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ephdisalvo/Documents/"/>
    </mc:Choice>
  </mc:AlternateContent>
  <xr:revisionPtr revIDLastSave="0" documentId="13_ncr:1_{C2B8E07F-399D-D742-B7CD-D5F6F7FA2FFB}" xr6:coauthVersionLast="47" xr6:coauthVersionMax="47" xr10:uidLastSave="{00000000-0000-0000-0000-000000000000}"/>
  <bookViews>
    <workbookView xWindow="0" yWindow="500" windowWidth="28800" windowHeight="17500" tabRatio="746" activeTab="7" xr2:uid="{00000000-000D-0000-FFFF-FFFF00000000}"/>
  </bookViews>
  <sheets>
    <sheet name="2024 Projection Tool Cover" sheetId="1" r:id="rId1"/>
    <sheet name="Top 300 " sheetId="20" r:id="rId2"/>
    <sheet name="Full FBS" sheetId="22" r:id="rId3"/>
    <sheet name="Power 5 (+ND)" sheetId="15" r:id="rId4"/>
    <sheet name="QBs" sheetId="18" r:id="rId5"/>
    <sheet name="RBs" sheetId="16" r:id="rId6"/>
    <sheet name="WRs" sheetId="17" r:id="rId7"/>
    <sheet name="TEs" sheetId="19" r:id="rId8"/>
    <sheet name="Sheet3" sheetId="12" state="hidden" r:id="rId9"/>
    <sheet name="RatingsCompiler" sheetId="21" state="hidden" r:id="rId10"/>
  </sheets>
  <definedNames>
    <definedName name="_xlnm._FilterDatabase" localSheetId="2" hidden="1">'Full FBS'!$A$17:$P$1996</definedName>
    <definedName name="_xlnm._FilterDatabase" localSheetId="3" hidden="1">'Power 5 (+ND)'!$A$17:$O$1066</definedName>
    <definedName name="_xlnm._FilterDatabase" localSheetId="4" hidden="1">QBs!$A$17:$P$287</definedName>
    <definedName name="_xlnm._FilterDatabase" localSheetId="9" hidden="1">RatingsCompiler!$B$2:$G$954</definedName>
    <definedName name="_xlnm._FilterDatabase" localSheetId="5" hidden="1">RBs!$A$17:$P$553</definedName>
    <definedName name="_xlnm._FilterDatabase" localSheetId="7" hidden="1">TEs!$A$17:$P$312</definedName>
    <definedName name="_xlnm._FilterDatabase" localSheetId="6" hidden="1">WRs!$A$17:$P$791</definedName>
    <definedName name="Z_6012EAC8_0254_4EA8_AB85_1C163B5A7A43_.wvu.FilterData" localSheetId="2" hidden="1">'Full FBS'!$A$17:$P$1990</definedName>
    <definedName name="Z_6012EAC8_0254_4EA8_AB85_1C163B5A7A43_.wvu.FilterData" localSheetId="3" hidden="1">'Power 5 (+ND)'!$A$17:$O$1066</definedName>
    <definedName name="Z_6012EAC8_0254_4EA8_AB85_1C163B5A7A43_.wvu.FilterData" localSheetId="4" hidden="1">QBs!$A$17:$O$287</definedName>
    <definedName name="Z_6012EAC8_0254_4EA8_AB85_1C163B5A7A43_.wvu.FilterData" localSheetId="5" hidden="1">RBs!$A$17:$P$553</definedName>
    <definedName name="Z_6012EAC8_0254_4EA8_AB85_1C163B5A7A43_.wvu.FilterData" localSheetId="7" hidden="1">TEs!$A$17:$P$312</definedName>
    <definedName name="Z_6012EAC8_0254_4EA8_AB85_1C163B5A7A43_.wvu.FilterData" localSheetId="6" hidden="1">WRs!$A$17:$P$791</definedName>
    <definedName name="Z_8BEEB5F8_002A_4FBF_A316_73C09689E248_.wvu.FilterData" localSheetId="2" hidden="1">'Full FBS'!$A$17:$P$1990</definedName>
    <definedName name="Z_8BEEB5F8_002A_4FBF_A316_73C09689E248_.wvu.FilterData" localSheetId="3" hidden="1">'Power 5 (+ND)'!$A$17:$O$1066</definedName>
    <definedName name="Z_8BEEB5F8_002A_4FBF_A316_73C09689E248_.wvu.FilterData" localSheetId="4" hidden="1">QBs!$A$17:$O$287</definedName>
    <definedName name="Z_8BEEB5F8_002A_4FBF_A316_73C09689E248_.wvu.FilterData" localSheetId="5" hidden="1">RBs!$A$17:$P$553</definedName>
    <definedName name="Z_8BEEB5F8_002A_4FBF_A316_73C09689E248_.wvu.FilterData" localSheetId="7" hidden="1">TEs!$A$17:$P$312</definedName>
    <definedName name="Z_8BEEB5F8_002A_4FBF_A316_73C09689E248_.wvu.FilterData" localSheetId="6" hidden="1">WRs!$A$17:$P$791</definedName>
  </definedNames>
  <calcPr calcId="191029"/>
  <customWorkbookViews>
    <customWorkbookView name="Filter 1" guid="{8BEEB5F8-002A-4FBF-A316-73C09689E248}" maximized="1" windowWidth="0" windowHeight="0" activeSheetId="0"/>
    <customWorkbookView name="Sort School/Pos/FPts" guid="{6012EAC8-0254-4EA8-AB85-1C163B5A7A43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2" i="18" l="1"/>
  <c r="L52" i="18"/>
  <c r="M52" i="18"/>
  <c r="O19" i="17"/>
  <c r="O20" i="17"/>
  <c r="O21" i="17"/>
  <c r="F13" i="21" s="1"/>
  <c r="O22" i="17"/>
  <c r="O23" i="17"/>
  <c r="O24" i="17"/>
  <c r="O25" i="17"/>
  <c r="O26" i="17"/>
  <c r="O27" i="17"/>
  <c r="O29" i="17"/>
  <c r="O372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28" i="17"/>
  <c r="O139" i="17"/>
  <c r="O140" i="17"/>
  <c r="O264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302" i="17"/>
  <c r="O303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311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458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358" i="17"/>
  <c r="O265" i="17"/>
  <c r="O266" i="17"/>
  <c r="O267" i="17"/>
  <c r="O268" i="17"/>
  <c r="O269" i="17"/>
  <c r="O270" i="17"/>
  <c r="O271" i="17"/>
  <c r="O272" i="17"/>
  <c r="O273" i="17"/>
  <c r="O274" i="17"/>
  <c r="O138" i="17"/>
  <c r="O275" i="17"/>
  <c r="O276" i="17"/>
  <c r="O277" i="17"/>
  <c r="O278" i="17"/>
  <c r="O279" i="17"/>
  <c r="O280" i="17"/>
  <c r="O281" i="17"/>
  <c r="O282" i="17"/>
  <c r="O283" i="17"/>
  <c r="O284" i="17"/>
  <c r="O285" i="17"/>
  <c r="O287" i="17"/>
  <c r="O288" i="17"/>
  <c r="O289" i="17"/>
  <c r="O290" i="17"/>
  <c r="O291" i="17"/>
  <c r="O292" i="17"/>
  <c r="O293" i="17"/>
  <c r="O294" i="17"/>
  <c r="O295" i="17"/>
  <c r="O296" i="17"/>
  <c r="O297" i="17"/>
  <c r="O298" i="17"/>
  <c r="O299" i="17"/>
  <c r="O300" i="17"/>
  <c r="O304" i="17"/>
  <c r="O305" i="17"/>
  <c r="O306" i="17"/>
  <c r="O307" i="17"/>
  <c r="O308" i="17"/>
  <c r="O309" i="17"/>
  <c r="O310" i="17"/>
  <c r="O229" i="17"/>
  <c r="O312" i="17"/>
  <c r="O313" i="17"/>
  <c r="O314" i="17"/>
  <c r="O315" i="17"/>
  <c r="O316" i="17"/>
  <c r="O317" i="17"/>
  <c r="O318" i="17"/>
  <c r="O319" i="17"/>
  <c r="O690" i="17"/>
  <c r="O321" i="17"/>
  <c r="O322" i="17"/>
  <c r="O323" i="17"/>
  <c r="O324" i="17"/>
  <c r="O325" i="17"/>
  <c r="O326" i="17"/>
  <c r="O327" i="17"/>
  <c r="O328" i="17"/>
  <c r="O329" i="17"/>
  <c r="O330" i="17"/>
  <c r="O331" i="17"/>
  <c r="O332" i="17"/>
  <c r="O333" i="17"/>
  <c r="O334" i="17"/>
  <c r="O335" i="17"/>
  <c r="O336" i="17"/>
  <c r="O337" i="17"/>
  <c r="O338" i="17"/>
  <c r="O339" i="17"/>
  <c r="O340" i="17"/>
  <c r="O341" i="17"/>
  <c r="O342" i="17"/>
  <c r="O343" i="17"/>
  <c r="O344" i="17"/>
  <c r="O345" i="17"/>
  <c r="O346" i="17"/>
  <c r="O347" i="17"/>
  <c r="O348" i="17"/>
  <c r="O349" i="17"/>
  <c r="O350" i="17"/>
  <c r="O351" i="17"/>
  <c r="O352" i="17"/>
  <c r="O353" i="17"/>
  <c r="O354" i="17"/>
  <c r="O355" i="17"/>
  <c r="O356" i="17"/>
  <c r="O357" i="17"/>
  <c r="O141" i="17"/>
  <c r="O359" i="17"/>
  <c r="O360" i="17"/>
  <c r="O361" i="17"/>
  <c r="O491" i="17"/>
  <c r="O362" i="17"/>
  <c r="O363" i="17"/>
  <c r="O364" i="17"/>
  <c r="O365" i="17"/>
  <c r="O366" i="17"/>
  <c r="O367" i="17"/>
  <c r="O368" i="17"/>
  <c r="O369" i="17"/>
  <c r="O370" i="17"/>
  <c r="O371" i="17"/>
  <c r="O373" i="17"/>
  <c r="O374" i="17"/>
  <c r="O375" i="17"/>
  <c r="O376" i="17"/>
  <c r="O377" i="17"/>
  <c r="O378" i="17"/>
  <c r="O379" i="17"/>
  <c r="O380" i="17"/>
  <c r="O381" i="17"/>
  <c r="O382" i="17"/>
  <c r="O383" i="17"/>
  <c r="O384" i="17"/>
  <c r="O385" i="17"/>
  <c r="O386" i="17"/>
  <c r="O387" i="17"/>
  <c r="O388" i="17"/>
  <c r="O389" i="17"/>
  <c r="O390" i="17"/>
  <c r="O391" i="17"/>
  <c r="O392" i="17"/>
  <c r="O393" i="17"/>
  <c r="O394" i="17"/>
  <c r="O395" i="17"/>
  <c r="O396" i="17"/>
  <c r="O397" i="17"/>
  <c r="O398" i="17"/>
  <c r="O399" i="17"/>
  <c r="O400" i="17"/>
  <c r="O401" i="17"/>
  <c r="O402" i="17"/>
  <c r="O403" i="17"/>
  <c r="O404" i="17"/>
  <c r="O405" i="17"/>
  <c r="O406" i="17"/>
  <c r="O407" i="17"/>
  <c r="O408" i="17"/>
  <c r="O409" i="17"/>
  <c r="O410" i="17"/>
  <c r="O411" i="17"/>
  <c r="O412" i="17"/>
  <c r="O413" i="17"/>
  <c r="O414" i="17"/>
  <c r="O415" i="17"/>
  <c r="O416" i="17"/>
  <c r="O417" i="17"/>
  <c r="O418" i="17"/>
  <c r="O419" i="17"/>
  <c r="O420" i="17"/>
  <c r="O421" i="17"/>
  <c r="O422" i="17"/>
  <c r="O286" i="17"/>
  <c r="O423" i="17"/>
  <c r="O424" i="17"/>
  <c r="O425" i="17"/>
  <c r="O426" i="17"/>
  <c r="O427" i="17"/>
  <c r="O428" i="17"/>
  <c r="O429" i="17"/>
  <c r="O430" i="17"/>
  <c r="O692" i="17"/>
  <c r="O431" i="17"/>
  <c r="O432" i="17"/>
  <c r="O433" i="17"/>
  <c r="O434" i="17"/>
  <c r="O435" i="17"/>
  <c r="O436" i="17"/>
  <c r="O437" i="17"/>
  <c r="O438" i="17"/>
  <c r="O439" i="17"/>
  <c r="O440" i="17"/>
  <c r="O441" i="17"/>
  <c r="O442" i="17"/>
  <c r="O443" i="17"/>
  <c r="O444" i="17"/>
  <c r="O445" i="17"/>
  <c r="O446" i="17"/>
  <c r="O447" i="17"/>
  <c r="O448" i="17"/>
  <c r="O449" i="17"/>
  <c r="O450" i="17"/>
  <c r="O451" i="17"/>
  <c r="O452" i="17"/>
  <c r="O453" i="17"/>
  <c r="O454" i="17"/>
  <c r="O455" i="17"/>
  <c r="O456" i="17"/>
  <c r="O457" i="17"/>
  <c r="O243" i="17"/>
  <c r="O459" i="17"/>
  <c r="O460" i="17"/>
  <c r="O461" i="17"/>
  <c r="O462" i="17"/>
  <c r="O463" i="17"/>
  <c r="O464" i="17"/>
  <c r="O465" i="17"/>
  <c r="O466" i="17"/>
  <c r="O467" i="17"/>
  <c r="O320" i="17"/>
  <c r="O469" i="17"/>
  <c r="O470" i="17"/>
  <c r="O471" i="17"/>
  <c r="O472" i="17"/>
  <c r="O473" i="17"/>
  <c r="O474" i="17"/>
  <c r="O475" i="17"/>
  <c r="O476" i="17"/>
  <c r="O477" i="17"/>
  <c r="O478" i="17"/>
  <c r="O479" i="17"/>
  <c r="O480" i="17"/>
  <c r="O481" i="17"/>
  <c r="O482" i="17"/>
  <c r="O301" i="17"/>
  <c r="O483" i="17"/>
  <c r="O484" i="17"/>
  <c r="O485" i="17"/>
  <c r="O486" i="17"/>
  <c r="O487" i="17"/>
  <c r="O488" i="17"/>
  <c r="O489" i="17"/>
  <c r="O490" i="17"/>
  <c r="O492" i="17"/>
  <c r="O493" i="17"/>
  <c r="O494" i="17"/>
  <c r="O495" i="17"/>
  <c r="O496" i="17"/>
  <c r="O497" i="17"/>
  <c r="O498" i="17"/>
  <c r="O499" i="17"/>
  <c r="O500" i="17"/>
  <c r="O501" i="17"/>
  <c r="O502" i="17"/>
  <c r="O503" i="17"/>
  <c r="O504" i="17"/>
  <c r="O505" i="17"/>
  <c r="O506" i="17"/>
  <c r="O507" i="17"/>
  <c r="O508" i="17"/>
  <c r="O509" i="17"/>
  <c r="O510" i="17"/>
  <c r="O511" i="17"/>
  <c r="O512" i="17"/>
  <c r="O513" i="17"/>
  <c r="O514" i="17"/>
  <c r="O515" i="17"/>
  <c r="O516" i="17"/>
  <c r="O517" i="17"/>
  <c r="O518" i="17"/>
  <c r="O519" i="17"/>
  <c r="O520" i="17"/>
  <c r="O521" i="17"/>
  <c r="O522" i="17"/>
  <c r="O523" i="17"/>
  <c r="O524" i="17"/>
  <c r="O525" i="17"/>
  <c r="O526" i="17"/>
  <c r="O527" i="17"/>
  <c r="O528" i="17"/>
  <c r="O529" i="17"/>
  <c r="O530" i="17"/>
  <c r="O531" i="17"/>
  <c r="O532" i="17"/>
  <c r="O533" i="17"/>
  <c r="O534" i="17"/>
  <c r="O535" i="17"/>
  <c r="O468" i="17"/>
  <c r="O536" i="17"/>
  <c r="O537" i="17"/>
  <c r="O538" i="17"/>
  <c r="O539" i="17"/>
  <c r="O540" i="17"/>
  <c r="O541" i="17"/>
  <c r="O542" i="17"/>
  <c r="O543" i="17"/>
  <c r="O544" i="17"/>
  <c r="O545" i="17"/>
  <c r="O546" i="17"/>
  <c r="O547" i="17"/>
  <c r="O548" i="17"/>
  <c r="O549" i="17"/>
  <c r="O550" i="17"/>
  <c r="O551" i="17"/>
  <c r="O552" i="17"/>
  <c r="O553" i="17"/>
  <c r="O554" i="17"/>
  <c r="O555" i="17"/>
  <c r="O556" i="17"/>
  <c r="O557" i="17"/>
  <c r="O558" i="17"/>
  <c r="O559" i="17"/>
  <c r="O560" i="17"/>
  <c r="O561" i="17"/>
  <c r="O562" i="17"/>
  <c r="O563" i="17"/>
  <c r="O564" i="17"/>
  <c r="O565" i="17"/>
  <c r="O566" i="17"/>
  <c r="O567" i="17"/>
  <c r="O568" i="17"/>
  <c r="O569" i="17"/>
  <c r="O570" i="17"/>
  <c r="O571" i="17"/>
  <c r="O572" i="17"/>
  <c r="O573" i="17"/>
  <c r="O574" i="17"/>
  <c r="O575" i="17"/>
  <c r="O576" i="17"/>
  <c r="O577" i="17"/>
  <c r="O578" i="17"/>
  <c r="O579" i="17"/>
  <c r="O580" i="17"/>
  <c r="O581" i="17"/>
  <c r="O582" i="17"/>
  <c r="O583" i="17"/>
  <c r="O584" i="17"/>
  <c r="O585" i="17"/>
  <c r="O586" i="17"/>
  <c r="O587" i="17"/>
  <c r="O588" i="17"/>
  <c r="O589" i="17"/>
  <c r="O590" i="17"/>
  <c r="O591" i="17"/>
  <c r="O691" i="17"/>
  <c r="O593" i="17"/>
  <c r="O594" i="17"/>
  <c r="O595" i="17"/>
  <c r="O596" i="17"/>
  <c r="O597" i="17"/>
  <c r="O598" i="17"/>
  <c r="O599" i="17"/>
  <c r="O600" i="17"/>
  <c r="O601" i="17"/>
  <c r="O602" i="17"/>
  <c r="O603" i="17"/>
  <c r="O604" i="17"/>
  <c r="O605" i="17"/>
  <c r="O606" i="17"/>
  <c r="O607" i="17"/>
  <c r="O608" i="17"/>
  <c r="O609" i="17"/>
  <c r="O610" i="17"/>
  <c r="O611" i="17"/>
  <c r="O612" i="17"/>
  <c r="O613" i="17"/>
  <c r="O614" i="17"/>
  <c r="O615" i="17"/>
  <c r="O616" i="17"/>
  <c r="O617" i="17"/>
  <c r="O618" i="17"/>
  <c r="O619" i="17"/>
  <c r="O620" i="17"/>
  <c r="O621" i="17"/>
  <c r="O622" i="17"/>
  <c r="O623" i="17"/>
  <c r="O624" i="17"/>
  <c r="O625" i="17"/>
  <c r="O626" i="17"/>
  <c r="O627" i="17"/>
  <c r="O628" i="17"/>
  <c r="O629" i="17"/>
  <c r="O630" i="17"/>
  <c r="O631" i="17"/>
  <c r="O632" i="17"/>
  <c r="O633" i="17"/>
  <c r="O634" i="17"/>
  <c r="O635" i="17"/>
  <c r="O636" i="17"/>
  <c r="O637" i="17"/>
  <c r="O638" i="17"/>
  <c r="O639" i="17"/>
  <c r="O640" i="17"/>
  <c r="O641" i="17"/>
  <c r="O642" i="17"/>
  <c r="O643" i="17"/>
  <c r="O644" i="17"/>
  <c r="O645" i="17"/>
  <c r="O646" i="17"/>
  <c r="O647" i="17"/>
  <c r="O648" i="17"/>
  <c r="O649" i="17"/>
  <c r="O650" i="17"/>
  <c r="O651" i="17"/>
  <c r="O652" i="17"/>
  <c r="O653" i="17"/>
  <c r="O654" i="17"/>
  <c r="O655" i="17"/>
  <c r="O656" i="17"/>
  <c r="O657" i="17"/>
  <c r="O658" i="17"/>
  <c r="O659" i="17"/>
  <c r="O660" i="17"/>
  <c r="O661" i="17"/>
  <c r="O662" i="17"/>
  <c r="O663" i="17"/>
  <c r="O664" i="17"/>
  <c r="O665" i="17"/>
  <c r="O666" i="17"/>
  <c r="O667" i="17"/>
  <c r="O668" i="17"/>
  <c r="O669" i="17"/>
  <c r="O670" i="17"/>
  <c r="O671" i="17"/>
  <c r="O672" i="17"/>
  <c r="O673" i="17"/>
  <c r="O674" i="17"/>
  <c r="O675" i="17"/>
  <c r="O676" i="17"/>
  <c r="O677" i="17"/>
  <c r="O678" i="17"/>
  <c r="O679" i="17"/>
  <c r="O680" i="17"/>
  <c r="O681" i="17"/>
  <c r="O682" i="17"/>
  <c r="O683" i="17"/>
  <c r="O684" i="17"/>
  <c r="O592" i="17"/>
  <c r="O686" i="17"/>
  <c r="O687" i="17"/>
  <c r="O688" i="17"/>
  <c r="O689" i="17"/>
  <c r="O693" i="17"/>
  <c r="O694" i="17"/>
  <c r="O695" i="17"/>
  <c r="O696" i="17"/>
  <c r="O697" i="17"/>
  <c r="O698" i="17"/>
  <c r="O699" i="17"/>
  <c r="O700" i="17"/>
  <c r="O701" i="17"/>
  <c r="O702" i="17"/>
  <c r="O703" i="17"/>
  <c r="O704" i="17"/>
  <c r="O705" i="17"/>
  <c r="O706" i="17"/>
  <c r="O707" i="17"/>
  <c r="O708" i="17"/>
  <c r="O709" i="17"/>
  <c r="O710" i="17"/>
  <c r="O711" i="17"/>
  <c r="O712" i="17"/>
  <c r="O713" i="17"/>
  <c r="O714" i="17"/>
  <c r="O715" i="17"/>
  <c r="O716" i="17"/>
  <c r="O717" i="17"/>
  <c r="O718" i="17"/>
  <c r="O719" i="17"/>
  <c r="O720" i="17"/>
  <c r="O721" i="17"/>
  <c r="O722" i="17"/>
  <c r="O723" i="17"/>
  <c r="O724" i="17"/>
  <c r="O725" i="17"/>
  <c r="O726" i="17"/>
  <c r="O727" i="17"/>
  <c r="O728" i="17"/>
  <c r="O729" i="17"/>
  <c r="O730" i="17"/>
  <c r="O731" i="17"/>
  <c r="O732" i="17"/>
  <c r="O733" i="17"/>
  <c r="O734" i="17"/>
  <c r="O685" i="17"/>
  <c r="O735" i="17"/>
  <c r="O736" i="17"/>
  <c r="O737" i="17"/>
  <c r="O738" i="17"/>
  <c r="O739" i="17"/>
  <c r="O740" i="17"/>
  <c r="O741" i="17"/>
  <c r="O742" i="17"/>
  <c r="O743" i="17"/>
  <c r="O744" i="17"/>
  <c r="O745" i="17"/>
  <c r="O746" i="17"/>
  <c r="O747" i="17"/>
  <c r="O748" i="17"/>
  <c r="O749" i="17"/>
  <c r="O750" i="17"/>
  <c r="O751" i="17"/>
  <c r="O752" i="17"/>
  <c r="O753" i="17"/>
  <c r="O754" i="17"/>
  <c r="O755" i="17"/>
  <c r="O756" i="17"/>
  <c r="O757" i="17"/>
  <c r="O758" i="17"/>
  <c r="O759" i="17"/>
  <c r="O760" i="17"/>
  <c r="O761" i="17"/>
  <c r="O762" i="17"/>
  <c r="O763" i="17"/>
  <c r="O764" i="17"/>
  <c r="O765" i="17"/>
  <c r="O766" i="17"/>
  <c r="O767" i="17"/>
  <c r="O768" i="17"/>
  <c r="O769" i="17"/>
  <c r="O770" i="17"/>
  <c r="O771" i="17"/>
  <c r="O772" i="17"/>
  <c r="O773" i="17"/>
  <c r="O774" i="17"/>
  <c r="O775" i="17"/>
  <c r="O776" i="17"/>
  <c r="O777" i="17"/>
  <c r="O778" i="17"/>
  <c r="O779" i="17"/>
  <c r="O780" i="17"/>
  <c r="O781" i="17"/>
  <c r="O782" i="17"/>
  <c r="O783" i="17"/>
  <c r="O784" i="17"/>
  <c r="O785" i="17"/>
  <c r="O786" i="17"/>
  <c r="O787" i="17"/>
  <c r="O788" i="17"/>
  <c r="O789" i="17"/>
  <c r="O790" i="17"/>
  <c r="O791" i="17"/>
  <c r="O792" i="17"/>
  <c r="O793" i="17"/>
  <c r="O794" i="17"/>
  <c r="O795" i="17"/>
  <c r="O796" i="17"/>
  <c r="O797" i="17"/>
  <c r="O798" i="17"/>
  <c r="O799" i="17"/>
  <c r="O800" i="17"/>
  <c r="O801" i="17"/>
  <c r="O802" i="17"/>
  <c r="O803" i="17"/>
  <c r="O804" i="17"/>
  <c r="O805" i="17"/>
  <c r="O806" i="17"/>
  <c r="O807" i="17"/>
  <c r="O808" i="17"/>
  <c r="O809" i="17"/>
  <c r="O810" i="17"/>
  <c r="O811" i="17"/>
  <c r="O812" i="17"/>
  <c r="O813" i="17"/>
  <c r="O814" i="17"/>
  <c r="O815" i="17"/>
  <c r="O816" i="17"/>
  <c r="O817" i="17"/>
  <c r="O818" i="17"/>
  <c r="O819" i="17"/>
  <c r="O820" i="17"/>
  <c r="O821" i="17"/>
  <c r="O822" i="17"/>
  <c r="O823" i="17"/>
  <c r="O824" i="17"/>
  <c r="G440" i="15"/>
  <c r="H440" i="15"/>
  <c r="I440" i="15"/>
  <c r="J440" i="15"/>
  <c r="K440" i="15"/>
  <c r="L440" i="15"/>
  <c r="M440" i="15"/>
  <c r="G1041" i="15"/>
  <c r="H1041" i="15"/>
  <c r="I1041" i="15"/>
  <c r="J1041" i="15"/>
  <c r="K1041" i="15"/>
  <c r="L1041" i="15"/>
  <c r="M1041" i="15"/>
  <c r="G41" i="15"/>
  <c r="G930" i="15"/>
  <c r="G167" i="15"/>
  <c r="G451" i="15"/>
  <c r="G708" i="15"/>
  <c r="G931" i="15"/>
  <c r="G417" i="15"/>
  <c r="G788" i="15"/>
  <c r="G932" i="15"/>
  <c r="G107" i="15"/>
  <c r="G275" i="15"/>
  <c r="G459" i="15"/>
  <c r="G583" i="15"/>
  <c r="G365" i="15"/>
  <c r="G933" i="15"/>
  <c r="H41" i="15"/>
  <c r="H930" i="15"/>
  <c r="H167" i="15"/>
  <c r="H451" i="15"/>
  <c r="H708" i="15"/>
  <c r="H931" i="15"/>
  <c r="H417" i="15"/>
  <c r="H788" i="15"/>
  <c r="H932" i="15"/>
  <c r="H107" i="15"/>
  <c r="H275" i="15"/>
  <c r="H459" i="15"/>
  <c r="H583" i="15"/>
  <c r="H365" i="15"/>
  <c r="H933" i="15"/>
  <c r="I41" i="15"/>
  <c r="I930" i="15"/>
  <c r="I167" i="15"/>
  <c r="I451" i="15"/>
  <c r="I708" i="15"/>
  <c r="I931" i="15"/>
  <c r="I417" i="15"/>
  <c r="I788" i="15"/>
  <c r="I932" i="15"/>
  <c r="I107" i="15"/>
  <c r="I275" i="15"/>
  <c r="I459" i="15"/>
  <c r="I583" i="15"/>
  <c r="I365" i="15"/>
  <c r="I933" i="15"/>
  <c r="J41" i="15"/>
  <c r="J930" i="15"/>
  <c r="J167" i="15"/>
  <c r="J451" i="15"/>
  <c r="J708" i="15"/>
  <c r="J931" i="15"/>
  <c r="J417" i="15"/>
  <c r="J788" i="15"/>
  <c r="J932" i="15"/>
  <c r="J107" i="15"/>
  <c r="J275" i="15"/>
  <c r="J459" i="15"/>
  <c r="J583" i="15"/>
  <c r="J365" i="15"/>
  <c r="J933" i="15"/>
  <c r="K41" i="15"/>
  <c r="K930" i="15"/>
  <c r="K167" i="15"/>
  <c r="K451" i="15"/>
  <c r="K708" i="15"/>
  <c r="K931" i="15"/>
  <c r="K417" i="15"/>
  <c r="K788" i="15"/>
  <c r="K932" i="15"/>
  <c r="K107" i="15"/>
  <c r="K275" i="15"/>
  <c r="K459" i="15"/>
  <c r="K583" i="15"/>
  <c r="K365" i="15"/>
  <c r="K933" i="15"/>
  <c r="L41" i="15"/>
  <c r="L930" i="15"/>
  <c r="L167" i="15"/>
  <c r="L451" i="15"/>
  <c r="L708" i="15"/>
  <c r="L931" i="15"/>
  <c r="L417" i="15"/>
  <c r="L788" i="15"/>
  <c r="L932" i="15"/>
  <c r="L107" i="15"/>
  <c r="L275" i="15"/>
  <c r="L459" i="15"/>
  <c r="L583" i="15"/>
  <c r="L365" i="15"/>
  <c r="L933" i="15"/>
  <c r="M41" i="15"/>
  <c r="M930" i="15"/>
  <c r="M167" i="15"/>
  <c r="M451" i="15"/>
  <c r="M708" i="15"/>
  <c r="M931" i="15"/>
  <c r="M417" i="15"/>
  <c r="M788" i="15"/>
  <c r="M932" i="15"/>
  <c r="M107" i="15"/>
  <c r="M275" i="15"/>
  <c r="M459" i="15"/>
  <c r="M583" i="15"/>
  <c r="M365" i="15"/>
  <c r="M933" i="15"/>
  <c r="G20" i="15"/>
  <c r="G859" i="15"/>
  <c r="G136" i="15"/>
  <c r="G348" i="15"/>
  <c r="G581" i="15"/>
  <c r="G860" i="15"/>
  <c r="G586" i="15"/>
  <c r="G781" i="15"/>
  <c r="G861" i="15"/>
  <c r="G174" i="15"/>
  <c r="G289" i="15"/>
  <c r="G438" i="15"/>
  <c r="G516" i="15"/>
  <c r="G669" i="15"/>
  <c r="G862" i="15"/>
  <c r="H20" i="15"/>
  <c r="H859" i="15"/>
  <c r="H136" i="15"/>
  <c r="H348" i="15"/>
  <c r="H581" i="15"/>
  <c r="H860" i="15"/>
  <c r="H586" i="15"/>
  <c r="H781" i="15"/>
  <c r="H861" i="15"/>
  <c r="H174" i="15"/>
  <c r="H289" i="15"/>
  <c r="H438" i="15"/>
  <c r="H516" i="15"/>
  <c r="H669" i="15"/>
  <c r="H862" i="15"/>
  <c r="I20" i="15"/>
  <c r="I859" i="15"/>
  <c r="I136" i="15"/>
  <c r="I348" i="15"/>
  <c r="I581" i="15"/>
  <c r="I860" i="15"/>
  <c r="I586" i="15"/>
  <c r="I781" i="15"/>
  <c r="I861" i="15"/>
  <c r="I174" i="15"/>
  <c r="I289" i="15"/>
  <c r="I438" i="15"/>
  <c r="I516" i="15"/>
  <c r="I669" i="15"/>
  <c r="I862" i="15"/>
  <c r="J20" i="15"/>
  <c r="J859" i="15"/>
  <c r="J136" i="15"/>
  <c r="J348" i="15"/>
  <c r="J581" i="15"/>
  <c r="J860" i="15"/>
  <c r="J586" i="15"/>
  <c r="J781" i="15"/>
  <c r="J861" i="15"/>
  <c r="J174" i="15"/>
  <c r="J289" i="15"/>
  <c r="J438" i="15"/>
  <c r="J516" i="15"/>
  <c r="J669" i="15"/>
  <c r="J862" i="15"/>
  <c r="K20" i="15"/>
  <c r="K859" i="15"/>
  <c r="K136" i="15"/>
  <c r="K348" i="15"/>
  <c r="K581" i="15"/>
  <c r="K860" i="15"/>
  <c r="K586" i="15"/>
  <c r="K781" i="15"/>
  <c r="K861" i="15"/>
  <c r="K174" i="15"/>
  <c r="K289" i="15"/>
  <c r="K438" i="15"/>
  <c r="K516" i="15"/>
  <c r="K669" i="15"/>
  <c r="K862" i="15"/>
  <c r="L20" i="15"/>
  <c r="L859" i="15"/>
  <c r="L136" i="15"/>
  <c r="L348" i="15"/>
  <c r="L581" i="15"/>
  <c r="L860" i="15"/>
  <c r="L586" i="15"/>
  <c r="L781" i="15"/>
  <c r="L861" i="15"/>
  <c r="L174" i="15"/>
  <c r="L289" i="15"/>
  <c r="L438" i="15"/>
  <c r="L516" i="15"/>
  <c r="L669" i="15"/>
  <c r="L862" i="15"/>
  <c r="M20" i="15"/>
  <c r="M859" i="15"/>
  <c r="M136" i="15"/>
  <c r="M348" i="15"/>
  <c r="M581" i="15"/>
  <c r="M860" i="15"/>
  <c r="M586" i="15"/>
  <c r="M781" i="15"/>
  <c r="M861" i="15"/>
  <c r="M174" i="15"/>
  <c r="M289" i="15"/>
  <c r="M438" i="15"/>
  <c r="M516" i="15"/>
  <c r="M669" i="15"/>
  <c r="M862" i="15"/>
  <c r="G46" i="15"/>
  <c r="G161" i="15"/>
  <c r="G226" i="15"/>
  <c r="G305" i="15"/>
  <c r="G99" i="15"/>
  <c r="G212" i="15"/>
  <c r="G245" i="15"/>
  <c r="G324" i="15"/>
  <c r="G524" i="15"/>
  <c r="G408" i="15"/>
  <c r="G426" i="15"/>
  <c r="G471" i="15"/>
  <c r="G497" i="15"/>
  <c r="G528" i="15"/>
  <c r="G742" i="15"/>
  <c r="G748" i="15"/>
  <c r="G863" i="15"/>
  <c r="G864" i="15"/>
  <c r="G342" i="15"/>
  <c r="G395" i="15"/>
  <c r="G416" i="15"/>
  <c r="G527" i="15"/>
  <c r="G547" i="15"/>
  <c r="G725" i="15"/>
  <c r="G770" i="15"/>
  <c r="G865" i="15"/>
  <c r="G866" i="15"/>
  <c r="G867" i="15"/>
  <c r="G868" i="15"/>
  <c r="G57" i="15"/>
  <c r="G122" i="15"/>
  <c r="G163" i="15"/>
  <c r="G392" i="15"/>
  <c r="G671" i="15"/>
  <c r="G404" i="15"/>
  <c r="G552" i="15"/>
  <c r="G791" i="15"/>
  <c r="G686" i="15"/>
  <c r="G726" i="15"/>
  <c r="G869" i="15"/>
  <c r="G870" i="15"/>
  <c r="G871" i="15"/>
  <c r="G872" i="15"/>
  <c r="G393" i="15"/>
  <c r="G52" i="15"/>
  <c r="G180" i="15"/>
  <c r="G207" i="15"/>
  <c r="G210" i="15"/>
  <c r="G261" i="15"/>
  <c r="G396" i="15"/>
  <c r="G484" i="15"/>
  <c r="G523" i="15"/>
  <c r="G606" i="15"/>
  <c r="G610" i="15"/>
  <c r="G769" i="15"/>
  <c r="G727" i="15"/>
  <c r="G873" i="15"/>
  <c r="G874" i="15"/>
  <c r="G875" i="15"/>
  <c r="G133" i="15"/>
  <c r="G135" i="15"/>
  <c r="G221" i="15"/>
  <c r="G346" i="15"/>
  <c r="G402" i="15"/>
  <c r="G430" i="15"/>
  <c r="G441" i="15"/>
  <c r="G482" i="15"/>
  <c r="G543" i="15"/>
  <c r="G672" i="15"/>
  <c r="G876" i="15"/>
  <c r="G877" i="15"/>
  <c r="G878" i="15"/>
  <c r="G879" i="15"/>
  <c r="G880" i="15"/>
  <c r="G64" i="15"/>
  <c r="G117" i="15"/>
  <c r="G155" i="15"/>
  <c r="G179" i="15"/>
  <c r="G433" i="15"/>
  <c r="G496" i="15"/>
  <c r="G502" i="15"/>
  <c r="G627" i="15"/>
  <c r="G678" i="15"/>
  <c r="G746" i="15"/>
  <c r="G787" i="15"/>
  <c r="G881" i="15"/>
  <c r="G882" i="15"/>
  <c r="G883" i="15"/>
  <c r="G884" i="15"/>
  <c r="G36" i="15"/>
  <c r="G83" i="15"/>
  <c r="G195" i="15"/>
  <c r="G263" i="15"/>
  <c r="G303" i="15"/>
  <c r="G319" i="15"/>
  <c r="G446" i="15"/>
  <c r="G556" i="15"/>
  <c r="G608" i="15"/>
  <c r="G715" i="15"/>
  <c r="G761" i="15"/>
  <c r="G885" i="15"/>
  <c r="G790" i="15"/>
  <c r="G886" i="15"/>
  <c r="G887" i="15"/>
  <c r="G27" i="15"/>
  <c r="G55" i="15"/>
  <c r="G265" i="15"/>
  <c r="G299" i="15"/>
  <c r="G403" i="15"/>
  <c r="G464" i="15"/>
  <c r="G535" i="15"/>
  <c r="G561" i="15"/>
  <c r="G718" i="15"/>
  <c r="G722" i="15"/>
  <c r="G888" i="15"/>
  <c r="G889" i="15"/>
  <c r="G890" i="15"/>
  <c r="G891" i="15"/>
  <c r="G892" i="15"/>
  <c r="G130" i="15"/>
  <c r="G96" i="15"/>
  <c r="G239" i="15"/>
  <c r="G322" i="15"/>
  <c r="G327" i="15"/>
  <c r="G335" i="15"/>
  <c r="G594" i="15"/>
  <c r="G607" i="15"/>
  <c r="G658" i="15"/>
  <c r="G778" i="15"/>
  <c r="G893" i="15"/>
  <c r="G894" i="15"/>
  <c r="G895" i="15"/>
  <c r="G540" i="15"/>
  <c r="G896" i="15"/>
  <c r="G29" i="15"/>
  <c r="G119" i="15"/>
  <c r="G173" i="15"/>
  <c r="G227" i="15"/>
  <c r="G351" i="15"/>
  <c r="G370" i="15"/>
  <c r="G373" i="15"/>
  <c r="G511" i="15"/>
  <c r="G604" i="15"/>
  <c r="G633" i="15"/>
  <c r="G646" i="15"/>
  <c r="G774" i="15"/>
  <c r="G897" i="15"/>
  <c r="G898" i="15"/>
  <c r="G899" i="15"/>
  <c r="G50" i="15"/>
  <c r="G116" i="15"/>
  <c r="G137" i="15"/>
  <c r="G211" i="15"/>
  <c r="G312" i="15"/>
  <c r="G332" i="15"/>
  <c r="G366" i="15"/>
  <c r="G588" i="15"/>
  <c r="G589" i="15"/>
  <c r="G644" i="15"/>
  <c r="G679" i="15"/>
  <c r="G900" i="15"/>
  <c r="G901" i="15"/>
  <c r="G902" i="15"/>
  <c r="G903" i="15"/>
  <c r="G75" i="15"/>
  <c r="G124" i="15"/>
  <c r="G198" i="15"/>
  <c r="G253" i="15"/>
  <c r="G367" i="15"/>
  <c r="G425" i="15"/>
  <c r="G518" i="15"/>
  <c r="G577" i="15"/>
  <c r="G618" i="15"/>
  <c r="G683" i="15"/>
  <c r="G751" i="15"/>
  <c r="G904" i="15"/>
  <c r="G905" i="15"/>
  <c r="G906" i="15"/>
  <c r="G907" i="15"/>
  <c r="G40" i="15"/>
  <c r="G97" i="15"/>
  <c r="G115" i="15"/>
  <c r="G177" i="15"/>
  <c r="G232" i="15"/>
  <c r="G374" i="15"/>
  <c r="G486" i="15"/>
  <c r="G539" i="15"/>
  <c r="G596" i="15"/>
  <c r="G670" i="15"/>
  <c r="G753" i="15"/>
  <c r="G772" i="15"/>
  <c r="G908" i="15"/>
  <c r="G909" i="15"/>
  <c r="G910" i="15"/>
  <c r="G89" i="15"/>
  <c r="G129" i="15"/>
  <c r="G206" i="15"/>
  <c r="G307" i="15"/>
  <c r="G338" i="15"/>
  <c r="G358" i="15"/>
  <c r="G449" i="15"/>
  <c r="G642" i="15"/>
  <c r="G651" i="15"/>
  <c r="G676" i="15"/>
  <c r="G767" i="15"/>
  <c r="G911" i="15"/>
  <c r="G912" i="15"/>
  <c r="G913" i="15"/>
  <c r="G914" i="15"/>
  <c r="G47" i="15"/>
  <c r="G90" i="15"/>
  <c r="G233" i="15"/>
  <c r="G251" i="15"/>
  <c r="G309" i="15"/>
  <c r="G357" i="15"/>
  <c r="G519" i="15"/>
  <c r="G530" i="15"/>
  <c r="G652" i="15"/>
  <c r="G691" i="15"/>
  <c r="G695" i="15"/>
  <c r="G771" i="15"/>
  <c r="G915" i="15"/>
  <c r="G916" i="15"/>
  <c r="G917" i="15"/>
  <c r="G92" i="15"/>
  <c r="G101" i="15"/>
  <c r="G156" i="15"/>
  <c r="G250" i="15"/>
  <c r="G323" i="15"/>
  <c r="G460" i="15"/>
  <c r="G514" i="15"/>
  <c r="G687" i="15"/>
  <c r="G776" i="15"/>
  <c r="G786" i="15"/>
  <c r="G918" i="15"/>
  <c r="G919" i="15"/>
  <c r="G920" i="15"/>
  <c r="G921" i="15"/>
  <c r="G922" i="15"/>
  <c r="G61" i="15"/>
  <c r="G185" i="15"/>
  <c r="G192" i="15"/>
  <c r="G287" i="15"/>
  <c r="G344" i="15"/>
  <c r="G394" i="15"/>
  <c r="G450" i="15"/>
  <c r="G475" i="15"/>
  <c r="G563" i="15"/>
  <c r="G702" i="15"/>
  <c r="G705" i="15"/>
  <c r="G792" i="15"/>
  <c r="G923" i="15"/>
  <c r="G924" i="15"/>
  <c r="G925" i="15"/>
  <c r="G42" i="15"/>
  <c r="G104" i="15"/>
  <c r="G112" i="15"/>
  <c r="G347" i="15"/>
  <c r="G257" i="15"/>
  <c r="G455" i="15"/>
  <c r="G494" i="15"/>
  <c r="G621" i="15"/>
  <c r="G747" i="15"/>
  <c r="G768" i="15"/>
  <c r="G784" i="15"/>
  <c r="G926" i="15"/>
  <c r="G927" i="15"/>
  <c r="G928" i="15"/>
  <c r="G929" i="15"/>
  <c r="G111" i="15"/>
  <c r="G171" i="15"/>
  <c r="G208" i="15"/>
  <c r="G311" i="15"/>
  <c r="G334" i="15"/>
  <c r="G461" i="15"/>
  <c r="G483" i="15"/>
  <c r="G498" i="15"/>
  <c r="G664" i="15"/>
  <c r="G738" i="15"/>
  <c r="G795" i="15"/>
  <c r="G934" i="15"/>
  <c r="G935" i="15"/>
  <c r="G936" i="15"/>
  <c r="G937" i="15"/>
  <c r="G62" i="15"/>
  <c r="G82" i="15"/>
  <c r="G202" i="15"/>
  <c r="G254" i="15"/>
  <c r="G286" i="15"/>
  <c r="G383" i="15"/>
  <c r="G492" i="15"/>
  <c r="G506" i="15"/>
  <c r="G575" i="15"/>
  <c r="G593" i="15"/>
  <c r="G656" i="15"/>
  <c r="G938" i="15"/>
  <c r="G939" i="15"/>
  <c r="G940" i="15"/>
  <c r="G941" i="15"/>
  <c r="G31" i="15"/>
  <c r="G190" i="15"/>
  <c r="G199" i="15"/>
  <c r="G267" i="15"/>
  <c r="G281" i="15"/>
  <c r="G355" i="15"/>
  <c r="G463" i="15"/>
  <c r="G490" i="15"/>
  <c r="G544" i="15"/>
  <c r="G688" i="15"/>
  <c r="G779" i="15"/>
  <c r="G942" i="15"/>
  <c r="G943" i="15"/>
  <c r="G944" i="15"/>
  <c r="G945" i="15"/>
  <c r="G77" i="15"/>
  <c r="G148" i="15"/>
  <c r="G213" i="15"/>
  <c r="G282" i="15"/>
  <c r="G302" i="15"/>
  <c r="G534" i="15"/>
  <c r="G660" i="15"/>
  <c r="G681" i="15"/>
  <c r="G699" i="15"/>
  <c r="G723" i="15"/>
  <c r="G756" i="15"/>
  <c r="G946" i="15"/>
  <c r="G947" i="15"/>
  <c r="G948" i="15"/>
  <c r="G949" i="15"/>
  <c r="G33" i="15"/>
  <c r="G103" i="15"/>
  <c r="G142" i="15"/>
  <c r="G150" i="15"/>
  <c r="G223" i="15"/>
  <c r="G390" i="15"/>
  <c r="G602" i="15"/>
  <c r="G560" i="15"/>
  <c r="G624" i="15"/>
  <c r="G706" i="15"/>
  <c r="G775" i="15"/>
  <c r="G950" i="15"/>
  <c r="G951" i="15"/>
  <c r="G952" i="15"/>
  <c r="G953" i="15"/>
  <c r="G30" i="15"/>
  <c r="G76" i="15"/>
  <c r="G160" i="15"/>
  <c r="G200" i="15"/>
  <c r="G345" i="15"/>
  <c r="G423" i="15"/>
  <c r="G487" i="15"/>
  <c r="G585" i="15"/>
  <c r="G620" i="15"/>
  <c r="G625" i="15"/>
  <c r="G717" i="15"/>
  <c r="G954" i="15"/>
  <c r="G955" i="15"/>
  <c r="G956" i="15"/>
  <c r="G957" i="15"/>
  <c r="G21" i="15"/>
  <c r="G132" i="15"/>
  <c r="G158" i="15"/>
  <c r="G181" i="15"/>
  <c r="G296" i="15"/>
  <c r="G359" i="15"/>
  <c r="G407" i="15"/>
  <c r="G557" i="15"/>
  <c r="G406" i="15"/>
  <c r="G564" i="15"/>
  <c r="G640" i="15"/>
  <c r="G721" i="15"/>
  <c r="G793" i="15"/>
  <c r="G958" i="15"/>
  <c r="G959" i="15"/>
  <c r="G19" i="15"/>
  <c r="G141" i="15"/>
  <c r="G203" i="15"/>
  <c r="G214" i="15"/>
  <c r="G313" i="15"/>
  <c r="G330" i="15"/>
  <c r="G349" i="15"/>
  <c r="G381" i="15"/>
  <c r="G647" i="15"/>
  <c r="G730" i="15"/>
  <c r="G733" i="15"/>
  <c r="G773" i="15"/>
  <c r="G960" i="15"/>
  <c r="G961" i="15"/>
  <c r="G962" i="15"/>
  <c r="G94" i="15"/>
  <c r="G188" i="15"/>
  <c r="G230" i="15"/>
  <c r="G337" i="15"/>
  <c r="G389" i="15"/>
  <c r="G453" i="15"/>
  <c r="G491" i="15"/>
  <c r="G599" i="15"/>
  <c r="G628" i="15"/>
  <c r="G700" i="15"/>
  <c r="G752" i="15"/>
  <c r="G963" i="15"/>
  <c r="G964" i="15"/>
  <c r="G965" i="15"/>
  <c r="G966" i="15"/>
  <c r="G18" i="15"/>
  <c r="G91" i="15"/>
  <c r="G106" i="15"/>
  <c r="G144" i="15"/>
  <c r="G276" i="15"/>
  <c r="G379" i="15"/>
  <c r="G432" i="15"/>
  <c r="G469" i="15"/>
  <c r="G503" i="15"/>
  <c r="G690" i="15"/>
  <c r="G734" i="15"/>
  <c r="G967" i="15"/>
  <c r="G968" i="15"/>
  <c r="G969" i="15"/>
  <c r="G970" i="15"/>
  <c r="G60" i="15"/>
  <c r="G85" i="15"/>
  <c r="G218" i="15"/>
  <c r="G268" i="15"/>
  <c r="G317" i="15"/>
  <c r="G356" i="15"/>
  <c r="G470" i="15"/>
  <c r="G615" i="15"/>
  <c r="G668" i="15"/>
  <c r="G736" i="15"/>
  <c r="G762" i="15"/>
  <c r="G971" i="15"/>
  <c r="G972" i="15"/>
  <c r="G973" i="15"/>
  <c r="G974" i="15"/>
  <c r="G70" i="15"/>
  <c r="G159" i="15"/>
  <c r="G244" i="15"/>
  <c r="G266" i="15"/>
  <c r="G284" i="15"/>
  <c r="G375" i="15"/>
  <c r="G473" i="15"/>
  <c r="G616" i="15"/>
  <c r="G641" i="15"/>
  <c r="G653" i="15"/>
  <c r="G757" i="15"/>
  <c r="G975" i="15"/>
  <c r="G976" i="15"/>
  <c r="G977" i="15"/>
  <c r="G978" i="15"/>
  <c r="G66" i="15"/>
  <c r="G147" i="15"/>
  <c r="G248" i="15"/>
  <c r="G292" i="15"/>
  <c r="G320" i="15"/>
  <c r="G364" i="15"/>
  <c r="G474" i="15"/>
  <c r="G546" i="15"/>
  <c r="G548" i="15"/>
  <c r="G685" i="15"/>
  <c r="G713" i="15"/>
  <c r="G979" i="15"/>
  <c r="G980" i="15"/>
  <c r="G981" i="15"/>
  <c r="G982" i="15"/>
  <c r="G105" i="15"/>
  <c r="G123" i="15"/>
  <c r="G272" i="15"/>
  <c r="G405" i="15"/>
  <c r="G409" i="15"/>
  <c r="G372" i="15"/>
  <c r="G591" i="15"/>
  <c r="G600" i="15"/>
  <c r="G649" i="15"/>
  <c r="G741" i="15"/>
  <c r="G983" i="15"/>
  <c r="G984" i="15"/>
  <c r="G985" i="15"/>
  <c r="G986" i="15"/>
  <c r="G987" i="15"/>
  <c r="G37" i="15"/>
  <c r="G191" i="15"/>
  <c r="G306" i="15"/>
  <c r="G326" i="15"/>
  <c r="G328" i="15"/>
  <c r="G371" i="15"/>
  <c r="G414" i="15"/>
  <c r="G421" i="15"/>
  <c r="G422" i="15"/>
  <c r="G465" i="15"/>
  <c r="G493" i="15"/>
  <c r="G603" i="15"/>
  <c r="G665" i="15"/>
  <c r="G765" i="15"/>
  <c r="G988" i="15"/>
  <c r="G69" i="15"/>
  <c r="G143" i="15"/>
  <c r="G209" i="15"/>
  <c r="G340" i="15"/>
  <c r="G385" i="15"/>
  <c r="G476" i="15"/>
  <c r="G480" i="15"/>
  <c r="G553" i="15"/>
  <c r="G576" i="15"/>
  <c r="G590" i="15"/>
  <c r="G657" i="15"/>
  <c r="G989" i="15"/>
  <c r="G990" i="15"/>
  <c r="G991" i="15"/>
  <c r="G992" i="15"/>
  <c r="G39" i="15"/>
  <c r="G126" i="15"/>
  <c r="G216" i="15"/>
  <c r="G294" i="15"/>
  <c r="G333" i="15"/>
  <c r="G466" i="15"/>
  <c r="G499" i="15"/>
  <c r="G648" i="15"/>
  <c r="G684" i="15"/>
  <c r="G993" i="15"/>
  <c r="G994" i="15"/>
  <c r="G995" i="15"/>
  <c r="G996" i="15"/>
  <c r="G997" i="15"/>
  <c r="G998" i="15"/>
  <c r="G93" i="15"/>
  <c r="G102" i="15"/>
  <c r="G178" i="15"/>
  <c r="G290" i="15"/>
  <c r="G410" i="15"/>
  <c r="G489" i="15"/>
  <c r="G532" i="15"/>
  <c r="G638" i="15"/>
  <c r="G707" i="15"/>
  <c r="G724" i="15"/>
  <c r="G758" i="15"/>
  <c r="G999" i="15"/>
  <c r="G1000" i="15"/>
  <c r="G1001" i="15"/>
  <c r="G1002" i="15"/>
  <c r="G38" i="15"/>
  <c r="G134" i="15"/>
  <c r="G170" i="15"/>
  <c r="G114" i="15"/>
  <c r="G304" i="15"/>
  <c r="G545" i="15"/>
  <c r="G361" i="15"/>
  <c r="G235" i="15"/>
  <c r="G279" i="15"/>
  <c r="G568" i="15"/>
  <c r="G613" i="15"/>
  <c r="G731" i="15"/>
  <c r="G1003" i="15"/>
  <c r="G1004" i="15"/>
  <c r="G1005" i="15"/>
  <c r="G23" i="15"/>
  <c r="G118" i="15"/>
  <c r="G153" i="15"/>
  <c r="G241" i="15"/>
  <c r="G249" i="15"/>
  <c r="G427" i="15"/>
  <c r="G448" i="15"/>
  <c r="G485" i="15"/>
  <c r="G512" i="15"/>
  <c r="G673" i="15"/>
  <c r="G674" i="15"/>
  <c r="G739" i="15"/>
  <c r="G760" i="15"/>
  <c r="G1006" i="15"/>
  <c r="G1007" i="15"/>
  <c r="G43" i="15"/>
  <c r="G172" i="15"/>
  <c r="G247" i="15"/>
  <c r="G800" i="15"/>
  <c r="G264" i="15"/>
  <c r="G415" i="15"/>
  <c r="G439" i="15"/>
  <c r="G472" i="15"/>
  <c r="G597" i="15"/>
  <c r="G654" i="15"/>
  <c r="G666" i="15"/>
  <c r="G703" i="15"/>
  <c r="G1008" i="15"/>
  <c r="G1009" i="15"/>
  <c r="G1010" i="15"/>
  <c r="G53" i="15"/>
  <c r="G84" i="15"/>
  <c r="G175" i="15"/>
  <c r="G291" i="15"/>
  <c r="G382" i="15"/>
  <c r="G452" i="15"/>
  <c r="G468" i="15"/>
  <c r="G479" i="15"/>
  <c r="G495" i="15"/>
  <c r="G637" i="15"/>
  <c r="G680" i="15"/>
  <c r="G763" i="15"/>
  <c r="G1011" i="15"/>
  <c r="G1012" i="15"/>
  <c r="G1013" i="15"/>
  <c r="G49" i="15"/>
  <c r="G805" i="15"/>
  <c r="G187" i="15"/>
  <c r="G71" i="15"/>
  <c r="G236" i="15"/>
  <c r="G442" i="15"/>
  <c r="G354" i="15"/>
  <c r="G443" i="15"/>
  <c r="G558" i="15"/>
  <c r="G720" i="15"/>
  <c r="G789" i="15"/>
  <c r="G1014" i="15"/>
  <c r="G541" i="15"/>
  <c r="G1015" i="15"/>
  <c r="G1016" i="15"/>
  <c r="G34" i="15"/>
  <c r="G98" i="15"/>
  <c r="G169" i="15"/>
  <c r="G270" i="15"/>
  <c r="G315" i="15"/>
  <c r="G380" i="15"/>
  <c r="G538" i="15"/>
  <c r="G582" i="15"/>
  <c r="G629" i="15"/>
  <c r="G693" i="15"/>
  <c r="G735" i="15"/>
  <c r="G785" i="15"/>
  <c r="G1017" i="15"/>
  <c r="G1018" i="15"/>
  <c r="G1019" i="15"/>
  <c r="G81" i="15"/>
  <c r="G109" i="15"/>
  <c r="G225" i="15"/>
  <c r="G240" i="15"/>
  <c r="G308" i="15"/>
  <c r="G424" i="15"/>
  <c r="G802" i="15"/>
  <c r="G570" i="15"/>
  <c r="G635" i="15"/>
  <c r="G697" i="15"/>
  <c r="G701" i="15"/>
  <c r="G1020" i="15"/>
  <c r="G1021" i="15"/>
  <c r="G1022" i="15"/>
  <c r="G1023" i="15"/>
  <c r="G25" i="15"/>
  <c r="G110" i="15"/>
  <c r="G217" i="15"/>
  <c r="G229" i="15"/>
  <c r="G256" i="15"/>
  <c r="G262" i="15"/>
  <c r="G341" i="15"/>
  <c r="G481" i="15"/>
  <c r="G531" i="15"/>
  <c r="G578" i="15"/>
  <c r="G580" i="15"/>
  <c r="G614" i="15"/>
  <c r="G794" i="15"/>
  <c r="G796" i="15"/>
  <c r="G1024" i="15"/>
  <c r="G51" i="15"/>
  <c r="G154" i="15"/>
  <c r="G234" i="15"/>
  <c r="G260" i="15"/>
  <c r="G274" i="15"/>
  <c r="G431" i="15"/>
  <c r="G447" i="15"/>
  <c r="G510" i="15"/>
  <c r="G551" i="15"/>
  <c r="G636" i="15"/>
  <c r="G550" i="15"/>
  <c r="G1025" i="15"/>
  <c r="G1026" i="15"/>
  <c r="G1027" i="15"/>
  <c r="G1028" i="15"/>
  <c r="G26" i="15"/>
  <c r="G108" i="15"/>
  <c r="G205" i="15"/>
  <c r="G283" i="15"/>
  <c r="G363" i="15"/>
  <c r="G368" i="15"/>
  <c r="G509" i="15"/>
  <c r="G692" i="15"/>
  <c r="G743" i="15"/>
  <c r="G745" i="15"/>
  <c r="G1029" i="15"/>
  <c r="G1030" i="15"/>
  <c r="G1031" i="15"/>
  <c r="G1032" i="15"/>
  <c r="G1033" i="15"/>
  <c r="G63" i="15"/>
  <c r="G184" i="15"/>
  <c r="G243" i="15"/>
  <c r="G350" i="15"/>
  <c r="G419" i="15"/>
  <c r="G444" i="15"/>
  <c r="G504" i="15"/>
  <c r="G601" i="15"/>
  <c r="G677" i="15"/>
  <c r="G740" i="15"/>
  <c r="G1034" i="15"/>
  <c r="G1035" i="15"/>
  <c r="G1036" i="15"/>
  <c r="G1037" i="15"/>
  <c r="G1038" i="15"/>
  <c r="G72" i="15"/>
  <c r="G164" i="15"/>
  <c r="G168" i="15"/>
  <c r="G237" i="15"/>
  <c r="G397" i="15"/>
  <c r="G522" i="15"/>
  <c r="G567" i="15"/>
  <c r="G626" i="15"/>
  <c r="G631" i="15"/>
  <c r="G755" i="15"/>
  <c r="G1039" i="15"/>
  <c r="G1040" i="15"/>
  <c r="G1042" i="15"/>
  <c r="G1043" i="15"/>
  <c r="G86" i="15"/>
  <c r="G165" i="15"/>
  <c r="G219" i="15"/>
  <c r="G224" i="15"/>
  <c r="G331" i="15"/>
  <c r="G418" i="15"/>
  <c r="G515" i="15"/>
  <c r="G533" i="15"/>
  <c r="G609" i="15"/>
  <c r="G650" i="15"/>
  <c r="G1044" i="15"/>
  <c r="G1045" i="15"/>
  <c r="G1046" i="15"/>
  <c r="G1047" i="15"/>
  <c r="G1048" i="15"/>
  <c r="G22" i="15"/>
  <c r="G157" i="15"/>
  <c r="G252" i="15"/>
  <c r="G273" i="15"/>
  <c r="G300" i="15"/>
  <c r="G398" i="15"/>
  <c r="G401" i="15"/>
  <c r="G520" i="15"/>
  <c r="G566" i="15"/>
  <c r="G804" i="15"/>
  <c r="G1049" i="15"/>
  <c r="G1050" i="15"/>
  <c r="G1051" i="15"/>
  <c r="G1052" i="15"/>
  <c r="G1053" i="15"/>
  <c r="G24" i="15"/>
  <c r="G456" i="15"/>
  <c r="G140" i="15"/>
  <c r="G271" i="15"/>
  <c r="G329" i="15"/>
  <c r="G336" i="15"/>
  <c r="G477" i="15"/>
  <c r="G554" i="15"/>
  <c r="G803" i="15"/>
  <c r="G434" i="15"/>
  <c r="G659" i="15"/>
  <c r="G766" i="15"/>
  <c r="G783" i="15"/>
  <c r="G1054" i="15"/>
  <c r="G1055" i="15"/>
  <c r="G88" i="15"/>
  <c r="G125" i="15"/>
  <c r="G145" i="15"/>
  <c r="G220" i="15"/>
  <c r="G428" i="15"/>
  <c r="G436" i="15"/>
  <c r="G517" i="15"/>
  <c r="G587" i="15"/>
  <c r="G709" i="15"/>
  <c r="G1056" i="15"/>
  <c r="G1057" i="15"/>
  <c r="G1058" i="15"/>
  <c r="G1059" i="15"/>
  <c r="G1060" i="15"/>
  <c r="G1061" i="15"/>
  <c r="G87" i="15"/>
  <c r="G151" i="15"/>
  <c r="G152" i="15"/>
  <c r="G196" i="15"/>
  <c r="G259" i="15"/>
  <c r="G400" i="15"/>
  <c r="G536" i="15"/>
  <c r="G611" i="15"/>
  <c r="G655" i="15"/>
  <c r="G704" i="15"/>
  <c r="G1062" i="15"/>
  <c r="G1063" i="15"/>
  <c r="G1064" i="15"/>
  <c r="G1065" i="15"/>
  <c r="G1066" i="15"/>
  <c r="G74" i="15"/>
  <c r="G849" i="15"/>
  <c r="G139" i="15"/>
  <c r="G384" i="15"/>
  <c r="G749" i="15"/>
  <c r="G386" i="15"/>
  <c r="G643" i="15"/>
  <c r="G780" i="15"/>
  <c r="G850" i="15"/>
  <c r="G166" i="15"/>
  <c r="G295" i="15"/>
  <c r="G488" i="15"/>
  <c r="G634" i="15"/>
  <c r="G521" i="15"/>
  <c r="G851" i="15"/>
  <c r="H74" i="15"/>
  <c r="H849" i="15"/>
  <c r="H139" i="15"/>
  <c r="H384" i="15"/>
  <c r="H749" i="15"/>
  <c r="H386" i="15"/>
  <c r="H643" i="15"/>
  <c r="H780" i="15"/>
  <c r="H850" i="15"/>
  <c r="H166" i="15"/>
  <c r="H295" i="15"/>
  <c r="H488" i="15"/>
  <c r="H634" i="15"/>
  <c r="H521" i="15"/>
  <c r="H851" i="15"/>
  <c r="I74" i="15"/>
  <c r="I849" i="15"/>
  <c r="I139" i="15"/>
  <c r="I384" i="15"/>
  <c r="I749" i="15"/>
  <c r="I386" i="15"/>
  <c r="I643" i="15"/>
  <c r="I780" i="15"/>
  <c r="I850" i="15"/>
  <c r="I166" i="15"/>
  <c r="I295" i="15"/>
  <c r="I488" i="15"/>
  <c r="I634" i="15"/>
  <c r="I521" i="15"/>
  <c r="I851" i="15"/>
  <c r="J74" i="15"/>
  <c r="J849" i="15"/>
  <c r="J139" i="15"/>
  <c r="J384" i="15"/>
  <c r="J749" i="15"/>
  <c r="J386" i="15"/>
  <c r="J643" i="15"/>
  <c r="J780" i="15"/>
  <c r="J850" i="15"/>
  <c r="J166" i="15"/>
  <c r="J295" i="15"/>
  <c r="J488" i="15"/>
  <c r="J634" i="15"/>
  <c r="J521" i="15"/>
  <c r="J851" i="15"/>
  <c r="K74" i="15"/>
  <c r="K849" i="15"/>
  <c r="K139" i="15"/>
  <c r="K384" i="15"/>
  <c r="K749" i="15"/>
  <c r="K386" i="15"/>
  <c r="K643" i="15"/>
  <c r="K780" i="15"/>
  <c r="K850" i="15"/>
  <c r="K166" i="15"/>
  <c r="K295" i="15"/>
  <c r="K488" i="15"/>
  <c r="K634" i="15"/>
  <c r="K521" i="15"/>
  <c r="K851" i="15"/>
  <c r="L74" i="15"/>
  <c r="L849" i="15"/>
  <c r="L139" i="15"/>
  <c r="L384" i="15"/>
  <c r="L749" i="15"/>
  <c r="L386" i="15"/>
  <c r="L643" i="15"/>
  <c r="L780" i="15"/>
  <c r="L850" i="15"/>
  <c r="L166" i="15"/>
  <c r="L295" i="15"/>
  <c r="L488" i="15"/>
  <c r="L634" i="15"/>
  <c r="L521" i="15"/>
  <c r="L851" i="15"/>
  <c r="M74" i="15"/>
  <c r="M849" i="15"/>
  <c r="M139" i="15"/>
  <c r="M384" i="15"/>
  <c r="M749" i="15"/>
  <c r="M386" i="15"/>
  <c r="M643" i="15"/>
  <c r="M780" i="15"/>
  <c r="M850" i="15"/>
  <c r="M166" i="15"/>
  <c r="M295" i="15"/>
  <c r="M488" i="15"/>
  <c r="M634" i="15"/>
  <c r="M521" i="15"/>
  <c r="M851" i="15"/>
  <c r="O245" i="19"/>
  <c r="G245" i="19"/>
  <c r="H245" i="19"/>
  <c r="I245" i="19"/>
  <c r="J245" i="19"/>
  <c r="K245" i="19"/>
  <c r="L245" i="19"/>
  <c r="M245" i="19"/>
  <c r="O191" i="19"/>
  <c r="O248" i="19"/>
  <c r="O99" i="19"/>
  <c r="O169" i="19"/>
  <c r="O249" i="19"/>
  <c r="O47" i="19"/>
  <c r="O165" i="19"/>
  <c r="O250" i="19"/>
  <c r="O102" i="19"/>
  <c r="O200" i="19"/>
  <c r="O251" i="19"/>
  <c r="O95" i="19"/>
  <c r="O188" i="19"/>
  <c r="O252" i="19"/>
  <c r="O109" i="19"/>
  <c r="O67" i="19"/>
  <c r="O189" i="19"/>
  <c r="O253" i="19"/>
  <c r="O35" i="19"/>
  <c r="O175" i="19"/>
  <c r="O254" i="19"/>
  <c r="O255" i="19"/>
  <c r="O24" i="19"/>
  <c r="O224" i="19"/>
  <c r="O256" i="19"/>
  <c r="O29" i="19"/>
  <c r="O257" i="19"/>
  <c r="O81" i="19"/>
  <c r="O244" i="19"/>
  <c r="O258" i="19"/>
  <c r="O142" i="19"/>
  <c r="O259" i="19"/>
  <c r="O260" i="19"/>
  <c r="O100" i="19"/>
  <c r="O158" i="19"/>
  <c r="O261" i="19"/>
  <c r="O20" i="19"/>
  <c r="O182" i="19"/>
  <c r="O262" i="19"/>
  <c r="O159" i="19"/>
  <c r="O263" i="19"/>
  <c r="O160" i="19"/>
  <c r="O76" i="19"/>
  <c r="O264" i="19"/>
  <c r="O265" i="19"/>
  <c r="O121" i="19"/>
  <c r="O266" i="19"/>
  <c r="O267" i="19"/>
  <c r="O41" i="19"/>
  <c r="O91" i="19"/>
  <c r="O268" i="19"/>
  <c r="O49" i="19"/>
  <c r="O145" i="19"/>
  <c r="O269" i="19"/>
  <c r="O83" i="19"/>
  <c r="O219" i="19"/>
  <c r="O270" i="19"/>
  <c r="O23" i="19"/>
  <c r="O196" i="19"/>
  <c r="O271" i="19"/>
  <c r="O232" i="19"/>
  <c r="O272" i="19"/>
  <c r="O75" i="19"/>
  <c r="O273" i="19"/>
  <c r="O195" i="19"/>
  <c r="O202" i="19"/>
  <c r="O275" i="19"/>
  <c r="O276" i="19"/>
  <c r="O56" i="19"/>
  <c r="O222" i="19"/>
  <c r="O277" i="19"/>
  <c r="O107" i="19"/>
  <c r="O216" i="19"/>
  <c r="O278" i="19"/>
  <c r="O279" i="19"/>
  <c r="O174" i="19"/>
  <c r="O110" i="19"/>
  <c r="O140" i="19"/>
  <c r="O208" i="19"/>
  <c r="O280" i="19"/>
  <c r="O92" i="19"/>
  <c r="O153" i="19"/>
  <c r="O281" i="19"/>
  <c r="O71" i="19"/>
  <c r="O177" i="19"/>
  <c r="O282" i="19"/>
  <c r="O125" i="19"/>
  <c r="O57" i="19"/>
  <c r="O283" i="19"/>
  <c r="O164" i="19"/>
  <c r="O350" i="19"/>
  <c r="O210" i="19"/>
  <c r="O284" i="19"/>
  <c r="O33" i="19"/>
  <c r="O206" i="19"/>
  <c r="O285" i="19"/>
  <c r="O120" i="19"/>
  <c r="O223" i="19"/>
  <c r="O286" i="19"/>
  <c r="O80" i="19"/>
  <c r="O46" i="19"/>
  <c r="O287" i="19"/>
  <c r="O88" i="19"/>
  <c r="O167" i="19"/>
  <c r="O288" i="19"/>
  <c r="O201" i="19"/>
  <c r="O390" i="19"/>
  <c r="O290" i="19"/>
  <c r="O42" i="19"/>
  <c r="O213" i="19"/>
  <c r="O388" i="19"/>
  <c r="O247" i="19"/>
  <c r="O105" i="19"/>
  <c r="O181" i="19"/>
  <c r="O90" i="19"/>
  <c r="O212" i="19"/>
  <c r="O292" i="19"/>
  <c r="O44" i="19"/>
  <c r="O58" i="19"/>
  <c r="O293" i="19"/>
  <c r="O55" i="19"/>
  <c r="O365" i="19"/>
  <c r="O294" i="19"/>
  <c r="O186" i="19"/>
  <c r="O295" i="19"/>
  <c r="O296" i="19"/>
  <c r="O246" i="19"/>
  <c r="O235" i="19"/>
  <c r="O297" i="19"/>
  <c r="O298" i="19"/>
  <c r="O62" i="19"/>
  <c r="O176" i="19"/>
  <c r="O69" i="19"/>
  <c r="O178" i="19"/>
  <c r="O299" i="19"/>
  <c r="O131" i="19"/>
  <c r="O300" i="19"/>
  <c r="O301" i="19"/>
  <c r="O147" i="19"/>
  <c r="O38" i="19"/>
  <c r="O302" i="19"/>
  <c r="O123" i="19"/>
  <c r="O220" i="19"/>
  <c r="O303" i="19"/>
  <c r="O52" i="19"/>
  <c r="O304" i="19"/>
  <c r="O170" i="19"/>
  <c r="O396" i="19"/>
  <c r="O209" i="19"/>
  <c r="O362" i="19"/>
  <c r="O332" i="19"/>
  <c r="O149" i="19"/>
  <c r="O239" i="19"/>
  <c r="O307" i="19"/>
  <c r="O64" i="19"/>
  <c r="O161" i="19"/>
  <c r="O45" i="19"/>
  <c r="O36" i="19"/>
  <c r="O309" i="19"/>
  <c r="O141" i="19"/>
  <c r="O26" i="19"/>
  <c r="O229" i="19"/>
  <c r="O310" i="19"/>
  <c r="O59" i="19"/>
  <c r="O215" i="19"/>
  <c r="O311" i="19"/>
  <c r="O51" i="19"/>
  <c r="O193" i="19"/>
  <c r="O312" i="19"/>
  <c r="O50" i="19"/>
  <c r="O274" i="19"/>
  <c r="O313" i="19"/>
  <c r="O101" i="19"/>
  <c r="O230" i="19"/>
  <c r="O314" i="19"/>
  <c r="O124" i="19"/>
  <c r="O214" i="19"/>
  <c r="O315" i="19"/>
  <c r="O128" i="19"/>
  <c r="O316" i="19"/>
  <c r="O207" i="19"/>
  <c r="O22" i="19"/>
  <c r="O166" i="19"/>
  <c r="O317" i="19"/>
  <c r="O19" i="19"/>
  <c r="O238" i="19"/>
  <c r="O318" i="19"/>
  <c r="O163" i="19"/>
  <c r="O319" i="19"/>
  <c r="O320" i="19"/>
  <c r="O66" i="19"/>
  <c r="O321" i="19"/>
  <c r="O236" i="19"/>
  <c r="O79" i="19"/>
  <c r="O225" i="19"/>
  <c r="O322" i="19"/>
  <c r="O323" i="19"/>
  <c r="O54" i="19"/>
  <c r="O48" i="19"/>
  <c r="O228" i="19"/>
  <c r="O325" i="19"/>
  <c r="O68" i="19"/>
  <c r="O242" i="19"/>
  <c r="O326" i="19"/>
  <c r="O104" i="19"/>
  <c r="O327" i="19"/>
  <c r="O328" i="19"/>
  <c r="O139" i="19"/>
  <c r="O329" i="19"/>
  <c r="O330" i="19"/>
  <c r="O117" i="19"/>
  <c r="O233" i="19"/>
  <c r="O331" i="19"/>
  <c r="O28" i="19"/>
  <c r="O122" i="19"/>
  <c r="O369" i="19"/>
  <c r="O333" i="19"/>
  <c r="O334" i="19"/>
  <c r="O227" i="19"/>
  <c r="O335" i="19"/>
  <c r="O31" i="19"/>
  <c r="O221" i="19"/>
  <c r="O336" i="19"/>
  <c r="O156" i="19"/>
  <c r="O180" i="19"/>
  <c r="O337" i="19"/>
  <c r="O127" i="19"/>
  <c r="O338" i="19"/>
  <c r="O339" i="19"/>
  <c r="O61" i="19"/>
  <c r="O217" i="19"/>
  <c r="O218" i="19"/>
  <c r="O135" i="19"/>
  <c r="O340" i="19"/>
  <c r="O341" i="19"/>
  <c r="O111" i="19"/>
  <c r="O237" i="19"/>
  <c r="O342" i="19"/>
  <c r="O234" i="19"/>
  <c r="O343" i="19"/>
  <c r="O184" i="19"/>
  <c r="O240" i="19"/>
  <c r="O344" i="19"/>
  <c r="O78" i="19"/>
  <c r="O194" i="19"/>
  <c r="O345" i="19"/>
  <c r="O53" i="19"/>
  <c r="O185" i="19"/>
  <c r="O346" i="19"/>
  <c r="O32" i="19"/>
  <c r="O133" i="19"/>
  <c r="O347" i="19"/>
  <c r="O73" i="19"/>
  <c r="O199" i="19"/>
  <c r="O348" i="19"/>
  <c r="O74" i="19"/>
  <c r="O349" i="19"/>
  <c r="O86" i="19"/>
  <c r="O37" i="19"/>
  <c r="O197" i="19"/>
  <c r="O351" i="19"/>
  <c r="O148" i="19"/>
  <c r="O352" i="19"/>
  <c r="O353" i="19"/>
  <c r="O116" i="19"/>
  <c r="O162" i="19"/>
  <c r="O354" i="19"/>
  <c r="O39" i="19"/>
  <c r="O355" i="19"/>
  <c r="O356" i="19"/>
  <c r="O129" i="19"/>
  <c r="O357" i="19"/>
  <c r="O358" i="19"/>
  <c r="O25" i="19"/>
  <c r="O203" i="19"/>
  <c r="O93" i="19"/>
  <c r="O157" i="19"/>
  <c r="O359" i="19"/>
  <c r="O308" i="19"/>
  <c r="O118" i="19"/>
  <c r="O360" i="19"/>
  <c r="O137" i="19"/>
  <c r="O204" i="19"/>
  <c r="O361" i="19"/>
  <c r="O305" i="19"/>
  <c r="O363" i="19"/>
  <c r="O130" i="19"/>
  <c r="O27" i="19"/>
  <c r="O364" i="19"/>
  <c r="O192" i="19"/>
  <c r="O18" i="19"/>
  <c r="O143" i="19"/>
  <c r="O366" i="19"/>
  <c r="O34" i="19"/>
  <c r="O183" i="19"/>
  <c r="O367" i="19"/>
  <c r="O63" i="19"/>
  <c r="O138" i="19"/>
  <c r="O368" i="19"/>
  <c r="O65" i="19"/>
  <c r="O151" i="19"/>
  <c r="O154" i="19"/>
  <c r="O370" i="19"/>
  <c r="O171" i="19"/>
  <c r="O126" i="19"/>
  <c r="O72" i="19"/>
  <c r="O155" i="19"/>
  <c r="O371" i="19"/>
  <c r="O30" i="19"/>
  <c r="O179" i="19"/>
  <c r="O372" i="19"/>
  <c r="O152" i="19"/>
  <c r="O373" i="19"/>
  <c r="O374" i="19"/>
  <c r="O40" i="19"/>
  <c r="O231" i="19"/>
  <c r="O375" i="19"/>
  <c r="O77" i="19"/>
  <c r="O376" i="19"/>
  <c r="O172" i="19"/>
  <c r="O324" i="19"/>
  <c r="O187" i="19"/>
  <c r="O377" i="19"/>
  <c r="O132" i="19"/>
  <c r="O378" i="19"/>
  <c r="O379" i="19"/>
  <c r="O94" i="19"/>
  <c r="O144" i="19"/>
  <c r="O380" i="19"/>
  <c r="O98" i="19"/>
  <c r="O226" i="19"/>
  <c r="O381" i="19"/>
  <c r="O114" i="19"/>
  <c r="O382" i="19"/>
  <c r="O168" i="19"/>
  <c r="O112" i="19"/>
  <c r="O383" i="19"/>
  <c r="O384" i="19"/>
  <c r="O89" i="19"/>
  <c r="O385" i="19"/>
  <c r="O386" i="19"/>
  <c r="O108" i="19"/>
  <c r="O387" i="19"/>
  <c r="O96" i="19"/>
  <c r="O291" i="19"/>
  <c r="O241" i="19"/>
  <c r="O243" i="19"/>
  <c r="O21" i="19"/>
  <c r="O103" i="19"/>
  <c r="O389" i="19"/>
  <c r="O115" i="19"/>
  <c r="O289" i="19"/>
  <c r="O391" i="19"/>
  <c r="O150" i="19"/>
  <c r="O392" i="19"/>
  <c r="O393" i="19"/>
  <c r="O84" i="19"/>
  <c r="O306" i="19"/>
  <c r="O394" i="19"/>
  <c r="O190" i="19"/>
  <c r="O85" i="19"/>
  <c r="O395" i="19"/>
  <c r="O60" i="19"/>
  <c r="O119" i="19"/>
  <c r="O397" i="19"/>
  <c r="O113" i="19"/>
  <c r="O198" i="19"/>
  <c r="O398" i="19"/>
  <c r="O97" i="19"/>
  <c r="O399" i="19"/>
  <c r="O400" i="19"/>
  <c r="O82" i="19"/>
  <c r="O136" i="19"/>
  <c r="O401" i="19"/>
  <c r="O70" i="19"/>
  <c r="O146" i="19"/>
  <c r="O402" i="19"/>
  <c r="O43" i="19"/>
  <c r="O403" i="19"/>
  <c r="O404" i="19"/>
  <c r="O106" i="19"/>
  <c r="O205" i="19"/>
  <c r="O405" i="19"/>
  <c r="O87" i="19"/>
  <c r="O406" i="19"/>
  <c r="O407" i="19"/>
  <c r="O173" i="19"/>
  <c r="O408" i="19"/>
  <c r="O409" i="19"/>
  <c r="O211" i="19"/>
  <c r="O18" i="17"/>
  <c r="O154" i="18"/>
  <c r="O168" i="18"/>
  <c r="O173" i="18"/>
  <c r="O169" i="18"/>
  <c r="O144" i="18"/>
  <c r="O170" i="18"/>
  <c r="O32" i="18"/>
  <c r="O171" i="18"/>
  <c r="O48" i="18"/>
  <c r="O159" i="18"/>
  <c r="O112" i="18"/>
  <c r="O172" i="18"/>
  <c r="O100" i="18"/>
  <c r="O53" i="18"/>
  <c r="O174" i="18"/>
  <c r="O74" i="18"/>
  <c r="O152" i="18"/>
  <c r="O121" i="18"/>
  <c r="O175" i="18"/>
  <c r="O93" i="18"/>
  <c r="O176" i="18"/>
  <c r="O130" i="18"/>
  <c r="O177" i="18"/>
  <c r="O59" i="18"/>
  <c r="O178" i="18"/>
  <c r="O167" i="18"/>
  <c r="O103" i="18"/>
  <c r="O37" i="18"/>
  <c r="O164" i="18"/>
  <c r="O149" i="18"/>
  <c r="O153" i="18"/>
  <c r="O143" i="18"/>
  <c r="O179" i="18"/>
  <c r="O90" i="18"/>
  <c r="O180" i="18"/>
  <c r="O50" i="18"/>
  <c r="O181" i="18"/>
  <c r="O88" i="18"/>
  <c r="O157" i="18"/>
  <c r="O182" i="18"/>
  <c r="O79" i="18"/>
  <c r="O183" i="18"/>
  <c r="O106" i="18"/>
  <c r="O184" i="18"/>
  <c r="O58" i="18"/>
  <c r="O64" i="18"/>
  <c r="O185" i="18"/>
  <c r="O98" i="18"/>
  <c r="O186" i="18"/>
  <c r="O41" i="18"/>
  <c r="O187" i="18"/>
  <c r="O101" i="18"/>
  <c r="O188" i="18"/>
  <c r="O134" i="18"/>
  <c r="O189" i="18"/>
  <c r="O122" i="18"/>
  <c r="O190" i="18"/>
  <c r="O92" i="18"/>
  <c r="O191" i="18"/>
  <c r="O108" i="18"/>
  <c r="O192" i="18"/>
  <c r="O63" i="18"/>
  <c r="O193" i="18"/>
  <c r="O107" i="18"/>
  <c r="O194" i="18"/>
  <c r="O111" i="18"/>
  <c r="O195" i="18"/>
  <c r="O62" i="18"/>
  <c r="O196" i="18"/>
  <c r="O24" i="18"/>
  <c r="O197" i="18"/>
  <c r="O75" i="18"/>
  <c r="O198" i="18"/>
  <c r="O131" i="18"/>
  <c r="O165" i="18"/>
  <c r="O68" i="18"/>
  <c r="O199" i="18"/>
  <c r="O60" i="18"/>
  <c r="O200" i="18"/>
  <c r="O78" i="18"/>
  <c r="O201" i="18"/>
  <c r="O71" i="18"/>
  <c r="O202" i="18"/>
  <c r="O147" i="18"/>
  <c r="O203" i="18"/>
  <c r="O85" i="18"/>
  <c r="O204" i="18"/>
  <c r="O18" i="18"/>
  <c r="O136" i="18"/>
  <c r="O205" i="18"/>
  <c r="O114" i="18"/>
  <c r="O156" i="18"/>
  <c r="O206" i="18"/>
  <c r="O31" i="18"/>
  <c r="O207" i="18"/>
  <c r="O208" i="18"/>
  <c r="O135" i="18"/>
  <c r="O138" i="18"/>
  <c r="O209" i="18"/>
  <c r="O128" i="18"/>
  <c r="O210" i="18"/>
  <c r="O91" i="18"/>
  <c r="O211" i="18"/>
  <c r="O146" i="18"/>
  <c r="O212" i="18"/>
  <c r="O263" i="18"/>
  <c r="O72" i="18"/>
  <c r="O19" i="18"/>
  <c r="O214" i="18"/>
  <c r="O35" i="18"/>
  <c r="O215" i="18"/>
  <c r="O67" i="18"/>
  <c r="O216" i="18"/>
  <c r="O109" i="18"/>
  <c r="O217" i="18"/>
  <c r="O102" i="18"/>
  <c r="O251" i="18"/>
  <c r="O29" i="18"/>
  <c r="O219" i="18"/>
  <c r="O220" i="18"/>
  <c r="O47" i="18"/>
  <c r="O221" i="18"/>
  <c r="O115" i="18"/>
  <c r="O222" i="18"/>
  <c r="O61" i="18"/>
  <c r="O223" i="18"/>
  <c r="O51" i="18"/>
  <c r="O120" i="18"/>
  <c r="O224" i="18"/>
  <c r="O133" i="18"/>
  <c r="O225" i="18"/>
  <c r="O81" i="18"/>
  <c r="O226" i="18"/>
  <c r="O52" i="18"/>
  <c r="O227" i="18"/>
  <c r="O151" i="18"/>
  <c r="O155" i="18"/>
  <c r="O49" i="18"/>
  <c r="O228" i="18"/>
  <c r="O96" i="18"/>
  <c r="O84" i="18"/>
  <c r="O230" i="18"/>
  <c r="O148" i="18"/>
  <c r="O163" i="18"/>
  <c r="O57" i="18"/>
  <c r="O231" i="18"/>
  <c r="O82" i="18"/>
  <c r="O232" i="18"/>
  <c r="O233" i="18"/>
  <c r="O125" i="18"/>
  <c r="O22" i="18"/>
  <c r="O234" i="18"/>
  <c r="O36" i="18"/>
  <c r="O235" i="18"/>
  <c r="O105" i="18"/>
  <c r="O236" i="18"/>
  <c r="O140" i="18"/>
  <c r="O158" i="18"/>
  <c r="O38" i="18"/>
  <c r="O237" i="18"/>
  <c r="O104" i="18"/>
  <c r="O238" i="18"/>
  <c r="O25" i="18"/>
  <c r="O239" i="18"/>
  <c r="O87" i="18"/>
  <c r="O240" i="18"/>
  <c r="O23" i="18"/>
  <c r="O241" i="18"/>
  <c r="O126" i="18"/>
  <c r="O242" i="18"/>
  <c r="O20" i="18"/>
  <c r="O243" i="18"/>
  <c r="O80" i="18"/>
  <c r="O244" i="18"/>
  <c r="O95" i="18"/>
  <c r="O245" i="18"/>
  <c r="O89" i="18"/>
  <c r="O246" i="18"/>
  <c r="O110" i="18"/>
  <c r="O247" i="18"/>
  <c r="O145" i="18"/>
  <c r="O248" i="18"/>
  <c r="O86" i="18"/>
  <c r="O249" i="18"/>
  <c r="O166" i="18"/>
  <c r="O76" i="18"/>
  <c r="O118" i="18"/>
  <c r="O250" i="18"/>
  <c r="O43" i="18"/>
  <c r="O218" i="18"/>
  <c r="O33" i="18"/>
  <c r="O252" i="18"/>
  <c r="O94" i="18"/>
  <c r="O253" i="18"/>
  <c r="O42" i="18"/>
  <c r="O254" i="18"/>
  <c r="O139" i="18"/>
  <c r="O161" i="18"/>
  <c r="O46" i="18"/>
  <c r="O255" i="18"/>
  <c r="O124" i="18"/>
  <c r="O256" i="18"/>
  <c r="O44" i="18"/>
  <c r="O257" i="18"/>
  <c r="O137" i="18"/>
  <c r="O258" i="18"/>
  <c r="O27" i="18"/>
  <c r="O259" i="18"/>
  <c r="O55" i="18"/>
  <c r="O260" i="18"/>
  <c r="O73" i="18"/>
  <c r="O261" i="18"/>
  <c r="O65" i="18"/>
  <c r="O262" i="18"/>
  <c r="O21" i="18"/>
  <c r="O213" i="18"/>
  <c r="O56" i="18"/>
  <c r="O264" i="18"/>
  <c r="O123" i="18"/>
  <c r="O265" i="18"/>
  <c r="O69" i="18"/>
  <c r="O266" i="18"/>
  <c r="O77" i="18"/>
  <c r="O267" i="18"/>
  <c r="O54" i="18"/>
  <c r="O268" i="18"/>
  <c r="O39" i="18"/>
  <c r="O269" i="18"/>
  <c r="O113" i="18"/>
  <c r="O270" i="18"/>
  <c r="O271" i="18"/>
  <c r="O141" i="18"/>
  <c r="O132" i="18"/>
  <c r="O272" i="18"/>
  <c r="O45" i="18"/>
  <c r="O273" i="18"/>
  <c r="O34" i="18"/>
  <c r="O160" i="18"/>
  <c r="O70" i="18"/>
  <c r="O274" i="18"/>
  <c r="O97" i="18"/>
  <c r="O275" i="18"/>
  <c r="O127" i="18"/>
  <c r="O276" i="18"/>
  <c r="O66" i="18"/>
  <c r="O277" i="18"/>
  <c r="O30" i="18"/>
  <c r="O278" i="18"/>
  <c r="O83" i="18"/>
  <c r="O279" i="18"/>
  <c r="O99" i="18"/>
  <c r="O280" i="18"/>
  <c r="O119" i="18"/>
  <c r="O281" i="18"/>
  <c r="O40" i="18"/>
  <c r="O229" i="18"/>
  <c r="O282" i="18"/>
  <c r="O142" i="18"/>
  <c r="O283" i="18"/>
  <c r="O26" i="18"/>
  <c r="O284" i="18"/>
  <c r="O28" i="18"/>
  <c r="O162" i="18"/>
  <c r="O117" i="18"/>
  <c r="O285" i="18"/>
  <c r="O116" i="18"/>
  <c r="O286" i="18"/>
  <c r="O129" i="18"/>
  <c r="O287" i="18"/>
  <c r="O150" i="18"/>
  <c r="O226" i="16"/>
  <c r="O436" i="16"/>
  <c r="O451" i="16"/>
  <c r="O97" i="16"/>
  <c r="O349" i="16"/>
  <c r="O237" i="16"/>
  <c r="O101" i="16"/>
  <c r="O433" i="16"/>
  <c r="O452" i="16"/>
  <c r="O74" i="16"/>
  <c r="O152" i="16"/>
  <c r="O401" i="16"/>
  <c r="O453" i="16"/>
  <c r="O75" i="16"/>
  <c r="O204" i="16"/>
  <c r="O329" i="16"/>
  <c r="O371" i="16"/>
  <c r="O38" i="16"/>
  <c r="O280" i="16"/>
  <c r="O299" i="16"/>
  <c r="O454" i="16"/>
  <c r="O83" i="16"/>
  <c r="O400" i="16"/>
  <c r="O177" i="16"/>
  <c r="O195" i="16"/>
  <c r="O368" i="16"/>
  <c r="O455" i="16"/>
  <c r="O109" i="16"/>
  <c r="O333" i="16"/>
  <c r="O259" i="16"/>
  <c r="O427" i="16"/>
  <c r="O182" i="16"/>
  <c r="O267" i="16"/>
  <c r="O287" i="16"/>
  <c r="O384" i="16"/>
  <c r="O456" i="16"/>
  <c r="O61" i="16"/>
  <c r="O239" i="16"/>
  <c r="O350" i="16"/>
  <c r="O457" i="16"/>
  <c r="O116" i="16"/>
  <c r="O284" i="16"/>
  <c r="O378" i="16"/>
  <c r="O114" i="16"/>
  <c r="O341" i="16"/>
  <c r="O458" i="16"/>
  <c r="O18" i="16"/>
  <c r="F3" i="21" s="1"/>
  <c r="O174" i="16"/>
  <c r="O166" i="16"/>
  <c r="O459" i="16"/>
  <c r="O399" i="16"/>
  <c r="O92" i="16"/>
  <c r="O178" i="16"/>
  <c r="O345" i="16"/>
  <c r="O460" i="16"/>
  <c r="O110" i="16"/>
  <c r="O292" i="16"/>
  <c r="O461" i="16"/>
  <c r="O395" i="16"/>
  <c r="O130" i="16"/>
  <c r="O256" i="16"/>
  <c r="O396" i="16"/>
  <c r="O58" i="16"/>
  <c r="O394" i="16"/>
  <c r="O463" i="16"/>
  <c r="O273" i="16"/>
  <c r="O69" i="16"/>
  <c r="O230" i="16"/>
  <c r="O419" i="16"/>
  <c r="O464" i="16"/>
  <c r="O23" i="16"/>
  <c r="F15" i="21" s="1"/>
  <c r="O191" i="16"/>
  <c r="O423" i="16"/>
  <c r="O343" i="16"/>
  <c r="O132" i="16"/>
  <c r="O278" i="16"/>
  <c r="O340" i="16"/>
  <c r="O465" i="16"/>
  <c r="O59" i="16"/>
  <c r="O248" i="16"/>
  <c r="O344" i="16"/>
  <c r="O466" i="16"/>
  <c r="O21" i="16"/>
  <c r="F6" i="21" s="1"/>
  <c r="O233" i="16"/>
  <c r="O388" i="16"/>
  <c r="O467" i="16"/>
  <c r="O490" i="16"/>
  <c r="O334" i="16"/>
  <c r="O468" i="16"/>
  <c r="O120" i="16"/>
  <c r="O281" i="16"/>
  <c r="O379" i="16"/>
  <c r="O469" i="16"/>
  <c r="O122" i="16"/>
  <c r="O214" i="16"/>
  <c r="O470" i="16"/>
  <c r="O356" i="16"/>
  <c r="O71" i="16"/>
  <c r="O362" i="16"/>
  <c r="O432" i="16"/>
  <c r="O243" i="16"/>
  <c r="O225" i="16"/>
  <c r="O155" i="16"/>
  <c r="O386" i="16"/>
  <c r="O446" i="16"/>
  <c r="O108" i="16"/>
  <c r="O270" i="16"/>
  <c r="O407" i="16"/>
  <c r="O471" i="16"/>
  <c r="O336" i="16"/>
  <c r="O129" i="16"/>
  <c r="O242" i="16"/>
  <c r="O462" i="16"/>
  <c r="O360" i="16"/>
  <c r="O146" i="16"/>
  <c r="O215" i="16"/>
  <c r="O347" i="16"/>
  <c r="O473" i="16"/>
  <c r="O70" i="16"/>
  <c r="O159" i="16"/>
  <c r="O136" i="16"/>
  <c r="O240" i="16"/>
  <c r="O338" i="16"/>
  <c r="O84" i="16"/>
  <c r="O151" i="16"/>
  <c r="O265" i="16"/>
  <c r="O474" i="16"/>
  <c r="O32" i="16"/>
  <c r="O228" i="16"/>
  <c r="O439" i="16"/>
  <c r="O475" i="16"/>
  <c r="O56" i="16"/>
  <c r="O218" i="16"/>
  <c r="O322" i="16"/>
  <c r="O476" i="16"/>
  <c r="O68" i="16"/>
  <c r="O222" i="16"/>
  <c r="O353" i="16"/>
  <c r="O477" i="16"/>
  <c r="O37" i="16"/>
  <c r="O139" i="16"/>
  <c r="O269" i="16"/>
  <c r="O431" i="16"/>
  <c r="O125" i="16"/>
  <c r="O231" i="16"/>
  <c r="O355" i="16"/>
  <c r="O418" i="16"/>
  <c r="O162" i="16"/>
  <c r="O316" i="16"/>
  <c r="O405" i="16"/>
  <c r="O478" i="16"/>
  <c r="O91" i="16"/>
  <c r="O315" i="16"/>
  <c r="O219" i="16"/>
  <c r="O479" i="16"/>
  <c r="O54" i="16"/>
  <c r="O254" i="16"/>
  <c r="O410" i="16"/>
  <c r="O480" i="16"/>
  <c r="O138" i="16"/>
  <c r="O300" i="16"/>
  <c r="O481" i="16"/>
  <c r="O66" i="16"/>
  <c r="O221" i="16"/>
  <c r="O323" i="16"/>
  <c r="O482" i="16"/>
  <c r="O51" i="16"/>
  <c r="O308" i="16"/>
  <c r="O383" i="16"/>
  <c r="O483" i="16"/>
  <c r="O196" i="16"/>
  <c r="O82" i="16"/>
  <c r="O364" i="16"/>
  <c r="O484" i="16"/>
  <c r="O63" i="16"/>
  <c r="O208" i="16"/>
  <c r="O332" i="16"/>
  <c r="O485" i="16"/>
  <c r="O25" i="16"/>
  <c r="F20" i="21" s="1"/>
  <c r="O193" i="16"/>
  <c r="O486" i="16"/>
  <c r="O20" i="16"/>
  <c r="F5" i="21" s="1"/>
  <c r="O190" i="16"/>
  <c r="F506" i="21" s="1"/>
  <c r="O389" i="16"/>
  <c r="O487" i="16"/>
  <c r="O472" i="16"/>
  <c r="O320" i="16"/>
  <c r="O288" i="16"/>
  <c r="O128" i="16"/>
  <c r="O261" i="16"/>
  <c r="O149" i="16"/>
  <c r="O283" i="16"/>
  <c r="O408" i="16"/>
  <c r="O62" i="16"/>
  <c r="F132" i="21" s="1"/>
  <c r="O488" i="16"/>
  <c r="O181" i="16"/>
  <c r="O324" i="16"/>
  <c r="O449" i="16"/>
  <c r="O135" i="16"/>
  <c r="O514" i="16"/>
  <c r="O274" i="16"/>
  <c r="O440" i="16"/>
  <c r="O140" i="16"/>
  <c r="O258" i="16"/>
  <c r="O444" i="16"/>
  <c r="O372" i="16"/>
  <c r="O235" i="16"/>
  <c r="O107" i="16"/>
  <c r="O321" i="16"/>
  <c r="O489" i="16"/>
  <c r="O49" i="16"/>
  <c r="O216" i="16"/>
  <c r="O263" i="16"/>
  <c r="O339" i="16"/>
  <c r="O447" i="16"/>
  <c r="O262" i="16"/>
  <c r="O224" i="16"/>
  <c r="O448" i="16"/>
  <c r="O370" i="16"/>
  <c r="O50" i="16"/>
  <c r="O200" i="16"/>
  <c r="O491" i="16"/>
  <c r="O359" i="16"/>
  <c r="O27" i="16"/>
  <c r="F25" i="21" s="1"/>
  <c r="O351" i="16"/>
  <c r="O183" i="16"/>
  <c r="O492" i="16"/>
  <c r="O55" i="16"/>
  <c r="O236" i="16"/>
  <c r="O348" i="16"/>
  <c r="O375" i="16"/>
  <c r="O28" i="16"/>
  <c r="F24" i="21" s="1"/>
  <c r="O253" i="16"/>
  <c r="O234" i="16"/>
  <c r="O494" i="16"/>
  <c r="O503" i="16"/>
  <c r="O311" i="16"/>
  <c r="O255" i="16"/>
  <c r="O314" i="16"/>
  <c r="O232" i="16"/>
  <c r="O35" i="16"/>
  <c r="O282" i="16"/>
  <c r="O435" i="16"/>
  <c r="O60" i="16"/>
  <c r="O213" i="16"/>
  <c r="O397" i="16"/>
  <c r="O495" i="16"/>
  <c r="O317" i="16"/>
  <c r="O29" i="16"/>
  <c r="F29" i="21" s="1"/>
  <c r="O164" i="16"/>
  <c r="O416" i="16"/>
  <c r="O145" i="16"/>
  <c r="O331" i="16"/>
  <c r="O377" i="16"/>
  <c r="O496" i="16"/>
  <c r="O31" i="16"/>
  <c r="F37" i="21" s="1"/>
  <c r="O207" i="16"/>
  <c r="O294" i="16"/>
  <c r="O445" i="16"/>
  <c r="O121" i="16"/>
  <c r="O249" i="16"/>
  <c r="O297" i="16"/>
  <c r="O48" i="16"/>
  <c r="O420" i="16"/>
  <c r="O168" i="16"/>
  <c r="O443" i="16"/>
  <c r="O497" i="16"/>
  <c r="O123" i="16"/>
  <c r="O186" i="16"/>
  <c r="O103" i="16"/>
  <c r="O22" i="16"/>
  <c r="O94" i="16"/>
  <c r="O290" i="16"/>
  <c r="O422" i="16"/>
  <c r="O498" i="16"/>
  <c r="O98" i="16"/>
  <c r="O212" i="16"/>
  <c r="O307" i="16"/>
  <c r="O499" i="16"/>
  <c r="O113" i="16"/>
  <c r="O293" i="16"/>
  <c r="O424" i="16"/>
  <c r="O500" i="16"/>
  <c r="O119" i="16"/>
  <c r="O251" i="16"/>
  <c r="O501" i="16"/>
  <c r="O134" i="16"/>
  <c r="O342" i="16"/>
  <c r="O260" i="16"/>
  <c r="O430" i="16"/>
  <c r="O502" i="16"/>
  <c r="O24" i="16"/>
  <c r="F19" i="21" s="1"/>
  <c r="O306" i="16"/>
  <c r="O298" i="16"/>
  <c r="O172" i="16"/>
  <c r="O46" i="16"/>
  <c r="O206" i="16"/>
  <c r="O403" i="16"/>
  <c r="O504" i="16"/>
  <c r="O106" i="16"/>
  <c r="O163" i="16"/>
  <c r="O385" i="16"/>
  <c r="O505" i="16"/>
  <c r="O303" i="16"/>
  <c r="O156" i="16"/>
  <c r="O506" i="16"/>
  <c r="O357" i="16"/>
  <c r="O78" i="16"/>
  <c r="O192" i="16"/>
  <c r="O417" i="16"/>
  <c r="O507" i="16"/>
  <c r="O99" i="16"/>
  <c r="O241" i="16"/>
  <c r="O380" i="16"/>
  <c r="O508" i="16"/>
  <c r="O41" i="16"/>
  <c r="O79" i="16"/>
  <c r="O381" i="16"/>
  <c r="O509" i="16"/>
  <c r="O19" i="16"/>
  <c r="F4" i="21" s="1"/>
  <c r="O268" i="16"/>
  <c r="O382" i="16"/>
  <c r="O510" i="16"/>
  <c r="O64" i="16"/>
  <c r="O304" i="16"/>
  <c r="O527" i="16"/>
  <c r="O425" i="16"/>
  <c r="O133" i="16"/>
  <c r="O175" i="16"/>
  <c r="O398" i="16"/>
  <c r="O511" i="16"/>
  <c r="O211" i="16"/>
  <c r="O131" i="16"/>
  <c r="O26" i="16"/>
  <c r="F27" i="21" s="1"/>
  <c r="O428" i="16"/>
  <c r="O115" i="16"/>
  <c r="O247" i="16"/>
  <c r="O366" i="16"/>
  <c r="O305" i="16"/>
  <c r="O30" i="16"/>
  <c r="F32" i="21" s="1"/>
  <c r="O176" i="16"/>
  <c r="O296" i="16"/>
  <c r="O513" i="16"/>
  <c r="O100" i="16"/>
  <c r="O142" i="16"/>
  <c r="O429" i="16"/>
  <c r="O173" i="16"/>
  <c r="O171" i="16"/>
  <c r="O89" i="16"/>
  <c r="O391" i="16"/>
  <c r="O515" i="16"/>
  <c r="O77" i="16"/>
  <c r="O185" i="16"/>
  <c r="O327" i="16"/>
  <c r="O184" i="16"/>
  <c r="O39" i="16"/>
  <c r="O441" i="16"/>
  <c r="O289" i="16"/>
  <c r="O126" i="16"/>
  <c r="O43" i="16"/>
  <c r="O257" i="16"/>
  <c r="O367" i="16"/>
  <c r="O518" i="16"/>
  <c r="O271" i="16"/>
  <c r="O148" i="16"/>
  <c r="O402" i="16"/>
  <c r="O519" i="16"/>
  <c r="O81" i="16"/>
  <c r="O252" i="16"/>
  <c r="O493" i="16"/>
  <c r="O520" i="16"/>
  <c r="O276" i="16"/>
  <c r="O127" i="16"/>
  <c r="O426" i="16"/>
  <c r="O521" i="16"/>
  <c r="O118" i="16"/>
  <c r="O209" i="16"/>
  <c r="O266" i="16"/>
  <c r="O369" i="16"/>
  <c r="O86" i="16"/>
  <c r="O161" i="16"/>
  <c r="O531" i="16"/>
  <c r="O169" i="16"/>
  <c r="O72" i="16"/>
  <c r="O217" i="16"/>
  <c r="O93" i="16"/>
  <c r="O523" i="16"/>
  <c r="O104" i="16"/>
  <c r="O229" i="16"/>
  <c r="O326" i="16"/>
  <c r="O434" i="16"/>
  <c r="O76" i="16"/>
  <c r="O246" i="16"/>
  <c r="O524" i="16"/>
  <c r="O328" i="16"/>
  <c r="O141" i="16"/>
  <c r="O295" i="16"/>
  <c r="O409" i="16"/>
  <c r="O525" i="16"/>
  <c r="O40" i="16"/>
  <c r="O318" i="16"/>
  <c r="O421" i="16"/>
  <c r="O526" i="16"/>
  <c r="O67" i="16"/>
  <c r="O205" i="16"/>
  <c r="O335" i="16"/>
  <c r="O96" i="16"/>
  <c r="O337" i="16"/>
  <c r="O124" i="16"/>
  <c r="O197" i="16"/>
  <c r="O312" i="16"/>
  <c r="O528" i="16"/>
  <c r="O52" i="16"/>
  <c r="O158" i="16"/>
  <c r="O302" i="16"/>
  <c r="O437" i="16"/>
  <c r="O88" i="16"/>
  <c r="O272" i="16"/>
  <c r="O189" i="16"/>
  <c r="O201" i="16"/>
  <c r="O65" i="16"/>
  <c r="O291" i="16"/>
  <c r="O438" i="16"/>
  <c r="O529" i="16"/>
  <c r="O450" i="16"/>
  <c r="O245" i="16"/>
  <c r="O285" i="16"/>
  <c r="O179" i="16"/>
  <c r="O325" i="16"/>
  <c r="O33" i="16"/>
  <c r="O194" i="16"/>
  <c r="O286" i="16"/>
  <c r="O530" i="16"/>
  <c r="O202" i="16"/>
  <c r="O102" i="16"/>
  <c r="O319" i="16"/>
  <c r="O442" i="16"/>
  <c r="O199" i="16"/>
  <c r="O413" i="16"/>
  <c r="O522" i="16"/>
  <c r="O34" i="16"/>
  <c r="O277" i="16"/>
  <c r="O361" i="16"/>
  <c r="O532" i="16"/>
  <c r="O117" i="16"/>
  <c r="O244" i="16"/>
  <c r="O313" i="16"/>
  <c r="O533" i="16"/>
  <c r="O53" i="16"/>
  <c r="O188" i="16"/>
  <c r="O512" i="16"/>
  <c r="O534" i="16"/>
  <c r="O36" i="16"/>
  <c r="O203" i="16"/>
  <c r="O354" i="16"/>
  <c r="O415" i="16"/>
  <c r="O45" i="16"/>
  <c r="O198" i="16"/>
  <c r="O330" i="16"/>
  <c r="O535" i="16"/>
  <c r="O153" i="16"/>
  <c r="O160" i="16"/>
  <c r="O363" i="16"/>
  <c r="O536" i="16"/>
  <c r="O105" i="16"/>
  <c r="O365" i="16"/>
  <c r="O220" i="16"/>
  <c r="O537" i="16"/>
  <c r="O87" i="16"/>
  <c r="O516" i="16"/>
  <c r="O301" i="16"/>
  <c r="O411" i="16"/>
  <c r="O47" i="16"/>
  <c r="O170" i="16"/>
  <c r="O352" i="16"/>
  <c r="O538" i="16"/>
  <c r="O57" i="16"/>
  <c r="O310" i="16"/>
  <c r="O180" i="16"/>
  <c r="O539" i="16"/>
  <c r="O154" i="16"/>
  <c r="O95" i="16"/>
  <c r="O187" i="16"/>
  <c r="O540" i="16"/>
  <c r="O111" i="16"/>
  <c r="O279" i="16"/>
  <c r="O414" i="16"/>
  <c r="O541" i="16"/>
  <c r="O90" i="16"/>
  <c r="O147" i="16"/>
  <c r="O542" i="16"/>
  <c r="O44" i="16"/>
  <c r="O238" i="16"/>
  <c r="O412" i="16"/>
  <c r="O543" i="16"/>
  <c r="O112" i="16"/>
  <c r="O309" i="16"/>
  <c r="O404" i="16"/>
  <c r="O544" i="16"/>
  <c r="O150" i="16"/>
  <c r="O387" i="16"/>
  <c r="O250" i="16"/>
  <c r="O545" i="16"/>
  <c r="O144" i="16"/>
  <c r="O264" i="16"/>
  <c r="O373" i="16"/>
  <c r="O546" i="16"/>
  <c r="O157" i="16"/>
  <c r="O227" i="16"/>
  <c r="O547" i="16"/>
  <c r="O376" i="16"/>
  <c r="O42" i="16"/>
  <c r="O223" i="16"/>
  <c r="O390" i="16"/>
  <c r="O548" i="16"/>
  <c r="O85" i="16"/>
  <c r="O165" i="16"/>
  <c r="O406" i="16"/>
  <c r="O549" i="16"/>
  <c r="O210" i="16"/>
  <c r="O346" i="16"/>
  <c r="O393" i="16"/>
  <c r="O550" i="16"/>
  <c r="O73" i="16"/>
  <c r="O275" i="16"/>
  <c r="O358" i="16"/>
  <c r="O551" i="16"/>
  <c r="O80" i="16"/>
  <c r="O517" i="16"/>
  <c r="O374" i="16"/>
  <c r="O552" i="16"/>
  <c r="O143" i="16"/>
  <c r="O167" i="16"/>
  <c r="O392" i="16"/>
  <c r="O553" i="16"/>
  <c r="M120" i="19"/>
  <c r="M123" i="19"/>
  <c r="M112" i="19"/>
  <c r="M175" i="19"/>
  <c r="M383" i="19"/>
  <c r="M384" i="19"/>
  <c r="M213" i="19"/>
  <c r="M89" i="19"/>
  <c r="M385" i="19"/>
  <c r="M47" i="19"/>
  <c r="M317" i="19"/>
  <c r="M216" i="19"/>
  <c r="M301" i="19"/>
  <c r="M386" i="19"/>
  <c r="M270" i="19"/>
  <c r="M286" i="19"/>
  <c r="M108" i="19"/>
  <c r="M44" i="19"/>
  <c r="M19" i="19"/>
  <c r="M387" i="19"/>
  <c r="M388" i="19"/>
  <c r="M96" i="19"/>
  <c r="M291" i="19"/>
  <c r="M250" i="19"/>
  <c r="M241" i="19"/>
  <c r="M243" i="19"/>
  <c r="M211" i="19"/>
  <c r="M186" i="19"/>
  <c r="M21" i="19"/>
  <c r="M109" i="19"/>
  <c r="M59" i="19"/>
  <c r="M103" i="19"/>
  <c r="M264" i="19"/>
  <c r="M58" i="19"/>
  <c r="M389" i="19"/>
  <c r="M121" i="19"/>
  <c r="M176" i="19"/>
  <c r="M115" i="19"/>
  <c r="M390" i="19"/>
  <c r="M149" i="19"/>
  <c r="M289" i="19"/>
  <c r="M145" i="19"/>
  <c r="M131" i="19"/>
  <c r="M391" i="19"/>
  <c r="M251" i="19"/>
  <c r="M141" i="19"/>
  <c r="M150" i="19"/>
  <c r="M69" i="19"/>
  <c r="M392" i="19"/>
  <c r="M393" i="19"/>
  <c r="M254" i="19"/>
  <c r="M117" i="19"/>
  <c r="M84" i="19"/>
  <c r="M23" i="19"/>
  <c r="M239" i="19"/>
  <c r="M306" i="19"/>
  <c r="M158" i="19"/>
  <c r="M193" i="19"/>
  <c r="M394" i="19"/>
  <c r="M105" i="19"/>
  <c r="M190" i="19"/>
  <c r="M85" i="19"/>
  <c r="M278" i="19"/>
  <c r="M295" i="19"/>
  <c r="M395" i="19"/>
  <c r="M140" i="19"/>
  <c r="M327" i="19"/>
  <c r="M60" i="19"/>
  <c r="M206" i="19"/>
  <c r="M396" i="19"/>
  <c r="M119" i="19"/>
  <c r="M284" i="19"/>
  <c r="M397" i="19"/>
  <c r="M113" i="19"/>
  <c r="M56" i="19"/>
  <c r="M198" i="19"/>
  <c r="M398" i="19"/>
  <c r="M283" i="19"/>
  <c r="M97" i="19"/>
  <c r="M399" i="19"/>
  <c r="M174" i="19"/>
  <c r="M31" i="19"/>
  <c r="M336" i="19"/>
  <c r="M191" i="19"/>
  <c r="M281" i="19"/>
  <c r="M400" i="19"/>
  <c r="M285" i="19"/>
  <c r="M82" i="19"/>
  <c r="M136" i="19"/>
  <c r="M62" i="19"/>
  <c r="M401" i="19"/>
  <c r="M70" i="19"/>
  <c r="M273" i="19"/>
  <c r="M227" i="19"/>
  <c r="M146" i="19"/>
  <c r="M195" i="19"/>
  <c r="M274" i="19"/>
  <c r="M402" i="19"/>
  <c r="M263" i="19"/>
  <c r="M43" i="19"/>
  <c r="M403" i="19"/>
  <c r="M33" i="19"/>
  <c r="M128" i="19"/>
  <c r="M404" i="19"/>
  <c r="M110" i="19"/>
  <c r="M106" i="19"/>
  <c r="M205" i="19"/>
  <c r="M272" i="19"/>
  <c r="M292" i="19"/>
  <c r="M405" i="19"/>
  <c r="M268" i="19"/>
  <c r="M246" i="19"/>
  <c r="M87" i="19"/>
  <c r="M224" i="19"/>
  <c r="M406" i="19"/>
  <c r="M407" i="19"/>
  <c r="M282" i="19"/>
  <c r="M238" i="19"/>
  <c r="M173" i="19"/>
  <c r="M275" i="19"/>
  <c r="M408" i="19"/>
  <c r="M409" i="19"/>
  <c r="M307" i="19"/>
  <c r="M67" i="19"/>
  <c r="M332" i="19"/>
  <c r="L120" i="19"/>
  <c r="L123" i="19"/>
  <c r="L112" i="19"/>
  <c r="L175" i="19"/>
  <c r="L383" i="19"/>
  <c r="L384" i="19"/>
  <c r="L213" i="19"/>
  <c r="L89" i="19"/>
  <c r="L385" i="19"/>
  <c r="L47" i="19"/>
  <c r="L317" i="19"/>
  <c r="L216" i="19"/>
  <c r="L301" i="19"/>
  <c r="L386" i="19"/>
  <c r="L270" i="19"/>
  <c r="L286" i="19"/>
  <c r="L108" i="19"/>
  <c r="L44" i="19"/>
  <c r="L19" i="19"/>
  <c r="L387" i="19"/>
  <c r="L388" i="19"/>
  <c r="L96" i="19"/>
  <c r="L291" i="19"/>
  <c r="L250" i="19"/>
  <c r="L241" i="19"/>
  <c r="L243" i="19"/>
  <c r="L211" i="19"/>
  <c r="L186" i="19"/>
  <c r="L21" i="19"/>
  <c r="L109" i="19"/>
  <c r="L59" i="19"/>
  <c r="L103" i="19"/>
  <c r="L264" i="19"/>
  <c r="L58" i="19"/>
  <c r="L389" i="19"/>
  <c r="L121" i="19"/>
  <c r="L176" i="19"/>
  <c r="L115" i="19"/>
  <c r="L390" i="19"/>
  <c r="L149" i="19"/>
  <c r="L289" i="19"/>
  <c r="L145" i="19"/>
  <c r="L131" i="19"/>
  <c r="L391" i="19"/>
  <c r="L251" i="19"/>
  <c r="L141" i="19"/>
  <c r="L150" i="19"/>
  <c r="L69" i="19"/>
  <c r="L392" i="19"/>
  <c r="L393" i="19"/>
  <c r="L254" i="19"/>
  <c r="L117" i="19"/>
  <c r="L84" i="19"/>
  <c r="L23" i="19"/>
  <c r="L239" i="19"/>
  <c r="L306" i="19"/>
  <c r="L158" i="19"/>
  <c r="L193" i="19"/>
  <c r="L394" i="19"/>
  <c r="L105" i="19"/>
  <c r="L190" i="19"/>
  <c r="L85" i="19"/>
  <c r="L278" i="19"/>
  <c r="L295" i="19"/>
  <c r="L395" i="19"/>
  <c r="L140" i="19"/>
  <c r="L327" i="19"/>
  <c r="L60" i="19"/>
  <c r="L206" i="19"/>
  <c r="L396" i="19"/>
  <c r="L119" i="19"/>
  <c r="L284" i="19"/>
  <c r="L397" i="19"/>
  <c r="L113" i="19"/>
  <c r="L56" i="19"/>
  <c r="L198" i="19"/>
  <c r="L398" i="19"/>
  <c r="L283" i="19"/>
  <c r="L97" i="19"/>
  <c r="L399" i="19"/>
  <c r="L174" i="19"/>
  <c r="L31" i="19"/>
  <c r="L336" i="19"/>
  <c r="L191" i="19"/>
  <c r="L281" i="19"/>
  <c r="L400" i="19"/>
  <c r="L285" i="19"/>
  <c r="L82" i="19"/>
  <c r="L136" i="19"/>
  <c r="L62" i="19"/>
  <c r="L401" i="19"/>
  <c r="L70" i="19"/>
  <c r="L273" i="19"/>
  <c r="L227" i="19"/>
  <c r="L146" i="19"/>
  <c r="L195" i="19"/>
  <c r="L274" i="19"/>
  <c r="L402" i="19"/>
  <c r="L263" i="19"/>
  <c r="L43" i="19"/>
  <c r="L403" i="19"/>
  <c r="L33" i="19"/>
  <c r="L128" i="19"/>
  <c r="L404" i="19"/>
  <c r="L110" i="19"/>
  <c r="L106" i="19"/>
  <c r="L205" i="19"/>
  <c r="L272" i="19"/>
  <c r="L292" i="19"/>
  <c r="L405" i="19"/>
  <c r="L268" i="19"/>
  <c r="L246" i="19"/>
  <c r="L87" i="19"/>
  <c r="L224" i="19"/>
  <c r="L406" i="19"/>
  <c r="L407" i="19"/>
  <c r="L282" i="19"/>
  <c r="L238" i="19"/>
  <c r="L173" i="19"/>
  <c r="L275" i="19"/>
  <c r="L408" i="19"/>
  <c r="L409" i="19"/>
  <c r="L307" i="19"/>
  <c r="L67" i="19"/>
  <c r="L332" i="19"/>
  <c r="K120" i="19"/>
  <c r="K123" i="19"/>
  <c r="K112" i="19"/>
  <c r="K175" i="19"/>
  <c r="K383" i="19"/>
  <c r="K384" i="19"/>
  <c r="K213" i="19"/>
  <c r="K89" i="19"/>
  <c r="K385" i="19"/>
  <c r="K47" i="19"/>
  <c r="K317" i="19"/>
  <c r="K216" i="19"/>
  <c r="K301" i="19"/>
  <c r="K386" i="19"/>
  <c r="K270" i="19"/>
  <c r="K286" i="19"/>
  <c r="K108" i="19"/>
  <c r="K44" i="19"/>
  <c r="K19" i="19"/>
  <c r="K387" i="19"/>
  <c r="K388" i="19"/>
  <c r="K96" i="19"/>
  <c r="K291" i="19"/>
  <c r="K250" i="19"/>
  <c r="K241" i="19"/>
  <c r="K243" i="19"/>
  <c r="K211" i="19"/>
  <c r="K186" i="19"/>
  <c r="K21" i="19"/>
  <c r="K109" i="19"/>
  <c r="K59" i="19"/>
  <c r="K103" i="19"/>
  <c r="K264" i="19"/>
  <c r="K58" i="19"/>
  <c r="K389" i="19"/>
  <c r="K121" i="19"/>
  <c r="K176" i="19"/>
  <c r="K115" i="19"/>
  <c r="K390" i="19"/>
  <c r="K149" i="19"/>
  <c r="K289" i="19"/>
  <c r="K145" i="19"/>
  <c r="K131" i="19"/>
  <c r="K391" i="19"/>
  <c r="K251" i="19"/>
  <c r="K141" i="19"/>
  <c r="K150" i="19"/>
  <c r="K69" i="19"/>
  <c r="K392" i="19"/>
  <c r="K393" i="19"/>
  <c r="K254" i="19"/>
  <c r="K117" i="19"/>
  <c r="K84" i="19"/>
  <c r="K23" i="19"/>
  <c r="K239" i="19"/>
  <c r="K306" i="19"/>
  <c r="K158" i="19"/>
  <c r="K193" i="19"/>
  <c r="K394" i="19"/>
  <c r="K105" i="19"/>
  <c r="K190" i="19"/>
  <c r="K85" i="19"/>
  <c r="K278" i="19"/>
  <c r="K295" i="19"/>
  <c r="K395" i="19"/>
  <c r="K140" i="19"/>
  <c r="K327" i="19"/>
  <c r="K60" i="19"/>
  <c r="K206" i="19"/>
  <c r="K396" i="19"/>
  <c r="K119" i="19"/>
  <c r="K284" i="19"/>
  <c r="K397" i="19"/>
  <c r="K113" i="19"/>
  <c r="K56" i="19"/>
  <c r="K198" i="19"/>
  <c r="K398" i="19"/>
  <c r="K283" i="19"/>
  <c r="K97" i="19"/>
  <c r="K399" i="19"/>
  <c r="K174" i="19"/>
  <c r="K31" i="19"/>
  <c r="K336" i="19"/>
  <c r="K191" i="19"/>
  <c r="K281" i="19"/>
  <c r="K400" i="19"/>
  <c r="K285" i="19"/>
  <c r="K82" i="19"/>
  <c r="K136" i="19"/>
  <c r="K62" i="19"/>
  <c r="K401" i="19"/>
  <c r="K70" i="19"/>
  <c r="K273" i="19"/>
  <c r="K227" i="19"/>
  <c r="K146" i="19"/>
  <c r="K195" i="19"/>
  <c r="K274" i="19"/>
  <c r="K402" i="19"/>
  <c r="K263" i="19"/>
  <c r="K43" i="19"/>
  <c r="K403" i="19"/>
  <c r="K33" i="19"/>
  <c r="K128" i="19"/>
  <c r="K404" i="19"/>
  <c r="K110" i="19"/>
  <c r="K106" i="19"/>
  <c r="K205" i="19"/>
  <c r="K272" i="19"/>
  <c r="K292" i="19"/>
  <c r="K405" i="19"/>
  <c r="K268" i="19"/>
  <c r="K246" i="19"/>
  <c r="K87" i="19"/>
  <c r="K224" i="19"/>
  <c r="K406" i="19"/>
  <c r="K407" i="19"/>
  <c r="K282" i="19"/>
  <c r="K238" i="19"/>
  <c r="K173" i="19"/>
  <c r="K275" i="19"/>
  <c r="K408" i="19"/>
  <c r="K409" i="19"/>
  <c r="K307" i="19"/>
  <c r="K67" i="19"/>
  <c r="K332" i="19"/>
  <c r="J120" i="19"/>
  <c r="J123" i="19"/>
  <c r="J112" i="19"/>
  <c r="J175" i="19"/>
  <c r="J383" i="19"/>
  <c r="J384" i="19"/>
  <c r="J213" i="19"/>
  <c r="J89" i="19"/>
  <c r="J385" i="19"/>
  <c r="J47" i="19"/>
  <c r="J317" i="19"/>
  <c r="J216" i="19"/>
  <c r="J301" i="19"/>
  <c r="J386" i="19"/>
  <c r="J270" i="19"/>
  <c r="J286" i="19"/>
  <c r="J108" i="19"/>
  <c r="J44" i="19"/>
  <c r="J19" i="19"/>
  <c r="J387" i="19"/>
  <c r="J388" i="19"/>
  <c r="J96" i="19"/>
  <c r="J291" i="19"/>
  <c r="J250" i="19"/>
  <c r="J241" i="19"/>
  <c r="J243" i="19"/>
  <c r="J211" i="19"/>
  <c r="J186" i="19"/>
  <c r="J21" i="19"/>
  <c r="J109" i="19"/>
  <c r="J59" i="19"/>
  <c r="J103" i="19"/>
  <c r="J264" i="19"/>
  <c r="J58" i="19"/>
  <c r="J389" i="19"/>
  <c r="J121" i="19"/>
  <c r="J176" i="19"/>
  <c r="J115" i="19"/>
  <c r="J390" i="19"/>
  <c r="J149" i="19"/>
  <c r="J289" i="19"/>
  <c r="J145" i="19"/>
  <c r="J131" i="19"/>
  <c r="J391" i="19"/>
  <c r="J251" i="19"/>
  <c r="J141" i="19"/>
  <c r="J150" i="19"/>
  <c r="J69" i="19"/>
  <c r="J392" i="19"/>
  <c r="J393" i="19"/>
  <c r="J254" i="19"/>
  <c r="J117" i="19"/>
  <c r="J84" i="19"/>
  <c r="J23" i="19"/>
  <c r="J239" i="19"/>
  <c r="J306" i="19"/>
  <c r="J158" i="19"/>
  <c r="J193" i="19"/>
  <c r="J394" i="19"/>
  <c r="J105" i="19"/>
  <c r="J190" i="19"/>
  <c r="J85" i="19"/>
  <c r="J278" i="19"/>
  <c r="J295" i="19"/>
  <c r="J395" i="19"/>
  <c r="J140" i="19"/>
  <c r="J327" i="19"/>
  <c r="J60" i="19"/>
  <c r="J206" i="19"/>
  <c r="J396" i="19"/>
  <c r="J119" i="19"/>
  <c r="J284" i="19"/>
  <c r="J397" i="19"/>
  <c r="J113" i="19"/>
  <c r="J56" i="19"/>
  <c r="J198" i="19"/>
  <c r="J398" i="19"/>
  <c r="J283" i="19"/>
  <c r="J97" i="19"/>
  <c r="J399" i="19"/>
  <c r="J174" i="19"/>
  <c r="J31" i="19"/>
  <c r="J336" i="19"/>
  <c r="J191" i="19"/>
  <c r="J281" i="19"/>
  <c r="J400" i="19"/>
  <c r="J285" i="19"/>
  <c r="J82" i="19"/>
  <c r="J136" i="19"/>
  <c r="J62" i="19"/>
  <c r="J401" i="19"/>
  <c r="J70" i="19"/>
  <c r="J273" i="19"/>
  <c r="J227" i="19"/>
  <c r="J146" i="19"/>
  <c r="J195" i="19"/>
  <c r="J274" i="19"/>
  <c r="J402" i="19"/>
  <c r="J263" i="19"/>
  <c r="J43" i="19"/>
  <c r="J403" i="19"/>
  <c r="J33" i="19"/>
  <c r="J128" i="19"/>
  <c r="J404" i="19"/>
  <c r="J110" i="19"/>
  <c r="J106" i="19"/>
  <c r="J205" i="19"/>
  <c r="J272" i="19"/>
  <c r="J292" i="19"/>
  <c r="J405" i="19"/>
  <c r="J268" i="19"/>
  <c r="J246" i="19"/>
  <c r="J87" i="19"/>
  <c r="J224" i="19"/>
  <c r="J406" i="19"/>
  <c r="J407" i="19"/>
  <c r="J282" i="19"/>
  <c r="J238" i="19"/>
  <c r="J173" i="19"/>
  <c r="J275" i="19"/>
  <c r="J408" i="19"/>
  <c r="J409" i="19"/>
  <c r="J307" i="19"/>
  <c r="J67" i="19"/>
  <c r="J332" i="19"/>
  <c r="I120" i="19"/>
  <c r="I123" i="19"/>
  <c r="I112" i="19"/>
  <c r="I175" i="19"/>
  <c r="I383" i="19"/>
  <c r="I384" i="19"/>
  <c r="I213" i="19"/>
  <c r="I89" i="19"/>
  <c r="I385" i="19"/>
  <c r="I47" i="19"/>
  <c r="I317" i="19"/>
  <c r="I216" i="19"/>
  <c r="I301" i="19"/>
  <c r="I386" i="19"/>
  <c r="I270" i="19"/>
  <c r="I286" i="19"/>
  <c r="I108" i="19"/>
  <c r="I44" i="19"/>
  <c r="I19" i="19"/>
  <c r="I387" i="19"/>
  <c r="I388" i="19"/>
  <c r="I96" i="19"/>
  <c r="I291" i="19"/>
  <c r="I250" i="19"/>
  <c r="I241" i="19"/>
  <c r="I243" i="19"/>
  <c r="I211" i="19"/>
  <c r="I186" i="19"/>
  <c r="I21" i="19"/>
  <c r="I109" i="19"/>
  <c r="I59" i="19"/>
  <c r="I103" i="19"/>
  <c r="I264" i="19"/>
  <c r="I58" i="19"/>
  <c r="I389" i="19"/>
  <c r="I121" i="19"/>
  <c r="I176" i="19"/>
  <c r="I115" i="19"/>
  <c r="I390" i="19"/>
  <c r="I149" i="19"/>
  <c r="I289" i="19"/>
  <c r="I145" i="19"/>
  <c r="I131" i="19"/>
  <c r="I391" i="19"/>
  <c r="I251" i="19"/>
  <c r="I141" i="19"/>
  <c r="I150" i="19"/>
  <c r="I69" i="19"/>
  <c r="I392" i="19"/>
  <c r="I393" i="19"/>
  <c r="I254" i="19"/>
  <c r="I117" i="19"/>
  <c r="I84" i="19"/>
  <c r="I23" i="19"/>
  <c r="I239" i="19"/>
  <c r="I306" i="19"/>
  <c r="I158" i="19"/>
  <c r="I193" i="19"/>
  <c r="I394" i="19"/>
  <c r="I105" i="19"/>
  <c r="I190" i="19"/>
  <c r="I85" i="19"/>
  <c r="I278" i="19"/>
  <c r="I295" i="19"/>
  <c r="I395" i="19"/>
  <c r="I140" i="19"/>
  <c r="I327" i="19"/>
  <c r="I60" i="19"/>
  <c r="I206" i="19"/>
  <c r="I396" i="19"/>
  <c r="I119" i="19"/>
  <c r="I284" i="19"/>
  <c r="I397" i="19"/>
  <c r="I113" i="19"/>
  <c r="I56" i="19"/>
  <c r="I198" i="19"/>
  <c r="I398" i="19"/>
  <c r="I283" i="19"/>
  <c r="I97" i="19"/>
  <c r="I399" i="19"/>
  <c r="I174" i="19"/>
  <c r="I31" i="19"/>
  <c r="I336" i="19"/>
  <c r="I191" i="19"/>
  <c r="I281" i="19"/>
  <c r="I400" i="19"/>
  <c r="I285" i="19"/>
  <c r="I82" i="19"/>
  <c r="I136" i="19"/>
  <c r="I62" i="19"/>
  <c r="I401" i="19"/>
  <c r="I70" i="19"/>
  <c r="I273" i="19"/>
  <c r="I227" i="19"/>
  <c r="I146" i="19"/>
  <c r="I195" i="19"/>
  <c r="I274" i="19"/>
  <c r="I402" i="19"/>
  <c r="I263" i="19"/>
  <c r="I43" i="19"/>
  <c r="I403" i="19"/>
  <c r="I33" i="19"/>
  <c r="I128" i="19"/>
  <c r="I404" i="19"/>
  <c r="I110" i="19"/>
  <c r="I106" i="19"/>
  <c r="I205" i="19"/>
  <c r="I272" i="19"/>
  <c r="I292" i="19"/>
  <c r="I405" i="19"/>
  <c r="I268" i="19"/>
  <c r="I246" i="19"/>
  <c r="I87" i="19"/>
  <c r="I224" i="19"/>
  <c r="I406" i="19"/>
  <c r="I407" i="19"/>
  <c r="I282" i="19"/>
  <c r="I238" i="19"/>
  <c r="I173" i="19"/>
  <c r="I275" i="19"/>
  <c r="I408" i="19"/>
  <c r="I409" i="19"/>
  <c r="I307" i="19"/>
  <c r="I67" i="19"/>
  <c r="I332" i="19"/>
  <c r="H120" i="19"/>
  <c r="H123" i="19"/>
  <c r="H112" i="19"/>
  <c r="H175" i="19"/>
  <c r="H383" i="19"/>
  <c r="H384" i="19"/>
  <c r="H213" i="19"/>
  <c r="H89" i="19"/>
  <c r="H385" i="19"/>
  <c r="H47" i="19"/>
  <c r="H317" i="19"/>
  <c r="H216" i="19"/>
  <c r="H301" i="19"/>
  <c r="H386" i="19"/>
  <c r="H270" i="19"/>
  <c r="H286" i="19"/>
  <c r="H108" i="19"/>
  <c r="H44" i="19"/>
  <c r="H19" i="19"/>
  <c r="H387" i="19"/>
  <c r="H388" i="19"/>
  <c r="H96" i="19"/>
  <c r="H291" i="19"/>
  <c r="H250" i="19"/>
  <c r="H241" i="19"/>
  <c r="H243" i="19"/>
  <c r="H211" i="19"/>
  <c r="H186" i="19"/>
  <c r="H21" i="19"/>
  <c r="H109" i="19"/>
  <c r="H59" i="19"/>
  <c r="H103" i="19"/>
  <c r="H264" i="19"/>
  <c r="H58" i="19"/>
  <c r="H389" i="19"/>
  <c r="H121" i="19"/>
  <c r="H176" i="19"/>
  <c r="H115" i="19"/>
  <c r="H390" i="19"/>
  <c r="H149" i="19"/>
  <c r="H289" i="19"/>
  <c r="H145" i="19"/>
  <c r="H131" i="19"/>
  <c r="H391" i="19"/>
  <c r="H251" i="19"/>
  <c r="H141" i="19"/>
  <c r="H150" i="19"/>
  <c r="H69" i="19"/>
  <c r="H392" i="19"/>
  <c r="H393" i="19"/>
  <c r="H254" i="19"/>
  <c r="H117" i="19"/>
  <c r="H84" i="19"/>
  <c r="H23" i="19"/>
  <c r="H239" i="19"/>
  <c r="H306" i="19"/>
  <c r="H158" i="19"/>
  <c r="H193" i="19"/>
  <c r="H394" i="19"/>
  <c r="H105" i="19"/>
  <c r="H190" i="19"/>
  <c r="H85" i="19"/>
  <c r="H278" i="19"/>
  <c r="H295" i="19"/>
  <c r="H395" i="19"/>
  <c r="H140" i="19"/>
  <c r="H327" i="19"/>
  <c r="H60" i="19"/>
  <c r="H206" i="19"/>
  <c r="H396" i="19"/>
  <c r="H119" i="19"/>
  <c r="H284" i="19"/>
  <c r="H397" i="19"/>
  <c r="H113" i="19"/>
  <c r="H56" i="19"/>
  <c r="H198" i="19"/>
  <c r="H398" i="19"/>
  <c r="H283" i="19"/>
  <c r="H97" i="19"/>
  <c r="H399" i="19"/>
  <c r="H174" i="19"/>
  <c r="H31" i="19"/>
  <c r="H336" i="19"/>
  <c r="H191" i="19"/>
  <c r="H281" i="19"/>
  <c r="H400" i="19"/>
  <c r="H285" i="19"/>
  <c r="H82" i="19"/>
  <c r="H136" i="19"/>
  <c r="H62" i="19"/>
  <c r="H401" i="19"/>
  <c r="H70" i="19"/>
  <c r="H273" i="19"/>
  <c r="H227" i="19"/>
  <c r="H146" i="19"/>
  <c r="H195" i="19"/>
  <c r="H274" i="19"/>
  <c r="H402" i="19"/>
  <c r="H263" i="19"/>
  <c r="H43" i="19"/>
  <c r="H403" i="19"/>
  <c r="H33" i="19"/>
  <c r="H128" i="19"/>
  <c r="H404" i="19"/>
  <c r="H110" i="19"/>
  <c r="H106" i="19"/>
  <c r="H205" i="19"/>
  <c r="H272" i="19"/>
  <c r="H292" i="19"/>
  <c r="H405" i="19"/>
  <c r="H268" i="19"/>
  <c r="H246" i="19"/>
  <c r="H87" i="19"/>
  <c r="H224" i="19"/>
  <c r="H406" i="19"/>
  <c r="H407" i="19"/>
  <c r="H282" i="19"/>
  <c r="H238" i="19"/>
  <c r="H173" i="19"/>
  <c r="H275" i="19"/>
  <c r="H408" i="19"/>
  <c r="H409" i="19"/>
  <c r="H307" i="19"/>
  <c r="H67" i="19"/>
  <c r="H332" i="19"/>
  <c r="G120" i="19"/>
  <c r="G123" i="19"/>
  <c r="G112" i="19"/>
  <c r="G175" i="19"/>
  <c r="G383" i="19"/>
  <c r="G384" i="19"/>
  <c r="G213" i="19"/>
  <c r="G89" i="19"/>
  <c r="G385" i="19"/>
  <c r="G47" i="19"/>
  <c r="G317" i="19"/>
  <c r="G216" i="19"/>
  <c r="G301" i="19"/>
  <c r="G386" i="19"/>
  <c r="G270" i="19"/>
  <c r="G286" i="19"/>
  <c r="G108" i="19"/>
  <c r="G44" i="19"/>
  <c r="G19" i="19"/>
  <c r="G387" i="19"/>
  <c r="G388" i="19"/>
  <c r="G96" i="19"/>
  <c r="G291" i="19"/>
  <c r="G250" i="19"/>
  <c r="G241" i="19"/>
  <c r="G243" i="19"/>
  <c r="G211" i="19"/>
  <c r="G186" i="19"/>
  <c r="G21" i="19"/>
  <c r="G109" i="19"/>
  <c r="G59" i="19"/>
  <c r="G103" i="19"/>
  <c r="G264" i="19"/>
  <c r="G58" i="19"/>
  <c r="G389" i="19"/>
  <c r="G121" i="19"/>
  <c r="G176" i="19"/>
  <c r="G115" i="19"/>
  <c r="G390" i="19"/>
  <c r="G149" i="19"/>
  <c r="G289" i="19"/>
  <c r="G145" i="19"/>
  <c r="G131" i="19"/>
  <c r="G391" i="19"/>
  <c r="G251" i="19"/>
  <c r="G141" i="19"/>
  <c r="G150" i="19"/>
  <c r="G69" i="19"/>
  <c r="G392" i="19"/>
  <c r="G393" i="19"/>
  <c r="G254" i="19"/>
  <c r="G117" i="19"/>
  <c r="G84" i="19"/>
  <c r="G23" i="19"/>
  <c r="G239" i="19"/>
  <c r="G306" i="19"/>
  <c r="G158" i="19"/>
  <c r="G193" i="19"/>
  <c r="G394" i="19"/>
  <c r="G105" i="19"/>
  <c r="G190" i="19"/>
  <c r="G85" i="19"/>
  <c r="G278" i="19"/>
  <c r="G295" i="19"/>
  <c r="G395" i="19"/>
  <c r="G140" i="19"/>
  <c r="G327" i="19"/>
  <c r="G60" i="19"/>
  <c r="G206" i="19"/>
  <c r="G396" i="19"/>
  <c r="G119" i="19"/>
  <c r="G284" i="19"/>
  <c r="G397" i="19"/>
  <c r="G113" i="19"/>
  <c r="G56" i="19"/>
  <c r="G198" i="19"/>
  <c r="G398" i="19"/>
  <c r="G283" i="19"/>
  <c r="G97" i="19"/>
  <c r="G399" i="19"/>
  <c r="G174" i="19"/>
  <c r="G31" i="19"/>
  <c r="G336" i="19"/>
  <c r="G191" i="19"/>
  <c r="G281" i="19"/>
  <c r="G400" i="19"/>
  <c r="G285" i="19"/>
  <c r="G82" i="19"/>
  <c r="G136" i="19"/>
  <c r="G62" i="19"/>
  <c r="G401" i="19"/>
  <c r="G70" i="19"/>
  <c r="G273" i="19"/>
  <c r="G227" i="19"/>
  <c r="G146" i="19"/>
  <c r="G195" i="19"/>
  <c r="G274" i="19"/>
  <c r="G402" i="19"/>
  <c r="G263" i="19"/>
  <c r="G43" i="19"/>
  <c r="G403" i="19"/>
  <c r="G33" i="19"/>
  <c r="G128" i="19"/>
  <c r="G404" i="19"/>
  <c r="G110" i="19"/>
  <c r="G106" i="19"/>
  <c r="G205" i="19"/>
  <c r="G272" i="19"/>
  <c r="G292" i="19"/>
  <c r="G405" i="19"/>
  <c r="G268" i="19"/>
  <c r="G246" i="19"/>
  <c r="G87" i="19"/>
  <c r="G224" i="19"/>
  <c r="G406" i="19"/>
  <c r="G407" i="19"/>
  <c r="G282" i="19"/>
  <c r="G238" i="19"/>
  <c r="G173" i="19"/>
  <c r="G275" i="19"/>
  <c r="G408" i="19"/>
  <c r="G409" i="19"/>
  <c r="G307" i="19"/>
  <c r="G67" i="19"/>
  <c r="G332" i="19"/>
  <c r="M457" i="17"/>
  <c r="M190" i="17"/>
  <c r="M600" i="17"/>
  <c r="M149" i="17"/>
  <c r="M699" i="17"/>
  <c r="M635" i="17"/>
  <c r="M609" i="17"/>
  <c r="M571" i="17"/>
  <c r="M374" i="17"/>
  <c r="M109" i="17"/>
  <c r="M157" i="17"/>
  <c r="M729" i="17"/>
  <c r="M408" i="17"/>
  <c r="M550" i="17"/>
  <c r="M439" i="17"/>
  <c r="M380" i="17"/>
  <c r="M522" i="17"/>
  <c r="M354" i="17"/>
  <c r="M247" i="17"/>
  <c r="M114" i="17"/>
  <c r="M477" i="17"/>
  <c r="M463" i="17"/>
  <c r="M85" i="17"/>
  <c r="M308" i="17"/>
  <c r="M77" i="17"/>
  <c r="M572" i="17"/>
  <c r="M465" i="17"/>
  <c r="M55" i="17"/>
  <c r="M301" i="17"/>
  <c r="M689" i="17"/>
  <c r="M138" i="17"/>
  <c r="M163" i="17"/>
  <c r="M605" i="17"/>
  <c r="M663" i="17"/>
  <c r="M449" i="17"/>
  <c r="M164" i="17"/>
  <c r="M823" i="17"/>
  <c r="M257" i="17"/>
  <c r="M245" i="17"/>
  <c r="M656" i="17"/>
  <c r="M338" i="17"/>
  <c r="M271" i="17"/>
  <c r="M587" i="17"/>
  <c r="M91" i="17"/>
  <c r="M561" i="17"/>
  <c r="M824" i="17"/>
  <c r="L457" i="17"/>
  <c r="L190" i="17"/>
  <c r="L600" i="17"/>
  <c r="L149" i="17"/>
  <c r="L699" i="17"/>
  <c r="L635" i="17"/>
  <c r="L609" i="17"/>
  <c r="L571" i="17"/>
  <c r="L374" i="17"/>
  <c r="L109" i="17"/>
  <c r="L157" i="17"/>
  <c r="L729" i="17"/>
  <c r="L408" i="17"/>
  <c r="L550" i="17"/>
  <c r="L439" i="17"/>
  <c r="L380" i="17"/>
  <c r="L522" i="17"/>
  <c r="L354" i="17"/>
  <c r="L247" i="17"/>
  <c r="L114" i="17"/>
  <c r="L477" i="17"/>
  <c r="L463" i="17"/>
  <c r="L85" i="17"/>
  <c r="L308" i="17"/>
  <c r="L77" i="17"/>
  <c r="L572" i="17"/>
  <c r="L465" i="17"/>
  <c r="L55" i="17"/>
  <c r="L301" i="17"/>
  <c r="L689" i="17"/>
  <c r="L138" i="17"/>
  <c r="L163" i="17"/>
  <c r="L605" i="17"/>
  <c r="L663" i="17"/>
  <c r="L449" i="17"/>
  <c r="L164" i="17"/>
  <c r="L823" i="17"/>
  <c r="L257" i="17"/>
  <c r="L245" i="17"/>
  <c r="L656" i="17"/>
  <c r="L338" i="17"/>
  <c r="L271" i="17"/>
  <c r="L587" i="17"/>
  <c r="L91" i="17"/>
  <c r="L561" i="17"/>
  <c r="L824" i="17"/>
  <c r="K457" i="17"/>
  <c r="K190" i="17"/>
  <c r="K600" i="17"/>
  <c r="K149" i="17"/>
  <c r="K699" i="17"/>
  <c r="K635" i="17"/>
  <c r="K609" i="17"/>
  <c r="K571" i="17"/>
  <c r="K374" i="17"/>
  <c r="K109" i="17"/>
  <c r="K157" i="17"/>
  <c r="K729" i="17"/>
  <c r="K408" i="17"/>
  <c r="K550" i="17"/>
  <c r="K439" i="17"/>
  <c r="K380" i="17"/>
  <c r="K522" i="17"/>
  <c r="K354" i="17"/>
  <c r="K247" i="17"/>
  <c r="K114" i="17"/>
  <c r="K477" i="17"/>
  <c r="K463" i="17"/>
  <c r="K85" i="17"/>
  <c r="K308" i="17"/>
  <c r="K77" i="17"/>
  <c r="K572" i="17"/>
  <c r="K465" i="17"/>
  <c r="K55" i="17"/>
  <c r="K301" i="17"/>
  <c r="K689" i="17"/>
  <c r="K138" i="17"/>
  <c r="K163" i="17"/>
  <c r="K605" i="17"/>
  <c r="K663" i="17"/>
  <c r="K449" i="17"/>
  <c r="K164" i="17"/>
  <c r="K823" i="17"/>
  <c r="K257" i="17"/>
  <c r="K245" i="17"/>
  <c r="K656" i="17"/>
  <c r="K338" i="17"/>
  <c r="K271" i="17"/>
  <c r="K587" i="17"/>
  <c r="K91" i="17"/>
  <c r="K561" i="17"/>
  <c r="K824" i="17"/>
  <c r="J457" i="17"/>
  <c r="J190" i="17"/>
  <c r="J600" i="17"/>
  <c r="J149" i="17"/>
  <c r="J699" i="17"/>
  <c r="J635" i="17"/>
  <c r="J609" i="17"/>
  <c r="J571" i="17"/>
  <c r="J374" i="17"/>
  <c r="J109" i="17"/>
  <c r="J157" i="17"/>
  <c r="J729" i="17"/>
  <c r="J408" i="17"/>
  <c r="J550" i="17"/>
  <c r="J439" i="17"/>
  <c r="J380" i="17"/>
  <c r="J522" i="17"/>
  <c r="J354" i="17"/>
  <c r="J247" i="17"/>
  <c r="J114" i="17"/>
  <c r="J477" i="17"/>
  <c r="J463" i="17"/>
  <c r="J85" i="17"/>
  <c r="J308" i="17"/>
  <c r="J77" i="17"/>
  <c r="J572" i="17"/>
  <c r="J465" i="17"/>
  <c r="J55" i="17"/>
  <c r="J301" i="17"/>
  <c r="J689" i="17"/>
  <c r="J138" i="17"/>
  <c r="J163" i="17"/>
  <c r="J605" i="17"/>
  <c r="J663" i="17"/>
  <c r="J449" i="17"/>
  <c r="J164" i="17"/>
  <c r="J823" i="17"/>
  <c r="J257" i="17"/>
  <c r="J245" i="17"/>
  <c r="J656" i="17"/>
  <c r="J338" i="17"/>
  <c r="J271" i="17"/>
  <c r="J587" i="17"/>
  <c r="J91" i="17"/>
  <c r="J561" i="17"/>
  <c r="J824" i="17"/>
  <c r="I457" i="17"/>
  <c r="I190" i="17"/>
  <c r="I600" i="17"/>
  <c r="I149" i="17"/>
  <c r="I699" i="17"/>
  <c r="I635" i="17"/>
  <c r="I609" i="17"/>
  <c r="I571" i="17"/>
  <c r="I374" i="17"/>
  <c r="I109" i="17"/>
  <c r="I157" i="17"/>
  <c r="I729" i="17"/>
  <c r="I408" i="17"/>
  <c r="I550" i="17"/>
  <c r="I439" i="17"/>
  <c r="I380" i="17"/>
  <c r="I522" i="17"/>
  <c r="I354" i="17"/>
  <c r="I247" i="17"/>
  <c r="I114" i="17"/>
  <c r="I477" i="17"/>
  <c r="I463" i="17"/>
  <c r="I85" i="17"/>
  <c r="I308" i="17"/>
  <c r="I77" i="17"/>
  <c r="I572" i="17"/>
  <c r="I465" i="17"/>
  <c r="I55" i="17"/>
  <c r="I301" i="17"/>
  <c r="I689" i="17"/>
  <c r="I138" i="17"/>
  <c r="I163" i="17"/>
  <c r="I605" i="17"/>
  <c r="I663" i="17"/>
  <c r="I449" i="17"/>
  <c r="I164" i="17"/>
  <c r="I823" i="17"/>
  <c r="I257" i="17"/>
  <c r="I245" i="17"/>
  <c r="I656" i="17"/>
  <c r="I338" i="17"/>
  <c r="I271" i="17"/>
  <c r="I587" i="17"/>
  <c r="I91" i="17"/>
  <c r="I561" i="17"/>
  <c r="I824" i="17"/>
  <c r="H457" i="17"/>
  <c r="H190" i="17"/>
  <c r="H600" i="17"/>
  <c r="H149" i="17"/>
  <c r="H699" i="17"/>
  <c r="H635" i="17"/>
  <c r="H609" i="17"/>
  <c r="H571" i="17"/>
  <c r="H374" i="17"/>
  <c r="H109" i="17"/>
  <c r="H157" i="17"/>
  <c r="H729" i="17"/>
  <c r="H408" i="17"/>
  <c r="H550" i="17"/>
  <c r="H439" i="17"/>
  <c r="H380" i="17"/>
  <c r="H522" i="17"/>
  <c r="H354" i="17"/>
  <c r="H247" i="17"/>
  <c r="H114" i="17"/>
  <c r="H477" i="17"/>
  <c r="H463" i="17"/>
  <c r="H85" i="17"/>
  <c r="H308" i="17"/>
  <c r="H77" i="17"/>
  <c r="H572" i="17"/>
  <c r="H465" i="17"/>
  <c r="H55" i="17"/>
  <c r="H301" i="17"/>
  <c r="H689" i="17"/>
  <c r="H138" i="17"/>
  <c r="H163" i="17"/>
  <c r="H605" i="17"/>
  <c r="H663" i="17"/>
  <c r="H449" i="17"/>
  <c r="H164" i="17"/>
  <c r="H823" i="17"/>
  <c r="H257" i="17"/>
  <c r="H245" i="17"/>
  <c r="H656" i="17"/>
  <c r="H338" i="17"/>
  <c r="H271" i="17"/>
  <c r="H587" i="17"/>
  <c r="H91" i="17"/>
  <c r="H561" i="17"/>
  <c r="H824" i="17"/>
  <c r="G457" i="17"/>
  <c r="G190" i="17"/>
  <c r="G600" i="17"/>
  <c r="G149" i="17"/>
  <c r="G699" i="17"/>
  <c r="G635" i="17"/>
  <c r="G609" i="17"/>
  <c r="G571" i="17"/>
  <c r="G374" i="17"/>
  <c r="G109" i="17"/>
  <c r="G157" i="17"/>
  <c r="G729" i="17"/>
  <c r="G408" i="17"/>
  <c r="G550" i="17"/>
  <c r="G439" i="17"/>
  <c r="G380" i="17"/>
  <c r="G522" i="17"/>
  <c r="G354" i="17"/>
  <c r="G247" i="17"/>
  <c r="G114" i="17"/>
  <c r="G477" i="17"/>
  <c r="G463" i="17"/>
  <c r="G85" i="17"/>
  <c r="G308" i="17"/>
  <c r="G77" i="17"/>
  <c r="G572" i="17"/>
  <c r="G465" i="17"/>
  <c r="G55" i="17"/>
  <c r="G301" i="17"/>
  <c r="G689" i="17"/>
  <c r="G138" i="17"/>
  <c r="G163" i="17"/>
  <c r="G605" i="17"/>
  <c r="G663" i="17"/>
  <c r="G449" i="17"/>
  <c r="G164" i="17"/>
  <c r="G823" i="17"/>
  <c r="G257" i="17"/>
  <c r="G245" i="17"/>
  <c r="G656" i="17"/>
  <c r="G338" i="17"/>
  <c r="G271" i="17"/>
  <c r="G587" i="17"/>
  <c r="G91" i="17"/>
  <c r="G561" i="17"/>
  <c r="G824" i="17"/>
  <c r="M236" i="18"/>
  <c r="M67" i="18"/>
  <c r="M140" i="18"/>
  <c r="M58" i="18"/>
  <c r="M158" i="18"/>
  <c r="M203" i="18"/>
  <c r="M38" i="18"/>
  <c r="M176" i="18"/>
  <c r="M237" i="18"/>
  <c r="M225" i="18"/>
  <c r="M227" i="18"/>
  <c r="M61" i="18"/>
  <c r="M104" i="18"/>
  <c r="M198" i="18"/>
  <c r="M238" i="18"/>
  <c r="M180" i="18"/>
  <c r="M25" i="18"/>
  <c r="M24" i="18"/>
  <c r="M239" i="18"/>
  <c r="M136" i="18"/>
  <c r="M63" i="18"/>
  <c r="M87" i="18"/>
  <c r="M183" i="18"/>
  <c r="M240" i="18"/>
  <c r="M98" i="18"/>
  <c r="M23" i="18"/>
  <c r="M78" i="18"/>
  <c r="M241" i="18"/>
  <c r="M178" i="18"/>
  <c r="M126" i="18"/>
  <c r="M202" i="18"/>
  <c r="M242" i="18"/>
  <c r="M102" i="18"/>
  <c r="M20" i="18"/>
  <c r="M211" i="18"/>
  <c r="M243" i="18"/>
  <c r="M68" i="18"/>
  <c r="M80" i="18"/>
  <c r="M114" i="18"/>
  <c r="M244" i="18"/>
  <c r="M95" i="18"/>
  <c r="M205" i="18"/>
  <c r="M245" i="18"/>
  <c r="M206" i="18"/>
  <c r="M89" i="18"/>
  <c r="M185" i="18"/>
  <c r="M246" i="18"/>
  <c r="M32" i="18"/>
  <c r="M110" i="18"/>
  <c r="M92" i="18"/>
  <c r="M247" i="18"/>
  <c r="M216" i="18"/>
  <c r="M145" i="18"/>
  <c r="M101" i="18"/>
  <c r="M248" i="18"/>
  <c r="M184" i="18"/>
  <c r="M86" i="18"/>
  <c r="M192" i="18"/>
  <c r="M249" i="18"/>
  <c r="M189" i="18"/>
  <c r="M224" i="18"/>
  <c r="M166" i="18"/>
  <c r="M195" i="18"/>
  <c r="M76" i="18"/>
  <c r="M29" i="18"/>
  <c r="M118" i="18"/>
  <c r="M207" i="18"/>
  <c r="M49" i="18"/>
  <c r="M167" i="18"/>
  <c r="M250" i="18"/>
  <c r="M174" i="18"/>
  <c r="M43" i="18"/>
  <c r="M251" i="18"/>
  <c r="M218" i="18"/>
  <c r="M120" i="18"/>
  <c r="M33" i="18"/>
  <c r="M35" i="18"/>
  <c r="M252" i="18"/>
  <c r="M131" i="18"/>
  <c r="M94" i="18"/>
  <c r="M253" i="18"/>
  <c r="M18" i="18"/>
  <c r="M42" i="18"/>
  <c r="M154" i="18"/>
  <c r="M254" i="18"/>
  <c r="M175" i="18"/>
  <c r="M139" i="18"/>
  <c r="M187" i="18"/>
  <c r="M161" i="18"/>
  <c r="M75" i="18"/>
  <c r="M46" i="18"/>
  <c r="M147" i="18"/>
  <c r="M255" i="18"/>
  <c r="M100" i="18"/>
  <c r="M124" i="18"/>
  <c r="M128" i="18"/>
  <c r="M256" i="18"/>
  <c r="M143" i="18"/>
  <c r="M44" i="18"/>
  <c r="M209" i="18"/>
  <c r="M64" i="18"/>
  <c r="M257" i="18"/>
  <c r="M50" i="18"/>
  <c r="M137" i="18"/>
  <c r="M217" i="18"/>
  <c r="M258" i="18"/>
  <c r="M107" i="18"/>
  <c r="M27" i="18"/>
  <c r="M181" i="18"/>
  <c r="M259" i="18"/>
  <c r="M226" i="18"/>
  <c r="M55" i="18"/>
  <c r="M90" i="18"/>
  <c r="M260" i="18"/>
  <c r="M221" i="18"/>
  <c r="M73" i="18"/>
  <c r="M91" i="18"/>
  <c r="M261" i="18"/>
  <c r="M133" i="18"/>
  <c r="M65" i="18"/>
  <c r="M262" i="18"/>
  <c r="M194" i="18"/>
  <c r="M21" i="18"/>
  <c r="M263" i="18"/>
  <c r="M213" i="18"/>
  <c r="M144" i="18"/>
  <c r="M56" i="18"/>
  <c r="M93" i="18"/>
  <c r="M264" i="18"/>
  <c r="M204" i="18"/>
  <c r="M123" i="18"/>
  <c r="M47" i="18"/>
  <c r="M228" i="18"/>
  <c r="M130" i="18"/>
  <c r="M265" i="18"/>
  <c r="M85" i="18"/>
  <c r="M69" i="18"/>
  <c r="M171" i="18"/>
  <c r="M266" i="18"/>
  <c r="M196" i="18"/>
  <c r="M170" i="18"/>
  <c r="M77" i="18"/>
  <c r="M19" i="18"/>
  <c r="M267" i="18"/>
  <c r="M168" i="18"/>
  <c r="M54" i="18"/>
  <c r="M193" i="18"/>
  <c r="M268" i="18"/>
  <c r="M60" i="18"/>
  <c r="M39" i="18"/>
  <c r="M197" i="18"/>
  <c r="M269" i="18"/>
  <c r="M156" i="18"/>
  <c r="M113" i="18"/>
  <c r="M51" i="18"/>
  <c r="M270" i="18"/>
  <c r="M62" i="18"/>
  <c r="M271" i="18"/>
  <c r="M191" i="18"/>
  <c r="M141" i="18"/>
  <c r="M132" i="18"/>
  <c r="M103" i="18"/>
  <c r="M272" i="18"/>
  <c r="M121" i="18"/>
  <c r="M45" i="18"/>
  <c r="M199" i="18"/>
  <c r="M273" i="18"/>
  <c r="M150" i="18"/>
  <c r="M34" i="18"/>
  <c r="M220" i="18"/>
  <c r="M230" i="18"/>
  <c r="M153" i="18"/>
  <c r="M160" i="18"/>
  <c r="M212" i="18"/>
  <c r="M70" i="18"/>
  <c r="M37" i="18"/>
  <c r="M274" i="18"/>
  <c r="M219" i="18"/>
  <c r="M97" i="18"/>
  <c r="M112" i="18"/>
  <c r="M182" i="18"/>
  <c r="M275" i="18"/>
  <c r="M122" i="18"/>
  <c r="M127" i="18"/>
  <c r="M186" i="18"/>
  <c r="M276" i="18"/>
  <c r="M169" i="18"/>
  <c r="M66" i="18"/>
  <c r="M79" i="18"/>
  <c r="M277" i="18"/>
  <c r="M146" i="18"/>
  <c r="M30" i="18"/>
  <c r="M188" i="18"/>
  <c r="M278" i="18"/>
  <c r="M108" i="18"/>
  <c r="M83" i="18"/>
  <c r="M106" i="18"/>
  <c r="M279" i="18"/>
  <c r="M177" i="18"/>
  <c r="M99" i="18"/>
  <c r="M280" i="18"/>
  <c r="M115" i="18"/>
  <c r="M119" i="18"/>
  <c r="M109" i="18"/>
  <c r="M281" i="18"/>
  <c r="M149" i="18"/>
  <c r="M40" i="18"/>
  <c r="M173" i="18"/>
  <c r="M229" i="18"/>
  <c r="M134" i="18"/>
  <c r="M282" i="18"/>
  <c r="M200" i="18"/>
  <c r="M142" i="18"/>
  <c r="M214" i="18"/>
  <c r="M283" i="18"/>
  <c r="M41" i="18"/>
  <c r="M26" i="18"/>
  <c r="M53" i="18"/>
  <c r="M284" i="18"/>
  <c r="M111" i="18"/>
  <c r="M201" i="18"/>
  <c r="M28" i="18"/>
  <c r="M208" i="18"/>
  <c r="M162" i="18"/>
  <c r="M59" i="18"/>
  <c r="M117" i="18"/>
  <c r="M222" i="18"/>
  <c r="M285" i="18"/>
  <c r="M48" i="18"/>
  <c r="M116" i="18"/>
  <c r="M172" i="18"/>
  <c r="M148" i="18"/>
  <c r="M138" i="18"/>
  <c r="M286" i="18"/>
  <c r="M135" i="18"/>
  <c r="M129" i="18"/>
  <c r="M215" i="18"/>
  <c r="M287" i="18"/>
  <c r="L236" i="18"/>
  <c r="L67" i="18"/>
  <c r="L140" i="18"/>
  <c r="L58" i="18"/>
  <c r="L158" i="18"/>
  <c r="L203" i="18"/>
  <c r="L38" i="18"/>
  <c r="L176" i="18"/>
  <c r="L237" i="18"/>
  <c r="L225" i="18"/>
  <c r="L227" i="18"/>
  <c r="L61" i="18"/>
  <c r="L104" i="18"/>
  <c r="L198" i="18"/>
  <c r="L238" i="18"/>
  <c r="L180" i="18"/>
  <c r="L25" i="18"/>
  <c r="L24" i="18"/>
  <c r="L239" i="18"/>
  <c r="L136" i="18"/>
  <c r="L63" i="18"/>
  <c r="L87" i="18"/>
  <c r="L183" i="18"/>
  <c r="L240" i="18"/>
  <c r="L98" i="18"/>
  <c r="L23" i="18"/>
  <c r="L78" i="18"/>
  <c r="L241" i="18"/>
  <c r="L178" i="18"/>
  <c r="L126" i="18"/>
  <c r="L202" i="18"/>
  <c r="L242" i="18"/>
  <c r="L102" i="18"/>
  <c r="L20" i="18"/>
  <c r="L211" i="18"/>
  <c r="L243" i="18"/>
  <c r="L68" i="18"/>
  <c r="L80" i="18"/>
  <c r="L114" i="18"/>
  <c r="L244" i="18"/>
  <c r="L95" i="18"/>
  <c r="L205" i="18"/>
  <c r="L245" i="18"/>
  <c r="L206" i="18"/>
  <c r="L89" i="18"/>
  <c r="L185" i="18"/>
  <c r="L246" i="18"/>
  <c r="L32" i="18"/>
  <c r="L110" i="18"/>
  <c r="L92" i="18"/>
  <c r="L247" i="18"/>
  <c r="L216" i="18"/>
  <c r="L145" i="18"/>
  <c r="L101" i="18"/>
  <c r="L248" i="18"/>
  <c r="L184" i="18"/>
  <c r="L86" i="18"/>
  <c r="L192" i="18"/>
  <c r="L249" i="18"/>
  <c r="L189" i="18"/>
  <c r="L224" i="18"/>
  <c r="L166" i="18"/>
  <c r="L195" i="18"/>
  <c r="L76" i="18"/>
  <c r="L29" i="18"/>
  <c r="L118" i="18"/>
  <c r="L207" i="18"/>
  <c r="L49" i="18"/>
  <c r="L167" i="18"/>
  <c r="L250" i="18"/>
  <c r="L174" i="18"/>
  <c r="L43" i="18"/>
  <c r="L251" i="18"/>
  <c r="L218" i="18"/>
  <c r="L120" i="18"/>
  <c r="L33" i="18"/>
  <c r="L35" i="18"/>
  <c r="L252" i="18"/>
  <c r="L131" i="18"/>
  <c r="L94" i="18"/>
  <c r="L253" i="18"/>
  <c r="L18" i="18"/>
  <c r="L42" i="18"/>
  <c r="L154" i="18"/>
  <c r="L254" i="18"/>
  <c r="L175" i="18"/>
  <c r="L139" i="18"/>
  <c r="L187" i="18"/>
  <c r="L161" i="18"/>
  <c r="L75" i="18"/>
  <c r="L46" i="18"/>
  <c r="L147" i="18"/>
  <c r="L255" i="18"/>
  <c r="L100" i="18"/>
  <c r="L124" i="18"/>
  <c r="L128" i="18"/>
  <c r="L256" i="18"/>
  <c r="L143" i="18"/>
  <c r="L44" i="18"/>
  <c r="L209" i="18"/>
  <c r="L64" i="18"/>
  <c r="L257" i="18"/>
  <c r="L50" i="18"/>
  <c r="L137" i="18"/>
  <c r="L217" i="18"/>
  <c r="L258" i="18"/>
  <c r="L107" i="18"/>
  <c r="L27" i="18"/>
  <c r="L181" i="18"/>
  <c r="L259" i="18"/>
  <c r="L226" i="18"/>
  <c r="L55" i="18"/>
  <c r="L90" i="18"/>
  <c r="L260" i="18"/>
  <c r="L221" i="18"/>
  <c r="L73" i="18"/>
  <c r="L91" i="18"/>
  <c r="L261" i="18"/>
  <c r="L133" i="18"/>
  <c r="L65" i="18"/>
  <c r="L262" i="18"/>
  <c r="L194" i="18"/>
  <c r="L21" i="18"/>
  <c r="L263" i="18"/>
  <c r="L213" i="18"/>
  <c r="L144" i="18"/>
  <c r="L56" i="18"/>
  <c r="L93" i="18"/>
  <c r="L264" i="18"/>
  <c r="L204" i="18"/>
  <c r="L123" i="18"/>
  <c r="L47" i="18"/>
  <c r="L228" i="18"/>
  <c r="L130" i="18"/>
  <c r="L265" i="18"/>
  <c r="L85" i="18"/>
  <c r="L69" i="18"/>
  <c r="L171" i="18"/>
  <c r="L266" i="18"/>
  <c r="L196" i="18"/>
  <c r="L170" i="18"/>
  <c r="L77" i="18"/>
  <c r="L19" i="18"/>
  <c r="L267" i="18"/>
  <c r="L168" i="18"/>
  <c r="L54" i="18"/>
  <c r="L193" i="18"/>
  <c r="L268" i="18"/>
  <c r="L60" i="18"/>
  <c r="L39" i="18"/>
  <c r="L197" i="18"/>
  <c r="L269" i="18"/>
  <c r="L156" i="18"/>
  <c r="L113" i="18"/>
  <c r="L51" i="18"/>
  <c r="L270" i="18"/>
  <c r="L62" i="18"/>
  <c r="L271" i="18"/>
  <c r="L191" i="18"/>
  <c r="L141" i="18"/>
  <c r="L132" i="18"/>
  <c r="L103" i="18"/>
  <c r="L272" i="18"/>
  <c r="L121" i="18"/>
  <c r="L45" i="18"/>
  <c r="L199" i="18"/>
  <c r="L273" i="18"/>
  <c r="L150" i="18"/>
  <c r="L34" i="18"/>
  <c r="L220" i="18"/>
  <c r="L230" i="18"/>
  <c r="L153" i="18"/>
  <c r="L160" i="18"/>
  <c r="L212" i="18"/>
  <c r="L70" i="18"/>
  <c r="L37" i="18"/>
  <c r="L274" i="18"/>
  <c r="L219" i="18"/>
  <c r="L97" i="18"/>
  <c r="L112" i="18"/>
  <c r="L182" i="18"/>
  <c r="L275" i="18"/>
  <c r="L122" i="18"/>
  <c r="L127" i="18"/>
  <c r="L186" i="18"/>
  <c r="L276" i="18"/>
  <c r="L169" i="18"/>
  <c r="L66" i="18"/>
  <c r="L79" i="18"/>
  <c r="L277" i="18"/>
  <c r="L146" i="18"/>
  <c r="L30" i="18"/>
  <c r="L188" i="18"/>
  <c r="L278" i="18"/>
  <c r="L108" i="18"/>
  <c r="L83" i="18"/>
  <c r="L106" i="18"/>
  <c r="L279" i="18"/>
  <c r="L177" i="18"/>
  <c r="L99" i="18"/>
  <c r="L280" i="18"/>
  <c r="L115" i="18"/>
  <c r="L119" i="18"/>
  <c r="L109" i="18"/>
  <c r="L281" i="18"/>
  <c r="L149" i="18"/>
  <c r="L40" i="18"/>
  <c r="L173" i="18"/>
  <c r="L229" i="18"/>
  <c r="L134" i="18"/>
  <c r="L282" i="18"/>
  <c r="L200" i="18"/>
  <c r="L142" i="18"/>
  <c r="L214" i="18"/>
  <c r="L283" i="18"/>
  <c r="L41" i="18"/>
  <c r="L26" i="18"/>
  <c r="L53" i="18"/>
  <c r="L284" i="18"/>
  <c r="L111" i="18"/>
  <c r="L201" i="18"/>
  <c r="L28" i="18"/>
  <c r="L208" i="18"/>
  <c r="L162" i="18"/>
  <c r="L59" i="18"/>
  <c r="L117" i="18"/>
  <c r="L222" i="18"/>
  <c r="L285" i="18"/>
  <c r="L48" i="18"/>
  <c r="L116" i="18"/>
  <c r="L172" i="18"/>
  <c r="L148" i="18"/>
  <c r="L138" i="18"/>
  <c r="L286" i="18"/>
  <c r="L135" i="18"/>
  <c r="L129" i="18"/>
  <c r="L215" i="18"/>
  <c r="L287" i="18"/>
  <c r="K236" i="18"/>
  <c r="K67" i="18"/>
  <c r="K140" i="18"/>
  <c r="K58" i="18"/>
  <c r="K158" i="18"/>
  <c r="K203" i="18"/>
  <c r="K38" i="18"/>
  <c r="K176" i="18"/>
  <c r="K237" i="18"/>
  <c r="K225" i="18"/>
  <c r="K227" i="18"/>
  <c r="K61" i="18"/>
  <c r="K104" i="18"/>
  <c r="K198" i="18"/>
  <c r="K238" i="18"/>
  <c r="K180" i="18"/>
  <c r="K25" i="18"/>
  <c r="K24" i="18"/>
  <c r="K239" i="18"/>
  <c r="K136" i="18"/>
  <c r="K63" i="18"/>
  <c r="K87" i="18"/>
  <c r="K183" i="18"/>
  <c r="K240" i="18"/>
  <c r="K98" i="18"/>
  <c r="K23" i="18"/>
  <c r="K78" i="18"/>
  <c r="K241" i="18"/>
  <c r="K178" i="18"/>
  <c r="K126" i="18"/>
  <c r="K202" i="18"/>
  <c r="K242" i="18"/>
  <c r="K102" i="18"/>
  <c r="K20" i="18"/>
  <c r="K211" i="18"/>
  <c r="K243" i="18"/>
  <c r="K68" i="18"/>
  <c r="K80" i="18"/>
  <c r="K114" i="18"/>
  <c r="K244" i="18"/>
  <c r="K95" i="18"/>
  <c r="K205" i="18"/>
  <c r="K245" i="18"/>
  <c r="K206" i="18"/>
  <c r="K89" i="18"/>
  <c r="K185" i="18"/>
  <c r="K246" i="18"/>
  <c r="K32" i="18"/>
  <c r="K110" i="18"/>
  <c r="K92" i="18"/>
  <c r="K247" i="18"/>
  <c r="K216" i="18"/>
  <c r="K145" i="18"/>
  <c r="K101" i="18"/>
  <c r="K248" i="18"/>
  <c r="K184" i="18"/>
  <c r="K86" i="18"/>
  <c r="K192" i="18"/>
  <c r="K249" i="18"/>
  <c r="K189" i="18"/>
  <c r="K224" i="18"/>
  <c r="K166" i="18"/>
  <c r="K195" i="18"/>
  <c r="K76" i="18"/>
  <c r="K29" i="18"/>
  <c r="K118" i="18"/>
  <c r="K207" i="18"/>
  <c r="K49" i="18"/>
  <c r="K167" i="18"/>
  <c r="K250" i="18"/>
  <c r="K174" i="18"/>
  <c r="K43" i="18"/>
  <c r="K251" i="18"/>
  <c r="K218" i="18"/>
  <c r="K120" i="18"/>
  <c r="K33" i="18"/>
  <c r="K35" i="18"/>
  <c r="K252" i="18"/>
  <c r="K131" i="18"/>
  <c r="K94" i="18"/>
  <c r="K253" i="18"/>
  <c r="K18" i="18"/>
  <c r="K42" i="18"/>
  <c r="K154" i="18"/>
  <c r="K254" i="18"/>
  <c r="K175" i="18"/>
  <c r="K139" i="18"/>
  <c r="K187" i="18"/>
  <c r="K161" i="18"/>
  <c r="K75" i="18"/>
  <c r="K46" i="18"/>
  <c r="K147" i="18"/>
  <c r="K255" i="18"/>
  <c r="K100" i="18"/>
  <c r="K124" i="18"/>
  <c r="K128" i="18"/>
  <c r="K256" i="18"/>
  <c r="K143" i="18"/>
  <c r="K44" i="18"/>
  <c r="K209" i="18"/>
  <c r="K64" i="18"/>
  <c r="K257" i="18"/>
  <c r="K50" i="18"/>
  <c r="K137" i="18"/>
  <c r="K217" i="18"/>
  <c r="K258" i="18"/>
  <c r="K107" i="18"/>
  <c r="K27" i="18"/>
  <c r="K181" i="18"/>
  <c r="K259" i="18"/>
  <c r="K226" i="18"/>
  <c r="K55" i="18"/>
  <c r="K90" i="18"/>
  <c r="K260" i="18"/>
  <c r="K221" i="18"/>
  <c r="K73" i="18"/>
  <c r="K91" i="18"/>
  <c r="K261" i="18"/>
  <c r="K133" i="18"/>
  <c r="K65" i="18"/>
  <c r="K262" i="18"/>
  <c r="K194" i="18"/>
  <c r="K21" i="18"/>
  <c r="K263" i="18"/>
  <c r="K213" i="18"/>
  <c r="K144" i="18"/>
  <c r="K56" i="18"/>
  <c r="K93" i="18"/>
  <c r="K264" i="18"/>
  <c r="K204" i="18"/>
  <c r="K123" i="18"/>
  <c r="K47" i="18"/>
  <c r="K228" i="18"/>
  <c r="K130" i="18"/>
  <c r="K265" i="18"/>
  <c r="K85" i="18"/>
  <c r="K69" i="18"/>
  <c r="K171" i="18"/>
  <c r="K266" i="18"/>
  <c r="K196" i="18"/>
  <c r="K170" i="18"/>
  <c r="K77" i="18"/>
  <c r="K19" i="18"/>
  <c r="K267" i="18"/>
  <c r="K168" i="18"/>
  <c r="K54" i="18"/>
  <c r="K193" i="18"/>
  <c r="K268" i="18"/>
  <c r="K60" i="18"/>
  <c r="K39" i="18"/>
  <c r="K197" i="18"/>
  <c r="K269" i="18"/>
  <c r="K156" i="18"/>
  <c r="K113" i="18"/>
  <c r="K51" i="18"/>
  <c r="K270" i="18"/>
  <c r="K62" i="18"/>
  <c r="K271" i="18"/>
  <c r="K191" i="18"/>
  <c r="K141" i="18"/>
  <c r="K132" i="18"/>
  <c r="K103" i="18"/>
  <c r="K272" i="18"/>
  <c r="K121" i="18"/>
  <c r="K45" i="18"/>
  <c r="K199" i="18"/>
  <c r="K273" i="18"/>
  <c r="K150" i="18"/>
  <c r="K34" i="18"/>
  <c r="K220" i="18"/>
  <c r="K230" i="18"/>
  <c r="K153" i="18"/>
  <c r="K160" i="18"/>
  <c r="K212" i="18"/>
  <c r="K70" i="18"/>
  <c r="K37" i="18"/>
  <c r="K274" i="18"/>
  <c r="K219" i="18"/>
  <c r="K97" i="18"/>
  <c r="K112" i="18"/>
  <c r="K182" i="18"/>
  <c r="K275" i="18"/>
  <c r="K122" i="18"/>
  <c r="K127" i="18"/>
  <c r="K186" i="18"/>
  <c r="K276" i="18"/>
  <c r="K169" i="18"/>
  <c r="K66" i="18"/>
  <c r="K79" i="18"/>
  <c r="K277" i="18"/>
  <c r="K146" i="18"/>
  <c r="K30" i="18"/>
  <c r="K188" i="18"/>
  <c r="K278" i="18"/>
  <c r="K108" i="18"/>
  <c r="K83" i="18"/>
  <c r="K106" i="18"/>
  <c r="K279" i="18"/>
  <c r="K177" i="18"/>
  <c r="K99" i="18"/>
  <c r="K280" i="18"/>
  <c r="K115" i="18"/>
  <c r="K119" i="18"/>
  <c r="K109" i="18"/>
  <c r="K281" i="18"/>
  <c r="K149" i="18"/>
  <c r="K40" i="18"/>
  <c r="K173" i="18"/>
  <c r="K229" i="18"/>
  <c r="K134" i="18"/>
  <c r="K282" i="18"/>
  <c r="K200" i="18"/>
  <c r="K142" i="18"/>
  <c r="K214" i="18"/>
  <c r="K283" i="18"/>
  <c r="K41" i="18"/>
  <c r="K26" i="18"/>
  <c r="K53" i="18"/>
  <c r="K284" i="18"/>
  <c r="K111" i="18"/>
  <c r="K201" i="18"/>
  <c r="K28" i="18"/>
  <c r="K208" i="18"/>
  <c r="K162" i="18"/>
  <c r="K59" i="18"/>
  <c r="K117" i="18"/>
  <c r="K222" i="18"/>
  <c r="K285" i="18"/>
  <c r="K48" i="18"/>
  <c r="K116" i="18"/>
  <c r="K172" i="18"/>
  <c r="K148" i="18"/>
  <c r="K138" i="18"/>
  <c r="K286" i="18"/>
  <c r="K135" i="18"/>
  <c r="K129" i="18"/>
  <c r="K215" i="18"/>
  <c r="K287" i="18"/>
  <c r="G129" i="18"/>
  <c r="H129" i="18"/>
  <c r="I129" i="18"/>
  <c r="J129" i="18"/>
  <c r="G215" i="18"/>
  <c r="H215" i="18"/>
  <c r="I215" i="18"/>
  <c r="J215" i="18"/>
  <c r="G287" i="18"/>
  <c r="H287" i="18"/>
  <c r="I287" i="18"/>
  <c r="J287" i="18"/>
  <c r="H165" i="15"/>
  <c r="I165" i="15"/>
  <c r="J165" i="15"/>
  <c r="K165" i="15"/>
  <c r="L165" i="15"/>
  <c r="M165" i="15"/>
  <c r="H224" i="15"/>
  <c r="I224" i="15"/>
  <c r="J224" i="15"/>
  <c r="K224" i="15"/>
  <c r="L224" i="15"/>
  <c r="M224" i="15"/>
  <c r="H331" i="15"/>
  <c r="I331" i="15"/>
  <c r="J331" i="15"/>
  <c r="K331" i="15"/>
  <c r="L331" i="15"/>
  <c r="M331" i="15"/>
  <c r="H515" i="15"/>
  <c r="I515" i="15"/>
  <c r="J515" i="15"/>
  <c r="K515" i="15"/>
  <c r="L515" i="15"/>
  <c r="M515" i="15"/>
  <c r="H650" i="15"/>
  <c r="I650" i="15"/>
  <c r="J650" i="15"/>
  <c r="K650" i="15"/>
  <c r="L650" i="15"/>
  <c r="M650" i="15"/>
  <c r="H1048" i="15"/>
  <c r="I1048" i="15"/>
  <c r="J1048" i="15"/>
  <c r="K1048" i="15"/>
  <c r="L1048" i="15"/>
  <c r="M1048" i="15"/>
  <c r="H22" i="15"/>
  <c r="I22" i="15"/>
  <c r="J22" i="15"/>
  <c r="K22" i="15"/>
  <c r="L22" i="15"/>
  <c r="M22" i="15"/>
  <c r="H1049" i="15"/>
  <c r="I1049" i="15"/>
  <c r="J1049" i="15"/>
  <c r="K1049" i="15"/>
  <c r="L1049" i="15"/>
  <c r="M1049" i="15"/>
  <c r="H157" i="15"/>
  <c r="I157" i="15"/>
  <c r="J157" i="15"/>
  <c r="K157" i="15"/>
  <c r="L157" i="15"/>
  <c r="M157" i="15"/>
  <c r="H252" i="15"/>
  <c r="I252" i="15"/>
  <c r="J252" i="15"/>
  <c r="K252" i="15"/>
  <c r="L252" i="15"/>
  <c r="M252" i="15"/>
  <c r="H804" i="15"/>
  <c r="I804" i="15"/>
  <c r="J804" i="15"/>
  <c r="K804" i="15"/>
  <c r="L804" i="15"/>
  <c r="M804" i="15"/>
  <c r="H1050" i="15"/>
  <c r="I1050" i="15"/>
  <c r="J1050" i="15"/>
  <c r="K1050" i="15"/>
  <c r="L1050" i="15"/>
  <c r="M1050" i="15"/>
  <c r="H398" i="15"/>
  <c r="I398" i="15"/>
  <c r="J398" i="15"/>
  <c r="K398" i="15"/>
  <c r="L398" i="15"/>
  <c r="M398" i="15"/>
  <c r="H1051" i="15"/>
  <c r="I1051" i="15"/>
  <c r="J1051" i="15"/>
  <c r="K1051" i="15"/>
  <c r="L1051" i="15"/>
  <c r="M1051" i="15"/>
  <c r="H1052" i="15"/>
  <c r="I1052" i="15"/>
  <c r="J1052" i="15"/>
  <c r="K1052" i="15"/>
  <c r="L1052" i="15"/>
  <c r="M1052" i="15"/>
  <c r="H273" i="15"/>
  <c r="I273" i="15"/>
  <c r="J273" i="15"/>
  <c r="K273" i="15"/>
  <c r="L273" i="15"/>
  <c r="M273" i="15"/>
  <c r="H300" i="15"/>
  <c r="I300" i="15"/>
  <c r="J300" i="15"/>
  <c r="K300" i="15"/>
  <c r="L300" i="15"/>
  <c r="M300" i="15"/>
  <c r="H401" i="15"/>
  <c r="I401" i="15"/>
  <c r="J401" i="15"/>
  <c r="K401" i="15"/>
  <c r="L401" i="15"/>
  <c r="M401" i="15"/>
  <c r="H520" i="15"/>
  <c r="I520" i="15"/>
  <c r="J520" i="15"/>
  <c r="K520" i="15"/>
  <c r="L520" i="15"/>
  <c r="M520" i="15"/>
  <c r="H566" i="15"/>
  <c r="I566" i="15"/>
  <c r="J566" i="15"/>
  <c r="K566" i="15"/>
  <c r="L566" i="15"/>
  <c r="M566" i="15"/>
  <c r="H1053" i="15"/>
  <c r="I1053" i="15"/>
  <c r="J1053" i="15"/>
  <c r="K1053" i="15"/>
  <c r="L1053" i="15"/>
  <c r="M1053" i="15"/>
  <c r="H24" i="15"/>
  <c r="I24" i="15"/>
  <c r="J24" i="15"/>
  <c r="K24" i="15"/>
  <c r="L24" i="15"/>
  <c r="M24" i="15"/>
  <c r="H659" i="15"/>
  <c r="I659" i="15"/>
  <c r="J659" i="15"/>
  <c r="K659" i="15"/>
  <c r="L659" i="15"/>
  <c r="M659" i="15"/>
  <c r="H329" i="15"/>
  <c r="I329" i="15"/>
  <c r="J329" i="15"/>
  <c r="K329" i="15"/>
  <c r="L329" i="15"/>
  <c r="M329" i="15"/>
  <c r="H477" i="15"/>
  <c r="I477" i="15"/>
  <c r="J477" i="15"/>
  <c r="K477" i="15"/>
  <c r="L477" i="15"/>
  <c r="M477" i="15"/>
  <c r="H434" i="15"/>
  <c r="I434" i="15"/>
  <c r="J434" i="15"/>
  <c r="K434" i="15"/>
  <c r="L434" i="15"/>
  <c r="M434" i="15"/>
  <c r="H1054" i="15"/>
  <c r="I1054" i="15"/>
  <c r="J1054" i="15"/>
  <c r="K1054" i="15"/>
  <c r="L1054" i="15"/>
  <c r="M1054" i="15"/>
  <c r="H554" i="15"/>
  <c r="I554" i="15"/>
  <c r="J554" i="15"/>
  <c r="K554" i="15"/>
  <c r="L554" i="15"/>
  <c r="M554" i="15"/>
  <c r="H766" i="15"/>
  <c r="I766" i="15"/>
  <c r="J766" i="15"/>
  <c r="K766" i="15"/>
  <c r="L766" i="15"/>
  <c r="M766" i="15"/>
  <c r="H1055" i="15"/>
  <c r="I1055" i="15"/>
  <c r="J1055" i="15"/>
  <c r="K1055" i="15"/>
  <c r="L1055" i="15"/>
  <c r="M1055" i="15"/>
  <c r="H456" i="15"/>
  <c r="I456" i="15"/>
  <c r="J456" i="15"/>
  <c r="K456" i="15"/>
  <c r="L456" i="15"/>
  <c r="M456" i="15"/>
  <c r="H140" i="15"/>
  <c r="I140" i="15"/>
  <c r="J140" i="15"/>
  <c r="K140" i="15"/>
  <c r="L140" i="15"/>
  <c r="M140" i="15"/>
  <c r="H271" i="15"/>
  <c r="I271" i="15"/>
  <c r="J271" i="15"/>
  <c r="K271" i="15"/>
  <c r="L271" i="15"/>
  <c r="M271" i="15"/>
  <c r="H336" i="15"/>
  <c r="I336" i="15"/>
  <c r="J336" i="15"/>
  <c r="K336" i="15"/>
  <c r="L336" i="15"/>
  <c r="M336" i="15"/>
  <c r="H803" i="15"/>
  <c r="I803" i="15"/>
  <c r="J803" i="15"/>
  <c r="K803" i="15"/>
  <c r="L803" i="15"/>
  <c r="M803" i="15"/>
  <c r="H783" i="15"/>
  <c r="I783" i="15"/>
  <c r="J783" i="15"/>
  <c r="K783" i="15"/>
  <c r="L783" i="15"/>
  <c r="M783" i="15"/>
  <c r="H88" i="15"/>
  <c r="I88" i="15"/>
  <c r="J88" i="15"/>
  <c r="K88" i="15"/>
  <c r="L88" i="15"/>
  <c r="M88" i="15"/>
  <c r="H1056" i="15"/>
  <c r="I1056" i="15"/>
  <c r="J1056" i="15"/>
  <c r="K1056" i="15"/>
  <c r="L1056" i="15"/>
  <c r="M1056" i="15"/>
  <c r="H145" i="15"/>
  <c r="I145" i="15"/>
  <c r="J145" i="15"/>
  <c r="K145" i="15"/>
  <c r="L145" i="15"/>
  <c r="M145" i="15"/>
  <c r="H436" i="15"/>
  <c r="I436" i="15"/>
  <c r="J436" i="15"/>
  <c r="K436" i="15"/>
  <c r="L436" i="15"/>
  <c r="M436" i="15"/>
  <c r="H587" i="15"/>
  <c r="I587" i="15"/>
  <c r="J587" i="15"/>
  <c r="K587" i="15"/>
  <c r="L587" i="15"/>
  <c r="M587" i="15"/>
  <c r="H1057" i="15"/>
  <c r="I1057" i="15"/>
  <c r="J1057" i="15"/>
  <c r="K1057" i="15"/>
  <c r="L1057" i="15"/>
  <c r="M1057" i="15"/>
  <c r="H517" i="15"/>
  <c r="I517" i="15"/>
  <c r="J517" i="15"/>
  <c r="K517" i="15"/>
  <c r="L517" i="15"/>
  <c r="M517" i="15"/>
  <c r="H1058" i="15"/>
  <c r="I1058" i="15"/>
  <c r="J1058" i="15"/>
  <c r="K1058" i="15"/>
  <c r="L1058" i="15"/>
  <c r="M1058" i="15"/>
  <c r="H1059" i="15"/>
  <c r="I1059" i="15"/>
  <c r="J1059" i="15"/>
  <c r="K1059" i="15"/>
  <c r="L1059" i="15"/>
  <c r="M1059" i="15"/>
  <c r="H125" i="15"/>
  <c r="I125" i="15"/>
  <c r="J125" i="15"/>
  <c r="K125" i="15"/>
  <c r="L125" i="15"/>
  <c r="M125" i="15"/>
  <c r="H220" i="15"/>
  <c r="I220" i="15"/>
  <c r="J220" i="15"/>
  <c r="K220" i="15"/>
  <c r="L220" i="15"/>
  <c r="M220" i="15"/>
  <c r="H428" i="15"/>
  <c r="I428" i="15"/>
  <c r="J428" i="15"/>
  <c r="K428" i="15"/>
  <c r="L428" i="15"/>
  <c r="M428" i="15"/>
  <c r="H709" i="15"/>
  <c r="I709" i="15"/>
  <c r="J709" i="15"/>
  <c r="K709" i="15"/>
  <c r="L709" i="15"/>
  <c r="M709" i="15"/>
  <c r="H1060" i="15"/>
  <c r="I1060" i="15"/>
  <c r="J1060" i="15"/>
  <c r="K1060" i="15"/>
  <c r="L1060" i="15"/>
  <c r="M1060" i="15"/>
  <c r="H1061" i="15"/>
  <c r="I1061" i="15"/>
  <c r="J1061" i="15"/>
  <c r="K1061" i="15"/>
  <c r="L1061" i="15"/>
  <c r="M1061" i="15"/>
  <c r="H87" i="15"/>
  <c r="I87" i="15"/>
  <c r="J87" i="15"/>
  <c r="K87" i="15"/>
  <c r="L87" i="15"/>
  <c r="M87" i="15"/>
  <c r="H1062" i="15"/>
  <c r="I1062" i="15"/>
  <c r="J1062" i="15"/>
  <c r="K1062" i="15"/>
  <c r="L1062" i="15"/>
  <c r="M1062" i="15"/>
  <c r="H152" i="15"/>
  <c r="I152" i="15"/>
  <c r="J152" i="15"/>
  <c r="K152" i="15"/>
  <c r="L152" i="15"/>
  <c r="M152" i="15"/>
  <c r="H196" i="15"/>
  <c r="I196" i="15"/>
  <c r="J196" i="15"/>
  <c r="K196" i="15"/>
  <c r="L196" i="15"/>
  <c r="M196" i="15"/>
  <c r="H611" i="15"/>
  <c r="I611" i="15"/>
  <c r="J611" i="15"/>
  <c r="K611" i="15"/>
  <c r="L611" i="15"/>
  <c r="M611" i="15"/>
  <c r="H1063" i="15"/>
  <c r="I1063" i="15"/>
  <c r="J1063" i="15"/>
  <c r="K1063" i="15"/>
  <c r="L1063" i="15"/>
  <c r="M1063" i="15"/>
  <c r="H704" i="15"/>
  <c r="I704" i="15"/>
  <c r="J704" i="15"/>
  <c r="K704" i="15"/>
  <c r="L704" i="15"/>
  <c r="M704" i="15"/>
  <c r="H1064" i="15"/>
  <c r="I1064" i="15"/>
  <c r="J1064" i="15"/>
  <c r="K1064" i="15"/>
  <c r="L1064" i="15"/>
  <c r="M1064" i="15"/>
  <c r="H1065" i="15"/>
  <c r="I1065" i="15"/>
  <c r="J1065" i="15"/>
  <c r="K1065" i="15"/>
  <c r="L1065" i="15"/>
  <c r="M1065" i="15"/>
  <c r="H151" i="15"/>
  <c r="I151" i="15"/>
  <c r="J151" i="15"/>
  <c r="K151" i="15"/>
  <c r="L151" i="15"/>
  <c r="M151" i="15"/>
  <c r="H259" i="15"/>
  <c r="I259" i="15"/>
  <c r="J259" i="15"/>
  <c r="K259" i="15"/>
  <c r="L259" i="15"/>
  <c r="M259" i="15"/>
  <c r="H1066" i="15"/>
  <c r="I1066" i="15"/>
  <c r="J1066" i="15"/>
  <c r="K1066" i="15"/>
  <c r="L1066" i="15"/>
  <c r="M1066" i="15"/>
  <c r="H536" i="15"/>
  <c r="I536" i="15"/>
  <c r="J536" i="15"/>
  <c r="K536" i="15"/>
  <c r="L536" i="15"/>
  <c r="M536" i="15"/>
  <c r="H400" i="15"/>
  <c r="I400" i="15"/>
  <c r="J400" i="15"/>
  <c r="K400" i="15"/>
  <c r="L400" i="15"/>
  <c r="M400" i="15"/>
  <c r="H655" i="15"/>
  <c r="I655" i="15"/>
  <c r="J655" i="15"/>
  <c r="K655" i="15"/>
  <c r="L655" i="15"/>
  <c r="M655" i="15"/>
  <c r="N1983" i="22"/>
  <c r="N1987" i="22"/>
  <c r="N1989" i="22"/>
  <c r="N1990" i="22"/>
  <c r="N1996" i="22"/>
  <c r="N2008" i="22"/>
  <c r="N2000" i="22"/>
  <c r="N1999" i="22"/>
  <c r="N2001" i="22"/>
  <c r="N2004" i="22"/>
  <c r="N2009" i="22"/>
  <c r="N2006" i="22"/>
  <c r="N2007" i="22"/>
  <c r="N1995" i="22"/>
  <c r="N1998" i="22"/>
  <c r="N2005" i="22"/>
  <c r="N2003" i="22"/>
  <c r="N1997" i="22"/>
  <c r="N2002" i="22"/>
  <c r="N2011" i="22"/>
  <c r="P2011" i="22" s="1"/>
  <c r="N2022" i="22"/>
  <c r="P2022" i="22" s="1"/>
  <c r="N2010" i="22"/>
  <c r="P2010" i="22" s="1"/>
  <c r="N2012" i="22"/>
  <c r="P2012" i="22" s="1"/>
  <c r="N2017" i="22"/>
  <c r="P2017" i="22" s="1"/>
  <c r="N2021" i="22"/>
  <c r="P2021" i="22" s="1"/>
  <c r="N2014" i="22"/>
  <c r="P2014" i="22" s="1"/>
  <c r="N2023" i="22"/>
  <c r="P2023" i="22" s="1"/>
  <c r="N2020" i="22"/>
  <c r="P2020" i="22" s="1"/>
  <c r="N2015" i="22"/>
  <c r="P2015" i="22" s="1"/>
  <c r="N2013" i="22"/>
  <c r="P2013" i="22" s="1"/>
  <c r="N2018" i="22"/>
  <c r="P2018" i="22" s="1"/>
  <c r="N2016" i="22"/>
  <c r="P2016" i="22" s="1"/>
  <c r="N2024" i="22"/>
  <c r="P2024" i="22" s="1"/>
  <c r="N2019" i="22"/>
  <c r="P2019" i="22" s="1"/>
  <c r="G662" i="15"/>
  <c r="H662" i="15"/>
  <c r="I662" i="15"/>
  <c r="J662" i="15"/>
  <c r="K662" i="15"/>
  <c r="L662" i="15"/>
  <c r="M662" i="15"/>
  <c r="H533" i="15"/>
  <c r="I533" i="15"/>
  <c r="J533" i="15"/>
  <c r="K533" i="15"/>
  <c r="L533" i="15"/>
  <c r="M533" i="15"/>
  <c r="G68" i="15"/>
  <c r="H68" i="15"/>
  <c r="I68" i="15"/>
  <c r="J68" i="15"/>
  <c r="K68" i="15"/>
  <c r="L68" i="15"/>
  <c r="M68" i="15"/>
  <c r="H40" i="15"/>
  <c r="I40" i="15"/>
  <c r="J40" i="15"/>
  <c r="K40" i="15"/>
  <c r="L40" i="15"/>
  <c r="M40" i="15"/>
  <c r="H390" i="15"/>
  <c r="I390" i="15"/>
  <c r="J390" i="15"/>
  <c r="K390" i="15"/>
  <c r="L390" i="15"/>
  <c r="M390" i="15"/>
  <c r="H66" i="15"/>
  <c r="I66" i="15"/>
  <c r="J66" i="15"/>
  <c r="K66" i="15"/>
  <c r="L66" i="15"/>
  <c r="M66" i="15"/>
  <c r="H730" i="15"/>
  <c r="I730" i="15"/>
  <c r="J730" i="15"/>
  <c r="K730" i="15"/>
  <c r="L730" i="15"/>
  <c r="M730" i="15"/>
  <c r="H1046" i="15"/>
  <c r="I1046" i="15"/>
  <c r="J1046" i="15"/>
  <c r="K1046" i="15"/>
  <c r="L1046" i="15"/>
  <c r="M1046" i="15"/>
  <c r="G420" i="15"/>
  <c r="H420" i="15"/>
  <c r="I420" i="15"/>
  <c r="J420" i="15"/>
  <c r="K420" i="15"/>
  <c r="L420" i="15"/>
  <c r="M420" i="15"/>
  <c r="H64" i="15"/>
  <c r="I64" i="15"/>
  <c r="J64" i="15"/>
  <c r="K64" i="15"/>
  <c r="L64" i="15"/>
  <c r="M64" i="15"/>
  <c r="H403" i="15"/>
  <c r="I403" i="15"/>
  <c r="J403" i="15"/>
  <c r="K403" i="15"/>
  <c r="L403" i="15"/>
  <c r="M403" i="15"/>
  <c r="H934" i="15"/>
  <c r="I934" i="15"/>
  <c r="J934" i="15"/>
  <c r="K934" i="15"/>
  <c r="L934" i="15"/>
  <c r="M934" i="15"/>
  <c r="H966" i="15"/>
  <c r="I966" i="15"/>
  <c r="J966" i="15"/>
  <c r="K966" i="15"/>
  <c r="L966" i="15"/>
  <c r="M966" i="15"/>
  <c r="H1047" i="15"/>
  <c r="I1047" i="15"/>
  <c r="J1047" i="15"/>
  <c r="K1047" i="15"/>
  <c r="L1047" i="15"/>
  <c r="M1047" i="15"/>
  <c r="H256" i="15"/>
  <c r="I256" i="15"/>
  <c r="J256" i="15"/>
  <c r="K256" i="15"/>
  <c r="L256" i="15"/>
  <c r="M256" i="15"/>
  <c r="G429" i="15"/>
  <c r="H429" i="15"/>
  <c r="I429" i="15"/>
  <c r="J429" i="15"/>
  <c r="K429" i="15"/>
  <c r="L429" i="15"/>
  <c r="M429" i="15"/>
  <c r="H620" i="15"/>
  <c r="I620" i="15"/>
  <c r="J620" i="15"/>
  <c r="K620" i="15"/>
  <c r="L620" i="15"/>
  <c r="M620" i="15"/>
  <c r="G824" i="15"/>
  <c r="H824" i="15"/>
  <c r="I824" i="15"/>
  <c r="J824" i="15"/>
  <c r="K824" i="15"/>
  <c r="L824" i="15"/>
  <c r="M824" i="15"/>
  <c r="H748" i="15"/>
  <c r="I748" i="15"/>
  <c r="J748" i="15"/>
  <c r="K748" i="15"/>
  <c r="L748" i="15"/>
  <c r="M748" i="15"/>
  <c r="H425" i="15"/>
  <c r="I425" i="15"/>
  <c r="J425" i="15"/>
  <c r="K425" i="15"/>
  <c r="L425" i="15"/>
  <c r="M425" i="15"/>
  <c r="H991" i="15"/>
  <c r="I991" i="15"/>
  <c r="J991" i="15"/>
  <c r="K991" i="15"/>
  <c r="L991" i="15"/>
  <c r="M991" i="15"/>
  <c r="H888" i="15"/>
  <c r="I888" i="15"/>
  <c r="J888" i="15"/>
  <c r="K888" i="15"/>
  <c r="L888" i="15"/>
  <c r="M888" i="15"/>
  <c r="H653" i="15"/>
  <c r="I653" i="15"/>
  <c r="J653" i="15"/>
  <c r="K653" i="15"/>
  <c r="L653" i="15"/>
  <c r="M653" i="15"/>
  <c r="G318" i="15"/>
  <c r="H318" i="15"/>
  <c r="I318" i="15"/>
  <c r="J318" i="15"/>
  <c r="K318" i="15"/>
  <c r="L318" i="15"/>
  <c r="M318" i="15"/>
  <c r="H305" i="15"/>
  <c r="I305" i="15"/>
  <c r="J305" i="15"/>
  <c r="K305" i="15"/>
  <c r="L305" i="15"/>
  <c r="M305" i="15"/>
  <c r="H911" i="15"/>
  <c r="I911" i="15"/>
  <c r="J911" i="15"/>
  <c r="K911" i="15"/>
  <c r="L911" i="15"/>
  <c r="M911" i="15"/>
  <c r="H918" i="15"/>
  <c r="I918" i="15"/>
  <c r="J918" i="15"/>
  <c r="K918" i="15"/>
  <c r="L918" i="15"/>
  <c r="M918" i="15"/>
  <c r="H736" i="15"/>
  <c r="I736" i="15"/>
  <c r="J736" i="15"/>
  <c r="K736" i="15"/>
  <c r="L736" i="15"/>
  <c r="M736" i="15"/>
  <c r="H476" i="15"/>
  <c r="I476" i="15"/>
  <c r="J476" i="15"/>
  <c r="K476" i="15"/>
  <c r="L476" i="15"/>
  <c r="M476" i="15"/>
  <c r="G549" i="15"/>
  <c r="H549" i="15"/>
  <c r="I549" i="15"/>
  <c r="J549" i="15"/>
  <c r="K549" i="15"/>
  <c r="L549" i="15"/>
  <c r="M549" i="15"/>
  <c r="H993" i="15"/>
  <c r="I993" i="15"/>
  <c r="J993" i="15"/>
  <c r="K993" i="15"/>
  <c r="L993" i="15"/>
  <c r="M993" i="15"/>
  <c r="H119" i="15"/>
  <c r="I119" i="15"/>
  <c r="J119" i="15"/>
  <c r="K119" i="15"/>
  <c r="L119" i="15"/>
  <c r="M119" i="15"/>
  <c r="H267" i="15"/>
  <c r="I267" i="15"/>
  <c r="J267" i="15"/>
  <c r="K267" i="15"/>
  <c r="L267" i="15"/>
  <c r="M267" i="15"/>
  <c r="H216" i="15"/>
  <c r="I216" i="15"/>
  <c r="J216" i="15"/>
  <c r="K216" i="15"/>
  <c r="L216" i="15"/>
  <c r="M216" i="15"/>
  <c r="H227" i="15"/>
  <c r="I227" i="15"/>
  <c r="J227" i="15"/>
  <c r="K227" i="15"/>
  <c r="L227" i="15"/>
  <c r="M227" i="15"/>
  <c r="G822" i="15"/>
  <c r="H822" i="15"/>
  <c r="I822" i="15"/>
  <c r="J822" i="15"/>
  <c r="K822" i="15"/>
  <c r="L822" i="15"/>
  <c r="M822" i="15"/>
  <c r="G562" i="15"/>
  <c r="H562" i="15"/>
  <c r="I562" i="15"/>
  <c r="J562" i="15"/>
  <c r="K562" i="15"/>
  <c r="L562" i="15"/>
  <c r="M562" i="15"/>
  <c r="H874" i="15"/>
  <c r="I874" i="15"/>
  <c r="J874" i="15"/>
  <c r="K874" i="15"/>
  <c r="L874" i="15"/>
  <c r="M874" i="15"/>
  <c r="H141" i="15"/>
  <c r="I141" i="15"/>
  <c r="J141" i="15"/>
  <c r="K141" i="15"/>
  <c r="L141" i="15"/>
  <c r="M141" i="15"/>
  <c r="H466" i="15"/>
  <c r="I466" i="15"/>
  <c r="J466" i="15"/>
  <c r="K466" i="15"/>
  <c r="L466" i="15"/>
  <c r="M466" i="15"/>
  <c r="H684" i="15"/>
  <c r="I684" i="15"/>
  <c r="J684" i="15"/>
  <c r="K684" i="15"/>
  <c r="L684" i="15"/>
  <c r="M684" i="15"/>
  <c r="G399" i="15"/>
  <c r="H399" i="15"/>
  <c r="I399" i="15"/>
  <c r="J399" i="15"/>
  <c r="K399" i="15"/>
  <c r="L399" i="15"/>
  <c r="M399" i="15"/>
  <c r="H209" i="15"/>
  <c r="I209" i="15"/>
  <c r="J209" i="15"/>
  <c r="K209" i="15"/>
  <c r="L209" i="15"/>
  <c r="M209" i="15"/>
  <c r="H385" i="15"/>
  <c r="I385" i="15"/>
  <c r="J385" i="15"/>
  <c r="K385" i="15"/>
  <c r="L385" i="15"/>
  <c r="M385" i="15"/>
  <c r="G391" i="15"/>
  <c r="H391" i="15"/>
  <c r="I391" i="15"/>
  <c r="J391" i="15"/>
  <c r="K391" i="15"/>
  <c r="L391" i="15"/>
  <c r="M391" i="15"/>
  <c r="H869" i="15"/>
  <c r="I869" i="15"/>
  <c r="J869" i="15"/>
  <c r="K869" i="15"/>
  <c r="L869" i="15"/>
  <c r="M869" i="15"/>
  <c r="H950" i="15"/>
  <c r="I950" i="15"/>
  <c r="J950" i="15"/>
  <c r="K950" i="15"/>
  <c r="L950" i="15"/>
  <c r="M950" i="15"/>
  <c r="H590" i="15"/>
  <c r="I590" i="15"/>
  <c r="J590" i="15"/>
  <c r="K590" i="15"/>
  <c r="L590" i="15"/>
  <c r="M590" i="15"/>
  <c r="H482" i="15"/>
  <c r="I482" i="15"/>
  <c r="J482" i="15"/>
  <c r="K482" i="15"/>
  <c r="L482" i="15"/>
  <c r="M482" i="15"/>
  <c r="H987" i="15"/>
  <c r="I987" i="15"/>
  <c r="J987" i="15"/>
  <c r="K987" i="15"/>
  <c r="L987" i="15"/>
  <c r="M987" i="15"/>
  <c r="G58" i="15"/>
  <c r="H58" i="15"/>
  <c r="I58" i="15"/>
  <c r="J58" i="15"/>
  <c r="K58" i="15"/>
  <c r="L58" i="15"/>
  <c r="M58" i="15"/>
  <c r="H778" i="15"/>
  <c r="I778" i="15"/>
  <c r="J778" i="15"/>
  <c r="K778" i="15"/>
  <c r="L778" i="15"/>
  <c r="M778" i="15"/>
  <c r="H919" i="15"/>
  <c r="I919" i="15"/>
  <c r="J919" i="15"/>
  <c r="K919" i="15"/>
  <c r="L919" i="15"/>
  <c r="M919" i="15"/>
  <c r="H733" i="15"/>
  <c r="I733" i="15"/>
  <c r="J733" i="15"/>
  <c r="K733" i="15"/>
  <c r="L733" i="15"/>
  <c r="M733" i="15"/>
  <c r="H657" i="15"/>
  <c r="I657" i="15"/>
  <c r="J657" i="15"/>
  <c r="K657" i="15"/>
  <c r="L657" i="15"/>
  <c r="M657" i="15"/>
  <c r="H992" i="15"/>
  <c r="I992" i="15"/>
  <c r="J992" i="15"/>
  <c r="K992" i="15"/>
  <c r="L992" i="15"/>
  <c r="M992" i="15"/>
  <c r="H39" i="15"/>
  <c r="I39" i="15"/>
  <c r="J39" i="15"/>
  <c r="K39" i="15"/>
  <c r="L39" i="15"/>
  <c r="M39" i="15"/>
  <c r="G149" i="15"/>
  <c r="H149" i="15"/>
  <c r="I149" i="15"/>
  <c r="J149" i="15"/>
  <c r="K149" i="15"/>
  <c r="L149" i="15"/>
  <c r="M149" i="15"/>
  <c r="H994" i="15"/>
  <c r="I994" i="15"/>
  <c r="J994" i="15"/>
  <c r="K994" i="15"/>
  <c r="L994" i="15"/>
  <c r="M994" i="15"/>
  <c r="H618" i="15"/>
  <c r="I618" i="15"/>
  <c r="J618" i="15"/>
  <c r="K618" i="15"/>
  <c r="L618" i="15"/>
  <c r="M618" i="15"/>
  <c r="H651" i="15"/>
  <c r="I651" i="15"/>
  <c r="J651" i="15"/>
  <c r="K651" i="15"/>
  <c r="L651" i="15"/>
  <c r="M651" i="15"/>
  <c r="H333" i="15"/>
  <c r="I333" i="15"/>
  <c r="J333" i="15"/>
  <c r="K333" i="15"/>
  <c r="L333" i="15"/>
  <c r="M333" i="15"/>
  <c r="H892" i="15"/>
  <c r="I892" i="15"/>
  <c r="J892" i="15"/>
  <c r="K892" i="15"/>
  <c r="L892" i="15"/>
  <c r="M892" i="15"/>
  <c r="H203" i="15"/>
  <c r="I203" i="15"/>
  <c r="J203" i="15"/>
  <c r="K203" i="15"/>
  <c r="L203" i="15"/>
  <c r="M203" i="15"/>
  <c r="H863" i="15"/>
  <c r="I863" i="15"/>
  <c r="J863" i="15"/>
  <c r="K863" i="15"/>
  <c r="L863" i="15"/>
  <c r="M863" i="15"/>
  <c r="H880" i="15"/>
  <c r="I880" i="15"/>
  <c r="J880" i="15"/>
  <c r="K880" i="15"/>
  <c r="L880" i="15"/>
  <c r="M880" i="15"/>
  <c r="H751" i="15"/>
  <c r="I751" i="15"/>
  <c r="J751" i="15"/>
  <c r="K751" i="15"/>
  <c r="L751" i="15"/>
  <c r="M751" i="15"/>
  <c r="H394" i="15"/>
  <c r="I394" i="15"/>
  <c r="J394" i="15"/>
  <c r="K394" i="15"/>
  <c r="L394" i="15"/>
  <c r="M394" i="15"/>
  <c r="H995" i="15"/>
  <c r="I995" i="15"/>
  <c r="J995" i="15"/>
  <c r="K995" i="15"/>
  <c r="L995" i="15"/>
  <c r="M995" i="15"/>
  <c r="H996" i="15"/>
  <c r="I996" i="15"/>
  <c r="J996" i="15"/>
  <c r="K996" i="15"/>
  <c r="L996" i="15"/>
  <c r="M996" i="15"/>
  <c r="G811" i="15"/>
  <c r="H811" i="15"/>
  <c r="I811" i="15"/>
  <c r="J811" i="15"/>
  <c r="K811" i="15"/>
  <c r="L811" i="15"/>
  <c r="M811" i="15"/>
  <c r="H126" i="15"/>
  <c r="I126" i="15"/>
  <c r="J126" i="15"/>
  <c r="K126" i="15"/>
  <c r="L126" i="15"/>
  <c r="M126" i="15"/>
  <c r="G712" i="15"/>
  <c r="H712" i="15"/>
  <c r="I712" i="15"/>
  <c r="J712" i="15"/>
  <c r="K712" i="15"/>
  <c r="L712" i="15"/>
  <c r="M712" i="15"/>
  <c r="H263" i="15"/>
  <c r="I263" i="15"/>
  <c r="J263" i="15"/>
  <c r="K263" i="15"/>
  <c r="L263" i="15"/>
  <c r="M263" i="15"/>
  <c r="H62" i="15"/>
  <c r="I62" i="15"/>
  <c r="J62" i="15"/>
  <c r="K62" i="15"/>
  <c r="L62" i="15"/>
  <c r="M62" i="15"/>
  <c r="H294" i="15"/>
  <c r="I294" i="15"/>
  <c r="J294" i="15"/>
  <c r="K294" i="15"/>
  <c r="L294" i="15"/>
  <c r="M294" i="15"/>
  <c r="H494" i="15"/>
  <c r="I494" i="15"/>
  <c r="J494" i="15"/>
  <c r="K494" i="15"/>
  <c r="L494" i="15"/>
  <c r="M494" i="15"/>
  <c r="H997" i="15"/>
  <c r="I997" i="15"/>
  <c r="J997" i="15"/>
  <c r="K997" i="15"/>
  <c r="L997" i="15"/>
  <c r="M997" i="15"/>
  <c r="G667" i="15"/>
  <c r="H667" i="15"/>
  <c r="I667" i="15"/>
  <c r="J667" i="15"/>
  <c r="K667" i="15"/>
  <c r="L667" i="15"/>
  <c r="M667" i="15"/>
  <c r="H319" i="15"/>
  <c r="I319" i="15"/>
  <c r="J319" i="15"/>
  <c r="K319" i="15"/>
  <c r="L319" i="15"/>
  <c r="M319" i="15"/>
  <c r="H577" i="15"/>
  <c r="I577" i="15"/>
  <c r="J577" i="15"/>
  <c r="K577" i="15"/>
  <c r="L577" i="15"/>
  <c r="M577" i="15"/>
  <c r="H563" i="15"/>
  <c r="I563" i="15"/>
  <c r="J563" i="15"/>
  <c r="K563" i="15"/>
  <c r="L563" i="15"/>
  <c r="M563" i="15"/>
  <c r="H453" i="15"/>
  <c r="I453" i="15"/>
  <c r="J453" i="15"/>
  <c r="K453" i="15"/>
  <c r="L453" i="15"/>
  <c r="M453" i="15"/>
  <c r="H648" i="15"/>
  <c r="I648" i="15"/>
  <c r="J648" i="15"/>
  <c r="K648" i="15"/>
  <c r="L648" i="15"/>
  <c r="M648" i="15"/>
  <c r="G258" i="15"/>
  <c r="H258" i="15"/>
  <c r="I258" i="15"/>
  <c r="J258" i="15"/>
  <c r="K258" i="15"/>
  <c r="L258" i="15"/>
  <c r="M258" i="15"/>
  <c r="H576" i="15"/>
  <c r="I576" i="15"/>
  <c r="J576" i="15"/>
  <c r="K576" i="15"/>
  <c r="L576" i="15"/>
  <c r="M576" i="15"/>
  <c r="G820" i="15"/>
  <c r="H820" i="15"/>
  <c r="I820" i="15"/>
  <c r="J820" i="15"/>
  <c r="K820" i="15"/>
  <c r="L820" i="15"/>
  <c r="M820" i="15"/>
  <c r="H122" i="15"/>
  <c r="I122" i="15"/>
  <c r="J122" i="15"/>
  <c r="K122" i="15"/>
  <c r="L122" i="15"/>
  <c r="M122" i="15"/>
  <c r="H351" i="15"/>
  <c r="I351" i="15"/>
  <c r="J351" i="15"/>
  <c r="K351" i="15"/>
  <c r="L351" i="15"/>
  <c r="M351" i="15"/>
  <c r="H998" i="15"/>
  <c r="I998" i="15"/>
  <c r="J998" i="15"/>
  <c r="K998" i="15"/>
  <c r="L998" i="15"/>
  <c r="M998" i="15"/>
  <c r="H771" i="15"/>
  <c r="I771" i="15"/>
  <c r="J771" i="15"/>
  <c r="K771" i="15"/>
  <c r="L771" i="15"/>
  <c r="M771" i="15"/>
  <c r="H969" i="15"/>
  <c r="I969" i="15"/>
  <c r="J969" i="15"/>
  <c r="K969" i="15"/>
  <c r="L969" i="15"/>
  <c r="M969" i="15"/>
  <c r="H340" i="15"/>
  <c r="I340" i="15"/>
  <c r="J340" i="15"/>
  <c r="K340" i="15"/>
  <c r="L340" i="15"/>
  <c r="M340" i="15"/>
  <c r="G844" i="15"/>
  <c r="H844" i="15"/>
  <c r="I844" i="15"/>
  <c r="J844" i="15"/>
  <c r="K844" i="15"/>
  <c r="L844" i="15"/>
  <c r="M844" i="15"/>
  <c r="H898" i="15"/>
  <c r="I898" i="15"/>
  <c r="J898" i="15"/>
  <c r="K898" i="15"/>
  <c r="L898" i="15"/>
  <c r="M898" i="15"/>
  <c r="H250" i="15"/>
  <c r="I250" i="15"/>
  <c r="J250" i="15"/>
  <c r="K250" i="15"/>
  <c r="L250" i="15"/>
  <c r="M250" i="15"/>
  <c r="H483" i="15"/>
  <c r="I483" i="15"/>
  <c r="J483" i="15"/>
  <c r="K483" i="15"/>
  <c r="L483" i="15"/>
  <c r="M483" i="15"/>
  <c r="H499" i="15"/>
  <c r="I499" i="15"/>
  <c r="J499" i="15"/>
  <c r="K499" i="15"/>
  <c r="L499" i="15"/>
  <c r="M499" i="15"/>
  <c r="H93" i="15"/>
  <c r="I93" i="15"/>
  <c r="J93" i="15"/>
  <c r="K93" i="15"/>
  <c r="L93" i="15"/>
  <c r="M93" i="15"/>
  <c r="G204" i="15"/>
  <c r="H204" i="15"/>
  <c r="I204" i="15"/>
  <c r="J204" i="15"/>
  <c r="K204" i="15"/>
  <c r="L204" i="15"/>
  <c r="M204" i="15"/>
  <c r="H211" i="15"/>
  <c r="I211" i="15"/>
  <c r="J211" i="15"/>
  <c r="K211" i="15"/>
  <c r="L211" i="15"/>
  <c r="M211" i="15"/>
  <c r="H123" i="15"/>
  <c r="I123" i="15"/>
  <c r="J123" i="15"/>
  <c r="K123" i="15"/>
  <c r="L123" i="15"/>
  <c r="M123" i="15"/>
  <c r="H999" i="15"/>
  <c r="I999" i="15"/>
  <c r="J999" i="15"/>
  <c r="K999" i="15"/>
  <c r="L999" i="15"/>
  <c r="M999" i="15"/>
  <c r="H338" i="15"/>
  <c r="I338" i="15"/>
  <c r="J338" i="15"/>
  <c r="K338" i="15"/>
  <c r="L338" i="15"/>
  <c r="M338" i="15"/>
  <c r="H553" i="15"/>
  <c r="I553" i="15"/>
  <c r="J553" i="15"/>
  <c r="K553" i="15"/>
  <c r="L553" i="15"/>
  <c r="M553" i="15"/>
  <c r="G732" i="15"/>
  <c r="H732" i="15"/>
  <c r="I732" i="15"/>
  <c r="J732" i="15"/>
  <c r="K732" i="15"/>
  <c r="L732" i="15"/>
  <c r="M732" i="15"/>
  <c r="H346" i="15"/>
  <c r="I346" i="15"/>
  <c r="J346" i="15"/>
  <c r="K346" i="15"/>
  <c r="L346" i="15"/>
  <c r="M346" i="15"/>
  <c r="H929" i="15"/>
  <c r="I929" i="15"/>
  <c r="J929" i="15"/>
  <c r="K929" i="15"/>
  <c r="L929" i="15"/>
  <c r="M929" i="15"/>
  <c r="H968" i="15"/>
  <c r="I968" i="15"/>
  <c r="J968" i="15"/>
  <c r="K968" i="15"/>
  <c r="L968" i="15"/>
  <c r="M968" i="15"/>
  <c r="H102" i="15"/>
  <c r="I102" i="15"/>
  <c r="J102" i="15"/>
  <c r="K102" i="15"/>
  <c r="L102" i="15"/>
  <c r="M102" i="15"/>
  <c r="H532" i="15"/>
  <c r="I532" i="15"/>
  <c r="J532" i="15"/>
  <c r="K532" i="15"/>
  <c r="L532" i="15"/>
  <c r="M532" i="15"/>
  <c r="G162" i="15"/>
  <c r="H162" i="15"/>
  <c r="I162" i="15"/>
  <c r="J162" i="15"/>
  <c r="K162" i="15"/>
  <c r="L162" i="15"/>
  <c r="M162" i="15"/>
  <c r="H344" i="15"/>
  <c r="I344" i="15"/>
  <c r="J344" i="15"/>
  <c r="K344" i="15"/>
  <c r="L344" i="15"/>
  <c r="M344" i="15"/>
  <c r="H721" i="15"/>
  <c r="I721" i="15"/>
  <c r="J721" i="15"/>
  <c r="K721" i="15"/>
  <c r="L721" i="15"/>
  <c r="M721" i="15"/>
  <c r="H707" i="15"/>
  <c r="I707" i="15"/>
  <c r="J707" i="15"/>
  <c r="K707" i="15"/>
  <c r="L707" i="15"/>
  <c r="M707" i="15"/>
  <c r="H97" i="15"/>
  <c r="I97" i="15"/>
  <c r="J97" i="15"/>
  <c r="K97" i="15"/>
  <c r="L97" i="15"/>
  <c r="M97" i="15"/>
  <c r="H1000" i="15"/>
  <c r="I1000" i="15"/>
  <c r="J1000" i="15"/>
  <c r="K1000" i="15"/>
  <c r="L1000" i="15"/>
  <c r="M1000" i="15"/>
  <c r="G377" i="15"/>
  <c r="H377" i="15"/>
  <c r="I377" i="15"/>
  <c r="J377" i="15"/>
  <c r="K377" i="15"/>
  <c r="L377" i="15"/>
  <c r="M377" i="15"/>
  <c r="H527" i="15"/>
  <c r="I527" i="15"/>
  <c r="J527" i="15"/>
  <c r="K527" i="15"/>
  <c r="L527" i="15"/>
  <c r="M527" i="15"/>
  <c r="H402" i="15"/>
  <c r="I402" i="15"/>
  <c r="J402" i="15"/>
  <c r="K402" i="15"/>
  <c r="L402" i="15"/>
  <c r="M402" i="15"/>
  <c r="H702" i="15"/>
  <c r="I702" i="15"/>
  <c r="J702" i="15"/>
  <c r="K702" i="15"/>
  <c r="L702" i="15"/>
  <c r="M702" i="15"/>
  <c r="H178" i="15"/>
  <c r="I178" i="15"/>
  <c r="J178" i="15"/>
  <c r="K178" i="15"/>
  <c r="L178" i="15"/>
  <c r="M178" i="15"/>
  <c r="H638" i="15"/>
  <c r="I638" i="15"/>
  <c r="J638" i="15"/>
  <c r="K638" i="15"/>
  <c r="L638" i="15"/>
  <c r="M638" i="15"/>
  <c r="G412" i="15"/>
  <c r="H412" i="15"/>
  <c r="I412" i="15"/>
  <c r="J412" i="15"/>
  <c r="K412" i="15"/>
  <c r="L412" i="15"/>
  <c r="M412" i="15"/>
  <c r="H1001" i="15"/>
  <c r="I1001" i="15"/>
  <c r="J1001" i="15"/>
  <c r="K1001" i="15"/>
  <c r="L1001" i="15"/>
  <c r="M1001" i="15"/>
  <c r="G573" i="15"/>
  <c r="H573" i="15"/>
  <c r="I573" i="15"/>
  <c r="J573" i="15"/>
  <c r="K573" i="15"/>
  <c r="L573" i="15"/>
  <c r="M573" i="15"/>
  <c r="H608" i="15"/>
  <c r="I608" i="15"/>
  <c r="J608" i="15"/>
  <c r="K608" i="15"/>
  <c r="L608" i="15"/>
  <c r="M608" i="15"/>
  <c r="H286" i="15"/>
  <c r="I286" i="15"/>
  <c r="J286" i="15"/>
  <c r="K286" i="15"/>
  <c r="L286" i="15"/>
  <c r="M286" i="15"/>
  <c r="H489" i="15"/>
  <c r="I489" i="15"/>
  <c r="J489" i="15"/>
  <c r="K489" i="15"/>
  <c r="L489" i="15"/>
  <c r="M489" i="15"/>
  <c r="H326" i="15"/>
  <c r="I326" i="15"/>
  <c r="J326" i="15"/>
  <c r="K326" i="15"/>
  <c r="L326" i="15"/>
  <c r="M326" i="15"/>
  <c r="H290" i="15"/>
  <c r="I290" i="15"/>
  <c r="J290" i="15"/>
  <c r="K290" i="15"/>
  <c r="L290" i="15"/>
  <c r="M290" i="15"/>
  <c r="G839" i="15"/>
  <c r="H839" i="15"/>
  <c r="I839" i="15"/>
  <c r="J839" i="15"/>
  <c r="K839" i="15"/>
  <c r="L839" i="15"/>
  <c r="M839" i="15"/>
  <c r="H895" i="15"/>
  <c r="I895" i="15"/>
  <c r="J895" i="15"/>
  <c r="K895" i="15"/>
  <c r="L895" i="15"/>
  <c r="M895" i="15"/>
  <c r="H112" i="15"/>
  <c r="I112" i="15"/>
  <c r="J112" i="15"/>
  <c r="K112" i="15"/>
  <c r="L112" i="15"/>
  <c r="M112" i="15"/>
  <c r="H202" i="15"/>
  <c r="I202" i="15"/>
  <c r="J202" i="15"/>
  <c r="K202" i="15"/>
  <c r="L202" i="15"/>
  <c r="M202" i="15"/>
  <c r="H724" i="15"/>
  <c r="I724" i="15"/>
  <c r="J724" i="15"/>
  <c r="K724" i="15"/>
  <c r="L724" i="15"/>
  <c r="M724" i="15"/>
  <c r="G619" i="15"/>
  <c r="H619" i="15"/>
  <c r="I619" i="15"/>
  <c r="J619" i="15"/>
  <c r="K619" i="15"/>
  <c r="L619" i="15"/>
  <c r="M619" i="15"/>
  <c r="H410" i="15"/>
  <c r="I410" i="15"/>
  <c r="J410" i="15"/>
  <c r="K410" i="15"/>
  <c r="L410" i="15"/>
  <c r="M410" i="15"/>
  <c r="G316" i="15"/>
  <c r="H316" i="15"/>
  <c r="I316" i="15"/>
  <c r="J316" i="15"/>
  <c r="K316" i="15"/>
  <c r="L316" i="15"/>
  <c r="M316" i="15"/>
  <c r="H910" i="15"/>
  <c r="I910" i="15"/>
  <c r="J910" i="15"/>
  <c r="K910" i="15"/>
  <c r="L910" i="15"/>
  <c r="M910" i="15"/>
  <c r="H625" i="15"/>
  <c r="I625" i="15"/>
  <c r="J625" i="15"/>
  <c r="K625" i="15"/>
  <c r="L625" i="15"/>
  <c r="M625" i="15"/>
  <c r="H758" i="15"/>
  <c r="I758" i="15"/>
  <c r="J758" i="15"/>
  <c r="K758" i="15"/>
  <c r="L758" i="15"/>
  <c r="M758" i="15"/>
  <c r="H177" i="15"/>
  <c r="I177" i="15"/>
  <c r="J177" i="15"/>
  <c r="K177" i="15"/>
  <c r="L177" i="15"/>
  <c r="M177" i="15"/>
  <c r="H272" i="15"/>
  <c r="I272" i="15"/>
  <c r="J272" i="15"/>
  <c r="K272" i="15"/>
  <c r="L272" i="15"/>
  <c r="M272" i="15"/>
  <c r="G855" i="15"/>
  <c r="H855" i="15"/>
  <c r="I855" i="15"/>
  <c r="J855" i="15"/>
  <c r="K855" i="15"/>
  <c r="L855" i="15"/>
  <c r="M855" i="15"/>
  <c r="H265" i="15"/>
  <c r="I265" i="15"/>
  <c r="J265" i="15"/>
  <c r="K265" i="15"/>
  <c r="L265" i="15"/>
  <c r="M265" i="15"/>
  <c r="H334" i="15"/>
  <c r="I334" i="15"/>
  <c r="J334" i="15"/>
  <c r="K334" i="15"/>
  <c r="L334" i="15"/>
  <c r="M334" i="15"/>
  <c r="H337" i="15"/>
  <c r="I337" i="15"/>
  <c r="J337" i="15"/>
  <c r="K337" i="15"/>
  <c r="L337" i="15"/>
  <c r="M337" i="15"/>
  <c r="H1002" i="15"/>
  <c r="I1002" i="15"/>
  <c r="J1002" i="15"/>
  <c r="K1002" i="15"/>
  <c r="L1002" i="15"/>
  <c r="M1002" i="15"/>
  <c r="G808" i="15"/>
  <c r="H808" i="15"/>
  <c r="I808" i="15"/>
  <c r="J808" i="15"/>
  <c r="K808" i="15"/>
  <c r="L808" i="15"/>
  <c r="M808" i="15"/>
  <c r="H38" i="15"/>
  <c r="I38" i="15"/>
  <c r="J38" i="15"/>
  <c r="K38" i="15"/>
  <c r="L38" i="15"/>
  <c r="M38" i="15"/>
  <c r="G595" i="15"/>
  <c r="H595" i="15"/>
  <c r="I595" i="15"/>
  <c r="J595" i="15"/>
  <c r="K595" i="15"/>
  <c r="L595" i="15"/>
  <c r="M595" i="15"/>
  <c r="H261" i="15"/>
  <c r="I261" i="15"/>
  <c r="J261" i="15"/>
  <c r="K261" i="15"/>
  <c r="L261" i="15"/>
  <c r="M261" i="15"/>
  <c r="H1003" i="15"/>
  <c r="I1003" i="15"/>
  <c r="J1003" i="15"/>
  <c r="K1003" i="15"/>
  <c r="L1003" i="15"/>
  <c r="M1003" i="15"/>
  <c r="H134" i="15"/>
  <c r="I134" i="15"/>
  <c r="J134" i="15"/>
  <c r="K134" i="15"/>
  <c r="L134" i="15"/>
  <c r="M134" i="15"/>
  <c r="H464" i="15"/>
  <c r="I464" i="15"/>
  <c r="J464" i="15"/>
  <c r="K464" i="15"/>
  <c r="L464" i="15"/>
  <c r="M464" i="15"/>
  <c r="H414" i="15"/>
  <c r="I414" i="15"/>
  <c r="J414" i="15"/>
  <c r="K414" i="15"/>
  <c r="L414" i="15"/>
  <c r="M414" i="15"/>
  <c r="G846" i="15"/>
  <c r="H846" i="15"/>
  <c r="I846" i="15"/>
  <c r="J846" i="15"/>
  <c r="K846" i="15"/>
  <c r="L846" i="15"/>
  <c r="M846" i="15"/>
  <c r="H404" i="15"/>
  <c r="I404" i="15"/>
  <c r="J404" i="15"/>
  <c r="K404" i="15"/>
  <c r="L404" i="15"/>
  <c r="M404" i="15"/>
  <c r="H36" i="15"/>
  <c r="I36" i="15"/>
  <c r="J36" i="15"/>
  <c r="K36" i="15"/>
  <c r="L36" i="15"/>
  <c r="M36" i="15"/>
  <c r="H254" i="15"/>
  <c r="I254" i="15"/>
  <c r="J254" i="15"/>
  <c r="K254" i="15"/>
  <c r="L254" i="15"/>
  <c r="M254" i="15"/>
  <c r="H955" i="15"/>
  <c r="I955" i="15"/>
  <c r="J955" i="15"/>
  <c r="K955" i="15"/>
  <c r="L955" i="15"/>
  <c r="M955" i="15"/>
  <c r="G189" i="15"/>
  <c r="H189" i="15"/>
  <c r="I189" i="15"/>
  <c r="J189" i="15"/>
  <c r="K189" i="15"/>
  <c r="L189" i="15"/>
  <c r="M189" i="15"/>
  <c r="H545" i="15"/>
  <c r="I545" i="15"/>
  <c r="J545" i="15"/>
  <c r="K545" i="15"/>
  <c r="L545" i="15"/>
  <c r="M545" i="15"/>
  <c r="G35" i="15"/>
  <c r="H35" i="15"/>
  <c r="I35" i="15"/>
  <c r="J35" i="15"/>
  <c r="K35" i="15"/>
  <c r="L35" i="15"/>
  <c r="M35" i="15"/>
  <c r="H904" i="15"/>
  <c r="I904" i="15"/>
  <c r="J904" i="15"/>
  <c r="K904" i="15"/>
  <c r="L904" i="15"/>
  <c r="M904" i="15"/>
  <c r="H132" i="15"/>
  <c r="I132" i="15"/>
  <c r="J132" i="15"/>
  <c r="K132" i="15"/>
  <c r="L132" i="15"/>
  <c r="M132" i="15"/>
  <c r="H320" i="15"/>
  <c r="I320" i="15"/>
  <c r="J320" i="15"/>
  <c r="K320" i="15"/>
  <c r="L320" i="15"/>
  <c r="M320" i="15"/>
  <c r="H279" i="15"/>
  <c r="I279" i="15"/>
  <c r="J279" i="15"/>
  <c r="K279" i="15"/>
  <c r="L279" i="15"/>
  <c r="M279" i="15"/>
  <c r="G833" i="15"/>
  <c r="H833" i="15"/>
  <c r="I833" i="15"/>
  <c r="J833" i="15"/>
  <c r="K833" i="15"/>
  <c r="L833" i="15"/>
  <c r="M833" i="15"/>
  <c r="G854" i="15"/>
  <c r="H854" i="15"/>
  <c r="I854" i="15"/>
  <c r="J854" i="15"/>
  <c r="K854" i="15"/>
  <c r="L854" i="15"/>
  <c r="M854" i="15"/>
  <c r="H524" i="15"/>
  <c r="I524" i="15"/>
  <c r="J524" i="15"/>
  <c r="K524" i="15"/>
  <c r="L524" i="15"/>
  <c r="M524" i="15"/>
  <c r="H690" i="15"/>
  <c r="I690" i="15"/>
  <c r="J690" i="15"/>
  <c r="K690" i="15"/>
  <c r="L690" i="15"/>
  <c r="M690" i="15"/>
  <c r="H1004" i="15"/>
  <c r="I1004" i="15"/>
  <c r="J1004" i="15"/>
  <c r="K1004" i="15"/>
  <c r="L1004" i="15"/>
  <c r="M1004" i="15"/>
  <c r="G799" i="15"/>
  <c r="H799" i="15"/>
  <c r="I799" i="15"/>
  <c r="J799" i="15"/>
  <c r="K799" i="15"/>
  <c r="L799" i="15"/>
  <c r="M799" i="15"/>
  <c r="H361" i="15"/>
  <c r="I361" i="15"/>
  <c r="J361" i="15"/>
  <c r="K361" i="15"/>
  <c r="L361" i="15"/>
  <c r="M361" i="15"/>
  <c r="H727" i="15"/>
  <c r="I727" i="15"/>
  <c r="J727" i="15"/>
  <c r="K727" i="15"/>
  <c r="L727" i="15"/>
  <c r="M727" i="15"/>
  <c r="H221" i="15"/>
  <c r="I221" i="15"/>
  <c r="J221" i="15"/>
  <c r="K221" i="15"/>
  <c r="L221" i="15"/>
  <c r="M221" i="15"/>
  <c r="H920" i="15"/>
  <c r="I920" i="15"/>
  <c r="J920" i="15"/>
  <c r="K920" i="15"/>
  <c r="L920" i="15"/>
  <c r="M920" i="15"/>
  <c r="H717" i="15"/>
  <c r="I717" i="15"/>
  <c r="J717" i="15"/>
  <c r="K717" i="15"/>
  <c r="L717" i="15"/>
  <c r="M717" i="15"/>
  <c r="H185" i="15"/>
  <c r="I185" i="15"/>
  <c r="J185" i="15"/>
  <c r="K185" i="15"/>
  <c r="L185" i="15"/>
  <c r="M185" i="15"/>
  <c r="H731" i="15"/>
  <c r="I731" i="15"/>
  <c r="J731" i="15"/>
  <c r="K731" i="15"/>
  <c r="L731" i="15"/>
  <c r="M731" i="15"/>
  <c r="G714" i="15"/>
  <c r="H714" i="15"/>
  <c r="I714" i="15"/>
  <c r="J714" i="15"/>
  <c r="K714" i="15"/>
  <c r="L714" i="15"/>
  <c r="M714" i="15"/>
  <c r="G138" i="15"/>
  <c r="H138" i="15"/>
  <c r="I138" i="15"/>
  <c r="J138" i="15"/>
  <c r="K138" i="15"/>
  <c r="L138" i="15"/>
  <c r="M138" i="15"/>
  <c r="H239" i="15"/>
  <c r="I239" i="15"/>
  <c r="J239" i="15"/>
  <c r="K239" i="15"/>
  <c r="L239" i="15"/>
  <c r="M239" i="15"/>
  <c r="H907" i="15"/>
  <c r="I907" i="15"/>
  <c r="J907" i="15"/>
  <c r="K907" i="15"/>
  <c r="L907" i="15"/>
  <c r="M907" i="15"/>
  <c r="H147" i="15"/>
  <c r="I147" i="15"/>
  <c r="J147" i="15"/>
  <c r="K147" i="15"/>
  <c r="L147" i="15"/>
  <c r="M147" i="15"/>
  <c r="G507" i="15"/>
  <c r="H507" i="15"/>
  <c r="I507" i="15"/>
  <c r="J507" i="15"/>
  <c r="K507" i="15"/>
  <c r="L507" i="15"/>
  <c r="M507" i="15"/>
  <c r="H235" i="15"/>
  <c r="I235" i="15"/>
  <c r="J235" i="15"/>
  <c r="K235" i="15"/>
  <c r="L235" i="15"/>
  <c r="M235" i="15"/>
  <c r="G435" i="15"/>
  <c r="H435" i="15"/>
  <c r="I435" i="15"/>
  <c r="J435" i="15"/>
  <c r="K435" i="15"/>
  <c r="L435" i="15"/>
  <c r="M435" i="15"/>
  <c r="G856" i="15"/>
  <c r="H856" i="15"/>
  <c r="I856" i="15"/>
  <c r="J856" i="15"/>
  <c r="K856" i="15"/>
  <c r="L856" i="15"/>
  <c r="M856" i="15"/>
  <c r="H130" i="15"/>
  <c r="I130" i="15"/>
  <c r="J130" i="15"/>
  <c r="K130" i="15"/>
  <c r="L130" i="15"/>
  <c r="M130" i="15"/>
  <c r="H568" i="15"/>
  <c r="I568" i="15"/>
  <c r="J568" i="15"/>
  <c r="K568" i="15"/>
  <c r="L568" i="15"/>
  <c r="M568" i="15"/>
  <c r="H302" i="15"/>
  <c r="I302" i="15"/>
  <c r="J302" i="15"/>
  <c r="K302" i="15"/>
  <c r="L302" i="15"/>
  <c r="M302" i="15"/>
  <c r="H372" i="15"/>
  <c r="I372" i="15"/>
  <c r="J372" i="15"/>
  <c r="K372" i="15"/>
  <c r="L372" i="15"/>
  <c r="M372" i="15"/>
  <c r="H594" i="15"/>
  <c r="I594" i="15"/>
  <c r="J594" i="15"/>
  <c r="K594" i="15"/>
  <c r="L594" i="15"/>
  <c r="M594" i="15"/>
  <c r="H923" i="15"/>
  <c r="I923" i="15"/>
  <c r="J923" i="15"/>
  <c r="K923" i="15"/>
  <c r="L923" i="15"/>
  <c r="M923" i="15"/>
  <c r="H214" i="15"/>
  <c r="I214" i="15"/>
  <c r="J214" i="15"/>
  <c r="K214" i="15"/>
  <c r="L214" i="15"/>
  <c r="M214" i="15"/>
  <c r="H974" i="15"/>
  <c r="I974" i="15"/>
  <c r="J974" i="15"/>
  <c r="K974" i="15"/>
  <c r="L974" i="15"/>
  <c r="M974" i="15"/>
  <c r="H613" i="15"/>
  <c r="I613" i="15"/>
  <c r="J613" i="15"/>
  <c r="K613" i="15"/>
  <c r="L613" i="15"/>
  <c r="M613" i="15"/>
  <c r="G194" i="15"/>
  <c r="H194" i="15"/>
  <c r="I194" i="15"/>
  <c r="J194" i="15"/>
  <c r="K194" i="15"/>
  <c r="L194" i="15"/>
  <c r="M194" i="15"/>
  <c r="G293" i="15"/>
  <c r="H293" i="15"/>
  <c r="I293" i="15"/>
  <c r="J293" i="15"/>
  <c r="K293" i="15"/>
  <c r="L293" i="15"/>
  <c r="M293" i="15"/>
  <c r="H1005" i="15"/>
  <c r="I1005" i="15"/>
  <c r="J1005" i="15"/>
  <c r="K1005" i="15"/>
  <c r="L1005" i="15"/>
  <c r="M1005" i="15"/>
  <c r="G584" i="15"/>
  <c r="H584" i="15"/>
  <c r="I584" i="15"/>
  <c r="J584" i="15"/>
  <c r="K584" i="15"/>
  <c r="L584" i="15"/>
  <c r="M584" i="15"/>
  <c r="H276" i="15"/>
  <c r="I276" i="15"/>
  <c r="J276" i="15"/>
  <c r="K276" i="15"/>
  <c r="L276" i="15"/>
  <c r="M276" i="15"/>
  <c r="H170" i="15"/>
  <c r="I170" i="15"/>
  <c r="J170" i="15"/>
  <c r="K170" i="15"/>
  <c r="L170" i="15"/>
  <c r="M170" i="15"/>
  <c r="H678" i="15"/>
  <c r="I678" i="15"/>
  <c r="J678" i="15"/>
  <c r="K678" i="15"/>
  <c r="L678" i="15"/>
  <c r="M678" i="15"/>
  <c r="H956" i="15"/>
  <c r="I956" i="15"/>
  <c r="J956" i="15"/>
  <c r="K956" i="15"/>
  <c r="L956" i="15"/>
  <c r="M956" i="15"/>
  <c r="G59" i="15"/>
  <c r="H59" i="15"/>
  <c r="I59" i="15"/>
  <c r="J59" i="15"/>
  <c r="K59" i="15"/>
  <c r="L59" i="15"/>
  <c r="M59" i="15"/>
  <c r="G639" i="15"/>
  <c r="H639" i="15"/>
  <c r="I639" i="15"/>
  <c r="J639" i="15"/>
  <c r="K639" i="15"/>
  <c r="L639" i="15"/>
  <c r="M639" i="15"/>
  <c r="H784" i="15"/>
  <c r="I784" i="15"/>
  <c r="J784" i="15"/>
  <c r="K784" i="15"/>
  <c r="L784" i="15"/>
  <c r="M784" i="15"/>
  <c r="H389" i="15"/>
  <c r="I389" i="15"/>
  <c r="J389" i="15"/>
  <c r="K389" i="15"/>
  <c r="L389" i="15"/>
  <c r="M389" i="15"/>
  <c r="H114" i="15"/>
  <c r="I114" i="15"/>
  <c r="J114" i="15"/>
  <c r="K114" i="15"/>
  <c r="L114" i="15"/>
  <c r="M114" i="15"/>
  <c r="H304" i="15"/>
  <c r="I304" i="15"/>
  <c r="J304" i="15"/>
  <c r="K304" i="15"/>
  <c r="L304" i="15"/>
  <c r="M304" i="15"/>
  <c r="G555" i="15"/>
  <c r="H555" i="15"/>
  <c r="I555" i="15"/>
  <c r="J555" i="15"/>
  <c r="K555" i="15"/>
  <c r="L555" i="15"/>
  <c r="M555" i="15"/>
  <c r="H23" i="15"/>
  <c r="I23" i="15"/>
  <c r="J23" i="15"/>
  <c r="K23" i="15"/>
  <c r="L23" i="15"/>
  <c r="M23" i="15"/>
  <c r="G362" i="15"/>
  <c r="H362" i="15"/>
  <c r="I362" i="15"/>
  <c r="J362" i="15"/>
  <c r="K362" i="15"/>
  <c r="L362" i="15"/>
  <c r="M362" i="15"/>
  <c r="H370" i="15"/>
  <c r="I370" i="15"/>
  <c r="J370" i="15"/>
  <c r="K370" i="15"/>
  <c r="L370" i="15"/>
  <c r="M370" i="15"/>
  <c r="H757" i="15"/>
  <c r="I757" i="15"/>
  <c r="J757" i="15"/>
  <c r="K757" i="15"/>
  <c r="L757" i="15"/>
  <c r="M757" i="15"/>
  <c r="H1006" i="15"/>
  <c r="I1006" i="15"/>
  <c r="J1006" i="15"/>
  <c r="K1006" i="15"/>
  <c r="L1006" i="15"/>
  <c r="M1006" i="15"/>
  <c r="H738" i="15"/>
  <c r="I738" i="15"/>
  <c r="J738" i="15"/>
  <c r="K738" i="15"/>
  <c r="L738" i="15"/>
  <c r="M738" i="15"/>
  <c r="H118" i="15"/>
  <c r="I118" i="15"/>
  <c r="J118" i="15"/>
  <c r="K118" i="15"/>
  <c r="L118" i="15"/>
  <c r="M118" i="15"/>
  <c r="G501" i="15"/>
  <c r="H501" i="15"/>
  <c r="I501" i="15"/>
  <c r="J501" i="15"/>
  <c r="K501" i="15"/>
  <c r="L501" i="15"/>
  <c r="M501" i="15"/>
  <c r="H872" i="15"/>
  <c r="I872" i="15"/>
  <c r="J872" i="15"/>
  <c r="K872" i="15"/>
  <c r="L872" i="15"/>
  <c r="M872" i="15"/>
  <c r="H753" i="15"/>
  <c r="I753" i="15"/>
  <c r="J753" i="15"/>
  <c r="K753" i="15"/>
  <c r="L753" i="15"/>
  <c r="M753" i="15"/>
  <c r="H282" i="15"/>
  <c r="I282" i="15"/>
  <c r="J282" i="15"/>
  <c r="K282" i="15"/>
  <c r="L282" i="15"/>
  <c r="M282" i="15"/>
  <c r="H421" i="15"/>
  <c r="I421" i="15"/>
  <c r="J421" i="15"/>
  <c r="K421" i="15"/>
  <c r="L421" i="15"/>
  <c r="M421" i="15"/>
  <c r="G814" i="15"/>
  <c r="H814" i="15"/>
  <c r="I814" i="15"/>
  <c r="J814" i="15"/>
  <c r="K814" i="15"/>
  <c r="L814" i="15"/>
  <c r="M814" i="15"/>
  <c r="H241" i="15"/>
  <c r="I241" i="15"/>
  <c r="J241" i="15"/>
  <c r="K241" i="15"/>
  <c r="L241" i="15"/>
  <c r="M241" i="15"/>
  <c r="G834" i="15"/>
  <c r="H834" i="15"/>
  <c r="I834" i="15"/>
  <c r="J834" i="15"/>
  <c r="K834" i="15"/>
  <c r="L834" i="15"/>
  <c r="M834" i="15"/>
  <c r="G837" i="15"/>
  <c r="H837" i="15"/>
  <c r="I837" i="15"/>
  <c r="J837" i="15"/>
  <c r="K837" i="15"/>
  <c r="L837" i="15"/>
  <c r="M837" i="15"/>
  <c r="H883" i="15"/>
  <c r="I883" i="15"/>
  <c r="J883" i="15"/>
  <c r="K883" i="15"/>
  <c r="L883" i="15"/>
  <c r="M883" i="15"/>
  <c r="H266" i="15"/>
  <c r="I266" i="15"/>
  <c r="J266" i="15"/>
  <c r="K266" i="15"/>
  <c r="L266" i="15"/>
  <c r="M266" i="15"/>
  <c r="G777" i="15"/>
  <c r="H777" i="15"/>
  <c r="I777" i="15"/>
  <c r="J777" i="15"/>
  <c r="K777" i="15"/>
  <c r="L777" i="15"/>
  <c r="M777" i="15"/>
  <c r="H544" i="15"/>
  <c r="I544" i="15"/>
  <c r="J544" i="15"/>
  <c r="K544" i="15"/>
  <c r="L544" i="15"/>
  <c r="M544" i="15"/>
  <c r="H742" i="15"/>
  <c r="I742" i="15"/>
  <c r="J742" i="15"/>
  <c r="K742" i="15"/>
  <c r="L742" i="15"/>
  <c r="M742" i="15"/>
  <c r="H885" i="15"/>
  <c r="I885" i="15"/>
  <c r="J885" i="15"/>
  <c r="K885" i="15"/>
  <c r="L885" i="15"/>
  <c r="M885" i="15"/>
  <c r="H786" i="15"/>
  <c r="I786" i="15"/>
  <c r="J786" i="15"/>
  <c r="K786" i="15"/>
  <c r="L786" i="15"/>
  <c r="M786" i="15"/>
  <c r="H951" i="15"/>
  <c r="I951" i="15"/>
  <c r="J951" i="15"/>
  <c r="K951" i="15"/>
  <c r="L951" i="15"/>
  <c r="M951" i="15"/>
  <c r="H158" i="15"/>
  <c r="I158" i="15"/>
  <c r="J158" i="15"/>
  <c r="K158" i="15"/>
  <c r="L158" i="15"/>
  <c r="M158" i="15"/>
  <c r="H356" i="15"/>
  <c r="I356" i="15"/>
  <c r="J356" i="15"/>
  <c r="K356" i="15"/>
  <c r="L356" i="15"/>
  <c r="M356" i="15"/>
  <c r="H485" i="15"/>
  <c r="I485" i="15"/>
  <c r="J485" i="15"/>
  <c r="K485" i="15"/>
  <c r="L485" i="15"/>
  <c r="M485" i="15"/>
  <c r="G128" i="15"/>
  <c r="H128" i="15"/>
  <c r="I128" i="15"/>
  <c r="J128" i="15"/>
  <c r="K128" i="15"/>
  <c r="L128" i="15"/>
  <c r="M128" i="15"/>
  <c r="H392" i="15"/>
  <c r="I392" i="15"/>
  <c r="J392" i="15"/>
  <c r="K392" i="15"/>
  <c r="L392" i="15"/>
  <c r="M392" i="15"/>
  <c r="H199" i="15"/>
  <c r="I199" i="15"/>
  <c r="J199" i="15"/>
  <c r="K199" i="15"/>
  <c r="L199" i="15"/>
  <c r="M199" i="15"/>
  <c r="H760" i="15"/>
  <c r="I760" i="15"/>
  <c r="J760" i="15"/>
  <c r="K760" i="15"/>
  <c r="L760" i="15"/>
  <c r="M760" i="15"/>
  <c r="H681" i="15"/>
  <c r="I681" i="15"/>
  <c r="J681" i="15"/>
  <c r="K681" i="15"/>
  <c r="L681" i="15"/>
  <c r="M681" i="15"/>
  <c r="H448" i="15"/>
  <c r="I448" i="15"/>
  <c r="J448" i="15"/>
  <c r="K448" i="15"/>
  <c r="L448" i="15"/>
  <c r="M448" i="15"/>
  <c r="G825" i="15"/>
  <c r="H825" i="15"/>
  <c r="I825" i="15"/>
  <c r="J825" i="15"/>
  <c r="K825" i="15"/>
  <c r="L825" i="15"/>
  <c r="M825" i="15"/>
  <c r="G238" i="15"/>
  <c r="H238" i="15"/>
  <c r="I238" i="15"/>
  <c r="J238" i="15"/>
  <c r="K238" i="15"/>
  <c r="L238" i="15"/>
  <c r="M238" i="15"/>
  <c r="H722" i="15"/>
  <c r="I722" i="15"/>
  <c r="J722" i="15"/>
  <c r="K722" i="15"/>
  <c r="L722" i="15"/>
  <c r="M722" i="15"/>
  <c r="H539" i="15"/>
  <c r="I539" i="15"/>
  <c r="J539" i="15"/>
  <c r="K539" i="15"/>
  <c r="L539" i="15"/>
  <c r="M539" i="15"/>
  <c r="H965" i="15"/>
  <c r="I965" i="15"/>
  <c r="J965" i="15"/>
  <c r="K965" i="15"/>
  <c r="L965" i="15"/>
  <c r="M965" i="15"/>
  <c r="G819" i="15"/>
  <c r="H819" i="15"/>
  <c r="I819" i="15"/>
  <c r="J819" i="15"/>
  <c r="K819" i="15"/>
  <c r="L819" i="15"/>
  <c r="M819" i="15"/>
  <c r="H673" i="15"/>
  <c r="I673" i="15"/>
  <c r="J673" i="15"/>
  <c r="K673" i="15"/>
  <c r="L673" i="15"/>
  <c r="M673" i="15"/>
  <c r="G821" i="15"/>
  <c r="H821" i="15"/>
  <c r="I821" i="15"/>
  <c r="J821" i="15"/>
  <c r="K821" i="15"/>
  <c r="L821" i="15"/>
  <c r="M821" i="15"/>
  <c r="H870" i="15"/>
  <c r="I870" i="15"/>
  <c r="J870" i="15"/>
  <c r="K870" i="15"/>
  <c r="L870" i="15"/>
  <c r="M870" i="15"/>
  <c r="H967" i="15"/>
  <c r="I967" i="15"/>
  <c r="J967" i="15"/>
  <c r="K967" i="15"/>
  <c r="L967" i="15"/>
  <c r="M967" i="15"/>
  <c r="H1007" i="15"/>
  <c r="I1007" i="15"/>
  <c r="J1007" i="15"/>
  <c r="K1007" i="15"/>
  <c r="L1007" i="15"/>
  <c r="M1007" i="15"/>
  <c r="H103" i="15"/>
  <c r="I103" i="15"/>
  <c r="J103" i="15"/>
  <c r="K103" i="15"/>
  <c r="L103" i="15"/>
  <c r="M103" i="15"/>
  <c r="H364" i="15"/>
  <c r="I364" i="15"/>
  <c r="J364" i="15"/>
  <c r="K364" i="15"/>
  <c r="L364" i="15"/>
  <c r="M364" i="15"/>
  <c r="G840" i="15"/>
  <c r="H840" i="15"/>
  <c r="I840" i="15"/>
  <c r="J840" i="15"/>
  <c r="K840" i="15"/>
  <c r="L840" i="15"/>
  <c r="M840" i="15"/>
  <c r="H604" i="15"/>
  <c r="I604" i="15"/>
  <c r="J604" i="15"/>
  <c r="K604" i="15"/>
  <c r="L604" i="15"/>
  <c r="M604" i="15"/>
  <c r="H251" i="15"/>
  <c r="I251" i="15"/>
  <c r="J251" i="15"/>
  <c r="K251" i="15"/>
  <c r="L251" i="15"/>
  <c r="M251" i="15"/>
  <c r="H85" i="15"/>
  <c r="I85" i="15"/>
  <c r="J85" i="15"/>
  <c r="K85" i="15"/>
  <c r="L85" i="15"/>
  <c r="M85" i="15"/>
  <c r="H153" i="15"/>
  <c r="I153" i="15"/>
  <c r="J153" i="15"/>
  <c r="K153" i="15"/>
  <c r="L153" i="15"/>
  <c r="M153" i="15"/>
  <c r="H249" i="15"/>
  <c r="I249" i="15"/>
  <c r="J249" i="15"/>
  <c r="K249" i="15"/>
  <c r="L249" i="15"/>
  <c r="M249" i="15"/>
  <c r="G353" i="15"/>
  <c r="H353" i="15"/>
  <c r="I353" i="15"/>
  <c r="J353" i="15"/>
  <c r="K353" i="15"/>
  <c r="L353" i="15"/>
  <c r="M353" i="15"/>
  <c r="H865" i="15"/>
  <c r="I865" i="15"/>
  <c r="J865" i="15"/>
  <c r="K865" i="15"/>
  <c r="L865" i="15"/>
  <c r="M865" i="15"/>
  <c r="H257" i="15"/>
  <c r="I257" i="15"/>
  <c r="J257" i="15"/>
  <c r="K257" i="15"/>
  <c r="L257" i="15"/>
  <c r="M257" i="15"/>
  <c r="H427" i="15"/>
  <c r="I427" i="15"/>
  <c r="J427" i="15"/>
  <c r="K427" i="15"/>
  <c r="L427" i="15"/>
  <c r="M427" i="15"/>
  <c r="H952" i="15"/>
  <c r="I952" i="15"/>
  <c r="J952" i="15"/>
  <c r="K952" i="15"/>
  <c r="L952" i="15"/>
  <c r="M952" i="15"/>
  <c r="H512" i="15"/>
  <c r="I512" i="15"/>
  <c r="J512" i="15"/>
  <c r="K512" i="15"/>
  <c r="L512" i="15"/>
  <c r="M512" i="15"/>
  <c r="G525" i="15"/>
  <c r="H525" i="15"/>
  <c r="I525" i="15"/>
  <c r="J525" i="15"/>
  <c r="K525" i="15"/>
  <c r="L525" i="15"/>
  <c r="M525" i="15"/>
  <c r="H561" i="15"/>
  <c r="I561" i="15"/>
  <c r="J561" i="15"/>
  <c r="K561" i="15"/>
  <c r="L561" i="15"/>
  <c r="M561" i="15"/>
  <c r="H921" i="15"/>
  <c r="I921" i="15"/>
  <c r="J921" i="15"/>
  <c r="K921" i="15"/>
  <c r="L921" i="15"/>
  <c r="M921" i="15"/>
  <c r="H18" i="15"/>
  <c r="I18" i="15"/>
  <c r="J18" i="15"/>
  <c r="K18" i="15"/>
  <c r="L18" i="15"/>
  <c r="M18" i="15"/>
  <c r="H674" i="15"/>
  <c r="I674" i="15"/>
  <c r="J674" i="15"/>
  <c r="K674" i="15"/>
  <c r="L674" i="15"/>
  <c r="M674" i="15"/>
  <c r="G832" i="15"/>
  <c r="H832" i="15"/>
  <c r="I832" i="15"/>
  <c r="J832" i="15"/>
  <c r="K832" i="15"/>
  <c r="L832" i="15"/>
  <c r="M832" i="15"/>
  <c r="H739" i="15"/>
  <c r="I739" i="15"/>
  <c r="J739" i="15"/>
  <c r="K739" i="15"/>
  <c r="L739" i="15"/>
  <c r="M739" i="15"/>
  <c r="G186" i="15"/>
  <c r="H186" i="15"/>
  <c r="I186" i="15"/>
  <c r="J186" i="15"/>
  <c r="K186" i="15"/>
  <c r="L186" i="15"/>
  <c r="M186" i="15"/>
  <c r="H50" i="15"/>
  <c r="I50" i="15"/>
  <c r="J50" i="15"/>
  <c r="K50" i="15"/>
  <c r="L50" i="15"/>
  <c r="M50" i="15"/>
  <c r="H599" i="15"/>
  <c r="I599" i="15"/>
  <c r="J599" i="15"/>
  <c r="K599" i="15"/>
  <c r="L599" i="15"/>
  <c r="M599" i="15"/>
  <c r="H43" i="15"/>
  <c r="I43" i="15"/>
  <c r="J43" i="15"/>
  <c r="K43" i="15"/>
  <c r="L43" i="15"/>
  <c r="M43" i="15"/>
  <c r="H179" i="15"/>
  <c r="I179" i="15"/>
  <c r="J179" i="15"/>
  <c r="K179" i="15"/>
  <c r="L179" i="15"/>
  <c r="M179" i="15"/>
  <c r="H912" i="15"/>
  <c r="I912" i="15"/>
  <c r="J912" i="15"/>
  <c r="K912" i="15"/>
  <c r="L912" i="15"/>
  <c r="M912" i="15"/>
  <c r="H299" i="15"/>
  <c r="I299" i="15"/>
  <c r="J299" i="15"/>
  <c r="K299" i="15"/>
  <c r="L299" i="15"/>
  <c r="M299" i="15"/>
  <c r="H323" i="15"/>
  <c r="I323" i="15"/>
  <c r="J323" i="15"/>
  <c r="K323" i="15"/>
  <c r="L323" i="15"/>
  <c r="M323" i="15"/>
  <c r="H77" i="15"/>
  <c r="I77" i="15"/>
  <c r="J77" i="15"/>
  <c r="K77" i="15"/>
  <c r="L77" i="15"/>
  <c r="M77" i="15"/>
  <c r="H762" i="15"/>
  <c r="I762" i="15"/>
  <c r="J762" i="15"/>
  <c r="K762" i="15"/>
  <c r="L762" i="15"/>
  <c r="M762" i="15"/>
  <c r="H1008" i="15"/>
  <c r="I1008" i="15"/>
  <c r="J1008" i="15"/>
  <c r="K1008" i="15"/>
  <c r="L1008" i="15"/>
  <c r="M1008" i="15"/>
  <c r="G183" i="15"/>
  <c r="H183" i="15"/>
  <c r="I183" i="15"/>
  <c r="J183" i="15"/>
  <c r="K183" i="15"/>
  <c r="L183" i="15"/>
  <c r="M183" i="15"/>
  <c r="H172" i="15"/>
  <c r="I172" i="15"/>
  <c r="J172" i="15"/>
  <c r="K172" i="15"/>
  <c r="L172" i="15"/>
  <c r="M172" i="15"/>
  <c r="G843" i="15"/>
  <c r="H843" i="15"/>
  <c r="I843" i="15"/>
  <c r="J843" i="15"/>
  <c r="K843" i="15"/>
  <c r="L843" i="15"/>
  <c r="M843" i="15"/>
  <c r="H322" i="15"/>
  <c r="I322" i="15"/>
  <c r="J322" i="15"/>
  <c r="K322" i="15"/>
  <c r="L322" i="15"/>
  <c r="M322" i="15"/>
  <c r="H534" i="15"/>
  <c r="I534" i="15"/>
  <c r="J534" i="15"/>
  <c r="K534" i="15"/>
  <c r="L534" i="15"/>
  <c r="M534" i="15"/>
  <c r="H800" i="15"/>
  <c r="I800" i="15"/>
  <c r="J800" i="15"/>
  <c r="K800" i="15"/>
  <c r="L800" i="15"/>
  <c r="M800" i="15"/>
  <c r="H664" i="15"/>
  <c r="I664" i="15"/>
  <c r="J664" i="15"/>
  <c r="K664" i="15"/>
  <c r="L664" i="15"/>
  <c r="M664" i="15"/>
  <c r="H983" i="15"/>
  <c r="I983" i="15"/>
  <c r="J983" i="15"/>
  <c r="K983" i="15"/>
  <c r="L983" i="15"/>
  <c r="M983" i="15"/>
  <c r="G360" i="15"/>
  <c r="H360" i="15"/>
  <c r="I360" i="15"/>
  <c r="J360" i="15"/>
  <c r="K360" i="15"/>
  <c r="L360" i="15"/>
  <c r="M360" i="15"/>
  <c r="H726" i="15"/>
  <c r="I726" i="15"/>
  <c r="J726" i="15"/>
  <c r="K726" i="15"/>
  <c r="L726" i="15"/>
  <c r="M726" i="15"/>
  <c r="H901" i="15"/>
  <c r="I901" i="15"/>
  <c r="J901" i="15"/>
  <c r="K901" i="15"/>
  <c r="L901" i="15"/>
  <c r="M901" i="15"/>
  <c r="H942" i="15"/>
  <c r="I942" i="15"/>
  <c r="J942" i="15"/>
  <c r="K942" i="15"/>
  <c r="L942" i="15"/>
  <c r="M942" i="15"/>
  <c r="H328" i="15"/>
  <c r="I328" i="15"/>
  <c r="J328" i="15"/>
  <c r="K328" i="15"/>
  <c r="L328" i="15"/>
  <c r="M328" i="15"/>
  <c r="G445" i="15"/>
  <c r="H445" i="15"/>
  <c r="I445" i="15"/>
  <c r="J445" i="15"/>
  <c r="K445" i="15"/>
  <c r="L445" i="15"/>
  <c r="M445" i="15"/>
  <c r="H439" i="15"/>
  <c r="I439" i="15"/>
  <c r="J439" i="15"/>
  <c r="K439" i="15"/>
  <c r="L439" i="15"/>
  <c r="M439" i="15"/>
  <c r="G376" i="15"/>
  <c r="H376" i="15"/>
  <c r="I376" i="15"/>
  <c r="J376" i="15"/>
  <c r="K376" i="15"/>
  <c r="L376" i="15"/>
  <c r="M376" i="15"/>
  <c r="H746" i="15"/>
  <c r="I746" i="15"/>
  <c r="J746" i="15"/>
  <c r="K746" i="15"/>
  <c r="L746" i="15"/>
  <c r="M746" i="15"/>
  <c r="H490" i="15"/>
  <c r="I490" i="15"/>
  <c r="J490" i="15"/>
  <c r="K490" i="15"/>
  <c r="L490" i="15"/>
  <c r="M490" i="15"/>
  <c r="H666" i="15"/>
  <c r="I666" i="15"/>
  <c r="J666" i="15"/>
  <c r="K666" i="15"/>
  <c r="L666" i="15"/>
  <c r="M666" i="15"/>
  <c r="H327" i="15"/>
  <c r="I327" i="15"/>
  <c r="J327" i="15"/>
  <c r="K327" i="15"/>
  <c r="L327" i="15"/>
  <c r="M327" i="15"/>
  <c r="H793" i="15"/>
  <c r="I793" i="15"/>
  <c r="J793" i="15"/>
  <c r="K793" i="15"/>
  <c r="L793" i="15"/>
  <c r="M793" i="15"/>
  <c r="H426" i="15"/>
  <c r="I426" i="15"/>
  <c r="J426" i="15"/>
  <c r="K426" i="15"/>
  <c r="L426" i="15"/>
  <c r="M426" i="15"/>
  <c r="H864" i="15"/>
  <c r="I864" i="15"/>
  <c r="J864" i="15"/>
  <c r="K864" i="15"/>
  <c r="L864" i="15"/>
  <c r="M864" i="15"/>
  <c r="H75" i="15"/>
  <c r="I75" i="15"/>
  <c r="J75" i="15"/>
  <c r="K75" i="15"/>
  <c r="L75" i="15"/>
  <c r="M75" i="15"/>
  <c r="H345" i="15"/>
  <c r="I345" i="15"/>
  <c r="J345" i="15"/>
  <c r="K345" i="15"/>
  <c r="L345" i="15"/>
  <c r="M345" i="15"/>
  <c r="H470" i="15"/>
  <c r="I470" i="15"/>
  <c r="J470" i="15"/>
  <c r="K470" i="15"/>
  <c r="L470" i="15"/>
  <c r="M470" i="15"/>
  <c r="G815" i="15"/>
  <c r="H815" i="15"/>
  <c r="I815" i="15"/>
  <c r="J815" i="15"/>
  <c r="K815" i="15"/>
  <c r="L815" i="15"/>
  <c r="M815" i="15"/>
  <c r="H1009" i="15"/>
  <c r="I1009" i="15"/>
  <c r="J1009" i="15"/>
  <c r="K1009" i="15"/>
  <c r="L1009" i="15"/>
  <c r="M1009" i="15"/>
  <c r="G176" i="15"/>
  <c r="H176" i="15"/>
  <c r="I176" i="15"/>
  <c r="J176" i="15"/>
  <c r="K176" i="15"/>
  <c r="L176" i="15"/>
  <c r="M176" i="15"/>
  <c r="H703" i="15"/>
  <c r="I703" i="15"/>
  <c r="J703" i="15"/>
  <c r="K703" i="15"/>
  <c r="L703" i="15"/>
  <c r="M703" i="15"/>
  <c r="H597" i="15"/>
  <c r="I597" i="15"/>
  <c r="J597" i="15"/>
  <c r="K597" i="15"/>
  <c r="L597" i="15"/>
  <c r="M597" i="15"/>
  <c r="H903" i="15"/>
  <c r="I903" i="15"/>
  <c r="J903" i="15"/>
  <c r="K903" i="15"/>
  <c r="L903" i="15"/>
  <c r="M903" i="15"/>
  <c r="H465" i="15"/>
  <c r="I465" i="15"/>
  <c r="J465" i="15"/>
  <c r="K465" i="15"/>
  <c r="L465" i="15"/>
  <c r="M465" i="15"/>
  <c r="H686" i="15"/>
  <c r="I686" i="15"/>
  <c r="J686" i="15"/>
  <c r="K686" i="15"/>
  <c r="L686" i="15"/>
  <c r="M686" i="15"/>
  <c r="H876" i="15"/>
  <c r="I876" i="15"/>
  <c r="J876" i="15"/>
  <c r="K876" i="15"/>
  <c r="L876" i="15"/>
  <c r="M876" i="15"/>
  <c r="H670" i="15"/>
  <c r="I670" i="15"/>
  <c r="J670" i="15"/>
  <c r="K670" i="15"/>
  <c r="L670" i="15"/>
  <c r="M670" i="15"/>
  <c r="H660" i="15"/>
  <c r="I660" i="15"/>
  <c r="J660" i="15"/>
  <c r="K660" i="15"/>
  <c r="L660" i="15"/>
  <c r="M660" i="15"/>
  <c r="H264" i="15"/>
  <c r="I264" i="15"/>
  <c r="J264" i="15"/>
  <c r="K264" i="15"/>
  <c r="L264" i="15"/>
  <c r="M264" i="15"/>
  <c r="G737" i="15"/>
  <c r="H737" i="15"/>
  <c r="I737" i="15"/>
  <c r="J737" i="15"/>
  <c r="K737" i="15"/>
  <c r="L737" i="15"/>
  <c r="M737" i="15"/>
  <c r="H247" i="15"/>
  <c r="I247" i="15"/>
  <c r="J247" i="15"/>
  <c r="K247" i="15"/>
  <c r="L247" i="15"/>
  <c r="M247" i="15"/>
  <c r="G500" i="15"/>
  <c r="H500" i="15"/>
  <c r="I500" i="15"/>
  <c r="J500" i="15"/>
  <c r="K500" i="15"/>
  <c r="L500" i="15"/>
  <c r="M500" i="15"/>
  <c r="H511" i="15"/>
  <c r="I511" i="15"/>
  <c r="J511" i="15"/>
  <c r="K511" i="15"/>
  <c r="L511" i="15"/>
  <c r="M511" i="15"/>
  <c r="H560" i="15"/>
  <c r="I560" i="15"/>
  <c r="J560" i="15"/>
  <c r="K560" i="15"/>
  <c r="L560" i="15"/>
  <c r="M560" i="15"/>
  <c r="H654" i="15"/>
  <c r="I654" i="15"/>
  <c r="J654" i="15"/>
  <c r="K654" i="15"/>
  <c r="L654" i="15"/>
  <c r="M654" i="15"/>
  <c r="H506" i="15"/>
  <c r="I506" i="15"/>
  <c r="J506" i="15"/>
  <c r="K506" i="15"/>
  <c r="L506" i="15"/>
  <c r="M506" i="15"/>
  <c r="H665" i="15"/>
  <c r="I665" i="15"/>
  <c r="J665" i="15"/>
  <c r="K665" i="15"/>
  <c r="L665" i="15"/>
  <c r="M665" i="15"/>
  <c r="G508" i="15"/>
  <c r="H508" i="15"/>
  <c r="I508" i="15"/>
  <c r="J508" i="15"/>
  <c r="K508" i="15"/>
  <c r="L508" i="15"/>
  <c r="M508" i="15"/>
  <c r="H161" i="15"/>
  <c r="I161" i="15"/>
  <c r="J161" i="15"/>
  <c r="K161" i="15"/>
  <c r="L161" i="15"/>
  <c r="M161" i="15"/>
  <c r="H868" i="15"/>
  <c r="I868" i="15"/>
  <c r="J868" i="15"/>
  <c r="K868" i="15"/>
  <c r="L868" i="15"/>
  <c r="M868" i="15"/>
  <c r="H284" i="15"/>
  <c r="I284" i="15"/>
  <c r="J284" i="15"/>
  <c r="K284" i="15"/>
  <c r="L284" i="15"/>
  <c r="M284" i="15"/>
  <c r="H472" i="15"/>
  <c r="I472" i="15"/>
  <c r="J472" i="15"/>
  <c r="K472" i="15"/>
  <c r="L472" i="15"/>
  <c r="M472" i="15"/>
  <c r="G457" i="15"/>
  <c r="H457" i="15"/>
  <c r="I457" i="15"/>
  <c r="J457" i="15"/>
  <c r="K457" i="15"/>
  <c r="L457" i="15"/>
  <c r="M457" i="15"/>
  <c r="H91" i="15"/>
  <c r="I91" i="15"/>
  <c r="J91" i="15"/>
  <c r="K91" i="15"/>
  <c r="L91" i="15"/>
  <c r="M91" i="15"/>
  <c r="G65" i="15"/>
  <c r="H65" i="15"/>
  <c r="I65" i="15"/>
  <c r="J65" i="15"/>
  <c r="K65" i="15"/>
  <c r="L65" i="15"/>
  <c r="M65" i="15"/>
  <c r="H210" i="15"/>
  <c r="I210" i="15"/>
  <c r="J210" i="15"/>
  <c r="K210" i="15"/>
  <c r="L210" i="15"/>
  <c r="M210" i="15"/>
  <c r="H913" i="15"/>
  <c r="I913" i="15"/>
  <c r="J913" i="15"/>
  <c r="K913" i="15"/>
  <c r="L913" i="15"/>
  <c r="M913" i="15"/>
  <c r="H415" i="15"/>
  <c r="I415" i="15"/>
  <c r="J415" i="15"/>
  <c r="K415" i="15"/>
  <c r="L415" i="15"/>
  <c r="M415" i="15"/>
  <c r="H894" i="15"/>
  <c r="I894" i="15"/>
  <c r="J894" i="15"/>
  <c r="K894" i="15"/>
  <c r="L894" i="15"/>
  <c r="M894" i="15"/>
  <c r="H371" i="15"/>
  <c r="I371" i="15"/>
  <c r="J371" i="15"/>
  <c r="K371" i="15"/>
  <c r="L371" i="15"/>
  <c r="M371" i="15"/>
  <c r="G572" i="15"/>
  <c r="H572" i="15"/>
  <c r="I572" i="15"/>
  <c r="J572" i="15"/>
  <c r="K572" i="15"/>
  <c r="L572" i="15"/>
  <c r="M572" i="15"/>
  <c r="H627" i="15"/>
  <c r="I627" i="15"/>
  <c r="J627" i="15"/>
  <c r="K627" i="15"/>
  <c r="L627" i="15"/>
  <c r="M627" i="15"/>
  <c r="H917" i="15"/>
  <c r="I917" i="15"/>
  <c r="J917" i="15"/>
  <c r="K917" i="15"/>
  <c r="L917" i="15"/>
  <c r="M917" i="15"/>
  <c r="H450" i="15"/>
  <c r="I450" i="15"/>
  <c r="J450" i="15"/>
  <c r="K450" i="15"/>
  <c r="L450" i="15"/>
  <c r="M450" i="15"/>
  <c r="H1010" i="15"/>
  <c r="I1010" i="15"/>
  <c r="J1010" i="15"/>
  <c r="K1010" i="15"/>
  <c r="L1010" i="15"/>
  <c r="M1010" i="15"/>
  <c r="H53" i="15"/>
  <c r="I53" i="15"/>
  <c r="J53" i="15"/>
  <c r="K53" i="15"/>
  <c r="L53" i="15"/>
  <c r="M53" i="15"/>
  <c r="G744" i="15"/>
  <c r="H744" i="15"/>
  <c r="I744" i="15"/>
  <c r="J744" i="15"/>
  <c r="K744" i="15"/>
  <c r="L744" i="15"/>
  <c r="M744" i="15"/>
  <c r="H1011" i="15"/>
  <c r="I1011" i="15"/>
  <c r="J1011" i="15"/>
  <c r="K1011" i="15"/>
  <c r="L1011" i="15"/>
  <c r="M1011" i="15"/>
  <c r="G505" i="15"/>
  <c r="H505" i="15"/>
  <c r="I505" i="15"/>
  <c r="J505" i="15"/>
  <c r="K505" i="15"/>
  <c r="L505" i="15"/>
  <c r="M505" i="15"/>
  <c r="H373" i="15"/>
  <c r="I373" i="15"/>
  <c r="J373" i="15"/>
  <c r="K373" i="15"/>
  <c r="L373" i="15"/>
  <c r="M373" i="15"/>
  <c r="H958" i="15"/>
  <c r="I958" i="15"/>
  <c r="J958" i="15"/>
  <c r="K958" i="15"/>
  <c r="L958" i="15"/>
  <c r="M958" i="15"/>
  <c r="H84" i="15"/>
  <c r="I84" i="15"/>
  <c r="J84" i="15"/>
  <c r="K84" i="15"/>
  <c r="L84" i="15"/>
  <c r="M84" i="15"/>
  <c r="H423" i="15"/>
  <c r="I423" i="15"/>
  <c r="J423" i="15"/>
  <c r="K423" i="15"/>
  <c r="L423" i="15"/>
  <c r="M423" i="15"/>
  <c r="H603" i="15"/>
  <c r="I603" i="15"/>
  <c r="J603" i="15"/>
  <c r="K603" i="15"/>
  <c r="L603" i="15"/>
  <c r="M603" i="15"/>
  <c r="G571" i="15"/>
  <c r="H571" i="15"/>
  <c r="I571" i="15"/>
  <c r="J571" i="15"/>
  <c r="K571" i="15"/>
  <c r="L571" i="15"/>
  <c r="M571" i="15"/>
  <c r="G78" i="15"/>
  <c r="H78" i="15"/>
  <c r="I78" i="15"/>
  <c r="J78" i="15"/>
  <c r="K78" i="15"/>
  <c r="L78" i="15"/>
  <c r="M78" i="15"/>
  <c r="H29" i="15"/>
  <c r="I29" i="15"/>
  <c r="J29" i="15"/>
  <c r="K29" i="15"/>
  <c r="L29" i="15"/>
  <c r="M29" i="15"/>
  <c r="H47" i="15"/>
  <c r="I47" i="15"/>
  <c r="J47" i="15"/>
  <c r="K47" i="15"/>
  <c r="L47" i="15"/>
  <c r="M47" i="15"/>
  <c r="H60" i="15"/>
  <c r="I60" i="15"/>
  <c r="J60" i="15"/>
  <c r="K60" i="15"/>
  <c r="L60" i="15"/>
  <c r="M60" i="15"/>
  <c r="H452" i="15"/>
  <c r="I452" i="15"/>
  <c r="J452" i="15"/>
  <c r="K452" i="15"/>
  <c r="L452" i="15"/>
  <c r="M452" i="15"/>
  <c r="G462" i="15"/>
  <c r="H462" i="15"/>
  <c r="I462" i="15"/>
  <c r="J462" i="15"/>
  <c r="K462" i="15"/>
  <c r="L462" i="15"/>
  <c r="M462" i="15"/>
  <c r="H763" i="15"/>
  <c r="I763" i="15"/>
  <c r="J763" i="15"/>
  <c r="K763" i="15"/>
  <c r="L763" i="15"/>
  <c r="M763" i="15"/>
  <c r="G782" i="15"/>
  <c r="H782" i="15"/>
  <c r="I782" i="15"/>
  <c r="J782" i="15"/>
  <c r="K782" i="15"/>
  <c r="L782" i="15"/>
  <c r="M782" i="15"/>
  <c r="H908" i="15"/>
  <c r="I908" i="15"/>
  <c r="J908" i="15"/>
  <c r="K908" i="15"/>
  <c r="L908" i="15"/>
  <c r="M908" i="15"/>
  <c r="H159" i="15"/>
  <c r="I159" i="15"/>
  <c r="J159" i="15"/>
  <c r="K159" i="15"/>
  <c r="L159" i="15"/>
  <c r="M159" i="15"/>
  <c r="H985" i="15"/>
  <c r="I985" i="15"/>
  <c r="J985" i="15"/>
  <c r="K985" i="15"/>
  <c r="L985" i="15"/>
  <c r="M985" i="15"/>
  <c r="H396" i="15"/>
  <c r="I396" i="15"/>
  <c r="J396" i="15"/>
  <c r="K396" i="15"/>
  <c r="L396" i="15"/>
  <c r="M396" i="15"/>
  <c r="H649" i="15"/>
  <c r="I649" i="15"/>
  <c r="J649" i="15"/>
  <c r="K649" i="15"/>
  <c r="L649" i="15"/>
  <c r="M649" i="15"/>
  <c r="G467" i="15"/>
  <c r="H467" i="15"/>
  <c r="I467" i="15"/>
  <c r="J467" i="15"/>
  <c r="K467" i="15"/>
  <c r="L467" i="15"/>
  <c r="M467" i="15"/>
  <c r="H155" i="15"/>
  <c r="I155" i="15"/>
  <c r="J155" i="15"/>
  <c r="K155" i="15"/>
  <c r="L155" i="15"/>
  <c r="M155" i="15"/>
  <c r="H658" i="15"/>
  <c r="I658" i="15"/>
  <c r="J658" i="15"/>
  <c r="K658" i="15"/>
  <c r="L658" i="15"/>
  <c r="M658" i="15"/>
  <c r="H940" i="15"/>
  <c r="I940" i="15"/>
  <c r="J940" i="15"/>
  <c r="K940" i="15"/>
  <c r="L940" i="15"/>
  <c r="M940" i="15"/>
  <c r="H628" i="15"/>
  <c r="I628" i="15"/>
  <c r="J628" i="15"/>
  <c r="K628" i="15"/>
  <c r="L628" i="15"/>
  <c r="M628" i="15"/>
  <c r="H1012" i="15"/>
  <c r="I1012" i="15"/>
  <c r="J1012" i="15"/>
  <c r="K1012" i="15"/>
  <c r="L1012" i="15"/>
  <c r="M1012" i="15"/>
  <c r="G711" i="15"/>
  <c r="H711" i="15"/>
  <c r="I711" i="15"/>
  <c r="J711" i="15"/>
  <c r="K711" i="15"/>
  <c r="L711" i="15"/>
  <c r="M711" i="15"/>
  <c r="H468" i="15"/>
  <c r="I468" i="15"/>
  <c r="J468" i="15"/>
  <c r="K468" i="15"/>
  <c r="L468" i="15"/>
  <c r="M468" i="15"/>
  <c r="G378" i="15"/>
  <c r="H378" i="15"/>
  <c r="I378" i="15"/>
  <c r="J378" i="15"/>
  <c r="K378" i="15"/>
  <c r="L378" i="15"/>
  <c r="M378" i="15"/>
  <c r="H55" i="15"/>
  <c r="I55" i="15"/>
  <c r="J55" i="15"/>
  <c r="K55" i="15"/>
  <c r="L55" i="15"/>
  <c r="M55" i="15"/>
  <c r="H449" i="15"/>
  <c r="I449" i="15"/>
  <c r="J449" i="15"/>
  <c r="K449" i="15"/>
  <c r="L449" i="15"/>
  <c r="M449" i="15"/>
  <c r="H680" i="15"/>
  <c r="I680" i="15"/>
  <c r="J680" i="15"/>
  <c r="K680" i="15"/>
  <c r="L680" i="15"/>
  <c r="M680" i="15"/>
  <c r="H311" i="15"/>
  <c r="I311" i="15"/>
  <c r="J311" i="15"/>
  <c r="K311" i="15"/>
  <c r="L311" i="15"/>
  <c r="M311" i="15"/>
  <c r="H191" i="15"/>
  <c r="I191" i="15"/>
  <c r="J191" i="15"/>
  <c r="K191" i="15"/>
  <c r="L191" i="15"/>
  <c r="M191" i="15"/>
  <c r="H1013" i="15"/>
  <c r="I1013" i="15"/>
  <c r="J1013" i="15"/>
  <c r="K1013" i="15"/>
  <c r="L1013" i="15"/>
  <c r="M1013" i="15"/>
  <c r="G193" i="15"/>
  <c r="H193" i="15"/>
  <c r="I193" i="15"/>
  <c r="J193" i="15"/>
  <c r="K193" i="15"/>
  <c r="L193" i="15"/>
  <c r="M193" i="15"/>
  <c r="H878" i="15"/>
  <c r="I878" i="15"/>
  <c r="J878" i="15"/>
  <c r="K878" i="15"/>
  <c r="L878" i="15"/>
  <c r="M878" i="15"/>
  <c r="H900" i="15"/>
  <c r="I900" i="15"/>
  <c r="J900" i="15"/>
  <c r="K900" i="15"/>
  <c r="L900" i="15"/>
  <c r="M900" i="15"/>
  <c r="H171" i="15"/>
  <c r="I171" i="15"/>
  <c r="J171" i="15"/>
  <c r="K171" i="15"/>
  <c r="L171" i="15"/>
  <c r="M171" i="15"/>
  <c r="H30" i="15"/>
  <c r="I30" i="15"/>
  <c r="J30" i="15"/>
  <c r="K30" i="15"/>
  <c r="L30" i="15"/>
  <c r="M30" i="15"/>
  <c r="H175" i="15"/>
  <c r="I175" i="15"/>
  <c r="J175" i="15"/>
  <c r="K175" i="15"/>
  <c r="L175" i="15"/>
  <c r="M175" i="15"/>
  <c r="G95" i="15"/>
  <c r="H95" i="15"/>
  <c r="I95" i="15"/>
  <c r="J95" i="15"/>
  <c r="K95" i="15"/>
  <c r="L95" i="15"/>
  <c r="M95" i="15"/>
  <c r="H291" i="15"/>
  <c r="I291" i="15"/>
  <c r="J291" i="15"/>
  <c r="K291" i="15"/>
  <c r="L291" i="15"/>
  <c r="M291" i="15"/>
  <c r="G694" i="15"/>
  <c r="H694" i="15"/>
  <c r="I694" i="15"/>
  <c r="J694" i="15"/>
  <c r="K694" i="15"/>
  <c r="L694" i="15"/>
  <c r="M694" i="15"/>
  <c r="H330" i="15"/>
  <c r="I330" i="15"/>
  <c r="J330" i="15"/>
  <c r="K330" i="15"/>
  <c r="L330" i="15"/>
  <c r="M330" i="15"/>
  <c r="H591" i="15"/>
  <c r="I591" i="15"/>
  <c r="J591" i="15"/>
  <c r="K591" i="15"/>
  <c r="L591" i="15"/>
  <c r="M591" i="15"/>
  <c r="H486" i="15"/>
  <c r="I486" i="15"/>
  <c r="J486" i="15"/>
  <c r="K486" i="15"/>
  <c r="L486" i="15"/>
  <c r="M486" i="15"/>
  <c r="H775" i="15"/>
  <c r="I775" i="15"/>
  <c r="J775" i="15"/>
  <c r="K775" i="15"/>
  <c r="L775" i="15"/>
  <c r="M775" i="15"/>
  <c r="G622" i="15"/>
  <c r="H622" i="15"/>
  <c r="I622" i="15"/>
  <c r="J622" i="15"/>
  <c r="K622" i="15"/>
  <c r="L622" i="15"/>
  <c r="M622" i="15"/>
  <c r="H543" i="15"/>
  <c r="I543" i="15"/>
  <c r="J543" i="15"/>
  <c r="K543" i="15"/>
  <c r="L543" i="15"/>
  <c r="M543" i="15"/>
  <c r="H82" i="15"/>
  <c r="I82" i="15"/>
  <c r="J82" i="15"/>
  <c r="K82" i="15"/>
  <c r="L82" i="15"/>
  <c r="M82" i="15"/>
  <c r="H976" i="15"/>
  <c r="I976" i="15"/>
  <c r="J976" i="15"/>
  <c r="K976" i="15"/>
  <c r="L976" i="15"/>
  <c r="M976" i="15"/>
  <c r="H495" i="15"/>
  <c r="I495" i="15"/>
  <c r="J495" i="15"/>
  <c r="K495" i="15"/>
  <c r="L495" i="15"/>
  <c r="M495" i="15"/>
  <c r="H382" i="15"/>
  <c r="I382" i="15"/>
  <c r="J382" i="15"/>
  <c r="K382" i="15"/>
  <c r="L382" i="15"/>
  <c r="M382" i="15"/>
  <c r="G829" i="15"/>
  <c r="H829" i="15"/>
  <c r="I829" i="15"/>
  <c r="J829" i="15"/>
  <c r="K829" i="15"/>
  <c r="L829" i="15"/>
  <c r="M829" i="15"/>
  <c r="H422" i="15"/>
  <c r="I422" i="15"/>
  <c r="J422" i="15"/>
  <c r="K422" i="15"/>
  <c r="L422" i="15"/>
  <c r="M422" i="15"/>
  <c r="G44" i="15"/>
  <c r="H44" i="15"/>
  <c r="I44" i="15"/>
  <c r="J44" i="15"/>
  <c r="K44" i="15"/>
  <c r="L44" i="15"/>
  <c r="M44" i="15"/>
  <c r="H556" i="15"/>
  <c r="I556" i="15"/>
  <c r="J556" i="15"/>
  <c r="K556" i="15"/>
  <c r="L556" i="15"/>
  <c r="M556" i="15"/>
  <c r="H588" i="15"/>
  <c r="I588" i="15"/>
  <c r="J588" i="15"/>
  <c r="K588" i="15"/>
  <c r="L588" i="15"/>
  <c r="M588" i="15"/>
  <c r="H479" i="15"/>
  <c r="I479" i="15"/>
  <c r="J479" i="15"/>
  <c r="K479" i="15"/>
  <c r="L479" i="15"/>
  <c r="M479" i="15"/>
  <c r="H945" i="15"/>
  <c r="I945" i="15"/>
  <c r="J945" i="15"/>
  <c r="K945" i="15"/>
  <c r="L945" i="15"/>
  <c r="M945" i="15"/>
  <c r="H144" i="15"/>
  <c r="I144" i="15"/>
  <c r="J144" i="15"/>
  <c r="K144" i="15"/>
  <c r="L144" i="15"/>
  <c r="M144" i="15"/>
  <c r="G852" i="15"/>
  <c r="H852" i="15"/>
  <c r="I852" i="15"/>
  <c r="J852" i="15"/>
  <c r="K852" i="15"/>
  <c r="L852" i="15"/>
  <c r="M852" i="15"/>
  <c r="H715" i="15"/>
  <c r="I715" i="15"/>
  <c r="J715" i="15"/>
  <c r="K715" i="15"/>
  <c r="L715" i="15"/>
  <c r="M715" i="15"/>
  <c r="H460" i="15"/>
  <c r="I460" i="15"/>
  <c r="J460" i="15"/>
  <c r="K460" i="15"/>
  <c r="L460" i="15"/>
  <c r="M460" i="15"/>
  <c r="H700" i="15"/>
  <c r="I700" i="15"/>
  <c r="J700" i="15"/>
  <c r="K700" i="15"/>
  <c r="L700" i="15"/>
  <c r="M700" i="15"/>
  <c r="H986" i="15"/>
  <c r="I986" i="15"/>
  <c r="J986" i="15"/>
  <c r="K986" i="15"/>
  <c r="L986" i="15"/>
  <c r="M986" i="15"/>
  <c r="H637" i="15"/>
  <c r="I637" i="15"/>
  <c r="J637" i="15"/>
  <c r="K637" i="15"/>
  <c r="L637" i="15"/>
  <c r="M637" i="15"/>
  <c r="H49" i="15"/>
  <c r="I49" i="15"/>
  <c r="J49" i="15"/>
  <c r="K49" i="15"/>
  <c r="L49" i="15"/>
  <c r="M49" i="15"/>
  <c r="G278" i="15"/>
  <c r="H278" i="15"/>
  <c r="I278" i="15"/>
  <c r="J278" i="15"/>
  <c r="K278" i="15"/>
  <c r="L278" i="15"/>
  <c r="M278" i="15"/>
  <c r="H867" i="15"/>
  <c r="I867" i="15"/>
  <c r="J867" i="15"/>
  <c r="K867" i="15"/>
  <c r="L867" i="15"/>
  <c r="M867" i="15"/>
  <c r="H208" i="15"/>
  <c r="I208" i="15"/>
  <c r="J208" i="15"/>
  <c r="K208" i="15"/>
  <c r="L208" i="15"/>
  <c r="M208" i="15"/>
  <c r="H375" i="15"/>
  <c r="I375" i="15"/>
  <c r="J375" i="15"/>
  <c r="K375" i="15"/>
  <c r="L375" i="15"/>
  <c r="M375" i="15"/>
  <c r="H115" i="15"/>
  <c r="I115" i="15"/>
  <c r="J115" i="15"/>
  <c r="K115" i="15"/>
  <c r="L115" i="15"/>
  <c r="M115" i="15"/>
  <c r="H1014" i="15"/>
  <c r="I1014" i="15"/>
  <c r="J1014" i="15"/>
  <c r="K1014" i="15"/>
  <c r="L1014" i="15"/>
  <c r="M1014" i="15"/>
  <c r="G56" i="15"/>
  <c r="H56" i="15"/>
  <c r="I56" i="15"/>
  <c r="J56" i="15"/>
  <c r="K56" i="15"/>
  <c r="L56" i="15"/>
  <c r="M56" i="15"/>
  <c r="H884" i="15"/>
  <c r="I884" i="15"/>
  <c r="J884" i="15"/>
  <c r="K884" i="15"/>
  <c r="L884" i="15"/>
  <c r="M884" i="15"/>
  <c r="H890" i="15"/>
  <c r="I890" i="15"/>
  <c r="J890" i="15"/>
  <c r="K890" i="15"/>
  <c r="L890" i="15"/>
  <c r="M890" i="15"/>
  <c r="H957" i="15"/>
  <c r="I957" i="15"/>
  <c r="J957" i="15"/>
  <c r="K957" i="15"/>
  <c r="L957" i="15"/>
  <c r="M957" i="15"/>
  <c r="H805" i="15"/>
  <c r="I805" i="15"/>
  <c r="J805" i="15"/>
  <c r="K805" i="15"/>
  <c r="L805" i="15"/>
  <c r="M805" i="15"/>
  <c r="H71" i="15"/>
  <c r="I71" i="15"/>
  <c r="J71" i="15"/>
  <c r="K71" i="15"/>
  <c r="L71" i="15"/>
  <c r="M71" i="15"/>
  <c r="G719" i="15"/>
  <c r="H719" i="15"/>
  <c r="I719" i="15"/>
  <c r="J719" i="15"/>
  <c r="K719" i="15"/>
  <c r="L719" i="15"/>
  <c r="M719" i="15"/>
  <c r="H558" i="15"/>
  <c r="I558" i="15"/>
  <c r="J558" i="15"/>
  <c r="K558" i="15"/>
  <c r="L558" i="15"/>
  <c r="M558" i="15"/>
  <c r="G352" i="15"/>
  <c r="H352" i="15"/>
  <c r="I352" i="15"/>
  <c r="J352" i="15"/>
  <c r="K352" i="15"/>
  <c r="L352" i="15"/>
  <c r="M352" i="15"/>
  <c r="H433" i="15"/>
  <c r="I433" i="15"/>
  <c r="J433" i="15"/>
  <c r="K433" i="15"/>
  <c r="L433" i="15"/>
  <c r="M433" i="15"/>
  <c r="H963" i="15"/>
  <c r="I963" i="15"/>
  <c r="J963" i="15"/>
  <c r="K963" i="15"/>
  <c r="L963" i="15"/>
  <c r="M963" i="15"/>
  <c r="H541" i="15"/>
  <c r="I541" i="15"/>
  <c r="J541" i="15"/>
  <c r="K541" i="15"/>
  <c r="L541" i="15"/>
  <c r="M541" i="15"/>
  <c r="H978" i="15"/>
  <c r="I978" i="15"/>
  <c r="J978" i="15"/>
  <c r="K978" i="15"/>
  <c r="L978" i="15"/>
  <c r="M978" i="15"/>
  <c r="H990" i="15"/>
  <c r="I990" i="15"/>
  <c r="J990" i="15"/>
  <c r="K990" i="15"/>
  <c r="L990" i="15"/>
  <c r="M990" i="15"/>
  <c r="G574" i="15"/>
  <c r="H574" i="15"/>
  <c r="I574" i="15"/>
  <c r="J574" i="15"/>
  <c r="K574" i="15"/>
  <c r="L574" i="15"/>
  <c r="M574" i="15"/>
  <c r="H446" i="15"/>
  <c r="I446" i="15"/>
  <c r="J446" i="15"/>
  <c r="K446" i="15"/>
  <c r="L446" i="15"/>
  <c r="M446" i="15"/>
  <c r="H137" i="15"/>
  <c r="I137" i="15"/>
  <c r="J137" i="15"/>
  <c r="K137" i="15"/>
  <c r="L137" i="15"/>
  <c r="M137" i="15"/>
  <c r="H615" i="15"/>
  <c r="I615" i="15"/>
  <c r="J615" i="15"/>
  <c r="K615" i="15"/>
  <c r="L615" i="15"/>
  <c r="M615" i="15"/>
  <c r="H979" i="15"/>
  <c r="I979" i="15"/>
  <c r="J979" i="15"/>
  <c r="K979" i="15"/>
  <c r="L979" i="15"/>
  <c r="M979" i="15"/>
  <c r="H354" i="15"/>
  <c r="I354" i="15"/>
  <c r="J354" i="15"/>
  <c r="K354" i="15"/>
  <c r="L354" i="15"/>
  <c r="M354" i="15"/>
  <c r="G369" i="15"/>
  <c r="H369" i="15"/>
  <c r="I369" i="15"/>
  <c r="J369" i="15"/>
  <c r="K369" i="15"/>
  <c r="L369" i="15"/>
  <c r="M369" i="15"/>
  <c r="H720" i="15"/>
  <c r="I720" i="15"/>
  <c r="J720" i="15"/>
  <c r="K720" i="15"/>
  <c r="L720" i="15"/>
  <c r="M720" i="15"/>
  <c r="G255" i="15"/>
  <c r="H255" i="15"/>
  <c r="I255" i="15"/>
  <c r="J255" i="15"/>
  <c r="K255" i="15"/>
  <c r="L255" i="15"/>
  <c r="M255" i="15"/>
  <c r="H117" i="15"/>
  <c r="I117" i="15"/>
  <c r="J117" i="15"/>
  <c r="K117" i="15"/>
  <c r="L117" i="15"/>
  <c r="M117" i="15"/>
  <c r="H156" i="15"/>
  <c r="I156" i="15"/>
  <c r="J156" i="15"/>
  <c r="K156" i="15"/>
  <c r="L156" i="15"/>
  <c r="M156" i="15"/>
  <c r="H1015" i="15"/>
  <c r="I1015" i="15"/>
  <c r="J1015" i="15"/>
  <c r="K1015" i="15"/>
  <c r="L1015" i="15"/>
  <c r="M1015" i="15"/>
  <c r="H61" i="15"/>
  <c r="I61" i="15"/>
  <c r="J61" i="15"/>
  <c r="K61" i="15"/>
  <c r="L61" i="15"/>
  <c r="M61" i="15"/>
  <c r="H984" i="15"/>
  <c r="I984" i="15"/>
  <c r="J984" i="15"/>
  <c r="K984" i="15"/>
  <c r="L984" i="15"/>
  <c r="M984" i="15"/>
  <c r="G48" i="15"/>
  <c r="H48" i="15"/>
  <c r="I48" i="15"/>
  <c r="J48" i="15"/>
  <c r="K48" i="15"/>
  <c r="L48" i="15"/>
  <c r="M48" i="15"/>
  <c r="H76" i="15"/>
  <c r="I76" i="15"/>
  <c r="J76" i="15"/>
  <c r="K76" i="15"/>
  <c r="L76" i="15"/>
  <c r="M76" i="15"/>
  <c r="H133" i="15"/>
  <c r="I133" i="15"/>
  <c r="J133" i="15"/>
  <c r="K133" i="15"/>
  <c r="L133" i="15"/>
  <c r="M133" i="15"/>
  <c r="H358" i="15"/>
  <c r="I358" i="15"/>
  <c r="J358" i="15"/>
  <c r="K358" i="15"/>
  <c r="L358" i="15"/>
  <c r="M358" i="15"/>
  <c r="H787" i="15"/>
  <c r="I787" i="15"/>
  <c r="J787" i="15"/>
  <c r="K787" i="15"/>
  <c r="L787" i="15"/>
  <c r="M787" i="15"/>
  <c r="H187" i="15"/>
  <c r="I187" i="15"/>
  <c r="J187" i="15"/>
  <c r="K187" i="15"/>
  <c r="L187" i="15"/>
  <c r="M187" i="15"/>
  <c r="G806" i="15"/>
  <c r="H806" i="15"/>
  <c r="I806" i="15"/>
  <c r="J806" i="15"/>
  <c r="K806" i="15"/>
  <c r="L806" i="15"/>
  <c r="M806" i="15"/>
  <c r="H442" i="15"/>
  <c r="I442" i="15"/>
  <c r="J442" i="15"/>
  <c r="K442" i="15"/>
  <c r="L442" i="15"/>
  <c r="M442" i="15"/>
  <c r="G321" i="15"/>
  <c r="H321" i="15"/>
  <c r="I321" i="15"/>
  <c r="J321" i="15"/>
  <c r="K321" i="15"/>
  <c r="L321" i="15"/>
  <c r="M321" i="15"/>
  <c r="H899" i="15"/>
  <c r="I899" i="15"/>
  <c r="J899" i="15"/>
  <c r="K899" i="15"/>
  <c r="L899" i="15"/>
  <c r="M899" i="15"/>
  <c r="H960" i="15"/>
  <c r="I960" i="15"/>
  <c r="J960" i="15"/>
  <c r="K960" i="15"/>
  <c r="L960" i="15"/>
  <c r="M960" i="15"/>
  <c r="H443" i="15"/>
  <c r="I443" i="15"/>
  <c r="J443" i="15"/>
  <c r="K443" i="15"/>
  <c r="L443" i="15"/>
  <c r="M443" i="15"/>
  <c r="H902" i="15"/>
  <c r="I902" i="15"/>
  <c r="J902" i="15"/>
  <c r="K902" i="15"/>
  <c r="L902" i="15"/>
  <c r="M902" i="15"/>
  <c r="H789" i="15"/>
  <c r="I789" i="15"/>
  <c r="J789" i="15"/>
  <c r="K789" i="15"/>
  <c r="L789" i="15"/>
  <c r="M789" i="15"/>
  <c r="H547" i="15"/>
  <c r="I547" i="15"/>
  <c r="J547" i="15"/>
  <c r="K547" i="15"/>
  <c r="L547" i="15"/>
  <c r="M547" i="15"/>
  <c r="H491" i="15"/>
  <c r="I491" i="15"/>
  <c r="J491" i="15"/>
  <c r="K491" i="15"/>
  <c r="L491" i="15"/>
  <c r="M491" i="15"/>
  <c r="H761" i="15"/>
  <c r="I761" i="15"/>
  <c r="J761" i="15"/>
  <c r="K761" i="15"/>
  <c r="L761" i="15"/>
  <c r="M761" i="15"/>
  <c r="H42" i="15"/>
  <c r="I42" i="15"/>
  <c r="J42" i="15"/>
  <c r="K42" i="15"/>
  <c r="L42" i="15"/>
  <c r="M42" i="15"/>
  <c r="H236" i="15"/>
  <c r="I236" i="15"/>
  <c r="J236" i="15"/>
  <c r="K236" i="15"/>
  <c r="L236" i="15"/>
  <c r="M236" i="15"/>
  <c r="G314" i="15"/>
  <c r="H314" i="15"/>
  <c r="I314" i="15"/>
  <c r="J314" i="15"/>
  <c r="K314" i="15"/>
  <c r="L314" i="15"/>
  <c r="M314" i="15"/>
  <c r="G73" i="15"/>
  <c r="H73" i="15"/>
  <c r="I73" i="15"/>
  <c r="J73" i="15"/>
  <c r="K73" i="15"/>
  <c r="L73" i="15"/>
  <c r="M73" i="15"/>
  <c r="H1016" i="15"/>
  <c r="I1016" i="15"/>
  <c r="J1016" i="15"/>
  <c r="K1016" i="15"/>
  <c r="L1016" i="15"/>
  <c r="M1016" i="15"/>
  <c r="G632" i="15"/>
  <c r="H632" i="15"/>
  <c r="I632" i="15"/>
  <c r="J632" i="15"/>
  <c r="K632" i="15"/>
  <c r="L632" i="15"/>
  <c r="M632" i="15"/>
  <c r="H769" i="15"/>
  <c r="I769" i="15"/>
  <c r="J769" i="15"/>
  <c r="K769" i="15"/>
  <c r="L769" i="15"/>
  <c r="M769" i="15"/>
  <c r="H296" i="15"/>
  <c r="I296" i="15"/>
  <c r="J296" i="15"/>
  <c r="K296" i="15"/>
  <c r="L296" i="15"/>
  <c r="M296" i="15"/>
  <c r="H34" i="15"/>
  <c r="I34" i="15"/>
  <c r="J34" i="15"/>
  <c r="K34" i="15"/>
  <c r="L34" i="15"/>
  <c r="M34" i="15"/>
  <c r="H383" i="15"/>
  <c r="I383" i="15"/>
  <c r="J383" i="15"/>
  <c r="K383" i="15"/>
  <c r="L383" i="15"/>
  <c r="M383" i="15"/>
  <c r="H150" i="15"/>
  <c r="I150" i="15"/>
  <c r="J150" i="15"/>
  <c r="K150" i="15"/>
  <c r="L150" i="15"/>
  <c r="M150" i="15"/>
  <c r="H471" i="15"/>
  <c r="I471" i="15"/>
  <c r="J471" i="15"/>
  <c r="K471" i="15"/>
  <c r="L471" i="15"/>
  <c r="M471" i="15"/>
  <c r="H226" i="15"/>
  <c r="I226" i="15"/>
  <c r="J226" i="15"/>
  <c r="K226" i="15"/>
  <c r="L226" i="15"/>
  <c r="M226" i="15"/>
  <c r="H747" i="15"/>
  <c r="I747" i="15"/>
  <c r="J747" i="15"/>
  <c r="K747" i="15"/>
  <c r="L747" i="15"/>
  <c r="M747" i="15"/>
  <c r="H975" i="15"/>
  <c r="I975" i="15"/>
  <c r="J975" i="15"/>
  <c r="K975" i="15"/>
  <c r="L975" i="15"/>
  <c r="M975" i="15"/>
  <c r="H1017" i="15"/>
  <c r="I1017" i="15"/>
  <c r="J1017" i="15"/>
  <c r="K1017" i="15"/>
  <c r="L1017" i="15"/>
  <c r="M1017" i="15"/>
  <c r="H98" i="15"/>
  <c r="I98" i="15"/>
  <c r="J98" i="15"/>
  <c r="K98" i="15"/>
  <c r="L98" i="15"/>
  <c r="M98" i="15"/>
  <c r="G146" i="15"/>
  <c r="H146" i="15"/>
  <c r="I146" i="15"/>
  <c r="J146" i="15"/>
  <c r="K146" i="15"/>
  <c r="L146" i="15"/>
  <c r="M146" i="15"/>
  <c r="H315" i="15"/>
  <c r="I315" i="15"/>
  <c r="J315" i="15"/>
  <c r="K315" i="15"/>
  <c r="L315" i="15"/>
  <c r="M315" i="15"/>
  <c r="G388" i="15"/>
  <c r="H388" i="15"/>
  <c r="I388" i="15"/>
  <c r="J388" i="15"/>
  <c r="K388" i="15"/>
  <c r="L388" i="15"/>
  <c r="M388" i="15"/>
  <c r="H502" i="15"/>
  <c r="I502" i="15"/>
  <c r="J502" i="15"/>
  <c r="K502" i="15"/>
  <c r="L502" i="15"/>
  <c r="M502" i="15"/>
  <c r="H795" i="15"/>
  <c r="I795" i="15"/>
  <c r="J795" i="15"/>
  <c r="K795" i="15"/>
  <c r="L795" i="15"/>
  <c r="M795" i="15"/>
  <c r="H487" i="15"/>
  <c r="I487" i="15"/>
  <c r="J487" i="15"/>
  <c r="K487" i="15"/>
  <c r="L487" i="15"/>
  <c r="M487" i="15"/>
  <c r="H307" i="15"/>
  <c r="I307" i="15"/>
  <c r="J307" i="15"/>
  <c r="K307" i="15"/>
  <c r="L307" i="15"/>
  <c r="M307" i="15"/>
  <c r="H752" i="15"/>
  <c r="I752" i="15"/>
  <c r="J752" i="15"/>
  <c r="K752" i="15"/>
  <c r="L752" i="15"/>
  <c r="M752" i="15"/>
  <c r="G598" i="15"/>
  <c r="H598" i="15"/>
  <c r="I598" i="15"/>
  <c r="J598" i="15"/>
  <c r="K598" i="15"/>
  <c r="L598" i="15"/>
  <c r="M598" i="15"/>
  <c r="H57" i="15"/>
  <c r="I57" i="15"/>
  <c r="J57" i="15"/>
  <c r="K57" i="15"/>
  <c r="L57" i="15"/>
  <c r="M57" i="15"/>
  <c r="H606" i="15"/>
  <c r="I606" i="15"/>
  <c r="J606" i="15"/>
  <c r="K606" i="15"/>
  <c r="L606" i="15"/>
  <c r="M606" i="15"/>
  <c r="H792" i="15"/>
  <c r="I792" i="15"/>
  <c r="J792" i="15"/>
  <c r="K792" i="15"/>
  <c r="L792" i="15"/>
  <c r="M792" i="15"/>
  <c r="H463" i="15"/>
  <c r="I463" i="15"/>
  <c r="J463" i="15"/>
  <c r="K463" i="15"/>
  <c r="L463" i="15"/>
  <c r="M463" i="15"/>
  <c r="H582" i="15"/>
  <c r="I582" i="15"/>
  <c r="J582" i="15"/>
  <c r="K582" i="15"/>
  <c r="L582" i="15"/>
  <c r="M582" i="15"/>
  <c r="G812" i="15"/>
  <c r="H812" i="15"/>
  <c r="I812" i="15"/>
  <c r="J812" i="15"/>
  <c r="K812" i="15"/>
  <c r="L812" i="15"/>
  <c r="M812" i="15"/>
  <c r="H693" i="15"/>
  <c r="I693" i="15"/>
  <c r="J693" i="15"/>
  <c r="K693" i="15"/>
  <c r="L693" i="15"/>
  <c r="M693" i="15"/>
  <c r="H496" i="15"/>
  <c r="I496" i="15"/>
  <c r="J496" i="15"/>
  <c r="K496" i="15"/>
  <c r="L496" i="15"/>
  <c r="M496" i="15"/>
  <c r="H585" i="15"/>
  <c r="I585" i="15"/>
  <c r="J585" i="15"/>
  <c r="K585" i="15"/>
  <c r="L585" i="15"/>
  <c r="M585" i="15"/>
  <c r="H538" i="15"/>
  <c r="I538" i="15"/>
  <c r="J538" i="15"/>
  <c r="K538" i="15"/>
  <c r="L538" i="15"/>
  <c r="M538" i="15"/>
  <c r="H679" i="15"/>
  <c r="I679" i="15"/>
  <c r="J679" i="15"/>
  <c r="K679" i="15"/>
  <c r="L679" i="15"/>
  <c r="M679" i="15"/>
  <c r="H765" i="15"/>
  <c r="I765" i="15"/>
  <c r="J765" i="15"/>
  <c r="K765" i="15"/>
  <c r="L765" i="15"/>
  <c r="M765" i="15"/>
  <c r="G559" i="15"/>
  <c r="H559" i="15"/>
  <c r="I559" i="15"/>
  <c r="J559" i="15"/>
  <c r="K559" i="15"/>
  <c r="L559" i="15"/>
  <c r="M559" i="15"/>
  <c r="H96" i="15"/>
  <c r="I96" i="15"/>
  <c r="J96" i="15"/>
  <c r="K96" i="15"/>
  <c r="L96" i="15"/>
  <c r="M96" i="15"/>
  <c r="H646" i="15"/>
  <c r="I646" i="15"/>
  <c r="J646" i="15"/>
  <c r="K646" i="15"/>
  <c r="L646" i="15"/>
  <c r="M646" i="15"/>
  <c r="H492" i="15"/>
  <c r="I492" i="15"/>
  <c r="J492" i="15"/>
  <c r="K492" i="15"/>
  <c r="L492" i="15"/>
  <c r="M492" i="15"/>
  <c r="H21" i="15"/>
  <c r="I21" i="15"/>
  <c r="J21" i="15"/>
  <c r="K21" i="15"/>
  <c r="L21" i="15"/>
  <c r="M21" i="15"/>
  <c r="H785" i="15"/>
  <c r="I785" i="15"/>
  <c r="J785" i="15"/>
  <c r="K785" i="15"/>
  <c r="L785" i="15"/>
  <c r="M785" i="15"/>
  <c r="G801" i="15"/>
  <c r="H801" i="15"/>
  <c r="I801" i="15"/>
  <c r="J801" i="15"/>
  <c r="K801" i="15"/>
  <c r="L801" i="15"/>
  <c r="M801" i="15"/>
  <c r="H1018" i="15"/>
  <c r="I1018" i="15"/>
  <c r="J1018" i="15"/>
  <c r="K1018" i="15"/>
  <c r="L1018" i="15"/>
  <c r="M1018" i="15"/>
  <c r="G45" i="15"/>
  <c r="H45" i="15"/>
  <c r="I45" i="15"/>
  <c r="J45" i="15"/>
  <c r="K45" i="15"/>
  <c r="L45" i="15"/>
  <c r="M45" i="15"/>
  <c r="H206" i="15"/>
  <c r="I206" i="15"/>
  <c r="J206" i="15"/>
  <c r="K206" i="15"/>
  <c r="L206" i="15"/>
  <c r="M206" i="15"/>
  <c r="H970" i="15"/>
  <c r="I970" i="15"/>
  <c r="J970" i="15"/>
  <c r="K970" i="15"/>
  <c r="L970" i="15"/>
  <c r="M970" i="15"/>
  <c r="H169" i="15"/>
  <c r="I169" i="15"/>
  <c r="J169" i="15"/>
  <c r="K169" i="15"/>
  <c r="L169" i="15"/>
  <c r="M169" i="15"/>
  <c r="H946" i="15"/>
  <c r="I946" i="15"/>
  <c r="J946" i="15"/>
  <c r="K946" i="15"/>
  <c r="L946" i="15"/>
  <c r="M946" i="15"/>
  <c r="H503" i="15"/>
  <c r="I503" i="15"/>
  <c r="J503" i="15"/>
  <c r="K503" i="15"/>
  <c r="L503" i="15"/>
  <c r="M503" i="15"/>
  <c r="G750" i="15"/>
  <c r="H750" i="15"/>
  <c r="I750" i="15"/>
  <c r="J750" i="15"/>
  <c r="K750" i="15"/>
  <c r="L750" i="15"/>
  <c r="M750" i="15"/>
  <c r="H535" i="15"/>
  <c r="I535" i="15"/>
  <c r="J535" i="15"/>
  <c r="K535" i="15"/>
  <c r="L535" i="15"/>
  <c r="M535" i="15"/>
  <c r="H656" i="15"/>
  <c r="I656" i="15"/>
  <c r="J656" i="15"/>
  <c r="K656" i="15"/>
  <c r="L656" i="15"/>
  <c r="M656" i="15"/>
  <c r="H306" i="15"/>
  <c r="I306" i="15"/>
  <c r="J306" i="15"/>
  <c r="K306" i="15"/>
  <c r="L306" i="15"/>
  <c r="M306" i="15"/>
  <c r="H270" i="15"/>
  <c r="I270" i="15"/>
  <c r="J270" i="15"/>
  <c r="K270" i="15"/>
  <c r="L270" i="15"/>
  <c r="M270" i="15"/>
  <c r="H380" i="15"/>
  <c r="I380" i="15"/>
  <c r="J380" i="15"/>
  <c r="K380" i="15"/>
  <c r="L380" i="15"/>
  <c r="M380" i="15"/>
  <c r="G759" i="15"/>
  <c r="H759" i="15"/>
  <c r="I759" i="15"/>
  <c r="J759" i="15"/>
  <c r="K759" i="15"/>
  <c r="L759" i="15"/>
  <c r="M759" i="15"/>
  <c r="H480" i="15"/>
  <c r="I480" i="15"/>
  <c r="J480" i="15"/>
  <c r="K480" i="15"/>
  <c r="L480" i="15"/>
  <c r="M480" i="15"/>
  <c r="G413" i="15"/>
  <c r="H413" i="15"/>
  <c r="I413" i="15"/>
  <c r="J413" i="15"/>
  <c r="K413" i="15"/>
  <c r="L413" i="15"/>
  <c r="M413" i="15"/>
  <c r="G454" i="15"/>
  <c r="H454" i="15"/>
  <c r="I454" i="15"/>
  <c r="J454" i="15"/>
  <c r="K454" i="15"/>
  <c r="L454" i="15"/>
  <c r="M454" i="15"/>
  <c r="H233" i="15"/>
  <c r="I233" i="15"/>
  <c r="J233" i="15"/>
  <c r="K233" i="15"/>
  <c r="L233" i="15"/>
  <c r="M233" i="15"/>
  <c r="H602" i="15"/>
  <c r="I602" i="15"/>
  <c r="J602" i="15"/>
  <c r="K602" i="15"/>
  <c r="L602" i="15"/>
  <c r="M602" i="15"/>
  <c r="H89" i="15"/>
  <c r="I89" i="15"/>
  <c r="J89" i="15"/>
  <c r="K89" i="15"/>
  <c r="L89" i="15"/>
  <c r="M89" i="15"/>
  <c r="H69" i="15"/>
  <c r="I69" i="15"/>
  <c r="J69" i="15"/>
  <c r="K69" i="15"/>
  <c r="L69" i="15"/>
  <c r="M69" i="15"/>
  <c r="G458" i="15"/>
  <c r="H458" i="15"/>
  <c r="I458" i="15"/>
  <c r="J458" i="15"/>
  <c r="K458" i="15"/>
  <c r="L458" i="15"/>
  <c r="M458" i="15"/>
  <c r="H791" i="15"/>
  <c r="I791" i="15"/>
  <c r="J791" i="15"/>
  <c r="K791" i="15"/>
  <c r="L791" i="15"/>
  <c r="M791" i="15"/>
  <c r="H469" i="15"/>
  <c r="I469" i="15"/>
  <c r="J469" i="15"/>
  <c r="K469" i="15"/>
  <c r="L469" i="15"/>
  <c r="M469" i="15"/>
  <c r="H982" i="15"/>
  <c r="I982" i="15"/>
  <c r="J982" i="15"/>
  <c r="K982" i="15"/>
  <c r="L982" i="15"/>
  <c r="M982" i="15"/>
  <c r="H1023" i="15"/>
  <c r="I1023" i="15"/>
  <c r="J1023" i="15"/>
  <c r="K1023" i="15"/>
  <c r="L1023" i="15"/>
  <c r="M1023" i="15"/>
  <c r="G478" i="15"/>
  <c r="H478" i="15"/>
  <c r="I478" i="15"/>
  <c r="J478" i="15"/>
  <c r="K478" i="15"/>
  <c r="L478" i="15"/>
  <c r="M478" i="15"/>
  <c r="H629" i="15"/>
  <c r="I629" i="15"/>
  <c r="J629" i="15"/>
  <c r="K629" i="15"/>
  <c r="L629" i="15"/>
  <c r="M629" i="15"/>
  <c r="G645" i="15"/>
  <c r="H645" i="15"/>
  <c r="I645" i="15"/>
  <c r="J645" i="15"/>
  <c r="K645" i="15"/>
  <c r="L645" i="15"/>
  <c r="M645" i="15"/>
  <c r="G858" i="15"/>
  <c r="H858" i="15"/>
  <c r="I858" i="15"/>
  <c r="J858" i="15"/>
  <c r="K858" i="15"/>
  <c r="L858" i="15"/>
  <c r="M858" i="15"/>
  <c r="H575" i="15"/>
  <c r="I575" i="15"/>
  <c r="J575" i="15"/>
  <c r="K575" i="15"/>
  <c r="L575" i="15"/>
  <c r="M575" i="15"/>
  <c r="H735" i="15"/>
  <c r="I735" i="15"/>
  <c r="J735" i="15"/>
  <c r="K735" i="15"/>
  <c r="L735" i="15"/>
  <c r="M735" i="15"/>
  <c r="H518" i="15"/>
  <c r="I518" i="15"/>
  <c r="J518" i="15"/>
  <c r="K518" i="15"/>
  <c r="L518" i="15"/>
  <c r="M518" i="15"/>
  <c r="H600" i="15"/>
  <c r="I600" i="15"/>
  <c r="J600" i="15"/>
  <c r="K600" i="15"/>
  <c r="L600" i="15"/>
  <c r="M600" i="15"/>
  <c r="G288" i="15"/>
  <c r="H288" i="15"/>
  <c r="I288" i="15"/>
  <c r="J288" i="15"/>
  <c r="K288" i="15"/>
  <c r="L288" i="15"/>
  <c r="M288" i="15"/>
  <c r="H672" i="15"/>
  <c r="I672" i="15"/>
  <c r="J672" i="15"/>
  <c r="K672" i="15"/>
  <c r="L672" i="15"/>
  <c r="M672" i="15"/>
  <c r="H774" i="15"/>
  <c r="I774" i="15"/>
  <c r="J774" i="15"/>
  <c r="K774" i="15"/>
  <c r="L774" i="15"/>
  <c r="M774" i="15"/>
  <c r="H699" i="15"/>
  <c r="I699" i="15"/>
  <c r="J699" i="15"/>
  <c r="K699" i="15"/>
  <c r="L699" i="15"/>
  <c r="M699" i="15"/>
  <c r="H981" i="15"/>
  <c r="I981" i="15"/>
  <c r="J981" i="15"/>
  <c r="K981" i="15"/>
  <c r="L981" i="15"/>
  <c r="M981" i="15"/>
  <c r="H1019" i="15"/>
  <c r="I1019" i="15"/>
  <c r="J1019" i="15"/>
  <c r="K1019" i="15"/>
  <c r="L1019" i="15"/>
  <c r="M1019" i="15"/>
  <c r="G818" i="15"/>
  <c r="H818" i="15"/>
  <c r="I818" i="15"/>
  <c r="J818" i="15"/>
  <c r="K818" i="15"/>
  <c r="L818" i="15"/>
  <c r="M818" i="15"/>
  <c r="H81" i="15"/>
  <c r="I81" i="15"/>
  <c r="J81" i="15"/>
  <c r="K81" i="15"/>
  <c r="L81" i="15"/>
  <c r="M81" i="15"/>
  <c r="G201" i="15"/>
  <c r="H201" i="15"/>
  <c r="I201" i="15"/>
  <c r="J201" i="15"/>
  <c r="K201" i="15"/>
  <c r="L201" i="15"/>
  <c r="M201" i="15"/>
  <c r="H198" i="15"/>
  <c r="I198" i="15"/>
  <c r="J198" i="15"/>
  <c r="K198" i="15"/>
  <c r="L198" i="15"/>
  <c r="M198" i="15"/>
  <c r="H514" i="15"/>
  <c r="I514" i="15"/>
  <c r="J514" i="15"/>
  <c r="K514" i="15"/>
  <c r="L514" i="15"/>
  <c r="M514" i="15"/>
  <c r="H248" i="15"/>
  <c r="I248" i="15"/>
  <c r="J248" i="15"/>
  <c r="K248" i="15"/>
  <c r="L248" i="15"/>
  <c r="M248" i="15"/>
  <c r="H105" i="15"/>
  <c r="I105" i="15"/>
  <c r="J105" i="15"/>
  <c r="K105" i="15"/>
  <c r="L105" i="15"/>
  <c r="M105" i="15"/>
  <c r="H1020" i="15"/>
  <c r="I1020" i="15"/>
  <c r="J1020" i="15"/>
  <c r="K1020" i="15"/>
  <c r="L1020" i="15"/>
  <c r="M1020" i="15"/>
  <c r="G182" i="15"/>
  <c r="H182" i="15"/>
  <c r="I182" i="15"/>
  <c r="J182" i="15"/>
  <c r="K182" i="15"/>
  <c r="L182" i="15"/>
  <c r="M182" i="15"/>
  <c r="H408" i="15"/>
  <c r="I408" i="15"/>
  <c r="J408" i="15"/>
  <c r="K408" i="15"/>
  <c r="L408" i="15"/>
  <c r="M408" i="15"/>
  <c r="H195" i="15"/>
  <c r="I195" i="15"/>
  <c r="J195" i="15"/>
  <c r="K195" i="15"/>
  <c r="L195" i="15"/>
  <c r="M195" i="15"/>
  <c r="H455" i="15"/>
  <c r="I455" i="15"/>
  <c r="J455" i="15"/>
  <c r="K455" i="15"/>
  <c r="L455" i="15"/>
  <c r="M455" i="15"/>
  <c r="H624" i="15"/>
  <c r="I624" i="15"/>
  <c r="J624" i="15"/>
  <c r="K624" i="15"/>
  <c r="L624" i="15"/>
  <c r="M624" i="15"/>
  <c r="H109" i="15"/>
  <c r="I109" i="15"/>
  <c r="J109" i="15"/>
  <c r="K109" i="15"/>
  <c r="L109" i="15"/>
  <c r="M109" i="15"/>
  <c r="G80" i="15"/>
  <c r="H80" i="15"/>
  <c r="I80" i="15"/>
  <c r="J80" i="15"/>
  <c r="K80" i="15"/>
  <c r="L80" i="15"/>
  <c r="M80" i="15"/>
  <c r="H308" i="15"/>
  <c r="I308" i="15"/>
  <c r="J308" i="15"/>
  <c r="K308" i="15"/>
  <c r="L308" i="15"/>
  <c r="M308" i="15"/>
  <c r="H802" i="15"/>
  <c r="I802" i="15"/>
  <c r="J802" i="15"/>
  <c r="K802" i="15"/>
  <c r="L802" i="15"/>
  <c r="M802" i="15"/>
  <c r="G605" i="15"/>
  <c r="H605" i="15"/>
  <c r="I605" i="15"/>
  <c r="J605" i="15"/>
  <c r="K605" i="15"/>
  <c r="L605" i="15"/>
  <c r="M605" i="15"/>
  <c r="G246" i="15"/>
  <c r="H246" i="15"/>
  <c r="I246" i="15"/>
  <c r="J246" i="15"/>
  <c r="K246" i="15"/>
  <c r="L246" i="15"/>
  <c r="M246" i="15"/>
  <c r="H359" i="15"/>
  <c r="I359" i="15"/>
  <c r="J359" i="15"/>
  <c r="K359" i="15"/>
  <c r="L359" i="15"/>
  <c r="M359" i="15"/>
  <c r="H1021" i="15"/>
  <c r="I1021" i="15"/>
  <c r="J1021" i="15"/>
  <c r="K1021" i="15"/>
  <c r="L1021" i="15"/>
  <c r="M1021" i="15"/>
  <c r="H893" i="15"/>
  <c r="I893" i="15"/>
  <c r="J893" i="15"/>
  <c r="K893" i="15"/>
  <c r="L893" i="15"/>
  <c r="M893" i="15"/>
  <c r="H938" i="15"/>
  <c r="I938" i="15"/>
  <c r="J938" i="15"/>
  <c r="K938" i="15"/>
  <c r="L938" i="15"/>
  <c r="M938" i="15"/>
  <c r="H790" i="15"/>
  <c r="I790" i="15"/>
  <c r="J790" i="15"/>
  <c r="K790" i="15"/>
  <c r="L790" i="15"/>
  <c r="M790" i="15"/>
  <c r="H915" i="15"/>
  <c r="I915" i="15"/>
  <c r="J915" i="15"/>
  <c r="K915" i="15"/>
  <c r="L915" i="15"/>
  <c r="M915" i="15"/>
  <c r="H685" i="15"/>
  <c r="I685" i="15"/>
  <c r="J685" i="15"/>
  <c r="K685" i="15"/>
  <c r="L685" i="15"/>
  <c r="M685" i="15"/>
  <c r="H943" i="15"/>
  <c r="I943" i="15"/>
  <c r="J943" i="15"/>
  <c r="K943" i="15"/>
  <c r="L943" i="15"/>
  <c r="M943" i="15"/>
  <c r="H570" i="15"/>
  <c r="I570" i="15"/>
  <c r="J570" i="15"/>
  <c r="K570" i="15"/>
  <c r="L570" i="15"/>
  <c r="M570" i="15"/>
  <c r="G513" i="15"/>
  <c r="H513" i="15"/>
  <c r="I513" i="15"/>
  <c r="J513" i="15"/>
  <c r="K513" i="15"/>
  <c r="L513" i="15"/>
  <c r="M513" i="15"/>
  <c r="G231" i="15"/>
  <c r="H231" i="15"/>
  <c r="I231" i="15"/>
  <c r="J231" i="15"/>
  <c r="K231" i="15"/>
  <c r="L231" i="15"/>
  <c r="M231" i="15"/>
  <c r="H240" i="15"/>
  <c r="I240" i="15"/>
  <c r="J240" i="15"/>
  <c r="K240" i="15"/>
  <c r="L240" i="15"/>
  <c r="M240" i="15"/>
  <c r="G682" i="15"/>
  <c r="H682" i="15"/>
  <c r="I682" i="15"/>
  <c r="J682" i="15"/>
  <c r="K682" i="15"/>
  <c r="L682" i="15"/>
  <c r="M682" i="15"/>
  <c r="H212" i="15"/>
  <c r="I212" i="15"/>
  <c r="J212" i="15"/>
  <c r="K212" i="15"/>
  <c r="L212" i="15"/>
  <c r="M212" i="15"/>
  <c r="H925" i="15"/>
  <c r="I925" i="15"/>
  <c r="J925" i="15"/>
  <c r="K925" i="15"/>
  <c r="L925" i="15"/>
  <c r="M925" i="15"/>
  <c r="H424" i="15"/>
  <c r="I424" i="15"/>
  <c r="J424" i="15"/>
  <c r="K424" i="15"/>
  <c r="L424" i="15"/>
  <c r="M424" i="15"/>
  <c r="H129" i="15"/>
  <c r="I129" i="15"/>
  <c r="J129" i="15"/>
  <c r="K129" i="15"/>
  <c r="L129" i="15"/>
  <c r="M129" i="15"/>
  <c r="H635" i="15"/>
  <c r="I635" i="15"/>
  <c r="J635" i="15"/>
  <c r="K635" i="15"/>
  <c r="L635" i="15"/>
  <c r="M635" i="15"/>
  <c r="G823" i="15"/>
  <c r="H823" i="15"/>
  <c r="I823" i="15"/>
  <c r="J823" i="15"/>
  <c r="K823" i="15"/>
  <c r="L823" i="15"/>
  <c r="M823" i="15"/>
  <c r="H770" i="15"/>
  <c r="I770" i="15"/>
  <c r="J770" i="15"/>
  <c r="K770" i="15"/>
  <c r="L770" i="15"/>
  <c r="M770" i="15"/>
  <c r="H896" i="15"/>
  <c r="I896" i="15"/>
  <c r="J896" i="15"/>
  <c r="K896" i="15"/>
  <c r="L896" i="15"/>
  <c r="M896" i="15"/>
  <c r="H972" i="15"/>
  <c r="I972" i="15"/>
  <c r="J972" i="15"/>
  <c r="K972" i="15"/>
  <c r="L972" i="15"/>
  <c r="M972" i="15"/>
  <c r="H977" i="15"/>
  <c r="I977" i="15"/>
  <c r="J977" i="15"/>
  <c r="K977" i="15"/>
  <c r="L977" i="15"/>
  <c r="M977" i="15"/>
  <c r="H701" i="15"/>
  <c r="I701" i="15"/>
  <c r="J701" i="15"/>
  <c r="K701" i="15"/>
  <c r="L701" i="15"/>
  <c r="M701" i="15"/>
  <c r="G529" i="15"/>
  <c r="H529" i="15"/>
  <c r="I529" i="15"/>
  <c r="J529" i="15"/>
  <c r="K529" i="15"/>
  <c r="L529" i="15"/>
  <c r="M529" i="15"/>
  <c r="H1022" i="15"/>
  <c r="I1022" i="15"/>
  <c r="J1022" i="15"/>
  <c r="K1022" i="15"/>
  <c r="L1022" i="15"/>
  <c r="M1022" i="15"/>
  <c r="G325" i="15"/>
  <c r="H325" i="15"/>
  <c r="I325" i="15"/>
  <c r="J325" i="15"/>
  <c r="K325" i="15"/>
  <c r="L325" i="15"/>
  <c r="M325" i="15"/>
  <c r="H367" i="15"/>
  <c r="I367" i="15"/>
  <c r="J367" i="15"/>
  <c r="K367" i="15"/>
  <c r="L367" i="15"/>
  <c r="M367" i="15"/>
  <c r="H498" i="15"/>
  <c r="I498" i="15"/>
  <c r="J498" i="15"/>
  <c r="K498" i="15"/>
  <c r="L498" i="15"/>
  <c r="M498" i="15"/>
  <c r="H697" i="15"/>
  <c r="I697" i="15"/>
  <c r="J697" i="15"/>
  <c r="K697" i="15"/>
  <c r="L697" i="15"/>
  <c r="M697" i="15"/>
  <c r="H409" i="15"/>
  <c r="I409" i="15"/>
  <c r="J409" i="15"/>
  <c r="K409" i="15"/>
  <c r="L409" i="15"/>
  <c r="M409" i="15"/>
  <c r="H914" i="15"/>
  <c r="I914" i="15"/>
  <c r="J914" i="15"/>
  <c r="K914" i="15"/>
  <c r="L914" i="15"/>
  <c r="M914" i="15"/>
  <c r="G121" i="15"/>
  <c r="H121" i="15"/>
  <c r="I121" i="15"/>
  <c r="J121" i="15"/>
  <c r="K121" i="15"/>
  <c r="L121" i="15"/>
  <c r="M121" i="15"/>
  <c r="H877" i="15"/>
  <c r="I877" i="15"/>
  <c r="J877" i="15"/>
  <c r="K877" i="15"/>
  <c r="L877" i="15"/>
  <c r="M877" i="15"/>
  <c r="H695" i="15"/>
  <c r="I695" i="15"/>
  <c r="J695" i="15"/>
  <c r="K695" i="15"/>
  <c r="L695" i="15"/>
  <c r="M695" i="15"/>
  <c r="H213" i="15"/>
  <c r="I213" i="15"/>
  <c r="J213" i="15"/>
  <c r="K213" i="15"/>
  <c r="L213" i="15"/>
  <c r="M213" i="15"/>
  <c r="H432" i="15"/>
  <c r="I432" i="15"/>
  <c r="J432" i="15"/>
  <c r="K432" i="15"/>
  <c r="L432" i="15"/>
  <c r="M432" i="15"/>
  <c r="H225" i="15"/>
  <c r="I225" i="15"/>
  <c r="J225" i="15"/>
  <c r="K225" i="15"/>
  <c r="L225" i="15"/>
  <c r="M225" i="15"/>
  <c r="G113" i="15"/>
  <c r="H113" i="15"/>
  <c r="I113" i="15"/>
  <c r="J113" i="15"/>
  <c r="K113" i="15"/>
  <c r="L113" i="15"/>
  <c r="M113" i="15"/>
  <c r="H25" i="15"/>
  <c r="I25" i="15"/>
  <c r="J25" i="15"/>
  <c r="K25" i="15"/>
  <c r="L25" i="15"/>
  <c r="M25" i="15"/>
  <c r="G127" i="15"/>
  <c r="H127" i="15"/>
  <c r="I127" i="15"/>
  <c r="J127" i="15"/>
  <c r="K127" i="15"/>
  <c r="L127" i="15"/>
  <c r="M127" i="15"/>
  <c r="G301" i="15"/>
  <c r="H301" i="15"/>
  <c r="I301" i="15"/>
  <c r="J301" i="15"/>
  <c r="K301" i="15"/>
  <c r="L301" i="15"/>
  <c r="M301" i="15"/>
  <c r="H546" i="15"/>
  <c r="I546" i="15"/>
  <c r="J546" i="15"/>
  <c r="K546" i="15"/>
  <c r="L546" i="15"/>
  <c r="M546" i="15"/>
  <c r="H614" i="15"/>
  <c r="I614" i="15"/>
  <c r="J614" i="15"/>
  <c r="K614" i="15"/>
  <c r="L614" i="15"/>
  <c r="M614" i="15"/>
  <c r="H767" i="15"/>
  <c r="I767" i="15"/>
  <c r="J767" i="15"/>
  <c r="K767" i="15"/>
  <c r="L767" i="15"/>
  <c r="M767" i="15"/>
  <c r="H355" i="15"/>
  <c r="I355" i="15"/>
  <c r="J355" i="15"/>
  <c r="K355" i="15"/>
  <c r="L355" i="15"/>
  <c r="M355" i="15"/>
  <c r="G242" i="15"/>
  <c r="H242" i="15"/>
  <c r="I242" i="15"/>
  <c r="J242" i="15"/>
  <c r="K242" i="15"/>
  <c r="L242" i="15"/>
  <c r="M242" i="15"/>
  <c r="G857" i="15"/>
  <c r="H857" i="15"/>
  <c r="I857" i="15"/>
  <c r="J857" i="15"/>
  <c r="K857" i="15"/>
  <c r="L857" i="15"/>
  <c r="M857" i="15"/>
  <c r="H927" i="15"/>
  <c r="I927" i="15"/>
  <c r="J927" i="15"/>
  <c r="K927" i="15"/>
  <c r="L927" i="15"/>
  <c r="M927" i="15"/>
  <c r="H406" i="15"/>
  <c r="I406" i="15"/>
  <c r="J406" i="15"/>
  <c r="K406" i="15"/>
  <c r="L406" i="15"/>
  <c r="M406" i="15"/>
  <c r="H741" i="15"/>
  <c r="I741" i="15"/>
  <c r="J741" i="15"/>
  <c r="K741" i="15"/>
  <c r="L741" i="15"/>
  <c r="M741" i="15"/>
  <c r="H110" i="15"/>
  <c r="I110" i="15"/>
  <c r="J110" i="15"/>
  <c r="K110" i="15"/>
  <c r="L110" i="15"/>
  <c r="M110" i="15"/>
  <c r="G222" i="15"/>
  <c r="H222" i="15"/>
  <c r="I222" i="15"/>
  <c r="J222" i="15"/>
  <c r="K222" i="15"/>
  <c r="L222" i="15"/>
  <c r="M222" i="15"/>
  <c r="H262" i="15"/>
  <c r="I262" i="15"/>
  <c r="J262" i="15"/>
  <c r="K262" i="15"/>
  <c r="L262" i="15"/>
  <c r="M262" i="15"/>
  <c r="H922" i="15"/>
  <c r="I922" i="15"/>
  <c r="J922" i="15"/>
  <c r="K922" i="15"/>
  <c r="L922" i="15"/>
  <c r="M922" i="15"/>
  <c r="H734" i="15"/>
  <c r="I734" i="15"/>
  <c r="J734" i="15"/>
  <c r="K734" i="15"/>
  <c r="L734" i="15"/>
  <c r="M734" i="15"/>
  <c r="H580" i="15"/>
  <c r="I580" i="15"/>
  <c r="J580" i="15"/>
  <c r="K580" i="15"/>
  <c r="L580" i="15"/>
  <c r="M580" i="15"/>
  <c r="H644" i="15"/>
  <c r="I644" i="15"/>
  <c r="J644" i="15"/>
  <c r="K644" i="15"/>
  <c r="L644" i="15"/>
  <c r="M644" i="15"/>
  <c r="H143" i="15"/>
  <c r="I143" i="15"/>
  <c r="J143" i="15"/>
  <c r="K143" i="15"/>
  <c r="L143" i="15"/>
  <c r="M143" i="15"/>
  <c r="G754" i="15"/>
  <c r="H754" i="15"/>
  <c r="I754" i="15"/>
  <c r="J754" i="15"/>
  <c r="K754" i="15"/>
  <c r="L754" i="15"/>
  <c r="M754" i="15"/>
  <c r="H484" i="15"/>
  <c r="I484" i="15"/>
  <c r="J484" i="15"/>
  <c r="K484" i="15"/>
  <c r="L484" i="15"/>
  <c r="M484" i="15"/>
  <c r="H475" i="15"/>
  <c r="I475" i="15"/>
  <c r="J475" i="15"/>
  <c r="K475" i="15"/>
  <c r="L475" i="15"/>
  <c r="M475" i="15"/>
  <c r="H473" i="15"/>
  <c r="I473" i="15"/>
  <c r="J473" i="15"/>
  <c r="K473" i="15"/>
  <c r="L473" i="15"/>
  <c r="M473" i="15"/>
  <c r="H1024" i="15"/>
  <c r="I1024" i="15"/>
  <c r="J1024" i="15"/>
  <c r="K1024" i="15"/>
  <c r="L1024" i="15"/>
  <c r="M1024" i="15"/>
  <c r="H531" i="15"/>
  <c r="I531" i="15"/>
  <c r="J531" i="15"/>
  <c r="K531" i="15"/>
  <c r="L531" i="15"/>
  <c r="M531" i="15"/>
  <c r="G285" i="15"/>
  <c r="H285" i="15"/>
  <c r="I285" i="15"/>
  <c r="J285" i="15"/>
  <c r="K285" i="15"/>
  <c r="L285" i="15"/>
  <c r="M285" i="15"/>
  <c r="H794" i="15"/>
  <c r="I794" i="15"/>
  <c r="J794" i="15"/>
  <c r="K794" i="15"/>
  <c r="L794" i="15"/>
  <c r="M794" i="15"/>
  <c r="G67" i="15"/>
  <c r="H67" i="15"/>
  <c r="I67" i="15"/>
  <c r="J67" i="15"/>
  <c r="K67" i="15"/>
  <c r="L67" i="15"/>
  <c r="M67" i="15"/>
  <c r="H889" i="15"/>
  <c r="I889" i="15"/>
  <c r="J889" i="15"/>
  <c r="K889" i="15"/>
  <c r="L889" i="15"/>
  <c r="M889" i="15"/>
  <c r="H647" i="15"/>
  <c r="I647" i="15"/>
  <c r="J647" i="15"/>
  <c r="K647" i="15"/>
  <c r="L647" i="15"/>
  <c r="M647" i="15"/>
  <c r="H796" i="15"/>
  <c r="I796" i="15"/>
  <c r="J796" i="15"/>
  <c r="K796" i="15"/>
  <c r="L796" i="15"/>
  <c r="M796" i="15"/>
  <c r="H407" i="15"/>
  <c r="I407" i="15"/>
  <c r="J407" i="15"/>
  <c r="K407" i="15"/>
  <c r="L407" i="15"/>
  <c r="M407" i="15"/>
  <c r="H217" i="15"/>
  <c r="I217" i="15"/>
  <c r="J217" i="15"/>
  <c r="K217" i="15"/>
  <c r="L217" i="15"/>
  <c r="M217" i="15"/>
  <c r="H971" i="15"/>
  <c r="I971" i="15"/>
  <c r="J971" i="15"/>
  <c r="K971" i="15"/>
  <c r="L971" i="15"/>
  <c r="M971" i="15"/>
  <c r="G197" i="15"/>
  <c r="H197" i="15"/>
  <c r="I197" i="15"/>
  <c r="J197" i="15"/>
  <c r="K197" i="15"/>
  <c r="L197" i="15"/>
  <c r="M197" i="15"/>
  <c r="G848" i="15"/>
  <c r="H848" i="15"/>
  <c r="I848" i="15"/>
  <c r="J848" i="15"/>
  <c r="K848" i="15"/>
  <c r="L848" i="15"/>
  <c r="M848" i="15"/>
  <c r="H441" i="15"/>
  <c r="I441" i="15"/>
  <c r="J441" i="15"/>
  <c r="K441" i="15"/>
  <c r="L441" i="15"/>
  <c r="M441" i="15"/>
  <c r="H642" i="15"/>
  <c r="I642" i="15"/>
  <c r="J642" i="15"/>
  <c r="K642" i="15"/>
  <c r="L642" i="15"/>
  <c r="M642" i="15"/>
  <c r="H229" i="15"/>
  <c r="I229" i="15"/>
  <c r="J229" i="15"/>
  <c r="K229" i="15"/>
  <c r="L229" i="15"/>
  <c r="M229" i="15"/>
  <c r="G623" i="15"/>
  <c r="H623" i="15"/>
  <c r="I623" i="15"/>
  <c r="J623" i="15"/>
  <c r="K623" i="15"/>
  <c r="L623" i="15"/>
  <c r="M623" i="15"/>
  <c r="H578" i="15"/>
  <c r="I578" i="15"/>
  <c r="J578" i="15"/>
  <c r="K578" i="15"/>
  <c r="L578" i="15"/>
  <c r="M578" i="15"/>
  <c r="G310" i="15"/>
  <c r="H310" i="15"/>
  <c r="I310" i="15"/>
  <c r="J310" i="15"/>
  <c r="K310" i="15"/>
  <c r="L310" i="15"/>
  <c r="M310" i="15"/>
  <c r="H90" i="15"/>
  <c r="I90" i="15"/>
  <c r="J90" i="15"/>
  <c r="K90" i="15"/>
  <c r="L90" i="15"/>
  <c r="M90" i="15"/>
  <c r="H106" i="15"/>
  <c r="I106" i="15"/>
  <c r="J106" i="15"/>
  <c r="K106" i="15"/>
  <c r="L106" i="15"/>
  <c r="M106" i="15"/>
  <c r="H51" i="15"/>
  <c r="I51" i="15"/>
  <c r="J51" i="15"/>
  <c r="K51" i="15"/>
  <c r="L51" i="15"/>
  <c r="M51" i="15"/>
  <c r="H332" i="15"/>
  <c r="I332" i="15"/>
  <c r="J332" i="15"/>
  <c r="K332" i="15"/>
  <c r="L332" i="15"/>
  <c r="M332" i="15"/>
  <c r="H1025" i="15"/>
  <c r="I1025" i="15"/>
  <c r="J1025" i="15"/>
  <c r="K1025" i="15"/>
  <c r="L1025" i="15"/>
  <c r="M1025" i="15"/>
  <c r="G120" i="15"/>
  <c r="H120" i="15"/>
  <c r="I120" i="15"/>
  <c r="J120" i="15"/>
  <c r="K120" i="15"/>
  <c r="L120" i="15"/>
  <c r="M120" i="15"/>
  <c r="H341" i="15"/>
  <c r="I341" i="15"/>
  <c r="J341" i="15"/>
  <c r="K341" i="15"/>
  <c r="L341" i="15"/>
  <c r="M341" i="15"/>
  <c r="H349" i="15"/>
  <c r="I349" i="15"/>
  <c r="J349" i="15"/>
  <c r="K349" i="15"/>
  <c r="L349" i="15"/>
  <c r="M349" i="15"/>
  <c r="H481" i="15"/>
  <c r="I481" i="15"/>
  <c r="J481" i="15"/>
  <c r="K481" i="15"/>
  <c r="L481" i="15"/>
  <c r="M481" i="15"/>
  <c r="H886" i="15"/>
  <c r="I886" i="15"/>
  <c r="J886" i="15"/>
  <c r="K886" i="15"/>
  <c r="L886" i="15"/>
  <c r="M886" i="15"/>
  <c r="H937" i="15"/>
  <c r="I937" i="15"/>
  <c r="J937" i="15"/>
  <c r="K937" i="15"/>
  <c r="L937" i="15"/>
  <c r="M937" i="15"/>
  <c r="G729" i="15"/>
  <c r="H729" i="15"/>
  <c r="I729" i="15"/>
  <c r="J729" i="15"/>
  <c r="K729" i="15"/>
  <c r="L729" i="15"/>
  <c r="M729" i="15"/>
  <c r="H154" i="15"/>
  <c r="I154" i="15"/>
  <c r="J154" i="15"/>
  <c r="K154" i="15"/>
  <c r="L154" i="15"/>
  <c r="M154" i="15"/>
  <c r="G215" i="15"/>
  <c r="H215" i="15"/>
  <c r="I215" i="15"/>
  <c r="J215" i="15"/>
  <c r="K215" i="15"/>
  <c r="L215" i="15"/>
  <c r="M215" i="15"/>
  <c r="H124" i="15"/>
  <c r="I124" i="15"/>
  <c r="J124" i="15"/>
  <c r="K124" i="15"/>
  <c r="L124" i="15"/>
  <c r="M124" i="15"/>
  <c r="H92" i="15"/>
  <c r="I92" i="15"/>
  <c r="J92" i="15"/>
  <c r="K92" i="15"/>
  <c r="L92" i="15"/>
  <c r="M92" i="15"/>
  <c r="H234" i="15"/>
  <c r="I234" i="15"/>
  <c r="J234" i="15"/>
  <c r="K234" i="15"/>
  <c r="L234" i="15"/>
  <c r="M234" i="15"/>
  <c r="H530" i="15"/>
  <c r="I530" i="15"/>
  <c r="J530" i="15"/>
  <c r="K530" i="15"/>
  <c r="L530" i="15"/>
  <c r="M530" i="15"/>
  <c r="H723" i="15"/>
  <c r="I723" i="15"/>
  <c r="J723" i="15"/>
  <c r="K723" i="15"/>
  <c r="L723" i="15"/>
  <c r="M723" i="15"/>
  <c r="G565" i="15"/>
  <c r="H565" i="15"/>
  <c r="I565" i="15"/>
  <c r="J565" i="15"/>
  <c r="K565" i="15"/>
  <c r="L565" i="15"/>
  <c r="M565" i="15"/>
  <c r="H772" i="15"/>
  <c r="I772" i="15"/>
  <c r="J772" i="15"/>
  <c r="K772" i="15"/>
  <c r="L772" i="15"/>
  <c r="M772" i="15"/>
  <c r="H768" i="15"/>
  <c r="I768" i="15"/>
  <c r="J768" i="15"/>
  <c r="K768" i="15"/>
  <c r="L768" i="15"/>
  <c r="M768" i="15"/>
  <c r="H223" i="15"/>
  <c r="I223" i="15"/>
  <c r="J223" i="15"/>
  <c r="K223" i="15"/>
  <c r="L223" i="15"/>
  <c r="M223" i="15"/>
  <c r="H37" i="15"/>
  <c r="I37" i="15"/>
  <c r="J37" i="15"/>
  <c r="K37" i="15"/>
  <c r="L37" i="15"/>
  <c r="M37" i="15"/>
  <c r="H1026" i="15"/>
  <c r="I1026" i="15"/>
  <c r="J1026" i="15"/>
  <c r="K1026" i="15"/>
  <c r="L1026" i="15"/>
  <c r="M1026" i="15"/>
  <c r="G537" i="15"/>
  <c r="H537" i="15"/>
  <c r="I537" i="15"/>
  <c r="J537" i="15"/>
  <c r="K537" i="15"/>
  <c r="L537" i="15"/>
  <c r="M537" i="15"/>
  <c r="H510" i="15"/>
  <c r="I510" i="15"/>
  <c r="J510" i="15"/>
  <c r="K510" i="15"/>
  <c r="L510" i="15"/>
  <c r="M510" i="15"/>
  <c r="G617" i="15"/>
  <c r="H617" i="15"/>
  <c r="I617" i="15"/>
  <c r="J617" i="15"/>
  <c r="K617" i="15"/>
  <c r="L617" i="15"/>
  <c r="M617" i="15"/>
  <c r="H83" i="15"/>
  <c r="I83" i="15"/>
  <c r="J83" i="15"/>
  <c r="K83" i="15"/>
  <c r="L83" i="15"/>
  <c r="M83" i="15"/>
  <c r="H218" i="15"/>
  <c r="I218" i="15"/>
  <c r="J218" i="15"/>
  <c r="K218" i="15"/>
  <c r="L218" i="15"/>
  <c r="M218" i="15"/>
  <c r="H274" i="15"/>
  <c r="I274" i="15"/>
  <c r="J274" i="15"/>
  <c r="K274" i="15"/>
  <c r="L274" i="15"/>
  <c r="M274" i="15"/>
  <c r="H99" i="15"/>
  <c r="I99" i="15"/>
  <c r="J99" i="15"/>
  <c r="K99" i="15"/>
  <c r="L99" i="15"/>
  <c r="M99" i="15"/>
  <c r="H551" i="15"/>
  <c r="I551" i="15"/>
  <c r="J551" i="15"/>
  <c r="K551" i="15"/>
  <c r="L551" i="15"/>
  <c r="M551" i="15"/>
  <c r="H46" i="15"/>
  <c r="I46" i="15"/>
  <c r="J46" i="15"/>
  <c r="K46" i="15"/>
  <c r="L46" i="15"/>
  <c r="M46" i="15"/>
  <c r="H683" i="15"/>
  <c r="I683" i="15"/>
  <c r="J683" i="15"/>
  <c r="K683" i="15"/>
  <c r="L683" i="15"/>
  <c r="M683" i="15"/>
  <c r="H200" i="15"/>
  <c r="I200" i="15"/>
  <c r="J200" i="15"/>
  <c r="K200" i="15"/>
  <c r="L200" i="15"/>
  <c r="M200" i="15"/>
  <c r="H980" i="15"/>
  <c r="I980" i="15"/>
  <c r="J980" i="15"/>
  <c r="K980" i="15"/>
  <c r="L980" i="15"/>
  <c r="M980" i="15"/>
  <c r="H1027" i="15"/>
  <c r="I1027" i="15"/>
  <c r="J1027" i="15"/>
  <c r="K1027" i="15"/>
  <c r="L1027" i="15"/>
  <c r="M1027" i="15"/>
  <c r="H260" i="15"/>
  <c r="I260" i="15"/>
  <c r="J260" i="15"/>
  <c r="K260" i="15"/>
  <c r="L260" i="15"/>
  <c r="M260" i="15"/>
  <c r="G696" i="15"/>
  <c r="H696" i="15"/>
  <c r="I696" i="15"/>
  <c r="J696" i="15"/>
  <c r="K696" i="15"/>
  <c r="L696" i="15"/>
  <c r="M696" i="15"/>
  <c r="H431" i="15"/>
  <c r="I431" i="15"/>
  <c r="J431" i="15"/>
  <c r="K431" i="15"/>
  <c r="L431" i="15"/>
  <c r="M431" i="15"/>
  <c r="G579" i="15"/>
  <c r="H579" i="15"/>
  <c r="I579" i="15"/>
  <c r="J579" i="15"/>
  <c r="K579" i="15"/>
  <c r="L579" i="15"/>
  <c r="M579" i="15"/>
  <c r="H705" i="15"/>
  <c r="I705" i="15"/>
  <c r="J705" i="15"/>
  <c r="K705" i="15"/>
  <c r="L705" i="15"/>
  <c r="M705" i="15"/>
  <c r="H447" i="15"/>
  <c r="I447" i="15"/>
  <c r="J447" i="15"/>
  <c r="K447" i="15"/>
  <c r="L447" i="15"/>
  <c r="M447" i="15"/>
  <c r="H636" i="15"/>
  <c r="I636" i="15"/>
  <c r="J636" i="15"/>
  <c r="K636" i="15"/>
  <c r="L636" i="15"/>
  <c r="M636" i="15"/>
  <c r="G526" i="15"/>
  <c r="H526" i="15"/>
  <c r="I526" i="15"/>
  <c r="J526" i="15"/>
  <c r="K526" i="15"/>
  <c r="L526" i="15"/>
  <c r="M526" i="15"/>
  <c r="H550" i="15"/>
  <c r="I550" i="15"/>
  <c r="J550" i="15"/>
  <c r="K550" i="15"/>
  <c r="L550" i="15"/>
  <c r="M550" i="15"/>
  <c r="H303" i="15"/>
  <c r="I303" i="15"/>
  <c r="J303" i="15"/>
  <c r="K303" i="15"/>
  <c r="L303" i="15"/>
  <c r="M303" i="15"/>
  <c r="H357" i="15"/>
  <c r="I357" i="15"/>
  <c r="J357" i="15"/>
  <c r="K357" i="15"/>
  <c r="L357" i="15"/>
  <c r="M357" i="15"/>
  <c r="H142" i="15"/>
  <c r="I142" i="15"/>
  <c r="J142" i="15"/>
  <c r="K142" i="15"/>
  <c r="L142" i="15"/>
  <c r="M142" i="15"/>
  <c r="H641" i="15"/>
  <c r="I641" i="15"/>
  <c r="J641" i="15"/>
  <c r="K641" i="15"/>
  <c r="L641" i="15"/>
  <c r="M641" i="15"/>
  <c r="H1028" i="15"/>
  <c r="I1028" i="15"/>
  <c r="J1028" i="15"/>
  <c r="K1028" i="15"/>
  <c r="L1028" i="15"/>
  <c r="M1028" i="15"/>
  <c r="G100" i="15"/>
  <c r="H100" i="15"/>
  <c r="I100" i="15"/>
  <c r="J100" i="15"/>
  <c r="K100" i="15"/>
  <c r="L100" i="15"/>
  <c r="M100" i="15"/>
  <c r="H26" i="15"/>
  <c r="I26" i="15"/>
  <c r="J26" i="15"/>
  <c r="K26" i="15"/>
  <c r="L26" i="15"/>
  <c r="M26" i="15"/>
  <c r="G32" i="15"/>
  <c r="H32" i="15"/>
  <c r="I32" i="15"/>
  <c r="J32" i="15"/>
  <c r="K32" i="15"/>
  <c r="L32" i="15"/>
  <c r="M32" i="15"/>
  <c r="H718" i="15"/>
  <c r="I718" i="15"/>
  <c r="J718" i="15"/>
  <c r="K718" i="15"/>
  <c r="L718" i="15"/>
  <c r="M718" i="15"/>
  <c r="H948" i="15"/>
  <c r="I948" i="15"/>
  <c r="J948" i="15"/>
  <c r="K948" i="15"/>
  <c r="L948" i="15"/>
  <c r="M948" i="15"/>
  <c r="H1029" i="15"/>
  <c r="I1029" i="15"/>
  <c r="J1029" i="15"/>
  <c r="K1029" i="15"/>
  <c r="L1029" i="15"/>
  <c r="M1029" i="15"/>
  <c r="H287" i="15"/>
  <c r="I287" i="15"/>
  <c r="J287" i="15"/>
  <c r="K287" i="15"/>
  <c r="L287" i="15"/>
  <c r="M287" i="15"/>
  <c r="H108" i="15"/>
  <c r="I108" i="15"/>
  <c r="J108" i="15"/>
  <c r="K108" i="15"/>
  <c r="L108" i="15"/>
  <c r="M108" i="15"/>
  <c r="G612" i="15"/>
  <c r="H612" i="15"/>
  <c r="I612" i="15"/>
  <c r="J612" i="15"/>
  <c r="K612" i="15"/>
  <c r="L612" i="15"/>
  <c r="M612" i="15"/>
  <c r="H725" i="15"/>
  <c r="I725" i="15"/>
  <c r="J725" i="15"/>
  <c r="K725" i="15"/>
  <c r="L725" i="15"/>
  <c r="M725" i="15"/>
  <c r="H879" i="15"/>
  <c r="I879" i="15"/>
  <c r="J879" i="15"/>
  <c r="K879" i="15"/>
  <c r="L879" i="15"/>
  <c r="M879" i="15"/>
  <c r="H347" i="15"/>
  <c r="I347" i="15"/>
  <c r="J347" i="15"/>
  <c r="K347" i="15"/>
  <c r="L347" i="15"/>
  <c r="M347" i="15"/>
  <c r="H181" i="15"/>
  <c r="I181" i="15"/>
  <c r="J181" i="15"/>
  <c r="K181" i="15"/>
  <c r="L181" i="15"/>
  <c r="M181" i="15"/>
  <c r="H368" i="15"/>
  <c r="I368" i="15"/>
  <c r="J368" i="15"/>
  <c r="K368" i="15"/>
  <c r="L368" i="15"/>
  <c r="M368" i="15"/>
  <c r="G592" i="15"/>
  <c r="H592" i="15"/>
  <c r="I592" i="15"/>
  <c r="J592" i="15"/>
  <c r="K592" i="15"/>
  <c r="L592" i="15"/>
  <c r="M592" i="15"/>
  <c r="H692" i="15"/>
  <c r="I692" i="15"/>
  <c r="J692" i="15"/>
  <c r="K692" i="15"/>
  <c r="L692" i="15"/>
  <c r="M692" i="15"/>
  <c r="G343" i="15"/>
  <c r="H343" i="15"/>
  <c r="I343" i="15"/>
  <c r="J343" i="15"/>
  <c r="K343" i="15"/>
  <c r="L343" i="15"/>
  <c r="M343" i="15"/>
  <c r="G764" i="15"/>
  <c r="H764" i="15"/>
  <c r="I764" i="15"/>
  <c r="J764" i="15"/>
  <c r="K764" i="15"/>
  <c r="L764" i="15"/>
  <c r="M764" i="15"/>
  <c r="H253" i="15"/>
  <c r="I253" i="15"/>
  <c r="J253" i="15"/>
  <c r="K253" i="15"/>
  <c r="L253" i="15"/>
  <c r="M253" i="15"/>
  <c r="H1030" i="15"/>
  <c r="I1030" i="15"/>
  <c r="J1030" i="15"/>
  <c r="K1030" i="15"/>
  <c r="L1030" i="15"/>
  <c r="M1030" i="15"/>
  <c r="H924" i="15"/>
  <c r="I924" i="15"/>
  <c r="J924" i="15"/>
  <c r="K924" i="15"/>
  <c r="L924" i="15"/>
  <c r="M924" i="15"/>
  <c r="H713" i="15"/>
  <c r="I713" i="15"/>
  <c r="J713" i="15"/>
  <c r="K713" i="15"/>
  <c r="L713" i="15"/>
  <c r="M713" i="15"/>
  <c r="G298" i="15"/>
  <c r="H298" i="15"/>
  <c r="I298" i="15"/>
  <c r="J298" i="15"/>
  <c r="K298" i="15"/>
  <c r="L298" i="15"/>
  <c r="M298" i="15"/>
  <c r="H528" i="15"/>
  <c r="I528" i="15"/>
  <c r="J528" i="15"/>
  <c r="K528" i="15"/>
  <c r="L528" i="15"/>
  <c r="M528" i="15"/>
  <c r="H882" i="15"/>
  <c r="I882" i="15"/>
  <c r="J882" i="15"/>
  <c r="K882" i="15"/>
  <c r="L882" i="15"/>
  <c r="M882" i="15"/>
  <c r="H101" i="15"/>
  <c r="I101" i="15"/>
  <c r="J101" i="15"/>
  <c r="K101" i="15"/>
  <c r="L101" i="15"/>
  <c r="M101" i="15"/>
  <c r="H668" i="15"/>
  <c r="I668" i="15"/>
  <c r="J668" i="15"/>
  <c r="K668" i="15"/>
  <c r="L668" i="15"/>
  <c r="M668" i="15"/>
  <c r="H745" i="15"/>
  <c r="I745" i="15"/>
  <c r="J745" i="15"/>
  <c r="K745" i="15"/>
  <c r="L745" i="15"/>
  <c r="M745" i="15"/>
  <c r="G816" i="15"/>
  <c r="H816" i="15"/>
  <c r="I816" i="15"/>
  <c r="J816" i="15"/>
  <c r="K816" i="15"/>
  <c r="L816" i="15"/>
  <c r="M816" i="15"/>
  <c r="H509" i="15"/>
  <c r="I509" i="15"/>
  <c r="J509" i="15"/>
  <c r="K509" i="15"/>
  <c r="L509" i="15"/>
  <c r="M509" i="15"/>
  <c r="G838" i="15"/>
  <c r="H838" i="15"/>
  <c r="I838" i="15"/>
  <c r="J838" i="15"/>
  <c r="K838" i="15"/>
  <c r="L838" i="15"/>
  <c r="M838" i="15"/>
  <c r="H891" i="15"/>
  <c r="I891" i="15"/>
  <c r="J891" i="15"/>
  <c r="K891" i="15"/>
  <c r="L891" i="15"/>
  <c r="M891" i="15"/>
  <c r="H190" i="15"/>
  <c r="I190" i="15"/>
  <c r="J190" i="15"/>
  <c r="K190" i="15"/>
  <c r="L190" i="15"/>
  <c r="M190" i="15"/>
  <c r="H1031" i="15"/>
  <c r="I1031" i="15"/>
  <c r="J1031" i="15"/>
  <c r="K1031" i="15"/>
  <c r="L1031" i="15"/>
  <c r="M1031" i="15"/>
  <c r="H939" i="15"/>
  <c r="I939" i="15"/>
  <c r="J939" i="15"/>
  <c r="K939" i="15"/>
  <c r="L939" i="15"/>
  <c r="M939" i="15"/>
  <c r="H988" i="15"/>
  <c r="I988" i="15"/>
  <c r="J988" i="15"/>
  <c r="K988" i="15"/>
  <c r="L988" i="15"/>
  <c r="M988" i="15"/>
  <c r="G842" i="15"/>
  <c r="H842" i="15"/>
  <c r="I842" i="15"/>
  <c r="J842" i="15"/>
  <c r="K842" i="15"/>
  <c r="L842" i="15"/>
  <c r="M842" i="15"/>
  <c r="H416" i="15"/>
  <c r="I416" i="15"/>
  <c r="J416" i="15"/>
  <c r="K416" i="15"/>
  <c r="L416" i="15"/>
  <c r="M416" i="15"/>
  <c r="H552" i="15"/>
  <c r="I552" i="15"/>
  <c r="J552" i="15"/>
  <c r="K552" i="15"/>
  <c r="L552" i="15"/>
  <c r="M552" i="15"/>
  <c r="H954" i="15"/>
  <c r="I954" i="15"/>
  <c r="J954" i="15"/>
  <c r="K954" i="15"/>
  <c r="L954" i="15"/>
  <c r="M954" i="15"/>
  <c r="H205" i="15"/>
  <c r="I205" i="15"/>
  <c r="J205" i="15"/>
  <c r="K205" i="15"/>
  <c r="L205" i="15"/>
  <c r="M205" i="15"/>
  <c r="H283" i="15"/>
  <c r="I283" i="15"/>
  <c r="J283" i="15"/>
  <c r="K283" i="15"/>
  <c r="L283" i="15"/>
  <c r="M283" i="15"/>
  <c r="G813" i="15"/>
  <c r="H813" i="15"/>
  <c r="I813" i="15"/>
  <c r="J813" i="15"/>
  <c r="K813" i="15"/>
  <c r="L813" i="15"/>
  <c r="M813" i="15"/>
  <c r="H363" i="15"/>
  <c r="I363" i="15"/>
  <c r="J363" i="15"/>
  <c r="K363" i="15"/>
  <c r="L363" i="15"/>
  <c r="M363" i="15"/>
  <c r="G828" i="15"/>
  <c r="H828" i="15"/>
  <c r="I828" i="15"/>
  <c r="J828" i="15"/>
  <c r="K828" i="15"/>
  <c r="L828" i="15"/>
  <c r="M828" i="15"/>
  <c r="H395" i="15"/>
  <c r="I395" i="15"/>
  <c r="J395" i="15"/>
  <c r="K395" i="15"/>
  <c r="L395" i="15"/>
  <c r="M395" i="15"/>
  <c r="H776" i="15"/>
  <c r="I776" i="15"/>
  <c r="J776" i="15"/>
  <c r="K776" i="15"/>
  <c r="L776" i="15"/>
  <c r="M776" i="15"/>
  <c r="H31" i="15"/>
  <c r="I31" i="15"/>
  <c r="J31" i="15"/>
  <c r="K31" i="15"/>
  <c r="L31" i="15"/>
  <c r="M31" i="15"/>
  <c r="H881" i="15"/>
  <c r="I881" i="15"/>
  <c r="J881" i="15"/>
  <c r="K881" i="15"/>
  <c r="L881" i="15"/>
  <c r="M881" i="15"/>
  <c r="H743" i="15"/>
  <c r="I743" i="15"/>
  <c r="J743" i="15"/>
  <c r="K743" i="15"/>
  <c r="L743" i="15"/>
  <c r="M743" i="15"/>
  <c r="G835" i="15"/>
  <c r="H835" i="15"/>
  <c r="I835" i="15"/>
  <c r="J835" i="15"/>
  <c r="K835" i="15"/>
  <c r="L835" i="15"/>
  <c r="M835" i="15"/>
  <c r="H245" i="15"/>
  <c r="I245" i="15"/>
  <c r="J245" i="15"/>
  <c r="K245" i="15"/>
  <c r="L245" i="15"/>
  <c r="M245" i="15"/>
  <c r="H691" i="15"/>
  <c r="I691" i="15"/>
  <c r="J691" i="15"/>
  <c r="K691" i="15"/>
  <c r="L691" i="15"/>
  <c r="M691" i="15"/>
  <c r="H935" i="15"/>
  <c r="I935" i="15"/>
  <c r="J935" i="15"/>
  <c r="K935" i="15"/>
  <c r="L935" i="15"/>
  <c r="M935" i="15"/>
  <c r="H493" i="15"/>
  <c r="I493" i="15"/>
  <c r="J493" i="15"/>
  <c r="K493" i="15"/>
  <c r="L493" i="15"/>
  <c r="M493" i="15"/>
  <c r="H1032" i="15"/>
  <c r="I1032" i="15"/>
  <c r="J1032" i="15"/>
  <c r="K1032" i="15"/>
  <c r="L1032" i="15"/>
  <c r="M1032" i="15"/>
  <c r="G798" i="15"/>
  <c r="H798" i="15"/>
  <c r="I798" i="15"/>
  <c r="J798" i="15"/>
  <c r="K798" i="15"/>
  <c r="L798" i="15"/>
  <c r="M798" i="15"/>
  <c r="H1033" i="15"/>
  <c r="I1033" i="15"/>
  <c r="J1033" i="15"/>
  <c r="K1033" i="15"/>
  <c r="L1033" i="15"/>
  <c r="M1033" i="15"/>
  <c r="G297" i="15"/>
  <c r="H297" i="15"/>
  <c r="I297" i="15"/>
  <c r="J297" i="15"/>
  <c r="K297" i="15"/>
  <c r="L297" i="15"/>
  <c r="M297" i="15"/>
  <c r="H27" i="15"/>
  <c r="I27" i="15"/>
  <c r="J27" i="15"/>
  <c r="K27" i="15"/>
  <c r="L27" i="15"/>
  <c r="M27" i="15"/>
  <c r="H148" i="15"/>
  <c r="I148" i="15"/>
  <c r="J148" i="15"/>
  <c r="K148" i="15"/>
  <c r="L148" i="15"/>
  <c r="M148" i="15"/>
  <c r="H63" i="15"/>
  <c r="I63" i="15"/>
  <c r="J63" i="15"/>
  <c r="K63" i="15"/>
  <c r="L63" i="15"/>
  <c r="M63" i="15"/>
  <c r="H962" i="15"/>
  <c r="I962" i="15"/>
  <c r="J962" i="15"/>
  <c r="K962" i="15"/>
  <c r="L962" i="15"/>
  <c r="M962" i="15"/>
  <c r="H317" i="15"/>
  <c r="I317" i="15"/>
  <c r="J317" i="15"/>
  <c r="K317" i="15"/>
  <c r="L317" i="15"/>
  <c r="M317" i="15"/>
  <c r="G836" i="15"/>
  <c r="H836" i="15"/>
  <c r="I836" i="15"/>
  <c r="J836" i="15"/>
  <c r="K836" i="15"/>
  <c r="L836" i="15"/>
  <c r="M836" i="15"/>
  <c r="G845" i="15"/>
  <c r="H845" i="15"/>
  <c r="I845" i="15"/>
  <c r="J845" i="15"/>
  <c r="K845" i="15"/>
  <c r="L845" i="15"/>
  <c r="M845" i="15"/>
  <c r="H523" i="15"/>
  <c r="I523" i="15"/>
  <c r="J523" i="15"/>
  <c r="K523" i="15"/>
  <c r="L523" i="15"/>
  <c r="M523" i="15"/>
  <c r="H607" i="15"/>
  <c r="I607" i="15"/>
  <c r="J607" i="15"/>
  <c r="K607" i="15"/>
  <c r="L607" i="15"/>
  <c r="M607" i="15"/>
  <c r="H687" i="15"/>
  <c r="I687" i="15"/>
  <c r="J687" i="15"/>
  <c r="K687" i="15"/>
  <c r="L687" i="15"/>
  <c r="M687" i="15"/>
  <c r="H379" i="15"/>
  <c r="I379" i="15"/>
  <c r="J379" i="15"/>
  <c r="K379" i="15"/>
  <c r="L379" i="15"/>
  <c r="M379" i="15"/>
  <c r="G663" i="15"/>
  <c r="H663" i="15"/>
  <c r="I663" i="15"/>
  <c r="J663" i="15"/>
  <c r="K663" i="15"/>
  <c r="L663" i="15"/>
  <c r="M663" i="15"/>
  <c r="H1034" i="15"/>
  <c r="I1034" i="15"/>
  <c r="J1034" i="15"/>
  <c r="K1034" i="15"/>
  <c r="L1034" i="15"/>
  <c r="M1034" i="15"/>
  <c r="G826" i="15"/>
  <c r="H826" i="15"/>
  <c r="I826" i="15"/>
  <c r="J826" i="15"/>
  <c r="K826" i="15"/>
  <c r="L826" i="15"/>
  <c r="M826" i="15"/>
  <c r="H163" i="15"/>
  <c r="I163" i="15"/>
  <c r="J163" i="15"/>
  <c r="K163" i="15"/>
  <c r="L163" i="15"/>
  <c r="M163" i="15"/>
  <c r="H461" i="15"/>
  <c r="I461" i="15"/>
  <c r="J461" i="15"/>
  <c r="K461" i="15"/>
  <c r="L461" i="15"/>
  <c r="M461" i="15"/>
  <c r="H184" i="15"/>
  <c r="I184" i="15"/>
  <c r="J184" i="15"/>
  <c r="K184" i="15"/>
  <c r="L184" i="15"/>
  <c r="M184" i="15"/>
  <c r="H557" i="15"/>
  <c r="I557" i="15"/>
  <c r="J557" i="15"/>
  <c r="K557" i="15"/>
  <c r="L557" i="15"/>
  <c r="M557" i="15"/>
  <c r="H504" i="15"/>
  <c r="I504" i="15"/>
  <c r="J504" i="15"/>
  <c r="K504" i="15"/>
  <c r="L504" i="15"/>
  <c r="M504" i="15"/>
  <c r="G339" i="15"/>
  <c r="H339" i="15"/>
  <c r="I339" i="15"/>
  <c r="J339" i="15"/>
  <c r="K339" i="15"/>
  <c r="L339" i="15"/>
  <c r="M339" i="15"/>
  <c r="H393" i="15"/>
  <c r="I393" i="15"/>
  <c r="J393" i="15"/>
  <c r="K393" i="15"/>
  <c r="L393" i="15"/>
  <c r="M393" i="15"/>
  <c r="H906" i="15"/>
  <c r="I906" i="15"/>
  <c r="J906" i="15"/>
  <c r="K906" i="15"/>
  <c r="L906" i="15"/>
  <c r="M906" i="15"/>
  <c r="H188" i="15"/>
  <c r="I188" i="15"/>
  <c r="J188" i="15"/>
  <c r="K188" i="15"/>
  <c r="L188" i="15"/>
  <c r="M188" i="15"/>
  <c r="H564" i="15"/>
  <c r="I564" i="15"/>
  <c r="J564" i="15"/>
  <c r="K564" i="15"/>
  <c r="L564" i="15"/>
  <c r="M564" i="15"/>
  <c r="H192" i="15"/>
  <c r="I192" i="15"/>
  <c r="J192" i="15"/>
  <c r="K192" i="15"/>
  <c r="L192" i="15"/>
  <c r="M192" i="15"/>
  <c r="G54" i="15"/>
  <c r="H54" i="15"/>
  <c r="I54" i="15"/>
  <c r="J54" i="15"/>
  <c r="K54" i="15"/>
  <c r="L54" i="15"/>
  <c r="M54" i="15"/>
  <c r="H677" i="15"/>
  <c r="I677" i="15"/>
  <c r="J677" i="15"/>
  <c r="K677" i="15"/>
  <c r="L677" i="15"/>
  <c r="M677" i="15"/>
  <c r="G131" i="15"/>
  <c r="H131" i="15"/>
  <c r="I131" i="15"/>
  <c r="J131" i="15"/>
  <c r="K131" i="15"/>
  <c r="L131" i="15"/>
  <c r="M131" i="15"/>
  <c r="H875" i="15"/>
  <c r="I875" i="15"/>
  <c r="J875" i="15"/>
  <c r="K875" i="15"/>
  <c r="L875" i="15"/>
  <c r="M875" i="15"/>
  <c r="H916" i="15"/>
  <c r="I916" i="15"/>
  <c r="J916" i="15"/>
  <c r="K916" i="15"/>
  <c r="L916" i="15"/>
  <c r="M916" i="15"/>
  <c r="H1035" i="15"/>
  <c r="I1035" i="15"/>
  <c r="J1035" i="15"/>
  <c r="K1035" i="15"/>
  <c r="L1035" i="15"/>
  <c r="M1035" i="15"/>
  <c r="H905" i="15"/>
  <c r="I905" i="15"/>
  <c r="J905" i="15"/>
  <c r="K905" i="15"/>
  <c r="L905" i="15"/>
  <c r="M905" i="15"/>
  <c r="H444" i="15"/>
  <c r="I444" i="15"/>
  <c r="J444" i="15"/>
  <c r="K444" i="15"/>
  <c r="L444" i="15"/>
  <c r="M444" i="15"/>
  <c r="G411" i="15"/>
  <c r="H411" i="15"/>
  <c r="I411" i="15"/>
  <c r="J411" i="15"/>
  <c r="K411" i="15"/>
  <c r="L411" i="15"/>
  <c r="M411" i="15"/>
  <c r="H909" i="15"/>
  <c r="I909" i="15"/>
  <c r="J909" i="15"/>
  <c r="K909" i="15"/>
  <c r="L909" i="15"/>
  <c r="M909" i="15"/>
  <c r="H519" i="15"/>
  <c r="I519" i="15"/>
  <c r="J519" i="15"/>
  <c r="K519" i="15"/>
  <c r="L519" i="15"/>
  <c r="M519" i="15"/>
  <c r="H621" i="15"/>
  <c r="I621" i="15"/>
  <c r="J621" i="15"/>
  <c r="K621" i="15"/>
  <c r="L621" i="15"/>
  <c r="M621" i="15"/>
  <c r="H953" i="15"/>
  <c r="I953" i="15"/>
  <c r="J953" i="15"/>
  <c r="K953" i="15"/>
  <c r="L953" i="15"/>
  <c r="M953" i="15"/>
  <c r="H1036" i="15"/>
  <c r="I1036" i="15"/>
  <c r="J1036" i="15"/>
  <c r="K1036" i="15"/>
  <c r="L1036" i="15"/>
  <c r="M1036" i="15"/>
  <c r="G28" i="15"/>
  <c r="H28" i="15"/>
  <c r="I28" i="15"/>
  <c r="J28" i="15"/>
  <c r="K28" i="15"/>
  <c r="L28" i="15"/>
  <c r="M28" i="15"/>
  <c r="H1037" i="15"/>
  <c r="I1037" i="15"/>
  <c r="J1037" i="15"/>
  <c r="K1037" i="15"/>
  <c r="L1037" i="15"/>
  <c r="M1037" i="15"/>
  <c r="G827" i="15"/>
  <c r="H827" i="15"/>
  <c r="I827" i="15"/>
  <c r="J827" i="15"/>
  <c r="K827" i="15"/>
  <c r="L827" i="15"/>
  <c r="M827" i="15"/>
  <c r="G630" i="15"/>
  <c r="H630" i="15"/>
  <c r="I630" i="15"/>
  <c r="J630" i="15"/>
  <c r="K630" i="15"/>
  <c r="L630" i="15"/>
  <c r="M630" i="15"/>
  <c r="H633" i="15"/>
  <c r="I633" i="15"/>
  <c r="J633" i="15"/>
  <c r="K633" i="15"/>
  <c r="L633" i="15"/>
  <c r="M633" i="15"/>
  <c r="H243" i="15"/>
  <c r="I243" i="15"/>
  <c r="J243" i="15"/>
  <c r="K243" i="15"/>
  <c r="L243" i="15"/>
  <c r="M243" i="15"/>
  <c r="H926" i="15"/>
  <c r="I926" i="15"/>
  <c r="J926" i="15"/>
  <c r="K926" i="15"/>
  <c r="L926" i="15"/>
  <c r="M926" i="15"/>
  <c r="H989" i="15"/>
  <c r="I989" i="15"/>
  <c r="J989" i="15"/>
  <c r="K989" i="15"/>
  <c r="L989" i="15"/>
  <c r="M989" i="15"/>
  <c r="G228" i="15"/>
  <c r="H228" i="15"/>
  <c r="I228" i="15"/>
  <c r="J228" i="15"/>
  <c r="K228" i="15"/>
  <c r="L228" i="15"/>
  <c r="M228" i="15"/>
  <c r="H324" i="15"/>
  <c r="I324" i="15"/>
  <c r="J324" i="15"/>
  <c r="K324" i="15"/>
  <c r="L324" i="15"/>
  <c r="M324" i="15"/>
  <c r="H430" i="15"/>
  <c r="I430" i="15"/>
  <c r="J430" i="15"/>
  <c r="K430" i="15"/>
  <c r="L430" i="15"/>
  <c r="M430" i="15"/>
  <c r="H540" i="15"/>
  <c r="I540" i="15"/>
  <c r="J540" i="15"/>
  <c r="K540" i="15"/>
  <c r="L540" i="15"/>
  <c r="M540" i="15"/>
  <c r="H779" i="15"/>
  <c r="I779" i="15"/>
  <c r="J779" i="15"/>
  <c r="K779" i="15"/>
  <c r="L779" i="15"/>
  <c r="M779" i="15"/>
  <c r="H706" i="15"/>
  <c r="I706" i="15"/>
  <c r="J706" i="15"/>
  <c r="K706" i="15"/>
  <c r="L706" i="15"/>
  <c r="M706" i="15"/>
  <c r="G809" i="15"/>
  <c r="H809" i="15"/>
  <c r="I809" i="15"/>
  <c r="J809" i="15"/>
  <c r="K809" i="15"/>
  <c r="L809" i="15"/>
  <c r="M809" i="15"/>
  <c r="H350" i="15"/>
  <c r="I350" i="15"/>
  <c r="J350" i="15"/>
  <c r="K350" i="15"/>
  <c r="L350" i="15"/>
  <c r="M350" i="15"/>
  <c r="H497" i="15"/>
  <c r="I497" i="15"/>
  <c r="J497" i="15"/>
  <c r="K497" i="15"/>
  <c r="L497" i="15"/>
  <c r="M497" i="15"/>
  <c r="H173" i="15"/>
  <c r="I173" i="15"/>
  <c r="J173" i="15"/>
  <c r="K173" i="15"/>
  <c r="L173" i="15"/>
  <c r="M173" i="15"/>
  <c r="H419" i="15"/>
  <c r="I419" i="15"/>
  <c r="J419" i="15"/>
  <c r="K419" i="15"/>
  <c r="L419" i="15"/>
  <c r="M419" i="15"/>
  <c r="G853" i="15"/>
  <c r="H853" i="15"/>
  <c r="I853" i="15"/>
  <c r="J853" i="15"/>
  <c r="K853" i="15"/>
  <c r="L853" i="15"/>
  <c r="M853" i="15"/>
  <c r="H232" i="15"/>
  <c r="I232" i="15"/>
  <c r="J232" i="15"/>
  <c r="K232" i="15"/>
  <c r="L232" i="15"/>
  <c r="M232" i="15"/>
  <c r="H671" i="15"/>
  <c r="I671" i="15"/>
  <c r="J671" i="15"/>
  <c r="K671" i="15"/>
  <c r="L671" i="15"/>
  <c r="M671" i="15"/>
  <c r="H312" i="15"/>
  <c r="I312" i="15"/>
  <c r="J312" i="15"/>
  <c r="K312" i="15"/>
  <c r="L312" i="15"/>
  <c r="M312" i="15"/>
  <c r="H928" i="15"/>
  <c r="I928" i="15"/>
  <c r="J928" i="15"/>
  <c r="K928" i="15"/>
  <c r="L928" i="15"/>
  <c r="M928" i="15"/>
  <c r="H964" i="15"/>
  <c r="I964" i="15"/>
  <c r="J964" i="15"/>
  <c r="K964" i="15"/>
  <c r="L964" i="15"/>
  <c r="M964" i="15"/>
  <c r="H601" i="15"/>
  <c r="I601" i="15"/>
  <c r="J601" i="15"/>
  <c r="K601" i="15"/>
  <c r="L601" i="15"/>
  <c r="M601" i="15"/>
  <c r="H740" i="15"/>
  <c r="I740" i="15"/>
  <c r="J740" i="15"/>
  <c r="K740" i="15"/>
  <c r="L740" i="15"/>
  <c r="M740" i="15"/>
  <c r="G797" i="15"/>
  <c r="H797" i="15"/>
  <c r="I797" i="15"/>
  <c r="J797" i="15"/>
  <c r="K797" i="15"/>
  <c r="L797" i="15"/>
  <c r="M797" i="15"/>
  <c r="H1038" i="15"/>
  <c r="I1038" i="15"/>
  <c r="J1038" i="15"/>
  <c r="K1038" i="15"/>
  <c r="L1038" i="15"/>
  <c r="M1038" i="15"/>
  <c r="G689" i="15"/>
  <c r="H689" i="15"/>
  <c r="I689" i="15"/>
  <c r="J689" i="15"/>
  <c r="K689" i="15"/>
  <c r="L689" i="15"/>
  <c r="M689" i="15"/>
  <c r="H374" i="15"/>
  <c r="I374" i="15"/>
  <c r="J374" i="15"/>
  <c r="K374" i="15"/>
  <c r="L374" i="15"/>
  <c r="M374" i="15"/>
  <c r="H230" i="15"/>
  <c r="I230" i="15"/>
  <c r="J230" i="15"/>
  <c r="K230" i="15"/>
  <c r="L230" i="15"/>
  <c r="M230" i="15"/>
  <c r="H72" i="15"/>
  <c r="I72" i="15"/>
  <c r="J72" i="15"/>
  <c r="K72" i="15"/>
  <c r="L72" i="15"/>
  <c r="M72" i="15"/>
  <c r="H640" i="15"/>
  <c r="I640" i="15"/>
  <c r="J640" i="15"/>
  <c r="K640" i="15"/>
  <c r="L640" i="15"/>
  <c r="M640" i="15"/>
  <c r="H1039" i="15"/>
  <c r="I1039" i="15"/>
  <c r="J1039" i="15"/>
  <c r="K1039" i="15"/>
  <c r="L1039" i="15"/>
  <c r="M1039" i="15"/>
  <c r="G728" i="15"/>
  <c r="H728" i="15"/>
  <c r="I728" i="15"/>
  <c r="J728" i="15"/>
  <c r="K728" i="15"/>
  <c r="L728" i="15"/>
  <c r="M728" i="15"/>
  <c r="H342" i="15"/>
  <c r="I342" i="15"/>
  <c r="J342" i="15"/>
  <c r="K342" i="15"/>
  <c r="L342" i="15"/>
  <c r="M342" i="15"/>
  <c r="H596" i="15"/>
  <c r="I596" i="15"/>
  <c r="J596" i="15"/>
  <c r="K596" i="15"/>
  <c r="L596" i="15"/>
  <c r="M596" i="15"/>
  <c r="H160" i="15"/>
  <c r="I160" i="15"/>
  <c r="J160" i="15"/>
  <c r="K160" i="15"/>
  <c r="L160" i="15"/>
  <c r="M160" i="15"/>
  <c r="H292" i="15"/>
  <c r="I292" i="15"/>
  <c r="J292" i="15"/>
  <c r="K292" i="15"/>
  <c r="L292" i="15"/>
  <c r="M292" i="15"/>
  <c r="H164" i="15"/>
  <c r="I164" i="15"/>
  <c r="J164" i="15"/>
  <c r="K164" i="15"/>
  <c r="L164" i="15"/>
  <c r="M164" i="15"/>
  <c r="H631" i="15"/>
  <c r="I631" i="15"/>
  <c r="J631" i="15"/>
  <c r="K631" i="15"/>
  <c r="L631" i="15"/>
  <c r="M631" i="15"/>
  <c r="G79" i="15"/>
  <c r="H79" i="15"/>
  <c r="I79" i="15"/>
  <c r="J79" i="15"/>
  <c r="K79" i="15"/>
  <c r="L79" i="15"/>
  <c r="M79" i="15"/>
  <c r="H116" i="15"/>
  <c r="I116" i="15"/>
  <c r="J116" i="15"/>
  <c r="K116" i="15"/>
  <c r="L116" i="15"/>
  <c r="M116" i="15"/>
  <c r="H313" i="15"/>
  <c r="I313" i="15"/>
  <c r="J313" i="15"/>
  <c r="K313" i="15"/>
  <c r="L313" i="15"/>
  <c r="M313" i="15"/>
  <c r="H397" i="15"/>
  <c r="I397" i="15"/>
  <c r="J397" i="15"/>
  <c r="K397" i="15"/>
  <c r="L397" i="15"/>
  <c r="M397" i="15"/>
  <c r="H936" i="15"/>
  <c r="I936" i="15"/>
  <c r="J936" i="15"/>
  <c r="K936" i="15"/>
  <c r="L936" i="15"/>
  <c r="M936" i="15"/>
  <c r="H756" i="15"/>
  <c r="I756" i="15"/>
  <c r="J756" i="15"/>
  <c r="K756" i="15"/>
  <c r="L756" i="15"/>
  <c r="M756" i="15"/>
  <c r="G847" i="15"/>
  <c r="H847" i="15"/>
  <c r="I847" i="15"/>
  <c r="J847" i="15"/>
  <c r="K847" i="15"/>
  <c r="L847" i="15"/>
  <c r="M847" i="15"/>
  <c r="H887" i="15"/>
  <c r="I887" i="15"/>
  <c r="J887" i="15"/>
  <c r="K887" i="15"/>
  <c r="L887" i="15"/>
  <c r="M887" i="15"/>
  <c r="H944" i="15"/>
  <c r="I944" i="15"/>
  <c r="J944" i="15"/>
  <c r="K944" i="15"/>
  <c r="L944" i="15"/>
  <c r="M944" i="15"/>
  <c r="H70" i="15"/>
  <c r="I70" i="15"/>
  <c r="J70" i="15"/>
  <c r="K70" i="15"/>
  <c r="L70" i="15"/>
  <c r="M70" i="15"/>
  <c r="H1040" i="15"/>
  <c r="I1040" i="15"/>
  <c r="J1040" i="15"/>
  <c r="K1040" i="15"/>
  <c r="L1040" i="15"/>
  <c r="M1040" i="15"/>
  <c r="H755" i="15"/>
  <c r="I755" i="15"/>
  <c r="J755" i="15"/>
  <c r="K755" i="15"/>
  <c r="L755" i="15"/>
  <c r="M755" i="15"/>
  <c r="G269" i="15"/>
  <c r="H269" i="15"/>
  <c r="I269" i="15"/>
  <c r="J269" i="15"/>
  <c r="K269" i="15"/>
  <c r="L269" i="15"/>
  <c r="M269" i="15"/>
  <c r="H567" i="15"/>
  <c r="I567" i="15"/>
  <c r="J567" i="15"/>
  <c r="K567" i="15"/>
  <c r="L567" i="15"/>
  <c r="M567" i="15"/>
  <c r="H52" i="15"/>
  <c r="I52" i="15"/>
  <c r="J52" i="15"/>
  <c r="K52" i="15"/>
  <c r="L52" i="15"/>
  <c r="M52" i="15"/>
  <c r="H589" i="15"/>
  <c r="I589" i="15"/>
  <c r="J589" i="15"/>
  <c r="K589" i="15"/>
  <c r="L589" i="15"/>
  <c r="M589" i="15"/>
  <c r="H33" i="15"/>
  <c r="I33" i="15"/>
  <c r="J33" i="15"/>
  <c r="K33" i="15"/>
  <c r="L33" i="15"/>
  <c r="M33" i="15"/>
  <c r="H949" i="15"/>
  <c r="I949" i="15"/>
  <c r="J949" i="15"/>
  <c r="K949" i="15"/>
  <c r="L949" i="15"/>
  <c r="M949" i="15"/>
  <c r="H548" i="15"/>
  <c r="I548" i="15"/>
  <c r="J548" i="15"/>
  <c r="K548" i="15"/>
  <c r="L548" i="15"/>
  <c r="M548" i="15"/>
  <c r="G661" i="15"/>
  <c r="H661" i="15"/>
  <c r="I661" i="15"/>
  <c r="J661" i="15"/>
  <c r="K661" i="15"/>
  <c r="L661" i="15"/>
  <c r="M661" i="15"/>
  <c r="H135" i="15"/>
  <c r="I135" i="15"/>
  <c r="J135" i="15"/>
  <c r="K135" i="15"/>
  <c r="L135" i="15"/>
  <c r="M135" i="15"/>
  <c r="H676" i="15"/>
  <c r="I676" i="15"/>
  <c r="J676" i="15"/>
  <c r="K676" i="15"/>
  <c r="L676" i="15"/>
  <c r="M676" i="15"/>
  <c r="H773" i="15"/>
  <c r="I773" i="15"/>
  <c r="J773" i="15"/>
  <c r="K773" i="15"/>
  <c r="L773" i="15"/>
  <c r="M773" i="15"/>
  <c r="H474" i="15"/>
  <c r="I474" i="15"/>
  <c r="J474" i="15"/>
  <c r="K474" i="15"/>
  <c r="L474" i="15"/>
  <c r="M474" i="15"/>
  <c r="H168" i="15"/>
  <c r="I168" i="15"/>
  <c r="J168" i="15"/>
  <c r="K168" i="15"/>
  <c r="L168" i="15"/>
  <c r="M168" i="15"/>
  <c r="G698" i="15"/>
  <c r="H698" i="15"/>
  <c r="I698" i="15"/>
  <c r="J698" i="15"/>
  <c r="K698" i="15"/>
  <c r="L698" i="15"/>
  <c r="M698" i="15"/>
  <c r="H237" i="15"/>
  <c r="I237" i="15"/>
  <c r="J237" i="15"/>
  <c r="K237" i="15"/>
  <c r="L237" i="15"/>
  <c r="M237" i="15"/>
  <c r="G831" i="15"/>
  <c r="H831" i="15"/>
  <c r="I831" i="15"/>
  <c r="J831" i="15"/>
  <c r="K831" i="15"/>
  <c r="L831" i="15"/>
  <c r="M831" i="15"/>
  <c r="G841" i="15"/>
  <c r="H841" i="15"/>
  <c r="I841" i="15"/>
  <c r="J841" i="15"/>
  <c r="K841" i="15"/>
  <c r="L841" i="15"/>
  <c r="M841" i="15"/>
  <c r="H688" i="15"/>
  <c r="I688" i="15"/>
  <c r="J688" i="15"/>
  <c r="K688" i="15"/>
  <c r="L688" i="15"/>
  <c r="M688" i="15"/>
  <c r="H1042" i="15"/>
  <c r="I1042" i="15"/>
  <c r="J1042" i="15"/>
  <c r="K1042" i="15"/>
  <c r="L1042" i="15"/>
  <c r="M1042" i="15"/>
  <c r="H104" i="15"/>
  <c r="I104" i="15"/>
  <c r="J104" i="15"/>
  <c r="K104" i="15"/>
  <c r="L104" i="15"/>
  <c r="M104" i="15"/>
  <c r="H593" i="15"/>
  <c r="I593" i="15"/>
  <c r="J593" i="15"/>
  <c r="K593" i="15"/>
  <c r="L593" i="15"/>
  <c r="M593" i="15"/>
  <c r="G569" i="15"/>
  <c r="H569" i="15"/>
  <c r="I569" i="15"/>
  <c r="J569" i="15"/>
  <c r="K569" i="15"/>
  <c r="L569" i="15"/>
  <c r="M569" i="15"/>
  <c r="G542" i="15"/>
  <c r="H542" i="15"/>
  <c r="I542" i="15"/>
  <c r="J542" i="15"/>
  <c r="K542" i="15"/>
  <c r="L542" i="15"/>
  <c r="M542" i="15"/>
  <c r="H873" i="15"/>
  <c r="I873" i="15"/>
  <c r="J873" i="15"/>
  <c r="K873" i="15"/>
  <c r="L873" i="15"/>
  <c r="M873" i="15"/>
  <c r="H941" i="15"/>
  <c r="I941" i="15"/>
  <c r="J941" i="15"/>
  <c r="K941" i="15"/>
  <c r="L941" i="15"/>
  <c r="M941" i="15"/>
  <c r="H947" i="15"/>
  <c r="I947" i="15"/>
  <c r="J947" i="15"/>
  <c r="K947" i="15"/>
  <c r="L947" i="15"/>
  <c r="M947" i="15"/>
  <c r="H626" i="15"/>
  <c r="I626" i="15"/>
  <c r="J626" i="15"/>
  <c r="K626" i="15"/>
  <c r="L626" i="15"/>
  <c r="M626" i="15"/>
  <c r="G807" i="15"/>
  <c r="H807" i="15"/>
  <c r="I807" i="15"/>
  <c r="J807" i="15"/>
  <c r="K807" i="15"/>
  <c r="L807" i="15"/>
  <c r="M807" i="15"/>
  <c r="H522" i="15"/>
  <c r="I522" i="15"/>
  <c r="J522" i="15"/>
  <c r="K522" i="15"/>
  <c r="L522" i="15"/>
  <c r="M522" i="15"/>
  <c r="G280" i="15"/>
  <c r="H280" i="15"/>
  <c r="I280" i="15"/>
  <c r="J280" i="15"/>
  <c r="K280" i="15"/>
  <c r="L280" i="15"/>
  <c r="M280" i="15"/>
  <c r="H335" i="15"/>
  <c r="I335" i="15"/>
  <c r="J335" i="15"/>
  <c r="K335" i="15"/>
  <c r="L335" i="15"/>
  <c r="M335" i="15"/>
  <c r="H973" i="15"/>
  <c r="I973" i="15"/>
  <c r="J973" i="15"/>
  <c r="K973" i="15"/>
  <c r="L973" i="15"/>
  <c r="M973" i="15"/>
  <c r="H1043" i="15"/>
  <c r="I1043" i="15"/>
  <c r="J1043" i="15"/>
  <c r="K1043" i="15"/>
  <c r="L1043" i="15"/>
  <c r="M1043" i="15"/>
  <c r="H94" i="15"/>
  <c r="I94" i="15"/>
  <c r="J94" i="15"/>
  <c r="K94" i="15"/>
  <c r="L94" i="15"/>
  <c r="M94" i="15"/>
  <c r="H268" i="15"/>
  <c r="I268" i="15"/>
  <c r="J268" i="15"/>
  <c r="K268" i="15"/>
  <c r="L268" i="15"/>
  <c r="M268" i="15"/>
  <c r="G830" i="15"/>
  <c r="H830" i="15"/>
  <c r="I830" i="15"/>
  <c r="J830" i="15"/>
  <c r="K830" i="15"/>
  <c r="L830" i="15"/>
  <c r="M830" i="15"/>
  <c r="G716" i="15"/>
  <c r="H716" i="15"/>
  <c r="I716" i="15"/>
  <c r="J716" i="15"/>
  <c r="K716" i="15"/>
  <c r="L716" i="15"/>
  <c r="M716" i="15"/>
  <c r="H871" i="15"/>
  <c r="I871" i="15"/>
  <c r="J871" i="15"/>
  <c r="K871" i="15"/>
  <c r="L871" i="15"/>
  <c r="M871" i="15"/>
  <c r="H366" i="15"/>
  <c r="I366" i="15"/>
  <c r="J366" i="15"/>
  <c r="K366" i="15"/>
  <c r="L366" i="15"/>
  <c r="M366" i="15"/>
  <c r="H111" i="15"/>
  <c r="I111" i="15"/>
  <c r="J111" i="15"/>
  <c r="K111" i="15"/>
  <c r="L111" i="15"/>
  <c r="M111" i="15"/>
  <c r="H19" i="15"/>
  <c r="I19" i="15"/>
  <c r="J19" i="15"/>
  <c r="K19" i="15"/>
  <c r="L19" i="15"/>
  <c r="M19" i="15"/>
  <c r="G810" i="15"/>
  <c r="H810" i="15"/>
  <c r="I810" i="15"/>
  <c r="J810" i="15"/>
  <c r="K810" i="15"/>
  <c r="L810" i="15"/>
  <c r="M810" i="15"/>
  <c r="H86" i="15"/>
  <c r="I86" i="15"/>
  <c r="J86" i="15"/>
  <c r="K86" i="15"/>
  <c r="L86" i="15"/>
  <c r="M86" i="15"/>
  <c r="G437" i="15"/>
  <c r="H437" i="15"/>
  <c r="I437" i="15"/>
  <c r="J437" i="15"/>
  <c r="K437" i="15"/>
  <c r="L437" i="15"/>
  <c r="M437" i="15"/>
  <c r="H897" i="15"/>
  <c r="I897" i="15"/>
  <c r="J897" i="15"/>
  <c r="K897" i="15"/>
  <c r="L897" i="15"/>
  <c r="M897" i="15"/>
  <c r="H959" i="15"/>
  <c r="I959" i="15"/>
  <c r="J959" i="15"/>
  <c r="K959" i="15"/>
  <c r="L959" i="15"/>
  <c r="M959" i="15"/>
  <c r="H1044" i="15"/>
  <c r="I1044" i="15"/>
  <c r="J1044" i="15"/>
  <c r="K1044" i="15"/>
  <c r="L1044" i="15"/>
  <c r="M1044" i="15"/>
  <c r="H961" i="15"/>
  <c r="I961" i="15"/>
  <c r="J961" i="15"/>
  <c r="K961" i="15"/>
  <c r="L961" i="15"/>
  <c r="M961" i="15"/>
  <c r="H219" i="15"/>
  <c r="I219" i="15"/>
  <c r="J219" i="15"/>
  <c r="K219" i="15"/>
  <c r="L219" i="15"/>
  <c r="M219" i="15"/>
  <c r="G387" i="15"/>
  <c r="H387" i="15"/>
  <c r="I387" i="15"/>
  <c r="J387" i="15"/>
  <c r="K387" i="15"/>
  <c r="L387" i="15"/>
  <c r="M387" i="15"/>
  <c r="G675" i="15"/>
  <c r="H675" i="15"/>
  <c r="I675" i="15"/>
  <c r="J675" i="15"/>
  <c r="K675" i="15"/>
  <c r="L675" i="15"/>
  <c r="M675" i="15"/>
  <c r="H866" i="15"/>
  <c r="I866" i="15"/>
  <c r="J866" i="15"/>
  <c r="K866" i="15"/>
  <c r="L866" i="15"/>
  <c r="M866" i="15"/>
  <c r="H652" i="15"/>
  <c r="I652" i="15"/>
  <c r="J652" i="15"/>
  <c r="K652" i="15"/>
  <c r="L652" i="15"/>
  <c r="M652" i="15"/>
  <c r="H381" i="15"/>
  <c r="I381" i="15"/>
  <c r="J381" i="15"/>
  <c r="K381" i="15"/>
  <c r="L381" i="15"/>
  <c r="M381" i="15"/>
  <c r="H418" i="15"/>
  <c r="I418" i="15"/>
  <c r="J418" i="15"/>
  <c r="K418" i="15"/>
  <c r="L418" i="15"/>
  <c r="M418" i="15"/>
  <c r="G277" i="15"/>
  <c r="H277" i="15"/>
  <c r="I277" i="15"/>
  <c r="J277" i="15"/>
  <c r="K277" i="15"/>
  <c r="L277" i="15"/>
  <c r="M277" i="15"/>
  <c r="H609" i="15"/>
  <c r="I609" i="15"/>
  <c r="J609" i="15"/>
  <c r="K609" i="15"/>
  <c r="L609" i="15"/>
  <c r="M609" i="15"/>
  <c r="G817" i="15"/>
  <c r="H817" i="15"/>
  <c r="I817" i="15"/>
  <c r="J817" i="15"/>
  <c r="K817" i="15"/>
  <c r="L817" i="15"/>
  <c r="M817" i="15"/>
  <c r="H610" i="15"/>
  <c r="I610" i="15"/>
  <c r="J610" i="15"/>
  <c r="K610" i="15"/>
  <c r="L610" i="15"/>
  <c r="M610" i="15"/>
  <c r="H244" i="15"/>
  <c r="I244" i="15"/>
  <c r="J244" i="15"/>
  <c r="K244" i="15"/>
  <c r="L244" i="15"/>
  <c r="M244" i="15"/>
  <c r="H281" i="15"/>
  <c r="I281" i="15"/>
  <c r="J281" i="15"/>
  <c r="K281" i="15"/>
  <c r="L281" i="15"/>
  <c r="M281" i="15"/>
  <c r="H405" i="15"/>
  <c r="I405" i="15"/>
  <c r="J405" i="15"/>
  <c r="K405" i="15"/>
  <c r="L405" i="15"/>
  <c r="M405" i="15"/>
  <c r="G710" i="15"/>
  <c r="H710" i="15"/>
  <c r="I710" i="15"/>
  <c r="J710" i="15"/>
  <c r="K710" i="15"/>
  <c r="L710" i="15"/>
  <c r="M710" i="15"/>
  <c r="H180" i="15"/>
  <c r="I180" i="15"/>
  <c r="J180" i="15"/>
  <c r="K180" i="15"/>
  <c r="L180" i="15"/>
  <c r="M180" i="15"/>
  <c r="H207" i="15"/>
  <c r="I207" i="15"/>
  <c r="J207" i="15"/>
  <c r="K207" i="15"/>
  <c r="L207" i="15"/>
  <c r="M207" i="15"/>
  <c r="H309" i="15"/>
  <c r="I309" i="15"/>
  <c r="J309" i="15"/>
  <c r="K309" i="15"/>
  <c r="L309" i="15"/>
  <c r="M309" i="15"/>
  <c r="H616" i="15"/>
  <c r="I616" i="15"/>
  <c r="J616" i="15"/>
  <c r="K616" i="15"/>
  <c r="L616" i="15"/>
  <c r="M616" i="15"/>
  <c r="H1045" i="15"/>
  <c r="I1045" i="15"/>
  <c r="J1045" i="15"/>
  <c r="K1045" i="15"/>
  <c r="L1045" i="15"/>
  <c r="M1045" i="15"/>
  <c r="G75" i="17"/>
  <c r="H75" i="17"/>
  <c r="I75" i="17"/>
  <c r="J75" i="17"/>
  <c r="K75" i="17"/>
  <c r="L75" i="17"/>
  <c r="M75" i="17"/>
  <c r="G631" i="17"/>
  <c r="H631" i="17"/>
  <c r="I631" i="17"/>
  <c r="J631" i="17"/>
  <c r="K631" i="17"/>
  <c r="L631" i="17"/>
  <c r="M631" i="17"/>
  <c r="G98" i="17"/>
  <c r="H98" i="17"/>
  <c r="I98" i="17"/>
  <c r="J98" i="17"/>
  <c r="K98" i="17"/>
  <c r="L98" i="17"/>
  <c r="M98" i="17"/>
  <c r="G242" i="17"/>
  <c r="H242" i="17"/>
  <c r="I242" i="17"/>
  <c r="J242" i="17"/>
  <c r="K242" i="17"/>
  <c r="L242" i="17"/>
  <c r="M242" i="17"/>
  <c r="G25" i="17"/>
  <c r="H25" i="17"/>
  <c r="I25" i="17"/>
  <c r="J25" i="17"/>
  <c r="K25" i="17"/>
  <c r="L25" i="17"/>
  <c r="M25" i="17"/>
  <c r="G615" i="17"/>
  <c r="H615" i="17"/>
  <c r="I615" i="17"/>
  <c r="J615" i="17"/>
  <c r="K615" i="17"/>
  <c r="L615" i="17"/>
  <c r="M615" i="17"/>
  <c r="G379" i="17"/>
  <c r="H379" i="17"/>
  <c r="I379" i="17"/>
  <c r="J379" i="17"/>
  <c r="K379" i="17"/>
  <c r="L379" i="17"/>
  <c r="M379" i="17"/>
  <c r="G608" i="17"/>
  <c r="H608" i="17"/>
  <c r="I608" i="17"/>
  <c r="J608" i="17"/>
  <c r="K608" i="17"/>
  <c r="L608" i="17"/>
  <c r="M608" i="17"/>
  <c r="G210" i="17"/>
  <c r="H210" i="17"/>
  <c r="I210" i="17"/>
  <c r="J210" i="17"/>
  <c r="K210" i="17"/>
  <c r="L210" i="17"/>
  <c r="M210" i="17"/>
  <c r="G573" i="17"/>
  <c r="H573" i="17"/>
  <c r="I573" i="17"/>
  <c r="J573" i="17"/>
  <c r="K573" i="17"/>
  <c r="L573" i="17"/>
  <c r="M573" i="17"/>
  <c r="G818" i="17"/>
  <c r="H818" i="17"/>
  <c r="I818" i="17"/>
  <c r="J818" i="17"/>
  <c r="K818" i="17"/>
  <c r="L818" i="17"/>
  <c r="M818" i="17"/>
  <c r="G458" i="17"/>
  <c r="H458" i="17"/>
  <c r="I458" i="17"/>
  <c r="J458" i="17"/>
  <c r="K458" i="17"/>
  <c r="L458" i="17"/>
  <c r="M458" i="17"/>
  <c r="G188" i="17"/>
  <c r="H188" i="17"/>
  <c r="I188" i="17"/>
  <c r="J188" i="17"/>
  <c r="K188" i="17"/>
  <c r="L188" i="17"/>
  <c r="M188" i="17"/>
  <c r="G261" i="17"/>
  <c r="H261" i="17"/>
  <c r="I261" i="17"/>
  <c r="J261" i="17"/>
  <c r="K261" i="17"/>
  <c r="L261" i="17"/>
  <c r="M261" i="17"/>
  <c r="G475" i="17"/>
  <c r="H475" i="17"/>
  <c r="I475" i="17"/>
  <c r="J475" i="17"/>
  <c r="K475" i="17"/>
  <c r="L475" i="17"/>
  <c r="M475" i="17"/>
  <c r="G70" i="17"/>
  <c r="H70" i="17"/>
  <c r="I70" i="17"/>
  <c r="J70" i="17"/>
  <c r="K70" i="17"/>
  <c r="L70" i="17"/>
  <c r="M70" i="17"/>
  <c r="G342" i="17"/>
  <c r="H342" i="17"/>
  <c r="I342" i="17"/>
  <c r="J342" i="17"/>
  <c r="K342" i="17"/>
  <c r="L342" i="17"/>
  <c r="M342" i="17"/>
  <c r="G155" i="17"/>
  <c r="H155" i="17"/>
  <c r="I155" i="17"/>
  <c r="J155" i="17"/>
  <c r="K155" i="17"/>
  <c r="L155" i="17"/>
  <c r="M155" i="17"/>
  <c r="G462" i="17"/>
  <c r="H462" i="17"/>
  <c r="I462" i="17"/>
  <c r="J462" i="17"/>
  <c r="K462" i="17"/>
  <c r="L462" i="17"/>
  <c r="M462" i="17"/>
  <c r="G222" i="17"/>
  <c r="H222" i="17"/>
  <c r="I222" i="17"/>
  <c r="J222" i="17"/>
  <c r="K222" i="17"/>
  <c r="L222" i="17"/>
  <c r="M222" i="17"/>
  <c r="G646" i="17"/>
  <c r="H646" i="17"/>
  <c r="I646" i="17"/>
  <c r="J646" i="17"/>
  <c r="K646" i="17"/>
  <c r="L646" i="17"/>
  <c r="M646" i="17"/>
  <c r="G568" i="17"/>
  <c r="H568" i="17"/>
  <c r="I568" i="17"/>
  <c r="J568" i="17"/>
  <c r="K568" i="17"/>
  <c r="L568" i="17"/>
  <c r="M568" i="17"/>
  <c r="G570" i="17"/>
  <c r="H570" i="17"/>
  <c r="I570" i="17"/>
  <c r="J570" i="17"/>
  <c r="K570" i="17"/>
  <c r="L570" i="17"/>
  <c r="M570" i="17"/>
  <c r="G364" i="17"/>
  <c r="H364" i="17"/>
  <c r="I364" i="17"/>
  <c r="J364" i="17"/>
  <c r="K364" i="17"/>
  <c r="L364" i="17"/>
  <c r="M364" i="17"/>
  <c r="G336" i="17"/>
  <c r="H336" i="17"/>
  <c r="I336" i="17"/>
  <c r="J336" i="17"/>
  <c r="K336" i="17"/>
  <c r="L336" i="17"/>
  <c r="M336" i="17"/>
  <c r="G478" i="17"/>
  <c r="H478" i="17"/>
  <c r="I478" i="17"/>
  <c r="J478" i="17"/>
  <c r="K478" i="17"/>
  <c r="L478" i="17"/>
  <c r="M478" i="17"/>
  <c r="G644" i="17"/>
  <c r="H644" i="17"/>
  <c r="I644" i="17"/>
  <c r="J644" i="17"/>
  <c r="K644" i="17"/>
  <c r="L644" i="17"/>
  <c r="M644" i="17"/>
  <c r="G450" i="17"/>
  <c r="H450" i="17"/>
  <c r="I450" i="17"/>
  <c r="J450" i="17"/>
  <c r="K450" i="17"/>
  <c r="L450" i="17"/>
  <c r="M450" i="17"/>
  <c r="G764" i="17"/>
  <c r="H764" i="17"/>
  <c r="I764" i="17"/>
  <c r="J764" i="17"/>
  <c r="K764" i="17"/>
  <c r="L764" i="17"/>
  <c r="M764" i="17"/>
  <c r="G233" i="17"/>
  <c r="H233" i="17"/>
  <c r="I233" i="17"/>
  <c r="J233" i="17"/>
  <c r="K233" i="17"/>
  <c r="L233" i="17"/>
  <c r="M233" i="17"/>
  <c r="G209" i="17"/>
  <c r="H209" i="17"/>
  <c r="I209" i="17"/>
  <c r="J209" i="17"/>
  <c r="K209" i="17"/>
  <c r="L209" i="17"/>
  <c r="M209" i="17"/>
  <c r="G315" i="17"/>
  <c r="H315" i="17"/>
  <c r="I315" i="17"/>
  <c r="J315" i="17"/>
  <c r="K315" i="17"/>
  <c r="L315" i="17"/>
  <c r="M315" i="17"/>
  <c r="G20" i="17"/>
  <c r="H20" i="17"/>
  <c r="I20" i="17"/>
  <c r="J20" i="17"/>
  <c r="K20" i="17"/>
  <c r="L20" i="17"/>
  <c r="M20" i="17"/>
  <c r="G520" i="17"/>
  <c r="H520" i="17"/>
  <c r="I520" i="17"/>
  <c r="J520" i="17"/>
  <c r="K520" i="17"/>
  <c r="L520" i="17"/>
  <c r="M520" i="17"/>
  <c r="G372" i="17"/>
  <c r="H372" i="17"/>
  <c r="I372" i="17"/>
  <c r="J372" i="17"/>
  <c r="K372" i="17"/>
  <c r="L372" i="17"/>
  <c r="M372" i="17"/>
  <c r="G760" i="17"/>
  <c r="H760" i="17"/>
  <c r="I760" i="17"/>
  <c r="J760" i="17"/>
  <c r="K760" i="17"/>
  <c r="L760" i="17"/>
  <c r="M760" i="17"/>
  <c r="G194" i="17"/>
  <c r="H194" i="17"/>
  <c r="I194" i="17"/>
  <c r="J194" i="17"/>
  <c r="K194" i="17"/>
  <c r="L194" i="17"/>
  <c r="M194" i="17"/>
  <c r="G406" i="17"/>
  <c r="H406" i="17"/>
  <c r="I406" i="17"/>
  <c r="J406" i="17"/>
  <c r="K406" i="17"/>
  <c r="L406" i="17"/>
  <c r="M406" i="17"/>
  <c r="G102" i="17"/>
  <c r="H102" i="17"/>
  <c r="I102" i="17"/>
  <c r="J102" i="17"/>
  <c r="K102" i="17"/>
  <c r="L102" i="17"/>
  <c r="M102" i="17"/>
  <c r="G559" i="17"/>
  <c r="H559" i="17"/>
  <c r="I559" i="17"/>
  <c r="J559" i="17"/>
  <c r="K559" i="17"/>
  <c r="L559" i="17"/>
  <c r="M559" i="17"/>
  <c r="G152" i="17"/>
  <c r="H152" i="17"/>
  <c r="I152" i="17"/>
  <c r="J152" i="17"/>
  <c r="K152" i="17"/>
  <c r="L152" i="17"/>
  <c r="M152" i="17"/>
  <c r="G365" i="17"/>
  <c r="H365" i="17"/>
  <c r="I365" i="17"/>
  <c r="J365" i="17"/>
  <c r="K365" i="17"/>
  <c r="L365" i="17"/>
  <c r="M365" i="17"/>
  <c r="G123" i="17"/>
  <c r="H123" i="17"/>
  <c r="I123" i="17"/>
  <c r="J123" i="17"/>
  <c r="K123" i="17"/>
  <c r="L123" i="17"/>
  <c r="M123" i="17"/>
  <c r="G431" i="17"/>
  <c r="H431" i="17"/>
  <c r="I431" i="17"/>
  <c r="J431" i="17"/>
  <c r="K431" i="17"/>
  <c r="L431" i="17"/>
  <c r="M431" i="17"/>
  <c r="G464" i="17"/>
  <c r="H464" i="17"/>
  <c r="I464" i="17"/>
  <c r="J464" i="17"/>
  <c r="K464" i="17"/>
  <c r="L464" i="17"/>
  <c r="M464" i="17"/>
  <c r="G142" i="17"/>
  <c r="H142" i="17"/>
  <c r="I142" i="17"/>
  <c r="J142" i="17"/>
  <c r="K142" i="17"/>
  <c r="L142" i="17"/>
  <c r="M142" i="17"/>
  <c r="G684" i="17"/>
  <c r="H684" i="17"/>
  <c r="I684" i="17"/>
  <c r="J684" i="17"/>
  <c r="K684" i="17"/>
  <c r="L684" i="17"/>
  <c r="M684" i="17"/>
  <c r="G447" i="17"/>
  <c r="H447" i="17"/>
  <c r="I447" i="17"/>
  <c r="J447" i="17"/>
  <c r="K447" i="17"/>
  <c r="L447" i="17"/>
  <c r="M447" i="17"/>
  <c r="G272" i="17"/>
  <c r="H272" i="17"/>
  <c r="I272" i="17"/>
  <c r="J272" i="17"/>
  <c r="K272" i="17"/>
  <c r="L272" i="17"/>
  <c r="M272" i="17"/>
  <c r="G414" i="17"/>
  <c r="H414" i="17"/>
  <c r="I414" i="17"/>
  <c r="J414" i="17"/>
  <c r="K414" i="17"/>
  <c r="L414" i="17"/>
  <c r="M414" i="17"/>
  <c r="G328" i="17"/>
  <c r="H328" i="17"/>
  <c r="I328" i="17"/>
  <c r="J328" i="17"/>
  <c r="K328" i="17"/>
  <c r="L328" i="17"/>
  <c r="M328" i="17"/>
  <c r="G240" i="17"/>
  <c r="H240" i="17"/>
  <c r="I240" i="17"/>
  <c r="J240" i="17"/>
  <c r="K240" i="17"/>
  <c r="L240" i="17"/>
  <c r="M240" i="17"/>
  <c r="G393" i="17"/>
  <c r="H393" i="17"/>
  <c r="I393" i="17"/>
  <c r="J393" i="17"/>
  <c r="K393" i="17"/>
  <c r="L393" i="17"/>
  <c r="M393" i="17"/>
  <c r="G593" i="17"/>
  <c r="H593" i="17"/>
  <c r="I593" i="17"/>
  <c r="J593" i="17"/>
  <c r="K593" i="17"/>
  <c r="L593" i="17"/>
  <c r="M593" i="17"/>
  <c r="G54" i="17"/>
  <c r="H54" i="17"/>
  <c r="I54" i="17"/>
  <c r="J54" i="17"/>
  <c r="K54" i="17"/>
  <c r="L54" i="17"/>
  <c r="M54" i="17"/>
  <c r="G470" i="17"/>
  <c r="H470" i="17"/>
  <c r="I470" i="17"/>
  <c r="J470" i="17"/>
  <c r="K470" i="17"/>
  <c r="L470" i="17"/>
  <c r="M470" i="17"/>
  <c r="G41" i="17"/>
  <c r="H41" i="17"/>
  <c r="I41" i="17"/>
  <c r="J41" i="17"/>
  <c r="K41" i="17"/>
  <c r="L41" i="17"/>
  <c r="M41" i="17"/>
  <c r="G484" i="17"/>
  <c r="H484" i="17"/>
  <c r="I484" i="17"/>
  <c r="J484" i="17"/>
  <c r="K484" i="17"/>
  <c r="L484" i="17"/>
  <c r="M484" i="17"/>
  <c r="G566" i="17"/>
  <c r="H566" i="17"/>
  <c r="I566" i="17"/>
  <c r="J566" i="17"/>
  <c r="K566" i="17"/>
  <c r="L566" i="17"/>
  <c r="M566" i="17"/>
  <c r="G405" i="17"/>
  <c r="H405" i="17"/>
  <c r="I405" i="17"/>
  <c r="J405" i="17"/>
  <c r="K405" i="17"/>
  <c r="L405" i="17"/>
  <c r="M405" i="17"/>
  <c r="G213" i="17"/>
  <c r="H213" i="17"/>
  <c r="I213" i="17"/>
  <c r="J213" i="17"/>
  <c r="K213" i="17"/>
  <c r="L213" i="17"/>
  <c r="M213" i="17"/>
  <c r="G792" i="17"/>
  <c r="H792" i="17"/>
  <c r="I792" i="17"/>
  <c r="J792" i="17"/>
  <c r="K792" i="17"/>
  <c r="L792" i="17"/>
  <c r="M792" i="17"/>
  <c r="G473" i="17"/>
  <c r="H473" i="17"/>
  <c r="I473" i="17"/>
  <c r="J473" i="17"/>
  <c r="K473" i="17"/>
  <c r="L473" i="17"/>
  <c r="M473" i="17"/>
  <c r="G347" i="17"/>
  <c r="H347" i="17"/>
  <c r="I347" i="17"/>
  <c r="J347" i="17"/>
  <c r="K347" i="17"/>
  <c r="L347" i="17"/>
  <c r="M347" i="17"/>
  <c r="G754" i="17"/>
  <c r="H754" i="17"/>
  <c r="I754" i="17"/>
  <c r="J754" i="17"/>
  <c r="K754" i="17"/>
  <c r="L754" i="17"/>
  <c r="M754" i="17"/>
  <c r="G23" i="17"/>
  <c r="H23" i="17"/>
  <c r="I23" i="17"/>
  <c r="J23" i="17"/>
  <c r="K23" i="17"/>
  <c r="L23" i="17"/>
  <c r="M23" i="17"/>
  <c r="G819" i="17"/>
  <c r="H819" i="17"/>
  <c r="I819" i="17"/>
  <c r="J819" i="17"/>
  <c r="K819" i="17"/>
  <c r="L819" i="17"/>
  <c r="M819" i="17"/>
  <c r="G775" i="17"/>
  <c r="H775" i="17"/>
  <c r="I775" i="17"/>
  <c r="J775" i="17"/>
  <c r="K775" i="17"/>
  <c r="L775" i="17"/>
  <c r="M775" i="17"/>
  <c r="G716" i="17"/>
  <c r="H716" i="17"/>
  <c r="I716" i="17"/>
  <c r="J716" i="17"/>
  <c r="K716" i="17"/>
  <c r="L716" i="17"/>
  <c r="M716" i="17"/>
  <c r="G346" i="17"/>
  <c r="H346" i="17"/>
  <c r="I346" i="17"/>
  <c r="J346" i="17"/>
  <c r="K346" i="17"/>
  <c r="L346" i="17"/>
  <c r="M346" i="17"/>
  <c r="G228" i="17"/>
  <c r="H228" i="17"/>
  <c r="I228" i="17"/>
  <c r="J228" i="17"/>
  <c r="K228" i="17"/>
  <c r="L228" i="17"/>
  <c r="M228" i="17"/>
  <c r="G373" i="17"/>
  <c r="H373" i="17"/>
  <c r="I373" i="17"/>
  <c r="J373" i="17"/>
  <c r="K373" i="17"/>
  <c r="L373" i="17"/>
  <c r="M373" i="17"/>
  <c r="G482" i="17"/>
  <c r="H482" i="17"/>
  <c r="I482" i="17"/>
  <c r="J482" i="17"/>
  <c r="K482" i="17"/>
  <c r="L482" i="17"/>
  <c r="M482" i="17"/>
  <c r="G29" i="17"/>
  <c r="H29" i="17"/>
  <c r="I29" i="17"/>
  <c r="J29" i="17"/>
  <c r="K29" i="17"/>
  <c r="L29" i="17"/>
  <c r="M29" i="17"/>
  <c r="G443" i="17"/>
  <c r="H443" i="17"/>
  <c r="I443" i="17"/>
  <c r="J443" i="17"/>
  <c r="K443" i="17"/>
  <c r="L443" i="17"/>
  <c r="M443" i="17"/>
  <c r="G741" i="17"/>
  <c r="H741" i="17"/>
  <c r="I741" i="17"/>
  <c r="J741" i="17"/>
  <c r="K741" i="17"/>
  <c r="L741" i="17"/>
  <c r="M741" i="17"/>
  <c r="G749" i="17"/>
  <c r="H749" i="17"/>
  <c r="I749" i="17"/>
  <c r="J749" i="17"/>
  <c r="K749" i="17"/>
  <c r="L749" i="17"/>
  <c r="M749" i="17"/>
  <c r="G544" i="17"/>
  <c r="H544" i="17"/>
  <c r="I544" i="17"/>
  <c r="J544" i="17"/>
  <c r="K544" i="17"/>
  <c r="L544" i="17"/>
  <c r="M544" i="17"/>
  <c r="G404" i="17"/>
  <c r="H404" i="17"/>
  <c r="I404" i="17"/>
  <c r="J404" i="17"/>
  <c r="K404" i="17"/>
  <c r="L404" i="17"/>
  <c r="M404" i="17"/>
  <c r="G38" i="17"/>
  <c r="H38" i="17"/>
  <c r="I38" i="17"/>
  <c r="J38" i="17"/>
  <c r="K38" i="17"/>
  <c r="L38" i="17"/>
  <c r="M38" i="17"/>
  <c r="G105" i="17"/>
  <c r="H105" i="17"/>
  <c r="I105" i="17"/>
  <c r="J105" i="17"/>
  <c r="K105" i="17"/>
  <c r="L105" i="17"/>
  <c r="M105" i="17"/>
  <c r="G181" i="17"/>
  <c r="H181" i="17"/>
  <c r="I181" i="17"/>
  <c r="J181" i="17"/>
  <c r="K181" i="17"/>
  <c r="L181" i="17"/>
  <c r="M181" i="17"/>
  <c r="G668" i="17"/>
  <c r="H668" i="17"/>
  <c r="I668" i="17"/>
  <c r="J668" i="17"/>
  <c r="K668" i="17"/>
  <c r="L668" i="17"/>
  <c r="M668" i="17"/>
  <c r="G229" i="17"/>
  <c r="H229" i="17"/>
  <c r="I229" i="17"/>
  <c r="J229" i="17"/>
  <c r="K229" i="17"/>
  <c r="L229" i="17"/>
  <c r="M229" i="17"/>
  <c r="G606" i="17"/>
  <c r="H606" i="17"/>
  <c r="I606" i="17"/>
  <c r="J606" i="17"/>
  <c r="K606" i="17"/>
  <c r="L606" i="17"/>
  <c r="M606" i="17"/>
  <c r="G185" i="17"/>
  <c r="H185" i="17"/>
  <c r="I185" i="17"/>
  <c r="J185" i="17"/>
  <c r="K185" i="17"/>
  <c r="L185" i="17"/>
  <c r="M185" i="17"/>
  <c r="G170" i="17"/>
  <c r="H170" i="17"/>
  <c r="I170" i="17"/>
  <c r="J170" i="17"/>
  <c r="K170" i="17"/>
  <c r="L170" i="17"/>
  <c r="M170" i="17"/>
  <c r="G62" i="17"/>
  <c r="H62" i="17"/>
  <c r="I62" i="17"/>
  <c r="J62" i="17"/>
  <c r="K62" i="17"/>
  <c r="L62" i="17"/>
  <c r="M62" i="17"/>
  <c r="G206" i="17"/>
  <c r="H206" i="17"/>
  <c r="I206" i="17"/>
  <c r="J206" i="17"/>
  <c r="K206" i="17"/>
  <c r="L206" i="17"/>
  <c r="M206" i="17"/>
  <c r="G738" i="17"/>
  <c r="H738" i="17"/>
  <c r="I738" i="17"/>
  <c r="J738" i="17"/>
  <c r="K738" i="17"/>
  <c r="L738" i="17"/>
  <c r="M738" i="17"/>
  <c r="G51" i="17"/>
  <c r="H51" i="17"/>
  <c r="I51" i="17"/>
  <c r="J51" i="17"/>
  <c r="K51" i="17"/>
  <c r="L51" i="17"/>
  <c r="M51" i="17"/>
  <c r="G507" i="17"/>
  <c r="H507" i="17"/>
  <c r="I507" i="17"/>
  <c r="J507" i="17"/>
  <c r="K507" i="17"/>
  <c r="L507" i="17"/>
  <c r="M507" i="17"/>
  <c r="G375" i="17"/>
  <c r="H375" i="17"/>
  <c r="I375" i="17"/>
  <c r="J375" i="17"/>
  <c r="K375" i="17"/>
  <c r="L375" i="17"/>
  <c r="M375" i="17"/>
  <c r="G604" i="17"/>
  <c r="H604" i="17"/>
  <c r="I604" i="17"/>
  <c r="J604" i="17"/>
  <c r="K604" i="17"/>
  <c r="L604" i="17"/>
  <c r="M604" i="17"/>
  <c r="G633" i="17"/>
  <c r="H633" i="17"/>
  <c r="I633" i="17"/>
  <c r="J633" i="17"/>
  <c r="K633" i="17"/>
  <c r="L633" i="17"/>
  <c r="M633" i="17"/>
  <c r="G266" i="17"/>
  <c r="H266" i="17"/>
  <c r="I266" i="17"/>
  <c r="J266" i="17"/>
  <c r="K266" i="17"/>
  <c r="L266" i="17"/>
  <c r="M266" i="17"/>
  <c r="G551" i="17"/>
  <c r="H551" i="17"/>
  <c r="I551" i="17"/>
  <c r="J551" i="17"/>
  <c r="K551" i="17"/>
  <c r="L551" i="17"/>
  <c r="M551" i="17"/>
  <c r="G493" i="17"/>
  <c r="H493" i="17"/>
  <c r="I493" i="17"/>
  <c r="J493" i="17"/>
  <c r="K493" i="17"/>
  <c r="L493" i="17"/>
  <c r="M493" i="17"/>
  <c r="G642" i="17"/>
  <c r="H642" i="17"/>
  <c r="I642" i="17"/>
  <c r="J642" i="17"/>
  <c r="K642" i="17"/>
  <c r="L642" i="17"/>
  <c r="M642" i="17"/>
  <c r="G547" i="17"/>
  <c r="H547" i="17"/>
  <c r="I547" i="17"/>
  <c r="J547" i="17"/>
  <c r="K547" i="17"/>
  <c r="L547" i="17"/>
  <c r="M547" i="17"/>
  <c r="G535" i="17"/>
  <c r="H535" i="17"/>
  <c r="I535" i="17"/>
  <c r="J535" i="17"/>
  <c r="K535" i="17"/>
  <c r="L535" i="17"/>
  <c r="M535" i="17"/>
  <c r="G613" i="17"/>
  <c r="H613" i="17"/>
  <c r="I613" i="17"/>
  <c r="J613" i="17"/>
  <c r="K613" i="17"/>
  <c r="L613" i="17"/>
  <c r="M613" i="17"/>
  <c r="G791" i="17"/>
  <c r="H791" i="17"/>
  <c r="I791" i="17"/>
  <c r="J791" i="17"/>
  <c r="K791" i="17"/>
  <c r="L791" i="17"/>
  <c r="M791" i="17"/>
  <c r="G683" i="17"/>
  <c r="H683" i="17"/>
  <c r="I683" i="17"/>
  <c r="J683" i="17"/>
  <c r="K683" i="17"/>
  <c r="L683" i="17"/>
  <c r="M683" i="17"/>
  <c r="G207" i="17"/>
  <c r="H207" i="17"/>
  <c r="I207" i="17"/>
  <c r="J207" i="17"/>
  <c r="K207" i="17"/>
  <c r="L207" i="17"/>
  <c r="M207" i="17"/>
  <c r="G574" i="17"/>
  <c r="H574" i="17"/>
  <c r="I574" i="17"/>
  <c r="J574" i="17"/>
  <c r="K574" i="17"/>
  <c r="L574" i="17"/>
  <c r="M574" i="17"/>
  <c r="G357" i="17"/>
  <c r="H357" i="17"/>
  <c r="I357" i="17"/>
  <c r="J357" i="17"/>
  <c r="K357" i="17"/>
  <c r="L357" i="17"/>
  <c r="M357" i="17"/>
  <c r="G45" i="17"/>
  <c r="H45" i="17"/>
  <c r="I45" i="17"/>
  <c r="J45" i="17"/>
  <c r="K45" i="17"/>
  <c r="L45" i="17"/>
  <c r="M45" i="17"/>
  <c r="G423" i="17"/>
  <c r="H423" i="17"/>
  <c r="I423" i="17"/>
  <c r="J423" i="17"/>
  <c r="K423" i="17"/>
  <c r="L423" i="17"/>
  <c r="M423" i="17"/>
  <c r="G33" i="17"/>
  <c r="H33" i="17"/>
  <c r="I33" i="17"/>
  <c r="J33" i="17"/>
  <c r="K33" i="17"/>
  <c r="L33" i="17"/>
  <c r="M33" i="17"/>
  <c r="G707" i="17"/>
  <c r="H707" i="17"/>
  <c r="I707" i="17"/>
  <c r="J707" i="17"/>
  <c r="K707" i="17"/>
  <c r="L707" i="17"/>
  <c r="M707" i="17"/>
  <c r="G731" i="17"/>
  <c r="H731" i="17"/>
  <c r="I731" i="17"/>
  <c r="J731" i="17"/>
  <c r="K731" i="17"/>
  <c r="L731" i="17"/>
  <c r="M731" i="17"/>
  <c r="G50" i="17"/>
  <c r="H50" i="17"/>
  <c r="I50" i="17"/>
  <c r="J50" i="17"/>
  <c r="K50" i="17"/>
  <c r="L50" i="17"/>
  <c r="M50" i="17"/>
  <c r="G273" i="17"/>
  <c r="H273" i="17"/>
  <c r="I273" i="17"/>
  <c r="J273" i="17"/>
  <c r="K273" i="17"/>
  <c r="L273" i="17"/>
  <c r="M273" i="17"/>
  <c r="G798" i="17"/>
  <c r="H798" i="17"/>
  <c r="I798" i="17"/>
  <c r="J798" i="17"/>
  <c r="K798" i="17"/>
  <c r="L798" i="17"/>
  <c r="M798" i="17"/>
  <c r="G481" i="17"/>
  <c r="H481" i="17"/>
  <c r="I481" i="17"/>
  <c r="J481" i="17"/>
  <c r="K481" i="17"/>
  <c r="L481" i="17"/>
  <c r="M481" i="17"/>
  <c r="G124" i="17"/>
  <c r="H124" i="17"/>
  <c r="I124" i="17"/>
  <c r="J124" i="17"/>
  <c r="K124" i="17"/>
  <c r="L124" i="17"/>
  <c r="M124" i="17"/>
  <c r="G694" i="17"/>
  <c r="H694" i="17"/>
  <c r="I694" i="17"/>
  <c r="J694" i="17"/>
  <c r="K694" i="17"/>
  <c r="L694" i="17"/>
  <c r="M694" i="17"/>
  <c r="G348" i="17"/>
  <c r="H348" i="17"/>
  <c r="I348" i="17"/>
  <c r="J348" i="17"/>
  <c r="K348" i="17"/>
  <c r="L348" i="17"/>
  <c r="M348" i="17"/>
  <c r="G216" i="17"/>
  <c r="H216" i="17"/>
  <c r="I216" i="17"/>
  <c r="J216" i="17"/>
  <c r="K216" i="17"/>
  <c r="L216" i="17"/>
  <c r="M216" i="17"/>
  <c r="G343" i="17"/>
  <c r="H343" i="17"/>
  <c r="I343" i="17"/>
  <c r="J343" i="17"/>
  <c r="K343" i="17"/>
  <c r="L343" i="17"/>
  <c r="M343" i="17"/>
  <c r="G637" i="17"/>
  <c r="H637" i="17"/>
  <c r="I637" i="17"/>
  <c r="J637" i="17"/>
  <c r="K637" i="17"/>
  <c r="L637" i="17"/>
  <c r="M637" i="17"/>
  <c r="G325" i="17"/>
  <c r="H325" i="17"/>
  <c r="I325" i="17"/>
  <c r="J325" i="17"/>
  <c r="K325" i="17"/>
  <c r="L325" i="17"/>
  <c r="M325" i="17"/>
  <c r="G743" i="17"/>
  <c r="H743" i="17"/>
  <c r="I743" i="17"/>
  <c r="J743" i="17"/>
  <c r="K743" i="17"/>
  <c r="L743" i="17"/>
  <c r="M743" i="17"/>
  <c r="G340" i="17"/>
  <c r="H340" i="17"/>
  <c r="I340" i="17"/>
  <c r="J340" i="17"/>
  <c r="K340" i="17"/>
  <c r="L340" i="17"/>
  <c r="M340" i="17"/>
  <c r="G594" i="17"/>
  <c r="H594" i="17"/>
  <c r="I594" i="17"/>
  <c r="J594" i="17"/>
  <c r="K594" i="17"/>
  <c r="L594" i="17"/>
  <c r="M594" i="17"/>
  <c r="G312" i="17"/>
  <c r="H312" i="17"/>
  <c r="I312" i="17"/>
  <c r="J312" i="17"/>
  <c r="K312" i="17"/>
  <c r="L312" i="17"/>
  <c r="M312" i="17"/>
  <c r="G430" i="17"/>
  <c r="H430" i="17"/>
  <c r="I430" i="17"/>
  <c r="J430" i="17"/>
  <c r="K430" i="17"/>
  <c r="L430" i="17"/>
  <c r="M430" i="17"/>
  <c r="G196" i="17"/>
  <c r="H196" i="17"/>
  <c r="I196" i="17"/>
  <c r="J196" i="17"/>
  <c r="K196" i="17"/>
  <c r="L196" i="17"/>
  <c r="M196" i="17"/>
  <c r="G270" i="17"/>
  <c r="H270" i="17"/>
  <c r="I270" i="17"/>
  <c r="J270" i="17"/>
  <c r="K270" i="17"/>
  <c r="L270" i="17"/>
  <c r="M270" i="17"/>
  <c r="G145" i="17"/>
  <c r="H145" i="17"/>
  <c r="I145" i="17"/>
  <c r="J145" i="17"/>
  <c r="K145" i="17"/>
  <c r="L145" i="17"/>
  <c r="M145" i="17"/>
  <c r="G429" i="17"/>
  <c r="H429" i="17"/>
  <c r="I429" i="17"/>
  <c r="J429" i="17"/>
  <c r="K429" i="17"/>
  <c r="L429" i="17"/>
  <c r="M429" i="17"/>
  <c r="G777" i="17"/>
  <c r="H777" i="17"/>
  <c r="I777" i="17"/>
  <c r="J777" i="17"/>
  <c r="K777" i="17"/>
  <c r="L777" i="17"/>
  <c r="M777" i="17"/>
  <c r="G161" i="17"/>
  <c r="H161" i="17"/>
  <c r="I161" i="17"/>
  <c r="J161" i="17"/>
  <c r="K161" i="17"/>
  <c r="L161" i="17"/>
  <c r="M161" i="17"/>
  <c r="G820" i="17"/>
  <c r="H820" i="17"/>
  <c r="I820" i="17"/>
  <c r="J820" i="17"/>
  <c r="K820" i="17"/>
  <c r="L820" i="17"/>
  <c r="M820" i="17"/>
  <c r="G542" i="17"/>
  <c r="H542" i="17"/>
  <c r="I542" i="17"/>
  <c r="J542" i="17"/>
  <c r="K542" i="17"/>
  <c r="L542" i="17"/>
  <c r="M542" i="17"/>
  <c r="G617" i="17"/>
  <c r="H617" i="17"/>
  <c r="I617" i="17"/>
  <c r="J617" i="17"/>
  <c r="K617" i="17"/>
  <c r="L617" i="17"/>
  <c r="M617" i="17"/>
  <c r="G154" i="17"/>
  <c r="H154" i="17"/>
  <c r="I154" i="17"/>
  <c r="J154" i="17"/>
  <c r="K154" i="17"/>
  <c r="L154" i="17"/>
  <c r="M154" i="17"/>
  <c r="G620" i="17"/>
  <c r="H620" i="17"/>
  <c r="I620" i="17"/>
  <c r="J620" i="17"/>
  <c r="K620" i="17"/>
  <c r="L620" i="17"/>
  <c r="M620" i="17"/>
  <c r="G766" i="17"/>
  <c r="H766" i="17"/>
  <c r="I766" i="17"/>
  <c r="J766" i="17"/>
  <c r="K766" i="17"/>
  <c r="L766" i="17"/>
  <c r="M766" i="17"/>
  <c r="G284" i="17"/>
  <c r="H284" i="17"/>
  <c r="I284" i="17"/>
  <c r="J284" i="17"/>
  <c r="K284" i="17"/>
  <c r="L284" i="17"/>
  <c r="M284" i="17"/>
  <c r="G626" i="17"/>
  <c r="H626" i="17"/>
  <c r="I626" i="17"/>
  <c r="J626" i="17"/>
  <c r="K626" i="17"/>
  <c r="L626" i="17"/>
  <c r="M626" i="17"/>
  <c r="G86" i="17"/>
  <c r="H86" i="17"/>
  <c r="I86" i="17"/>
  <c r="J86" i="17"/>
  <c r="K86" i="17"/>
  <c r="L86" i="17"/>
  <c r="M86" i="17"/>
  <c r="G821" i="17"/>
  <c r="H821" i="17"/>
  <c r="I821" i="17"/>
  <c r="J821" i="17"/>
  <c r="K821" i="17"/>
  <c r="L821" i="17"/>
  <c r="M821" i="17"/>
  <c r="G476" i="17"/>
  <c r="H476" i="17"/>
  <c r="I476" i="17"/>
  <c r="J476" i="17"/>
  <c r="K476" i="17"/>
  <c r="L476" i="17"/>
  <c r="M476" i="17"/>
  <c r="G788" i="17"/>
  <c r="H788" i="17"/>
  <c r="I788" i="17"/>
  <c r="J788" i="17"/>
  <c r="K788" i="17"/>
  <c r="L788" i="17"/>
  <c r="M788" i="17"/>
  <c r="G730" i="17"/>
  <c r="H730" i="17"/>
  <c r="I730" i="17"/>
  <c r="J730" i="17"/>
  <c r="K730" i="17"/>
  <c r="L730" i="17"/>
  <c r="M730" i="17"/>
  <c r="G607" i="17"/>
  <c r="H607" i="17"/>
  <c r="I607" i="17"/>
  <c r="J607" i="17"/>
  <c r="K607" i="17"/>
  <c r="L607" i="17"/>
  <c r="M607" i="17"/>
  <c r="G319" i="17"/>
  <c r="H319" i="17"/>
  <c r="I319" i="17"/>
  <c r="J319" i="17"/>
  <c r="K319" i="17"/>
  <c r="L319" i="17"/>
  <c r="M319" i="17"/>
  <c r="G514" i="17"/>
  <c r="H514" i="17"/>
  <c r="I514" i="17"/>
  <c r="J514" i="17"/>
  <c r="K514" i="17"/>
  <c r="L514" i="17"/>
  <c r="M514" i="17"/>
  <c r="G113" i="17"/>
  <c r="H113" i="17"/>
  <c r="I113" i="17"/>
  <c r="J113" i="17"/>
  <c r="K113" i="17"/>
  <c r="L113" i="17"/>
  <c r="M113" i="17"/>
  <c r="G330" i="17"/>
  <c r="H330" i="17"/>
  <c r="I330" i="17"/>
  <c r="J330" i="17"/>
  <c r="K330" i="17"/>
  <c r="L330" i="17"/>
  <c r="M330" i="17"/>
  <c r="G363" i="17"/>
  <c r="H363" i="17"/>
  <c r="I363" i="17"/>
  <c r="J363" i="17"/>
  <c r="K363" i="17"/>
  <c r="L363" i="17"/>
  <c r="M363" i="17"/>
  <c r="G713" i="17"/>
  <c r="H713" i="17"/>
  <c r="I713" i="17"/>
  <c r="J713" i="17"/>
  <c r="K713" i="17"/>
  <c r="L713" i="17"/>
  <c r="M713" i="17"/>
  <c r="G519" i="17"/>
  <c r="H519" i="17"/>
  <c r="I519" i="17"/>
  <c r="J519" i="17"/>
  <c r="K519" i="17"/>
  <c r="L519" i="17"/>
  <c r="M519" i="17"/>
  <c r="G563" i="17"/>
  <c r="H563" i="17"/>
  <c r="I563" i="17"/>
  <c r="J563" i="17"/>
  <c r="K563" i="17"/>
  <c r="L563" i="17"/>
  <c r="M563" i="17"/>
  <c r="G244" i="17"/>
  <c r="H244" i="17"/>
  <c r="I244" i="17"/>
  <c r="J244" i="17"/>
  <c r="K244" i="17"/>
  <c r="L244" i="17"/>
  <c r="M244" i="17"/>
  <c r="G796" i="17"/>
  <c r="H796" i="17"/>
  <c r="I796" i="17"/>
  <c r="J796" i="17"/>
  <c r="K796" i="17"/>
  <c r="L796" i="17"/>
  <c r="M796" i="17"/>
  <c r="G174" i="17"/>
  <c r="H174" i="17"/>
  <c r="I174" i="17"/>
  <c r="J174" i="17"/>
  <c r="K174" i="17"/>
  <c r="L174" i="17"/>
  <c r="M174" i="17"/>
  <c r="G822" i="17"/>
  <c r="H822" i="17"/>
  <c r="I822" i="17"/>
  <c r="J822" i="17"/>
  <c r="K822" i="17"/>
  <c r="L822" i="17"/>
  <c r="M822" i="17"/>
  <c r="G18" i="17"/>
  <c r="H18" i="17"/>
  <c r="I18" i="17"/>
  <c r="J18" i="17"/>
  <c r="K18" i="17"/>
  <c r="L18" i="17"/>
  <c r="M18" i="17"/>
  <c r="G734" i="17"/>
  <c r="H734" i="17"/>
  <c r="I734" i="17"/>
  <c r="J734" i="17"/>
  <c r="K734" i="17"/>
  <c r="L734" i="17"/>
  <c r="M734" i="17"/>
  <c r="G629" i="17"/>
  <c r="H629" i="17"/>
  <c r="I629" i="17"/>
  <c r="J629" i="17"/>
  <c r="K629" i="17"/>
  <c r="L629" i="17"/>
  <c r="M629" i="17"/>
  <c r="G40" i="17"/>
  <c r="H40" i="17"/>
  <c r="I40" i="17"/>
  <c r="J40" i="17"/>
  <c r="K40" i="17"/>
  <c r="L40" i="17"/>
  <c r="M40" i="17"/>
  <c r="G296" i="17"/>
  <c r="H296" i="17"/>
  <c r="I296" i="17"/>
  <c r="J296" i="17"/>
  <c r="K296" i="17"/>
  <c r="L296" i="17"/>
  <c r="M296" i="17"/>
  <c r="G448" i="17"/>
  <c r="H448" i="17"/>
  <c r="I448" i="17"/>
  <c r="J448" i="17"/>
  <c r="K448" i="17"/>
  <c r="L448" i="17"/>
  <c r="M448" i="17"/>
  <c r="G126" i="17"/>
  <c r="H126" i="17"/>
  <c r="I126" i="17"/>
  <c r="J126" i="17"/>
  <c r="K126" i="17"/>
  <c r="L126" i="17"/>
  <c r="M126" i="17"/>
  <c r="G274" i="17"/>
  <c r="H274" i="17"/>
  <c r="I274" i="17"/>
  <c r="J274" i="17"/>
  <c r="K274" i="17"/>
  <c r="L274" i="17"/>
  <c r="M274" i="17"/>
  <c r="G314" i="17"/>
  <c r="H314" i="17"/>
  <c r="I314" i="17"/>
  <c r="J314" i="17"/>
  <c r="K314" i="17"/>
  <c r="L314" i="17"/>
  <c r="M314" i="17"/>
  <c r="G611" i="17"/>
  <c r="H611" i="17"/>
  <c r="I611" i="17"/>
  <c r="J611" i="17"/>
  <c r="K611" i="17"/>
  <c r="L611" i="17"/>
  <c r="M611" i="17"/>
  <c r="G306" i="17"/>
  <c r="H306" i="17"/>
  <c r="I306" i="17"/>
  <c r="J306" i="17"/>
  <c r="K306" i="17"/>
  <c r="L306" i="17"/>
  <c r="M306" i="17"/>
  <c r="G554" i="17"/>
  <c r="H554" i="17"/>
  <c r="I554" i="17"/>
  <c r="J554" i="17"/>
  <c r="K554" i="17"/>
  <c r="L554" i="17"/>
  <c r="M554" i="17"/>
  <c r="G529" i="17"/>
  <c r="H529" i="17"/>
  <c r="I529" i="17"/>
  <c r="J529" i="17"/>
  <c r="K529" i="17"/>
  <c r="L529" i="17"/>
  <c r="M529" i="17"/>
  <c r="G469" i="17"/>
  <c r="H469" i="17"/>
  <c r="I469" i="17"/>
  <c r="J469" i="17"/>
  <c r="K469" i="17"/>
  <c r="L469" i="17"/>
  <c r="M469" i="17"/>
  <c r="G407" i="16"/>
  <c r="H407" i="16"/>
  <c r="I407" i="16"/>
  <c r="J407" i="16"/>
  <c r="K407" i="16"/>
  <c r="L407" i="16"/>
  <c r="M407" i="16"/>
  <c r="G312" i="16"/>
  <c r="H312" i="16"/>
  <c r="I312" i="16"/>
  <c r="J312" i="16"/>
  <c r="K312" i="16"/>
  <c r="L312" i="16"/>
  <c r="M312" i="16"/>
  <c r="G249" i="16"/>
  <c r="H249" i="16"/>
  <c r="I249" i="16"/>
  <c r="J249" i="16"/>
  <c r="K249" i="16"/>
  <c r="L249" i="16"/>
  <c r="M249" i="16"/>
  <c r="G217" i="16"/>
  <c r="H217" i="16"/>
  <c r="I217" i="16"/>
  <c r="J217" i="16"/>
  <c r="K217" i="16"/>
  <c r="L217" i="16"/>
  <c r="M217" i="16"/>
  <c r="G452" i="16"/>
  <c r="H452" i="16"/>
  <c r="I452" i="16"/>
  <c r="J452" i="16"/>
  <c r="K452" i="16"/>
  <c r="L452" i="16"/>
  <c r="M452" i="16"/>
  <c r="G290" i="16"/>
  <c r="H290" i="16"/>
  <c r="I290" i="16"/>
  <c r="J290" i="16"/>
  <c r="K290" i="16"/>
  <c r="L290" i="16"/>
  <c r="M290" i="16"/>
  <c r="G438" i="16"/>
  <c r="H438" i="16"/>
  <c r="I438" i="16"/>
  <c r="J438" i="16"/>
  <c r="K438" i="16"/>
  <c r="L438" i="16"/>
  <c r="M438" i="16"/>
  <c r="G547" i="16"/>
  <c r="H547" i="16"/>
  <c r="I547" i="16"/>
  <c r="J547" i="16"/>
  <c r="K547" i="16"/>
  <c r="L547" i="16"/>
  <c r="M547" i="16"/>
  <c r="G453" i="16"/>
  <c r="H453" i="16"/>
  <c r="I453" i="16"/>
  <c r="J453" i="16"/>
  <c r="K453" i="16"/>
  <c r="L453" i="16"/>
  <c r="M453" i="16"/>
  <c r="G215" i="16"/>
  <c r="H215" i="16"/>
  <c r="I215" i="16"/>
  <c r="J215" i="16"/>
  <c r="K215" i="16"/>
  <c r="L215" i="16"/>
  <c r="M215" i="16"/>
  <c r="G19" i="16"/>
  <c r="H19" i="16"/>
  <c r="I19" i="16"/>
  <c r="J19" i="16"/>
  <c r="K19" i="16"/>
  <c r="L19" i="16"/>
  <c r="M19" i="16"/>
  <c r="G376" i="16"/>
  <c r="H376" i="16"/>
  <c r="I376" i="16"/>
  <c r="J376" i="16"/>
  <c r="K376" i="16"/>
  <c r="L376" i="16"/>
  <c r="M376" i="16"/>
  <c r="G371" i="16"/>
  <c r="H371" i="16"/>
  <c r="I371" i="16"/>
  <c r="J371" i="16"/>
  <c r="K371" i="16"/>
  <c r="L371" i="16"/>
  <c r="M371" i="16"/>
  <c r="G484" i="16"/>
  <c r="H484" i="16"/>
  <c r="I484" i="16"/>
  <c r="J484" i="16"/>
  <c r="K484" i="16"/>
  <c r="L484" i="16"/>
  <c r="M484" i="16"/>
  <c r="G123" i="16"/>
  <c r="H123" i="16"/>
  <c r="I123" i="16"/>
  <c r="J123" i="16"/>
  <c r="K123" i="16"/>
  <c r="L123" i="16"/>
  <c r="M123" i="16"/>
  <c r="G122" i="16"/>
  <c r="H122" i="16"/>
  <c r="I122" i="16"/>
  <c r="J122" i="16"/>
  <c r="K122" i="16"/>
  <c r="L122" i="16"/>
  <c r="M122" i="16"/>
  <c r="G18" i="16"/>
  <c r="H18" i="16"/>
  <c r="I18" i="16"/>
  <c r="J18" i="16"/>
  <c r="K18" i="16"/>
  <c r="L18" i="16"/>
  <c r="M18" i="16"/>
  <c r="G383" i="16"/>
  <c r="H383" i="16"/>
  <c r="I383" i="16"/>
  <c r="J383" i="16"/>
  <c r="K383" i="16"/>
  <c r="L383" i="16"/>
  <c r="M383" i="16"/>
  <c r="G505" i="16"/>
  <c r="H505" i="16"/>
  <c r="I505" i="16"/>
  <c r="J505" i="16"/>
  <c r="K505" i="16"/>
  <c r="L505" i="16"/>
  <c r="M505" i="16"/>
  <c r="G179" i="16"/>
  <c r="H179" i="16"/>
  <c r="I179" i="16"/>
  <c r="J179" i="16"/>
  <c r="K179" i="16"/>
  <c r="L179" i="16"/>
  <c r="M179" i="16"/>
  <c r="G465" i="16"/>
  <c r="H465" i="16"/>
  <c r="I465" i="16"/>
  <c r="J465" i="16"/>
  <c r="K465" i="16"/>
  <c r="L465" i="16"/>
  <c r="M465" i="16"/>
  <c r="G25" i="16"/>
  <c r="H25" i="16"/>
  <c r="I25" i="16"/>
  <c r="J25" i="16"/>
  <c r="K25" i="16"/>
  <c r="L25" i="16"/>
  <c r="M25" i="16"/>
  <c r="G295" i="16"/>
  <c r="H295" i="16"/>
  <c r="I295" i="16"/>
  <c r="J295" i="16"/>
  <c r="K295" i="16"/>
  <c r="L295" i="16"/>
  <c r="M295" i="16"/>
  <c r="G223" i="16"/>
  <c r="H223" i="16"/>
  <c r="I223" i="16"/>
  <c r="J223" i="16"/>
  <c r="K223" i="16"/>
  <c r="L223" i="16"/>
  <c r="M223" i="16"/>
  <c r="G38" i="16"/>
  <c r="H38" i="16"/>
  <c r="I38" i="16"/>
  <c r="J38" i="16"/>
  <c r="K38" i="16"/>
  <c r="L38" i="16"/>
  <c r="M38" i="16"/>
  <c r="G294" i="16"/>
  <c r="H294" i="16"/>
  <c r="I294" i="16"/>
  <c r="J294" i="16"/>
  <c r="K294" i="16"/>
  <c r="L294" i="16"/>
  <c r="M294" i="16"/>
  <c r="G513" i="16"/>
  <c r="H513" i="16"/>
  <c r="I513" i="16"/>
  <c r="J513" i="16"/>
  <c r="K513" i="16"/>
  <c r="L513" i="16"/>
  <c r="M513" i="16"/>
  <c r="G390" i="16"/>
  <c r="H390" i="16"/>
  <c r="I390" i="16"/>
  <c r="J390" i="16"/>
  <c r="K390" i="16"/>
  <c r="L390" i="16"/>
  <c r="M390" i="16"/>
  <c r="G71" i="16"/>
  <c r="H71" i="16"/>
  <c r="I71" i="16"/>
  <c r="J71" i="16"/>
  <c r="K71" i="16"/>
  <c r="L71" i="16"/>
  <c r="M71" i="16"/>
  <c r="G183" i="16"/>
  <c r="H183" i="16"/>
  <c r="I183" i="16"/>
  <c r="J183" i="16"/>
  <c r="K183" i="16"/>
  <c r="L183" i="16"/>
  <c r="M183" i="16"/>
  <c r="G206" i="16"/>
  <c r="H206" i="16"/>
  <c r="I206" i="16"/>
  <c r="J206" i="16"/>
  <c r="K206" i="16"/>
  <c r="L206" i="16"/>
  <c r="M206" i="16"/>
  <c r="G61" i="16"/>
  <c r="H61" i="16"/>
  <c r="I61" i="16"/>
  <c r="J61" i="16"/>
  <c r="K61" i="16"/>
  <c r="L61" i="16"/>
  <c r="M61" i="16"/>
  <c r="G548" i="16"/>
  <c r="H548" i="16"/>
  <c r="I548" i="16"/>
  <c r="J548" i="16"/>
  <c r="K548" i="16"/>
  <c r="L548" i="16"/>
  <c r="M548" i="16"/>
  <c r="G308" i="16"/>
  <c r="H308" i="16"/>
  <c r="I308" i="16"/>
  <c r="J308" i="16"/>
  <c r="K308" i="16"/>
  <c r="L308" i="16"/>
  <c r="M308" i="16"/>
  <c r="G134" i="16"/>
  <c r="H134" i="16"/>
  <c r="I134" i="16"/>
  <c r="J134" i="16"/>
  <c r="K134" i="16"/>
  <c r="L134" i="16"/>
  <c r="M134" i="16"/>
  <c r="G85" i="16"/>
  <c r="H85" i="16"/>
  <c r="I85" i="16"/>
  <c r="J85" i="16"/>
  <c r="K85" i="16"/>
  <c r="L85" i="16"/>
  <c r="M85" i="16"/>
  <c r="G299" i="16"/>
  <c r="H299" i="16"/>
  <c r="I299" i="16"/>
  <c r="J299" i="16"/>
  <c r="K299" i="16"/>
  <c r="L299" i="16"/>
  <c r="M299" i="16"/>
  <c r="G486" i="16"/>
  <c r="H486" i="16"/>
  <c r="I486" i="16"/>
  <c r="J486" i="16"/>
  <c r="K486" i="16"/>
  <c r="L486" i="16"/>
  <c r="M486" i="16"/>
  <c r="G247" i="16"/>
  <c r="H247" i="16"/>
  <c r="I247" i="16"/>
  <c r="J247" i="16"/>
  <c r="K247" i="16"/>
  <c r="L247" i="16"/>
  <c r="M247" i="16"/>
  <c r="G525" i="16"/>
  <c r="H525" i="16"/>
  <c r="I525" i="16"/>
  <c r="J525" i="16"/>
  <c r="K525" i="16"/>
  <c r="L525" i="16"/>
  <c r="M525" i="16"/>
  <c r="G109" i="16"/>
  <c r="H109" i="16"/>
  <c r="I109" i="16"/>
  <c r="J109" i="16"/>
  <c r="K109" i="16"/>
  <c r="L109" i="16"/>
  <c r="M109" i="16"/>
  <c r="G485" i="16"/>
  <c r="H485" i="16"/>
  <c r="I485" i="16"/>
  <c r="J485" i="16"/>
  <c r="K485" i="16"/>
  <c r="L485" i="16"/>
  <c r="M485" i="16"/>
  <c r="G99" i="16"/>
  <c r="H99" i="16"/>
  <c r="I99" i="16"/>
  <c r="J99" i="16"/>
  <c r="K99" i="16"/>
  <c r="L99" i="16"/>
  <c r="M99" i="16"/>
  <c r="G165" i="16"/>
  <c r="H165" i="16"/>
  <c r="I165" i="16"/>
  <c r="J165" i="16"/>
  <c r="K165" i="16"/>
  <c r="L165" i="16"/>
  <c r="M165" i="16"/>
  <c r="G476" i="16"/>
  <c r="H476" i="16"/>
  <c r="I476" i="16"/>
  <c r="J476" i="16"/>
  <c r="K476" i="16"/>
  <c r="L476" i="16"/>
  <c r="M476" i="16"/>
  <c r="G431" i="16"/>
  <c r="H431" i="16"/>
  <c r="I431" i="16"/>
  <c r="J431" i="16"/>
  <c r="K431" i="16"/>
  <c r="L431" i="16"/>
  <c r="M431" i="16"/>
  <c r="G142" i="16"/>
  <c r="H142" i="16"/>
  <c r="I142" i="16"/>
  <c r="J142" i="16"/>
  <c r="K142" i="16"/>
  <c r="L142" i="16"/>
  <c r="M142" i="16"/>
  <c r="G406" i="16"/>
  <c r="H406" i="16"/>
  <c r="I406" i="16"/>
  <c r="J406" i="16"/>
  <c r="K406" i="16"/>
  <c r="L406" i="16"/>
  <c r="M406" i="16"/>
  <c r="G388" i="16"/>
  <c r="H388" i="16"/>
  <c r="I388" i="16"/>
  <c r="J388" i="16"/>
  <c r="K388" i="16"/>
  <c r="L388" i="16"/>
  <c r="M388" i="16"/>
  <c r="G130" i="16"/>
  <c r="H130" i="16"/>
  <c r="I130" i="16"/>
  <c r="J130" i="16"/>
  <c r="K130" i="16"/>
  <c r="L130" i="16"/>
  <c r="M130" i="16"/>
  <c r="G426" i="16"/>
  <c r="H426" i="16"/>
  <c r="I426" i="16"/>
  <c r="J426" i="16"/>
  <c r="K426" i="16"/>
  <c r="L426" i="16"/>
  <c r="M426" i="16"/>
  <c r="G173" i="16"/>
  <c r="H173" i="16"/>
  <c r="I173" i="16"/>
  <c r="J173" i="16"/>
  <c r="K173" i="16"/>
  <c r="L173" i="16"/>
  <c r="M173" i="16"/>
  <c r="G549" i="16"/>
  <c r="H549" i="16"/>
  <c r="I549" i="16"/>
  <c r="J549" i="16"/>
  <c r="K549" i="16"/>
  <c r="L549" i="16"/>
  <c r="M549" i="16"/>
  <c r="G419" i="16"/>
  <c r="H419" i="16"/>
  <c r="I419" i="16"/>
  <c r="J419" i="16"/>
  <c r="K419" i="16"/>
  <c r="L419" i="16"/>
  <c r="M419" i="16"/>
  <c r="G221" i="16"/>
  <c r="H221" i="16"/>
  <c r="I221" i="16"/>
  <c r="J221" i="16"/>
  <c r="K221" i="16"/>
  <c r="L221" i="16"/>
  <c r="M221" i="16"/>
  <c r="G500" i="16"/>
  <c r="H500" i="16"/>
  <c r="I500" i="16"/>
  <c r="J500" i="16"/>
  <c r="K500" i="16"/>
  <c r="L500" i="16"/>
  <c r="M500" i="16"/>
  <c r="G524" i="16"/>
  <c r="H524" i="16"/>
  <c r="I524" i="16"/>
  <c r="J524" i="16"/>
  <c r="K524" i="16"/>
  <c r="L524" i="16"/>
  <c r="M524" i="16"/>
  <c r="G333" i="16"/>
  <c r="H333" i="16"/>
  <c r="I333" i="16"/>
  <c r="J333" i="16"/>
  <c r="K333" i="16"/>
  <c r="L333" i="16"/>
  <c r="M333" i="16"/>
  <c r="G91" i="16"/>
  <c r="H91" i="16"/>
  <c r="I91" i="16"/>
  <c r="J91" i="16"/>
  <c r="K91" i="16"/>
  <c r="L91" i="16"/>
  <c r="M91" i="16"/>
  <c r="G428" i="16"/>
  <c r="H428" i="16"/>
  <c r="I428" i="16"/>
  <c r="J428" i="16"/>
  <c r="K428" i="16"/>
  <c r="L428" i="16"/>
  <c r="M428" i="16"/>
  <c r="G210" i="16"/>
  <c r="H210" i="16"/>
  <c r="I210" i="16"/>
  <c r="J210" i="16"/>
  <c r="K210" i="16"/>
  <c r="L210" i="16"/>
  <c r="M210" i="16"/>
  <c r="G463" i="16"/>
  <c r="H463" i="16"/>
  <c r="I463" i="16"/>
  <c r="J463" i="16"/>
  <c r="K463" i="16"/>
  <c r="L463" i="16"/>
  <c r="M463" i="16"/>
  <c r="G81" i="16"/>
  <c r="H81" i="16"/>
  <c r="I81" i="16"/>
  <c r="J81" i="16"/>
  <c r="K81" i="16"/>
  <c r="L81" i="16"/>
  <c r="M81" i="16"/>
  <c r="G325" i="16"/>
  <c r="H325" i="16"/>
  <c r="I325" i="16"/>
  <c r="J325" i="16"/>
  <c r="K325" i="16"/>
  <c r="L325" i="16"/>
  <c r="M325" i="16"/>
  <c r="G346" i="16"/>
  <c r="H346" i="16"/>
  <c r="I346" i="16"/>
  <c r="J346" i="16"/>
  <c r="K346" i="16"/>
  <c r="L346" i="16"/>
  <c r="M346" i="16"/>
  <c r="G340" i="16"/>
  <c r="H340" i="16"/>
  <c r="I340" i="16"/>
  <c r="J340" i="16"/>
  <c r="K340" i="16"/>
  <c r="L340" i="16"/>
  <c r="M340" i="16"/>
  <c r="G68" i="16"/>
  <c r="H68" i="16"/>
  <c r="I68" i="16"/>
  <c r="J68" i="16"/>
  <c r="K68" i="16"/>
  <c r="L68" i="16"/>
  <c r="M68" i="16"/>
  <c r="G501" i="16"/>
  <c r="H501" i="16"/>
  <c r="I501" i="16"/>
  <c r="J501" i="16"/>
  <c r="K501" i="16"/>
  <c r="L501" i="16"/>
  <c r="M501" i="16"/>
  <c r="G393" i="16"/>
  <c r="H393" i="16"/>
  <c r="I393" i="16"/>
  <c r="J393" i="16"/>
  <c r="K393" i="16"/>
  <c r="L393" i="16"/>
  <c r="M393" i="16"/>
  <c r="G33" i="16"/>
  <c r="H33" i="16"/>
  <c r="I33" i="16"/>
  <c r="J33" i="16"/>
  <c r="K33" i="16"/>
  <c r="L33" i="16"/>
  <c r="M33" i="16"/>
  <c r="G121" i="16"/>
  <c r="H121" i="16"/>
  <c r="I121" i="16"/>
  <c r="J121" i="16"/>
  <c r="K121" i="16"/>
  <c r="L121" i="16"/>
  <c r="M121" i="16"/>
  <c r="G336" i="16"/>
  <c r="H336" i="16"/>
  <c r="I336" i="16"/>
  <c r="J336" i="16"/>
  <c r="K336" i="16"/>
  <c r="L336" i="16"/>
  <c r="M336" i="16"/>
  <c r="G550" i="16"/>
  <c r="H550" i="16"/>
  <c r="I550" i="16"/>
  <c r="J550" i="16"/>
  <c r="K550" i="16"/>
  <c r="L550" i="16"/>
  <c r="M550" i="16"/>
  <c r="G191" i="16"/>
  <c r="H191" i="16"/>
  <c r="I191" i="16"/>
  <c r="J191" i="16"/>
  <c r="K191" i="16"/>
  <c r="L191" i="16"/>
  <c r="M191" i="16"/>
  <c r="G439" i="16"/>
  <c r="H439" i="16"/>
  <c r="I439" i="16"/>
  <c r="J439" i="16"/>
  <c r="K439" i="16"/>
  <c r="L439" i="16"/>
  <c r="M439" i="16"/>
  <c r="G351" i="16"/>
  <c r="H351" i="16"/>
  <c r="I351" i="16"/>
  <c r="J351" i="16"/>
  <c r="K351" i="16"/>
  <c r="L351" i="16"/>
  <c r="M351" i="16"/>
  <c r="G73" i="16"/>
  <c r="H73" i="16"/>
  <c r="I73" i="16"/>
  <c r="J73" i="16"/>
  <c r="K73" i="16"/>
  <c r="L73" i="16"/>
  <c r="M73" i="16"/>
  <c r="G455" i="16"/>
  <c r="H455" i="16"/>
  <c r="I455" i="16"/>
  <c r="J455" i="16"/>
  <c r="K455" i="16"/>
  <c r="L455" i="16"/>
  <c r="M455" i="16"/>
  <c r="G370" i="16"/>
  <c r="H370" i="16"/>
  <c r="I370" i="16"/>
  <c r="J370" i="16"/>
  <c r="K370" i="16"/>
  <c r="L370" i="16"/>
  <c r="M370" i="16"/>
  <c r="G141" i="16"/>
  <c r="H141" i="16"/>
  <c r="I141" i="16"/>
  <c r="J141" i="16"/>
  <c r="K141" i="16"/>
  <c r="L141" i="16"/>
  <c r="M141" i="16"/>
  <c r="G275" i="16"/>
  <c r="H275" i="16"/>
  <c r="I275" i="16"/>
  <c r="J275" i="16"/>
  <c r="K275" i="16"/>
  <c r="L275" i="16"/>
  <c r="M275" i="16"/>
  <c r="G379" i="16"/>
  <c r="H379" i="16"/>
  <c r="I379" i="16"/>
  <c r="J379" i="16"/>
  <c r="K379" i="16"/>
  <c r="L379" i="16"/>
  <c r="M379" i="16"/>
  <c r="G306" i="16"/>
  <c r="H306" i="16"/>
  <c r="I306" i="16"/>
  <c r="J306" i="16"/>
  <c r="K306" i="16"/>
  <c r="L306" i="16"/>
  <c r="M306" i="16"/>
  <c r="G104" i="16"/>
  <c r="H104" i="16"/>
  <c r="I104" i="16"/>
  <c r="J104" i="16"/>
  <c r="K104" i="16"/>
  <c r="L104" i="16"/>
  <c r="M104" i="16"/>
  <c r="G358" i="16"/>
  <c r="H358" i="16"/>
  <c r="I358" i="16"/>
  <c r="J358" i="16"/>
  <c r="K358" i="16"/>
  <c r="L358" i="16"/>
  <c r="M358" i="16"/>
  <c r="G132" i="16"/>
  <c r="H132" i="16"/>
  <c r="I132" i="16"/>
  <c r="J132" i="16"/>
  <c r="K132" i="16"/>
  <c r="L132" i="16"/>
  <c r="M132" i="16"/>
  <c r="G375" i="16"/>
  <c r="H375" i="16"/>
  <c r="I375" i="16"/>
  <c r="J375" i="16"/>
  <c r="K375" i="16"/>
  <c r="L375" i="16"/>
  <c r="M375" i="16"/>
  <c r="G493" i="16"/>
  <c r="H493" i="16"/>
  <c r="I493" i="16"/>
  <c r="J493" i="16"/>
  <c r="K493" i="16"/>
  <c r="L493" i="16"/>
  <c r="M493" i="16"/>
  <c r="G551" i="16"/>
  <c r="H551" i="16"/>
  <c r="I551" i="16"/>
  <c r="J551" i="16"/>
  <c r="K551" i="16"/>
  <c r="L551" i="16"/>
  <c r="M551" i="16"/>
  <c r="G474" i="16"/>
  <c r="H474" i="16"/>
  <c r="I474" i="16"/>
  <c r="J474" i="16"/>
  <c r="K474" i="16"/>
  <c r="L474" i="16"/>
  <c r="M474" i="16"/>
  <c r="G213" i="16"/>
  <c r="H213" i="16"/>
  <c r="I213" i="16"/>
  <c r="J213" i="16"/>
  <c r="K213" i="16"/>
  <c r="L213" i="16"/>
  <c r="M213" i="16"/>
  <c r="G39" i="16"/>
  <c r="H39" i="16"/>
  <c r="I39" i="16"/>
  <c r="J39" i="16"/>
  <c r="K39" i="16"/>
  <c r="L39" i="16"/>
  <c r="M39" i="16"/>
  <c r="G80" i="16"/>
  <c r="H80" i="16"/>
  <c r="I80" i="16"/>
  <c r="J80" i="16"/>
  <c r="K80" i="16"/>
  <c r="L80" i="16"/>
  <c r="M80" i="16"/>
  <c r="G37" i="16"/>
  <c r="H37" i="16"/>
  <c r="I37" i="16"/>
  <c r="J37" i="16"/>
  <c r="K37" i="16"/>
  <c r="L37" i="16"/>
  <c r="M37" i="16"/>
  <c r="G235" i="16"/>
  <c r="H235" i="16"/>
  <c r="I235" i="16"/>
  <c r="J235" i="16"/>
  <c r="K235" i="16"/>
  <c r="L235" i="16"/>
  <c r="M235" i="16"/>
  <c r="G126" i="16"/>
  <c r="H126" i="16"/>
  <c r="I126" i="16"/>
  <c r="J126" i="16"/>
  <c r="K126" i="16"/>
  <c r="L126" i="16"/>
  <c r="M126" i="16"/>
  <c r="G517" i="16"/>
  <c r="H517" i="16"/>
  <c r="I517" i="16"/>
  <c r="J517" i="16"/>
  <c r="K517" i="16"/>
  <c r="L517" i="16"/>
  <c r="M517" i="16"/>
  <c r="G195" i="16"/>
  <c r="H195" i="16"/>
  <c r="I195" i="16"/>
  <c r="J195" i="16"/>
  <c r="K195" i="16"/>
  <c r="L195" i="16"/>
  <c r="M195" i="16"/>
  <c r="G408" i="16"/>
  <c r="H408" i="16"/>
  <c r="I408" i="16"/>
  <c r="J408" i="16"/>
  <c r="K408" i="16"/>
  <c r="L408" i="16"/>
  <c r="M408" i="16"/>
  <c r="G374" i="16"/>
  <c r="H374" i="16"/>
  <c r="I374" i="16"/>
  <c r="J374" i="16"/>
  <c r="K374" i="16"/>
  <c r="L374" i="16"/>
  <c r="M374" i="16"/>
  <c r="G69" i="16"/>
  <c r="H69" i="16"/>
  <c r="I69" i="16"/>
  <c r="J69" i="16"/>
  <c r="K69" i="16"/>
  <c r="L69" i="16"/>
  <c r="M69" i="16"/>
  <c r="G162" i="16"/>
  <c r="H162" i="16"/>
  <c r="I162" i="16"/>
  <c r="J162" i="16"/>
  <c r="K162" i="16"/>
  <c r="L162" i="16"/>
  <c r="M162" i="16"/>
  <c r="G326" i="16"/>
  <c r="H326" i="16"/>
  <c r="I326" i="16"/>
  <c r="J326" i="16"/>
  <c r="K326" i="16"/>
  <c r="L326" i="16"/>
  <c r="M326" i="16"/>
  <c r="G552" i="16"/>
  <c r="H552" i="16"/>
  <c r="I552" i="16"/>
  <c r="J552" i="16"/>
  <c r="K552" i="16"/>
  <c r="L552" i="16"/>
  <c r="M552" i="16"/>
  <c r="G320" i="16"/>
  <c r="H320" i="16"/>
  <c r="I320" i="16"/>
  <c r="J320" i="16"/>
  <c r="K320" i="16"/>
  <c r="L320" i="16"/>
  <c r="M320" i="16"/>
  <c r="G113" i="16"/>
  <c r="H113" i="16"/>
  <c r="I113" i="16"/>
  <c r="J113" i="16"/>
  <c r="K113" i="16"/>
  <c r="L113" i="16"/>
  <c r="M113" i="16"/>
  <c r="G118" i="16"/>
  <c r="H118" i="16"/>
  <c r="I118" i="16"/>
  <c r="J118" i="16"/>
  <c r="K118" i="16"/>
  <c r="L118" i="16"/>
  <c r="M118" i="16"/>
  <c r="G143" i="16"/>
  <c r="H143" i="16"/>
  <c r="I143" i="16"/>
  <c r="J143" i="16"/>
  <c r="K143" i="16"/>
  <c r="L143" i="16"/>
  <c r="M143" i="16"/>
  <c r="G292" i="16"/>
  <c r="H292" i="16"/>
  <c r="I292" i="16"/>
  <c r="J292" i="16"/>
  <c r="K292" i="16"/>
  <c r="L292" i="16"/>
  <c r="M292" i="16"/>
  <c r="G264" i="16"/>
  <c r="H264" i="16"/>
  <c r="I264" i="16"/>
  <c r="J264" i="16"/>
  <c r="K264" i="16"/>
  <c r="L264" i="16"/>
  <c r="M264" i="16"/>
  <c r="G32" i="16"/>
  <c r="H32" i="16"/>
  <c r="I32" i="16"/>
  <c r="J32" i="16"/>
  <c r="K32" i="16"/>
  <c r="L32" i="16"/>
  <c r="M32" i="16"/>
  <c r="G167" i="16"/>
  <c r="H167" i="16"/>
  <c r="I167" i="16"/>
  <c r="J167" i="16"/>
  <c r="K167" i="16"/>
  <c r="L167" i="16"/>
  <c r="M167" i="16"/>
  <c r="G58" i="16"/>
  <c r="H58" i="16"/>
  <c r="I58" i="16"/>
  <c r="J58" i="16"/>
  <c r="K58" i="16"/>
  <c r="L58" i="16"/>
  <c r="M58" i="16"/>
  <c r="G471" i="16"/>
  <c r="H471" i="16"/>
  <c r="I471" i="16"/>
  <c r="J471" i="16"/>
  <c r="K471" i="16"/>
  <c r="L471" i="16"/>
  <c r="M471" i="16"/>
  <c r="G441" i="16"/>
  <c r="H441" i="16"/>
  <c r="I441" i="16"/>
  <c r="J441" i="16"/>
  <c r="K441" i="16"/>
  <c r="L441" i="16"/>
  <c r="M441" i="16"/>
  <c r="G392" i="16"/>
  <c r="H392" i="16"/>
  <c r="I392" i="16"/>
  <c r="J392" i="16"/>
  <c r="K392" i="16"/>
  <c r="L392" i="16"/>
  <c r="M392" i="16"/>
  <c r="G110" i="16"/>
  <c r="H110" i="16"/>
  <c r="I110" i="16"/>
  <c r="J110" i="16"/>
  <c r="K110" i="16"/>
  <c r="L110" i="16"/>
  <c r="M110" i="16"/>
  <c r="G377" i="16"/>
  <c r="H377" i="16"/>
  <c r="I377" i="16"/>
  <c r="J377" i="16"/>
  <c r="K377" i="16"/>
  <c r="L377" i="16"/>
  <c r="M377" i="16"/>
  <c r="G521" i="16"/>
  <c r="H521" i="16"/>
  <c r="I521" i="16"/>
  <c r="J521" i="16"/>
  <c r="K521" i="16"/>
  <c r="L521" i="16"/>
  <c r="M521" i="16"/>
  <c r="G553" i="16"/>
  <c r="H553" i="16"/>
  <c r="I553" i="16"/>
  <c r="J553" i="16"/>
  <c r="K553" i="16"/>
  <c r="L553" i="16"/>
  <c r="M553" i="16"/>
  <c r="G55" i="18"/>
  <c r="H55" i="18"/>
  <c r="I55" i="18"/>
  <c r="J55" i="18"/>
  <c r="G90" i="18"/>
  <c r="H90" i="18"/>
  <c r="I90" i="18"/>
  <c r="J90" i="18"/>
  <c r="G260" i="18"/>
  <c r="H260" i="18"/>
  <c r="I260" i="18"/>
  <c r="J260" i="18"/>
  <c r="G221" i="18"/>
  <c r="H221" i="18"/>
  <c r="I221" i="18"/>
  <c r="J221" i="18"/>
  <c r="G73" i="18"/>
  <c r="H73" i="18"/>
  <c r="I73" i="18"/>
  <c r="J73" i="18"/>
  <c r="G91" i="18"/>
  <c r="H91" i="18"/>
  <c r="I91" i="18"/>
  <c r="J91" i="18"/>
  <c r="G261" i="18"/>
  <c r="H261" i="18"/>
  <c r="I261" i="18"/>
  <c r="J261" i="18"/>
  <c r="G133" i="18"/>
  <c r="H133" i="18"/>
  <c r="I133" i="18"/>
  <c r="J133" i="18"/>
  <c r="G65" i="18"/>
  <c r="H65" i="18"/>
  <c r="I65" i="18"/>
  <c r="J65" i="18"/>
  <c r="G159" i="18"/>
  <c r="H159" i="18"/>
  <c r="I159" i="18"/>
  <c r="J159" i="18"/>
  <c r="G262" i="18"/>
  <c r="H262" i="18"/>
  <c r="I262" i="18"/>
  <c r="J262" i="18"/>
  <c r="G194" i="18"/>
  <c r="H194" i="18"/>
  <c r="I194" i="18"/>
  <c r="J194" i="18"/>
  <c r="G21" i="18"/>
  <c r="H21" i="18"/>
  <c r="I21" i="18"/>
  <c r="J21" i="18"/>
  <c r="G263" i="18"/>
  <c r="H263" i="18"/>
  <c r="I263" i="18"/>
  <c r="J263" i="18"/>
  <c r="G213" i="18"/>
  <c r="H213" i="18"/>
  <c r="I213" i="18"/>
  <c r="J213" i="18"/>
  <c r="G144" i="18"/>
  <c r="H144" i="18"/>
  <c r="I144" i="18"/>
  <c r="J144" i="18"/>
  <c r="G56" i="18"/>
  <c r="H56" i="18"/>
  <c r="I56" i="18"/>
  <c r="J56" i="18"/>
  <c r="G93" i="18"/>
  <c r="H93" i="18"/>
  <c r="I93" i="18"/>
  <c r="J93" i="18"/>
  <c r="G264" i="18"/>
  <c r="H264" i="18"/>
  <c r="I264" i="18"/>
  <c r="J264" i="18"/>
  <c r="G204" i="18"/>
  <c r="H204" i="18"/>
  <c r="I204" i="18"/>
  <c r="J204" i="18"/>
  <c r="G123" i="18"/>
  <c r="H123" i="18"/>
  <c r="I123" i="18"/>
  <c r="J123" i="18"/>
  <c r="G47" i="18"/>
  <c r="H47" i="18"/>
  <c r="I47" i="18"/>
  <c r="J47" i="18"/>
  <c r="G228" i="18"/>
  <c r="H228" i="18"/>
  <c r="I228" i="18"/>
  <c r="J228" i="18"/>
  <c r="G130" i="18"/>
  <c r="H130" i="18"/>
  <c r="I130" i="18"/>
  <c r="J130" i="18"/>
  <c r="G265" i="18"/>
  <c r="H265" i="18"/>
  <c r="I265" i="18"/>
  <c r="J265" i="18"/>
  <c r="G85" i="18"/>
  <c r="H85" i="18"/>
  <c r="I85" i="18"/>
  <c r="J85" i="18"/>
  <c r="G69" i="18"/>
  <c r="H69" i="18"/>
  <c r="I69" i="18"/>
  <c r="J69" i="18"/>
  <c r="G171" i="18"/>
  <c r="H171" i="18"/>
  <c r="I171" i="18"/>
  <c r="J171" i="18"/>
  <c r="G266" i="18"/>
  <c r="H266" i="18"/>
  <c r="I266" i="18"/>
  <c r="J266" i="18"/>
  <c r="G196" i="18"/>
  <c r="H196" i="18"/>
  <c r="I196" i="18"/>
  <c r="J196" i="18"/>
  <c r="G96" i="18"/>
  <c r="H96" i="18"/>
  <c r="I96" i="18"/>
  <c r="J96" i="18"/>
  <c r="G170" i="18"/>
  <c r="H170" i="18"/>
  <c r="I170" i="18"/>
  <c r="J170" i="18"/>
  <c r="G77" i="18"/>
  <c r="H77" i="18"/>
  <c r="I77" i="18"/>
  <c r="J77" i="18"/>
  <c r="G19" i="18"/>
  <c r="H19" i="18"/>
  <c r="I19" i="18"/>
  <c r="J19" i="18"/>
  <c r="G267" i="18"/>
  <c r="H267" i="18"/>
  <c r="I267" i="18"/>
  <c r="J267" i="18"/>
  <c r="G168" i="18"/>
  <c r="H168" i="18"/>
  <c r="I168" i="18"/>
  <c r="J168" i="18"/>
  <c r="G54" i="18"/>
  <c r="H54" i="18"/>
  <c r="I54" i="18"/>
  <c r="J54" i="18"/>
  <c r="G193" i="18"/>
  <c r="H193" i="18"/>
  <c r="I193" i="18"/>
  <c r="J193" i="18"/>
  <c r="G268" i="18"/>
  <c r="H268" i="18"/>
  <c r="I268" i="18"/>
  <c r="J268" i="18"/>
  <c r="G60" i="18"/>
  <c r="H60" i="18"/>
  <c r="I60" i="18"/>
  <c r="J60" i="18"/>
  <c r="G39" i="18"/>
  <c r="H39" i="18"/>
  <c r="I39" i="18"/>
  <c r="J39" i="18"/>
  <c r="G197" i="18"/>
  <c r="H197" i="18"/>
  <c r="I197" i="18"/>
  <c r="J197" i="18"/>
  <c r="G269" i="18"/>
  <c r="H269" i="18"/>
  <c r="I269" i="18"/>
  <c r="J269" i="18"/>
  <c r="G156" i="18"/>
  <c r="H156" i="18"/>
  <c r="I156" i="18"/>
  <c r="J156" i="18"/>
  <c r="G113" i="18"/>
  <c r="H113" i="18"/>
  <c r="I113" i="18"/>
  <c r="J113" i="18"/>
  <c r="G51" i="18"/>
  <c r="H51" i="18"/>
  <c r="I51" i="18"/>
  <c r="J51" i="18"/>
  <c r="G270" i="18"/>
  <c r="H270" i="18"/>
  <c r="I270" i="18"/>
  <c r="J270" i="18"/>
  <c r="G62" i="18"/>
  <c r="H62" i="18"/>
  <c r="I62" i="18"/>
  <c r="J62" i="18"/>
  <c r="G271" i="18"/>
  <c r="H271" i="18"/>
  <c r="I271" i="18"/>
  <c r="J271" i="18"/>
  <c r="G191" i="18"/>
  <c r="H191" i="18"/>
  <c r="I191" i="18"/>
  <c r="J191" i="18"/>
  <c r="G141" i="18"/>
  <c r="H141" i="18"/>
  <c r="I141" i="18"/>
  <c r="J141" i="18"/>
  <c r="G157" i="18"/>
  <c r="H157" i="18"/>
  <c r="I157" i="18"/>
  <c r="J157" i="18"/>
  <c r="G132" i="18"/>
  <c r="H132" i="18"/>
  <c r="I132" i="18"/>
  <c r="J132" i="18"/>
  <c r="G103" i="18"/>
  <c r="H103" i="18"/>
  <c r="I103" i="18"/>
  <c r="J103" i="18"/>
  <c r="G272" i="18"/>
  <c r="H272" i="18"/>
  <c r="I272" i="18"/>
  <c r="J272" i="18"/>
  <c r="G121" i="18"/>
  <c r="H121" i="18"/>
  <c r="I121" i="18"/>
  <c r="J121" i="18"/>
  <c r="G45" i="18"/>
  <c r="H45" i="18"/>
  <c r="I45" i="18"/>
  <c r="J45" i="18"/>
  <c r="G199" i="18"/>
  <c r="H199" i="18"/>
  <c r="I199" i="18"/>
  <c r="J199" i="18"/>
  <c r="G273" i="18"/>
  <c r="H273" i="18"/>
  <c r="I273" i="18"/>
  <c r="J273" i="18"/>
  <c r="G150" i="18"/>
  <c r="H150" i="18"/>
  <c r="I150" i="18"/>
  <c r="J150" i="18"/>
  <c r="G34" i="18"/>
  <c r="H34" i="18"/>
  <c r="I34" i="18"/>
  <c r="J34" i="18"/>
  <c r="G220" i="18"/>
  <c r="H220" i="18"/>
  <c r="I220" i="18"/>
  <c r="J220" i="18"/>
  <c r="G230" i="18"/>
  <c r="H230" i="18"/>
  <c r="I230" i="18"/>
  <c r="J230" i="18"/>
  <c r="G153" i="18"/>
  <c r="H153" i="18"/>
  <c r="I153" i="18"/>
  <c r="J153" i="18"/>
  <c r="G160" i="18"/>
  <c r="H160" i="18"/>
  <c r="I160" i="18"/>
  <c r="J160" i="18"/>
  <c r="G212" i="18"/>
  <c r="H212" i="18"/>
  <c r="I212" i="18"/>
  <c r="J212" i="18"/>
  <c r="G70" i="18"/>
  <c r="H70" i="18"/>
  <c r="I70" i="18"/>
  <c r="J70" i="18"/>
  <c r="G37" i="18"/>
  <c r="H37" i="18"/>
  <c r="I37" i="18"/>
  <c r="J37" i="18"/>
  <c r="G274" i="18"/>
  <c r="H274" i="18"/>
  <c r="I274" i="18"/>
  <c r="J274" i="18"/>
  <c r="G219" i="18"/>
  <c r="H219" i="18"/>
  <c r="I219" i="18"/>
  <c r="J219" i="18"/>
  <c r="G97" i="18"/>
  <c r="H97" i="18"/>
  <c r="I97" i="18"/>
  <c r="J97" i="18"/>
  <c r="G112" i="18"/>
  <c r="H112" i="18"/>
  <c r="I112" i="18"/>
  <c r="J112" i="18"/>
  <c r="G155" i="18"/>
  <c r="H155" i="18"/>
  <c r="I155" i="18"/>
  <c r="J155" i="18"/>
  <c r="G182" i="18"/>
  <c r="H182" i="18"/>
  <c r="I182" i="18"/>
  <c r="J182" i="18"/>
  <c r="G275" i="18"/>
  <c r="H275" i="18"/>
  <c r="I275" i="18"/>
  <c r="J275" i="18"/>
  <c r="G122" i="18"/>
  <c r="H122" i="18"/>
  <c r="I122" i="18"/>
  <c r="J122" i="18"/>
  <c r="G127" i="18"/>
  <c r="H127" i="18"/>
  <c r="I127" i="18"/>
  <c r="J127" i="18"/>
  <c r="G186" i="18"/>
  <c r="H186" i="18"/>
  <c r="I186" i="18"/>
  <c r="J186" i="18"/>
  <c r="G276" i="18"/>
  <c r="H276" i="18"/>
  <c r="I276" i="18"/>
  <c r="J276" i="18"/>
  <c r="G169" i="18"/>
  <c r="H169" i="18"/>
  <c r="I169" i="18"/>
  <c r="J169" i="18"/>
  <c r="G66" i="18"/>
  <c r="H66" i="18"/>
  <c r="I66" i="18"/>
  <c r="J66" i="18"/>
  <c r="G79" i="18"/>
  <c r="H79" i="18"/>
  <c r="I79" i="18"/>
  <c r="J79" i="18"/>
  <c r="G277" i="18"/>
  <c r="H277" i="18"/>
  <c r="I277" i="18"/>
  <c r="J277" i="18"/>
  <c r="G146" i="18"/>
  <c r="H146" i="18"/>
  <c r="I146" i="18"/>
  <c r="J146" i="18"/>
  <c r="G30" i="18"/>
  <c r="H30" i="18"/>
  <c r="I30" i="18"/>
  <c r="J30" i="18"/>
  <c r="G188" i="18"/>
  <c r="H188" i="18"/>
  <c r="I188" i="18"/>
  <c r="J188" i="18"/>
  <c r="G278" i="18"/>
  <c r="H278" i="18"/>
  <c r="I278" i="18"/>
  <c r="J278" i="18"/>
  <c r="G108" i="18"/>
  <c r="H108" i="18"/>
  <c r="I108" i="18"/>
  <c r="J108" i="18"/>
  <c r="G83" i="18"/>
  <c r="H83" i="18"/>
  <c r="I83" i="18"/>
  <c r="J83" i="18"/>
  <c r="G106" i="18"/>
  <c r="H106" i="18"/>
  <c r="I106" i="18"/>
  <c r="J106" i="18"/>
  <c r="G279" i="18"/>
  <c r="H279" i="18"/>
  <c r="I279" i="18"/>
  <c r="J279" i="18"/>
  <c r="G177" i="18"/>
  <c r="H177" i="18"/>
  <c r="I177" i="18"/>
  <c r="J177" i="18"/>
  <c r="G99" i="18"/>
  <c r="H99" i="18"/>
  <c r="I99" i="18"/>
  <c r="J99" i="18"/>
  <c r="G152" i="18"/>
  <c r="H152" i="18"/>
  <c r="I152" i="18"/>
  <c r="J152" i="18"/>
  <c r="G280" i="18"/>
  <c r="H280" i="18"/>
  <c r="I280" i="18"/>
  <c r="J280" i="18"/>
  <c r="G115" i="18"/>
  <c r="H115" i="18"/>
  <c r="I115" i="18"/>
  <c r="J115" i="18"/>
  <c r="G119" i="18"/>
  <c r="H119" i="18"/>
  <c r="I119" i="18"/>
  <c r="J119" i="18"/>
  <c r="G109" i="18"/>
  <c r="H109" i="18"/>
  <c r="I109" i="18"/>
  <c r="J109" i="18"/>
  <c r="G281" i="18"/>
  <c r="H281" i="18"/>
  <c r="I281" i="18"/>
  <c r="J281" i="18"/>
  <c r="G149" i="18"/>
  <c r="H149" i="18"/>
  <c r="I149" i="18"/>
  <c r="J149" i="18"/>
  <c r="G40" i="18"/>
  <c r="H40" i="18"/>
  <c r="I40" i="18"/>
  <c r="J40" i="18"/>
  <c r="G173" i="18"/>
  <c r="H173" i="18"/>
  <c r="I173" i="18"/>
  <c r="J173" i="18"/>
  <c r="G229" i="18"/>
  <c r="H229" i="18"/>
  <c r="I229" i="18"/>
  <c r="J229" i="18"/>
  <c r="G134" i="18"/>
  <c r="H134" i="18"/>
  <c r="I134" i="18"/>
  <c r="J134" i="18"/>
  <c r="G282" i="18"/>
  <c r="H282" i="18"/>
  <c r="I282" i="18"/>
  <c r="J282" i="18"/>
  <c r="G200" i="18"/>
  <c r="H200" i="18"/>
  <c r="I200" i="18"/>
  <c r="J200" i="18"/>
  <c r="G142" i="18"/>
  <c r="H142" i="18"/>
  <c r="I142" i="18"/>
  <c r="J142" i="18"/>
  <c r="G214" i="18"/>
  <c r="H214" i="18"/>
  <c r="I214" i="18"/>
  <c r="J214" i="18"/>
  <c r="G283" i="18"/>
  <c r="H283" i="18"/>
  <c r="I283" i="18"/>
  <c r="J283" i="18"/>
  <c r="G41" i="18"/>
  <c r="H41" i="18"/>
  <c r="I41" i="18"/>
  <c r="J41" i="18"/>
  <c r="G26" i="18"/>
  <c r="H26" i="18"/>
  <c r="I26" i="18"/>
  <c r="J26" i="18"/>
  <c r="G53" i="18"/>
  <c r="H53" i="18"/>
  <c r="I53" i="18"/>
  <c r="J53" i="18"/>
  <c r="G284" i="18"/>
  <c r="H284" i="18"/>
  <c r="I284" i="18"/>
  <c r="J284" i="18"/>
  <c r="G111" i="18"/>
  <c r="H111" i="18"/>
  <c r="I111" i="18"/>
  <c r="J111" i="18"/>
  <c r="G52" i="18"/>
  <c r="H52" i="18"/>
  <c r="I52" i="18"/>
  <c r="J52" i="18"/>
  <c r="G201" i="18"/>
  <c r="H201" i="18"/>
  <c r="I201" i="18"/>
  <c r="J201" i="18"/>
  <c r="G28" i="18"/>
  <c r="H28" i="18"/>
  <c r="I28" i="18"/>
  <c r="J28" i="18"/>
  <c r="G208" i="18"/>
  <c r="H208" i="18"/>
  <c r="I208" i="18"/>
  <c r="J208" i="18"/>
  <c r="G162" i="18"/>
  <c r="H162" i="18"/>
  <c r="I162" i="18"/>
  <c r="J162" i="18"/>
  <c r="G59" i="18"/>
  <c r="H59" i="18"/>
  <c r="I59" i="18"/>
  <c r="J59" i="18"/>
  <c r="G117" i="18"/>
  <c r="H117" i="18"/>
  <c r="I117" i="18"/>
  <c r="J117" i="18"/>
  <c r="G222" i="18"/>
  <c r="H222" i="18"/>
  <c r="I222" i="18"/>
  <c r="J222" i="18"/>
  <c r="G285" i="18"/>
  <c r="H285" i="18"/>
  <c r="I285" i="18"/>
  <c r="J285" i="18"/>
  <c r="G48" i="18"/>
  <c r="H48" i="18"/>
  <c r="I48" i="18"/>
  <c r="J48" i="18"/>
  <c r="G116" i="18"/>
  <c r="H116" i="18"/>
  <c r="I116" i="18"/>
  <c r="J116" i="18"/>
  <c r="G172" i="18"/>
  <c r="H172" i="18"/>
  <c r="I172" i="18"/>
  <c r="J172" i="18"/>
  <c r="G148" i="18"/>
  <c r="H148" i="18"/>
  <c r="I148" i="18"/>
  <c r="J148" i="18"/>
  <c r="G138" i="18"/>
  <c r="H138" i="18"/>
  <c r="I138" i="18"/>
  <c r="J138" i="18"/>
  <c r="G286" i="18"/>
  <c r="H286" i="18"/>
  <c r="I286" i="18"/>
  <c r="J286" i="18"/>
  <c r="G135" i="18"/>
  <c r="H135" i="18"/>
  <c r="I135" i="18"/>
  <c r="J135" i="18"/>
  <c r="H200" i="19"/>
  <c r="I200" i="19"/>
  <c r="J200" i="19"/>
  <c r="K200" i="19"/>
  <c r="L200" i="19"/>
  <c r="M200" i="19"/>
  <c r="H201" i="19"/>
  <c r="I201" i="19"/>
  <c r="J201" i="19"/>
  <c r="K201" i="19"/>
  <c r="L201" i="19"/>
  <c r="M201" i="19"/>
  <c r="H341" i="19"/>
  <c r="I341" i="19"/>
  <c r="J341" i="19"/>
  <c r="K341" i="19"/>
  <c r="L341" i="19"/>
  <c r="M341" i="19"/>
  <c r="H232" i="19"/>
  <c r="I232" i="19"/>
  <c r="J232" i="19"/>
  <c r="K232" i="19"/>
  <c r="L232" i="19"/>
  <c r="M232" i="19"/>
  <c r="H156" i="19"/>
  <c r="I156" i="19"/>
  <c r="J156" i="19"/>
  <c r="K156" i="19"/>
  <c r="L156" i="19"/>
  <c r="M156" i="19"/>
  <c r="H111" i="19"/>
  <c r="I111" i="19"/>
  <c r="J111" i="19"/>
  <c r="K111" i="19"/>
  <c r="L111" i="19"/>
  <c r="M111" i="19"/>
  <c r="H294" i="19"/>
  <c r="I294" i="19"/>
  <c r="J294" i="19"/>
  <c r="K294" i="19"/>
  <c r="L294" i="19"/>
  <c r="M294" i="19"/>
  <c r="H237" i="19"/>
  <c r="I237" i="19"/>
  <c r="J237" i="19"/>
  <c r="K237" i="19"/>
  <c r="L237" i="19"/>
  <c r="M237" i="19"/>
  <c r="H342" i="19"/>
  <c r="I342" i="19"/>
  <c r="J342" i="19"/>
  <c r="K342" i="19"/>
  <c r="L342" i="19"/>
  <c r="M342" i="19"/>
  <c r="H280" i="19"/>
  <c r="I280" i="19"/>
  <c r="J280" i="19"/>
  <c r="K280" i="19"/>
  <c r="L280" i="19"/>
  <c r="M280" i="19"/>
  <c r="H147" i="19"/>
  <c r="I147" i="19"/>
  <c r="J147" i="19"/>
  <c r="K147" i="19"/>
  <c r="L147" i="19"/>
  <c r="M147" i="19"/>
  <c r="H234" i="19"/>
  <c r="I234" i="19"/>
  <c r="J234" i="19"/>
  <c r="K234" i="19"/>
  <c r="L234" i="19"/>
  <c r="M234" i="19"/>
  <c r="H134" i="19"/>
  <c r="I134" i="19"/>
  <c r="J134" i="19"/>
  <c r="K134" i="19"/>
  <c r="L134" i="19"/>
  <c r="M134" i="19"/>
  <c r="H310" i="19"/>
  <c r="I310" i="19"/>
  <c r="J310" i="19"/>
  <c r="K310" i="19"/>
  <c r="L310" i="19"/>
  <c r="M310" i="19"/>
  <c r="H343" i="19"/>
  <c r="I343" i="19"/>
  <c r="J343" i="19"/>
  <c r="K343" i="19"/>
  <c r="L343" i="19"/>
  <c r="M343" i="19"/>
  <c r="H38" i="19"/>
  <c r="I38" i="19"/>
  <c r="J38" i="19"/>
  <c r="K38" i="19"/>
  <c r="L38" i="19"/>
  <c r="M38" i="19"/>
  <c r="H184" i="19"/>
  <c r="I184" i="19"/>
  <c r="J184" i="19"/>
  <c r="K184" i="19"/>
  <c r="L184" i="19"/>
  <c r="M184" i="19"/>
  <c r="H240" i="19"/>
  <c r="I240" i="19"/>
  <c r="J240" i="19"/>
  <c r="K240" i="19"/>
  <c r="L240" i="19"/>
  <c r="M240" i="19"/>
  <c r="H29" i="19"/>
  <c r="I29" i="19"/>
  <c r="J29" i="19"/>
  <c r="K29" i="19"/>
  <c r="L29" i="19"/>
  <c r="M29" i="19"/>
  <c r="H344" i="19"/>
  <c r="I344" i="19"/>
  <c r="J344" i="19"/>
  <c r="K344" i="19"/>
  <c r="L344" i="19"/>
  <c r="M344" i="19"/>
  <c r="H78" i="19"/>
  <c r="I78" i="19"/>
  <c r="J78" i="19"/>
  <c r="K78" i="19"/>
  <c r="L78" i="19"/>
  <c r="M78" i="19"/>
  <c r="H287" i="19"/>
  <c r="I287" i="19"/>
  <c r="J287" i="19"/>
  <c r="K287" i="19"/>
  <c r="L287" i="19"/>
  <c r="M287" i="19"/>
  <c r="H194" i="19"/>
  <c r="I194" i="19"/>
  <c r="J194" i="19"/>
  <c r="K194" i="19"/>
  <c r="L194" i="19"/>
  <c r="M194" i="19"/>
  <c r="H345" i="19"/>
  <c r="I345" i="19"/>
  <c r="J345" i="19"/>
  <c r="K345" i="19"/>
  <c r="L345" i="19"/>
  <c r="M345" i="19"/>
  <c r="H255" i="19"/>
  <c r="I255" i="19"/>
  <c r="J255" i="19"/>
  <c r="K255" i="19"/>
  <c r="L255" i="19"/>
  <c r="M255" i="19"/>
  <c r="H277" i="19"/>
  <c r="I277" i="19"/>
  <c r="J277" i="19"/>
  <c r="K277" i="19"/>
  <c r="L277" i="19"/>
  <c r="M277" i="19"/>
  <c r="H53" i="19"/>
  <c r="I53" i="19"/>
  <c r="J53" i="19"/>
  <c r="K53" i="19"/>
  <c r="L53" i="19"/>
  <c r="M53" i="19"/>
  <c r="H244" i="19"/>
  <c r="I244" i="19"/>
  <c r="J244" i="19"/>
  <c r="K244" i="19"/>
  <c r="L244" i="19"/>
  <c r="M244" i="19"/>
  <c r="H296" i="19"/>
  <c r="I296" i="19"/>
  <c r="J296" i="19"/>
  <c r="K296" i="19"/>
  <c r="L296" i="19"/>
  <c r="M296" i="19"/>
  <c r="H185" i="19"/>
  <c r="I185" i="19"/>
  <c r="J185" i="19"/>
  <c r="K185" i="19"/>
  <c r="L185" i="19"/>
  <c r="M185" i="19"/>
  <c r="H75" i="19"/>
  <c r="I75" i="19"/>
  <c r="J75" i="19"/>
  <c r="K75" i="19"/>
  <c r="L75" i="19"/>
  <c r="M75" i="19"/>
  <c r="H48" i="19"/>
  <c r="I48" i="19"/>
  <c r="J48" i="19"/>
  <c r="K48" i="19"/>
  <c r="L48" i="19"/>
  <c r="M48" i="19"/>
  <c r="H346" i="19"/>
  <c r="I346" i="19"/>
  <c r="J346" i="19"/>
  <c r="K346" i="19"/>
  <c r="L346" i="19"/>
  <c r="M346" i="19"/>
  <c r="H169" i="19"/>
  <c r="I169" i="19"/>
  <c r="J169" i="19"/>
  <c r="K169" i="19"/>
  <c r="L169" i="19"/>
  <c r="M169" i="19"/>
  <c r="H214" i="19"/>
  <c r="I214" i="19"/>
  <c r="J214" i="19"/>
  <c r="K214" i="19"/>
  <c r="L214" i="19"/>
  <c r="M214" i="19"/>
  <c r="H32" i="19"/>
  <c r="I32" i="19"/>
  <c r="J32" i="19"/>
  <c r="K32" i="19"/>
  <c r="L32" i="19"/>
  <c r="M32" i="19"/>
  <c r="H208" i="19"/>
  <c r="I208" i="19"/>
  <c r="J208" i="19"/>
  <c r="K208" i="19"/>
  <c r="L208" i="19"/>
  <c r="M208" i="19"/>
  <c r="H233" i="19"/>
  <c r="I233" i="19"/>
  <c r="J233" i="19"/>
  <c r="K233" i="19"/>
  <c r="L233" i="19"/>
  <c r="M233" i="19"/>
  <c r="H133" i="19"/>
  <c r="I133" i="19"/>
  <c r="J133" i="19"/>
  <c r="K133" i="19"/>
  <c r="L133" i="19"/>
  <c r="M133" i="19"/>
  <c r="H219" i="19"/>
  <c r="I219" i="19"/>
  <c r="J219" i="19"/>
  <c r="K219" i="19"/>
  <c r="L219" i="19"/>
  <c r="M219" i="19"/>
  <c r="H347" i="19"/>
  <c r="I347" i="19"/>
  <c r="J347" i="19"/>
  <c r="K347" i="19"/>
  <c r="L347" i="19"/>
  <c r="M347" i="19"/>
  <c r="H73" i="19"/>
  <c r="I73" i="19"/>
  <c r="J73" i="19"/>
  <c r="K73" i="19"/>
  <c r="L73" i="19"/>
  <c r="M73" i="19"/>
  <c r="H166" i="19"/>
  <c r="I166" i="19"/>
  <c r="J166" i="19"/>
  <c r="K166" i="19"/>
  <c r="L166" i="19"/>
  <c r="M166" i="19"/>
  <c r="H199" i="19"/>
  <c r="I199" i="19"/>
  <c r="J199" i="19"/>
  <c r="K199" i="19"/>
  <c r="L199" i="19"/>
  <c r="M199" i="19"/>
  <c r="H348" i="19"/>
  <c r="I348" i="19"/>
  <c r="J348" i="19"/>
  <c r="K348" i="19"/>
  <c r="L348" i="19"/>
  <c r="M348" i="19"/>
  <c r="H20" i="19"/>
  <c r="I20" i="19"/>
  <c r="J20" i="19"/>
  <c r="K20" i="19"/>
  <c r="L20" i="19"/>
  <c r="M20" i="19"/>
  <c r="H68" i="19"/>
  <c r="I68" i="19"/>
  <c r="J68" i="19"/>
  <c r="K68" i="19"/>
  <c r="L68" i="19"/>
  <c r="M68" i="19"/>
  <c r="H74" i="19"/>
  <c r="I74" i="19"/>
  <c r="J74" i="19"/>
  <c r="K74" i="19"/>
  <c r="L74" i="19"/>
  <c r="M74" i="19"/>
  <c r="H57" i="19"/>
  <c r="I57" i="19"/>
  <c r="J57" i="19"/>
  <c r="K57" i="19"/>
  <c r="L57" i="19"/>
  <c r="M57" i="19"/>
  <c r="H323" i="19"/>
  <c r="I323" i="19"/>
  <c r="J323" i="19"/>
  <c r="K323" i="19"/>
  <c r="L323" i="19"/>
  <c r="M323" i="19"/>
  <c r="H349" i="19"/>
  <c r="I349" i="19"/>
  <c r="J349" i="19"/>
  <c r="K349" i="19"/>
  <c r="L349" i="19"/>
  <c r="M349" i="19"/>
  <c r="H350" i="19"/>
  <c r="I350" i="19"/>
  <c r="J350" i="19"/>
  <c r="K350" i="19"/>
  <c r="L350" i="19"/>
  <c r="M350" i="19"/>
  <c r="H64" i="19"/>
  <c r="I64" i="19"/>
  <c r="J64" i="19"/>
  <c r="K64" i="19"/>
  <c r="L64" i="19"/>
  <c r="M64" i="19"/>
  <c r="H86" i="19"/>
  <c r="I86" i="19"/>
  <c r="J86" i="19"/>
  <c r="K86" i="19"/>
  <c r="L86" i="19"/>
  <c r="M86" i="19"/>
  <c r="H55" i="19"/>
  <c r="I55" i="19"/>
  <c r="J55" i="19"/>
  <c r="K55" i="19"/>
  <c r="L55" i="19"/>
  <c r="M55" i="19"/>
  <c r="H319" i="19"/>
  <c r="I319" i="19"/>
  <c r="J319" i="19"/>
  <c r="K319" i="19"/>
  <c r="L319" i="19"/>
  <c r="M319" i="19"/>
  <c r="H37" i="19"/>
  <c r="I37" i="19"/>
  <c r="J37" i="19"/>
  <c r="K37" i="19"/>
  <c r="L37" i="19"/>
  <c r="M37" i="19"/>
  <c r="H107" i="19"/>
  <c r="I107" i="19"/>
  <c r="J107" i="19"/>
  <c r="K107" i="19"/>
  <c r="L107" i="19"/>
  <c r="M107" i="19"/>
  <c r="H178" i="19"/>
  <c r="I178" i="19"/>
  <c r="J178" i="19"/>
  <c r="K178" i="19"/>
  <c r="L178" i="19"/>
  <c r="M178" i="19"/>
  <c r="H197" i="19"/>
  <c r="I197" i="19"/>
  <c r="J197" i="19"/>
  <c r="K197" i="19"/>
  <c r="L197" i="19"/>
  <c r="M197" i="19"/>
  <c r="H49" i="19"/>
  <c r="I49" i="19"/>
  <c r="J49" i="19"/>
  <c r="K49" i="19"/>
  <c r="L49" i="19"/>
  <c r="M49" i="19"/>
  <c r="H36" i="19"/>
  <c r="I36" i="19"/>
  <c r="J36" i="19"/>
  <c r="K36" i="19"/>
  <c r="L36" i="19"/>
  <c r="M36" i="19"/>
  <c r="H351" i="19"/>
  <c r="I351" i="19"/>
  <c r="J351" i="19"/>
  <c r="K351" i="19"/>
  <c r="L351" i="19"/>
  <c r="M351" i="19"/>
  <c r="H182" i="19"/>
  <c r="I182" i="19"/>
  <c r="J182" i="19"/>
  <c r="K182" i="19"/>
  <c r="L182" i="19"/>
  <c r="M182" i="19"/>
  <c r="H303" i="19"/>
  <c r="I303" i="19"/>
  <c r="J303" i="19"/>
  <c r="K303" i="19"/>
  <c r="L303" i="19"/>
  <c r="M303" i="19"/>
  <c r="H148" i="19"/>
  <c r="I148" i="19"/>
  <c r="J148" i="19"/>
  <c r="K148" i="19"/>
  <c r="L148" i="19"/>
  <c r="M148" i="19"/>
  <c r="H202" i="19"/>
  <c r="I202" i="19"/>
  <c r="J202" i="19"/>
  <c r="K202" i="19"/>
  <c r="L202" i="19"/>
  <c r="M202" i="19"/>
  <c r="H66" i="19"/>
  <c r="I66" i="19"/>
  <c r="J66" i="19"/>
  <c r="K66" i="19"/>
  <c r="L66" i="19"/>
  <c r="M66" i="19"/>
  <c r="H352" i="19"/>
  <c r="I352" i="19"/>
  <c r="J352" i="19"/>
  <c r="K352" i="19"/>
  <c r="L352" i="19"/>
  <c r="M352" i="19"/>
  <c r="H42" i="19"/>
  <c r="I42" i="19"/>
  <c r="J42" i="19"/>
  <c r="K42" i="19"/>
  <c r="L42" i="19"/>
  <c r="M42" i="19"/>
  <c r="H318" i="19"/>
  <c r="I318" i="19"/>
  <c r="J318" i="19"/>
  <c r="K318" i="19"/>
  <c r="L318" i="19"/>
  <c r="M318" i="19"/>
  <c r="H353" i="19"/>
  <c r="I353" i="19"/>
  <c r="J353" i="19"/>
  <c r="K353" i="19"/>
  <c r="L353" i="19"/>
  <c r="M353" i="19"/>
  <c r="H46" i="19"/>
  <c r="I46" i="19"/>
  <c r="J46" i="19"/>
  <c r="K46" i="19"/>
  <c r="L46" i="19"/>
  <c r="M46" i="19"/>
  <c r="H242" i="19"/>
  <c r="I242" i="19"/>
  <c r="J242" i="19"/>
  <c r="K242" i="19"/>
  <c r="L242" i="19"/>
  <c r="M242" i="19"/>
  <c r="H116" i="19"/>
  <c r="I116" i="19"/>
  <c r="J116" i="19"/>
  <c r="K116" i="19"/>
  <c r="L116" i="19"/>
  <c r="M116" i="19"/>
  <c r="H99" i="19"/>
  <c r="I99" i="19"/>
  <c r="J99" i="19"/>
  <c r="K99" i="19"/>
  <c r="L99" i="19"/>
  <c r="M99" i="19"/>
  <c r="H125" i="19"/>
  <c r="I125" i="19"/>
  <c r="J125" i="19"/>
  <c r="K125" i="19"/>
  <c r="L125" i="19"/>
  <c r="M125" i="19"/>
  <c r="H162" i="19"/>
  <c r="I162" i="19"/>
  <c r="J162" i="19"/>
  <c r="K162" i="19"/>
  <c r="L162" i="19"/>
  <c r="M162" i="19"/>
  <c r="H276" i="19"/>
  <c r="I276" i="19"/>
  <c r="J276" i="19"/>
  <c r="K276" i="19"/>
  <c r="L276" i="19"/>
  <c r="M276" i="19"/>
  <c r="H170" i="19"/>
  <c r="I170" i="19"/>
  <c r="J170" i="19"/>
  <c r="K170" i="19"/>
  <c r="L170" i="19"/>
  <c r="M170" i="19"/>
  <c r="H354" i="19"/>
  <c r="I354" i="19"/>
  <c r="J354" i="19"/>
  <c r="K354" i="19"/>
  <c r="L354" i="19"/>
  <c r="M354" i="19"/>
  <c r="H22" i="19"/>
  <c r="I22" i="19"/>
  <c r="J22" i="19"/>
  <c r="K22" i="19"/>
  <c r="L22" i="19"/>
  <c r="M22" i="19"/>
  <c r="H39" i="19"/>
  <c r="I39" i="19"/>
  <c r="J39" i="19"/>
  <c r="K39" i="19"/>
  <c r="L39" i="19"/>
  <c r="M39" i="19"/>
  <c r="H355" i="19"/>
  <c r="I355" i="19"/>
  <c r="J355" i="19"/>
  <c r="K355" i="19"/>
  <c r="L355" i="19"/>
  <c r="M355" i="19"/>
  <c r="H24" i="19"/>
  <c r="I24" i="19"/>
  <c r="J24" i="19"/>
  <c r="K24" i="19"/>
  <c r="L24" i="19"/>
  <c r="M24" i="19"/>
  <c r="H79" i="19"/>
  <c r="I79" i="19"/>
  <c r="J79" i="19"/>
  <c r="K79" i="19"/>
  <c r="L79" i="19"/>
  <c r="M79" i="19"/>
  <c r="H356" i="19"/>
  <c r="I356" i="19"/>
  <c r="J356" i="19"/>
  <c r="K356" i="19"/>
  <c r="L356" i="19"/>
  <c r="M356" i="19"/>
  <c r="H71" i="19"/>
  <c r="I71" i="19"/>
  <c r="J71" i="19"/>
  <c r="K71" i="19"/>
  <c r="L71" i="19"/>
  <c r="M71" i="19"/>
  <c r="H229" i="19"/>
  <c r="I229" i="19"/>
  <c r="J229" i="19"/>
  <c r="K229" i="19"/>
  <c r="L229" i="19"/>
  <c r="M229" i="19"/>
  <c r="H129" i="19"/>
  <c r="I129" i="19"/>
  <c r="J129" i="19"/>
  <c r="K129" i="19"/>
  <c r="L129" i="19"/>
  <c r="M129" i="19"/>
  <c r="H222" i="19"/>
  <c r="I222" i="19"/>
  <c r="J222" i="19"/>
  <c r="K222" i="19"/>
  <c r="L222" i="19"/>
  <c r="M222" i="19"/>
  <c r="H236" i="19"/>
  <c r="I236" i="19"/>
  <c r="J236" i="19"/>
  <c r="K236" i="19"/>
  <c r="L236" i="19"/>
  <c r="M236" i="19"/>
  <c r="H357" i="19"/>
  <c r="I357" i="19"/>
  <c r="J357" i="19"/>
  <c r="K357" i="19"/>
  <c r="L357" i="19"/>
  <c r="M357" i="19"/>
  <c r="H256" i="19"/>
  <c r="I256" i="19"/>
  <c r="J256" i="19"/>
  <c r="K256" i="19"/>
  <c r="L256" i="19"/>
  <c r="M256" i="19"/>
  <c r="H262" i="19"/>
  <c r="I262" i="19"/>
  <c r="J262" i="19"/>
  <c r="K262" i="19"/>
  <c r="L262" i="19"/>
  <c r="M262" i="19"/>
  <c r="H358" i="19"/>
  <c r="I358" i="19"/>
  <c r="J358" i="19"/>
  <c r="K358" i="19"/>
  <c r="L358" i="19"/>
  <c r="M358" i="19"/>
  <c r="H261" i="19"/>
  <c r="I261" i="19"/>
  <c r="J261" i="19"/>
  <c r="K261" i="19"/>
  <c r="L261" i="19"/>
  <c r="M261" i="19"/>
  <c r="H101" i="19"/>
  <c r="I101" i="19"/>
  <c r="J101" i="19"/>
  <c r="K101" i="19"/>
  <c r="L101" i="19"/>
  <c r="M101" i="19"/>
  <c r="H25" i="19"/>
  <c r="I25" i="19"/>
  <c r="J25" i="19"/>
  <c r="K25" i="19"/>
  <c r="L25" i="19"/>
  <c r="M25" i="19"/>
  <c r="H51" i="19"/>
  <c r="I51" i="19"/>
  <c r="J51" i="19"/>
  <c r="K51" i="19"/>
  <c r="L51" i="19"/>
  <c r="M51" i="19"/>
  <c r="H203" i="19"/>
  <c r="I203" i="19"/>
  <c r="J203" i="19"/>
  <c r="K203" i="19"/>
  <c r="L203" i="19"/>
  <c r="M203" i="19"/>
  <c r="H93" i="19"/>
  <c r="I93" i="19"/>
  <c r="J93" i="19"/>
  <c r="K93" i="19"/>
  <c r="L93" i="19"/>
  <c r="M93" i="19"/>
  <c r="H157" i="19"/>
  <c r="I157" i="19"/>
  <c r="J157" i="19"/>
  <c r="K157" i="19"/>
  <c r="L157" i="19"/>
  <c r="M157" i="19"/>
  <c r="H122" i="19"/>
  <c r="I122" i="19"/>
  <c r="J122" i="19"/>
  <c r="K122" i="19"/>
  <c r="L122" i="19"/>
  <c r="M122" i="19"/>
  <c r="H359" i="19"/>
  <c r="I359" i="19"/>
  <c r="J359" i="19"/>
  <c r="K359" i="19"/>
  <c r="L359" i="19"/>
  <c r="M359" i="19"/>
  <c r="H76" i="19"/>
  <c r="I76" i="19"/>
  <c r="J76" i="19"/>
  <c r="K76" i="19"/>
  <c r="L76" i="19"/>
  <c r="M76" i="19"/>
  <c r="H45" i="19"/>
  <c r="I45" i="19"/>
  <c r="J45" i="19"/>
  <c r="K45" i="19"/>
  <c r="L45" i="19"/>
  <c r="M45" i="19"/>
  <c r="H308" i="19"/>
  <c r="I308" i="19"/>
  <c r="J308" i="19"/>
  <c r="K308" i="19"/>
  <c r="L308" i="19"/>
  <c r="M308" i="19"/>
  <c r="H91" i="19"/>
  <c r="I91" i="19"/>
  <c r="J91" i="19"/>
  <c r="K91" i="19"/>
  <c r="L91" i="19"/>
  <c r="M91" i="19"/>
  <c r="H309" i="19"/>
  <c r="I309" i="19"/>
  <c r="J309" i="19"/>
  <c r="K309" i="19"/>
  <c r="L309" i="19"/>
  <c r="M309" i="19"/>
  <c r="H118" i="19"/>
  <c r="I118" i="19"/>
  <c r="J118" i="19"/>
  <c r="K118" i="19"/>
  <c r="L118" i="19"/>
  <c r="M118" i="19"/>
  <c r="H247" i="19"/>
  <c r="I247" i="19"/>
  <c r="J247" i="19"/>
  <c r="K247" i="19"/>
  <c r="L247" i="19"/>
  <c r="M247" i="19"/>
  <c r="H360" i="19"/>
  <c r="I360" i="19"/>
  <c r="J360" i="19"/>
  <c r="K360" i="19"/>
  <c r="L360" i="19"/>
  <c r="M360" i="19"/>
  <c r="H137" i="19"/>
  <c r="I137" i="19"/>
  <c r="J137" i="19"/>
  <c r="K137" i="19"/>
  <c r="L137" i="19"/>
  <c r="M137" i="19"/>
  <c r="H235" i="19"/>
  <c r="I235" i="19"/>
  <c r="J235" i="19"/>
  <c r="K235" i="19"/>
  <c r="L235" i="19"/>
  <c r="M235" i="19"/>
  <c r="H335" i="19"/>
  <c r="I335" i="19"/>
  <c r="J335" i="19"/>
  <c r="K335" i="19"/>
  <c r="L335" i="19"/>
  <c r="M335" i="19"/>
  <c r="H204" i="19"/>
  <c r="I204" i="19"/>
  <c r="J204" i="19"/>
  <c r="K204" i="19"/>
  <c r="L204" i="19"/>
  <c r="M204" i="19"/>
  <c r="H167" i="19"/>
  <c r="I167" i="19"/>
  <c r="J167" i="19"/>
  <c r="K167" i="19"/>
  <c r="L167" i="19"/>
  <c r="M167" i="19"/>
  <c r="H228" i="19"/>
  <c r="I228" i="19"/>
  <c r="J228" i="19"/>
  <c r="K228" i="19"/>
  <c r="L228" i="19"/>
  <c r="M228" i="19"/>
  <c r="H361" i="19"/>
  <c r="I361" i="19"/>
  <c r="J361" i="19"/>
  <c r="K361" i="19"/>
  <c r="L361" i="19"/>
  <c r="M361" i="19"/>
  <c r="H259" i="19"/>
  <c r="I259" i="19"/>
  <c r="J259" i="19"/>
  <c r="K259" i="19"/>
  <c r="L259" i="19"/>
  <c r="M259" i="19"/>
  <c r="H362" i="19"/>
  <c r="I362" i="19"/>
  <c r="J362" i="19"/>
  <c r="K362" i="19"/>
  <c r="L362" i="19"/>
  <c r="M362" i="19"/>
  <c r="H305" i="19"/>
  <c r="I305" i="19"/>
  <c r="J305" i="19"/>
  <c r="K305" i="19"/>
  <c r="L305" i="19"/>
  <c r="M305" i="19"/>
  <c r="H80" i="19"/>
  <c r="I80" i="19"/>
  <c r="J80" i="19"/>
  <c r="K80" i="19"/>
  <c r="L80" i="19"/>
  <c r="M80" i="19"/>
  <c r="H320" i="19"/>
  <c r="I320" i="19"/>
  <c r="J320" i="19"/>
  <c r="K320" i="19"/>
  <c r="L320" i="19"/>
  <c r="M320" i="19"/>
  <c r="H363" i="19"/>
  <c r="I363" i="19"/>
  <c r="J363" i="19"/>
  <c r="K363" i="19"/>
  <c r="L363" i="19"/>
  <c r="M363" i="19"/>
  <c r="H298" i="19"/>
  <c r="I298" i="19"/>
  <c r="J298" i="19"/>
  <c r="K298" i="19"/>
  <c r="L298" i="19"/>
  <c r="M298" i="19"/>
  <c r="H130" i="19"/>
  <c r="I130" i="19"/>
  <c r="J130" i="19"/>
  <c r="K130" i="19"/>
  <c r="L130" i="19"/>
  <c r="M130" i="19"/>
  <c r="H27" i="19"/>
  <c r="I27" i="19"/>
  <c r="J27" i="19"/>
  <c r="K27" i="19"/>
  <c r="L27" i="19"/>
  <c r="M27" i="19"/>
  <c r="H265" i="19"/>
  <c r="I265" i="19"/>
  <c r="J265" i="19"/>
  <c r="K265" i="19"/>
  <c r="L265" i="19"/>
  <c r="M265" i="19"/>
  <c r="H302" i="19"/>
  <c r="I302" i="19"/>
  <c r="J302" i="19"/>
  <c r="K302" i="19"/>
  <c r="L302" i="19"/>
  <c r="M302" i="19"/>
  <c r="H364" i="19"/>
  <c r="I364" i="19"/>
  <c r="J364" i="19"/>
  <c r="K364" i="19"/>
  <c r="L364" i="19"/>
  <c r="M364" i="19"/>
  <c r="H253" i="19"/>
  <c r="I253" i="19"/>
  <c r="J253" i="19"/>
  <c r="K253" i="19"/>
  <c r="L253" i="19"/>
  <c r="M253" i="19"/>
  <c r="H365" i="19"/>
  <c r="I365" i="19"/>
  <c r="J365" i="19"/>
  <c r="K365" i="19"/>
  <c r="L365" i="19"/>
  <c r="M365" i="19"/>
  <c r="H192" i="19"/>
  <c r="I192" i="19"/>
  <c r="J192" i="19"/>
  <c r="K192" i="19"/>
  <c r="L192" i="19"/>
  <c r="M192" i="19"/>
  <c r="H165" i="19"/>
  <c r="I165" i="19"/>
  <c r="J165" i="19"/>
  <c r="K165" i="19"/>
  <c r="L165" i="19"/>
  <c r="M165" i="19"/>
  <c r="H329" i="19"/>
  <c r="I329" i="19"/>
  <c r="J329" i="19"/>
  <c r="K329" i="19"/>
  <c r="L329" i="19"/>
  <c r="M329" i="19"/>
  <c r="H18" i="19"/>
  <c r="I18" i="19"/>
  <c r="J18" i="19"/>
  <c r="K18" i="19"/>
  <c r="L18" i="19"/>
  <c r="M18" i="19"/>
  <c r="H159" i="19"/>
  <c r="I159" i="19"/>
  <c r="J159" i="19"/>
  <c r="K159" i="19"/>
  <c r="L159" i="19"/>
  <c r="M159" i="19"/>
  <c r="H322" i="19"/>
  <c r="I322" i="19"/>
  <c r="J322" i="19"/>
  <c r="K322" i="19"/>
  <c r="L322" i="19"/>
  <c r="M322" i="19"/>
  <c r="H143" i="19"/>
  <c r="I143" i="19"/>
  <c r="J143" i="19"/>
  <c r="K143" i="19"/>
  <c r="L143" i="19"/>
  <c r="M143" i="19"/>
  <c r="H142" i="19"/>
  <c r="I142" i="19"/>
  <c r="J142" i="19"/>
  <c r="K142" i="19"/>
  <c r="L142" i="19"/>
  <c r="M142" i="19"/>
  <c r="H230" i="19"/>
  <c r="I230" i="19"/>
  <c r="J230" i="19"/>
  <c r="K230" i="19"/>
  <c r="L230" i="19"/>
  <c r="M230" i="19"/>
  <c r="H366" i="19"/>
  <c r="I366" i="19"/>
  <c r="J366" i="19"/>
  <c r="K366" i="19"/>
  <c r="L366" i="19"/>
  <c r="M366" i="19"/>
  <c r="H258" i="19"/>
  <c r="I258" i="19"/>
  <c r="J258" i="19"/>
  <c r="K258" i="19"/>
  <c r="L258" i="19"/>
  <c r="M258" i="19"/>
  <c r="H124" i="19"/>
  <c r="I124" i="19"/>
  <c r="J124" i="19"/>
  <c r="K124" i="19"/>
  <c r="L124" i="19"/>
  <c r="M124" i="19"/>
  <c r="H34" i="19"/>
  <c r="I34" i="19"/>
  <c r="J34" i="19"/>
  <c r="K34" i="19"/>
  <c r="L34" i="19"/>
  <c r="M34" i="19"/>
  <c r="H92" i="19"/>
  <c r="I92" i="19"/>
  <c r="J92" i="19"/>
  <c r="K92" i="19"/>
  <c r="L92" i="19"/>
  <c r="M92" i="19"/>
  <c r="H330" i="19"/>
  <c r="I330" i="19"/>
  <c r="J330" i="19"/>
  <c r="K330" i="19"/>
  <c r="L330" i="19"/>
  <c r="M330" i="19"/>
  <c r="H183" i="19"/>
  <c r="I183" i="19"/>
  <c r="J183" i="19"/>
  <c r="K183" i="19"/>
  <c r="L183" i="19"/>
  <c r="M183" i="19"/>
  <c r="H288" i="19"/>
  <c r="I288" i="19"/>
  <c r="J288" i="19"/>
  <c r="K288" i="19"/>
  <c r="L288" i="19"/>
  <c r="M288" i="19"/>
  <c r="H225" i="19"/>
  <c r="I225" i="19"/>
  <c r="J225" i="19"/>
  <c r="K225" i="19"/>
  <c r="L225" i="19"/>
  <c r="M225" i="19"/>
  <c r="H367" i="19"/>
  <c r="I367" i="19"/>
  <c r="J367" i="19"/>
  <c r="K367" i="19"/>
  <c r="L367" i="19"/>
  <c r="M367" i="19"/>
  <c r="H252" i="19"/>
  <c r="I252" i="19"/>
  <c r="J252" i="19"/>
  <c r="K252" i="19"/>
  <c r="L252" i="19"/>
  <c r="M252" i="19"/>
  <c r="H163" i="19"/>
  <c r="I163" i="19"/>
  <c r="J163" i="19"/>
  <c r="K163" i="19"/>
  <c r="L163" i="19"/>
  <c r="M163" i="19"/>
  <c r="H63" i="19"/>
  <c r="I63" i="19"/>
  <c r="J63" i="19"/>
  <c r="K63" i="19"/>
  <c r="L63" i="19"/>
  <c r="M63" i="19"/>
  <c r="H248" i="19"/>
  <c r="I248" i="19"/>
  <c r="J248" i="19"/>
  <c r="K248" i="19"/>
  <c r="L248" i="19"/>
  <c r="M248" i="19"/>
  <c r="H304" i="19"/>
  <c r="I304" i="19"/>
  <c r="J304" i="19"/>
  <c r="K304" i="19"/>
  <c r="L304" i="19"/>
  <c r="M304" i="19"/>
  <c r="H138" i="19"/>
  <c r="I138" i="19"/>
  <c r="J138" i="19"/>
  <c r="K138" i="19"/>
  <c r="L138" i="19"/>
  <c r="M138" i="19"/>
  <c r="H334" i="19"/>
  <c r="I334" i="19"/>
  <c r="J334" i="19"/>
  <c r="K334" i="19"/>
  <c r="L334" i="19"/>
  <c r="M334" i="19"/>
  <c r="H368" i="19"/>
  <c r="I368" i="19"/>
  <c r="J368" i="19"/>
  <c r="K368" i="19"/>
  <c r="L368" i="19"/>
  <c r="M368" i="19"/>
  <c r="H220" i="19"/>
  <c r="I220" i="19"/>
  <c r="J220" i="19"/>
  <c r="K220" i="19"/>
  <c r="L220" i="19"/>
  <c r="M220" i="19"/>
  <c r="H65" i="19"/>
  <c r="I65" i="19"/>
  <c r="J65" i="19"/>
  <c r="K65" i="19"/>
  <c r="L65" i="19"/>
  <c r="M65" i="19"/>
  <c r="H151" i="19"/>
  <c r="I151" i="19"/>
  <c r="J151" i="19"/>
  <c r="K151" i="19"/>
  <c r="L151" i="19"/>
  <c r="M151" i="19"/>
  <c r="H266" i="19"/>
  <c r="I266" i="19"/>
  <c r="J266" i="19"/>
  <c r="K266" i="19"/>
  <c r="L266" i="19"/>
  <c r="M266" i="19"/>
  <c r="H369" i="19"/>
  <c r="I369" i="19"/>
  <c r="J369" i="19"/>
  <c r="K369" i="19"/>
  <c r="L369" i="19"/>
  <c r="M369" i="19"/>
  <c r="H154" i="19"/>
  <c r="I154" i="19"/>
  <c r="J154" i="19"/>
  <c r="K154" i="19"/>
  <c r="L154" i="19"/>
  <c r="M154" i="19"/>
  <c r="H271" i="19"/>
  <c r="I271" i="19"/>
  <c r="J271" i="19"/>
  <c r="K271" i="19"/>
  <c r="L271" i="19"/>
  <c r="M271" i="19"/>
  <c r="H104" i="19"/>
  <c r="I104" i="19"/>
  <c r="J104" i="19"/>
  <c r="K104" i="19"/>
  <c r="L104" i="19"/>
  <c r="M104" i="19"/>
  <c r="H370" i="19"/>
  <c r="I370" i="19"/>
  <c r="J370" i="19"/>
  <c r="K370" i="19"/>
  <c r="L370" i="19"/>
  <c r="M370" i="19"/>
  <c r="H171" i="19"/>
  <c r="I171" i="19"/>
  <c r="J171" i="19"/>
  <c r="K171" i="19"/>
  <c r="L171" i="19"/>
  <c r="M171" i="19"/>
  <c r="H126" i="19"/>
  <c r="I126" i="19"/>
  <c r="J126" i="19"/>
  <c r="K126" i="19"/>
  <c r="L126" i="19"/>
  <c r="M126" i="19"/>
  <c r="H81" i="19"/>
  <c r="I81" i="19"/>
  <c r="J81" i="19"/>
  <c r="K81" i="19"/>
  <c r="L81" i="19"/>
  <c r="M81" i="19"/>
  <c r="H139" i="19"/>
  <c r="I139" i="19"/>
  <c r="J139" i="19"/>
  <c r="K139" i="19"/>
  <c r="L139" i="19"/>
  <c r="M139" i="19"/>
  <c r="H72" i="19"/>
  <c r="I72" i="19"/>
  <c r="J72" i="19"/>
  <c r="K72" i="19"/>
  <c r="L72" i="19"/>
  <c r="M72" i="19"/>
  <c r="H41" i="19"/>
  <c r="I41" i="19"/>
  <c r="J41" i="19"/>
  <c r="K41" i="19"/>
  <c r="L41" i="19"/>
  <c r="M41" i="19"/>
  <c r="H221" i="19"/>
  <c r="I221" i="19"/>
  <c r="J221" i="19"/>
  <c r="K221" i="19"/>
  <c r="L221" i="19"/>
  <c r="M221" i="19"/>
  <c r="H155" i="19"/>
  <c r="I155" i="19"/>
  <c r="J155" i="19"/>
  <c r="K155" i="19"/>
  <c r="L155" i="19"/>
  <c r="M155" i="19"/>
  <c r="H177" i="19"/>
  <c r="I177" i="19"/>
  <c r="J177" i="19"/>
  <c r="K177" i="19"/>
  <c r="L177" i="19"/>
  <c r="M177" i="19"/>
  <c r="H371" i="19"/>
  <c r="I371" i="19"/>
  <c r="J371" i="19"/>
  <c r="K371" i="19"/>
  <c r="L371" i="19"/>
  <c r="M371" i="19"/>
  <c r="H30" i="19"/>
  <c r="I30" i="19"/>
  <c r="J30" i="19"/>
  <c r="K30" i="19"/>
  <c r="L30" i="19"/>
  <c r="M30" i="19"/>
  <c r="H293" i="19"/>
  <c r="I293" i="19"/>
  <c r="J293" i="19"/>
  <c r="K293" i="19"/>
  <c r="L293" i="19"/>
  <c r="M293" i="19"/>
  <c r="H179" i="19"/>
  <c r="I179" i="19"/>
  <c r="J179" i="19"/>
  <c r="K179" i="19"/>
  <c r="L179" i="19"/>
  <c r="M179" i="19"/>
  <c r="H372" i="19"/>
  <c r="I372" i="19"/>
  <c r="J372" i="19"/>
  <c r="K372" i="19"/>
  <c r="L372" i="19"/>
  <c r="M372" i="19"/>
  <c r="H223" i="19"/>
  <c r="I223" i="19"/>
  <c r="J223" i="19"/>
  <c r="K223" i="19"/>
  <c r="L223" i="19"/>
  <c r="M223" i="19"/>
  <c r="H331" i="19"/>
  <c r="I331" i="19"/>
  <c r="J331" i="19"/>
  <c r="K331" i="19"/>
  <c r="L331" i="19"/>
  <c r="M331" i="19"/>
  <c r="H152" i="19"/>
  <c r="I152" i="19"/>
  <c r="J152" i="19"/>
  <c r="K152" i="19"/>
  <c r="L152" i="19"/>
  <c r="M152" i="19"/>
  <c r="H102" i="19"/>
  <c r="I102" i="19"/>
  <c r="J102" i="19"/>
  <c r="K102" i="19"/>
  <c r="L102" i="19"/>
  <c r="M102" i="19"/>
  <c r="H88" i="19"/>
  <c r="I88" i="19"/>
  <c r="J88" i="19"/>
  <c r="K88" i="19"/>
  <c r="L88" i="19"/>
  <c r="M88" i="19"/>
  <c r="H373" i="19"/>
  <c r="I373" i="19"/>
  <c r="J373" i="19"/>
  <c r="K373" i="19"/>
  <c r="L373" i="19"/>
  <c r="M373" i="19"/>
  <c r="H299" i="19"/>
  <c r="I299" i="19"/>
  <c r="J299" i="19"/>
  <c r="K299" i="19"/>
  <c r="L299" i="19"/>
  <c r="M299" i="19"/>
  <c r="H374" i="19"/>
  <c r="I374" i="19"/>
  <c r="J374" i="19"/>
  <c r="K374" i="19"/>
  <c r="L374" i="19"/>
  <c r="M374" i="19"/>
  <c r="H40" i="19"/>
  <c r="I40" i="19"/>
  <c r="J40" i="19"/>
  <c r="K40" i="19"/>
  <c r="L40" i="19"/>
  <c r="M40" i="19"/>
  <c r="H328" i="19"/>
  <c r="I328" i="19"/>
  <c r="J328" i="19"/>
  <c r="K328" i="19"/>
  <c r="L328" i="19"/>
  <c r="M328" i="19"/>
  <c r="H231" i="19"/>
  <c r="I231" i="19"/>
  <c r="J231" i="19"/>
  <c r="K231" i="19"/>
  <c r="L231" i="19"/>
  <c r="M231" i="19"/>
  <c r="H95" i="19"/>
  <c r="I95" i="19"/>
  <c r="J95" i="19"/>
  <c r="K95" i="19"/>
  <c r="L95" i="19"/>
  <c r="M95" i="19"/>
  <c r="H325" i="19"/>
  <c r="I325" i="19"/>
  <c r="J325" i="19"/>
  <c r="K325" i="19"/>
  <c r="L325" i="19"/>
  <c r="M325" i="19"/>
  <c r="H375" i="19"/>
  <c r="I375" i="19"/>
  <c r="J375" i="19"/>
  <c r="K375" i="19"/>
  <c r="L375" i="19"/>
  <c r="M375" i="19"/>
  <c r="H300" i="19"/>
  <c r="I300" i="19"/>
  <c r="J300" i="19"/>
  <c r="K300" i="19"/>
  <c r="L300" i="19"/>
  <c r="M300" i="19"/>
  <c r="H26" i="19"/>
  <c r="I26" i="19"/>
  <c r="J26" i="19"/>
  <c r="K26" i="19"/>
  <c r="L26" i="19"/>
  <c r="M26" i="19"/>
  <c r="H77" i="19"/>
  <c r="I77" i="19"/>
  <c r="J77" i="19"/>
  <c r="K77" i="19"/>
  <c r="L77" i="19"/>
  <c r="M77" i="19"/>
  <c r="H290" i="19"/>
  <c r="I290" i="19"/>
  <c r="J290" i="19"/>
  <c r="K290" i="19"/>
  <c r="L290" i="19"/>
  <c r="M290" i="19"/>
  <c r="H376" i="19"/>
  <c r="I376" i="19"/>
  <c r="J376" i="19"/>
  <c r="K376" i="19"/>
  <c r="L376" i="19"/>
  <c r="M376" i="19"/>
  <c r="H172" i="19"/>
  <c r="I172" i="19"/>
  <c r="J172" i="19"/>
  <c r="K172" i="19"/>
  <c r="L172" i="19"/>
  <c r="M172" i="19"/>
  <c r="H160" i="19"/>
  <c r="I160" i="19"/>
  <c r="J160" i="19"/>
  <c r="K160" i="19"/>
  <c r="L160" i="19"/>
  <c r="M160" i="19"/>
  <c r="H54" i="19"/>
  <c r="I54" i="19"/>
  <c r="J54" i="19"/>
  <c r="K54" i="19"/>
  <c r="L54" i="19"/>
  <c r="M54" i="19"/>
  <c r="H324" i="19"/>
  <c r="I324" i="19"/>
  <c r="J324" i="19"/>
  <c r="K324" i="19"/>
  <c r="L324" i="19"/>
  <c r="M324" i="19"/>
  <c r="H212" i="19"/>
  <c r="I212" i="19"/>
  <c r="J212" i="19"/>
  <c r="K212" i="19"/>
  <c r="L212" i="19"/>
  <c r="M212" i="19"/>
  <c r="H187" i="19"/>
  <c r="I187" i="19"/>
  <c r="J187" i="19"/>
  <c r="K187" i="19"/>
  <c r="L187" i="19"/>
  <c r="M187" i="19"/>
  <c r="H377" i="19"/>
  <c r="I377" i="19"/>
  <c r="J377" i="19"/>
  <c r="K377" i="19"/>
  <c r="L377" i="19"/>
  <c r="M377" i="19"/>
  <c r="H210" i="19"/>
  <c r="I210" i="19"/>
  <c r="J210" i="19"/>
  <c r="K210" i="19"/>
  <c r="L210" i="19"/>
  <c r="M210" i="19"/>
  <c r="H333" i="19"/>
  <c r="I333" i="19"/>
  <c r="J333" i="19"/>
  <c r="K333" i="19"/>
  <c r="L333" i="19"/>
  <c r="M333" i="19"/>
  <c r="H132" i="19"/>
  <c r="I132" i="19"/>
  <c r="J132" i="19"/>
  <c r="K132" i="19"/>
  <c r="L132" i="19"/>
  <c r="M132" i="19"/>
  <c r="H28" i="19"/>
  <c r="I28" i="19"/>
  <c r="J28" i="19"/>
  <c r="K28" i="19"/>
  <c r="L28" i="19"/>
  <c r="M28" i="19"/>
  <c r="H378" i="19"/>
  <c r="I378" i="19"/>
  <c r="J378" i="19"/>
  <c r="K378" i="19"/>
  <c r="L378" i="19"/>
  <c r="M378" i="19"/>
  <c r="H35" i="19"/>
  <c r="I35" i="19"/>
  <c r="J35" i="19"/>
  <c r="K35" i="19"/>
  <c r="L35" i="19"/>
  <c r="M35" i="19"/>
  <c r="H215" i="19"/>
  <c r="I215" i="19"/>
  <c r="J215" i="19"/>
  <c r="K215" i="19"/>
  <c r="L215" i="19"/>
  <c r="M215" i="19"/>
  <c r="H379" i="19"/>
  <c r="I379" i="19"/>
  <c r="J379" i="19"/>
  <c r="K379" i="19"/>
  <c r="L379" i="19"/>
  <c r="M379" i="19"/>
  <c r="H196" i="19"/>
  <c r="I196" i="19"/>
  <c r="J196" i="19"/>
  <c r="K196" i="19"/>
  <c r="L196" i="19"/>
  <c r="M196" i="19"/>
  <c r="H314" i="19"/>
  <c r="I314" i="19"/>
  <c r="J314" i="19"/>
  <c r="K314" i="19"/>
  <c r="L314" i="19"/>
  <c r="M314" i="19"/>
  <c r="H94" i="19"/>
  <c r="I94" i="19"/>
  <c r="J94" i="19"/>
  <c r="K94" i="19"/>
  <c r="L94" i="19"/>
  <c r="M94" i="19"/>
  <c r="H100" i="19"/>
  <c r="I100" i="19"/>
  <c r="J100" i="19"/>
  <c r="K100" i="19"/>
  <c r="L100" i="19"/>
  <c r="M100" i="19"/>
  <c r="H311" i="19"/>
  <c r="I311" i="19"/>
  <c r="J311" i="19"/>
  <c r="K311" i="19"/>
  <c r="L311" i="19"/>
  <c r="M311" i="19"/>
  <c r="H144" i="19"/>
  <c r="I144" i="19"/>
  <c r="J144" i="19"/>
  <c r="K144" i="19"/>
  <c r="L144" i="19"/>
  <c r="M144" i="19"/>
  <c r="H188" i="19"/>
  <c r="I188" i="19"/>
  <c r="J188" i="19"/>
  <c r="K188" i="19"/>
  <c r="L188" i="19"/>
  <c r="M188" i="19"/>
  <c r="H181" i="19"/>
  <c r="I181" i="19"/>
  <c r="J181" i="19"/>
  <c r="K181" i="19"/>
  <c r="L181" i="19"/>
  <c r="M181" i="19"/>
  <c r="H380" i="19"/>
  <c r="I380" i="19"/>
  <c r="J380" i="19"/>
  <c r="K380" i="19"/>
  <c r="L380" i="19"/>
  <c r="M380" i="19"/>
  <c r="H269" i="19"/>
  <c r="I269" i="19"/>
  <c r="J269" i="19"/>
  <c r="K269" i="19"/>
  <c r="L269" i="19"/>
  <c r="M269" i="19"/>
  <c r="H316" i="19"/>
  <c r="I316" i="19"/>
  <c r="J316" i="19"/>
  <c r="K316" i="19"/>
  <c r="L316" i="19"/>
  <c r="M316" i="19"/>
  <c r="H98" i="19"/>
  <c r="I98" i="19"/>
  <c r="J98" i="19"/>
  <c r="K98" i="19"/>
  <c r="L98" i="19"/>
  <c r="M98" i="19"/>
  <c r="H83" i="19"/>
  <c r="I83" i="19"/>
  <c r="J83" i="19"/>
  <c r="K83" i="19"/>
  <c r="L83" i="19"/>
  <c r="M83" i="19"/>
  <c r="H226" i="19"/>
  <c r="I226" i="19"/>
  <c r="J226" i="19"/>
  <c r="K226" i="19"/>
  <c r="L226" i="19"/>
  <c r="M226" i="19"/>
  <c r="H381" i="19"/>
  <c r="I381" i="19"/>
  <c r="J381" i="19"/>
  <c r="K381" i="19"/>
  <c r="L381" i="19"/>
  <c r="M381" i="19"/>
  <c r="H260" i="19"/>
  <c r="I260" i="19"/>
  <c r="J260" i="19"/>
  <c r="K260" i="19"/>
  <c r="L260" i="19"/>
  <c r="M260" i="19"/>
  <c r="H315" i="19"/>
  <c r="I315" i="19"/>
  <c r="J315" i="19"/>
  <c r="K315" i="19"/>
  <c r="L315" i="19"/>
  <c r="M315" i="19"/>
  <c r="H114" i="19"/>
  <c r="I114" i="19"/>
  <c r="J114" i="19"/>
  <c r="K114" i="19"/>
  <c r="L114" i="19"/>
  <c r="M114" i="19"/>
  <c r="H297" i="19"/>
  <c r="I297" i="19"/>
  <c r="J297" i="19"/>
  <c r="K297" i="19"/>
  <c r="L297" i="19"/>
  <c r="M297" i="19"/>
  <c r="H382" i="19"/>
  <c r="I382" i="19"/>
  <c r="J382" i="19"/>
  <c r="K382" i="19"/>
  <c r="L382" i="19"/>
  <c r="M382" i="19"/>
  <c r="H168" i="19"/>
  <c r="I168" i="19"/>
  <c r="J168" i="19"/>
  <c r="K168" i="19"/>
  <c r="L168" i="19"/>
  <c r="M168" i="19"/>
  <c r="H180" i="19"/>
  <c r="I180" i="19"/>
  <c r="J180" i="19"/>
  <c r="K180" i="19"/>
  <c r="L180" i="19"/>
  <c r="M180" i="19"/>
  <c r="H90" i="19"/>
  <c r="I90" i="19"/>
  <c r="J90" i="19"/>
  <c r="K90" i="19"/>
  <c r="L90" i="19"/>
  <c r="M90" i="19"/>
  <c r="H313" i="19"/>
  <c r="I313" i="19"/>
  <c r="J313" i="19"/>
  <c r="K313" i="19"/>
  <c r="L313" i="19"/>
  <c r="M313" i="19"/>
  <c r="H337" i="19"/>
  <c r="I337" i="19"/>
  <c r="J337" i="19"/>
  <c r="K337" i="19"/>
  <c r="L337" i="19"/>
  <c r="M337" i="19"/>
  <c r="H267" i="19"/>
  <c r="I267" i="19"/>
  <c r="J267" i="19"/>
  <c r="K267" i="19"/>
  <c r="L267" i="19"/>
  <c r="M267" i="19"/>
  <c r="H209" i="19"/>
  <c r="I209" i="19"/>
  <c r="J209" i="19"/>
  <c r="K209" i="19"/>
  <c r="L209" i="19"/>
  <c r="M209" i="19"/>
  <c r="H127" i="19"/>
  <c r="I127" i="19"/>
  <c r="J127" i="19"/>
  <c r="K127" i="19"/>
  <c r="L127" i="19"/>
  <c r="M127" i="19"/>
  <c r="H257" i="19"/>
  <c r="I257" i="19"/>
  <c r="J257" i="19"/>
  <c r="K257" i="19"/>
  <c r="L257" i="19"/>
  <c r="M257" i="19"/>
  <c r="H52" i="19"/>
  <c r="I52" i="19"/>
  <c r="J52" i="19"/>
  <c r="K52" i="19"/>
  <c r="L52" i="19"/>
  <c r="M52" i="19"/>
  <c r="H338" i="19"/>
  <c r="I338" i="19"/>
  <c r="J338" i="19"/>
  <c r="K338" i="19"/>
  <c r="L338" i="19"/>
  <c r="M338" i="19"/>
  <c r="H153" i="19"/>
  <c r="I153" i="19"/>
  <c r="J153" i="19"/>
  <c r="K153" i="19"/>
  <c r="L153" i="19"/>
  <c r="M153" i="19"/>
  <c r="H207" i="19"/>
  <c r="I207" i="19"/>
  <c r="J207" i="19"/>
  <c r="K207" i="19"/>
  <c r="L207" i="19"/>
  <c r="M207" i="19"/>
  <c r="H339" i="19"/>
  <c r="I339" i="19"/>
  <c r="J339" i="19"/>
  <c r="K339" i="19"/>
  <c r="L339" i="19"/>
  <c r="M339" i="19"/>
  <c r="H279" i="19"/>
  <c r="I279" i="19"/>
  <c r="J279" i="19"/>
  <c r="K279" i="19"/>
  <c r="L279" i="19"/>
  <c r="M279" i="19"/>
  <c r="H312" i="19"/>
  <c r="I312" i="19"/>
  <c r="J312" i="19"/>
  <c r="K312" i="19"/>
  <c r="L312" i="19"/>
  <c r="M312" i="19"/>
  <c r="H61" i="19"/>
  <c r="I61" i="19"/>
  <c r="J61" i="19"/>
  <c r="K61" i="19"/>
  <c r="L61" i="19"/>
  <c r="M61" i="19"/>
  <c r="H164" i="19"/>
  <c r="I164" i="19"/>
  <c r="J164" i="19"/>
  <c r="K164" i="19"/>
  <c r="L164" i="19"/>
  <c r="M164" i="19"/>
  <c r="H50" i="19"/>
  <c r="I50" i="19"/>
  <c r="J50" i="19"/>
  <c r="K50" i="19"/>
  <c r="L50" i="19"/>
  <c r="M50" i="19"/>
  <c r="H217" i="19"/>
  <c r="I217" i="19"/>
  <c r="J217" i="19"/>
  <c r="K217" i="19"/>
  <c r="L217" i="19"/>
  <c r="M217" i="19"/>
  <c r="H189" i="19"/>
  <c r="I189" i="19"/>
  <c r="J189" i="19"/>
  <c r="K189" i="19"/>
  <c r="L189" i="19"/>
  <c r="M189" i="19"/>
  <c r="H161" i="19"/>
  <c r="I161" i="19"/>
  <c r="J161" i="19"/>
  <c r="K161" i="19"/>
  <c r="L161" i="19"/>
  <c r="M161" i="19"/>
  <c r="H218" i="19"/>
  <c r="I218" i="19"/>
  <c r="J218" i="19"/>
  <c r="K218" i="19"/>
  <c r="L218" i="19"/>
  <c r="M218" i="19"/>
  <c r="H135" i="19"/>
  <c r="I135" i="19"/>
  <c r="J135" i="19"/>
  <c r="K135" i="19"/>
  <c r="L135" i="19"/>
  <c r="M135" i="19"/>
  <c r="H249" i="19"/>
  <c r="I249" i="19"/>
  <c r="J249" i="19"/>
  <c r="K249" i="19"/>
  <c r="L249" i="19"/>
  <c r="M249" i="19"/>
  <c r="H326" i="19"/>
  <c r="I326" i="19"/>
  <c r="J326" i="19"/>
  <c r="K326" i="19"/>
  <c r="L326" i="19"/>
  <c r="M326" i="19"/>
  <c r="H340" i="19"/>
  <c r="I340" i="19"/>
  <c r="J340" i="19"/>
  <c r="K340" i="19"/>
  <c r="L340" i="19"/>
  <c r="M340" i="19"/>
  <c r="G180" i="19"/>
  <c r="G90" i="19"/>
  <c r="G313" i="19"/>
  <c r="G337" i="19"/>
  <c r="G267" i="19"/>
  <c r="G209" i="19"/>
  <c r="G127" i="19"/>
  <c r="G257" i="19"/>
  <c r="G52" i="19"/>
  <c r="G338" i="19"/>
  <c r="G153" i="19"/>
  <c r="G207" i="19"/>
  <c r="G339" i="19"/>
  <c r="G279" i="19"/>
  <c r="G312" i="19"/>
  <c r="G61" i="19"/>
  <c r="G164" i="19"/>
  <c r="G50" i="19"/>
  <c r="G217" i="19"/>
  <c r="G189" i="19"/>
  <c r="G161" i="19"/>
  <c r="G218" i="19"/>
  <c r="G135" i="19"/>
  <c r="G249" i="19"/>
  <c r="G326" i="19"/>
  <c r="G340" i="19"/>
  <c r="G200" i="19"/>
  <c r="G201" i="19"/>
  <c r="G341" i="19"/>
  <c r="G232" i="19"/>
  <c r="G156" i="19"/>
  <c r="G111" i="19"/>
  <c r="G294" i="19"/>
  <c r="G237" i="19"/>
  <c r="G342" i="19"/>
  <c r="G280" i="19"/>
  <c r="G147" i="19"/>
  <c r="G234" i="19"/>
  <c r="G134" i="19"/>
  <c r="G310" i="19"/>
  <c r="G343" i="19"/>
  <c r="G38" i="19"/>
  <c r="G184" i="19"/>
  <c r="G240" i="19"/>
  <c r="G29" i="19"/>
  <c r="G344" i="19"/>
  <c r="G78" i="19"/>
  <c r="G287" i="19"/>
  <c r="G194" i="19"/>
  <c r="G345" i="19"/>
  <c r="G255" i="19"/>
  <c r="G277" i="19"/>
  <c r="G53" i="19"/>
  <c r="G244" i="19"/>
  <c r="G296" i="19"/>
  <c r="G185" i="19"/>
  <c r="G75" i="19"/>
  <c r="G48" i="19"/>
  <c r="G346" i="19"/>
  <c r="G169" i="19"/>
  <c r="G214" i="19"/>
  <c r="G32" i="19"/>
  <c r="G208" i="19"/>
  <c r="G233" i="19"/>
  <c r="G133" i="19"/>
  <c r="G219" i="19"/>
  <c r="G347" i="19"/>
  <c r="G73" i="19"/>
  <c r="G166" i="19"/>
  <c r="G199" i="19"/>
  <c r="G348" i="19"/>
  <c r="G20" i="19"/>
  <c r="G68" i="19"/>
  <c r="G74" i="19"/>
  <c r="G57" i="19"/>
  <c r="G323" i="19"/>
  <c r="G349" i="19"/>
  <c r="G350" i="19"/>
  <c r="G64" i="19"/>
  <c r="G86" i="19"/>
  <c r="G55" i="19"/>
  <c r="G319" i="19"/>
  <c r="G37" i="19"/>
  <c r="G107" i="19"/>
  <c r="G178" i="19"/>
  <c r="G197" i="19"/>
  <c r="G49" i="19"/>
  <c r="G36" i="19"/>
  <c r="G351" i="19"/>
  <c r="G182" i="19"/>
  <c r="G303" i="19"/>
  <c r="G148" i="19"/>
  <c r="G202" i="19"/>
  <c r="G66" i="19"/>
  <c r="G352" i="19"/>
  <c r="G42" i="19"/>
  <c r="G318" i="19"/>
  <c r="G353" i="19"/>
  <c r="G46" i="19"/>
  <c r="G242" i="19"/>
  <c r="G116" i="19"/>
  <c r="G99" i="19"/>
  <c r="G125" i="19"/>
  <c r="G162" i="19"/>
  <c r="G276" i="19"/>
  <c r="G170" i="19"/>
  <c r="G354" i="19"/>
  <c r="G22" i="19"/>
  <c r="G39" i="19"/>
  <c r="G355" i="19"/>
  <c r="G24" i="19"/>
  <c r="G79" i="19"/>
  <c r="G356" i="19"/>
  <c r="G71" i="19"/>
  <c r="G229" i="19"/>
  <c r="G129" i="19"/>
  <c r="G222" i="19"/>
  <c r="G236" i="19"/>
  <c r="G357" i="19"/>
  <c r="G256" i="19"/>
  <c r="G262" i="19"/>
  <c r="G358" i="19"/>
  <c r="G261" i="19"/>
  <c r="G101" i="19"/>
  <c r="G25" i="19"/>
  <c r="G51" i="19"/>
  <c r="G203" i="19"/>
  <c r="G93" i="19"/>
  <c r="G157" i="19"/>
  <c r="G122" i="19"/>
  <c r="G359" i="19"/>
  <c r="G76" i="19"/>
  <c r="G45" i="19"/>
  <c r="G308" i="19"/>
  <c r="G91" i="19"/>
  <c r="G309" i="19"/>
  <c r="G118" i="19"/>
  <c r="G247" i="19"/>
  <c r="G360" i="19"/>
  <c r="G137" i="19"/>
  <c r="G235" i="19"/>
  <c r="G335" i="19"/>
  <c r="G204" i="19"/>
  <c r="G167" i="19"/>
  <c r="G228" i="19"/>
  <c r="G361" i="19"/>
  <c r="G259" i="19"/>
  <c r="G362" i="19"/>
  <c r="G305" i="19"/>
  <c r="G80" i="19"/>
  <c r="G320" i="19"/>
  <c r="G363" i="19"/>
  <c r="G298" i="19"/>
  <c r="G130" i="19"/>
  <c r="G27" i="19"/>
  <c r="G265" i="19"/>
  <c r="G302" i="19"/>
  <c r="G364" i="19"/>
  <c r="G253" i="19"/>
  <c r="G365" i="19"/>
  <c r="G192" i="19"/>
  <c r="G165" i="19"/>
  <c r="G329" i="19"/>
  <c r="G18" i="19"/>
  <c r="G159" i="19"/>
  <c r="G322" i="19"/>
  <c r="G143" i="19"/>
  <c r="G142" i="19"/>
  <c r="G230" i="19"/>
  <c r="G366" i="19"/>
  <c r="G258" i="19"/>
  <c r="G124" i="19"/>
  <c r="G34" i="19"/>
  <c r="G92" i="19"/>
  <c r="G330" i="19"/>
  <c r="G183" i="19"/>
  <c r="G288" i="19"/>
  <c r="G225" i="19"/>
  <c r="G367" i="19"/>
  <c r="G252" i="19"/>
  <c r="G163" i="19"/>
  <c r="G63" i="19"/>
  <c r="G248" i="19"/>
  <c r="G304" i="19"/>
  <c r="G138" i="19"/>
  <c r="G334" i="19"/>
  <c r="G368" i="19"/>
  <c r="G220" i="19"/>
  <c r="G65" i="19"/>
  <c r="G151" i="19"/>
  <c r="G266" i="19"/>
  <c r="G369" i="19"/>
  <c r="G154" i="19"/>
  <c r="G271" i="19"/>
  <c r="G104" i="19"/>
  <c r="G370" i="19"/>
  <c r="G171" i="19"/>
  <c r="G126" i="19"/>
  <c r="G81" i="19"/>
  <c r="G139" i="19"/>
  <c r="G72" i="19"/>
  <c r="G41" i="19"/>
  <c r="G221" i="19"/>
  <c r="G155" i="19"/>
  <c r="G177" i="19"/>
  <c r="G371" i="19"/>
  <c r="G30" i="19"/>
  <c r="G293" i="19"/>
  <c r="G179" i="19"/>
  <c r="G372" i="19"/>
  <c r="G223" i="19"/>
  <c r="G331" i="19"/>
  <c r="G152" i="19"/>
  <c r="G102" i="19"/>
  <c r="G88" i="19"/>
  <c r="G373" i="19"/>
  <c r="G299" i="19"/>
  <c r="G374" i="19"/>
  <c r="G40" i="19"/>
  <c r="G328" i="19"/>
  <c r="G231" i="19"/>
  <c r="G95" i="19"/>
  <c r="G325" i="19"/>
  <c r="G375" i="19"/>
  <c r="G300" i="19"/>
  <c r="G26" i="19"/>
  <c r="G77" i="19"/>
  <c r="G290" i="19"/>
  <c r="G376" i="19"/>
  <c r="G172" i="19"/>
  <c r="G160" i="19"/>
  <c r="G54" i="19"/>
  <c r="G324" i="19"/>
  <c r="G212" i="19"/>
  <c r="G187" i="19"/>
  <c r="G377" i="19"/>
  <c r="G210" i="19"/>
  <c r="G333" i="19"/>
  <c r="G132" i="19"/>
  <c r="G28" i="19"/>
  <c r="G378" i="19"/>
  <c r="G35" i="19"/>
  <c r="G215" i="19"/>
  <c r="G379" i="19"/>
  <c r="G196" i="19"/>
  <c r="G314" i="19"/>
  <c r="G94" i="19"/>
  <c r="G100" i="19"/>
  <c r="G311" i="19"/>
  <c r="G144" i="19"/>
  <c r="G188" i="19"/>
  <c r="G181" i="19"/>
  <c r="G380" i="19"/>
  <c r="G269" i="19"/>
  <c r="G316" i="19"/>
  <c r="G98" i="19"/>
  <c r="G83" i="19"/>
  <c r="G226" i="19"/>
  <c r="G381" i="19"/>
  <c r="G260" i="19"/>
  <c r="G315" i="19"/>
  <c r="G114" i="19"/>
  <c r="G297" i="19"/>
  <c r="G382" i="19"/>
  <c r="G168" i="19"/>
  <c r="M321" i="19"/>
  <c r="L321" i="19"/>
  <c r="K321" i="19"/>
  <c r="J321" i="19"/>
  <c r="I321" i="19"/>
  <c r="H321" i="19"/>
  <c r="G321" i="19"/>
  <c r="M200" i="17"/>
  <c r="M419" i="17"/>
  <c r="M297" i="17"/>
  <c r="M755" i="17"/>
  <c r="M502" i="17"/>
  <c r="M221" i="17"/>
  <c r="M725" i="17"/>
  <c r="M553" i="17"/>
  <c r="M794" i="17"/>
  <c r="M801" i="17"/>
  <c r="M506" i="17"/>
  <c r="M134" i="17"/>
  <c r="M168" i="17"/>
  <c r="M772" i="17"/>
  <c r="M584" i="17"/>
  <c r="M63" i="17"/>
  <c r="M698" i="17"/>
  <c r="M235" i="17"/>
  <c r="M214" i="17"/>
  <c r="M416" i="17"/>
  <c r="M243" i="17"/>
  <c r="M671" i="17"/>
  <c r="M396" i="17"/>
  <c r="M28" i="17"/>
  <c r="M293" i="17"/>
  <c r="M282" i="17"/>
  <c r="M320" i="17"/>
  <c r="M509" i="17"/>
  <c r="M295" i="17"/>
  <c r="M577" i="17"/>
  <c r="M726" i="17"/>
  <c r="M673" i="17"/>
  <c r="M310" i="17"/>
  <c r="M239" i="17"/>
  <c r="M184" i="17"/>
  <c r="M517" i="17"/>
  <c r="M712" i="17"/>
  <c r="M651" i="17"/>
  <c r="M740" i="17"/>
  <c r="M628" i="17"/>
  <c r="M645" i="17"/>
  <c r="M147" i="17"/>
  <c r="M307" i="17"/>
  <c r="M321" i="17"/>
  <c r="M795" i="17"/>
  <c r="M802" i="17"/>
  <c r="M166" i="17"/>
  <c r="M490" i="17"/>
  <c r="M294" i="17"/>
  <c r="M129" i="17"/>
  <c r="M150" i="17"/>
  <c r="M108" i="17"/>
  <c r="M751" i="17"/>
  <c r="M516" i="17"/>
  <c r="M508" i="17"/>
  <c r="M525" i="17"/>
  <c r="M538" i="17"/>
  <c r="M496" i="17"/>
  <c r="M658" i="17"/>
  <c r="M167" i="17"/>
  <c r="M614" i="17"/>
  <c r="M803" i="17"/>
  <c r="M415" i="17"/>
  <c r="M742" i="17"/>
  <c r="M205" i="17"/>
  <c r="M144" i="17"/>
  <c r="M483" i="17"/>
  <c r="M191" i="17"/>
  <c r="M621" i="17"/>
  <c r="M286" i="17"/>
  <c r="M291" i="17"/>
  <c r="M494" i="17"/>
  <c r="M95" i="17"/>
  <c r="M471" i="17"/>
  <c r="M116" i="17"/>
  <c r="M265" i="17"/>
  <c r="M524" i="17"/>
  <c r="M413" i="17"/>
  <c r="M121" i="17"/>
  <c r="M140" i="17"/>
  <c r="M461" i="17"/>
  <c r="M773" i="17"/>
  <c r="M721" i="17"/>
  <c r="M409" i="17"/>
  <c r="M118" i="17"/>
  <c r="M208" i="17"/>
  <c r="M562" i="17"/>
  <c r="M804" i="17"/>
  <c r="M598" i="17"/>
  <c r="M285" i="17"/>
  <c r="M442" i="17"/>
  <c r="M42" i="17"/>
  <c r="M638" i="17"/>
  <c r="M65" i="17"/>
  <c r="M49" i="17"/>
  <c r="M390" i="17"/>
  <c r="M66" i="17"/>
  <c r="M783" i="17"/>
  <c r="M82" i="17"/>
  <c r="M746" i="17"/>
  <c r="M467" i="17"/>
  <c r="M556" i="17"/>
  <c r="M96" i="17"/>
  <c r="M256" i="17"/>
  <c r="M366" i="17"/>
  <c r="M666" i="17"/>
  <c r="M339" i="17"/>
  <c r="M350" i="17"/>
  <c r="M433" i="17"/>
  <c r="M800" i="17"/>
  <c r="M179" i="17"/>
  <c r="M402" i="17"/>
  <c r="M326" i="17"/>
  <c r="M739" i="17"/>
  <c r="M47" i="17"/>
  <c r="M667" i="17"/>
  <c r="M785" i="17"/>
  <c r="M230" i="17"/>
  <c r="M349" i="17"/>
  <c r="M360" i="17"/>
  <c r="M356" i="17"/>
  <c r="M253" i="17"/>
  <c r="M180" i="17"/>
  <c r="M676" i="17"/>
  <c r="M761" i="17"/>
  <c r="M479" i="17"/>
  <c r="M31" i="17"/>
  <c r="M302" i="17"/>
  <c r="M397" i="17"/>
  <c r="M76" i="17"/>
  <c r="M459" i="17"/>
  <c r="M386" i="17"/>
  <c r="M345" i="17"/>
  <c r="M674" i="17"/>
  <c r="M323" i="17"/>
  <c r="M278" i="17"/>
  <c r="M48" i="17"/>
  <c r="M596" i="17"/>
  <c r="M341" i="17"/>
  <c r="M583" i="17"/>
  <c r="M498" i="17"/>
  <c r="M659" i="17"/>
  <c r="M789" i="17"/>
  <c r="M805" i="17"/>
  <c r="M601" i="17"/>
  <c r="M417" i="17"/>
  <c r="M709" i="17"/>
  <c r="M352" i="17"/>
  <c r="M251" i="17"/>
  <c r="M776" i="17"/>
  <c r="M701" i="17"/>
  <c r="M434" i="17"/>
  <c r="M351" i="17"/>
  <c r="M515" i="17"/>
  <c r="M394" i="17"/>
  <c r="M280" i="17"/>
  <c r="M510" i="17"/>
  <c r="M438" i="17"/>
  <c r="M156" i="17"/>
  <c r="M30" i="17"/>
  <c r="M211" i="17"/>
  <c r="M172" i="17"/>
  <c r="M532" i="17"/>
  <c r="M612" i="17"/>
  <c r="M679" i="17"/>
  <c r="M511" i="17"/>
  <c r="M665" i="17"/>
  <c r="M706" i="17"/>
  <c r="M690" i="17"/>
  <c r="M427" i="17"/>
  <c r="M292" i="17"/>
  <c r="M255" i="17"/>
  <c r="M528" i="17"/>
  <c r="M806" i="17"/>
  <c r="M322" i="17"/>
  <c r="M435" i="17"/>
  <c r="M22" i="17"/>
  <c r="M158" i="17"/>
  <c r="M727" i="17"/>
  <c r="M94" i="17"/>
  <c r="M87" i="17"/>
  <c r="M324" i="17"/>
  <c r="M371" i="17"/>
  <c r="M318" i="17"/>
  <c r="M146" i="17"/>
  <c r="M169" i="17"/>
  <c r="M252" i="17"/>
  <c r="M763" i="17"/>
  <c r="M64" i="17"/>
  <c r="M807" i="17"/>
  <c r="M491" i="17"/>
  <c r="M74" i="17"/>
  <c r="M758" i="17"/>
  <c r="M236" i="17"/>
  <c r="M337" i="17"/>
  <c r="M39" i="17"/>
  <c r="M704" i="17"/>
  <c r="M104" i="17"/>
  <c r="M197" i="17"/>
  <c r="M735" i="17"/>
  <c r="M35" i="17"/>
  <c r="M391" i="17"/>
  <c r="M234" i="17"/>
  <c r="M692" i="17"/>
  <c r="M279" i="17"/>
  <c r="M400" i="17"/>
  <c r="M488" i="17"/>
  <c r="M702" i="17"/>
  <c r="M534" i="17"/>
  <c r="M100" i="17"/>
  <c r="M376" i="17"/>
  <c r="M249" i="17"/>
  <c r="M720" i="17"/>
  <c r="M226" i="17"/>
  <c r="M753" i="17"/>
  <c r="M765" i="17"/>
  <c r="M495" i="17"/>
  <c r="M358" i="17"/>
  <c r="M192" i="17"/>
  <c r="M359" i="17"/>
  <c r="M681" i="17"/>
  <c r="M560" i="17"/>
  <c r="M664" i="17"/>
  <c r="M171" i="17"/>
  <c r="M634" i="17"/>
  <c r="M215" i="17"/>
  <c r="M407" i="17"/>
  <c r="M83" i="17"/>
  <c r="M97" i="17"/>
  <c r="M44" i="17"/>
  <c r="M202" i="17"/>
  <c r="M500" i="17"/>
  <c r="M576" i="17"/>
  <c r="M259" i="17"/>
  <c r="M304" i="17"/>
  <c r="M422" i="17"/>
  <c r="M654" i="17"/>
  <c r="M392" i="17"/>
  <c r="M173" i="17"/>
  <c r="M220" i="17"/>
  <c r="M262" i="17"/>
  <c r="M744" i="17"/>
  <c r="M774" i="17"/>
  <c r="M474" i="17"/>
  <c r="M131" i="17"/>
  <c r="M543" i="17"/>
  <c r="M549" i="17"/>
  <c r="M412" i="17"/>
  <c r="M84" i="17"/>
  <c r="M175" i="17"/>
  <c r="M355" i="17"/>
  <c r="M492" i="17"/>
  <c r="M565" i="17"/>
  <c r="M203" i="17"/>
  <c r="M388" i="17"/>
  <c r="M189" i="17"/>
  <c r="M362" i="17"/>
  <c r="M700" i="17"/>
  <c r="M564" i="17"/>
  <c r="M778" i="17"/>
  <c r="M756" i="17"/>
  <c r="M132" i="17"/>
  <c r="M526" i="17"/>
  <c r="M636" i="17"/>
  <c r="M586" i="17"/>
  <c r="M382" i="17"/>
  <c r="M183" i="17"/>
  <c r="M165" i="17"/>
  <c r="M641" i="17"/>
  <c r="M93" i="17"/>
  <c r="M722" i="17"/>
  <c r="M367" i="17"/>
  <c r="M56" i="17"/>
  <c r="M182" i="17"/>
  <c r="M808" i="17"/>
  <c r="M276" i="17"/>
  <c r="M557" i="17"/>
  <c r="M648" i="17"/>
  <c r="M148" i="17"/>
  <c r="M19" i="17"/>
  <c r="M122" i="17"/>
  <c r="M69" i="17"/>
  <c r="M329" i="17"/>
  <c r="M797" i="17"/>
  <c r="M809" i="17"/>
  <c r="M212" i="17"/>
  <c r="M445" i="17"/>
  <c r="M290" i="17"/>
  <c r="M37" i="17"/>
  <c r="M139" i="17"/>
  <c r="M420" i="17"/>
  <c r="M581" i="17"/>
  <c r="M137" i="17"/>
  <c r="M90" i="17"/>
  <c r="M130" i="17"/>
  <c r="M331" i="17"/>
  <c r="M317" i="17"/>
  <c r="M303" i="17"/>
  <c r="M810" i="17"/>
  <c r="M691" i="17"/>
  <c r="M737" i="17"/>
  <c r="M643" i="17"/>
  <c r="M539" i="17"/>
  <c r="M112" i="17"/>
  <c r="M630" i="17"/>
  <c r="M260" i="17"/>
  <c r="M480" i="17"/>
  <c r="M757" i="17"/>
  <c r="M119" i="17"/>
  <c r="M428" i="17"/>
  <c r="M597" i="17"/>
  <c r="M32" i="17"/>
  <c r="M588" i="17"/>
  <c r="M616" i="17"/>
  <c r="M368" i="17"/>
  <c r="M71" i="17"/>
  <c r="M711" i="17"/>
  <c r="M418" i="17"/>
  <c r="M670" i="17"/>
  <c r="M383" i="17"/>
  <c r="M43" i="17"/>
  <c r="M652" i="17"/>
  <c r="M395" i="17"/>
  <c r="M298" i="17"/>
  <c r="M736" i="17"/>
  <c r="M682" i="17"/>
  <c r="M283" i="17"/>
  <c r="M353" i="17"/>
  <c r="M697" i="17"/>
  <c r="M466" i="17"/>
  <c r="M387" i="17"/>
  <c r="M198" i="17"/>
  <c r="M288" i="17"/>
  <c r="M250" i="17"/>
  <c r="M624" i="17"/>
  <c r="M499" i="17"/>
  <c r="M595" i="17"/>
  <c r="M299" i="17"/>
  <c r="M115" i="17"/>
  <c r="M585" i="17"/>
  <c r="M627" i="17"/>
  <c r="M133" i="17"/>
  <c r="M590" i="17"/>
  <c r="M300" i="17"/>
  <c r="M53" i="17"/>
  <c r="M344" i="17"/>
  <c r="M708" i="17"/>
  <c r="M680" i="17"/>
  <c r="M540" i="17"/>
  <c r="M790" i="17"/>
  <c r="M187" i="17"/>
  <c r="M623" i="17"/>
  <c r="M110" i="17"/>
  <c r="M332" i="17"/>
  <c r="M79" i="17"/>
  <c r="M786" i="17"/>
  <c r="M361" i="17"/>
  <c r="M485" i="17"/>
  <c r="M696" i="17"/>
  <c r="M703" i="17"/>
  <c r="M89" i="17"/>
  <c r="M672" i="17"/>
  <c r="M486" i="17"/>
  <c r="M258" i="17"/>
  <c r="M591" i="17"/>
  <c r="M527" i="17"/>
  <c r="M750" i="17"/>
  <c r="M602" i="17"/>
  <c r="M567" i="17"/>
  <c r="M779" i="17"/>
  <c r="M246" i="17"/>
  <c r="M718" i="17"/>
  <c r="M592" i="17"/>
  <c r="M762" i="17"/>
  <c r="M625" i="17"/>
  <c r="M52" i="17"/>
  <c r="M811" i="17"/>
  <c r="M313" i="17"/>
  <c r="M717" i="17"/>
  <c r="M655" i="17"/>
  <c r="M378" i="17"/>
  <c r="M106" i="17"/>
  <c r="M201" i="17"/>
  <c r="M60" i="17"/>
  <c r="M24" i="17"/>
  <c r="M793" i="17"/>
  <c r="M441" i="17"/>
  <c r="M199" i="17"/>
  <c r="M176" i="17"/>
  <c r="M160" i="17"/>
  <c r="M732" i="17"/>
  <c r="M159" i="17"/>
  <c r="M411" i="17"/>
  <c r="M275" i="17"/>
  <c r="M693" i="17"/>
  <c r="M424" i="17"/>
  <c r="M143" i="17"/>
  <c r="M610" i="17"/>
  <c r="M225" i="17"/>
  <c r="M36" i="17"/>
  <c r="M657" i="17"/>
  <c r="M227" i="17"/>
  <c r="M518" i="17"/>
  <c r="M799" i="17"/>
  <c r="M812" i="17"/>
  <c r="M813" i="17"/>
  <c r="M578" i="17"/>
  <c r="M724" i="17"/>
  <c r="M579" i="17"/>
  <c r="M452" i="17"/>
  <c r="M787" i="17"/>
  <c r="M153" i="17"/>
  <c r="M268" i="17"/>
  <c r="M440" i="17"/>
  <c r="M675" i="17"/>
  <c r="M640" i="17"/>
  <c r="M67" i="17"/>
  <c r="M267" i="17"/>
  <c r="M238" i="17"/>
  <c r="M669" i="17"/>
  <c r="M78" i="17"/>
  <c r="M503" i="17"/>
  <c r="M335" i="17"/>
  <c r="M489" i="17"/>
  <c r="M723" i="17"/>
  <c r="M401" i="17"/>
  <c r="M277" i="17"/>
  <c r="M162" i="17"/>
  <c r="M650" i="17"/>
  <c r="M814" i="17"/>
  <c r="M219" i="17"/>
  <c r="M72" i="17"/>
  <c r="M468" i="17"/>
  <c r="M287" i="17"/>
  <c r="M421" i="17"/>
  <c r="M263" i="17"/>
  <c r="M61" i="17"/>
  <c r="M487" i="17"/>
  <c r="M398" i="17"/>
  <c r="M381" i="17"/>
  <c r="M370" i="17"/>
  <c r="M781" i="17"/>
  <c r="M512" i="17"/>
  <c r="M455" i="17"/>
  <c r="M622" i="17"/>
  <c r="M27" i="17"/>
  <c r="M127" i="17"/>
  <c r="M815" i="17"/>
  <c r="M403" i="17"/>
  <c r="M68" i="17"/>
  <c r="M269" i="17"/>
  <c r="M647" i="17"/>
  <c r="M603" i="17"/>
  <c r="M101" i="17"/>
  <c r="M530" i="17"/>
  <c r="M710" i="17"/>
  <c r="M120" i="17"/>
  <c r="M752" i="17"/>
  <c r="M768" i="17"/>
  <c r="M453" i="17"/>
  <c r="M513" i="17"/>
  <c r="M715" i="17"/>
  <c r="M454" i="17"/>
  <c r="M767" i="17"/>
  <c r="M653" i="17"/>
  <c r="M117" i="17"/>
  <c r="M432" i="17"/>
  <c r="M686" i="17"/>
  <c r="M241" i="17"/>
  <c r="M385" i="17"/>
  <c r="M780" i="17"/>
  <c r="M334" i="17"/>
  <c r="M816" i="17"/>
  <c r="M546" i="17"/>
  <c r="M558" i="17"/>
  <c r="M770" i="17"/>
  <c r="M662" i="17"/>
  <c r="M59" i="17"/>
  <c r="M782" i="17"/>
  <c r="M204" i="17"/>
  <c r="M125" i="17"/>
  <c r="M231" i="17"/>
  <c r="M771" i="17"/>
  <c r="M769" i="17"/>
  <c r="M377" i="17"/>
  <c r="M327" i="17"/>
  <c r="M685" i="17"/>
  <c r="M399" i="17"/>
  <c r="M531" i="17"/>
  <c r="M141" i="17"/>
  <c r="M569" i="17"/>
  <c r="M728" i="17"/>
  <c r="M136" i="17"/>
  <c r="M57" i="17"/>
  <c r="M472" i="17"/>
  <c r="M111" i="17"/>
  <c r="M34" i="17"/>
  <c r="M128" i="17"/>
  <c r="M456" i="17"/>
  <c r="M193" i="17"/>
  <c r="M733" i="17"/>
  <c r="M305" i="17"/>
  <c r="M248" i="17"/>
  <c r="M92" i="17"/>
  <c r="M688" i="17"/>
  <c r="M88" i="17"/>
  <c r="M545" i="17"/>
  <c r="M426" i="17"/>
  <c r="M695" i="17"/>
  <c r="M81" i="17"/>
  <c r="M21" i="17"/>
  <c r="M289" i="17"/>
  <c r="M548" i="17"/>
  <c r="M444" i="17"/>
  <c r="M460" i="17"/>
  <c r="M451" i="17"/>
  <c r="M177" i="17"/>
  <c r="M389" i="17"/>
  <c r="M817" i="17"/>
  <c r="M521" i="17"/>
  <c r="M73" i="17"/>
  <c r="M58" i="17"/>
  <c r="M178" i="17"/>
  <c r="M660" i="17"/>
  <c r="M46" i="17"/>
  <c r="M555" i="17"/>
  <c r="M497" i="17"/>
  <c r="M224" i="17"/>
  <c r="M369" i="17"/>
  <c r="M217" i="17"/>
  <c r="M218" i="17"/>
  <c r="M575" i="17"/>
  <c r="M501" i="17"/>
  <c r="M719" i="17"/>
  <c r="M103" i="17"/>
  <c r="M678" i="17"/>
  <c r="M687" i="17"/>
  <c r="M151" i="17"/>
  <c r="M223" i="17"/>
  <c r="M745" i="17"/>
  <c r="M580" i="17"/>
  <c r="M661" i="17"/>
  <c r="M80" i="17"/>
  <c r="M237" i="17"/>
  <c r="M632" i="17"/>
  <c r="M311" i="17"/>
  <c r="M410" i="17"/>
  <c r="M649" i="17"/>
  <c r="M384" i="17"/>
  <c r="M552" i="17"/>
  <c r="M504" i="17"/>
  <c r="M599" i="17"/>
  <c r="M639" i="17"/>
  <c r="M589" i="17"/>
  <c r="M264" i="17"/>
  <c r="M677" i="17"/>
  <c r="M705" i="17"/>
  <c r="M536" i="17"/>
  <c r="M619" i="17"/>
  <c r="M759" i="17"/>
  <c r="M333" i="17"/>
  <c r="M107" i="17"/>
  <c r="M232" i="17"/>
  <c r="M533" i="17"/>
  <c r="M747" i="17"/>
  <c r="M254" i="17"/>
  <c r="M281" i="17"/>
  <c r="M26" i="17"/>
  <c r="M425" i="17"/>
  <c r="M784" i="17"/>
  <c r="M195" i="17"/>
  <c r="M714" i="17"/>
  <c r="M523" i="17"/>
  <c r="M135" i="17"/>
  <c r="M436" i="17"/>
  <c r="M437" i="17"/>
  <c r="M537" i="17"/>
  <c r="M309" i="17"/>
  <c r="M582" i="17"/>
  <c r="M446" i="17"/>
  <c r="M186" i="17"/>
  <c r="M541" i="17"/>
  <c r="M618" i="17"/>
  <c r="M316" i="17"/>
  <c r="M505" i="17"/>
  <c r="M99" i="17"/>
  <c r="L200" i="17"/>
  <c r="L419" i="17"/>
  <c r="L297" i="17"/>
  <c r="L755" i="17"/>
  <c r="L502" i="17"/>
  <c r="L221" i="17"/>
  <c r="L725" i="17"/>
  <c r="L553" i="17"/>
  <c r="L794" i="17"/>
  <c r="L801" i="17"/>
  <c r="L506" i="17"/>
  <c r="L134" i="17"/>
  <c r="L168" i="17"/>
  <c r="L772" i="17"/>
  <c r="L584" i="17"/>
  <c r="L63" i="17"/>
  <c r="L698" i="17"/>
  <c r="L235" i="17"/>
  <c r="L214" i="17"/>
  <c r="L416" i="17"/>
  <c r="L243" i="17"/>
  <c r="L671" i="17"/>
  <c r="L396" i="17"/>
  <c r="L28" i="17"/>
  <c r="L293" i="17"/>
  <c r="L282" i="17"/>
  <c r="L320" i="17"/>
  <c r="L509" i="17"/>
  <c r="L295" i="17"/>
  <c r="L577" i="17"/>
  <c r="L726" i="17"/>
  <c r="L673" i="17"/>
  <c r="L310" i="17"/>
  <c r="L239" i="17"/>
  <c r="L184" i="17"/>
  <c r="L517" i="17"/>
  <c r="L712" i="17"/>
  <c r="L651" i="17"/>
  <c r="L740" i="17"/>
  <c r="L628" i="17"/>
  <c r="L645" i="17"/>
  <c r="L147" i="17"/>
  <c r="L307" i="17"/>
  <c r="L321" i="17"/>
  <c r="L795" i="17"/>
  <c r="L802" i="17"/>
  <c r="L166" i="17"/>
  <c r="L490" i="17"/>
  <c r="L294" i="17"/>
  <c r="L129" i="17"/>
  <c r="L150" i="17"/>
  <c r="L108" i="17"/>
  <c r="L751" i="17"/>
  <c r="L516" i="17"/>
  <c r="L508" i="17"/>
  <c r="L525" i="17"/>
  <c r="L538" i="17"/>
  <c r="L496" i="17"/>
  <c r="L658" i="17"/>
  <c r="L167" i="17"/>
  <c r="L614" i="17"/>
  <c r="L803" i="17"/>
  <c r="L415" i="17"/>
  <c r="L742" i="17"/>
  <c r="L205" i="17"/>
  <c r="L144" i="17"/>
  <c r="L483" i="17"/>
  <c r="L191" i="17"/>
  <c r="L621" i="17"/>
  <c r="L286" i="17"/>
  <c r="L291" i="17"/>
  <c r="L494" i="17"/>
  <c r="L95" i="17"/>
  <c r="L471" i="17"/>
  <c r="L116" i="17"/>
  <c r="L265" i="17"/>
  <c r="L524" i="17"/>
  <c r="L413" i="17"/>
  <c r="L121" i="17"/>
  <c r="L140" i="17"/>
  <c r="L461" i="17"/>
  <c r="L773" i="17"/>
  <c r="L721" i="17"/>
  <c r="L409" i="17"/>
  <c r="L118" i="17"/>
  <c r="L208" i="17"/>
  <c r="L562" i="17"/>
  <c r="L804" i="17"/>
  <c r="L598" i="17"/>
  <c r="L285" i="17"/>
  <c r="L442" i="17"/>
  <c r="L42" i="17"/>
  <c r="L638" i="17"/>
  <c r="L65" i="17"/>
  <c r="L49" i="17"/>
  <c r="L390" i="17"/>
  <c r="L66" i="17"/>
  <c r="L783" i="17"/>
  <c r="L82" i="17"/>
  <c r="L746" i="17"/>
  <c r="L467" i="17"/>
  <c r="L556" i="17"/>
  <c r="L96" i="17"/>
  <c r="L256" i="17"/>
  <c r="L366" i="17"/>
  <c r="L666" i="17"/>
  <c r="L339" i="17"/>
  <c r="L350" i="17"/>
  <c r="L433" i="17"/>
  <c r="L800" i="17"/>
  <c r="L179" i="17"/>
  <c r="L402" i="17"/>
  <c r="L326" i="17"/>
  <c r="L739" i="17"/>
  <c r="L47" i="17"/>
  <c r="L667" i="17"/>
  <c r="L785" i="17"/>
  <c r="L230" i="17"/>
  <c r="L349" i="17"/>
  <c r="L360" i="17"/>
  <c r="L356" i="17"/>
  <c r="L253" i="17"/>
  <c r="L180" i="17"/>
  <c r="L676" i="17"/>
  <c r="L761" i="17"/>
  <c r="L479" i="17"/>
  <c r="L31" i="17"/>
  <c r="L302" i="17"/>
  <c r="L397" i="17"/>
  <c r="L76" i="17"/>
  <c r="L459" i="17"/>
  <c r="L386" i="17"/>
  <c r="L345" i="17"/>
  <c r="L674" i="17"/>
  <c r="L323" i="17"/>
  <c r="L278" i="17"/>
  <c r="L48" i="17"/>
  <c r="L596" i="17"/>
  <c r="L341" i="17"/>
  <c r="L583" i="17"/>
  <c r="L498" i="17"/>
  <c r="L659" i="17"/>
  <c r="L789" i="17"/>
  <c r="L805" i="17"/>
  <c r="L601" i="17"/>
  <c r="L417" i="17"/>
  <c r="L709" i="17"/>
  <c r="L352" i="17"/>
  <c r="L251" i="17"/>
  <c r="L776" i="17"/>
  <c r="L701" i="17"/>
  <c r="L434" i="17"/>
  <c r="L351" i="17"/>
  <c r="L515" i="17"/>
  <c r="L394" i="17"/>
  <c r="L280" i="17"/>
  <c r="L510" i="17"/>
  <c r="L438" i="17"/>
  <c r="L156" i="17"/>
  <c r="L30" i="17"/>
  <c r="L211" i="17"/>
  <c r="L172" i="17"/>
  <c r="L532" i="17"/>
  <c r="L612" i="17"/>
  <c r="L679" i="17"/>
  <c r="L511" i="17"/>
  <c r="L665" i="17"/>
  <c r="L706" i="17"/>
  <c r="L690" i="17"/>
  <c r="L427" i="17"/>
  <c r="L292" i="17"/>
  <c r="L255" i="17"/>
  <c r="L528" i="17"/>
  <c r="L806" i="17"/>
  <c r="L322" i="17"/>
  <c r="L435" i="17"/>
  <c r="L22" i="17"/>
  <c r="L158" i="17"/>
  <c r="L727" i="17"/>
  <c r="L94" i="17"/>
  <c r="L87" i="17"/>
  <c r="L324" i="17"/>
  <c r="L371" i="17"/>
  <c r="L318" i="17"/>
  <c r="L146" i="17"/>
  <c r="L169" i="17"/>
  <c r="L252" i="17"/>
  <c r="L763" i="17"/>
  <c r="L64" i="17"/>
  <c r="L807" i="17"/>
  <c r="L491" i="17"/>
  <c r="L74" i="17"/>
  <c r="L758" i="17"/>
  <c r="L236" i="17"/>
  <c r="L337" i="17"/>
  <c r="L39" i="17"/>
  <c r="L704" i="17"/>
  <c r="L104" i="17"/>
  <c r="L197" i="17"/>
  <c r="L735" i="17"/>
  <c r="L35" i="17"/>
  <c r="L391" i="17"/>
  <c r="L234" i="17"/>
  <c r="L692" i="17"/>
  <c r="L279" i="17"/>
  <c r="L400" i="17"/>
  <c r="L488" i="17"/>
  <c r="L702" i="17"/>
  <c r="L534" i="17"/>
  <c r="L100" i="17"/>
  <c r="L376" i="17"/>
  <c r="L249" i="17"/>
  <c r="L720" i="17"/>
  <c r="L226" i="17"/>
  <c r="L753" i="17"/>
  <c r="L765" i="17"/>
  <c r="L495" i="17"/>
  <c r="L358" i="17"/>
  <c r="L192" i="17"/>
  <c r="L359" i="17"/>
  <c r="L681" i="17"/>
  <c r="L560" i="17"/>
  <c r="L664" i="17"/>
  <c r="L171" i="17"/>
  <c r="L634" i="17"/>
  <c r="L215" i="17"/>
  <c r="L407" i="17"/>
  <c r="L83" i="17"/>
  <c r="L97" i="17"/>
  <c r="L44" i="17"/>
  <c r="L202" i="17"/>
  <c r="L500" i="17"/>
  <c r="L576" i="17"/>
  <c r="L259" i="17"/>
  <c r="L304" i="17"/>
  <c r="L422" i="17"/>
  <c r="L654" i="17"/>
  <c r="L392" i="17"/>
  <c r="L173" i="17"/>
  <c r="L220" i="17"/>
  <c r="L262" i="17"/>
  <c r="L744" i="17"/>
  <c r="L774" i="17"/>
  <c r="L474" i="17"/>
  <c r="L131" i="17"/>
  <c r="L543" i="17"/>
  <c r="L549" i="17"/>
  <c r="L412" i="17"/>
  <c r="L84" i="17"/>
  <c r="L175" i="17"/>
  <c r="L355" i="17"/>
  <c r="L492" i="17"/>
  <c r="L565" i="17"/>
  <c r="L203" i="17"/>
  <c r="L388" i="17"/>
  <c r="L189" i="17"/>
  <c r="L362" i="17"/>
  <c r="L700" i="17"/>
  <c r="L564" i="17"/>
  <c r="L778" i="17"/>
  <c r="L756" i="17"/>
  <c r="L132" i="17"/>
  <c r="L526" i="17"/>
  <c r="L636" i="17"/>
  <c r="L586" i="17"/>
  <c r="L382" i="17"/>
  <c r="L183" i="17"/>
  <c r="L165" i="17"/>
  <c r="L641" i="17"/>
  <c r="L93" i="17"/>
  <c r="L722" i="17"/>
  <c r="L367" i="17"/>
  <c r="L56" i="17"/>
  <c r="L182" i="17"/>
  <c r="L808" i="17"/>
  <c r="L276" i="17"/>
  <c r="L557" i="17"/>
  <c r="L648" i="17"/>
  <c r="L148" i="17"/>
  <c r="L19" i="17"/>
  <c r="L122" i="17"/>
  <c r="L69" i="17"/>
  <c r="L329" i="17"/>
  <c r="L797" i="17"/>
  <c r="L809" i="17"/>
  <c r="L212" i="17"/>
  <c r="L445" i="17"/>
  <c r="L290" i="17"/>
  <c r="L37" i="17"/>
  <c r="L139" i="17"/>
  <c r="L420" i="17"/>
  <c r="L581" i="17"/>
  <c r="L137" i="17"/>
  <c r="L90" i="17"/>
  <c r="L130" i="17"/>
  <c r="L331" i="17"/>
  <c r="L317" i="17"/>
  <c r="L303" i="17"/>
  <c r="L810" i="17"/>
  <c r="L691" i="17"/>
  <c r="L737" i="17"/>
  <c r="L643" i="17"/>
  <c r="L539" i="17"/>
  <c r="L112" i="17"/>
  <c r="L630" i="17"/>
  <c r="L260" i="17"/>
  <c r="L480" i="17"/>
  <c r="L757" i="17"/>
  <c r="L119" i="17"/>
  <c r="L428" i="17"/>
  <c r="L597" i="17"/>
  <c r="L32" i="17"/>
  <c r="L588" i="17"/>
  <c r="L616" i="17"/>
  <c r="L368" i="17"/>
  <c r="L71" i="17"/>
  <c r="L711" i="17"/>
  <c r="L418" i="17"/>
  <c r="L670" i="17"/>
  <c r="L383" i="17"/>
  <c r="L43" i="17"/>
  <c r="L652" i="17"/>
  <c r="L395" i="17"/>
  <c r="L298" i="17"/>
  <c r="L736" i="17"/>
  <c r="L682" i="17"/>
  <c r="L283" i="17"/>
  <c r="L353" i="17"/>
  <c r="L697" i="17"/>
  <c r="L466" i="17"/>
  <c r="L387" i="17"/>
  <c r="L198" i="17"/>
  <c r="L288" i="17"/>
  <c r="L250" i="17"/>
  <c r="L624" i="17"/>
  <c r="L499" i="17"/>
  <c r="L595" i="17"/>
  <c r="L299" i="17"/>
  <c r="L115" i="17"/>
  <c r="L585" i="17"/>
  <c r="L627" i="17"/>
  <c r="L133" i="17"/>
  <c r="L590" i="17"/>
  <c r="L300" i="17"/>
  <c r="L53" i="17"/>
  <c r="L344" i="17"/>
  <c r="L708" i="17"/>
  <c r="L680" i="17"/>
  <c r="L540" i="17"/>
  <c r="L790" i="17"/>
  <c r="L187" i="17"/>
  <c r="L623" i="17"/>
  <c r="L110" i="17"/>
  <c r="L332" i="17"/>
  <c r="L79" i="17"/>
  <c r="L786" i="17"/>
  <c r="L361" i="17"/>
  <c r="L485" i="17"/>
  <c r="L696" i="17"/>
  <c r="L703" i="17"/>
  <c r="L89" i="17"/>
  <c r="L672" i="17"/>
  <c r="L486" i="17"/>
  <c r="L258" i="17"/>
  <c r="L591" i="17"/>
  <c r="L527" i="17"/>
  <c r="L750" i="17"/>
  <c r="L602" i="17"/>
  <c r="L567" i="17"/>
  <c r="L779" i="17"/>
  <c r="L246" i="17"/>
  <c r="L718" i="17"/>
  <c r="L592" i="17"/>
  <c r="L762" i="17"/>
  <c r="L625" i="17"/>
  <c r="L52" i="17"/>
  <c r="L811" i="17"/>
  <c r="L313" i="17"/>
  <c r="L717" i="17"/>
  <c r="L655" i="17"/>
  <c r="L378" i="17"/>
  <c r="L106" i="17"/>
  <c r="L201" i="17"/>
  <c r="L60" i="17"/>
  <c r="L24" i="17"/>
  <c r="L793" i="17"/>
  <c r="L441" i="17"/>
  <c r="L199" i="17"/>
  <c r="L176" i="17"/>
  <c r="L160" i="17"/>
  <c r="L732" i="17"/>
  <c r="L159" i="17"/>
  <c r="L411" i="17"/>
  <c r="L275" i="17"/>
  <c r="L693" i="17"/>
  <c r="L424" i="17"/>
  <c r="L143" i="17"/>
  <c r="L610" i="17"/>
  <c r="L225" i="17"/>
  <c r="L36" i="17"/>
  <c r="L657" i="17"/>
  <c r="L227" i="17"/>
  <c r="L518" i="17"/>
  <c r="L799" i="17"/>
  <c r="L812" i="17"/>
  <c r="L813" i="17"/>
  <c r="L578" i="17"/>
  <c r="L724" i="17"/>
  <c r="L579" i="17"/>
  <c r="L452" i="17"/>
  <c r="L787" i="17"/>
  <c r="L153" i="17"/>
  <c r="L268" i="17"/>
  <c r="L440" i="17"/>
  <c r="L675" i="17"/>
  <c r="L640" i="17"/>
  <c r="L67" i="17"/>
  <c r="L267" i="17"/>
  <c r="L238" i="17"/>
  <c r="L669" i="17"/>
  <c r="L78" i="17"/>
  <c r="L503" i="17"/>
  <c r="L335" i="17"/>
  <c r="L489" i="17"/>
  <c r="L723" i="17"/>
  <c r="L401" i="17"/>
  <c r="L277" i="17"/>
  <c r="L162" i="17"/>
  <c r="L650" i="17"/>
  <c r="L814" i="17"/>
  <c r="L219" i="17"/>
  <c r="L72" i="17"/>
  <c r="L468" i="17"/>
  <c r="L287" i="17"/>
  <c r="L421" i="17"/>
  <c r="L263" i="17"/>
  <c r="L61" i="17"/>
  <c r="L487" i="17"/>
  <c r="L398" i="17"/>
  <c r="L381" i="17"/>
  <c r="L370" i="17"/>
  <c r="L781" i="17"/>
  <c r="L512" i="17"/>
  <c r="L455" i="17"/>
  <c r="L622" i="17"/>
  <c r="L27" i="17"/>
  <c r="L127" i="17"/>
  <c r="L815" i="17"/>
  <c r="L403" i="17"/>
  <c r="L68" i="17"/>
  <c r="L269" i="17"/>
  <c r="L647" i="17"/>
  <c r="L603" i="17"/>
  <c r="L101" i="17"/>
  <c r="L530" i="17"/>
  <c r="L710" i="17"/>
  <c r="L120" i="17"/>
  <c r="L752" i="17"/>
  <c r="L768" i="17"/>
  <c r="L453" i="17"/>
  <c r="L513" i="17"/>
  <c r="L715" i="17"/>
  <c r="L454" i="17"/>
  <c r="L767" i="17"/>
  <c r="L653" i="17"/>
  <c r="L117" i="17"/>
  <c r="L432" i="17"/>
  <c r="L686" i="17"/>
  <c r="L241" i="17"/>
  <c r="L385" i="17"/>
  <c r="L780" i="17"/>
  <c r="L334" i="17"/>
  <c r="L816" i="17"/>
  <c r="L546" i="17"/>
  <c r="L558" i="17"/>
  <c r="L770" i="17"/>
  <c r="L662" i="17"/>
  <c r="L59" i="17"/>
  <c r="L782" i="17"/>
  <c r="L204" i="17"/>
  <c r="L125" i="17"/>
  <c r="L231" i="17"/>
  <c r="L771" i="17"/>
  <c r="L769" i="17"/>
  <c r="L377" i="17"/>
  <c r="L327" i="17"/>
  <c r="L685" i="17"/>
  <c r="L399" i="17"/>
  <c r="L531" i="17"/>
  <c r="L141" i="17"/>
  <c r="L569" i="17"/>
  <c r="L728" i="17"/>
  <c r="L136" i="17"/>
  <c r="L57" i="17"/>
  <c r="L472" i="17"/>
  <c r="L111" i="17"/>
  <c r="L34" i="17"/>
  <c r="L128" i="17"/>
  <c r="L456" i="17"/>
  <c r="L193" i="17"/>
  <c r="L733" i="17"/>
  <c r="L305" i="17"/>
  <c r="L248" i="17"/>
  <c r="L92" i="17"/>
  <c r="L688" i="17"/>
  <c r="L88" i="17"/>
  <c r="L545" i="17"/>
  <c r="L426" i="17"/>
  <c r="L695" i="17"/>
  <c r="L81" i="17"/>
  <c r="L21" i="17"/>
  <c r="L289" i="17"/>
  <c r="L548" i="17"/>
  <c r="L444" i="17"/>
  <c r="L460" i="17"/>
  <c r="L451" i="17"/>
  <c r="L177" i="17"/>
  <c r="L389" i="17"/>
  <c r="L817" i="17"/>
  <c r="L521" i="17"/>
  <c r="L73" i="17"/>
  <c r="L58" i="17"/>
  <c r="L178" i="17"/>
  <c r="L660" i="17"/>
  <c r="L46" i="17"/>
  <c r="L555" i="17"/>
  <c r="L497" i="17"/>
  <c r="L224" i="17"/>
  <c r="L369" i="17"/>
  <c r="L217" i="17"/>
  <c r="L218" i="17"/>
  <c r="L575" i="17"/>
  <c r="L501" i="17"/>
  <c r="L719" i="17"/>
  <c r="L103" i="17"/>
  <c r="L678" i="17"/>
  <c r="L687" i="17"/>
  <c r="L151" i="17"/>
  <c r="L223" i="17"/>
  <c r="L745" i="17"/>
  <c r="L580" i="17"/>
  <c r="L661" i="17"/>
  <c r="L80" i="17"/>
  <c r="L237" i="17"/>
  <c r="L632" i="17"/>
  <c r="L311" i="17"/>
  <c r="L410" i="17"/>
  <c r="L649" i="17"/>
  <c r="L384" i="17"/>
  <c r="L552" i="17"/>
  <c r="L504" i="17"/>
  <c r="L599" i="17"/>
  <c r="L639" i="17"/>
  <c r="L589" i="17"/>
  <c r="L264" i="17"/>
  <c r="L677" i="17"/>
  <c r="L705" i="17"/>
  <c r="L536" i="17"/>
  <c r="L619" i="17"/>
  <c r="L759" i="17"/>
  <c r="L333" i="17"/>
  <c r="L107" i="17"/>
  <c r="L232" i="17"/>
  <c r="L533" i="17"/>
  <c r="L747" i="17"/>
  <c r="L254" i="17"/>
  <c r="L281" i="17"/>
  <c r="L26" i="17"/>
  <c r="L425" i="17"/>
  <c r="L784" i="17"/>
  <c r="L195" i="17"/>
  <c r="L714" i="17"/>
  <c r="L523" i="17"/>
  <c r="L135" i="17"/>
  <c r="L436" i="17"/>
  <c r="L437" i="17"/>
  <c r="L537" i="17"/>
  <c r="L309" i="17"/>
  <c r="L582" i="17"/>
  <c r="L446" i="17"/>
  <c r="L186" i="17"/>
  <c r="L541" i="17"/>
  <c r="L618" i="17"/>
  <c r="L316" i="17"/>
  <c r="L505" i="17"/>
  <c r="L99" i="17"/>
  <c r="K200" i="17"/>
  <c r="K419" i="17"/>
  <c r="K297" i="17"/>
  <c r="K755" i="17"/>
  <c r="K502" i="17"/>
  <c r="K221" i="17"/>
  <c r="K725" i="17"/>
  <c r="K553" i="17"/>
  <c r="K794" i="17"/>
  <c r="K801" i="17"/>
  <c r="K506" i="17"/>
  <c r="K134" i="17"/>
  <c r="K168" i="17"/>
  <c r="K772" i="17"/>
  <c r="K584" i="17"/>
  <c r="K63" i="17"/>
  <c r="K698" i="17"/>
  <c r="K235" i="17"/>
  <c r="K214" i="17"/>
  <c r="K416" i="17"/>
  <c r="K243" i="17"/>
  <c r="K671" i="17"/>
  <c r="K396" i="17"/>
  <c r="K28" i="17"/>
  <c r="K293" i="17"/>
  <c r="K282" i="17"/>
  <c r="K320" i="17"/>
  <c r="K509" i="17"/>
  <c r="K295" i="17"/>
  <c r="K577" i="17"/>
  <c r="K726" i="17"/>
  <c r="K673" i="17"/>
  <c r="K310" i="17"/>
  <c r="K239" i="17"/>
  <c r="K184" i="17"/>
  <c r="K517" i="17"/>
  <c r="K712" i="17"/>
  <c r="K651" i="17"/>
  <c r="K740" i="17"/>
  <c r="K628" i="17"/>
  <c r="K645" i="17"/>
  <c r="K147" i="17"/>
  <c r="K307" i="17"/>
  <c r="K321" i="17"/>
  <c r="K795" i="17"/>
  <c r="K802" i="17"/>
  <c r="K166" i="17"/>
  <c r="K490" i="17"/>
  <c r="K294" i="17"/>
  <c r="K129" i="17"/>
  <c r="K150" i="17"/>
  <c r="K108" i="17"/>
  <c r="K751" i="17"/>
  <c r="K516" i="17"/>
  <c r="K508" i="17"/>
  <c r="K525" i="17"/>
  <c r="K538" i="17"/>
  <c r="K496" i="17"/>
  <c r="K658" i="17"/>
  <c r="K167" i="17"/>
  <c r="K614" i="17"/>
  <c r="K803" i="17"/>
  <c r="K415" i="17"/>
  <c r="K742" i="17"/>
  <c r="K205" i="17"/>
  <c r="K144" i="17"/>
  <c r="K483" i="17"/>
  <c r="K191" i="17"/>
  <c r="K621" i="17"/>
  <c r="K286" i="17"/>
  <c r="K291" i="17"/>
  <c r="K494" i="17"/>
  <c r="K95" i="17"/>
  <c r="K471" i="17"/>
  <c r="K116" i="17"/>
  <c r="K265" i="17"/>
  <c r="K524" i="17"/>
  <c r="K413" i="17"/>
  <c r="K121" i="17"/>
  <c r="K140" i="17"/>
  <c r="K461" i="17"/>
  <c r="K773" i="17"/>
  <c r="K721" i="17"/>
  <c r="K409" i="17"/>
  <c r="K118" i="17"/>
  <c r="K208" i="17"/>
  <c r="K562" i="17"/>
  <c r="K804" i="17"/>
  <c r="K598" i="17"/>
  <c r="K285" i="17"/>
  <c r="K442" i="17"/>
  <c r="K42" i="17"/>
  <c r="K638" i="17"/>
  <c r="K65" i="17"/>
  <c r="K49" i="17"/>
  <c r="K390" i="17"/>
  <c r="K66" i="17"/>
  <c r="K783" i="17"/>
  <c r="K82" i="17"/>
  <c r="K746" i="17"/>
  <c r="K467" i="17"/>
  <c r="K556" i="17"/>
  <c r="K96" i="17"/>
  <c r="K256" i="17"/>
  <c r="K366" i="17"/>
  <c r="K666" i="17"/>
  <c r="K339" i="17"/>
  <c r="K350" i="17"/>
  <c r="K433" i="17"/>
  <c r="K800" i="17"/>
  <c r="K179" i="17"/>
  <c r="K402" i="17"/>
  <c r="K326" i="17"/>
  <c r="K739" i="17"/>
  <c r="K47" i="17"/>
  <c r="K667" i="17"/>
  <c r="K785" i="17"/>
  <c r="K230" i="17"/>
  <c r="K349" i="17"/>
  <c r="K360" i="17"/>
  <c r="K356" i="17"/>
  <c r="K253" i="17"/>
  <c r="K180" i="17"/>
  <c r="K676" i="17"/>
  <c r="K761" i="17"/>
  <c r="K479" i="17"/>
  <c r="K31" i="17"/>
  <c r="K302" i="17"/>
  <c r="K397" i="17"/>
  <c r="K76" i="17"/>
  <c r="K459" i="17"/>
  <c r="K386" i="17"/>
  <c r="K345" i="17"/>
  <c r="K674" i="17"/>
  <c r="K323" i="17"/>
  <c r="K278" i="17"/>
  <c r="K48" i="17"/>
  <c r="K596" i="17"/>
  <c r="K341" i="17"/>
  <c r="K583" i="17"/>
  <c r="K498" i="17"/>
  <c r="K659" i="17"/>
  <c r="K789" i="17"/>
  <c r="K805" i="17"/>
  <c r="K601" i="17"/>
  <c r="K417" i="17"/>
  <c r="K709" i="17"/>
  <c r="K352" i="17"/>
  <c r="K251" i="17"/>
  <c r="K776" i="17"/>
  <c r="K701" i="17"/>
  <c r="K434" i="17"/>
  <c r="K351" i="17"/>
  <c r="K515" i="17"/>
  <c r="K394" i="17"/>
  <c r="K280" i="17"/>
  <c r="K510" i="17"/>
  <c r="K438" i="17"/>
  <c r="K156" i="17"/>
  <c r="K30" i="17"/>
  <c r="K211" i="17"/>
  <c r="K172" i="17"/>
  <c r="K532" i="17"/>
  <c r="K612" i="17"/>
  <c r="K679" i="17"/>
  <c r="K511" i="17"/>
  <c r="K665" i="17"/>
  <c r="K706" i="17"/>
  <c r="K690" i="17"/>
  <c r="K427" i="17"/>
  <c r="K292" i="17"/>
  <c r="K255" i="17"/>
  <c r="K528" i="17"/>
  <c r="K806" i="17"/>
  <c r="K322" i="17"/>
  <c r="K435" i="17"/>
  <c r="K22" i="17"/>
  <c r="K158" i="17"/>
  <c r="K727" i="17"/>
  <c r="K94" i="17"/>
  <c r="K87" i="17"/>
  <c r="K324" i="17"/>
  <c r="K371" i="17"/>
  <c r="K318" i="17"/>
  <c r="K146" i="17"/>
  <c r="K169" i="17"/>
  <c r="K252" i="17"/>
  <c r="K763" i="17"/>
  <c r="K64" i="17"/>
  <c r="K807" i="17"/>
  <c r="K491" i="17"/>
  <c r="K74" i="17"/>
  <c r="K758" i="17"/>
  <c r="K236" i="17"/>
  <c r="K337" i="17"/>
  <c r="K39" i="17"/>
  <c r="K704" i="17"/>
  <c r="K104" i="17"/>
  <c r="K197" i="17"/>
  <c r="K735" i="17"/>
  <c r="K35" i="17"/>
  <c r="K391" i="17"/>
  <c r="K234" i="17"/>
  <c r="K692" i="17"/>
  <c r="K279" i="17"/>
  <c r="K400" i="17"/>
  <c r="K488" i="17"/>
  <c r="K702" i="17"/>
  <c r="K534" i="17"/>
  <c r="K100" i="17"/>
  <c r="K376" i="17"/>
  <c r="K249" i="17"/>
  <c r="K720" i="17"/>
  <c r="K226" i="17"/>
  <c r="K753" i="17"/>
  <c r="K765" i="17"/>
  <c r="K495" i="17"/>
  <c r="K358" i="17"/>
  <c r="K192" i="17"/>
  <c r="K359" i="17"/>
  <c r="K681" i="17"/>
  <c r="K560" i="17"/>
  <c r="K664" i="17"/>
  <c r="K171" i="17"/>
  <c r="K634" i="17"/>
  <c r="K215" i="17"/>
  <c r="K407" i="17"/>
  <c r="K83" i="17"/>
  <c r="K97" i="17"/>
  <c r="K44" i="17"/>
  <c r="K202" i="17"/>
  <c r="K500" i="17"/>
  <c r="K576" i="17"/>
  <c r="K259" i="17"/>
  <c r="K304" i="17"/>
  <c r="K422" i="17"/>
  <c r="K654" i="17"/>
  <c r="K392" i="17"/>
  <c r="K173" i="17"/>
  <c r="K220" i="17"/>
  <c r="K262" i="17"/>
  <c r="K744" i="17"/>
  <c r="K774" i="17"/>
  <c r="K474" i="17"/>
  <c r="K131" i="17"/>
  <c r="K543" i="17"/>
  <c r="K549" i="17"/>
  <c r="K412" i="17"/>
  <c r="K84" i="17"/>
  <c r="K175" i="17"/>
  <c r="K355" i="17"/>
  <c r="K492" i="17"/>
  <c r="K565" i="17"/>
  <c r="K203" i="17"/>
  <c r="K388" i="17"/>
  <c r="K189" i="17"/>
  <c r="K362" i="17"/>
  <c r="K700" i="17"/>
  <c r="K564" i="17"/>
  <c r="K778" i="17"/>
  <c r="K756" i="17"/>
  <c r="K132" i="17"/>
  <c r="K526" i="17"/>
  <c r="K636" i="17"/>
  <c r="K586" i="17"/>
  <c r="K382" i="17"/>
  <c r="K183" i="17"/>
  <c r="K165" i="17"/>
  <c r="K641" i="17"/>
  <c r="K93" i="17"/>
  <c r="K722" i="17"/>
  <c r="K367" i="17"/>
  <c r="K56" i="17"/>
  <c r="K182" i="17"/>
  <c r="K808" i="17"/>
  <c r="K276" i="17"/>
  <c r="K557" i="17"/>
  <c r="K648" i="17"/>
  <c r="K148" i="17"/>
  <c r="K19" i="17"/>
  <c r="K122" i="17"/>
  <c r="K69" i="17"/>
  <c r="K329" i="17"/>
  <c r="K797" i="17"/>
  <c r="K809" i="17"/>
  <c r="K212" i="17"/>
  <c r="K445" i="17"/>
  <c r="K290" i="17"/>
  <c r="K37" i="17"/>
  <c r="K139" i="17"/>
  <c r="K420" i="17"/>
  <c r="K581" i="17"/>
  <c r="K137" i="17"/>
  <c r="K90" i="17"/>
  <c r="K130" i="17"/>
  <c r="K331" i="17"/>
  <c r="K317" i="17"/>
  <c r="K303" i="17"/>
  <c r="K810" i="17"/>
  <c r="K691" i="17"/>
  <c r="K737" i="17"/>
  <c r="K643" i="17"/>
  <c r="K539" i="17"/>
  <c r="K112" i="17"/>
  <c r="K630" i="17"/>
  <c r="K260" i="17"/>
  <c r="K480" i="17"/>
  <c r="K757" i="17"/>
  <c r="K119" i="17"/>
  <c r="K428" i="17"/>
  <c r="K597" i="17"/>
  <c r="K32" i="17"/>
  <c r="K588" i="17"/>
  <c r="K616" i="17"/>
  <c r="K368" i="17"/>
  <c r="K71" i="17"/>
  <c r="K711" i="17"/>
  <c r="K418" i="17"/>
  <c r="K670" i="17"/>
  <c r="K383" i="17"/>
  <c r="K43" i="17"/>
  <c r="K652" i="17"/>
  <c r="K395" i="17"/>
  <c r="K298" i="17"/>
  <c r="K736" i="17"/>
  <c r="K682" i="17"/>
  <c r="K283" i="17"/>
  <c r="K353" i="17"/>
  <c r="K697" i="17"/>
  <c r="K466" i="17"/>
  <c r="K387" i="17"/>
  <c r="K198" i="17"/>
  <c r="K288" i="17"/>
  <c r="K250" i="17"/>
  <c r="K624" i="17"/>
  <c r="K499" i="17"/>
  <c r="K595" i="17"/>
  <c r="K299" i="17"/>
  <c r="K115" i="17"/>
  <c r="K585" i="17"/>
  <c r="K627" i="17"/>
  <c r="K133" i="17"/>
  <c r="K590" i="17"/>
  <c r="K300" i="17"/>
  <c r="K53" i="17"/>
  <c r="K344" i="17"/>
  <c r="K708" i="17"/>
  <c r="K680" i="17"/>
  <c r="K540" i="17"/>
  <c r="K790" i="17"/>
  <c r="K187" i="17"/>
  <c r="K623" i="17"/>
  <c r="K110" i="17"/>
  <c r="K332" i="17"/>
  <c r="K79" i="17"/>
  <c r="K786" i="17"/>
  <c r="K361" i="17"/>
  <c r="K485" i="17"/>
  <c r="K696" i="17"/>
  <c r="K703" i="17"/>
  <c r="K89" i="17"/>
  <c r="K672" i="17"/>
  <c r="K486" i="17"/>
  <c r="K258" i="17"/>
  <c r="K591" i="17"/>
  <c r="K527" i="17"/>
  <c r="K750" i="17"/>
  <c r="K602" i="17"/>
  <c r="K567" i="17"/>
  <c r="K779" i="17"/>
  <c r="K246" i="17"/>
  <c r="K718" i="17"/>
  <c r="K592" i="17"/>
  <c r="K762" i="17"/>
  <c r="K625" i="17"/>
  <c r="K52" i="17"/>
  <c r="K811" i="17"/>
  <c r="K313" i="17"/>
  <c r="K717" i="17"/>
  <c r="K655" i="17"/>
  <c r="K378" i="17"/>
  <c r="K106" i="17"/>
  <c r="K201" i="17"/>
  <c r="K60" i="17"/>
  <c r="K24" i="17"/>
  <c r="K793" i="17"/>
  <c r="K441" i="17"/>
  <c r="K199" i="17"/>
  <c r="K176" i="17"/>
  <c r="K160" i="17"/>
  <c r="K732" i="17"/>
  <c r="K159" i="17"/>
  <c r="K411" i="17"/>
  <c r="K275" i="17"/>
  <c r="K693" i="17"/>
  <c r="K424" i="17"/>
  <c r="K143" i="17"/>
  <c r="K610" i="17"/>
  <c r="K225" i="17"/>
  <c r="K36" i="17"/>
  <c r="K657" i="17"/>
  <c r="K227" i="17"/>
  <c r="K518" i="17"/>
  <c r="K799" i="17"/>
  <c r="K812" i="17"/>
  <c r="K813" i="17"/>
  <c r="K578" i="17"/>
  <c r="K724" i="17"/>
  <c r="K579" i="17"/>
  <c r="K452" i="17"/>
  <c r="K787" i="17"/>
  <c r="K153" i="17"/>
  <c r="K268" i="17"/>
  <c r="K440" i="17"/>
  <c r="K675" i="17"/>
  <c r="K640" i="17"/>
  <c r="K67" i="17"/>
  <c r="K267" i="17"/>
  <c r="K238" i="17"/>
  <c r="K669" i="17"/>
  <c r="K78" i="17"/>
  <c r="K503" i="17"/>
  <c r="K335" i="17"/>
  <c r="K489" i="17"/>
  <c r="K723" i="17"/>
  <c r="K401" i="17"/>
  <c r="K277" i="17"/>
  <c r="K162" i="17"/>
  <c r="K650" i="17"/>
  <c r="K814" i="17"/>
  <c r="K219" i="17"/>
  <c r="K72" i="17"/>
  <c r="K468" i="17"/>
  <c r="K287" i="17"/>
  <c r="K421" i="17"/>
  <c r="K263" i="17"/>
  <c r="K61" i="17"/>
  <c r="K487" i="17"/>
  <c r="K398" i="17"/>
  <c r="K381" i="17"/>
  <c r="K370" i="17"/>
  <c r="K781" i="17"/>
  <c r="K512" i="17"/>
  <c r="K455" i="17"/>
  <c r="K622" i="17"/>
  <c r="K27" i="17"/>
  <c r="K127" i="17"/>
  <c r="K815" i="17"/>
  <c r="K403" i="17"/>
  <c r="K68" i="17"/>
  <c r="K269" i="17"/>
  <c r="K647" i="17"/>
  <c r="K603" i="17"/>
  <c r="K101" i="17"/>
  <c r="K530" i="17"/>
  <c r="K710" i="17"/>
  <c r="K120" i="17"/>
  <c r="K752" i="17"/>
  <c r="K768" i="17"/>
  <c r="K453" i="17"/>
  <c r="K513" i="17"/>
  <c r="K715" i="17"/>
  <c r="K454" i="17"/>
  <c r="K767" i="17"/>
  <c r="K653" i="17"/>
  <c r="K117" i="17"/>
  <c r="K432" i="17"/>
  <c r="K686" i="17"/>
  <c r="K241" i="17"/>
  <c r="K385" i="17"/>
  <c r="K780" i="17"/>
  <c r="K334" i="17"/>
  <c r="K816" i="17"/>
  <c r="K546" i="17"/>
  <c r="K558" i="17"/>
  <c r="K770" i="17"/>
  <c r="K662" i="17"/>
  <c r="K59" i="17"/>
  <c r="K782" i="17"/>
  <c r="K204" i="17"/>
  <c r="K125" i="17"/>
  <c r="K231" i="17"/>
  <c r="K771" i="17"/>
  <c r="K769" i="17"/>
  <c r="K377" i="17"/>
  <c r="K327" i="17"/>
  <c r="K685" i="17"/>
  <c r="K399" i="17"/>
  <c r="K531" i="17"/>
  <c r="K141" i="17"/>
  <c r="K569" i="17"/>
  <c r="K728" i="17"/>
  <c r="K136" i="17"/>
  <c r="K57" i="17"/>
  <c r="K472" i="17"/>
  <c r="K111" i="17"/>
  <c r="K34" i="17"/>
  <c r="K128" i="17"/>
  <c r="K456" i="17"/>
  <c r="K193" i="17"/>
  <c r="K733" i="17"/>
  <c r="K305" i="17"/>
  <c r="K248" i="17"/>
  <c r="K92" i="17"/>
  <c r="K688" i="17"/>
  <c r="K88" i="17"/>
  <c r="K545" i="17"/>
  <c r="K426" i="17"/>
  <c r="K695" i="17"/>
  <c r="K81" i="17"/>
  <c r="K21" i="17"/>
  <c r="K289" i="17"/>
  <c r="K548" i="17"/>
  <c r="K444" i="17"/>
  <c r="K460" i="17"/>
  <c r="K451" i="17"/>
  <c r="K177" i="17"/>
  <c r="K389" i="17"/>
  <c r="K817" i="17"/>
  <c r="K521" i="17"/>
  <c r="K73" i="17"/>
  <c r="K58" i="17"/>
  <c r="K178" i="17"/>
  <c r="K660" i="17"/>
  <c r="K46" i="17"/>
  <c r="K555" i="17"/>
  <c r="K497" i="17"/>
  <c r="K224" i="17"/>
  <c r="K369" i="17"/>
  <c r="K217" i="17"/>
  <c r="K218" i="17"/>
  <c r="K575" i="17"/>
  <c r="K501" i="17"/>
  <c r="K719" i="17"/>
  <c r="K103" i="17"/>
  <c r="K678" i="17"/>
  <c r="K687" i="17"/>
  <c r="K151" i="17"/>
  <c r="K223" i="17"/>
  <c r="K745" i="17"/>
  <c r="K580" i="17"/>
  <c r="K661" i="17"/>
  <c r="K80" i="17"/>
  <c r="K237" i="17"/>
  <c r="K632" i="17"/>
  <c r="K311" i="17"/>
  <c r="K410" i="17"/>
  <c r="K649" i="17"/>
  <c r="K384" i="17"/>
  <c r="K552" i="17"/>
  <c r="K504" i="17"/>
  <c r="K599" i="17"/>
  <c r="K639" i="17"/>
  <c r="K589" i="17"/>
  <c r="K264" i="17"/>
  <c r="K677" i="17"/>
  <c r="K705" i="17"/>
  <c r="K536" i="17"/>
  <c r="K619" i="17"/>
  <c r="K759" i="17"/>
  <c r="K333" i="17"/>
  <c r="K107" i="17"/>
  <c r="K232" i="17"/>
  <c r="K533" i="17"/>
  <c r="K747" i="17"/>
  <c r="K254" i="17"/>
  <c r="K281" i="17"/>
  <c r="K26" i="17"/>
  <c r="K425" i="17"/>
  <c r="K784" i="17"/>
  <c r="K195" i="17"/>
  <c r="K714" i="17"/>
  <c r="K523" i="17"/>
  <c r="K135" i="17"/>
  <c r="K436" i="17"/>
  <c r="K437" i="17"/>
  <c r="K537" i="17"/>
  <c r="K309" i="17"/>
  <c r="K582" i="17"/>
  <c r="K446" i="17"/>
  <c r="K186" i="17"/>
  <c r="K541" i="17"/>
  <c r="K618" i="17"/>
  <c r="K316" i="17"/>
  <c r="K505" i="17"/>
  <c r="K99" i="17"/>
  <c r="J200" i="17"/>
  <c r="J419" i="17"/>
  <c r="J297" i="17"/>
  <c r="J755" i="17"/>
  <c r="J502" i="17"/>
  <c r="J221" i="17"/>
  <c r="J725" i="17"/>
  <c r="J553" i="17"/>
  <c r="J794" i="17"/>
  <c r="J801" i="17"/>
  <c r="J506" i="17"/>
  <c r="J134" i="17"/>
  <c r="J168" i="17"/>
  <c r="J772" i="17"/>
  <c r="J584" i="17"/>
  <c r="J63" i="17"/>
  <c r="J698" i="17"/>
  <c r="J235" i="17"/>
  <c r="J214" i="17"/>
  <c r="J416" i="17"/>
  <c r="J243" i="17"/>
  <c r="J671" i="17"/>
  <c r="J396" i="17"/>
  <c r="J28" i="17"/>
  <c r="J293" i="17"/>
  <c r="J282" i="17"/>
  <c r="J320" i="17"/>
  <c r="J509" i="17"/>
  <c r="J295" i="17"/>
  <c r="J577" i="17"/>
  <c r="J726" i="17"/>
  <c r="J673" i="17"/>
  <c r="J310" i="17"/>
  <c r="J239" i="17"/>
  <c r="J184" i="17"/>
  <c r="J517" i="17"/>
  <c r="J712" i="17"/>
  <c r="J651" i="17"/>
  <c r="J740" i="17"/>
  <c r="J628" i="17"/>
  <c r="J645" i="17"/>
  <c r="J147" i="17"/>
  <c r="J307" i="17"/>
  <c r="J321" i="17"/>
  <c r="J795" i="17"/>
  <c r="J802" i="17"/>
  <c r="J166" i="17"/>
  <c r="J490" i="17"/>
  <c r="J294" i="17"/>
  <c r="J129" i="17"/>
  <c r="J150" i="17"/>
  <c r="J108" i="17"/>
  <c r="J751" i="17"/>
  <c r="J516" i="17"/>
  <c r="J508" i="17"/>
  <c r="J525" i="17"/>
  <c r="J538" i="17"/>
  <c r="J496" i="17"/>
  <c r="J658" i="17"/>
  <c r="J167" i="17"/>
  <c r="J614" i="17"/>
  <c r="J803" i="17"/>
  <c r="J415" i="17"/>
  <c r="J742" i="17"/>
  <c r="J205" i="17"/>
  <c r="J144" i="17"/>
  <c r="J483" i="17"/>
  <c r="J191" i="17"/>
  <c r="J621" i="17"/>
  <c r="J286" i="17"/>
  <c r="J291" i="17"/>
  <c r="J494" i="17"/>
  <c r="J95" i="17"/>
  <c r="J471" i="17"/>
  <c r="J116" i="17"/>
  <c r="J265" i="17"/>
  <c r="J524" i="17"/>
  <c r="J413" i="17"/>
  <c r="J121" i="17"/>
  <c r="J140" i="17"/>
  <c r="J461" i="17"/>
  <c r="J773" i="17"/>
  <c r="J721" i="17"/>
  <c r="J409" i="17"/>
  <c r="J118" i="17"/>
  <c r="J208" i="17"/>
  <c r="J562" i="17"/>
  <c r="J804" i="17"/>
  <c r="J598" i="17"/>
  <c r="J285" i="17"/>
  <c r="J442" i="17"/>
  <c r="J42" i="17"/>
  <c r="J638" i="17"/>
  <c r="J65" i="17"/>
  <c r="J49" i="17"/>
  <c r="J390" i="17"/>
  <c r="J66" i="17"/>
  <c r="J783" i="17"/>
  <c r="J82" i="17"/>
  <c r="J746" i="17"/>
  <c r="J467" i="17"/>
  <c r="J556" i="17"/>
  <c r="J96" i="17"/>
  <c r="J256" i="17"/>
  <c r="J366" i="17"/>
  <c r="J666" i="17"/>
  <c r="J339" i="17"/>
  <c r="J350" i="17"/>
  <c r="J433" i="17"/>
  <c r="J800" i="17"/>
  <c r="J179" i="17"/>
  <c r="J402" i="17"/>
  <c r="J326" i="17"/>
  <c r="J739" i="17"/>
  <c r="J47" i="17"/>
  <c r="J667" i="17"/>
  <c r="J785" i="17"/>
  <c r="J230" i="17"/>
  <c r="J349" i="17"/>
  <c r="J360" i="17"/>
  <c r="J356" i="17"/>
  <c r="J253" i="17"/>
  <c r="J180" i="17"/>
  <c r="J676" i="17"/>
  <c r="J761" i="17"/>
  <c r="J479" i="17"/>
  <c r="J31" i="17"/>
  <c r="J302" i="17"/>
  <c r="J397" i="17"/>
  <c r="J76" i="17"/>
  <c r="J459" i="17"/>
  <c r="J386" i="17"/>
  <c r="J345" i="17"/>
  <c r="J674" i="17"/>
  <c r="J323" i="17"/>
  <c r="J278" i="17"/>
  <c r="J48" i="17"/>
  <c r="J596" i="17"/>
  <c r="J341" i="17"/>
  <c r="J583" i="17"/>
  <c r="J498" i="17"/>
  <c r="J659" i="17"/>
  <c r="J789" i="17"/>
  <c r="J805" i="17"/>
  <c r="J601" i="17"/>
  <c r="J417" i="17"/>
  <c r="J709" i="17"/>
  <c r="J352" i="17"/>
  <c r="J251" i="17"/>
  <c r="J776" i="17"/>
  <c r="J701" i="17"/>
  <c r="J434" i="17"/>
  <c r="J351" i="17"/>
  <c r="J515" i="17"/>
  <c r="J394" i="17"/>
  <c r="J280" i="17"/>
  <c r="J510" i="17"/>
  <c r="J438" i="17"/>
  <c r="J156" i="17"/>
  <c r="J30" i="17"/>
  <c r="J211" i="17"/>
  <c r="J172" i="17"/>
  <c r="J532" i="17"/>
  <c r="J612" i="17"/>
  <c r="J679" i="17"/>
  <c r="J511" i="17"/>
  <c r="J665" i="17"/>
  <c r="J706" i="17"/>
  <c r="J690" i="17"/>
  <c r="J427" i="17"/>
  <c r="J292" i="17"/>
  <c r="J255" i="17"/>
  <c r="J528" i="17"/>
  <c r="J806" i="17"/>
  <c r="J322" i="17"/>
  <c r="J435" i="17"/>
  <c r="J22" i="17"/>
  <c r="J158" i="17"/>
  <c r="J727" i="17"/>
  <c r="J94" i="17"/>
  <c r="J87" i="17"/>
  <c r="J324" i="17"/>
  <c r="J371" i="17"/>
  <c r="J318" i="17"/>
  <c r="J146" i="17"/>
  <c r="J169" i="17"/>
  <c r="J252" i="17"/>
  <c r="J763" i="17"/>
  <c r="J64" i="17"/>
  <c r="J807" i="17"/>
  <c r="J491" i="17"/>
  <c r="J74" i="17"/>
  <c r="J758" i="17"/>
  <c r="J236" i="17"/>
  <c r="J337" i="17"/>
  <c r="J39" i="17"/>
  <c r="J704" i="17"/>
  <c r="J104" i="17"/>
  <c r="J197" i="17"/>
  <c r="J735" i="17"/>
  <c r="J35" i="17"/>
  <c r="J391" i="17"/>
  <c r="J234" i="17"/>
  <c r="J692" i="17"/>
  <c r="J279" i="17"/>
  <c r="J400" i="17"/>
  <c r="J488" i="17"/>
  <c r="J702" i="17"/>
  <c r="J534" i="17"/>
  <c r="J100" i="17"/>
  <c r="J376" i="17"/>
  <c r="J249" i="17"/>
  <c r="J720" i="17"/>
  <c r="J226" i="17"/>
  <c r="J753" i="17"/>
  <c r="J765" i="17"/>
  <c r="J495" i="17"/>
  <c r="J358" i="17"/>
  <c r="J192" i="17"/>
  <c r="J359" i="17"/>
  <c r="J681" i="17"/>
  <c r="J560" i="17"/>
  <c r="J664" i="17"/>
  <c r="J171" i="17"/>
  <c r="J634" i="17"/>
  <c r="J215" i="17"/>
  <c r="J407" i="17"/>
  <c r="J83" i="17"/>
  <c r="J97" i="17"/>
  <c r="J44" i="17"/>
  <c r="J202" i="17"/>
  <c r="J500" i="17"/>
  <c r="J576" i="17"/>
  <c r="J259" i="17"/>
  <c r="J304" i="17"/>
  <c r="J422" i="17"/>
  <c r="J654" i="17"/>
  <c r="J392" i="17"/>
  <c r="J173" i="17"/>
  <c r="J220" i="17"/>
  <c r="J262" i="17"/>
  <c r="J744" i="17"/>
  <c r="J774" i="17"/>
  <c r="J474" i="17"/>
  <c r="J131" i="17"/>
  <c r="J543" i="17"/>
  <c r="J549" i="17"/>
  <c r="J412" i="17"/>
  <c r="J84" i="17"/>
  <c r="J175" i="17"/>
  <c r="J355" i="17"/>
  <c r="J492" i="17"/>
  <c r="J565" i="17"/>
  <c r="J203" i="17"/>
  <c r="J388" i="17"/>
  <c r="J189" i="17"/>
  <c r="J362" i="17"/>
  <c r="J700" i="17"/>
  <c r="J564" i="17"/>
  <c r="J778" i="17"/>
  <c r="J756" i="17"/>
  <c r="J132" i="17"/>
  <c r="J526" i="17"/>
  <c r="J636" i="17"/>
  <c r="J586" i="17"/>
  <c r="J382" i="17"/>
  <c r="J183" i="17"/>
  <c r="J165" i="17"/>
  <c r="J641" i="17"/>
  <c r="J93" i="17"/>
  <c r="J722" i="17"/>
  <c r="J367" i="17"/>
  <c r="J56" i="17"/>
  <c r="J182" i="17"/>
  <c r="J808" i="17"/>
  <c r="J276" i="17"/>
  <c r="J557" i="17"/>
  <c r="J648" i="17"/>
  <c r="J148" i="17"/>
  <c r="J19" i="17"/>
  <c r="J122" i="17"/>
  <c r="J69" i="17"/>
  <c r="J329" i="17"/>
  <c r="J797" i="17"/>
  <c r="J809" i="17"/>
  <c r="J212" i="17"/>
  <c r="J445" i="17"/>
  <c r="J290" i="17"/>
  <c r="J37" i="17"/>
  <c r="J139" i="17"/>
  <c r="J420" i="17"/>
  <c r="J581" i="17"/>
  <c r="J137" i="17"/>
  <c r="J90" i="17"/>
  <c r="J130" i="17"/>
  <c r="J331" i="17"/>
  <c r="J317" i="17"/>
  <c r="J303" i="17"/>
  <c r="J810" i="17"/>
  <c r="J691" i="17"/>
  <c r="J737" i="17"/>
  <c r="J643" i="17"/>
  <c r="J539" i="17"/>
  <c r="J112" i="17"/>
  <c r="J630" i="17"/>
  <c r="J260" i="17"/>
  <c r="J480" i="17"/>
  <c r="J757" i="17"/>
  <c r="J119" i="17"/>
  <c r="J428" i="17"/>
  <c r="J597" i="17"/>
  <c r="J32" i="17"/>
  <c r="J588" i="17"/>
  <c r="J616" i="17"/>
  <c r="J368" i="17"/>
  <c r="J71" i="17"/>
  <c r="J711" i="17"/>
  <c r="J418" i="17"/>
  <c r="J670" i="17"/>
  <c r="J383" i="17"/>
  <c r="J43" i="17"/>
  <c r="J652" i="17"/>
  <c r="J395" i="17"/>
  <c r="J298" i="17"/>
  <c r="J736" i="17"/>
  <c r="J682" i="17"/>
  <c r="J283" i="17"/>
  <c r="J353" i="17"/>
  <c r="J697" i="17"/>
  <c r="J466" i="17"/>
  <c r="J387" i="17"/>
  <c r="J198" i="17"/>
  <c r="J288" i="17"/>
  <c r="J250" i="17"/>
  <c r="J624" i="17"/>
  <c r="J499" i="17"/>
  <c r="J595" i="17"/>
  <c r="J299" i="17"/>
  <c r="J115" i="17"/>
  <c r="J585" i="17"/>
  <c r="J627" i="17"/>
  <c r="J133" i="17"/>
  <c r="J590" i="17"/>
  <c r="J300" i="17"/>
  <c r="J53" i="17"/>
  <c r="J344" i="17"/>
  <c r="J708" i="17"/>
  <c r="J680" i="17"/>
  <c r="J540" i="17"/>
  <c r="J790" i="17"/>
  <c r="J187" i="17"/>
  <c r="J623" i="17"/>
  <c r="J110" i="17"/>
  <c r="J332" i="17"/>
  <c r="J79" i="17"/>
  <c r="J786" i="17"/>
  <c r="J361" i="17"/>
  <c r="J485" i="17"/>
  <c r="J696" i="17"/>
  <c r="J703" i="17"/>
  <c r="J89" i="17"/>
  <c r="J672" i="17"/>
  <c r="J486" i="17"/>
  <c r="J258" i="17"/>
  <c r="J591" i="17"/>
  <c r="J527" i="17"/>
  <c r="J750" i="17"/>
  <c r="J602" i="17"/>
  <c r="J567" i="17"/>
  <c r="J779" i="17"/>
  <c r="J246" i="17"/>
  <c r="J718" i="17"/>
  <c r="J592" i="17"/>
  <c r="J762" i="17"/>
  <c r="J625" i="17"/>
  <c r="J52" i="17"/>
  <c r="J811" i="17"/>
  <c r="J313" i="17"/>
  <c r="J717" i="17"/>
  <c r="J655" i="17"/>
  <c r="J378" i="17"/>
  <c r="J106" i="17"/>
  <c r="J201" i="17"/>
  <c r="J60" i="17"/>
  <c r="J24" i="17"/>
  <c r="J793" i="17"/>
  <c r="J441" i="17"/>
  <c r="J199" i="17"/>
  <c r="J176" i="17"/>
  <c r="J160" i="17"/>
  <c r="J732" i="17"/>
  <c r="J159" i="17"/>
  <c r="J411" i="17"/>
  <c r="J275" i="17"/>
  <c r="J693" i="17"/>
  <c r="J424" i="17"/>
  <c r="J143" i="17"/>
  <c r="J610" i="17"/>
  <c r="J225" i="17"/>
  <c r="J36" i="17"/>
  <c r="J657" i="17"/>
  <c r="J227" i="17"/>
  <c r="J518" i="17"/>
  <c r="J799" i="17"/>
  <c r="J812" i="17"/>
  <c r="J813" i="17"/>
  <c r="J578" i="17"/>
  <c r="J724" i="17"/>
  <c r="J579" i="17"/>
  <c r="J452" i="17"/>
  <c r="J787" i="17"/>
  <c r="J153" i="17"/>
  <c r="J268" i="17"/>
  <c r="J440" i="17"/>
  <c r="J675" i="17"/>
  <c r="J640" i="17"/>
  <c r="J67" i="17"/>
  <c r="J267" i="17"/>
  <c r="J238" i="17"/>
  <c r="J669" i="17"/>
  <c r="J78" i="17"/>
  <c r="J503" i="17"/>
  <c r="J335" i="17"/>
  <c r="J489" i="17"/>
  <c r="J723" i="17"/>
  <c r="J401" i="17"/>
  <c r="J277" i="17"/>
  <c r="J162" i="17"/>
  <c r="J650" i="17"/>
  <c r="J814" i="17"/>
  <c r="J219" i="17"/>
  <c r="J72" i="17"/>
  <c r="J468" i="17"/>
  <c r="J287" i="17"/>
  <c r="J421" i="17"/>
  <c r="J263" i="17"/>
  <c r="J61" i="17"/>
  <c r="J487" i="17"/>
  <c r="J398" i="17"/>
  <c r="J381" i="17"/>
  <c r="J370" i="17"/>
  <c r="J781" i="17"/>
  <c r="J512" i="17"/>
  <c r="J455" i="17"/>
  <c r="J622" i="17"/>
  <c r="J27" i="17"/>
  <c r="J127" i="17"/>
  <c r="J815" i="17"/>
  <c r="J403" i="17"/>
  <c r="J68" i="17"/>
  <c r="J269" i="17"/>
  <c r="J647" i="17"/>
  <c r="J603" i="17"/>
  <c r="J101" i="17"/>
  <c r="J530" i="17"/>
  <c r="J710" i="17"/>
  <c r="J120" i="17"/>
  <c r="J752" i="17"/>
  <c r="J768" i="17"/>
  <c r="J453" i="17"/>
  <c r="J513" i="17"/>
  <c r="J715" i="17"/>
  <c r="J454" i="17"/>
  <c r="J767" i="17"/>
  <c r="J653" i="17"/>
  <c r="J117" i="17"/>
  <c r="J432" i="17"/>
  <c r="J686" i="17"/>
  <c r="J241" i="17"/>
  <c r="J385" i="17"/>
  <c r="J780" i="17"/>
  <c r="J334" i="17"/>
  <c r="J816" i="17"/>
  <c r="J546" i="17"/>
  <c r="J558" i="17"/>
  <c r="J770" i="17"/>
  <c r="J662" i="17"/>
  <c r="J59" i="17"/>
  <c r="J782" i="17"/>
  <c r="J204" i="17"/>
  <c r="J125" i="17"/>
  <c r="J231" i="17"/>
  <c r="J771" i="17"/>
  <c r="J769" i="17"/>
  <c r="J377" i="17"/>
  <c r="J327" i="17"/>
  <c r="J685" i="17"/>
  <c r="J399" i="17"/>
  <c r="J531" i="17"/>
  <c r="J141" i="17"/>
  <c r="J569" i="17"/>
  <c r="J728" i="17"/>
  <c r="J136" i="17"/>
  <c r="J57" i="17"/>
  <c r="J472" i="17"/>
  <c r="J111" i="17"/>
  <c r="J34" i="17"/>
  <c r="J128" i="17"/>
  <c r="J456" i="17"/>
  <c r="J193" i="17"/>
  <c r="J733" i="17"/>
  <c r="J305" i="17"/>
  <c r="J248" i="17"/>
  <c r="J92" i="17"/>
  <c r="J688" i="17"/>
  <c r="J88" i="17"/>
  <c r="J545" i="17"/>
  <c r="J426" i="17"/>
  <c r="J695" i="17"/>
  <c r="J81" i="17"/>
  <c r="J21" i="17"/>
  <c r="J289" i="17"/>
  <c r="J548" i="17"/>
  <c r="J444" i="17"/>
  <c r="J460" i="17"/>
  <c r="J451" i="17"/>
  <c r="J177" i="17"/>
  <c r="J389" i="17"/>
  <c r="J817" i="17"/>
  <c r="J521" i="17"/>
  <c r="J73" i="17"/>
  <c r="J58" i="17"/>
  <c r="J178" i="17"/>
  <c r="J660" i="17"/>
  <c r="J46" i="17"/>
  <c r="J555" i="17"/>
  <c r="J497" i="17"/>
  <c r="J224" i="17"/>
  <c r="J369" i="17"/>
  <c r="J217" i="17"/>
  <c r="J218" i="17"/>
  <c r="J575" i="17"/>
  <c r="J501" i="17"/>
  <c r="J719" i="17"/>
  <c r="J103" i="17"/>
  <c r="J678" i="17"/>
  <c r="J687" i="17"/>
  <c r="J151" i="17"/>
  <c r="J223" i="17"/>
  <c r="J745" i="17"/>
  <c r="J580" i="17"/>
  <c r="J661" i="17"/>
  <c r="J80" i="17"/>
  <c r="J237" i="17"/>
  <c r="J632" i="17"/>
  <c r="J311" i="17"/>
  <c r="J410" i="17"/>
  <c r="J649" i="17"/>
  <c r="J384" i="17"/>
  <c r="J552" i="17"/>
  <c r="J504" i="17"/>
  <c r="J599" i="17"/>
  <c r="J639" i="17"/>
  <c r="J589" i="17"/>
  <c r="J264" i="17"/>
  <c r="J677" i="17"/>
  <c r="J705" i="17"/>
  <c r="J536" i="17"/>
  <c r="J619" i="17"/>
  <c r="J759" i="17"/>
  <c r="J333" i="17"/>
  <c r="J107" i="17"/>
  <c r="J232" i="17"/>
  <c r="J533" i="17"/>
  <c r="J747" i="17"/>
  <c r="J254" i="17"/>
  <c r="J281" i="17"/>
  <c r="J26" i="17"/>
  <c r="J425" i="17"/>
  <c r="J784" i="17"/>
  <c r="J195" i="17"/>
  <c r="J714" i="17"/>
  <c r="J523" i="17"/>
  <c r="J135" i="17"/>
  <c r="J436" i="17"/>
  <c r="J437" i="17"/>
  <c r="J537" i="17"/>
  <c r="J309" i="17"/>
  <c r="J582" i="17"/>
  <c r="J446" i="17"/>
  <c r="J186" i="17"/>
  <c r="J541" i="17"/>
  <c r="J618" i="17"/>
  <c r="J316" i="17"/>
  <c r="J505" i="17"/>
  <c r="J99" i="17"/>
  <c r="G505" i="17"/>
  <c r="G99" i="17"/>
  <c r="I506" i="17"/>
  <c r="I134" i="17"/>
  <c r="I168" i="17"/>
  <c r="I772" i="17"/>
  <c r="I584" i="17"/>
  <c r="I63" i="17"/>
  <c r="I698" i="17"/>
  <c r="I235" i="17"/>
  <c r="I214" i="17"/>
  <c r="I416" i="17"/>
  <c r="I243" i="17"/>
  <c r="I671" i="17"/>
  <c r="I396" i="17"/>
  <c r="I28" i="17"/>
  <c r="I293" i="17"/>
  <c r="I282" i="17"/>
  <c r="I320" i="17"/>
  <c r="I509" i="17"/>
  <c r="I295" i="17"/>
  <c r="I577" i="17"/>
  <c r="I726" i="17"/>
  <c r="I673" i="17"/>
  <c r="I310" i="17"/>
  <c r="I239" i="17"/>
  <c r="I184" i="17"/>
  <c r="I517" i="17"/>
  <c r="I712" i="17"/>
  <c r="I651" i="17"/>
  <c r="I740" i="17"/>
  <c r="I628" i="17"/>
  <c r="I645" i="17"/>
  <c r="I147" i="17"/>
  <c r="I307" i="17"/>
  <c r="I321" i="17"/>
  <c r="I795" i="17"/>
  <c r="I802" i="17"/>
  <c r="I166" i="17"/>
  <c r="I490" i="17"/>
  <c r="I294" i="17"/>
  <c r="I129" i="17"/>
  <c r="I150" i="17"/>
  <c r="I108" i="17"/>
  <c r="I751" i="17"/>
  <c r="I516" i="17"/>
  <c r="I508" i="17"/>
  <c r="I525" i="17"/>
  <c r="I538" i="17"/>
  <c r="I496" i="17"/>
  <c r="I658" i="17"/>
  <c r="I167" i="17"/>
  <c r="I614" i="17"/>
  <c r="I803" i="17"/>
  <c r="I415" i="17"/>
  <c r="I742" i="17"/>
  <c r="I205" i="17"/>
  <c r="I144" i="17"/>
  <c r="I483" i="17"/>
  <c r="I191" i="17"/>
  <c r="I621" i="17"/>
  <c r="I286" i="17"/>
  <c r="I291" i="17"/>
  <c r="I494" i="17"/>
  <c r="I95" i="17"/>
  <c r="I471" i="17"/>
  <c r="I116" i="17"/>
  <c r="I265" i="17"/>
  <c r="I524" i="17"/>
  <c r="I413" i="17"/>
  <c r="I121" i="17"/>
  <c r="I140" i="17"/>
  <c r="I461" i="17"/>
  <c r="I773" i="17"/>
  <c r="I721" i="17"/>
  <c r="I409" i="17"/>
  <c r="I118" i="17"/>
  <c r="I208" i="17"/>
  <c r="I562" i="17"/>
  <c r="I804" i="17"/>
  <c r="I598" i="17"/>
  <c r="I285" i="17"/>
  <c r="I442" i="17"/>
  <c r="I42" i="17"/>
  <c r="I638" i="17"/>
  <c r="I65" i="17"/>
  <c r="I49" i="17"/>
  <c r="I390" i="17"/>
  <c r="I66" i="17"/>
  <c r="I783" i="17"/>
  <c r="I82" i="17"/>
  <c r="I746" i="17"/>
  <c r="I467" i="17"/>
  <c r="I556" i="17"/>
  <c r="I96" i="17"/>
  <c r="I256" i="17"/>
  <c r="I366" i="17"/>
  <c r="I666" i="17"/>
  <c r="I339" i="17"/>
  <c r="I350" i="17"/>
  <c r="I433" i="17"/>
  <c r="I800" i="17"/>
  <c r="I179" i="17"/>
  <c r="I402" i="17"/>
  <c r="I326" i="17"/>
  <c r="I739" i="17"/>
  <c r="I47" i="17"/>
  <c r="I667" i="17"/>
  <c r="I785" i="17"/>
  <c r="I230" i="17"/>
  <c r="I349" i="17"/>
  <c r="I360" i="17"/>
  <c r="I356" i="17"/>
  <c r="I253" i="17"/>
  <c r="I180" i="17"/>
  <c r="I676" i="17"/>
  <c r="I761" i="17"/>
  <c r="I479" i="17"/>
  <c r="I31" i="17"/>
  <c r="I302" i="17"/>
  <c r="I397" i="17"/>
  <c r="I76" i="17"/>
  <c r="I459" i="17"/>
  <c r="I386" i="17"/>
  <c r="I345" i="17"/>
  <c r="I674" i="17"/>
  <c r="I323" i="17"/>
  <c r="I278" i="17"/>
  <c r="I48" i="17"/>
  <c r="I596" i="17"/>
  <c r="I341" i="17"/>
  <c r="I583" i="17"/>
  <c r="I498" i="17"/>
  <c r="I659" i="17"/>
  <c r="I789" i="17"/>
  <c r="I805" i="17"/>
  <c r="I601" i="17"/>
  <c r="I417" i="17"/>
  <c r="I709" i="17"/>
  <c r="I352" i="17"/>
  <c r="I251" i="17"/>
  <c r="I776" i="17"/>
  <c r="I701" i="17"/>
  <c r="I434" i="17"/>
  <c r="I351" i="17"/>
  <c r="I515" i="17"/>
  <c r="I394" i="17"/>
  <c r="I280" i="17"/>
  <c r="I510" i="17"/>
  <c r="I438" i="17"/>
  <c r="I156" i="17"/>
  <c r="I30" i="17"/>
  <c r="I211" i="17"/>
  <c r="I172" i="17"/>
  <c r="I532" i="17"/>
  <c r="I612" i="17"/>
  <c r="I679" i="17"/>
  <c r="I511" i="17"/>
  <c r="I665" i="17"/>
  <c r="I706" i="17"/>
  <c r="I690" i="17"/>
  <c r="I427" i="17"/>
  <c r="I292" i="17"/>
  <c r="I255" i="17"/>
  <c r="I528" i="17"/>
  <c r="I806" i="17"/>
  <c r="I322" i="17"/>
  <c r="I435" i="17"/>
  <c r="I22" i="17"/>
  <c r="I158" i="17"/>
  <c r="I727" i="17"/>
  <c r="I94" i="17"/>
  <c r="I87" i="17"/>
  <c r="I324" i="17"/>
  <c r="I371" i="17"/>
  <c r="I318" i="17"/>
  <c r="I146" i="17"/>
  <c r="I169" i="17"/>
  <c r="I252" i="17"/>
  <c r="I763" i="17"/>
  <c r="I64" i="17"/>
  <c r="I807" i="17"/>
  <c r="I491" i="17"/>
  <c r="I74" i="17"/>
  <c r="I758" i="17"/>
  <c r="I236" i="17"/>
  <c r="I337" i="17"/>
  <c r="I39" i="17"/>
  <c r="I704" i="17"/>
  <c r="I104" i="17"/>
  <c r="I197" i="17"/>
  <c r="I735" i="17"/>
  <c r="I35" i="17"/>
  <c r="I391" i="17"/>
  <c r="I234" i="17"/>
  <c r="I692" i="17"/>
  <c r="I279" i="17"/>
  <c r="I400" i="17"/>
  <c r="I488" i="17"/>
  <c r="I702" i="17"/>
  <c r="I534" i="17"/>
  <c r="I100" i="17"/>
  <c r="I376" i="17"/>
  <c r="I249" i="17"/>
  <c r="I720" i="17"/>
  <c r="I226" i="17"/>
  <c r="I753" i="17"/>
  <c r="I765" i="17"/>
  <c r="I495" i="17"/>
  <c r="I358" i="17"/>
  <c r="I192" i="17"/>
  <c r="I359" i="17"/>
  <c r="I681" i="17"/>
  <c r="I560" i="17"/>
  <c r="I664" i="17"/>
  <c r="I171" i="17"/>
  <c r="I634" i="17"/>
  <c r="I215" i="17"/>
  <c r="I407" i="17"/>
  <c r="I83" i="17"/>
  <c r="I97" i="17"/>
  <c r="I44" i="17"/>
  <c r="I202" i="17"/>
  <c r="I500" i="17"/>
  <c r="I576" i="17"/>
  <c r="I259" i="17"/>
  <c r="I304" i="17"/>
  <c r="I422" i="17"/>
  <c r="I654" i="17"/>
  <c r="I392" i="17"/>
  <c r="I173" i="17"/>
  <c r="I220" i="17"/>
  <c r="I262" i="17"/>
  <c r="I744" i="17"/>
  <c r="I774" i="17"/>
  <c r="I474" i="17"/>
  <c r="I131" i="17"/>
  <c r="I543" i="17"/>
  <c r="I549" i="17"/>
  <c r="I412" i="17"/>
  <c r="I84" i="17"/>
  <c r="I175" i="17"/>
  <c r="I355" i="17"/>
  <c r="I492" i="17"/>
  <c r="I565" i="17"/>
  <c r="I203" i="17"/>
  <c r="I388" i="17"/>
  <c r="I189" i="17"/>
  <c r="I362" i="17"/>
  <c r="I700" i="17"/>
  <c r="I564" i="17"/>
  <c r="I778" i="17"/>
  <c r="I756" i="17"/>
  <c r="I132" i="17"/>
  <c r="I526" i="17"/>
  <c r="I636" i="17"/>
  <c r="I586" i="17"/>
  <c r="I382" i="17"/>
  <c r="I183" i="17"/>
  <c r="I165" i="17"/>
  <c r="I641" i="17"/>
  <c r="I93" i="17"/>
  <c r="I722" i="17"/>
  <c r="I367" i="17"/>
  <c r="I56" i="17"/>
  <c r="I182" i="17"/>
  <c r="I808" i="17"/>
  <c r="I276" i="17"/>
  <c r="I557" i="17"/>
  <c r="I648" i="17"/>
  <c r="I148" i="17"/>
  <c r="I19" i="17"/>
  <c r="I122" i="17"/>
  <c r="I69" i="17"/>
  <c r="I329" i="17"/>
  <c r="I797" i="17"/>
  <c r="I809" i="17"/>
  <c r="I212" i="17"/>
  <c r="I445" i="17"/>
  <c r="I290" i="17"/>
  <c r="I37" i="17"/>
  <c r="I139" i="17"/>
  <c r="I420" i="17"/>
  <c r="I581" i="17"/>
  <c r="I137" i="17"/>
  <c r="I90" i="17"/>
  <c r="I130" i="17"/>
  <c r="I331" i="17"/>
  <c r="I317" i="17"/>
  <c r="I303" i="17"/>
  <c r="I810" i="17"/>
  <c r="I691" i="17"/>
  <c r="I737" i="17"/>
  <c r="I643" i="17"/>
  <c r="I539" i="17"/>
  <c r="I112" i="17"/>
  <c r="I630" i="17"/>
  <c r="I260" i="17"/>
  <c r="I480" i="17"/>
  <c r="I757" i="17"/>
  <c r="I119" i="17"/>
  <c r="I428" i="17"/>
  <c r="I597" i="17"/>
  <c r="I32" i="17"/>
  <c r="I588" i="17"/>
  <c r="I616" i="17"/>
  <c r="I368" i="17"/>
  <c r="I71" i="17"/>
  <c r="I711" i="17"/>
  <c r="I418" i="17"/>
  <c r="I670" i="17"/>
  <c r="I383" i="17"/>
  <c r="I43" i="17"/>
  <c r="I652" i="17"/>
  <c r="I395" i="17"/>
  <c r="I298" i="17"/>
  <c r="I736" i="17"/>
  <c r="I682" i="17"/>
  <c r="I283" i="17"/>
  <c r="I353" i="17"/>
  <c r="I697" i="17"/>
  <c r="I466" i="17"/>
  <c r="I387" i="17"/>
  <c r="I198" i="17"/>
  <c r="I288" i="17"/>
  <c r="I250" i="17"/>
  <c r="I624" i="17"/>
  <c r="I499" i="17"/>
  <c r="I595" i="17"/>
  <c r="I299" i="17"/>
  <c r="I115" i="17"/>
  <c r="I585" i="17"/>
  <c r="I627" i="17"/>
  <c r="I133" i="17"/>
  <c r="I590" i="17"/>
  <c r="I300" i="17"/>
  <c r="I53" i="17"/>
  <c r="I344" i="17"/>
  <c r="I708" i="17"/>
  <c r="I680" i="17"/>
  <c r="I540" i="17"/>
  <c r="I790" i="17"/>
  <c r="I187" i="17"/>
  <c r="I623" i="17"/>
  <c r="I110" i="17"/>
  <c r="I332" i="17"/>
  <c r="I79" i="17"/>
  <c r="I786" i="17"/>
  <c r="I361" i="17"/>
  <c r="I485" i="17"/>
  <c r="I696" i="17"/>
  <c r="I703" i="17"/>
  <c r="I89" i="17"/>
  <c r="I672" i="17"/>
  <c r="I486" i="17"/>
  <c r="I258" i="17"/>
  <c r="I591" i="17"/>
  <c r="I527" i="17"/>
  <c r="I750" i="17"/>
  <c r="I602" i="17"/>
  <c r="I567" i="17"/>
  <c r="I779" i="17"/>
  <c r="I246" i="17"/>
  <c r="I718" i="17"/>
  <c r="I592" i="17"/>
  <c r="I762" i="17"/>
  <c r="I625" i="17"/>
  <c r="I52" i="17"/>
  <c r="I811" i="17"/>
  <c r="I313" i="17"/>
  <c r="I717" i="17"/>
  <c r="I655" i="17"/>
  <c r="I378" i="17"/>
  <c r="I106" i="17"/>
  <c r="I201" i="17"/>
  <c r="I60" i="17"/>
  <c r="I24" i="17"/>
  <c r="I793" i="17"/>
  <c r="I441" i="17"/>
  <c r="I199" i="17"/>
  <c r="I176" i="17"/>
  <c r="I160" i="17"/>
  <c r="I732" i="17"/>
  <c r="I159" i="17"/>
  <c r="I411" i="17"/>
  <c r="I275" i="17"/>
  <c r="I693" i="17"/>
  <c r="I424" i="17"/>
  <c r="I143" i="17"/>
  <c r="I610" i="17"/>
  <c r="I225" i="17"/>
  <c r="I36" i="17"/>
  <c r="I657" i="17"/>
  <c r="I227" i="17"/>
  <c r="I518" i="17"/>
  <c r="I799" i="17"/>
  <c r="I812" i="17"/>
  <c r="I813" i="17"/>
  <c r="I578" i="17"/>
  <c r="I724" i="17"/>
  <c r="I579" i="17"/>
  <c r="I452" i="17"/>
  <c r="I787" i="17"/>
  <c r="I153" i="17"/>
  <c r="I268" i="17"/>
  <c r="I440" i="17"/>
  <c r="I675" i="17"/>
  <c r="I640" i="17"/>
  <c r="I67" i="17"/>
  <c r="I267" i="17"/>
  <c r="I238" i="17"/>
  <c r="I669" i="17"/>
  <c r="I78" i="17"/>
  <c r="I503" i="17"/>
  <c r="I335" i="17"/>
  <c r="I489" i="17"/>
  <c r="I723" i="17"/>
  <c r="I401" i="17"/>
  <c r="I277" i="17"/>
  <c r="I162" i="17"/>
  <c r="I650" i="17"/>
  <c r="I814" i="17"/>
  <c r="I219" i="17"/>
  <c r="I72" i="17"/>
  <c r="I468" i="17"/>
  <c r="I287" i="17"/>
  <c r="I421" i="17"/>
  <c r="I263" i="17"/>
  <c r="I61" i="17"/>
  <c r="I487" i="17"/>
  <c r="I398" i="17"/>
  <c r="I381" i="17"/>
  <c r="I370" i="17"/>
  <c r="I781" i="17"/>
  <c r="I512" i="17"/>
  <c r="I455" i="17"/>
  <c r="I622" i="17"/>
  <c r="I27" i="17"/>
  <c r="I127" i="17"/>
  <c r="I815" i="17"/>
  <c r="I403" i="17"/>
  <c r="I68" i="17"/>
  <c r="I269" i="17"/>
  <c r="I647" i="17"/>
  <c r="I603" i="17"/>
  <c r="I101" i="17"/>
  <c r="I530" i="17"/>
  <c r="I710" i="17"/>
  <c r="I120" i="17"/>
  <c r="I752" i="17"/>
  <c r="I768" i="17"/>
  <c r="I453" i="17"/>
  <c r="I513" i="17"/>
  <c r="I715" i="17"/>
  <c r="I454" i="17"/>
  <c r="I767" i="17"/>
  <c r="I653" i="17"/>
  <c r="I117" i="17"/>
  <c r="I432" i="17"/>
  <c r="I686" i="17"/>
  <c r="I241" i="17"/>
  <c r="I385" i="17"/>
  <c r="I780" i="17"/>
  <c r="I334" i="17"/>
  <c r="I816" i="17"/>
  <c r="I546" i="17"/>
  <c r="I558" i="17"/>
  <c r="I770" i="17"/>
  <c r="I662" i="17"/>
  <c r="I59" i="17"/>
  <c r="I782" i="17"/>
  <c r="I204" i="17"/>
  <c r="I125" i="17"/>
  <c r="I231" i="17"/>
  <c r="I771" i="17"/>
  <c r="I769" i="17"/>
  <c r="I377" i="17"/>
  <c r="I327" i="17"/>
  <c r="I685" i="17"/>
  <c r="I399" i="17"/>
  <c r="I531" i="17"/>
  <c r="I141" i="17"/>
  <c r="I569" i="17"/>
  <c r="I728" i="17"/>
  <c r="I136" i="17"/>
  <c r="I57" i="17"/>
  <c r="I472" i="17"/>
  <c r="I111" i="17"/>
  <c r="I34" i="17"/>
  <c r="I128" i="17"/>
  <c r="I456" i="17"/>
  <c r="I193" i="17"/>
  <c r="I733" i="17"/>
  <c r="I305" i="17"/>
  <c r="I248" i="17"/>
  <c r="I92" i="17"/>
  <c r="I688" i="17"/>
  <c r="I88" i="17"/>
  <c r="I545" i="17"/>
  <c r="I426" i="17"/>
  <c r="I695" i="17"/>
  <c r="I81" i="17"/>
  <c r="I21" i="17"/>
  <c r="I289" i="17"/>
  <c r="I548" i="17"/>
  <c r="I444" i="17"/>
  <c r="I460" i="17"/>
  <c r="I451" i="17"/>
  <c r="I177" i="17"/>
  <c r="I389" i="17"/>
  <c r="I817" i="17"/>
  <c r="I521" i="17"/>
  <c r="I73" i="17"/>
  <c r="I58" i="17"/>
  <c r="I178" i="17"/>
  <c r="I660" i="17"/>
  <c r="I46" i="17"/>
  <c r="I555" i="17"/>
  <c r="I497" i="17"/>
  <c r="I224" i="17"/>
  <c r="I369" i="17"/>
  <c r="I217" i="17"/>
  <c r="I218" i="17"/>
  <c r="I575" i="17"/>
  <c r="I501" i="17"/>
  <c r="I719" i="17"/>
  <c r="I103" i="17"/>
  <c r="I678" i="17"/>
  <c r="I687" i="17"/>
  <c r="I151" i="17"/>
  <c r="I223" i="17"/>
  <c r="I745" i="17"/>
  <c r="I580" i="17"/>
  <c r="I661" i="17"/>
  <c r="I80" i="17"/>
  <c r="I237" i="17"/>
  <c r="I632" i="17"/>
  <c r="I311" i="17"/>
  <c r="I410" i="17"/>
  <c r="I649" i="17"/>
  <c r="I384" i="17"/>
  <c r="I552" i="17"/>
  <c r="I504" i="17"/>
  <c r="I599" i="17"/>
  <c r="I639" i="17"/>
  <c r="I589" i="17"/>
  <c r="I264" i="17"/>
  <c r="I677" i="17"/>
  <c r="I705" i="17"/>
  <c r="I536" i="17"/>
  <c r="I619" i="17"/>
  <c r="I759" i="17"/>
  <c r="I333" i="17"/>
  <c r="I107" i="17"/>
  <c r="I232" i="17"/>
  <c r="I533" i="17"/>
  <c r="I747" i="17"/>
  <c r="I254" i="17"/>
  <c r="I281" i="17"/>
  <c r="I26" i="17"/>
  <c r="I425" i="17"/>
  <c r="I784" i="17"/>
  <c r="I195" i="17"/>
  <c r="I714" i="17"/>
  <c r="I523" i="17"/>
  <c r="I135" i="17"/>
  <c r="I436" i="17"/>
  <c r="I437" i="17"/>
  <c r="I537" i="17"/>
  <c r="I309" i="17"/>
  <c r="I582" i="17"/>
  <c r="I446" i="17"/>
  <c r="I186" i="17"/>
  <c r="I541" i="17"/>
  <c r="I618" i="17"/>
  <c r="I316" i="17"/>
  <c r="I505" i="17"/>
  <c r="I99" i="17"/>
  <c r="I801" i="17"/>
  <c r="I794" i="17"/>
  <c r="I553" i="17"/>
  <c r="I725" i="17"/>
  <c r="I221" i="17"/>
  <c r="I419" i="17"/>
  <c r="I297" i="17"/>
  <c r="I755" i="17"/>
  <c r="I502" i="17"/>
  <c r="I200" i="17"/>
  <c r="H200" i="17"/>
  <c r="H419" i="17"/>
  <c r="H297" i="17"/>
  <c r="H755" i="17"/>
  <c r="H502" i="17"/>
  <c r="H221" i="17"/>
  <c r="H725" i="17"/>
  <c r="H553" i="17"/>
  <c r="H794" i="17"/>
  <c r="H801" i="17"/>
  <c r="H506" i="17"/>
  <c r="H134" i="17"/>
  <c r="H168" i="17"/>
  <c r="H772" i="17"/>
  <c r="H584" i="17"/>
  <c r="H63" i="17"/>
  <c r="H698" i="17"/>
  <c r="H235" i="17"/>
  <c r="H214" i="17"/>
  <c r="H416" i="17"/>
  <c r="H243" i="17"/>
  <c r="H671" i="17"/>
  <c r="H396" i="17"/>
  <c r="H28" i="17"/>
  <c r="H293" i="17"/>
  <c r="H282" i="17"/>
  <c r="H320" i="17"/>
  <c r="H509" i="17"/>
  <c r="H295" i="17"/>
  <c r="H577" i="17"/>
  <c r="H726" i="17"/>
  <c r="H673" i="17"/>
  <c r="H310" i="17"/>
  <c r="H239" i="17"/>
  <c r="H184" i="17"/>
  <c r="H517" i="17"/>
  <c r="H712" i="17"/>
  <c r="H651" i="17"/>
  <c r="H740" i="17"/>
  <c r="H628" i="17"/>
  <c r="H645" i="17"/>
  <c r="H147" i="17"/>
  <c r="H307" i="17"/>
  <c r="H321" i="17"/>
  <c r="H795" i="17"/>
  <c r="H802" i="17"/>
  <c r="H166" i="17"/>
  <c r="H490" i="17"/>
  <c r="H294" i="17"/>
  <c r="H129" i="17"/>
  <c r="H150" i="17"/>
  <c r="H108" i="17"/>
  <c r="H751" i="17"/>
  <c r="H516" i="17"/>
  <c r="H508" i="17"/>
  <c r="H525" i="17"/>
  <c r="H538" i="17"/>
  <c r="H496" i="17"/>
  <c r="H658" i="17"/>
  <c r="H167" i="17"/>
  <c r="H614" i="17"/>
  <c r="H803" i="17"/>
  <c r="H415" i="17"/>
  <c r="H742" i="17"/>
  <c r="H205" i="17"/>
  <c r="H144" i="17"/>
  <c r="H483" i="17"/>
  <c r="H191" i="17"/>
  <c r="H621" i="17"/>
  <c r="H286" i="17"/>
  <c r="H291" i="17"/>
  <c r="H494" i="17"/>
  <c r="H95" i="17"/>
  <c r="H471" i="17"/>
  <c r="H116" i="17"/>
  <c r="H265" i="17"/>
  <c r="H524" i="17"/>
  <c r="H413" i="17"/>
  <c r="H121" i="17"/>
  <c r="H140" i="17"/>
  <c r="H461" i="17"/>
  <c r="H773" i="17"/>
  <c r="H721" i="17"/>
  <c r="H409" i="17"/>
  <c r="H118" i="17"/>
  <c r="H208" i="17"/>
  <c r="H562" i="17"/>
  <c r="H804" i="17"/>
  <c r="H598" i="17"/>
  <c r="H285" i="17"/>
  <c r="H442" i="17"/>
  <c r="H42" i="17"/>
  <c r="H638" i="17"/>
  <c r="H65" i="17"/>
  <c r="H49" i="17"/>
  <c r="H390" i="17"/>
  <c r="H66" i="17"/>
  <c r="H783" i="17"/>
  <c r="H82" i="17"/>
  <c r="H746" i="17"/>
  <c r="H467" i="17"/>
  <c r="H556" i="17"/>
  <c r="H96" i="17"/>
  <c r="H256" i="17"/>
  <c r="H366" i="17"/>
  <c r="H666" i="17"/>
  <c r="H339" i="17"/>
  <c r="H350" i="17"/>
  <c r="H433" i="17"/>
  <c r="H800" i="17"/>
  <c r="H179" i="17"/>
  <c r="H402" i="17"/>
  <c r="H326" i="17"/>
  <c r="H739" i="17"/>
  <c r="H47" i="17"/>
  <c r="H667" i="17"/>
  <c r="H785" i="17"/>
  <c r="H230" i="17"/>
  <c r="H349" i="17"/>
  <c r="H360" i="17"/>
  <c r="H356" i="17"/>
  <c r="H253" i="17"/>
  <c r="H180" i="17"/>
  <c r="H676" i="17"/>
  <c r="H761" i="17"/>
  <c r="H479" i="17"/>
  <c r="H31" i="17"/>
  <c r="H302" i="17"/>
  <c r="H397" i="17"/>
  <c r="H76" i="17"/>
  <c r="H459" i="17"/>
  <c r="H386" i="17"/>
  <c r="H345" i="17"/>
  <c r="H674" i="17"/>
  <c r="H323" i="17"/>
  <c r="H278" i="17"/>
  <c r="H48" i="17"/>
  <c r="H596" i="17"/>
  <c r="H341" i="17"/>
  <c r="H583" i="17"/>
  <c r="H498" i="17"/>
  <c r="H659" i="17"/>
  <c r="H789" i="17"/>
  <c r="H805" i="17"/>
  <c r="H601" i="17"/>
  <c r="H417" i="17"/>
  <c r="H709" i="17"/>
  <c r="H352" i="17"/>
  <c r="H251" i="17"/>
  <c r="H776" i="17"/>
  <c r="H701" i="17"/>
  <c r="H434" i="17"/>
  <c r="H351" i="17"/>
  <c r="H515" i="17"/>
  <c r="H394" i="17"/>
  <c r="H280" i="17"/>
  <c r="H510" i="17"/>
  <c r="H438" i="17"/>
  <c r="H156" i="17"/>
  <c r="H30" i="17"/>
  <c r="H211" i="17"/>
  <c r="H172" i="17"/>
  <c r="H532" i="17"/>
  <c r="H612" i="17"/>
  <c r="H679" i="17"/>
  <c r="H511" i="17"/>
  <c r="H665" i="17"/>
  <c r="H706" i="17"/>
  <c r="H690" i="17"/>
  <c r="H427" i="17"/>
  <c r="H292" i="17"/>
  <c r="H255" i="17"/>
  <c r="H528" i="17"/>
  <c r="H806" i="17"/>
  <c r="H322" i="17"/>
  <c r="H435" i="17"/>
  <c r="H22" i="17"/>
  <c r="H158" i="17"/>
  <c r="H727" i="17"/>
  <c r="H94" i="17"/>
  <c r="H87" i="17"/>
  <c r="H324" i="17"/>
  <c r="H371" i="17"/>
  <c r="H318" i="17"/>
  <c r="H146" i="17"/>
  <c r="H169" i="17"/>
  <c r="H252" i="17"/>
  <c r="H763" i="17"/>
  <c r="H64" i="17"/>
  <c r="H807" i="17"/>
  <c r="H491" i="17"/>
  <c r="H74" i="17"/>
  <c r="H758" i="17"/>
  <c r="H236" i="17"/>
  <c r="H337" i="17"/>
  <c r="H39" i="17"/>
  <c r="H704" i="17"/>
  <c r="H104" i="17"/>
  <c r="H197" i="17"/>
  <c r="H735" i="17"/>
  <c r="H35" i="17"/>
  <c r="H391" i="17"/>
  <c r="H234" i="17"/>
  <c r="H692" i="17"/>
  <c r="H279" i="17"/>
  <c r="H400" i="17"/>
  <c r="H488" i="17"/>
  <c r="H702" i="17"/>
  <c r="H534" i="17"/>
  <c r="H100" i="17"/>
  <c r="H376" i="17"/>
  <c r="H249" i="17"/>
  <c r="H720" i="17"/>
  <c r="H226" i="17"/>
  <c r="H753" i="17"/>
  <c r="H765" i="17"/>
  <c r="H495" i="17"/>
  <c r="H358" i="17"/>
  <c r="H192" i="17"/>
  <c r="H359" i="17"/>
  <c r="H681" i="17"/>
  <c r="H560" i="17"/>
  <c r="H664" i="17"/>
  <c r="H171" i="17"/>
  <c r="H634" i="17"/>
  <c r="H215" i="17"/>
  <c r="H407" i="17"/>
  <c r="H83" i="17"/>
  <c r="H97" i="17"/>
  <c r="H44" i="17"/>
  <c r="H202" i="17"/>
  <c r="H500" i="17"/>
  <c r="H576" i="17"/>
  <c r="H259" i="17"/>
  <c r="H304" i="17"/>
  <c r="H422" i="17"/>
  <c r="H654" i="17"/>
  <c r="H392" i="17"/>
  <c r="H173" i="17"/>
  <c r="H220" i="17"/>
  <c r="H262" i="17"/>
  <c r="H744" i="17"/>
  <c r="H774" i="17"/>
  <c r="H474" i="17"/>
  <c r="H131" i="17"/>
  <c r="H543" i="17"/>
  <c r="H549" i="17"/>
  <c r="H412" i="17"/>
  <c r="H84" i="17"/>
  <c r="H175" i="17"/>
  <c r="H355" i="17"/>
  <c r="H492" i="17"/>
  <c r="H565" i="17"/>
  <c r="H203" i="17"/>
  <c r="H388" i="17"/>
  <c r="H189" i="17"/>
  <c r="H362" i="17"/>
  <c r="H700" i="17"/>
  <c r="H564" i="17"/>
  <c r="H778" i="17"/>
  <c r="H756" i="17"/>
  <c r="H132" i="17"/>
  <c r="H526" i="17"/>
  <c r="H636" i="17"/>
  <c r="H586" i="17"/>
  <c r="H382" i="17"/>
  <c r="H183" i="17"/>
  <c r="H165" i="17"/>
  <c r="H641" i="17"/>
  <c r="H93" i="17"/>
  <c r="H722" i="17"/>
  <c r="H367" i="17"/>
  <c r="H56" i="17"/>
  <c r="H182" i="17"/>
  <c r="H808" i="17"/>
  <c r="H276" i="17"/>
  <c r="H557" i="17"/>
  <c r="H648" i="17"/>
  <c r="H148" i="17"/>
  <c r="H19" i="17"/>
  <c r="H122" i="17"/>
  <c r="H69" i="17"/>
  <c r="H329" i="17"/>
  <c r="H797" i="17"/>
  <c r="H809" i="17"/>
  <c r="H212" i="17"/>
  <c r="H445" i="17"/>
  <c r="H290" i="17"/>
  <c r="H37" i="17"/>
  <c r="H139" i="17"/>
  <c r="H420" i="17"/>
  <c r="H581" i="17"/>
  <c r="H137" i="17"/>
  <c r="H90" i="17"/>
  <c r="H130" i="17"/>
  <c r="H331" i="17"/>
  <c r="H317" i="17"/>
  <c r="H303" i="17"/>
  <c r="H810" i="17"/>
  <c r="H691" i="17"/>
  <c r="H737" i="17"/>
  <c r="H643" i="17"/>
  <c r="H539" i="17"/>
  <c r="H112" i="17"/>
  <c r="H630" i="17"/>
  <c r="H260" i="17"/>
  <c r="H480" i="17"/>
  <c r="H757" i="17"/>
  <c r="H119" i="17"/>
  <c r="H428" i="17"/>
  <c r="H597" i="17"/>
  <c r="H32" i="17"/>
  <c r="H588" i="17"/>
  <c r="H616" i="17"/>
  <c r="H368" i="17"/>
  <c r="H71" i="17"/>
  <c r="H711" i="17"/>
  <c r="H418" i="17"/>
  <c r="H670" i="17"/>
  <c r="H383" i="17"/>
  <c r="H43" i="17"/>
  <c r="H652" i="17"/>
  <c r="H395" i="17"/>
  <c r="H298" i="17"/>
  <c r="H736" i="17"/>
  <c r="H682" i="17"/>
  <c r="H283" i="17"/>
  <c r="H353" i="17"/>
  <c r="H697" i="17"/>
  <c r="H466" i="17"/>
  <c r="H387" i="17"/>
  <c r="H198" i="17"/>
  <c r="H288" i="17"/>
  <c r="H250" i="17"/>
  <c r="H624" i="17"/>
  <c r="H499" i="17"/>
  <c r="H595" i="17"/>
  <c r="H299" i="17"/>
  <c r="H115" i="17"/>
  <c r="H585" i="17"/>
  <c r="H627" i="17"/>
  <c r="H133" i="17"/>
  <c r="H590" i="17"/>
  <c r="H300" i="17"/>
  <c r="H53" i="17"/>
  <c r="H344" i="17"/>
  <c r="H708" i="17"/>
  <c r="H680" i="17"/>
  <c r="H540" i="17"/>
  <c r="H790" i="17"/>
  <c r="H187" i="17"/>
  <c r="H623" i="17"/>
  <c r="H110" i="17"/>
  <c r="H332" i="17"/>
  <c r="H79" i="17"/>
  <c r="H786" i="17"/>
  <c r="H361" i="17"/>
  <c r="H485" i="17"/>
  <c r="H696" i="17"/>
  <c r="H703" i="17"/>
  <c r="H89" i="17"/>
  <c r="H672" i="17"/>
  <c r="H486" i="17"/>
  <c r="H258" i="17"/>
  <c r="H591" i="17"/>
  <c r="H527" i="17"/>
  <c r="H750" i="17"/>
  <c r="H602" i="17"/>
  <c r="H567" i="17"/>
  <c r="H779" i="17"/>
  <c r="H246" i="17"/>
  <c r="H718" i="17"/>
  <c r="H592" i="17"/>
  <c r="H762" i="17"/>
  <c r="H625" i="17"/>
  <c r="H52" i="17"/>
  <c r="H811" i="17"/>
  <c r="H313" i="17"/>
  <c r="H717" i="17"/>
  <c r="H655" i="17"/>
  <c r="H378" i="17"/>
  <c r="H106" i="17"/>
  <c r="H201" i="17"/>
  <c r="H60" i="17"/>
  <c r="H24" i="17"/>
  <c r="H793" i="17"/>
  <c r="H441" i="17"/>
  <c r="H199" i="17"/>
  <c r="H176" i="17"/>
  <c r="H160" i="17"/>
  <c r="H732" i="17"/>
  <c r="H159" i="17"/>
  <c r="H411" i="17"/>
  <c r="H275" i="17"/>
  <c r="H693" i="17"/>
  <c r="H424" i="17"/>
  <c r="H143" i="17"/>
  <c r="H610" i="17"/>
  <c r="H225" i="17"/>
  <c r="H36" i="17"/>
  <c r="H657" i="17"/>
  <c r="H227" i="17"/>
  <c r="H518" i="17"/>
  <c r="H799" i="17"/>
  <c r="H812" i="17"/>
  <c r="H813" i="17"/>
  <c r="H578" i="17"/>
  <c r="H724" i="17"/>
  <c r="H579" i="17"/>
  <c r="H452" i="17"/>
  <c r="H787" i="17"/>
  <c r="H153" i="17"/>
  <c r="H268" i="17"/>
  <c r="H440" i="17"/>
  <c r="H675" i="17"/>
  <c r="H640" i="17"/>
  <c r="H67" i="17"/>
  <c r="H267" i="17"/>
  <c r="H238" i="17"/>
  <c r="H669" i="17"/>
  <c r="H78" i="17"/>
  <c r="H503" i="17"/>
  <c r="H335" i="17"/>
  <c r="H489" i="17"/>
  <c r="H723" i="17"/>
  <c r="H401" i="17"/>
  <c r="H277" i="17"/>
  <c r="H162" i="17"/>
  <c r="H650" i="17"/>
  <c r="H814" i="17"/>
  <c r="H219" i="17"/>
  <c r="H72" i="17"/>
  <c r="H468" i="17"/>
  <c r="H287" i="17"/>
  <c r="H421" i="17"/>
  <c r="H263" i="17"/>
  <c r="H61" i="17"/>
  <c r="H487" i="17"/>
  <c r="H398" i="17"/>
  <c r="H381" i="17"/>
  <c r="H370" i="17"/>
  <c r="H781" i="17"/>
  <c r="H512" i="17"/>
  <c r="H455" i="17"/>
  <c r="H622" i="17"/>
  <c r="H27" i="17"/>
  <c r="H127" i="17"/>
  <c r="H815" i="17"/>
  <c r="H403" i="17"/>
  <c r="H68" i="17"/>
  <c r="H269" i="17"/>
  <c r="H647" i="17"/>
  <c r="H603" i="17"/>
  <c r="H101" i="17"/>
  <c r="H530" i="17"/>
  <c r="H710" i="17"/>
  <c r="H120" i="17"/>
  <c r="H752" i="17"/>
  <c r="H768" i="17"/>
  <c r="H453" i="17"/>
  <c r="H513" i="17"/>
  <c r="H715" i="17"/>
  <c r="H454" i="17"/>
  <c r="H767" i="17"/>
  <c r="H653" i="17"/>
  <c r="H117" i="17"/>
  <c r="H432" i="17"/>
  <c r="H686" i="17"/>
  <c r="H241" i="17"/>
  <c r="H385" i="17"/>
  <c r="H780" i="17"/>
  <c r="H334" i="17"/>
  <c r="H816" i="17"/>
  <c r="H546" i="17"/>
  <c r="H558" i="17"/>
  <c r="H770" i="17"/>
  <c r="H662" i="17"/>
  <c r="H59" i="17"/>
  <c r="H782" i="17"/>
  <c r="H204" i="17"/>
  <c r="H125" i="17"/>
  <c r="H231" i="17"/>
  <c r="H771" i="17"/>
  <c r="H769" i="17"/>
  <c r="H377" i="17"/>
  <c r="H327" i="17"/>
  <c r="H685" i="17"/>
  <c r="H399" i="17"/>
  <c r="H531" i="17"/>
  <c r="H141" i="17"/>
  <c r="H569" i="17"/>
  <c r="H728" i="17"/>
  <c r="H136" i="17"/>
  <c r="H57" i="17"/>
  <c r="H472" i="17"/>
  <c r="H111" i="17"/>
  <c r="H34" i="17"/>
  <c r="H128" i="17"/>
  <c r="H456" i="17"/>
  <c r="H193" i="17"/>
  <c r="H733" i="17"/>
  <c r="H305" i="17"/>
  <c r="H248" i="17"/>
  <c r="H92" i="17"/>
  <c r="H688" i="17"/>
  <c r="H88" i="17"/>
  <c r="H545" i="17"/>
  <c r="H426" i="17"/>
  <c r="H695" i="17"/>
  <c r="H81" i="17"/>
  <c r="H21" i="17"/>
  <c r="H289" i="17"/>
  <c r="H548" i="17"/>
  <c r="H444" i="17"/>
  <c r="H460" i="17"/>
  <c r="H451" i="17"/>
  <c r="H177" i="17"/>
  <c r="H389" i="17"/>
  <c r="H817" i="17"/>
  <c r="H521" i="17"/>
  <c r="H73" i="17"/>
  <c r="H58" i="17"/>
  <c r="H178" i="17"/>
  <c r="H660" i="17"/>
  <c r="H46" i="17"/>
  <c r="H555" i="17"/>
  <c r="H497" i="17"/>
  <c r="H224" i="17"/>
  <c r="H369" i="17"/>
  <c r="H217" i="17"/>
  <c r="H218" i="17"/>
  <c r="H575" i="17"/>
  <c r="H501" i="17"/>
  <c r="H719" i="17"/>
  <c r="H103" i="17"/>
  <c r="H678" i="17"/>
  <c r="H687" i="17"/>
  <c r="H151" i="17"/>
  <c r="H223" i="17"/>
  <c r="H745" i="17"/>
  <c r="H580" i="17"/>
  <c r="H661" i="17"/>
  <c r="H80" i="17"/>
  <c r="H237" i="17"/>
  <c r="H632" i="17"/>
  <c r="H311" i="17"/>
  <c r="H410" i="17"/>
  <c r="H649" i="17"/>
  <c r="H384" i="17"/>
  <c r="H552" i="17"/>
  <c r="H504" i="17"/>
  <c r="H599" i="17"/>
  <c r="H639" i="17"/>
  <c r="H589" i="17"/>
  <c r="H264" i="17"/>
  <c r="H677" i="17"/>
  <c r="H705" i="17"/>
  <c r="H536" i="17"/>
  <c r="H619" i="17"/>
  <c r="H759" i="17"/>
  <c r="H333" i="17"/>
  <c r="H107" i="17"/>
  <c r="H232" i="17"/>
  <c r="H533" i="17"/>
  <c r="H747" i="17"/>
  <c r="H254" i="17"/>
  <c r="H281" i="17"/>
  <c r="H26" i="17"/>
  <c r="H425" i="17"/>
  <c r="H784" i="17"/>
  <c r="H195" i="17"/>
  <c r="H714" i="17"/>
  <c r="H523" i="17"/>
  <c r="H135" i="17"/>
  <c r="H436" i="17"/>
  <c r="H437" i="17"/>
  <c r="H537" i="17"/>
  <c r="H309" i="17"/>
  <c r="H582" i="17"/>
  <c r="H446" i="17"/>
  <c r="H186" i="17"/>
  <c r="H541" i="17"/>
  <c r="H618" i="17"/>
  <c r="H316" i="17"/>
  <c r="H505" i="17"/>
  <c r="H99" i="17"/>
  <c r="G200" i="17"/>
  <c r="G419" i="17"/>
  <c r="G297" i="17"/>
  <c r="G755" i="17"/>
  <c r="G502" i="17"/>
  <c r="G221" i="17"/>
  <c r="G725" i="17"/>
  <c r="G553" i="17"/>
  <c r="G794" i="17"/>
  <c r="G801" i="17"/>
  <c r="G506" i="17"/>
  <c r="G134" i="17"/>
  <c r="G168" i="17"/>
  <c r="G772" i="17"/>
  <c r="G584" i="17"/>
  <c r="G63" i="17"/>
  <c r="G698" i="17"/>
  <c r="G235" i="17"/>
  <c r="G214" i="17"/>
  <c r="G416" i="17"/>
  <c r="G243" i="17"/>
  <c r="G671" i="17"/>
  <c r="G396" i="17"/>
  <c r="G28" i="17"/>
  <c r="G293" i="17"/>
  <c r="G282" i="17"/>
  <c r="G320" i="17"/>
  <c r="G509" i="17"/>
  <c r="G295" i="17"/>
  <c r="G577" i="17"/>
  <c r="G726" i="17"/>
  <c r="G673" i="17"/>
  <c r="G310" i="17"/>
  <c r="G239" i="17"/>
  <c r="G184" i="17"/>
  <c r="G517" i="17"/>
  <c r="G712" i="17"/>
  <c r="G651" i="17"/>
  <c r="G740" i="17"/>
  <c r="G628" i="17"/>
  <c r="G645" i="17"/>
  <c r="G147" i="17"/>
  <c r="G307" i="17"/>
  <c r="G321" i="17"/>
  <c r="G795" i="17"/>
  <c r="G802" i="17"/>
  <c r="G166" i="17"/>
  <c r="G490" i="17"/>
  <c r="G294" i="17"/>
  <c r="G129" i="17"/>
  <c r="G150" i="17"/>
  <c r="G108" i="17"/>
  <c r="G751" i="17"/>
  <c r="G516" i="17"/>
  <c r="G508" i="17"/>
  <c r="G525" i="17"/>
  <c r="G538" i="17"/>
  <c r="G496" i="17"/>
  <c r="G658" i="17"/>
  <c r="G167" i="17"/>
  <c r="G614" i="17"/>
  <c r="G803" i="17"/>
  <c r="G415" i="17"/>
  <c r="G742" i="17"/>
  <c r="G205" i="17"/>
  <c r="G144" i="17"/>
  <c r="G483" i="17"/>
  <c r="G191" i="17"/>
  <c r="G621" i="17"/>
  <c r="G286" i="17"/>
  <c r="G291" i="17"/>
  <c r="G494" i="17"/>
  <c r="G95" i="17"/>
  <c r="G471" i="17"/>
  <c r="G116" i="17"/>
  <c r="G265" i="17"/>
  <c r="G524" i="17"/>
  <c r="G413" i="17"/>
  <c r="G121" i="17"/>
  <c r="G140" i="17"/>
  <c r="G461" i="17"/>
  <c r="G773" i="17"/>
  <c r="G721" i="17"/>
  <c r="G409" i="17"/>
  <c r="G118" i="17"/>
  <c r="G208" i="17"/>
  <c r="G562" i="17"/>
  <c r="G804" i="17"/>
  <c r="G598" i="17"/>
  <c r="G285" i="17"/>
  <c r="G442" i="17"/>
  <c r="G42" i="17"/>
  <c r="G638" i="17"/>
  <c r="G65" i="17"/>
  <c r="G49" i="17"/>
  <c r="G390" i="17"/>
  <c r="G66" i="17"/>
  <c r="G783" i="17"/>
  <c r="G82" i="17"/>
  <c r="G746" i="17"/>
  <c r="G467" i="17"/>
  <c r="G556" i="17"/>
  <c r="G96" i="17"/>
  <c r="G256" i="17"/>
  <c r="G366" i="17"/>
  <c r="G666" i="17"/>
  <c r="G339" i="17"/>
  <c r="G350" i="17"/>
  <c r="G433" i="17"/>
  <c r="G800" i="17"/>
  <c r="G179" i="17"/>
  <c r="G402" i="17"/>
  <c r="G326" i="17"/>
  <c r="G739" i="17"/>
  <c r="G47" i="17"/>
  <c r="G667" i="17"/>
  <c r="G785" i="17"/>
  <c r="G230" i="17"/>
  <c r="G349" i="17"/>
  <c r="G360" i="17"/>
  <c r="G356" i="17"/>
  <c r="G253" i="17"/>
  <c r="G180" i="17"/>
  <c r="G676" i="17"/>
  <c r="G761" i="17"/>
  <c r="G479" i="17"/>
  <c r="G31" i="17"/>
  <c r="G302" i="17"/>
  <c r="G397" i="17"/>
  <c r="G76" i="17"/>
  <c r="G459" i="17"/>
  <c r="G386" i="17"/>
  <c r="G345" i="17"/>
  <c r="G674" i="17"/>
  <c r="G323" i="17"/>
  <c r="G278" i="17"/>
  <c r="G48" i="17"/>
  <c r="G596" i="17"/>
  <c r="G341" i="17"/>
  <c r="G583" i="17"/>
  <c r="G498" i="17"/>
  <c r="G659" i="17"/>
  <c r="G789" i="17"/>
  <c r="G805" i="17"/>
  <c r="G601" i="17"/>
  <c r="G417" i="17"/>
  <c r="G709" i="17"/>
  <c r="G352" i="17"/>
  <c r="G251" i="17"/>
  <c r="G776" i="17"/>
  <c r="G701" i="17"/>
  <c r="G434" i="17"/>
  <c r="G351" i="17"/>
  <c r="G515" i="17"/>
  <c r="G394" i="17"/>
  <c r="G280" i="17"/>
  <c r="G510" i="17"/>
  <c r="G438" i="17"/>
  <c r="G156" i="17"/>
  <c r="G30" i="17"/>
  <c r="G211" i="17"/>
  <c r="G172" i="17"/>
  <c r="G532" i="17"/>
  <c r="G612" i="17"/>
  <c r="G679" i="17"/>
  <c r="G511" i="17"/>
  <c r="G665" i="17"/>
  <c r="G706" i="17"/>
  <c r="G690" i="17"/>
  <c r="G427" i="17"/>
  <c r="G292" i="17"/>
  <c r="G255" i="17"/>
  <c r="G528" i="17"/>
  <c r="G806" i="17"/>
  <c r="G322" i="17"/>
  <c r="G435" i="17"/>
  <c r="G22" i="17"/>
  <c r="G158" i="17"/>
  <c r="G727" i="17"/>
  <c r="G94" i="17"/>
  <c r="G87" i="17"/>
  <c r="G324" i="17"/>
  <c r="G371" i="17"/>
  <c r="G318" i="17"/>
  <c r="G146" i="17"/>
  <c r="G169" i="17"/>
  <c r="G252" i="17"/>
  <c r="G763" i="17"/>
  <c r="G64" i="17"/>
  <c r="G807" i="17"/>
  <c r="G491" i="17"/>
  <c r="G74" i="17"/>
  <c r="G758" i="17"/>
  <c r="G236" i="17"/>
  <c r="G337" i="17"/>
  <c r="G39" i="17"/>
  <c r="G704" i="17"/>
  <c r="G104" i="17"/>
  <c r="G197" i="17"/>
  <c r="G735" i="17"/>
  <c r="G35" i="17"/>
  <c r="G391" i="17"/>
  <c r="G234" i="17"/>
  <c r="G692" i="17"/>
  <c r="G279" i="17"/>
  <c r="G400" i="17"/>
  <c r="G488" i="17"/>
  <c r="G702" i="17"/>
  <c r="G534" i="17"/>
  <c r="G100" i="17"/>
  <c r="G376" i="17"/>
  <c r="G249" i="17"/>
  <c r="G720" i="17"/>
  <c r="G226" i="17"/>
  <c r="G753" i="17"/>
  <c r="G765" i="17"/>
  <c r="G495" i="17"/>
  <c r="G358" i="17"/>
  <c r="G192" i="17"/>
  <c r="G359" i="17"/>
  <c r="G681" i="17"/>
  <c r="G560" i="17"/>
  <c r="G664" i="17"/>
  <c r="G171" i="17"/>
  <c r="G634" i="17"/>
  <c r="G215" i="17"/>
  <c r="G407" i="17"/>
  <c r="G83" i="17"/>
  <c r="G97" i="17"/>
  <c r="G44" i="17"/>
  <c r="G202" i="17"/>
  <c r="G500" i="17"/>
  <c r="G576" i="17"/>
  <c r="G259" i="17"/>
  <c r="G304" i="17"/>
  <c r="G422" i="17"/>
  <c r="G654" i="17"/>
  <c r="G392" i="17"/>
  <c r="G173" i="17"/>
  <c r="G220" i="17"/>
  <c r="G262" i="17"/>
  <c r="G744" i="17"/>
  <c r="G774" i="17"/>
  <c r="G474" i="17"/>
  <c r="G131" i="17"/>
  <c r="G543" i="17"/>
  <c r="G549" i="17"/>
  <c r="G412" i="17"/>
  <c r="G84" i="17"/>
  <c r="G175" i="17"/>
  <c r="G355" i="17"/>
  <c r="G492" i="17"/>
  <c r="G565" i="17"/>
  <c r="G203" i="17"/>
  <c r="G388" i="17"/>
  <c r="G189" i="17"/>
  <c r="G362" i="17"/>
  <c r="G700" i="17"/>
  <c r="G564" i="17"/>
  <c r="G778" i="17"/>
  <c r="G756" i="17"/>
  <c r="G132" i="17"/>
  <c r="G526" i="17"/>
  <c r="G636" i="17"/>
  <c r="G586" i="17"/>
  <c r="G382" i="17"/>
  <c r="G183" i="17"/>
  <c r="G165" i="17"/>
  <c r="G641" i="17"/>
  <c r="G93" i="17"/>
  <c r="G722" i="17"/>
  <c r="G367" i="17"/>
  <c r="G56" i="17"/>
  <c r="G182" i="17"/>
  <c r="G808" i="17"/>
  <c r="G276" i="17"/>
  <c r="G557" i="17"/>
  <c r="G648" i="17"/>
  <c r="G148" i="17"/>
  <c r="G19" i="17"/>
  <c r="G122" i="17"/>
  <c r="G69" i="17"/>
  <c r="G329" i="17"/>
  <c r="G797" i="17"/>
  <c r="G809" i="17"/>
  <c r="G212" i="17"/>
  <c r="G445" i="17"/>
  <c r="G290" i="17"/>
  <c r="G37" i="17"/>
  <c r="G139" i="17"/>
  <c r="G420" i="17"/>
  <c r="G581" i="17"/>
  <c r="G137" i="17"/>
  <c r="G90" i="17"/>
  <c r="G130" i="17"/>
  <c r="G331" i="17"/>
  <c r="G317" i="17"/>
  <c r="G303" i="17"/>
  <c r="G810" i="17"/>
  <c r="G691" i="17"/>
  <c r="G737" i="17"/>
  <c r="G643" i="17"/>
  <c r="G539" i="17"/>
  <c r="G112" i="17"/>
  <c r="G630" i="17"/>
  <c r="G260" i="17"/>
  <c r="G480" i="17"/>
  <c r="G757" i="17"/>
  <c r="G119" i="17"/>
  <c r="G428" i="17"/>
  <c r="G597" i="17"/>
  <c r="G32" i="17"/>
  <c r="G588" i="17"/>
  <c r="G616" i="17"/>
  <c r="G368" i="17"/>
  <c r="G71" i="17"/>
  <c r="G711" i="17"/>
  <c r="G418" i="17"/>
  <c r="G670" i="17"/>
  <c r="G383" i="17"/>
  <c r="G43" i="17"/>
  <c r="G652" i="17"/>
  <c r="G395" i="17"/>
  <c r="G298" i="17"/>
  <c r="G736" i="17"/>
  <c r="G682" i="17"/>
  <c r="G283" i="17"/>
  <c r="G353" i="17"/>
  <c r="G697" i="17"/>
  <c r="G466" i="17"/>
  <c r="G387" i="17"/>
  <c r="G198" i="17"/>
  <c r="G288" i="17"/>
  <c r="G250" i="17"/>
  <c r="G624" i="17"/>
  <c r="G499" i="17"/>
  <c r="G595" i="17"/>
  <c r="G299" i="17"/>
  <c r="G115" i="17"/>
  <c r="G585" i="17"/>
  <c r="G627" i="17"/>
  <c r="G133" i="17"/>
  <c r="G590" i="17"/>
  <c r="G300" i="17"/>
  <c r="G53" i="17"/>
  <c r="G344" i="17"/>
  <c r="G708" i="17"/>
  <c r="G680" i="17"/>
  <c r="G540" i="17"/>
  <c r="G790" i="17"/>
  <c r="G187" i="17"/>
  <c r="G623" i="17"/>
  <c r="G110" i="17"/>
  <c r="G332" i="17"/>
  <c r="G79" i="17"/>
  <c r="G786" i="17"/>
  <c r="G361" i="17"/>
  <c r="G485" i="17"/>
  <c r="G696" i="17"/>
  <c r="G703" i="17"/>
  <c r="G89" i="17"/>
  <c r="G672" i="17"/>
  <c r="G486" i="17"/>
  <c r="G258" i="17"/>
  <c r="G591" i="17"/>
  <c r="G527" i="17"/>
  <c r="G750" i="17"/>
  <c r="G602" i="17"/>
  <c r="G567" i="17"/>
  <c r="G779" i="17"/>
  <c r="G246" i="17"/>
  <c r="G718" i="17"/>
  <c r="G592" i="17"/>
  <c r="G762" i="17"/>
  <c r="G625" i="17"/>
  <c r="G52" i="17"/>
  <c r="G811" i="17"/>
  <c r="G313" i="17"/>
  <c r="G717" i="17"/>
  <c r="G655" i="17"/>
  <c r="G378" i="17"/>
  <c r="G106" i="17"/>
  <c r="G201" i="17"/>
  <c r="G60" i="17"/>
  <c r="G24" i="17"/>
  <c r="G793" i="17"/>
  <c r="G441" i="17"/>
  <c r="G199" i="17"/>
  <c r="G176" i="17"/>
  <c r="G160" i="17"/>
  <c r="G732" i="17"/>
  <c r="G159" i="17"/>
  <c r="G411" i="17"/>
  <c r="G275" i="17"/>
  <c r="G693" i="17"/>
  <c r="G424" i="17"/>
  <c r="G143" i="17"/>
  <c r="G610" i="17"/>
  <c r="G225" i="17"/>
  <c r="G36" i="17"/>
  <c r="G657" i="17"/>
  <c r="G227" i="17"/>
  <c r="G518" i="17"/>
  <c r="G799" i="17"/>
  <c r="G812" i="17"/>
  <c r="G813" i="17"/>
  <c r="G578" i="17"/>
  <c r="G724" i="17"/>
  <c r="G579" i="17"/>
  <c r="G452" i="17"/>
  <c r="G787" i="17"/>
  <c r="G153" i="17"/>
  <c r="G268" i="17"/>
  <c r="G440" i="17"/>
  <c r="G675" i="17"/>
  <c r="G640" i="17"/>
  <c r="G67" i="17"/>
  <c r="G267" i="17"/>
  <c r="G238" i="17"/>
  <c r="G669" i="17"/>
  <c r="G78" i="17"/>
  <c r="G503" i="17"/>
  <c r="G335" i="17"/>
  <c r="G489" i="17"/>
  <c r="G723" i="17"/>
  <c r="G401" i="17"/>
  <c r="G277" i="17"/>
  <c r="G162" i="17"/>
  <c r="G650" i="17"/>
  <c r="G814" i="17"/>
  <c r="G219" i="17"/>
  <c r="G72" i="17"/>
  <c r="G468" i="17"/>
  <c r="G287" i="17"/>
  <c r="G421" i="17"/>
  <c r="G263" i="17"/>
  <c r="G61" i="17"/>
  <c r="G487" i="17"/>
  <c r="G398" i="17"/>
  <c r="G381" i="17"/>
  <c r="G370" i="17"/>
  <c r="G781" i="17"/>
  <c r="G512" i="17"/>
  <c r="G455" i="17"/>
  <c r="G622" i="17"/>
  <c r="G27" i="17"/>
  <c r="G127" i="17"/>
  <c r="G815" i="17"/>
  <c r="G403" i="17"/>
  <c r="G68" i="17"/>
  <c r="G269" i="17"/>
  <c r="G647" i="17"/>
  <c r="G603" i="17"/>
  <c r="G101" i="17"/>
  <c r="G530" i="17"/>
  <c r="G710" i="17"/>
  <c r="G120" i="17"/>
  <c r="G752" i="17"/>
  <c r="G768" i="17"/>
  <c r="G453" i="17"/>
  <c r="G513" i="17"/>
  <c r="G715" i="17"/>
  <c r="G454" i="17"/>
  <c r="G767" i="17"/>
  <c r="G653" i="17"/>
  <c r="G117" i="17"/>
  <c r="G432" i="17"/>
  <c r="G686" i="17"/>
  <c r="G241" i="17"/>
  <c r="G385" i="17"/>
  <c r="G780" i="17"/>
  <c r="G334" i="17"/>
  <c r="G816" i="17"/>
  <c r="G546" i="17"/>
  <c r="G558" i="17"/>
  <c r="G770" i="17"/>
  <c r="G662" i="17"/>
  <c r="G59" i="17"/>
  <c r="G782" i="17"/>
  <c r="G204" i="17"/>
  <c r="G125" i="17"/>
  <c r="G231" i="17"/>
  <c r="G771" i="17"/>
  <c r="G769" i="17"/>
  <c r="G377" i="17"/>
  <c r="G327" i="17"/>
  <c r="G685" i="17"/>
  <c r="G399" i="17"/>
  <c r="G531" i="17"/>
  <c r="G141" i="17"/>
  <c r="G569" i="17"/>
  <c r="G728" i="17"/>
  <c r="G136" i="17"/>
  <c r="G57" i="17"/>
  <c r="G472" i="17"/>
  <c r="G111" i="17"/>
  <c r="G34" i="17"/>
  <c r="G128" i="17"/>
  <c r="G456" i="17"/>
  <c r="G193" i="17"/>
  <c r="G733" i="17"/>
  <c r="G305" i="17"/>
  <c r="G248" i="17"/>
  <c r="G92" i="17"/>
  <c r="G688" i="17"/>
  <c r="G88" i="17"/>
  <c r="G545" i="17"/>
  <c r="G426" i="17"/>
  <c r="G695" i="17"/>
  <c r="G81" i="17"/>
  <c r="G21" i="17"/>
  <c r="G289" i="17"/>
  <c r="G548" i="17"/>
  <c r="G444" i="17"/>
  <c r="G460" i="17"/>
  <c r="G451" i="17"/>
  <c r="G177" i="17"/>
  <c r="G389" i="17"/>
  <c r="G817" i="17"/>
  <c r="G521" i="17"/>
  <c r="G73" i="17"/>
  <c r="G58" i="17"/>
  <c r="G178" i="17"/>
  <c r="G660" i="17"/>
  <c r="G46" i="17"/>
  <c r="G555" i="17"/>
  <c r="G497" i="17"/>
  <c r="G224" i="17"/>
  <c r="G369" i="17"/>
  <c r="G217" i="17"/>
  <c r="G218" i="17"/>
  <c r="G575" i="17"/>
  <c r="G501" i="17"/>
  <c r="G719" i="17"/>
  <c r="G103" i="17"/>
  <c r="G678" i="17"/>
  <c r="G687" i="17"/>
  <c r="G151" i="17"/>
  <c r="G223" i="17"/>
  <c r="G745" i="17"/>
  <c r="G580" i="17"/>
  <c r="G661" i="17"/>
  <c r="G80" i="17"/>
  <c r="G237" i="17"/>
  <c r="G632" i="17"/>
  <c r="G311" i="17"/>
  <c r="G410" i="17"/>
  <c r="G649" i="17"/>
  <c r="G384" i="17"/>
  <c r="G552" i="17"/>
  <c r="G504" i="17"/>
  <c r="G599" i="17"/>
  <c r="G639" i="17"/>
  <c r="G589" i="17"/>
  <c r="G264" i="17"/>
  <c r="G677" i="17"/>
  <c r="G705" i="17"/>
  <c r="G536" i="17"/>
  <c r="G619" i="17"/>
  <c r="G759" i="17"/>
  <c r="G333" i="17"/>
  <c r="G107" i="17"/>
  <c r="G232" i="17"/>
  <c r="G533" i="17"/>
  <c r="G747" i="17"/>
  <c r="G254" i="17"/>
  <c r="G281" i="17"/>
  <c r="G26" i="17"/>
  <c r="G425" i="17"/>
  <c r="G784" i="17"/>
  <c r="G195" i="17"/>
  <c r="G714" i="17"/>
  <c r="G523" i="17"/>
  <c r="G135" i="17"/>
  <c r="G436" i="17"/>
  <c r="G437" i="17"/>
  <c r="G537" i="17"/>
  <c r="G309" i="17"/>
  <c r="G582" i="17"/>
  <c r="G446" i="17"/>
  <c r="G186" i="17"/>
  <c r="G541" i="17"/>
  <c r="G618" i="17"/>
  <c r="G316" i="17"/>
  <c r="M748" i="17"/>
  <c r="L748" i="17"/>
  <c r="K748" i="17"/>
  <c r="J748" i="17"/>
  <c r="I748" i="17"/>
  <c r="H748" i="17"/>
  <c r="G748" i="17"/>
  <c r="M372" i="16"/>
  <c r="M26" i="16"/>
  <c r="M65" i="16"/>
  <c r="M202" i="16"/>
  <c r="M466" i="16"/>
  <c r="M448" i="16"/>
  <c r="M189" i="16"/>
  <c r="M102" i="16"/>
  <c r="M461" i="16"/>
  <c r="M322" i="16"/>
  <c r="M72" i="16"/>
  <c r="M319" i="16"/>
  <c r="M395" i="16"/>
  <c r="M20" i="16"/>
  <c r="M507" i="16"/>
  <c r="M185" i="16"/>
  <c r="M83" i="16"/>
  <c r="M297" i="16"/>
  <c r="M293" i="16"/>
  <c r="M442" i="16"/>
  <c r="M182" i="16"/>
  <c r="M339" i="16"/>
  <c r="M169" i="16"/>
  <c r="M59" i="16"/>
  <c r="M63" i="16"/>
  <c r="M391" i="16"/>
  <c r="M96" i="16"/>
  <c r="M468" i="16"/>
  <c r="M35" i="16"/>
  <c r="M367" i="16"/>
  <c r="M508" i="16"/>
  <c r="M528" i="16"/>
  <c r="M481" i="16"/>
  <c r="M29" i="16"/>
  <c r="M186" i="16"/>
  <c r="M164" i="16"/>
  <c r="M341" i="16"/>
  <c r="M50" i="16"/>
  <c r="M211" i="16"/>
  <c r="M199" i="16"/>
  <c r="M356" i="16"/>
  <c r="M443" i="16"/>
  <c r="M257" i="16"/>
  <c r="M214" i="16"/>
  <c r="M410" i="16"/>
  <c r="M64" i="16"/>
  <c r="M413" i="16"/>
  <c r="M137" i="16"/>
  <c r="M316" i="16"/>
  <c r="M531" i="16"/>
  <c r="M522" i="16"/>
  <c r="M343" i="16"/>
  <c r="M300" i="16"/>
  <c r="M133" i="16"/>
  <c r="M34" i="16"/>
  <c r="M120" i="16"/>
  <c r="M422" i="16"/>
  <c r="M266" i="16"/>
  <c r="M277" i="16"/>
  <c r="M360" i="16"/>
  <c r="M311" i="16"/>
  <c r="M369" i="16"/>
  <c r="M361" i="16"/>
  <c r="M284" i="16"/>
  <c r="M496" i="16"/>
  <c r="M209" i="16"/>
  <c r="M532" i="16"/>
  <c r="M92" i="16"/>
  <c r="M489" i="16"/>
  <c r="M526" i="16"/>
  <c r="M117" i="16"/>
  <c r="M349" i="16"/>
  <c r="M82" i="16"/>
  <c r="M527" i="16"/>
  <c r="M337" i="16"/>
  <c r="M146" i="16"/>
  <c r="M445" i="16"/>
  <c r="M519" i="16"/>
  <c r="M244" i="16"/>
  <c r="M378" i="16"/>
  <c r="M236" i="16"/>
  <c r="M425" i="16"/>
  <c r="M313" i="16"/>
  <c r="M451" i="16"/>
  <c r="M263" i="16"/>
  <c r="M520" i="16"/>
  <c r="M533" i="16"/>
  <c r="M159" i="16"/>
  <c r="M435" i="16"/>
  <c r="M41" i="16"/>
  <c r="M53" i="16"/>
  <c r="M225" i="16"/>
  <c r="M420" i="16"/>
  <c r="M188" i="16"/>
  <c r="M386" i="16"/>
  <c r="M488" i="16"/>
  <c r="M305" i="16"/>
  <c r="M512" i="16"/>
  <c r="M345" i="16"/>
  <c r="M27" i="16"/>
  <c r="M100" i="16"/>
  <c r="M88" i="16"/>
  <c r="M353" i="16"/>
  <c r="M444" i="16"/>
  <c r="M252" i="16"/>
  <c r="M286" i="16"/>
  <c r="M334" i="16"/>
  <c r="M145" i="16"/>
  <c r="M434" i="16"/>
  <c r="M534" i="16"/>
  <c r="M242" i="16"/>
  <c r="M510" i="16"/>
  <c r="M140" i="16"/>
  <c r="M296" i="16"/>
  <c r="M36" i="16"/>
  <c r="M228" i="16"/>
  <c r="M62" i="16"/>
  <c r="M203" i="16"/>
  <c r="M178" i="16"/>
  <c r="M269" i="16"/>
  <c r="M200" i="16"/>
  <c r="M268" i="16"/>
  <c r="M239" i="16"/>
  <c r="M477" i="16"/>
  <c r="M397" i="16"/>
  <c r="M354" i="16"/>
  <c r="M329" i="16"/>
  <c r="M107" i="16"/>
  <c r="M529" i="16"/>
  <c r="M415" i="16"/>
  <c r="M116" i="16"/>
  <c r="M449" i="16"/>
  <c r="M506" i="16"/>
  <c r="M45" i="16"/>
  <c r="M399" i="16"/>
  <c r="M440" i="16"/>
  <c r="M398" i="16"/>
  <c r="M115" i="16"/>
  <c r="M198" i="16"/>
  <c r="M454" i="16"/>
  <c r="M338" i="16"/>
  <c r="M416" i="16"/>
  <c r="M437" i="16"/>
  <c r="M270" i="16"/>
  <c r="M49" i="16"/>
  <c r="M366" i="16"/>
  <c r="M421" i="16"/>
  <c r="M231" i="16"/>
  <c r="M163" i="16"/>
  <c r="M229" i="16"/>
  <c r="M330" i="16"/>
  <c r="M423" i="16"/>
  <c r="M135" i="16"/>
  <c r="M504" i="16"/>
  <c r="M535" i="16"/>
  <c r="M350" i="16"/>
  <c r="M494" i="16"/>
  <c r="M328" i="16"/>
  <c r="M153" i="16"/>
  <c r="M240" i="16"/>
  <c r="M478" i="16"/>
  <c r="M424" i="16"/>
  <c r="M160" i="16"/>
  <c r="M166" i="16"/>
  <c r="M274" i="16"/>
  <c r="M357" i="16"/>
  <c r="M363" i="16"/>
  <c r="M384" i="16"/>
  <c r="M24" i="16"/>
  <c r="M402" i="16"/>
  <c r="M536" i="16"/>
  <c r="M273" i="16"/>
  <c r="M208" i="16"/>
  <c r="M222" i="16"/>
  <c r="M105" i="16"/>
  <c r="M174" i="16"/>
  <c r="M128" i="16"/>
  <c r="M380" i="16"/>
  <c r="M433" i="16"/>
  <c r="M364" i="16"/>
  <c r="M381" i="16"/>
  <c r="M220" i="16"/>
  <c r="M436" i="16"/>
  <c r="M483" i="16"/>
  <c r="M276" i="16"/>
  <c r="M537" i="16"/>
  <c r="M129" i="16"/>
  <c r="M282" i="16"/>
  <c r="M103" i="16"/>
  <c r="M303" i="16"/>
  <c r="M56" i="16"/>
  <c r="M168" i="16"/>
  <c r="M514" i="16"/>
  <c r="M76" i="16"/>
  <c r="M87" i="16"/>
  <c r="M74" i="16"/>
  <c r="M283" i="16"/>
  <c r="M184" i="16"/>
  <c r="M516" i="16"/>
  <c r="M70" i="16"/>
  <c r="M54" i="16"/>
  <c r="M450" i="16"/>
  <c r="M84" i="16"/>
  <c r="M314" i="16"/>
  <c r="M327" i="16"/>
  <c r="M281" i="16"/>
  <c r="M490" i="16"/>
  <c r="M262" i="16"/>
  <c r="M156" i="16"/>
  <c r="M301" i="16"/>
  <c r="M267" i="16"/>
  <c r="M181" i="16"/>
  <c r="M60" i="16"/>
  <c r="M530" i="16"/>
  <c r="M21" i="16"/>
  <c r="M258" i="16"/>
  <c r="M77" i="16"/>
  <c r="M411" i="16"/>
  <c r="M287" i="16"/>
  <c r="M193" i="16"/>
  <c r="M176" i="16"/>
  <c r="M47" i="16"/>
  <c r="M464" i="16"/>
  <c r="M66" i="16"/>
  <c r="M131" i="16"/>
  <c r="M170" i="16"/>
  <c r="M457" i="16"/>
  <c r="M265" i="16"/>
  <c r="M511" i="16"/>
  <c r="M352" i="16"/>
  <c r="M152" i="16"/>
  <c r="M447" i="16"/>
  <c r="M234" i="16"/>
  <c r="M538" i="16"/>
  <c r="M479" i="16"/>
  <c r="M503" i="16"/>
  <c r="M172" i="16"/>
  <c r="M365" i="16"/>
  <c r="M403" i="16"/>
  <c r="M280" i="16"/>
  <c r="M216" i="16"/>
  <c r="M251" i="16"/>
  <c r="M201" i="16"/>
  <c r="M114" i="16"/>
  <c r="M359" i="16"/>
  <c r="M86" i="16"/>
  <c r="M57" i="16"/>
  <c r="M401" i="16"/>
  <c r="M418" i="16"/>
  <c r="M106" i="16"/>
  <c r="M40" i="16"/>
  <c r="M218" i="16"/>
  <c r="M43" i="16"/>
  <c r="M310" i="16"/>
  <c r="M204" i="16"/>
  <c r="M487" i="16"/>
  <c r="M98" i="16"/>
  <c r="M194" i="16"/>
  <c r="M155" i="16"/>
  <c r="M348" i="16"/>
  <c r="M499" i="16"/>
  <c r="M67" i="16"/>
  <c r="M427" i="16"/>
  <c r="M405" i="16"/>
  <c r="M298" i="16"/>
  <c r="M180" i="16"/>
  <c r="M446" i="16"/>
  <c r="M482" i="16"/>
  <c r="M48" i="16"/>
  <c r="M497" i="16"/>
  <c r="M278" i="16"/>
  <c r="M94" i="16"/>
  <c r="M335" i="16"/>
  <c r="M539" i="16"/>
  <c r="M248" i="16"/>
  <c r="M149" i="16"/>
  <c r="M502" i="16"/>
  <c r="M154" i="16"/>
  <c r="M469" i="16"/>
  <c r="M498" i="16"/>
  <c r="M124" i="16"/>
  <c r="M95" i="16"/>
  <c r="M243" i="16"/>
  <c r="M28" i="16"/>
  <c r="M304" i="16"/>
  <c r="M187" i="16"/>
  <c r="M473" i="16"/>
  <c r="M232" i="16"/>
  <c r="M302" i="16"/>
  <c r="M540" i="16"/>
  <c r="M101" i="16"/>
  <c r="M260" i="16"/>
  <c r="M175" i="16"/>
  <c r="M111" i="16"/>
  <c r="M259" i="16"/>
  <c r="M389" i="16"/>
  <c r="M523" i="16"/>
  <c r="M279" i="16"/>
  <c r="M467" i="16"/>
  <c r="M355" i="16"/>
  <c r="M429" i="16"/>
  <c r="M414" i="16"/>
  <c r="M362" i="16"/>
  <c r="M254" i="16"/>
  <c r="M342" i="16"/>
  <c r="M541" i="16"/>
  <c r="M396" i="16"/>
  <c r="M196" i="16"/>
  <c r="M318" i="16"/>
  <c r="M90" i="16"/>
  <c r="M344" i="16"/>
  <c r="M491" i="16"/>
  <c r="M518" i="16"/>
  <c r="M404" i="16"/>
  <c r="M31" i="16"/>
  <c r="M97" i="16"/>
  <c r="M462" i="16"/>
  <c r="M148" i="16"/>
  <c r="M245" i="16"/>
  <c r="M226" i="16"/>
  <c r="M317" i="16"/>
  <c r="M271" i="16"/>
  <c r="M542" i="16"/>
  <c r="M127" i="16"/>
  <c r="M458" i="16"/>
  <c r="M51" i="16"/>
  <c r="M509" i="16"/>
  <c r="M197" i="16"/>
  <c r="M347" i="16"/>
  <c r="M480" i="16"/>
  <c r="M161" i="16"/>
  <c r="M44" i="16"/>
  <c r="M409" i="16"/>
  <c r="M472" i="16"/>
  <c r="M261" i="16"/>
  <c r="M52" i="16"/>
  <c r="M470" i="16"/>
  <c r="M55" i="16"/>
  <c r="M89" i="16"/>
  <c r="M238" i="16"/>
  <c r="M75" i="16"/>
  <c r="M138" i="16"/>
  <c r="M307" i="16"/>
  <c r="M412" i="16"/>
  <c r="M237" i="16"/>
  <c r="M224" i="16"/>
  <c r="M158" i="16"/>
  <c r="M543" i="16"/>
  <c r="M23" i="16"/>
  <c r="M219" i="16"/>
  <c r="M112" i="16"/>
  <c r="M256" i="16"/>
  <c r="M147" i="16"/>
  <c r="M323" i="16"/>
  <c r="M192" i="16"/>
  <c r="M309" i="16"/>
  <c r="M400" i="16"/>
  <c r="M22" i="16"/>
  <c r="M285" i="16"/>
  <c r="M368" i="16"/>
  <c r="M255" i="16"/>
  <c r="M171" i="16"/>
  <c r="M544" i="16"/>
  <c r="M475" i="16"/>
  <c r="M331" i="16"/>
  <c r="M93" i="16"/>
  <c r="M150" i="16"/>
  <c r="M394" i="16"/>
  <c r="M253" i="16"/>
  <c r="M289" i="16"/>
  <c r="M387" i="16"/>
  <c r="M42" i="16"/>
  <c r="M430" i="16"/>
  <c r="M315" i="16"/>
  <c r="M250" i="16"/>
  <c r="M432" i="16"/>
  <c r="M288" i="16"/>
  <c r="M495" i="16"/>
  <c r="M515" i="16"/>
  <c r="M230" i="16"/>
  <c r="M125" i="16"/>
  <c r="M382" i="16"/>
  <c r="M545" i="16"/>
  <c r="M460" i="16"/>
  <c r="M324" i="16"/>
  <c r="M241" i="16"/>
  <c r="M144" i="16"/>
  <c r="M30" i="16"/>
  <c r="M233" i="16"/>
  <c r="M321" i="16"/>
  <c r="M78" i="16"/>
  <c r="M272" i="16"/>
  <c r="M492" i="16"/>
  <c r="M417" i="16"/>
  <c r="M207" i="16"/>
  <c r="M151" i="16"/>
  <c r="M212" i="16"/>
  <c r="M246" i="16"/>
  <c r="M373" i="16"/>
  <c r="M177" i="16"/>
  <c r="M385" i="16"/>
  <c r="M205" i="16"/>
  <c r="M546" i="16"/>
  <c r="M459" i="16"/>
  <c r="M190" i="16"/>
  <c r="M79" i="16"/>
  <c r="M157" i="16"/>
  <c r="M108" i="16"/>
  <c r="M332" i="16"/>
  <c r="M46" i="16"/>
  <c r="M227" i="16"/>
  <c r="M456" i="16"/>
  <c r="M139" i="16"/>
  <c r="M119" i="16"/>
  <c r="M291" i="16"/>
  <c r="L372" i="16"/>
  <c r="L26" i="16"/>
  <c r="L65" i="16"/>
  <c r="L202" i="16"/>
  <c r="L466" i="16"/>
  <c r="L448" i="16"/>
  <c r="L189" i="16"/>
  <c r="L102" i="16"/>
  <c r="L461" i="16"/>
  <c r="L322" i="16"/>
  <c r="L72" i="16"/>
  <c r="L319" i="16"/>
  <c r="L395" i="16"/>
  <c r="L20" i="16"/>
  <c r="L507" i="16"/>
  <c r="L185" i="16"/>
  <c r="L83" i="16"/>
  <c r="L297" i="16"/>
  <c r="L293" i="16"/>
  <c r="L442" i="16"/>
  <c r="L182" i="16"/>
  <c r="L339" i="16"/>
  <c r="L169" i="16"/>
  <c r="L59" i="16"/>
  <c r="L63" i="16"/>
  <c r="L391" i="16"/>
  <c r="L96" i="16"/>
  <c r="L468" i="16"/>
  <c r="L35" i="16"/>
  <c r="L367" i="16"/>
  <c r="L508" i="16"/>
  <c r="L528" i="16"/>
  <c r="L481" i="16"/>
  <c r="L29" i="16"/>
  <c r="L186" i="16"/>
  <c r="L164" i="16"/>
  <c r="L341" i="16"/>
  <c r="L50" i="16"/>
  <c r="L211" i="16"/>
  <c r="L199" i="16"/>
  <c r="L356" i="16"/>
  <c r="L443" i="16"/>
  <c r="L257" i="16"/>
  <c r="L214" i="16"/>
  <c r="L410" i="16"/>
  <c r="L64" i="16"/>
  <c r="L413" i="16"/>
  <c r="L137" i="16"/>
  <c r="L316" i="16"/>
  <c r="L531" i="16"/>
  <c r="L522" i="16"/>
  <c r="L343" i="16"/>
  <c r="L300" i="16"/>
  <c r="L133" i="16"/>
  <c r="L34" i="16"/>
  <c r="L120" i="16"/>
  <c r="L422" i="16"/>
  <c r="L266" i="16"/>
  <c r="L277" i="16"/>
  <c r="L360" i="16"/>
  <c r="L311" i="16"/>
  <c r="L369" i="16"/>
  <c r="L361" i="16"/>
  <c r="L284" i="16"/>
  <c r="L496" i="16"/>
  <c r="L209" i="16"/>
  <c r="L532" i="16"/>
  <c r="L92" i="16"/>
  <c r="L489" i="16"/>
  <c r="L526" i="16"/>
  <c r="L117" i="16"/>
  <c r="L349" i="16"/>
  <c r="L82" i="16"/>
  <c r="L527" i="16"/>
  <c r="L337" i="16"/>
  <c r="L146" i="16"/>
  <c r="L445" i="16"/>
  <c r="L519" i="16"/>
  <c r="L244" i="16"/>
  <c r="L378" i="16"/>
  <c r="L236" i="16"/>
  <c r="L425" i="16"/>
  <c r="L313" i="16"/>
  <c r="L451" i="16"/>
  <c r="L263" i="16"/>
  <c r="L520" i="16"/>
  <c r="L533" i="16"/>
  <c r="L159" i="16"/>
  <c r="L435" i="16"/>
  <c r="L41" i="16"/>
  <c r="L53" i="16"/>
  <c r="L225" i="16"/>
  <c r="L420" i="16"/>
  <c r="L188" i="16"/>
  <c r="L386" i="16"/>
  <c r="L488" i="16"/>
  <c r="L305" i="16"/>
  <c r="L512" i="16"/>
  <c r="L345" i="16"/>
  <c r="L27" i="16"/>
  <c r="L100" i="16"/>
  <c r="L88" i="16"/>
  <c r="L353" i="16"/>
  <c r="L444" i="16"/>
  <c r="L252" i="16"/>
  <c r="L286" i="16"/>
  <c r="L334" i="16"/>
  <c r="L145" i="16"/>
  <c r="L434" i="16"/>
  <c r="L534" i="16"/>
  <c r="L242" i="16"/>
  <c r="L510" i="16"/>
  <c r="L140" i="16"/>
  <c r="L296" i="16"/>
  <c r="L36" i="16"/>
  <c r="L228" i="16"/>
  <c r="L62" i="16"/>
  <c r="L203" i="16"/>
  <c r="L178" i="16"/>
  <c r="L269" i="16"/>
  <c r="L200" i="16"/>
  <c r="L268" i="16"/>
  <c r="L239" i="16"/>
  <c r="L477" i="16"/>
  <c r="L397" i="16"/>
  <c r="L354" i="16"/>
  <c r="L329" i="16"/>
  <c r="L107" i="16"/>
  <c r="L529" i="16"/>
  <c r="L415" i="16"/>
  <c r="L116" i="16"/>
  <c r="L449" i="16"/>
  <c r="L506" i="16"/>
  <c r="L45" i="16"/>
  <c r="L399" i="16"/>
  <c r="L440" i="16"/>
  <c r="L398" i="16"/>
  <c r="L115" i="16"/>
  <c r="L198" i="16"/>
  <c r="L454" i="16"/>
  <c r="L338" i="16"/>
  <c r="L416" i="16"/>
  <c r="L437" i="16"/>
  <c r="L270" i="16"/>
  <c r="L49" i="16"/>
  <c r="L366" i="16"/>
  <c r="L421" i="16"/>
  <c r="L231" i="16"/>
  <c r="L163" i="16"/>
  <c r="L229" i="16"/>
  <c r="L330" i="16"/>
  <c r="L423" i="16"/>
  <c r="L135" i="16"/>
  <c r="L504" i="16"/>
  <c r="L535" i="16"/>
  <c r="L350" i="16"/>
  <c r="L494" i="16"/>
  <c r="L328" i="16"/>
  <c r="L153" i="16"/>
  <c r="L240" i="16"/>
  <c r="L478" i="16"/>
  <c r="L424" i="16"/>
  <c r="L160" i="16"/>
  <c r="L166" i="16"/>
  <c r="L274" i="16"/>
  <c r="L357" i="16"/>
  <c r="L363" i="16"/>
  <c r="L384" i="16"/>
  <c r="L24" i="16"/>
  <c r="L402" i="16"/>
  <c r="L536" i="16"/>
  <c r="L273" i="16"/>
  <c r="L208" i="16"/>
  <c r="L222" i="16"/>
  <c r="L105" i="16"/>
  <c r="L174" i="16"/>
  <c r="L128" i="16"/>
  <c r="L380" i="16"/>
  <c r="L433" i="16"/>
  <c r="L364" i="16"/>
  <c r="L381" i="16"/>
  <c r="L220" i="16"/>
  <c r="L436" i="16"/>
  <c r="L483" i="16"/>
  <c r="L276" i="16"/>
  <c r="L537" i="16"/>
  <c r="L129" i="16"/>
  <c r="L282" i="16"/>
  <c r="L103" i="16"/>
  <c r="L303" i="16"/>
  <c r="L56" i="16"/>
  <c r="L168" i="16"/>
  <c r="L514" i="16"/>
  <c r="L76" i="16"/>
  <c r="L87" i="16"/>
  <c r="L74" i="16"/>
  <c r="L283" i="16"/>
  <c r="L184" i="16"/>
  <c r="L516" i="16"/>
  <c r="L70" i="16"/>
  <c r="L54" i="16"/>
  <c r="L450" i="16"/>
  <c r="L84" i="16"/>
  <c r="L314" i="16"/>
  <c r="L327" i="16"/>
  <c r="L281" i="16"/>
  <c r="L490" i="16"/>
  <c r="L262" i="16"/>
  <c r="L156" i="16"/>
  <c r="L301" i="16"/>
  <c r="L267" i="16"/>
  <c r="L181" i="16"/>
  <c r="L60" i="16"/>
  <c r="L530" i="16"/>
  <c r="L21" i="16"/>
  <c r="L258" i="16"/>
  <c r="L77" i="16"/>
  <c r="L411" i="16"/>
  <c r="L287" i="16"/>
  <c r="L193" i="16"/>
  <c r="L176" i="16"/>
  <c r="L47" i="16"/>
  <c r="L464" i="16"/>
  <c r="L66" i="16"/>
  <c r="L131" i="16"/>
  <c r="L170" i="16"/>
  <c r="L457" i="16"/>
  <c r="L265" i="16"/>
  <c r="L511" i="16"/>
  <c r="L352" i="16"/>
  <c r="L152" i="16"/>
  <c r="L447" i="16"/>
  <c r="L234" i="16"/>
  <c r="L538" i="16"/>
  <c r="L479" i="16"/>
  <c r="L503" i="16"/>
  <c r="L172" i="16"/>
  <c r="L365" i="16"/>
  <c r="L403" i="16"/>
  <c r="L280" i="16"/>
  <c r="L216" i="16"/>
  <c r="L251" i="16"/>
  <c r="L201" i="16"/>
  <c r="L114" i="16"/>
  <c r="L359" i="16"/>
  <c r="L86" i="16"/>
  <c r="L57" i="16"/>
  <c r="L401" i="16"/>
  <c r="L418" i="16"/>
  <c r="L106" i="16"/>
  <c r="L40" i="16"/>
  <c r="L218" i="16"/>
  <c r="L43" i="16"/>
  <c r="L310" i="16"/>
  <c r="L204" i="16"/>
  <c r="L487" i="16"/>
  <c r="L98" i="16"/>
  <c r="L194" i="16"/>
  <c r="L155" i="16"/>
  <c r="L348" i="16"/>
  <c r="L499" i="16"/>
  <c r="L67" i="16"/>
  <c r="L427" i="16"/>
  <c r="L405" i="16"/>
  <c r="L298" i="16"/>
  <c r="L180" i="16"/>
  <c r="L446" i="16"/>
  <c r="L482" i="16"/>
  <c r="L48" i="16"/>
  <c r="L497" i="16"/>
  <c r="L278" i="16"/>
  <c r="L94" i="16"/>
  <c r="L335" i="16"/>
  <c r="L539" i="16"/>
  <c r="L248" i="16"/>
  <c r="L149" i="16"/>
  <c r="L502" i="16"/>
  <c r="L154" i="16"/>
  <c r="L469" i="16"/>
  <c r="L498" i="16"/>
  <c r="L124" i="16"/>
  <c r="L95" i="16"/>
  <c r="L243" i="16"/>
  <c r="L28" i="16"/>
  <c r="L304" i="16"/>
  <c r="L187" i="16"/>
  <c r="L473" i="16"/>
  <c r="L232" i="16"/>
  <c r="L302" i="16"/>
  <c r="L540" i="16"/>
  <c r="L101" i="16"/>
  <c r="L260" i="16"/>
  <c r="L175" i="16"/>
  <c r="L111" i="16"/>
  <c r="L259" i="16"/>
  <c r="L389" i="16"/>
  <c r="L523" i="16"/>
  <c r="L279" i="16"/>
  <c r="L467" i="16"/>
  <c r="L355" i="16"/>
  <c r="L429" i="16"/>
  <c r="L414" i="16"/>
  <c r="L362" i="16"/>
  <c r="L254" i="16"/>
  <c r="L342" i="16"/>
  <c r="L541" i="16"/>
  <c r="L396" i="16"/>
  <c r="L196" i="16"/>
  <c r="L318" i="16"/>
  <c r="L90" i="16"/>
  <c r="L344" i="16"/>
  <c r="L491" i="16"/>
  <c r="L518" i="16"/>
  <c r="L404" i="16"/>
  <c r="L31" i="16"/>
  <c r="L97" i="16"/>
  <c r="L462" i="16"/>
  <c r="L148" i="16"/>
  <c r="L245" i="16"/>
  <c r="L226" i="16"/>
  <c r="L317" i="16"/>
  <c r="L271" i="16"/>
  <c r="L542" i="16"/>
  <c r="L127" i="16"/>
  <c r="L458" i="16"/>
  <c r="L51" i="16"/>
  <c r="L509" i="16"/>
  <c r="L197" i="16"/>
  <c r="L347" i="16"/>
  <c r="L480" i="16"/>
  <c r="L161" i="16"/>
  <c r="L44" i="16"/>
  <c r="L409" i="16"/>
  <c r="L472" i="16"/>
  <c r="L261" i="16"/>
  <c r="L52" i="16"/>
  <c r="L470" i="16"/>
  <c r="L55" i="16"/>
  <c r="L89" i="16"/>
  <c r="L238" i="16"/>
  <c r="L75" i="16"/>
  <c r="L138" i="16"/>
  <c r="L307" i="16"/>
  <c r="L412" i="16"/>
  <c r="L237" i="16"/>
  <c r="L224" i="16"/>
  <c r="L158" i="16"/>
  <c r="L543" i="16"/>
  <c r="L23" i="16"/>
  <c r="L219" i="16"/>
  <c r="L112" i="16"/>
  <c r="L256" i="16"/>
  <c r="L147" i="16"/>
  <c r="L323" i="16"/>
  <c r="L192" i="16"/>
  <c r="L309" i="16"/>
  <c r="L400" i="16"/>
  <c r="L22" i="16"/>
  <c r="L285" i="16"/>
  <c r="L368" i="16"/>
  <c r="L255" i="16"/>
  <c r="L171" i="16"/>
  <c r="L544" i="16"/>
  <c r="L475" i="16"/>
  <c r="L331" i="16"/>
  <c r="L93" i="16"/>
  <c r="L150" i="16"/>
  <c r="L394" i="16"/>
  <c r="L253" i="16"/>
  <c r="L289" i="16"/>
  <c r="L387" i="16"/>
  <c r="L42" i="16"/>
  <c r="L430" i="16"/>
  <c r="L315" i="16"/>
  <c r="L250" i="16"/>
  <c r="L432" i="16"/>
  <c r="L288" i="16"/>
  <c r="L495" i="16"/>
  <c r="L515" i="16"/>
  <c r="L230" i="16"/>
  <c r="L125" i="16"/>
  <c r="L382" i="16"/>
  <c r="L545" i="16"/>
  <c r="L460" i="16"/>
  <c r="L324" i="16"/>
  <c r="L241" i="16"/>
  <c r="L144" i="16"/>
  <c r="L30" i="16"/>
  <c r="L233" i="16"/>
  <c r="L321" i="16"/>
  <c r="L78" i="16"/>
  <c r="L272" i="16"/>
  <c r="L492" i="16"/>
  <c r="L417" i="16"/>
  <c r="L207" i="16"/>
  <c r="L151" i="16"/>
  <c r="L212" i="16"/>
  <c r="L246" i="16"/>
  <c r="L373" i="16"/>
  <c r="L177" i="16"/>
  <c r="L385" i="16"/>
  <c r="L205" i="16"/>
  <c r="L546" i="16"/>
  <c r="L459" i="16"/>
  <c r="L190" i="16"/>
  <c r="L79" i="16"/>
  <c r="L157" i="16"/>
  <c r="L108" i="16"/>
  <c r="L332" i="16"/>
  <c r="L46" i="16"/>
  <c r="L227" i="16"/>
  <c r="L456" i="16"/>
  <c r="L139" i="16"/>
  <c r="L119" i="16"/>
  <c r="L291" i="16"/>
  <c r="K372" i="16"/>
  <c r="K26" i="16"/>
  <c r="K65" i="16"/>
  <c r="K202" i="16"/>
  <c r="K466" i="16"/>
  <c r="K448" i="16"/>
  <c r="K189" i="16"/>
  <c r="K102" i="16"/>
  <c r="K461" i="16"/>
  <c r="K322" i="16"/>
  <c r="K72" i="16"/>
  <c r="K319" i="16"/>
  <c r="K395" i="16"/>
  <c r="K20" i="16"/>
  <c r="K507" i="16"/>
  <c r="K185" i="16"/>
  <c r="K83" i="16"/>
  <c r="K297" i="16"/>
  <c r="K293" i="16"/>
  <c r="K442" i="16"/>
  <c r="K182" i="16"/>
  <c r="K339" i="16"/>
  <c r="K169" i="16"/>
  <c r="K59" i="16"/>
  <c r="K63" i="16"/>
  <c r="K391" i="16"/>
  <c r="K96" i="16"/>
  <c r="K468" i="16"/>
  <c r="K35" i="16"/>
  <c r="K367" i="16"/>
  <c r="K508" i="16"/>
  <c r="K528" i="16"/>
  <c r="K481" i="16"/>
  <c r="K29" i="16"/>
  <c r="K186" i="16"/>
  <c r="K164" i="16"/>
  <c r="K341" i="16"/>
  <c r="K50" i="16"/>
  <c r="K211" i="16"/>
  <c r="K199" i="16"/>
  <c r="K356" i="16"/>
  <c r="K443" i="16"/>
  <c r="K257" i="16"/>
  <c r="K214" i="16"/>
  <c r="K410" i="16"/>
  <c r="K64" i="16"/>
  <c r="K413" i="16"/>
  <c r="K137" i="16"/>
  <c r="K316" i="16"/>
  <c r="K531" i="16"/>
  <c r="K522" i="16"/>
  <c r="K343" i="16"/>
  <c r="K300" i="16"/>
  <c r="K133" i="16"/>
  <c r="K34" i="16"/>
  <c r="K120" i="16"/>
  <c r="K422" i="16"/>
  <c r="K266" i="16"/>
  <c r="K277" i="16"/>
  <c r="K360" i="16"/>
  <c r="K311" i="16"/>
  <c r="K369" i="16"/>
  <c r="K361" i="16"/>
  <c r="K284" i="16"/>
  <c r="K496" i="16"/>
  <c r="K209" i="16"/>
  <c r="K532" i="16"/>
  <c r="K92" i="16"/>
  <c r="K489" i="16"/>
  <c r="K526" i="16"/>
  <c r="K117" i="16"/>
  <c r="K349" i="16"/>
  <c r="K82" i="16"/>
  <c r="K527" i="16"/>
  <c r="K337" i="16"/>
  <c r="K146" i="16"/>
  <c r="K445" i="16"/>
  <c r="K519" i="16"/>
  <c r="K244" i="16"/>
  <c r="K378" i="16"/>
  <c r="K236" i="16"/>
  <c r="K425" i="16"/>
  <c r="K313" i="16"/>
  <c r="K451" i="16"/>
  <c r="K263" i="16"/>
  <c r="K520" i="16"/>
  <c r="K533" i="16"/>
  <c r="K159" i="16"/>
  <c r="K435" i="16"/>
  <c r="K41" i="16"/>
  <c r="K53" i="16"/>
  <c r="K225" i="16"/>
  <c r="K420" i="16"/>
  <c r="K188" i="16"/>
  <c r="K386" i="16"/>
  <c r="K488" i="16"/>
  <c r="K305" i="16"/>
  <c r="K512" i="16"/>
  <c r="K345" i="16"/>
  <c r="K27" i="16"/>
  <c r="K100" i="16"/>
  <c r="K88" i="16"/>
  <c r="K353" i="16"/>
  <c r="K444" i="16"/>
  <c r="K252" i="16"/>
  <c r="K286" i="16"/>
  <c r="K334" i="16"/>
  <c r="K145" i="16"/>
  <c r="K434" i="16"/>
  <c r="K534" i="16"/>
  <c r="K242" i="16"/>
  <c r="K510" i="16"/>
  <c r="K140" i="16"/>
  <c r="K296" i="16"/>
  <c r="K36" i="16"/>
  <c r="K228" i="16"/>
  <c r="K62" i="16"/>
  <c r="K203" i="16"/>
  <c r="K178" i="16"/>
  <c r="K269" i="16"/>
  <c r="K200" i="16"/>
  <c r="K268" i="16"/>
  <c r="K239" i="16"/>
  <c r="K477" i="16"/>
  <c r="K397" i="16"/>
  <c r="K354" i="16"/>
  <c r="K329" i="16"/>
  <c r="K107" i="16"/>
  <c r="K529" i="16"/>
  <c r="K415" i="16"/>
  <c r="K116" i="16"/>
  <c r="K449" i="16"/>
  <c r="K506" i="16"/>
  <c r="K45" i="16"/>
  <c r="K399" i="16"/>
  <c r="K440" i="16"/>
  <c r="K398" i="16"/>
  <c r="K115" i="16"/>
  <c r="K198" i="16"/>
  <c r="K454" i="16"/>
  <c r="K338" i="16"/>
  <c r="K416" i="16"/>
  <c r="K437" i="16"/>
  <c r="K270" i="16"/>
  <c r="K49" i="16"/>
  <c r="K366" i="16"/>
  <c r="K421" i="16"/>
  <c r="K231" i="16"/>
  <c r="K163" i="16"/>
  <c r="K229" i="16"/>
  <c r="K330" i="16"/>
  <c r="K423" i="16"/>
  <c r="K135" i="16"/>
  <c r="K504" i="16"/>
  <c r="K535" i="16"/>
  <c r="K350" i="16"/>
  <c r="K494" i="16"/>
  <c r="K328" i="16"/>
  <c r="K153" i="16"/>
  <c r="K240" i="16"/>
  <c r="K478" i="16"/>
  <c r="K424" i="16"/>
  <c r="K160" i="16"/>
  <c r="K166" i="16"/>
  <c r="K274" i="16"/>
  <c r="K357" i="16"/>
  <c r="K363" i="16"/>
  <c r="K384" i="16"/>
  <c r="K24" i="16"/>
  <c r="K402" i="16"/>
  <c r="K536" i="16"/>
  <c r="K273" i="16"/>
  <c r="K208" i="16"/>
  <c r="K222" i="16"/>
  <c r="K105" i="16"/>
  <c r="K174" i="16"/>
  <c r="K128" i="16"/>
  <c r="K380" i="16"/>
  <c r="K433" i="16"/>
  <c r="K364" i="16"/>
  <c r="K381" i="16"/>
  <c r="K220" i="16"/>
  <c r="K436" i="16"/>
  <c r="K483" i="16"/>
  <c r="K276" i="16"/>
  <c r="K537" i="16"/>
  <c r="K129" i="16"/>
  <c r="K282" i="16"/>
  <c r="K103" i="16"/>
  <c r="K303" i="16"/>
  <c r="K56" i="16"/>
  <c r="K168" i="16"/>
  <c r="K514" i="16"/>
  <c r="K76" i="16"/>
  <c r="K87" i="16"/>
  <c r="K74" i="16"/>
  <c r="K283" i="16"/>
  <c r="K184" i="16"/>
  <c r="K516" i="16"/>
  <c r="K70" i="16"/>
  <c r="K54" i="16"/>
  <c r="K450" i="16"/>
  <c r="K84" i="16"/>
  <c r="K314" i="16"/>
  <c r="K327" i="16"/>
  <c r="K281" i="16"/>
  <c r="K490" i="16"/>
  <c r="K262" i="16"/>
  <c r="K156" i="16"/>
  <c r="K301" i="16"/>
  <c r="K267" i="16"/>
  <c r="K181" i="16"/>
  <c r="K60" i="16"/>
  <c r="K530" i="16"/>
  <c r="K21" i="16"/>
  <c r="K258" i="16"/>
  <c r="K77" i="16"/>
  <c r="K411" i="16"/>
  <c r="K287" i="16"/>
  <c r="K193" i="16"/>
  <c r="K176" i="16"/>
  <c r="K47" i="16"/>
  <c r="K464" i="16"/>
  <c r="K66" i="16"/>
  <c r="K131" i="16"/>
  <c r="K170" i="16"/>
  <c r="K457" i="16"/>
  <c r="K265" i="16"/>
  <c r="K511" i="16"/>
  <c r="K352" i="16"/>
  <c r="K152" i="16"/>
  <c r="K447" i="16"/>
  <c r="K234" i="16"/>
  <c r="K538" i="16"/>
  <c r="K479" i="16"/>
  <c r="K503" i="16"/>
  <c r="K172" i="16"/>
  <c r="K365" i="16"/>
  <c r="K403" i="16"/>
  <c r="K280" i="16"/>
  <c r="K216" i="16"/>
  <c r="K251" i="16"/>
  <c r="K201" i="16"/>
  <c r="K114" i="16"/>
  <c r="K359" i="16"/>
  <c r="K86" i="16"/>
  <c r="K57" i="16"/>
  <c r="K401" i="16"/>
  <c r="K418" i="16"/>
  <c r="K106" i="16"/>
  <c r="K40" i="16"/>
  <c r="K218" i="16"/>
  <c r="K43" i="16"/>
  <c r="K310" i="16"/>
  <c r="K204" i="16"/>
  <c r="K487" i="16"/>
  <c r="K98" i="16"/>
  <c r="K194" i="16"/>
  <c r="K155" i="16"/>
  <c r="K348" i="16"/>
  <c r="K499" i="16"/>
  <c r="K67" i="16"/>
  <c r="K427" i="16"/>
  <c r="K405" i="16"/>
  <c r="K298" i="16"/>
  <c r="K180" i="16"/>
  <c r="K446" i="16"/>
  <c r="K482" i="16"/>
  <c r="K48" i="16"/>
  <c r="K497" i="16"/>
  <c r="K278" i="16"/>
  <c r="K94" i="16"/>
  <c r="K335" i="16"/>
  <c r="K539" i="16"/>
  <c r="K248" i="16"/>
  <c r="K149" i="16"/>
  <c r="K502" i="16"/>
  <c r="K154" i="16"/>
  <c r="K469" i="16"/>
  <c r="K498" i="16"/>
  <c r="K124" i="16"/>
  <c r="K95" i="16"/>
  <c r="K243" i="16"/>
  <c r="K28" i="16"/>
  <c r="K304" i="16"/>
  <c r="K187" i="16"/>
  <c r="K473" i="16"/>
  <c r="K232" i="16"/>
  <c r="K302" i="16"/>
  <c r="K540" i="16"/>
  <c r="K101" i="16"/>
  <c r="K260" i="16"/>
  <c r="K175" i="16"/>
  <c r="K111" i="16"/>
  <c r="K259" i="16"/>
  <c r="K389" i="16"/>
  <c r="K523" i="16"/>
  <c r="K279" i="16"/>
  <c r="K467" i="16"/>
  <c r="K355" i="16"/>
  <c r="K429" i="16"/>
  <c r="K414" i="16"/>
  <c r="K362" i="16"/>
  <c r="K254" i="16"/>
  <c r="K342" i="16"/>
  <c r="K541" i="16"/>
  <c r="K396" i="16"/>
  <c r="K196" i="16"/>
  <c r="K318" i="16"/>
  <c r="K90" i="16"/>
  <c r="K344" i="16"/>
  <c r="K491" i="16"/>
  <c r="K518" i="16"/>
  <c r="K404" i="16"/>
  <c r="K31" i="16"/>
  <c r="K97" i="16"/>
  <c r="K462" i="16"/>
  <c r="K148" i="16"/>
  <c r="K245" i="16"/>
  <c r="K226" i="16"/>
  <c r="K317" i="16"/>
  <c r="K271" i="16"/>
  <c r="K542" i="16"/>
  <c r="K127" i="16"/>
  <c r="K458" i="16"/>
  <c r="K51" i="16"/>
  <c r="K509" i="16"/>
  <c r="K197" i="16"/>
  <c r="K347" i="16"/>
  <c r="K480" i="16"/>
  <c r="K161" i="16"/>
  <c r="K44" i="16"/>
  <c r="K409" i="16"/>
  <c r="K472" i="16"/>
  <c r="K261" i="16"/>
  <c r="K52" i="16"/>
  <c r="K470" i="16"/>
  <c r="K55" i="16"/>
  <c r="K89" i="16"/>
  <c r="K238" i="16"/>
  <c r="K75" i="16"/>
  <c r="K138" i="16"/>
  <c r="K307" i="16"/>
  <c r="K412" i="16"/>
  <c r="K237" i="16"/>
  <c r="K224" i="16"/>
  <c r="K158" i="16"/>
  <c r="K543" i="16"/>
  <c r="K23" i="16"/>
  <c r="K219" i="16"/>
  <c r="K112" i="16"/>
  <c r="K256" i="16"/>
  <c r="K147" i="16"/>
  <c r="K323" i="16"/>
  <c r="K192" i="16"/>
  <c r="K309" i="16"/>
  <c r="K400" i="16"/>
  <c r="K22" i="16"/>
  <c r="K285" i="16"/>
  <c r="K368" i="16"/>
  <c r="K255" i="16"/>
  <c r="K171" i="16"/>
  <c r="K544" i="16"/>
  <c r="K475" i="16"/>
  <c r="K331" i="16"/>
  <c r="K93" i="16"/>
  <c r="K150" i="16"/>
  <c r="K394" i="16"/>
  <c r="K253" i="16"/>
  <c r="K289" i="16"/>
  <c r="K387" i="16"/>
  <c r="K42" i="16"/>
  <c r="K430" i="16"/>
  <c r="K315" i="16"/>
  <c r="K250" i="16"/>
  <c r="K432" i="16"/>
  <c r="K288" i="16"/>
  <c r="K495" i="16"/>
  <c r="K515" i="16"/>
  <c r="K230" i="16"/>
  <c r="K125" i="16"/>
  <c r="K382" i="16"/>
  <c r="K545" i="16"/>
  <c r="K460" i="16"/>
  <c r="K324" i="16"/>
  <c r="K241" i="16"/>
  <c r="K144" i="16"/>
  <c r="K30" i="16"/>
  <c r="K233" i="16"/>
  <c r="K321" i="16"/>
  <c r="K78" i="16"/>
  <c r="K272" i="16"/>
  <c r="K492" i="16"/>
  <c r="K417" i="16"/>
  <c r="K207" i="16"/>
  <c r="K151" i="16"/>
  <c r="K212" i="16"/>
  <c r="K246" i="16"/>
  <c r="K373" i="16"/>
  <c r="K177" i="16"/>
  <c r="K385" i="16"/>
  <c r="K205" i="16"/>
  <c r="K546" i="16"/>
  <c r="K459" i="16"/>
  <c r="K190" i="16"/>
  <c r="K79" i="16"/>
  <c r="K157" i="16"/>
  <c r="K108" i="16"/>
  <c r="K332" i="16"/>
  <c r="K46" i="16"/>
  <c r="K227" i="16"/>
  <c r="K456" i="16"/>
  <c r="K139" i="16"/>
  <c r="K119" i="16"/>
  <c r="K291" i="16"/>
  <c r="J372" i="16"/>
  <c r="J26" i="16"/>
  <c r="J65" i="16"/>
  <c r="J202" i="16"/>
  <c r="J466" i="16"/>
  <c r="J448" i="16"/>
  <c r="J189" i="16"/>
  <c r="J102" i="16"/>
  <c r="J461" i="16"/>
  <c r="J322" i="16"/>
  <c r="J72" i="16"/>
  <c r="J319" i="16"/>
  <c r="J395" i="16"/>
  <c r="J20" i="16"/>
  <c r="J507" i="16"/>
  <c r="J185" i="16"/>
  <c r="J83" i="16"/>
  <c r="J297" i="16"/>
  <c r="J293" i="16"/>
  <c r="J442" i="16"/>
  <c r="J182" i="16"/>
  <c r="J339" i="16"/>
  <c r="J169" i="16"/>
  <c r="J59" i="16"/>
  <c r="J63" i="16"/>
  <c r="J391" i="16"/>
  <c r="J96" i="16"/>
  <c r="J468" i="16"/>
  <c r="J35" i="16"/>
  <c r="J367" i="16"/>
  <c r="J508" i="16"/>
  <c r="J528" i="16"/>
  <c r="J481" i="16"/>
  <c r="J29" i="16"/>
  <c r="J186" i="16"/>
  <c r="J164" i="16"/>
  <c r="J341" i="16"/>
  <c r="J50" i="16"/>
  <c r="J211" i="16"/>
  <c r="J199" i="16"/>
  <c r="J356" i="16"/>
  <c r="J443" i="16"/>
  <c r="J257" i="16"/>
  <c r="J214" i="16"/>
  <c r="J410" i="16"/>
  <c r="J64" i="16"/>
  <c r="J413" i="16"/>
  <c r="J137" i="16"/>
  <c r="J316" i="16"/>
  <c r="J531" i="16"/>
  <c r="J522" i="16"/>
  <c r="J343" i="16"/>
  <c r="J300" i="16"/>
  <c r="J133" i="16"/>
  <c r="J34" i="16"/>
  <c r="J120" i="16"/>
  <c r="J422" i="16"/>
  <c r="J266" i="16"/>
  <c r="J277" i="16"/>
  <c r="J360" i="16"/>
  <c r="J311" i="16"/>
  <c r="J369" i="16"/>
  <c r="J361" i="16"/>
  <c r="J284" i="16"/>
  <c r="J496" i="16"/>
  <c r="J209" i="16"/>
  <c r="J532" i="16"/>
  <c r="J92" i="16"/>
  <c r="J489" i="16"/>
  <c r="J526" i="16"/>
  <c r="J117" i="16"/>
  <c r="J349" i="16"/>
  <c r="J82" i="16"/>
  <c r="J527" i="16"/>
  <c r="J337" i="16"/>
  <c r="J146" i="16"/>
  <c r="J445" i="16"/>
  <c r="J519" i="16"/>
  <c r="J244" i="16"/>
  <c r="J378" i="16"/>
  <c r="J236" i="16"/>
  <c r="J425" i="16"/>
  <c r="J313" i="16"/>
  <c r="J451" i="16"/>
  <c r="J263" i="16"/>
  <c r="J520" i="16"/>
  <c r="J533" i="16"/>
  <c r="J159" i="16"/>
  <c r="J435" i="16"/>
  <c r="J41" i="16"/>
  <c r="J53" i="16"/>
  <c r="J225" i="16"/>
  <c r="J420" i="16"/>
  <c r="J188" i="16"/>
  <c r="J386" i="16"/>
  <c r="J488" i="16"/>
  <c r="J305" i="16"/>
  <c r="J512" i="16"/>
  <c r="J345" i="16"/>
  <c r="J27" i="16"/>
  <c r="J100" i="16"/>
  <c r="J88" i="16"/>
  <c r="J353" i="16"/>
  <c r="J444" i="16"/>
  <c r="J252" i="16"/>
  <c r="J286" i="16"/>
  <c r="J334" i="16"/>
  <c r="J145" i="16"/>
  <c r="J434" i="16"/>
  <c r="J534" i="16"/>
  <c r="J242" i="16"/>
  <c r="J510" i="16"/>
  <c r="J140" i="16"/>
  <c r="J296" i="16"/>
  <c r="J36" i="16"/>
  <c r="J228" i="16"/>
  <c r="J62" i="16"/>
  <c r="J203" i="16"/>
  <c r="J178" i="16"/>
  <c r="J269" i="16"/>
  <c r="J200" i="16"/>
  <c r="J268" i="16"/>
  <c r="J239" i="16"/>
  <c r="J477" i="16"/>
  <c r="J397" i="16"/>
  <c r="J354" i="16"/>
  <c r="J329" i="16"/>
  <c r="J107" i="16"/>
  <c r="J529" i="16"/>
  <c r="J415" i="16"/>
  <c r="J116" i="16"/>
  <c r="J449" i="16"/>
  <c r="J506" i="16"/>
  <c r="J45" i="16"/>
  <c r="J399" i="16"/>
  <c r="J440" i="16"/>
  <c r="J398" i="16"/>
  <c r="J115" i="16"/>
  <c r="J198" i="16"/>
  <c r="J454" i="16"/>
  <c r="J338" i="16"/>
  <c r="J416" i="16"/>
  <c r="J437" i="16"/>
  <c r="J270" i="16"/>
  <c r="J49" i="16"/>
  <c r="J366" i="16"/>
  <c r="J421" i="16"/>
  <c r="J231" i="16"/>
  <c r="J163" i="16"/>
  <c r="J229" i="16"/>
  <c r="J330" i="16"/>
  <c r="J423" i="16"/>
  <c r="J135" i="16"/>
  <c r="J504" i="16"/>
  <c r="J535" i="16"/>
  <c r="J350" i="16"/>
  <c r="J494" i="16"/>
  <c r="J328" i="16"/>
  <c r="J153" i="16"/>
  <c r="J240" i="16"/>
  <c r="J478" i="16"/>
  <c r="J424" i="16"/>
  <c r="J160" i="16"/>
  <c r="J166" i="16"/>
  <c r="J274" i="16"/>
  <c r="J357" i="16"/>
  <c r="J363" i="16"/>
  <c r="J384" i="16"/>
  <c r="J24" i="16"/>
  <c r="J402" i="16"/>
  <c r="J536" i="16"/>
  <c r="J273" i="16"/>
  <c r="J208" i="16"/>
  <c r="J222" i="16"/>
  <c r="J105" i="16"/>
  <c r="J174" i="16"/>
  <c r="J128" i="16"/>
  <c r="J380" i="16"/>
  <c r="J433" i="16"/>
  <c r="J364" i="16"/>
  <c r="J381" i="16"/>
  <c r="J220" i="16"/>
  <c r="J436" i="16"/>
  <c r="J483" i="16"/>
  <c r="J276" i="16"/>
  <c r="J537" i="16"/>
  <c r="J129" i="16"/>
  <c r="J282" i="16"/>
  <c r="J103" i="16"/>
  <c r="J303" i="16"/>
  <c r="J56" i="16"/>
  <c r="J168" i="16"/>
  <c r="J514" i="16"/>
  <c r="J76" i="16"/>
  <c r="J87" i="16"/>
  <c r="J74" i="16"/>
  <c r="J283" i="16"/>
  <c r="J184" i="16"/>
  <c r="J516" i="16"/>
  <c r="J70" i="16"/>
  <c r="J54" i="16"/>
  <c r="J450" i="16"/>
  <c r="J84" i="16"/>
  <c r="J314" i="16"/>
  <c r="J327" i="16"/>
  <c r="J281" i="16"/>
  <c r="J490" i="16"/>
  <c r="J262" i="16"/>
  <c r="J156" i="16"/>
  <c r="J301" i="16"/>
  <c r="J267" i="16"/>
  <c r="J181" i="16"/>
  <c r="J60" i="16"/>
  <c r="J530" i="16"/>
  <c r="J21" i="16"/>
  <c r="J258" i="16"/>
  <c r="J77" i="16"/>
  <c r="J411" i="16"/>
  <c r="J287" i="16"/>
  <c r="J193" i="16"/>
  <c r="J176" i="16"/>
  <c r="J47" i="16"/>
  <c r="J464" i="16"/>
  <c r="J66" i="16"/>
  <c r="J131" i="16"/>
  <c r="J170" i="16"/>
  <c r="J457" i="16"/>
  <c r="J265" i="16"/>
  <c r="J511" i="16"/>
  <c r="J352" i="16"/>
  <c r="J152" i="16"/>
  <c r="J447" i="16"/>
  <c r="J234" i="16"/>
  <c r="J538" i="16"/>
  <c r="J479" i="16"/>
  <c r="J503" i="16"/>
  <c r="J172" i="16"/>
  <c r="J365" i="16"/>
  <c r="J403" i="16"/>
  <c r="J280" i="16"/>
  <c r="J216" i="16"/>
  <c r="J251" i="16"/>
  <c r="J201" i="16"/>
  <c r="J114" i="16"/>
  <c r="J359" i="16"/>
  <c r="J86" i="16"/>
  <c r="J57" i="16"/>
  <c r="J401" i="16"/>
  <c r="J418" i="16"/>
  <c r="J106" i="16"/>
  <c r="J40" i="16"/>
  <c r="J218" i="16"/>
  <c r="J43" i="16"/>
  <c r="J310" i="16"/>
  <c r="J204" i="16"/>
  <c r="J487" i="16"/>
  <c r="J98" i="16"/>
  <c r="J194" i="16"/>
  <c r="J155" i="16"/>
  <c r="J348" i="16"/>
  <c r="J499" i="16"/>
  <c r="J67" i="16"/>
  <c r="J427" i="16"/>
  <c r="J405" i="16"/>
  <c r="J298" i="16"/>
  <c r="J180" i="16"/>
  <c r="J446" i="16"/>
  <c r="J482" i="16"/>
  <c r="J48" i="16"/>
  <c r="J497" i="16"/>
  <c r="J278" i="16"/>
  <c r="J94" i="16"/>
  <c r="J335" i="16"/>
  <c r="J539" i="16"/>
  <c r="J248" i="16"/>
  <c r="J149" i="16"/>
  <c r="J502" i="16"/>
  <c r="J154" i="16"/>
  <c r="J469" i="16"/>
  <c r="J498" i="16"/>
  <c r="J124" i="16"/>
  <c r="J95" i="16"/>
  <c r="J243" i="16"/>
  <c r="J28" i="16"/>
  <c r="J304" i="16"/>
  <c r="J187" i="16"/>
  <c r="J473" i="16"/>
  <c r="J232" i="16"/>
  <c r="J302" i="16"/>
  <c r="J540" i="16"/>
  <c r="J101" i="16"/>
  <c r="J260" i="16"/>
  <c r="J175" i="16"/>
  <c r="J111" i="16"/>
  <c r="J259" i="16"/>
  <c r="J389" i="16"/>
  <c r="J523" i="16"/>
  <c r="J279" i="16"/>
  <c r="J467" i="16"/>
  <c r="J355" i="16"/>
  <c r="J429" i="16"/>
  <c r="J414" i="16"/>
  <c r="J362" i="16"/>
  <c r="J254" i="16"/>
  <c r="J342" i="16"/>
  <c r="J541" i="16"/>
  <c r="J396" i="16"/>
  <c r="J196" i="16"/>
  <c r="J318" i="16"/>
  <c r="J90" i="16"/>
  <c r="J344" i="16"/>
  <c r="J491" i="16"/>
  <c r="J518" i="16"/>
  <c r="J404" i="16"/>
  <c r="J31" i="16"/>
  <c r="J97" i="16"/>
  <c r="J462" i="16"/>
  <c r="J148" i="16"/>
  <c r="J245" i="16"/>
  <c r="J226" i="16"/>
  <c r="J317" i="16"/>
  <c r="J271" i="16"/>
  <c r="J542" i="16"/>
  <c r="J127" i="16"/>
  <c r="J458" i="16"/>
  <c r="J51" i="16"/>
  <c r="J509" i="16"/>
  <c r="J197" i="16"/>
  <c r="J347" i="16"/>
  <c r="J480" i="16"/>
  <c r="J161" i="16"/>
  <c r="J44" i="16"/>
  <c r="J409" i="16"/>
  <c r="J472" i="16"/>
  <c r="J261" i="16"/>
  <c r="J52" i="16"/>
  <c r="J470" i="16"/>
  <c r="J55" i="16"/>
  <c r="J89" i="16"/>
  <c r="J238" i="16"/>
  <c r="J75" i="16"/>
  <c r="J138" i="16"/>
  <c r="J307" i="16"/>
  <c r="J412" i="16"/>
  <c r="J237" i="16"/>
  <c r="J224" i="16"/>
  <c r="J158" i="16"/>
  <c r="J543" i="16"/>
  <c r="J23" i="16"/>
  <c r="J219" i="16"/>
  <c r="J112" i="16"/>
  <c r="J256" i="16"/>
  <c r="J147" i="16"/>
  <c r="J323" i="16"/>
  <c r="J192" i="16"/>
  <c r="J309" i="16"/>
  <c r="J400" i="16"/>
  <c r="J22" i="16"/>
  <c r="J285" i="16"/>
  <c r="J368" i="16"/>
  <c r="J255" i="16"/>
  <c r="J171" i="16"/>
  <c r="J544" i="16"/>
  <c r="J475" i="16"/>
  <c r="J331" i="16"/>
  <c r="J93" i="16"/>
  <c r="J150" i="16"/>
  <c r="J394" i="16"/>
  <c r="J253" i="16"/>
  <c r="J289" i="16"/>
  <c r="J387" i="16"/>
  <c r="J42" i="16"/>
  <c r="J430" i="16"/>
  <c r="J315" i="16"/>
  <c r="J250" i="16"/>
  <c r="J432" i="16"/>
  <c r="J288" i="16"/>
  <c r="J495" i="16"/>
  <c r="J515" i="16"/>
  <c r="J230" i="16"/>
  <c r="J125" i="16"/>
  <c r="J382" i="16"/>
  <c r="J545" i="16"/>
  <c r="J460" i="16"/>
  <c r="J324" i="16"/>
  <c r="J241" i="16"/>
  <c r="J144" i="16"/>
  <c r="J30" i="16"/>
  <c r="J233" i="16"/>
  <c r="J321" i="16"/>
  <c r="J78" i="16"/>
  <c r="J272" i="16"/>
  <c r="J492" i="16"/>
  <c r="J417" i="16"/>
  <c r="J207" i="16"/>
  <c r="J151" i="16"/>
  <c r="J212" i="16"/>
  <c r="J246" i="16"/>
  <c r="J373" i="16"/>
  <c r="J177" i="16"/>
  <c r="J385" i="16"/>
  <c r="J205" i="16"/>
  <c r="J546" i="16"/>
  <c r="J459" i="16"/>
  <c r="J190" i="16"/>
  <c r="J79" i="16"/>
  <c r="J157" i="16"/>
  <c r="J108" i="16"/>
  <c r="J332" i="16"/>
  <c r="J46" i="16"/>
  <c r="J227" i="16"/>
  <c r="J456" i="16"/>
  <c r="J139" i="16"/>
  <c r="J119" i="16"/>
  <c r="J291" i="16"/>
  <c r="I372" i="16"/>
  <c r="I26" i="16"/>
  <c r="I65" i="16"/>
  <c r="I202" i="16"/>
  <c r="I466" i="16"/>
  <c r="I448" i="16"/>
  <c r="I189" i="16"/>
  <c r="I102" i="16"/>
  <c r="I461" i="16"/>
  <c r="I322" i="16"/>
  <c r="I72" i="16"/>
  <c r="I319" i="16"/>
  <c r="I395" i="16"/>
  <c r="I20" i="16"/>
  <c r="I507" i="16"/>
  <c r="I185" i="16"/>
  <c r="I83" i="16"/>
  <c r="I297" i="16"/>
  <c r="I293" i="16"/>
  <c r="I442" i="16"/>
  <c r="I182" i="16"/>
  <c r="I339" i="16"/>
  <c r="I169" i="16"/>
  <c r="I59" i="16"/>
  <c r="I63" i="16"/>
  <c r="I391" i="16"/>
  <c r="I96" i="16"/>
  <c r="I468" i="16"/>
  <c r="I35" i="16"/>
  <c r="I367" i="16"/>
  <c r="I508" i="16"/>
  <c r="I528" i="16"/>
  <c r="I481" i="16"/>
  <c r="I29" i="16"/>
  <c r="I186" i="16"/>
  <c r="I164" i="16"/>
  <c r="I341" i="16"/>
  <c r="I50" i="16"/>
  <c r="I211" i="16"/>
  <c r="I199" i="16"/>
  <c r="I356" i="16"/>
  <c r="I443" i="16"/>
  <c r="I257" i="16"/>
  <c r="I214" i="16"/>
  <c r="I410" i="16"/>
  <c r="I64" i="16"/>
  <c r="I413" i="16"/>
  <c r="I137" i="16"/>
  <c r="I316" i="16"/>
  <c r="I531" i="16"/>
  <c r="I522" i="16"/>
  <c r="I343" i="16"/>
  <c r="I300" i="16"/>
  <c r="I133" i="16"/>
  <c r="I34" i="16"/>
  <c r="I120" i="16"/>
  <c r="I422" i="16"/>
  <c r="I266" i="16"/>
  <c r="I277" i="16"/>
  <c r="I360" i="16"/>
  <c r="I311" i="16"/>
  <c r="I369" i="16"/>
  <c r="I361" i="16"/>
  <c r="I284" i="16"/>
  <c r="I496" i="16"/>
  <c r="I209" i="16"/>
  <c r="I532" i="16"/>
  <c r="I92" i="16"/>
  <c r="I489" i="16"/>
  <c r="I526" i="16"/>
  <c r="I117" i="16"/>
  <c r="I349" i="16"/>
  <c r="I82" i="16"/>
  <c r="I527" i="16"/>
  <c r="I337" i="16"/>
  <c r="I146" i="16"/>
  <c r="I445" i="16"/>
  <c r="I519" i="16"/>
  <c r="I244" i="16"/>
  <c r="I378" i="16"/>
  <c r="I236" i="16"/>
  <c r="I425" i="16"/>
  <c r="I313" i="16"/>
  <c r="I451" i="16"/>
  <c r="I263" i="16"/>
  <c r="I520" i="16"/>
  <c r="I533" i="16"/>
  <c r="I159" i="16"/>
  <c r="I435" i="16"/>
  <c r="I41" i="16"/>
  <c r="I53" i="16"/>
  <c r="I225" i="16"/>
  <c r="I420" i="16"/>
  <c r="I188" i="16"/>
  <c r="I386" i="16"/>
  <c r="I488" i="16"/>
  <c r="I305" i="16"/>
  <c r="I512" i="16"/>
  <c r="I345" i="16"/>
  <c r="I27" i="16"/>
  <c r="I100" i="16"/>
  <c r="I88" i="16"/>
  <c r="I353" i="16"/>
  <c r="I444" i="16"/>
  <c r="I252" i="16"/>
  <c r="I286" i="16"/>
  <c r="I334" i="16"/>
  <c r="I145" i="16"/>
  <c r="I434" i="16"/>
  <c r="I534" i="16"/>
  <c r="I242" i="16"/>
  <c r="I510" i="16"/>
  <c r="I140" i="16"/>
  <c r="I296" i="16"/>
  <c r="I36" i="16"/>
  <c r="I228" i="16"/>
  <c r="I62" i="16"/>
  <c r="I203" i="16"/>
  <c r="I178" i="16"/>
  <c r="I269" i="16"/>
  <c r="I200" i="16"/>
  <c r="I268" i="16"/>
  <c r="I239" i="16"/>
  <c r="I477" i="16"/>
  <c r="I397" i="16"/>
  <c r="I354" i="16"/>
  <c r="I329" i="16"/>
  <c r="I107" i="16"/>
  <c r="I529" i="16"/>
  <c r="I415" i="16"/>
  <c r="I116" i="16"/>
  <c r="I449" i="16"/>
  <c r="I506" i="16"/>
  <c r="I45" i="16"/>
  <c r="I399" i="16"/>
  <c r="I440" i="16"/>
  <c r="I398" i="16"/>
  <c r="I115" i="16"/>
  <c r="I198" i="16"/>
  <c r="I454" i="16"/>
  <c r="I338" i="16"/>
  <c r="I416" i="16"/>
  <c r="I437" i="16"/>
  <c r="I270" i="16"/>
  <c r="I49" i="16"/>
  <c r="I366" i="16"/>
  <c r="I421" i="16"/>
  <c r="I231" i="16"/>
  <c r="I163" i="16"/>
  <c r="I229" i="16"/>
  <c r="I330" i="16"/>
  <c r="I423" i="16"/>
  <c r="I135" i="16"/>
  <c r="I504" i="16"/>
  <c r="I535" i="16"/>
  <c r="I350" i="16"/>
  <c r="I494" i="16"/>
  <c r="I328" i="16"/>
  <c r="I153" i="16"/>
  <c r="I240" i="16"/>
  <c r="I478" i="16"/>
  <c r="I424" i="16"/>
  <c r="I160" i="16"/>
  <c r="I166" i="16"/>
  <c r="I274" i="16"/>
  <c r="I357" i="16"/>
  <c r="I363" i="16"/>
  <c r="I384" i="16"/>
  <c r="I24" i="16"/>
  <c r="I402" i="16"/>
  <c r="I536" i="16"/>
  <c r="I273" i="16"/>
  <c r="I208" i="16"/>
  <c r="I222" i="16"/>
  <c r="I105" i="16"/>
  <c r="I174" i="16"/>
  <c r="I128" i="16"/>
  <c r="I380" i="16"/>
  <c r="I433" i="16"/>
  <c r="I364" i="16"/>
  <c r="I381" i="16"/>
  <c r="I220" i="16"/>
  <c r="I436" i="16"/>
  <c r="I483" i="16"/>
  <c r="I276" i="16"/>
  <c r="I537" i="16"/>
  <c r="I129" i="16"/>
  <c r="I282" i="16"/>
  <c r="I103" i="16"/>
  <c r="I303" i="16"/>
  <c r="I56" i="16"/>
  <c r="I168" i="16"/>
  <c r="I514" i="16"/>
  <c r="I76" i="16"/>
  <c r="I87" i="16"/>
  <c r="I74" i="16"/>
  <c r="I283" i="16"/>
  <c r="I184" i="16"/>
  <c r="I516" i="16"/>
  <c r="I70" i="16"/>
  <c r="I54" i="16"/>
  <c r="I450" i="16"/>
  <c r="I84" i="16"/>
  <c r="I314" i="16"/>
  <c r="I327" i="16"/>
  <c r="I281" i="16"/>
  <c r="I490" i="16"/>
  <c r="I262" i="16"/>
  <c r="I156" i="16"/>
  <c r="I301" i="16"/>
  <c r="I267" i="16"/>
  <c r="I181" i="16"/>
  <c r="I60" i="16"/>
  <c r="I530" i="16"/>
  <c r="I21" i="16"/>
  <c r="I258" i="16"/>
  <c r="I77" i="16"/>
  <c r="I411" i="16"/>
  <c r="I287" i="16"/>
  <c r="I193" i="16"/>
  <c r="I176" i="16"/>
  <c r="I47" i="16"/>
  <c r="I464" i="16"/>
  <c r="I66" i="16"/>
  <c r="I131" i="16"/>
  <c r="I170" i="16"/>
  <c r="I457" i="16"/>
  <c r="I265" i="16"/>
  <c r="I511" i="16"/>
  <c r="I352" i="16"/>
  <c r="I152" i="16"/>
  <c r="I447" i="16"/>
  <c r="I234" i="16"/>
  <c r="I538" i="16"/>
  <c r="I479" i="16"/>
  <c r="I503" i="16"/>
  <c r="I172" i="16"/>
  <c r="I365" i="16"/>
  <c r="I403" i="16"/>
  <c r="I280" i="16"/>
  <c r="I216" i="16"/>
  <c r="I251" i="16"/>
  <c r="I201" i="16"/>
  <c r="I114" i="16"/>
  <c r="I359" i="16"/>
  <c r="I86" i="16"/>
  <c r="I57" i="16"/>
  <c r="I401" i="16"/>
  <c r="I418" i="16"/>
  <c r="I106" i="16"/>
  <c r="I40" i="16"/>
  <c r="I218" i="16"/>
  <c r="I43" i="16"/>
  <c r="I310" i="16"/>
  <c r="I204" i="16"/>
  <c r="I487" i="16"/>
  <c r="I98" i="16"/>
  <c r="I194" i="16"/>
  <c r="I155" i="16"/>
  <c r="I348" i="16"/>
  <c r="I499" i="16"/>
  <c r="I67" i="16"/>
  <c r="I427" i="16"/>
  <c r="I405" i="16"/>
  <c r="I298" i="16"/>
  <c r="I180" i="16"/>
  <c r="I446" i="16"/>
  <c r="I482" i="16"/>
  <c r="I48" i="16"/>
  <c r="I497" i="16"/>
  <c r="I278" i="16"/>
  <c r="I94" i="16"/>
  <c r="I335" i="16"/>
  <c r="I539" i="16"/>
  <c r="I248" i="16"/>
  <c r="I149" i="16"/>
  <c r="I502" i="16"/>
  <c r="I154" i="16"/>
  <c r="I469" i="16"/>
  <c r="I498" i="16"/>
  <c r="I124" i="16"/>
  <c r="I95" i="16"/>
  <c r="I243" i="16"/>
  <c r="I28" i="16"/>
  <c r="I304" i="16"/>
  <c r="I187" i="16"/>
  <c r="I473" i="16"/>
  <c r="I232" i="16"/>
  <c r="I302" i="16"/>
  <c r="I540" i="16"/>
  <c r="I101" i="16"/>
  <c r="I260" i="16"/>
  <c r="I175" i="16"/>
  <c r="I111" i="16"/>
  <c r="I259" i="16"/>
  <c r="I389" i="16"/>
  <c r="I523" i="16"/>
  <c r="I279" i="16"/>
  <c r="I467" i="16"/>
  <c r="I355" i="16"/>
  <c r="I429" i="16"/>
  <c r="I414" i="16"/>
  <c r="I362" i="16"/>
  <c r="I254" i="16"/>
  <c r="I342" i="16"/>
  <c r="I541" i="16"/>
  <c r="I396" i="16"/>
  <c r="I196" i="16"/>
  <c r="I318" i="16"/>
  <c r="I90" i="16"/>
  <c r="I344" i="16"/>
  <c r="I491" i="16"/>
  <c r="I518" i="16"/>
  <c r="I404" i="16"/>
  <c r="I31" i="16"/>
  <c r="I97" i="16"/>
  <c r="I462" i="16"/>
  <c r="I148" i="16"/>
  <c r="I245" i="16"/>
  <c r="I226" i="16"/>
  <c r="I317" i="16"/>
  <c r="I271" i="16"/>
  <c r="I542" i="16"/>
  <c r="I127" i="16"/>
  <c r="I458" i="16"/>
  <c r="I51" i="16"/>
  <c r="I509" i="16"/>
  <c r="I197" i="16"/>
  <c r="I347" i="16"/>
  <c r="I480" i="16"/>
  <c r="I161" i="16"/>
  <c r="I44" i="16"/>
  <c r="I409" i="16"/>
  <c r="I472" i="16"/>
  <c r="I261" i="16"/>
  <c r="I52" i="16"/>
  <c r="I470" i="16"/>
  <c r="I55" i="16"/>
  <c r="I89" i="16"/>
  <c r="I238" i="16"/>
  <c r="I75" i="16"/>
  <c r="I138" i="16"/>
  <c r="I307" i="16"/>
  <c r="I412" i="16"/>
  <c r="I237" i="16"/>
  <c r="I224" i="16"/>
  <c r="I158" i="16"/>
  <c r="I543" i="16"/>
  <c r="I23" i="16"/>
  <c r="I219" i="16"/>
  <c r="I112" i="16"/>
  <c r="I256" i="16"/>
  <c r="I147" i="16"/>
  <c r="I323" i="16"/>
  <c r="I192" i="16"/>
  <c r="I309" i="16"/>
  <c r="I400" i="16"/>
  <c r="I22" i="16"/>
  <c r="I285" i="16"/>
  <c r="I368" i="16"/>
  <c r="I255" i="16"/>
  <c r="I171" i="16"/>
  <c r="I544" i="16"/>
  <c r="I475" i="16"/>
  <c r="I331" i="16"/>
  <c r="I93" i="16"/>
  <c r="I150" i="16"/>
  <c r="I394" i="16"/>
  <c r="I253" i="16"/>
  <c r="I289" i="16"/>
  <c r="I387" i="16"/>
  <c r="I42" i="16"/>
  <c r="I430" i="16"/>
  <c r="I315" i="16"/>
  <c r="I250" i="16"/>
  <c r="I432" i="16"/>
  <c r="I288" i="16"/>
  <c r="I495" i="16"/>
  <c r="I515" i="16"/>
  <c r="I230" i="16"/>
  <c r="I125" i="16"/>
  <c r="I382" i="16"/>
  <c r="I545" i="16"/>
  <c r="I460" i="16"/>
  <c r="I324" i="16"/>
  <c r="I241" i="16"/>
  <c r="I144" i="16"/>
  <c r="I30" i="16"/>
  <c r="I233" i="16"/>
  <c r="I321" i="16"/>
  <c r="I78" i="16"/>
  <c r="I272" i="16"/>
  <c r="I492" i="16"/>
  <c r="I417" i="16"/>
  <c r="I207" i="16"/>
  <c r="I151" i="16"/>
  <c r="I212" i="16"/>
  <c r="I246" i="16"/>
  <c r="I373" i="16"/>
  <c r="I177" i="16"/>
  <c r="I385" i="16"/>
  <c r="I205" i="16"/>
  <c r="I546" i="16"/>
  <c r="I459" i="16"/>
  <c r="I190" i="16"/>
  <c r="I79" i="16"/>
  <c r="I157" i="16"/>
  <c r="I108" i="16"/>
  <c r="I332" i="16"/>
  <c r="I46" i="16"/>
  <c r="I227" i="16"/>
  <c r="I456" i="16"/>
  <c r="I139" i="16"/>
  <c r="I119" i="16"/>
  <c r="I291" i="16"/>
  <c r="H448" i="16"/>
  <c r="H189" i="16"/>
  <c r="H102" i="16"/>
  <c r="H461" i="16"/>
  <c r="H322" i="16"/>
  <c r="H72" i="16"/>
  <c r="H319" i="16"/>
  <c r="H395" i="16"/>
  <c r="H20" i="16"/>
  <c r="H507" i="16"/>
  <c r="H185" i="16"/>
  <c r="H83" i="16"/>
  <c r="H297" i="16"/>
  <c r="H293" i="16"/>
  <c r="H442" i="16"/>
  <c r="H182" i="16"/>
  <c r="H339" i="16"/>
  <c r="H169" i="16"/>
  <c r="H59" i="16"/>
  <c r="H63" i="16"/>
  <c r="H391" i="16"/>
  <c r="H96" i="16"/>
  <c r="H468" i="16"/>
  <c r="H35" i="16"/>
  <c r="H367" i="16"/>
  <c r="H508" i="16"/>
  <c r="H528" i="16"/>
  <c r="H481" i="16"/>
  <c r="H29" i="16"/>
  <c r="H186" i="16"/>
  <c r="H164" i="16"/>
  <c r="H341" i="16"/>
  <c r="H50" i="16"/>
  <c r="H211" i="16"/>
  <c r="H199" i="16"/>
  <c r="H356" i="16"/>
  <c r="H443" i="16"/>
  <c r="H257" i="16"/>
  <c r="H214" i="16"/>
  <c r="H410" i="16"/>
  <c r="H64" i="16"/>
  <c r="H413" i="16"/>
  <c r="H137" i="16"/>
  <c r="H316" i="16"/>
  <c r="H531" i="16"/>
  <c r="H522" i="16"/>
  <c r="H343" i="16"/>
  <c r="H300" i="16"/>
  <c r="H133" i="16"/>
  <c r="H34" i="16"/>
  <c r="H120" i="16"/>
  <c r="H422" i="16"/>
  <c r="H266" i="16"/>
  <c r="H277" i="16"/>
  <c r="H360" i="16"/>
  <c r="H311" i="16"/>
  <c r="H369" i="16"/>
  <c r="H361" i="16"/>
  <c r="H284" i="16"/>
  <c r="H496" i="16"/>
  <c r="H209" i="16"/>
  <c r="H532" i="16"/>
  <c r="H92" i="16"/>
  <c r="H489" i="16"/>
  <c r="H526" i="16"/>
  <c r="H117" i="16"/>
  <c r="H349" i="16"/>
  <c r="H82" i="16"/>
  <c r="H527" i="16"/>
  <c r="H337" i="16"/>
  <c r="H146" i="16"/>
  <c r="H445" i="16"/>
  <c r="H519" i="16"/>
  <c r="H244" i="16"/>
  <c r="H378" i="16"/>
  <c r="H236" i="16"/>
  <c r="H425" i="16"/>
  <c r="H313" i="16"/>
  <c r="H451" i="16"/>
  <c r="H263" i="16"/>
  <c r="H520" i="16"/>
  <c r="H533" i="16"/>
  <c r="H159" i="16"/>
  <c r="H435" i="16"/>
  <c r="H41" i="16"/>
  <c r="H53" i="16"/>
  <c r="H225" i="16"/>
  <c r="H420" i="16"/>
  <c r="H188" i="16"/>
  <c r="H386" i="16"/>
  <c r="H488" i="16"/>
  <c r="H305" i="16"/>
  <c r="H512" i="16"/>
  <c r="H345" i="16"/>
  <c r="H27" i="16"/>
  <c r="H100" i="16"/>
  <c r="H88" i="16"/>
  <c r="H353" i="16"/>
  <c r="H444" i="16"/>
  <c r="H252" i="16"/>
  <c r="H286" i="16"/>
  <c r="H334" i="16"/>
  <c r="H145" i="16"/>
  <c r="H434" i="16"/>
  <c r="H534" i="16"/>
  <c r="H242" i="16"/>
  <c r="H510" i="16"/>
  <c r="H140" i="16"/>
  <c r="H296" i="16"/>
  <c r="H36" i="16"/>
  <c r="H228" i="16"/>
  <c r="H62" i="16"/>
  <c r="H203" i="16"/>
  <c r="H178" i="16"/>
  <c r="H269" i="16"/>
  <c r="H200" i="16"/>
  <c r="H268" i="16"/>
  <c r="H239" i="16"/>
  <c r="H477" i="16"/>
  <c r="H397" i="16"/>
  <c r="H354" i="16"/>
  <c r="H329" i="16"/>
  <c r="H107" i="16"/>
  <c r="H529" i="16"/>
  <c r="H415" i="16"/>
  <c r="H116" i="16"/>
  <c r="H449" i="16"/>
  <c r="H506" i="16"/>
  <c r="H45" i="16"/>
  <c r="H399" i="16"/>
  <c r="H440" i="16"/>
  <c r="H398" i="16"/>
  <c r="H115" i="16"/>
  <c r="H198" i="16"/>
  <c r="H454" i="16"/>
  <c r="H338" i="16"/>
  <c r="H416" i="16"/>
  <c r="H437" i="16"/>
  <c r="H270" i="16"/>
  <c r="H49" i="16"/>
  <c r="H366" i="16"/>
  <c r="H421" i="16"/>
  <c r="H231" i="16"/>
  <c r="H163" i="16"/>
  <c r="H229" i="16"/>
  <c r="H330" i="16"/>
  <c r="H423" i="16"/>
  <c r="H135" i="16"/>
  <c r="H504" i="16"/>
  <c r="H535" i="16"/>
  <c r="H350" i="16"/>
  <c r="H494" i="16"/>
  <c r="H328" i="16"/>
  <c r="H153" i="16"/>
  <c r="H240" i="16"/>
  <c r="H478" i="16"/>
  <c r="H424" i="16"/>
  <c r="H160" i="16"/>
  <c r="H166" i="16"/>
  <c r="H274" i="16"/>
  <c r="H357" i="16"/>
  <c r="H363" i="16"/>
  <c r="H384" i="16"/>
  <c r="H24" i="16"/>
  <c r="H402" i="16"/>
  <c r="H536" i="16"/>
  <c r="H273" i="16"/>
  <c r="H208" i="16"/>
  <c r="H222" i="16"/>
  <c r="H105" i="16"/>
  <c r="H174" i="16"/>
  <c r="H128" i="16"/>
  <c r="H380" i="16"/>
  <c r="H433" i="16"/>
  <c r="H364" i="16"/>
  <c r="H381" i="16"/>
  <c r="H220" i="16"/>
  <c r="H436" i="16"/>
  <c r="H483" i="16"/>
  <c r="H276" i="16"/>
  <c r="H537" i="16"/>
  <c r="H129" i="16"/>
  <c r="H282" i="16"/>
  <c r="H103" i="16"/>
  <c r="H303" i="16"/>
  <c r="H56" i="16"/>
  <c r="H168" i="16"/>
  <c r="H514" i="16"/>
  <c r="H76" i="16"/>
  <c r="H87" i="16"/>
  <c r="H74" i="16"/>
  <c r="H283" i="16"/>
  <c r="H184" i="16"/>
  <c r="H516" i="16"/>
  <c r="H70" i="16"/>
  <c r="H54" i="16"/>
  <c r="H450" i="16"/>
  <c r="H84" i="16"/>
  <c r="H314" i="16"/>
  <c r="H327" i="16"/>
  <c r="H281" i="16"/>
  <c r="H490" i="16"/>
  <c r="H262" i="16"/>
  <c r="H156" i="16"/>
  <c r="H301" i="16"/>
  <c r="H267" i="16"/>
  <c r="H181" i="16"/>
  <c r="H60" i="16"/>
  <c r="H530" i="16"/>
  <c r="H21" i="16"/>
  <c r="H258" i="16"/>
  <c r="H77" i="16"/>
  <c r="H411" i="16"/>
  <c r="H287" i="16"/>
  <c r="H193" i="16"/>
  <c r="H176" i="16"/>
  <c r="H47" i="16"/>
  <c r="H464" i="16"/>
  <c r="H66" i="16"/>
  <c r="H131" i="16"/>
  <c r="H170" i="16"/>
  <c r="H457" i="16"/>
  <c r="H265" i="16"/>
  <c r="H511" i="16"/>
  <c r="H352" i="16"/>
  <c r="H152" i="16"/>
  <c r="H447" i="16"/>
  <c r="H234" i="16"/>
  <c r="H538" i="16"/>
  <c r="H479" i="16"/>
  <c r="H503" i="16"/>
  <c r="H172" i="16"/>
  <c r="H365" i="16"/>
  <c r="H403" i="16"/>
  <c r="H280" i="16"/>
  <c r="H216" i="16"/>
  <c r="H251" i="16"/>
  <c r="H201" i="16"/>
  <c r="H114" i="16"/>
  <c r="H359" i="16"/>
  <c r="H86" i="16"/>
  <c r="H57" i="16"/>
  <c r="H401" i="16"/>
  <c r="H418" i="16"/>
  <c r="H106" i="16"/>
  <c r="H40" i="16"/>
  <c r="H218" i="16"/>
  <c r="H43" i="16"/>
  <c r="H310" i="16"/>
  <c r="H204" i="16"/>
  <c r="H487" i="16"/>
  <c r="H98" i="16"/>
  <c r="H194" i="16"/>
  <c r="H155" i="16"/>
  <c r="H348" i="16"/>
  <c r="H499" i="16"/>
  <c r="H67" i="16"/>
  <c r="H427" i="16"/>
  <c r="H405" i="16"/>
  <c r="H298" i="16"/>
  <c r="H180" i="16"/>
  <c r="H446" i="16"/>
  <c r="H482" i="16"/>
  <c r="H48" i="16"/>
  <c r="H497" i="16"/>
  <c r="H278" i="16"/>
  <c r="H94" i="16"/>
  <c r="H335" i="16"/>
  <c r="H539" i="16"/>
  <c r="H248" i="16"/>
  <c r="H149" i="16"/>
  <c r="H502" i="16"/>
  <c r="H154" i="16"/>
  <c r="H469" i="16"/>
  <c r="H498" i="16"/>
  <c r="H124" i="16"/>
  <c r="H95" i="16"/>
  <c r="H243" i="16"/>
  <c r="H28" i="16"/>
  <c r="H304" i="16"/>
  <c r="H187" i="16"/>
  <c r="H473" i="16"/>
  <c r="H232" i="16"/>
  <c r="H302" i="16"/>
  <c r="H540" i="16"/>
  <c r="H101" i="16"/>
  <c r="H260" i="16"/>
  <c r="H175" i="16"/>
  <c r="H111" i="16"/>
  <c r="H259" i="16"/>
  <c r="H389" i="16"/>
  <c r="H523" i="16"/>
  <c r="H279" i="16"/>
  <c r="H467" i="16"/>
  <c r="H355" i="16"/>
  <c r="H429" i="16"/>
  <c r="H414" i="16"/>
  <c r="H362" i="16"/>
  <c r="H254" i="16"/>
  <c r="H342" i="16"/>
  <c r="H541" i="16"/>
  <c r="H396" i="16"/>
  <c r="H196" i="16"/>
  <c r="H318" i="16"/>
  <c r="H90" i="16"/>
  <c r="H344" i="16"/>
  <c r="H491" i="16"/>
  <c r="H518" i="16"/>
  <c r="H404" i="16"/>
  <c r="H31" i="16"/>
  <c r="H97" i="16"/>
  <c r="H462" i="16"/>
  <c r="H148" i="16"/>
  <c r="H245" i="16"/>
  <c r="H226" i="16"/>
  <c r="H317" i="16"/>
  <c r="H271" i="16"/>
  <c r="H542" i="16"/>
  <c r="H127" i="16"/>
  <c r="H458" i="16"/>
  <c r="H51" i="16"/>
  <c r="H509" i="16"/>
  <c r="H197" i="16"/>
  <c r="H347" i="16"/>
  <c r="H480" i="16"/>
  <c r="H161" i="16"/>
  <c r="H44" i="16"/>
  <c r="H409" i="16"/>
  <c r="H472" i="16"/>
  <c r="H261" i="16"/>
  <c r="H52" i="16"/>
  <c r="H470" i="16"/>
  <c r="H55" i="16"/>
  <c r="H89" i="16"/>
  <c r="H238" i="16"/>
  <c r="H75" i="16"/>
  <c r="H138" i="16"/>
  <c r="H307" i="16"/>
  <c r="H412" i="16"/>
  <c r="H237" i="16"/>
  <c r="H224" i="16"/>
  <c r="H158" i="16"/>
  <c r="H543" i="16"/>
  <c r="H23" i="16"/>
  <c r="H219" i="16"/>
  <c r="H112" i="16"/>
  <c r="H256" i="16"/>
  <c r="H147" i="16"/>
  <c r="H323" i="16"/>
  <c r="H192" i="16"/>
  <c r="H309" i="16"/>
  <c r="H400" i="16"/>
  <c r="H22" i="16"/>
  <c r="H285" i="16"/>
  <c r="H368" i="16"/>
  <c r="H255" i="16"/>
  <c r="H171" i="16"/>
  <c r="H544" i="16"/>
  <c r="H475" i="16"/>
  <c r="H331" i="16"/>
  <c r="H93" i="16"/>
  <c r="H150" i="16"/>
  <c r="H394" i="16"/>
  <c r="H253" i="16"/>
  <c r="H289" i="16"/>
  <c r="H387" i="16"/>
  <c r="H42" i="16"/>
  <c r="H430" i="16"/>
  <c r="H315" i="16"/>
  <c r="H250" i="16"/>
  <c r="H432" i="16"/>
  <c r="H288" i="16"/>
  <c r="H495" i="16"/>
  <c r="H515" i="16"/>
  <c r="H230" i="16"/>
  <c r="H125" i="16"/>
  <c r="H382" i="16"/>
  <c r="H545" i="16"/>
  <c r="H460" i="16"/>
  <c r="H324" i="16"/>
  <c r="H241" i="16"/>
  <c r="H144" i="16"/>
  <c r="H30" i="16"/>
  <c r="H233" i="16"/>
  <c r="H321" i="16"/>
  <c r="H78" i="16"/>
  <c r="H272" i="16"/>
  <c r="H492" i="16"/>
  <c r="H417" i="16"/>
  <c r="H207" i="16"/>
  <c r="H151" i="16"/>
  <c r="H212" i="16"/>
  <c r="H246" i="16"/>
  <c r="H373" i="16"/>
  <c r="H177" i="16"/>
  <c r="H385" i="16"/>
  <c r="H205" i="16"/>
  <c r="H546" i="16"/>
  <c r="H459" i="16"/>
  <c r="H190" i="16"/>
  <c r="H79" i="16"/>
  <c r="H157" i="16"/>
  <c r="H108" i="16"/>
  <c r="H332" i="16"/>
  <c r="H46" i="16"/>
  <c r="H227" i="16"/>
  <c r="H456" i="16"/>
  <c r="H139" i="16"/>
  <c r="H119" i="16"/>
  <c r="H291" i="16"/>
  <c r="H466" i="16"/>
  <c r="H372" i="16"/>
  <c r="H26" i="16"/>
  <c r="H65" i="16"/>
  <c r="H202" i="16"/>
  <c r="G448" i="16"/>
  <c r="G189" i="16"/>
  <c r="G102" i="16"/>
  <c r="G461" i="16"/>
  <c r="G322" i="16"/>
  <c r="G72" i="16"/>
  <c r="G319" i="16"/>
  <c r="G395" i="16"/>
  <c r="G20" i="16"/>
  <c r="G507" i="16"/>
  <c r="G185" i="16"/>
  <c r="G83" i="16"/>
  <c r="G297" i="16"/>
  <c r="G293" i="16"/>
  <c r="G442" i="16"/>
  <c r="G182" i="16"/>
  <c r="G339" i="16"/>
  <c r="G169" i="16"/>
  <c r="G59" i="16"/>
  <c r="G63" i="16"/>
  <c r="G391" i="16"/>
  <c r="G96" i="16"/>
  <c r="G468" i="16"/>
  <c r="G35" i="16"/>
  <c r="G367" i="16"/>
  <c r="G508" i="16"/>
  <c r="G528" i="16"/>
  <c r="G481" i="16"/>
  <c r="G29" i="16"/>
  <c r="G186" i="16"/>
  <c r="G164" i="16"/>
  <c r="G341" i="16"/>
  <c r="G50" i="16"/>
  <c r="G211" i="16"/>
  <c r="G199" i="16"/>
  <c r="G356" i="16"/>
  <c r="G443" i="16"/>
  <c r="G257" i="16"/>
  <c r="G214" i="16"/>
  <c r="G410" i="16"/>
  <c r="G64" i="16"/>
  <c r="G413" i="16"/>
  <c r="G137" i="16"/>
  <c r="G316" i="16"/>
  <c r="G531" i="16"/>
  <c r="G522" i="16"/>
  <c r="G343" i="16"/>
  <c r="G300" i="16"/>
  <c r="G133" i="16"/>
  <c r="G34" i="16"/>
  <c r="G120" i="16"/>
  <c r="G422" i="16"/>
  <c r="G266" i="16"/>
  <c r="G277" i="16"/>
  <c r="G360" i="16"/>
  <c r="G311" i="16"/>
  <c r="G369" i="16"/>
  <c r="G361" i="16"/>
  <c r="G284" i="16"/>
  <c r="G496" i="16"/>
  <c r="G209" i="16"/>
  <c r="G532" i="16"/>
  <c r="G92" i="16"/>
  <c r="G489" i="16"/>
  <c r="G526" i="16"/>
  <c r="G117" i="16"/>
  <c r="G349" i="16"/>
  <c r="G82" i="16"/>
  <c r="G527" i="16"/>
  <c r="G337" i="16"/>
  <c r="G146" i="16"/>
  <c r="G445" i="16"/>
  <c r="G519" i="16"/>
  <c r="G244" i="16"/>
  <c r="G378" i="16"/>
  <c r="G236" i="16"/>
  <c r="G425" i="16"/>
  <c r="G313" i="16"/>
  <c r="G451" i="16"/>
  <c r="G263" i="16"/>
  <c r="G520" i="16"/>
  <c r="G533" i="16"/>
  <c r="G159" i="16"/>
  <c r="G435" i="16"/>
  <c r="G41" i="16"/>
  <c r="G53" i="16"/>
  <c r="G225" i="16"/>
  <c r="G420" i="16"/>
  <c r="G188" i="16"/>
  <c r="G386" i="16"/>
  <c r="G488" i="16"/>
  <c r="G305" i="16"/>
  <c r="G512" i="16"/>
  <c r="G345" i="16"/>
  <c r="G27" i="16"/>
  <c r="G100" i="16"/>
  <c r="G88" i="16"/>
  <c r="G353" i="16"/>
  <c r="G444" i="16"/>
  <c r="G252" i="16"/>
  <c r="G286" i="16"/>
  <c r="G334" i="16"/>
  <c r="G145" i="16"/>
  <c r="G434" i="16"/>
  <c r="G534" i="16"/>
  <c r="G242" i="16"/>
  <c r="G510" i="16"/>
  <c r="G140" i="16"/>
  <c r="G296" i="16"/>
  <c r="G36" i="16"/>
  <c r="G228" i="16"/>
  <c r="G62" i="16"/>
  <c r="G203" i="16"/>
  <c r="G178" i="16"/>
  <c r="G269" i="16"/>
  <c r="G200" i="16"/>
  <c r="G268" i="16"/>
  <c r="G239" i="16"/>
  <c r="G477" i="16"/>
  <c r="G397" i="16"/>
  <c r="G354" i="16"/>
  <c r="G329" i="16"/>
  <c r="G107" i="16"/>
  <c r="G529" i="16"/>
  <c r="G415" i="16"/>
  <c r="G116" i="16"/>
  <c r="G449" i="16"/>
  <c r="G506" i="16"/>
  <c r="G45" i="16"/>
  <c r="G399" i="16"/>
  <c r="G440" i="16"/>
  <c r="G398" i="16"/>
  <c r="G115" i="16"/>
  <c r="G198" i="16"/>
  <c r="G454" i="16"/>
  <c r="G338" i="16"/>
  <c r="G416" i="16"/>
  <c r="G437" i="16"/>
  <c r="G270" i="16"/>
  <c r="G49" i="16"/>
  <c r="G366" i="16"/>
  <c r="G421" i="16"/>
  <c r="G231" i="16"/>
  <c r="G163" i="16"/>
  <c r="G229" i="16"/>
  <c r="G330" i="16"/>
  <c r="G423" i="16"/>
  <c r="G135" i="16"/>
  <c r="G504" i="16"/>
  <c r="G535" i="16"/>
  <c r="G350" i="16"/>
  <c r="G494" i="16"/>
  <c r="G328" i="16"/>
  <c r="G153" i="16"/>
  <c r="G240" i="16"/>
  <c r="G478" i="16"/>
  <c r="G424" i="16"/>
  <c r="G160" i="16"/>
  <c r="G166" i="16"/>
  <c r="G274" i="16"/>
  <c r="G357" i="16"/>
  <c r="G363" i="16"/>
  <c r="G384" i="16"/>
  <c r="G24" i="16"/>
  <c r="G402" i="16"/>
  <c r="G536" i="16"/>
  <c r="G273" i="16"/>
  <c r="G208" i="16"/>
  <c r="G222" i="16"/>
  <c r="G105" i="16"/>
  <c r="G174" i="16"/>
  <c r="G128" i="16"/>
  <c r="G380" i="16"/>
  <c r="G433" i="16"/>
  <c r="G364" i="16"/>
  <c r="G381" i="16"/>
  <c r="G220" i="16"/>
  <c r="G436" i="16"/>
  <c r="G483" i="16"/>
  <c r="G276" i="16"/>
  <c r="G537" i="16"/>
  <c r="G129" i="16"/>
  <c r="G282" i="16"/>
  <c r="G103" i="16"/>
  <c r="G303" i="16"/>
  <c r="G56" i="16"/>
  <c r="G168" i="16"/>
  <c r="G514" i="16"/>
  <c r="G76" i="16"/>
  <c r="G87" i="16"/>
  <c r="G74" i="16"/>
  <c r="G283" i="16"/>
  <c r="G184" i="16"/>
  <c r="G516" i="16"/>
  <c r="G70" i="16"/>
  <c r="G54" i="16"/>
  <c r="G450" i="16"/>
  <c r="G84" i="16"/>
  <c r="G314" i="16"/>
  <c r="G327" i="16"/>
  <c r="G281" i="16"/>
  <c r="G490" i="16"/>
  <c r="G262" i="16"/>
  <c r="G156" i="16"/>
  <c r="G301" i="16"/>
  <c r="G267" i="16"/>
  <c r="G181" i="16"/>
  <c r="G60" i="16"/>
  <c r="G530" i="16"/>
  <c r="G21" i="16"/>
  <c r="G258" i="16"/>
  <c r="G77" i="16"/>
  <c r="G411" i="16"/>
  <c r="G287" i="16"/>
  <c r="G193" i="16"/>
  <c r="G176" i="16"/>
  <c r="G47" i="16"/>
  <c r="G464" i="16"/>
  <c r="G66" i="16"/>
  <c r="G131" i="16"/>
  <c r="G170" i="16"/>
  <c r="G457" i="16"/>
  <c r="G265" i="16"/>
  <c r="G511" i="16"/>
  <c r="G352" i="16"/>
  <c r="G152" i="16"/>
  <c r="G447" i="16"/>
  <c r="G234" i="16"/>
  <c r="G538" i="16"/>
  <c r="G479" i="16"/>
  <c r="G503" i="16"/>
  <c r="G172" i="16"/>
  <c r="G365" i="16"/>
  <c r="G403" i="16"/>
  <c r="G280" i="16"/>
  <c r="G216" i="16"/>
  <c r="G251" i="16"/>
  <c r="G201" i="16"/>
  <c r="G114" i="16"/>
  <c r="G359" i="16"/>
  <c r="G86" i="16"/>
  <c r="G57" i="16"/>
  <c r="G401" i="16"/>
  <c r="G418" i="16"/>
  <c r="G106" i="16"/>
  <c r="G40" i="16"/>
  <c r="G218" i="16"/>
  <c r="G43" i="16"/>
  <c r="G310" i="16"/>
  <c r="G204" i="16"/>
  <c r="G487" i="16"/>
  <c r="G98" i="16"/>
  <c r="G194" i="16"/>
  <c r="G155" i="16"/>
  <c r="G348" i="16"/>
  <c r="G499" i="16"/>
  <c r="G67" i="16"/>
  <c r="G427" i="16"/>
  <c r="G405" i="16"/>
  <c r="G298" i="16"/>
  <c r="G180" i="16"/>
  <c r="G446" i="16"/>
  <c r="G482" i="16"/>
  <c r="G48" i="16"/>
  <c r="G497" i="16"/>
  <c r="G278" i="16"/>
  <c r="G94" i="16"/>
  <c r="G335" i="16"/>
  <c r="G539" i="16"/>
  <c r="G248" i="16"/>
  <c r="G149" i="16"/>
  <c r="G502" i="16"/>
  <c r="G154" i="16"/>
  <c r="G469" i="16"/>
  <c r="G498" i="16"/>
  <c r="G124" i="16"/>
  <c r="G95" i="16"/>
  <c r="G243" i="16"/>
  <c r="G28" i="16"/>
  <c r="G304" i="16"/>
  <c r="G187" i="16"/>
  <c r="G473" i="16"/>
  <c r="G232" i="16"/>
  <c r="G302" i="16"/>
  <c r="G540" i="16"/>
  <c r="G101" i="16"/>
  <c r="G260" i="16"/>
  <c r="G175" i="16"/>
  <c r="G111" i="16"/>
  <c r="G259" i="16"/>
  <c r="G389" i="16"/>
  <c r="G523" i="16"/>
  <c r="G279" i="16"/>
  <c r="G467" i="16"/>
  <c r="G355" i="16"/>
  <c r="G429" i="16"/>
  <c r="G414" i="16"/>
  <c r="G362" i="16"/>
  <c r="G254" i="16"/>
  <c r="G342" i="16"/>
  <c r="G541" i="16"/>
  <c r="G396" i="16"/>
  <c r="G196" i="16"/>
  <c r="G318" i="16"/>
  <c r="G90" i="16"/>
  <c r="G344" i="16"/>
  <c r="G491" i="16"/>
  <c r="G518" i="16"/>
  <c r="G404" i="16"/>
  <c r="G31" i="16"/>
  <c r="G97" i="16"/>
  <c r="G462" i="16"/>
  <c r="G148" i="16"/>
  <c r="G245" i="16"/>
  <c r="G226" i="16"/>
  <c r="G317" i="16"/>
  <c r="G271" i="16"/>
  <c r="G542" i="16"/>
  <c r="G127" i="16"/>
  <c r="G458" i="16"/>
  <c r="G51" i="16"/>
  <c r="G509" i="16"/>
  <c r="G197" i="16"/>
  <c r="G347" i="16"/>
  <c r="G480" i="16"/>
  <c r="G161" i="16"/>
  <c r="G44" i="16"/>
  <c r="G409" i="16"/>
  <c r="G472" i="16"/>
  <c r="G261" i="16"/>
  <c r="G52" i="16"/>
  <c r="G470" i="16"/>
  <c r="G55" i="16"/>
  <c r="G89" i="16"/>
  <c r="G238" i="16"/>
  <c r="G75" i="16"/>
  <c r="G138" i="16"/>
  <c r="G307" i="16"/>
  <c r="G412" i="16"/>
  <c r="G237" i="16"/>
  <c r="G224" i="16"/>
  <c r="G158" i="16"/>
  <c r="G543" i="16"/>
  <c r="G23" i="16"/>
  <c r="G219" i="16"/>
  <c r="G112" i="16"/>
  <c r="G256" i="16"/>
  <c r="G147" i="16"/>
  <c r="G323" i="16"/>
  <c r="G192" i="16"/>
  <c r="G309" i="16"/>
  <c r="G400" i="16"/>
  <c r="G22" i="16"/>
  <c r="G285" i="16"/>
  <c r="G368" i="16"/>
  <c r="G255" i="16"/>
  <c r="G171" i="16"/>
  <c r="G544" i="16"/>
  <c r="G475" i="16"/>
  <c r="G331" i="16"/>
  <c r="G93" i="16"/>
  <c r="G150" i="16"/>
  <c r="G394" i="16"/>
  <c r="G253" i="16"/>
  <c r="G289" i="16"/>
  <c r="G387" i="16"/>
  <c r="G42" i="16"/>
  <c r="G430" i="16"/>
  <c r="G315" i="16"/>
  <c r="G250" i="16"/>
  <c r="G432" i="16"/>
  <c r="G288" i="16"/>
  <c r="G495" i="16"/>
  <c r="G515" i="16"/>
  <c r="G230" i="16"/>
  <c r="G125" i="16"/>
  <c r="G382" i="16"/>
  <c r="G545" i="16"/>
  <c r="G460" i="16"/>
  <c r="G324" i="16"/>
  <c r="G241" i="16"/>
  <c r="G144" i="16"/>
  <c r="G30" i="16"/>
  <c r="G233" i="16"/>
  <c r="G321" i="16"/>
  <c r="G78" i="16"/>
  <c r="G272" i="16"/>
  <c r="G492" i="16"/>
  <c r="G417" i="16"/>
  <c r="G207" i="16"/>
  <c r="G151" i="16"/>
  <c r="G212" i="16"/>
  <c r="G246" i="16"/>
  <c r="G373" i="16"/>
  <c r="G177" i="16"/>
  <c r="G385" i="16"/>
  <c r="G205" i="16"/>
  <c r="G546" i="16"/>
  <c r="G459" i="16"/>
  <c r="G190" i="16"/>
  <c r="G79" i="16"/>
  <c r="G157" i="16"/>
  <c r="G108" i="16"/>
  <c r="G332" i="16"/>
  <c r="G46" i="16"/>
  <c r="G227" i="16"/>
  <c r="G456" i="16"/>
  <c r="G139" i="16"/>
  <c r="G119" i="16"/>
  <c r="G291" i="16"/>
  <c r="G466" i="16"/>
  <c r="G372" i="16"/>
  <c r="G26" i="16"/>
  <c r="G65" i="16"/>
  <c r="G202" i="16"/>
  <c r="M136" i="16"/>
  <c r="L136" i="16"/>
  <c r="K136" i="16"/>
  <c r="J136" i="16"/>
  <c r="I136" i="16"/>
  <c r="H136" i="16"/>
  <c r="G136" i="16"/>
  <c r="M151" i="18"/>
  <c r="M231" i="18"/>
  <c r="M82" i="18"/>
  <c r="M223" i="18"/>
  <c r="M232" i="18"/>
  <c r="M74" i="18"/>
  <c r="M233" i="18"/>
  <c r="M179" i="18"/>
  <c r="M125" i="18"/>
  <c r="M22" i="18"/>
  <c r="M71" i="18"/>
  <c r="M234" i="18"/>
  <c r="M88" i="18"/>
  <c r="M36" i="18"/>
  <c r="M31" i="18"/>
  <c r="M190" i="18"/>
  <c r="M235" i="18"/>
  <c r="M210" i="18"/>
  <c r="M105" i="18"/>
  <c r="L151" i="18"/>
  <c r="L231" i="18"/>
  <c r="L82" i="18"/>
  <c r="L223" i="18"/>
  <c r="L232" i="18"/>
  <c r="L74" i="18"/>
  <c r="L233" i="18"/>
  <c r="L179" i="18"/>
  <c r="L125" i="18"/>
  <c r="L22" i="18"/>
  <c r="L71" i="18"/>
  <c r="L234" i="18"/>
  <c r="L88" i="18"/>
  <c r="L36" i="18"/>
  <c r="L31" i="18"/>
  <c r="L190" i="18"/>
  <c r="L235" i="18"/>
  <c r="L210" i="18"/>
  <c r="L105" i="18"/>
  <c r="K151" i="18"/>
  <c r="K231" i="18"/>
  <c r="K82" i="18"/>
  <c r="K223" i="18"/>
  <c r="K232" i="18"/>
  <c r="K74" i="18"/>
  <c r="K233" i="18"/>
  <c r="K179" i="18"/>
  <c r="K125" i="18"/>
  <c r="K22" i="18"/>
  <c r="K71" i="18"/>
  <c r="K234" i="18"/>
  <c r="K88" i="18"/>
  <c r="K36" i="18"/>
  <c r="K31" i="18"/>
  <c r="K190" i="18"/>
  <c r="K235" i="18"/>
  <c r="K210" i="18"/>
  <c r="K105" i="18"/>
  <c r="J151" i="18"/>
  <c r="J231" i="18"/>
  <c r="J82" i="18"/>
  <c r="J223" i="18"/>
  <c r="J232" i="18"/>
  <c r="J74" i="18"/>
  <c r="J233" i="18"/>
  <c r="J179" i="18"/>
  <c r="J125" i="18"/>
  <c r="J22" i="18"/>
  <c r="J71" i="18"/>
  <c r="J234" i="18"/>
  <c r="J88" i="18"/>
  <c r="J36" i="18"/>
  <c r="J31" i="18"/>
  <c r="J190" i="18"/>
  <c r="J235" i="18"/>
  <c r="J210" i="18"/>
  <c r="J105" i="18"/>
  <c r="J165" i="18"/>
  <c r="J236" i="18"/>
  <c r="J67" i="18"/>
  <c r="J140" i="18"/>
  <c r="J58" i="18"/>
  <c r="J158" i="18"/>
  <c r="J203" i="18"/>
  <c r="J38" i="18"/>
  <c r="J176" i="18"/>
  <c r="J237" i="18"/>
  <c r="J225" i="18"/>
  <c r="J227" i="18"/>
  <c r="J61" i="18"/>
  <c r="J198" i="18"/>
  <c r="J238" i="18"/>
  <c r="J104" i="18"/>
  <c r="J180" i="18"/>
  <c r="J25" i="18"/>
  <c r="J24" i="18"/>
  <c r="J239" i="18"/>
  <c r="J136" i="18"/>
  <c r="J57" i="18"/>
  <c r="J63" i="18"/>
  <c r="J87" i="18"/>
  <c r="J183" i="18"/>
  <c r="J240" i="18"/>
  <c r="J98" i="18"/>
  <c r="J23" i="18"/>
  <c r="J78" i="18"/>
  <c r="J241" i="18"/>
  <c r="J178" i="18"/>
  <c r="J202" i="18"/>
  <c r="J242" i="18"/>
  <c r="J102" i="18"/>
  <c r="J20" i="18"/>
  <c r="J211" i="18"/>
  <c r="J243" i="18"/>
  <c r="J68" i="18"/>
  <c r="J80" i="18"/>
  <c r="J114" i="18"/>
  <c r="J244" i="18"/>
  <c r="J164" i="18"/>
  <c r="J95" i="18"/>
  <c r="J205" i="18"/>
  <c r="J245" i="18"/>
  <c r="J206" i="18"/>
  <c r="J89" i="18"/>
  <c r="J126" i="18"/>
  <c r="J185" i="18"/>
  <c r="J246" i="18"/>
  <c r="J32" i="18"/>
  <c r="J110" i="18"/>
  <c r="J92" i="18"/>
  <c r="J247" i="18"/>
  <c r="J216" i="18"/>
  <c r="J145" i="18"/>
  <c r="J101" i="18"/>
  <c r="J248" i="18"/>
  <c r="J184" i="18"/>
  <c r="J86" i="18"/>
  <c r="J192" i="18"/>
  <c r="J249" i="18"/>
  <c r="J189" i="18"/>
  <c r="J163" i="18"/>
  <c r="J224" i="18"/>
  <c r="J166" i="18"/>
  <c r="J195" i="18"/>
  <c r="J76" i="18"/>
  <c r="J29" i="18"/>
  <c r="J118" i="18"/>
  <c r="J207" i="18"/>
  <c r="J49" i="18"/>
  <c r="J167" i="18"/>
  <c r="J250" i="18"/>
  <c r="J174" i="18"/>
  <c r="J43" i="18"/>
  <c r="J251" i="18"/>
  <c r="J218" i="18"/>
  <c r="J120" i="18"/>
  <c r="J33" i="18"/>
  <c r="J35" i="18"/>
  <c r="J252" i="18"/>
  <c r="J131" i="18"/>
  <c r="J27" i="18"/>
  <c r="J254" i="18"/>
  <c r="J72" i="18"/>
  <c r="J253" i="18"/>
  <c r="J18" i="18"/>
  <c r="J42" i="18"/>
  <c r="J154" i="18"/>
  <c r="J175" i="18"/>
  <c r="J139" i="18"/>
  <c r="J187" i="18"/>
  <c r="J161" i="18"/>
  <c r="J75" i="18"/>
  <c r="J46" i="18"/>
  <c r="J147" i="18"/>
  <c r="J255" i="18"/>
  <c r="J100" i="18"/>
  <c r="J124" i="18"/>
  <c r="J128" i="18"/>
  <c r="J256" i="18"/>
  <c r="J143" i="18"/>
  <c r="J44" i="18"/>
  <c r="J209" i="18"/>
  <c r="J84" i="18"/>
  <c r="J64" i="18"/>
  <c r="J257" i="18"/>
  <c r="J50" i="18"/>
  <c r="J137" i="18"/>
  <c r="J217" i="18"/>
  <c r="J258" i="18"/>
  <c r="J107" i="18"/>
  <c r="J94" i="18"/>
  <c r="J181" i="18"/>
  <c r="J259" i="18"/>
  <c r="J226" i="18"/>
  <c r="I151" i="18"/>
  <c r="I231" i="18"/>
  <c r="I82" i="18"/>
  <c r="I223" i="18"/>
  <c r="I232" i="18"/>
  <c r="I74" i="18"/>
  <c r="I233" i="18"/>
  <c r="I179" i="18"/>
  <c r="I125" i="18"/>
  <c r="I22" i="18"/>
  <c r="I71" i="18"/>
  <c r="I234" i="18"/>
  <c r="I88" i="18"/>
  <c r="I36" i="18"/>
  <c r="I31" i="18"/>
  <c r="I190" i="18"/>
  <c r="I235" i="18"/>
  <c r="I210" i="18"/>
  <c r="I105" i="18"/>
  <c r="I165" i="18"/>
  <c r="I236" i="18"/>
  <c r="I67" i="18"/>
  <c r="I140" i="18"/>
  <c r="I58" i="18"/>
  <c r="I158" i="18"/>
  <c r="I203" i="18"/>
  <c r="I38" i="18"/>
  <c r="I176" i="18"/>
  <c r="I237" i="18"/>
  <c r="I225" i="18"/>
  <c r="I227" i="18"/>
  <c r="I61" i="18"/>
  <c r="I198" i="18"/>
  <c r="I238" i="18"/>
  <c r="I104" i="18"/>
  <c r="I180" i="18"/>
  <c r="I25" i="18"/>
  <c r="I24" i="18"/>
  <c r="I239" i="18"/>
  <c r="I136" i="18"/>
  <c r="I57" i="18"/>
  <c r="I63" i="18"/>
  <c r="I87" i="18"/>
  <c r="I183" i="18"/>
  <c r="I240" i="18"/>
  <c r="I98" i="18"/>
  <c r="I23" i="18"/>
  <c r="I78" i="18"/>
  <c r="I241" i="18"/>
  <c r="I178" i="18"/>
  <c r="I202" i="18"/>
  <c r="I242" i="18"/>
  <c r="I102" i="18"/>
  <c r="I20" i="18"/>
  <c r="I211" i="18"/>
  <c r="I243" i="18"/>
  <c r="I68" i="18"/>
  <c r="I80" i="18"/>
  <c r="I114" i="18"/>
  <c r="I244" i="18"/>
  <c r="I164" i="18"/>
  <c r="I95" i="18"/>
  <c r="I205" i="18"/>
  <c r="I245" i="18"/>
  <c r="I206" i="18"/>
  <c r="I89" i="18"/>
  <c r="I126" i="18"/>
  <c r="I185" i="18"/>
  <c r="I246" i="18"/>
  <c r="I32" i="18"/>
  <c r="I110" i="18"/>
  <c r="I92" i="18"/>
  <c r="I247" i="18"/>
  <c r="I216" i="18"/>
  <c r="I145" i="18"/>
  <c r="I101" i="18"/>
  <c r="I248" i="18"/>
  <c r="I184" i="18"/>
  <c r="I86" i="18"/>
  <c r="I192" i="18"/>
  <c r="I249" i="18"/>
  <c r="I189" i="18"/>
  <c r="I163" i="18"/>
  <c r="I224" i="18"/>
  <c r="I166" i="18"/>
  <c r="I195" i="18"/>
  <c r="I76" i="18"/>
  <c r="I29" i="18"/>
  <c r="I118" i="18"/>
  <c r="I207" i="18"/>
  <c r="I49" i="18"/>
  <c r="I167" i="18"/>
  <c r="I250" i="18"/>
  <c r="I174" i="18"/>
  <c r="I43" i="18"/>
  <c r="I251" i="18"/>
  <c r="I218" i="18"/>
  <c r="I120" i="18"/>
  <c r="I33" i="18"/>
  <c r="I35" i="18"/>
  <c r="I252" i="18"/>
  <c r="I131" i="18"/>
  <c r="I27" i="18"/>
  <c r="I254" i="18"/>
  <c r="I72" i="18"/>
  <c r="I253" i="18"/>
  <c r="I18" i="18"/>
  <c r="I42" i="18"/>
  <c r="I154" i="18"/>
  <c r="I175" i="18"/>
  <c r="I139" i="18"/>
  <c r="I187" i="18"/>
  <c r="I161" i="18"/>
  <c r="I75" i="18"/>
  <c r="I46" i="18"/>
  <c r="I147" i="18"/>
  <c r="I255" i="18"/>
  <c r="I100" i="18"/>
  <c r="I124" i="18"/>
  <c r="I128" i="18"/>
  <c r="I256" i="18"/>
  <c r="I143" i="18"/>
  <c r="I44" i="18"/>
  <c r="I209" i="18"/>
  <c r="I84" i="18"/>
  <c r="I64" i="18"/>
  <c r="I257" i="18"/>
  <c r="I50" i="18"/>
  <c r="I137" i="18"/>
  <c r="I217" i="18"/>
  <c r="I258" i="18"/>
  <c r="I107" i="18"/>
  <c r="I94" i="18"/>
  <c r="I181" i="18"/>
  <c r="I259" i="18"/>
  <c r="I226" i="18"/>
  <c r="H151" i="18"/>
  <c r="H231" i="18"/>
  <c r="H82" i="18"/>
  <c r="H223" i="18"/>
  <c r="H232" i="18"/>
  <c r="H74" i="18"/>
  <c r="H233" i="18"/>
  <c r="H179" i="18"/>
  <c r="H125" i="18"/>
  <c r="H22" i="18"/>
  <c r="H71" i="18"/>
  <c r="H234" i="18"/>
  <c r="H88" i="18"/>
  <c r="H36" i="18"/>
  <c r="H31" i="18"/>
  <c r="H190" i="18"/>
  <c r="H235" i="18"/>
  <c r="H210" i="18"/>
  <c r="H105" i="18"/>
  <c r="H165" i="18"/>
  <c r="H236" i="18"/>
  <c r="H67" i="18"/>
  <c r="H140" i="18"/>
  <c r="H58" i="18"/>
  <c r="H158" i="18"/>
  <c r="H203" i="18"/>
  <c r="H38" i="18"/>
  <c r="H176" i="18"/>
  <c r="H237" i="18"/>
  <c r="H225" i="18"/>
  <c r="H227" i="18"/>
  <c r="H61" i="18"/>
  <c r="H198" i="18"/>
  <c r="H238" i="18"/>
  <c r="H104" i="18"/>
  <c r="H180" i="18"/>
  <c r="H25" i="18"/>
  <c r="H24" i="18"/>
  <c r="H239" i="18"/>
  <c r="H136" i="18"/>
  <c r="H57" i="18"/>
  <c r="H63" i="18"/>
  <c r="H87" i="18"/>
  <c r="H183" i="18"/>
  <c r="H240" i="18"/>
  <c r="H98" i="18"/>
  <c r="H23" i="18"/>
  <c r="H78" i="18"/>
  <c r="H241" i="18"/>
  <c r="H178" i="18"/>
  <c r="H202" i="18"/>
  <c r="H242" i="18"/>
  <c r="H102" i="18"/>
  <c r="H20" i="18"/>
  <c r="H211" i="18"/>
  <c r="H243" i="18"/>
  <c r="H68" i="18"/>
  <c r="H80" i="18"/>
  <c r="H114" i="18"/>
  <c r="H244" i="18"/>
  <c r="H164" i="18"/>
  <c r="H95" i="18"/>
  <c r="H205" i="18"/>
  <c r="H245" i="18"/>
  <c r="H206" i="18"/>
  <c r="H89" i="18"/>
  <c r="H126" i="18"/>
  <c r="H185" i="18"/>
  <c r="H246" i="18"/>
  <c r="H32" i="18"/>
  <c r="H110" i="18"/>
  <c r="H92" i="18"/>
  <c r="H247" i="18"/>
  <c r="H216" i="18"/>
  <c r="H145" i="18"/>
  <c r="H101" i="18"/>
  <c r="H248" i="18"/>
  <c r="H184" i="18"/>
  <c r="H86" i="18"/>
  <c r="H192" i="18"/>
  <c r="H249" i="18"/>
  <c r="H189" i="18"/>
  <c r="H163" i="18"/>
  <c r="H224" i="18"/>
  <c r="H166" i="18"/>
  <c r="H195" i="18"/>
  <c r="H76" i="18"/>
  <c r="H29" i="18"/>
  <c r="H118" i="18"/>
  <c r="H207" i="18"/>
  <c r="H49" i="18"/>
  <c r="H167" i="18"/>
  <c r="H250" i="18"/>
  <c r="H174" i="18"/>
  <c r="H43" i="18"/>
  <c r="H251" i="18"/>
  <c r="H218" i="18"/>
  <c r="H120" i="18"/>
  <c r="H33" i="18"/>
  <c r="H35" i="18"/>
  <c r="H252" i="18"/>
  <c r="H131" i="18"/>
  <c r="H27" i="18"/>
  <c r="H254" i="18"/>
  <c r="H72" i="18"/>
  <c r="H253" i="18"/>
  <c r="H18" i="18"/>
  <c r="H42" i="18"/>
  <c r="H154" i="18"/>
  <c r="H175" i="18"/>
  <c r="H139" i="18"/>
  <c r="H187" i="18"/>
  <c r="H161" i="18"/>
  <c r="H75" i="18"/>
  <c r="H46" i="18"/>
  <c r="H147" i="18"/>
  <c r="H255" i="18"/>
  <c r="H100" i="18"/>
  <c r="H124" i="18"/>
  <c r="H128" i="18"/>
  <c r="H256" i="18"/>
  <c r="H143" i="18"/>
  <c r="H44" i="18"/>
  <c r="H209" i="18"/>
  <c r="H84" i="18"/>
  <c r="H64" i="18"/>
  <c r="H257" i="18"/>
  <c r="H50" i="18"/>
  <c r="H137" i="18"/>
  <c r="H217" i="18"/>
  <c r="H258" i="18"/>
  <c r="H107" i="18"/>
  <c r="H94" i="18"/>
  <c r="H181" i="18"/>
  <c r="H259" i="18"/>
  <c r="H226" i="18"/>
  <c r="G151" i="18"/>
  <c r="G231" i="18"/>
  <c r="G82" i="18"/>
  <c r="G223" i="18"/>
  <c r="G232" i="18"/>
  <c r="G74" i="18"/>
  <c r="G233" i="18"/>
  <c r="G179" i="18"/>
  <c r="G125" i="18"/>
  <c r="G22" i="18"/>
  <c r="G71" i="18"/>
  <c r="G234" i="18"/>
  <c r="G88" i="18"/>
  <c r="G36" i="18"/>
  <c r="G31" i="18"/>
  <c r="G190" i="18"/>
  <c r="G235" i="18"/>
  <c r="G210" i="18"/>
  <c r="G105" i="18"/>
  <c r="G165" i="18"/>
  <c r="G236" i="18"/>
  <c r="G67" i="18"/>
  <c r="G140" i="18"/>
  <c r="G58" i="18"/>
  <c r="G158" i="18"/>
  <c r="G203" i="18"/>
  <c r="G38" i="18"/>
  <c r="G176" i="18"/>
  <c r="G237" i="18"/>
  <c r="G225" i="18"/>
  <c r="G227" i="18"/>
  <c r="G61" i="18"/>
  <c r="G198" i="18"/>
  <c r="G238" i="18"/>
  <c r="G104" i="18"/>
  <c r="G180" i="18"/>
  <c r="G25" i="18"/>
  <c r="G24" i="18"/>
  <c r="G239" i="18"/>
  <c r="G136" i="18"/>
  <c r="G57" i="18"/>
  <c r="G63" i="18"/>
  <c r="G87" i="18"/>
  <c r="G183" i="18"/>
  <c r="G240" i="18"/>
  <c r="G98" i="18"/>
  <c r="G23" i="18"/>
  <c r="G78" i="18"/>
  <c r="G241" i="18"/>
  <c r="G178" i="18"/>
  <c r="G202" i="18"/>
  <c r="G242" i="18"/>
  <c r="G102" i="18"/>
  <c r="G20" i="18"/>
  <c r="G211" i="18"/>
  <c r="G243" i="18"/>
  <c r="G68" i="18"/>
  <c r="G80" i="18"/>
  <c r="G114" i="18"/>
  <c r="G244" i="18"/>
  <c r="G164" i="18"/>
  <c r="G95" i="18"/>
  <c r="G205" i="18"/>
  <c r="G245" i="18"/>
  <c r="G206" i="18"/>
  <c r="G89" i="18"/>
  <c r="G126" i="18"/>
  <c r="G185" i="18"/>
  <c r="G246" i="18"/>
  <c r="G32" i="18"/>
  <c r="G110" i="18"/>
  <c r="G92" i="18"/>
  <c r="G247" i="18"/>
  <c r="G216" i="18"/>
  <c r="G145" i="18"/>
  <c r="G101" i="18"/>
  <c r="G248" i="18"/>
  <c r="G184" i="18"/>
  <c r="G86" i="18"/>
  <c r="G192" i="18"/>
  <c r="G249" i="18"/>
  <c r="G189" i="18"/>
  <c r="G163" i="18"/>
  <c r="G224" i="18"/>
  <c r="G166" i="18"/>
  <c r="G195" i="18"/>
  <c r="G76" i="18"/>
  <c r="G29" i="18"/>
  <c r="G118" i="18"/>
  <c r="G207" i="18"/>
  <c r="G49" i="18"/>
  <c r="G167" i="18"/>
  <c r="G250" i="18"/>
  <c r="G174" i="18"/>
  <c r="G43" i="18"/>
  <c r="G251" i="18"/>
  <c r="G218" i="18"/>
  <c r="G120" i="18"/>
  <c r="G33" i="18"/>
  <c r="G35" i="18"/>
  <c r="G252" i="18"/>
  <c r="G131" i="18"/>
  <c r="G27" i="18"/>
  <c r="G254" i="18"/>
  <c r="G72" i="18"/>
  <c r="G253" i="18"/>
  <c r="G18" i="18"/>
  <c r="G42" i="18"/>
  <c r="G154" i="18"/>
  <c r="G175" i="18"/>
  <c r="G139" i="18"/>
  <c r="G187" i="18"/>
  <c r="G161" i="18"/>
  <c r="G75" i="18"/>
  <c r="G46" i="18"/>
  <c r="G147" i="18"/>
  <c r="G255" i="18"/>
  <c r="G100" i="18"/>
  <c r="G124" i="18"/>
  <c r="G128" i="18"/>
  <c r="G256" i="18"/>
  <c r="G143" i="18"/>
  <c r="G44" i="18"/>
  <c r="G209" i="18"/>
  <c r="G84" i="18"/>
  <c r="G64" i="18"/>
  <c r="G257" i="18"/>
  <c r="G50" i="18"/>
  <c r="G137" i="18"/>
  <c r="G217" i="18"/>
  <c r="G258" i="18"/>
  <c r="G107" i="18"/>
  <c r="G94" i="18"/>
  <c r="G181" i="18"/>
  <c r="G259" i="18"/>
  <c r="G226" i="18"/>
  <c r="M81" i="18"/>
  <c r="L81" i="18"/>
  <c r="K81" i="18"/>
  <c r="J81" i="18"/>
  <c r="I81" i="18"/>
  <c r="H81" i="18"/>
  <c r="G81" i="18"/>
  <c r="F399" i="21" l="1"/>
  <c r="F102" i="21"/>
  <c r="N67" i="19"/>
  <c r="N407" i="19"/>
  <c r="N272" i="19"/>
  <c r="N43" i="19"/>
  <c r="N191" i="19"/>
  <c r="N198" i="19"/>
  <c r="N105" i="19"/>
  <c r="N117" i="19"/>
  <c r="N391" i="19"/>
  <c r="N121" i="19"/>
  <c r="N186" i="19"/>
  <c r="N216" i="19"/>
  <c r="N175" i="19"/>
  <c r="P238" i="19"/>
  <c r="P405" i="19"/>
  <c r="P33" i="19"/>
  <c r="P227" i="19"/>
  <c r="P400" i="19"/>
  <c r="P283" i="19"/>
  <c r="P396" i="19"/>
  <c r="P85" i="19"/>
  <c r="P23" i="19"/>
  <c r="P141" i="19"/>
  <c r="P115" i="19"/>
  <c r="P109" i="19"/>
  <c r="P96" i="19"/>
  <c r="P386" i="19"/>
  <c r="P384" i="19"/>
  <c r="P173" i="19"/>
  <c r="P268" i="19"/>
  <c r="P128" i="19"/>
  <c r="P146" i="19"/>
  <c r="P285" i="19"/>
  <c r="P97" i="19"/>
  <c r="P119" i="19"/>
  <c r="P278" i="19"/>
  <c r="P150" i="19"/>
  <c r="P390" i="19"/>
  <c r="P59" i="19"/>
  <c r="P291" i="19"/>
  <c r="P270" i="19"/>
  <c r="P213" i="19"/>
  <c r="N332" i="19"/>
  <c r="N282" i="19"/>
  <c r="N292" i="19"/>
  <c r="N403" i="19"/>
  <c r="N273" i="19"/>
  <c r="N281" i="19"/>
  <c r="N398" i="19"/>
  <c r="N206" i="19"/>
  <c r="N190" i="19"/>
  <c r="N84" i="19"/>
  <c r="N176" i="19"/>
  <c r="N21" i="19"/>
  <c r="N388" i="19"/>
  <c r="N301" i="19"/>
  <c r="N383" i="19"/>
  <c r="N205" i="19"/>
  <c r="N401" i="19"/>
  <c r="N336" i="19"/>
  <c r="N56" i="19"/>
  <c r="N394" i="19"/>
  <c r="N254" i="19"/>
  <c r="N389" i="19"/>
  <c r="N211" i="19"/>
  <c r="N19" i="19"/>
  <c r="N112" i="19"/>
  <c r="P332" i="19"/>
  <c r="P282" i="19"/>
  <c r="P403" i="19"/>
  <c r="P273" i="19"/>
  <c r="P281" i="19"/>
  <c r="P398" i="19"/>
  <c r="P206" i="19"/>
  <c r="P190" i="19"/>
  <c r="P84" i="19"/>
  <c r="P251" i="19"/>
  <c r="P176" i="19"/>
  <c r="P21" i="19"/>
  <c r="E254" i="21" s="1"/>
  <c r="P388" i="19"/>
  <c r="P301" i="19"/>
  <c r="P383" i="19"/>
  <c r="N224" i="19"/>
  <c r="N393" i="19"/>
  <c r="N145" i="19"/>
  <c r="P67" i="19"/>
  <c r="P191" i="19"/>
  <c r="P117" i="19"/>
  <c r="P391" i="19"/>
  <c r="P186" i="19"/>
  <c r="P216" i="19"/>
  <c r="P175" i="19"/>
  <c r="N140" i="19"/>
  <c r="N408" i="19"/>
  <c r="N87" i="19"/>
  <c r="N110" i="19"/>
  <c r="N274" i="19"/>
  <c r="N136" i="19"/>
  <c r="N174" i="19"/>
  <c r="N397" i="19"/>
  <c r="N395" i="19"/>
  <c r="N241" i="19"/>
  <c r="N108" i="19"/>
  <c r="N385" i="19"/>
  <c r="N120" i="19"/>
  <c r="P307" i="19"/>
  <c r="P406" i="19"/>
  <c r="P205" i="19"/>
  <c r="P56" i="19"/>
  <c r="P254" i="19"/>
  <c r="P131" i="19"/>
  <c r="P389" i="19"/>
  <c r="P211" i="19"/>
  <c r="P19" i="19"/>
  <c r="P112" i="19"/>
  <c r="N275" i="19"/>
  <c r="N246" i="19"/>
  <c r="N404" i="19"/>
  <c r="N195" i="19"/>
  <c r="N82" i="19"/>
  <c r="N399" i="19"/>
  <c r="N284" i="19"/>
  <c r="N295" i="19"/>
  <c r="N149" i="19"/>
  <c r="N103" i="19"/>
  <c r="N89" i="19"/>
  <c r="P224" i="19"/>
  <c r="P31" i="19"/>
  <c r="P113" i="19"/>
  <c r="P140" i="19"/>
  <c r="P393" i="19"/>
  <c r="P58" i="19"/>
  <c r="P123" i="19"/>
  <c r="N173" i="19"/>
  <c r="N268" i="19"/>
  <c r="N128" i="19"/>
  <c r="N146" i="19"/>
  <c r="N285" i="19"/>
  <c r="N97" i="19"/>
  <c r="N119" i="19"/>
  <c r="N59" i="19"/>
  <c r="N291" i="19"/>
  <c r="N270" i="19"/>
  <c r="N213" i="19"/>
  <c r="P408" i="19"/>
  <c r="P87" i="19"/>
  <c r="P110" i="19"/>
  <c r="P274" i="19"/>
  <c r="P136" i="19"/>
  <c r="P174" i="19"/>
  <c r="P397" i="19"/>
  <c r="P395" i="19"/>
  <c r="P158" i="19"/>
  <c r="P392" i="19"/>
  <c r="P241" i="19"/>
  <c r="P108" i="19"/>
  <c r="P385" i="19"/>
  <c r="P120" i="19"/>
  <c r="N238" i="19"/>
  <c r="N405" i="19"/>
  <c r="N33" i="19"/>
  <c r="N227" i="19"/>
  <c r="N400" i="19"/>
  <c r="N396" i="19"/>
  <c r="N85" i="19"/>
  <c r="N23" i="19"/>
  <c r="N141" i="19"/>
  <c r="N115" i="19"/>
  <c r="N109" i="19"/>
  <c r="N96" i="19"/>
  <c r="N386" i="19"/>
  <c r="N384" i="19"/>
  <c r="P275" i="19"/>
  <c r="P246" i="19"/>
  <c r="P404" i="19"/>
  <c r="P195" i="19"/>
  <c r="P82" i="19"/>
  <c r="P399" i="19"/>
  <c r="P284" i="19"/>
  <c r="P295" i="19"/>
  <c r="P306" i="19"/>
  <c r="P149" i="19"/>
  <c r="P103" i="19"/>
  <c r="P89" i="19"/>
  <c r="N440" i="15"/>
  <c r="N1041" i="15"/>
  <c r="N70" i="19"/>
  <c r="N60" i="19"/>
  <c r="F269" i="21"/>
  <c r="F74" i="21"/>
  <c r="F9" i="21"/>
  <c r="F23" i="21"/>
  <c r="F68" i="21"/>
  <c r="F18" i="21"/>
  <c r="F10" i="21"/>
  <c r="F254" i="21"/>
  <c r="F53" i="21"/>
  <c r="F406" i="21"/>
  <c r="F499" i="21"/>
  <c r="F299" i="21"/>
  <c r="O1062" i="15"/>
  <c r="N451" i="15"/>
  <c r="N862" i="15"/>
  <c r="N586" i="15"/>
  <c r="N583" i="15"/>
  <c r="N708" i="15"/>
  <c r="N459" i="15"/>
  <c r="N365" i="15"/>
  <c r="N931" i="15"/>
  <c r="N107" i="15"/>
  <c r="N930" i="15"/>
  <c r="N932" i="15"/>
  <c r="N41" i="15"/>
  <c r="N788" i="15"/>
  <c r="N933" i="15"/>
  <c r="N417" i="15"/>
  <c r="N669" i="15"/>
  <c r="N860" i="15"/>
  <c r="N516" i="15"/>
  <c r="N581" i="15"/>
  <c r="N289" i="15"/>
  <c r="N136" i="15"/>
  <c r="N174" i="15"/>
  <c r="N859" i="15"/>
  <c r="N861" i="15"/>
  <c r="N20" i="15"/>
  <c r="N781" i="15"/>
  <c r="N275" i="15"/>
  <c r="N167" i="15"/>
  <c r="N438" i="15"/>
  <c r="N348" i="15"/>
  <c r="F257" i="21"/>
  <c r="F146" i="21"/>
  <c r="F368" i="21"/>
  <c r="F341" i="21"/>
  <c r="F253" i="21"/>
  <c r="F238" i="21"/>
  <c r="F77" i="21"/>
  <c r="F420" i="21"/>
  <c r="F289" i="21"/>
  <c r="F159" i="21"/>
  <c r="F250" i="21"/>
  <c r="F71" i="21"/>
  <c r="F504" i="21"/>
  <c r="F422" i="21"/>
  <c r="F57" i="21"/>
  <c r="F97" i="21"/>
  <c r="F334" i="21"/>
  <c r="F461" i="21"/>
  <c r="F450" i="21"/>
  <c r="F307" i="21"/>
  <c r="F300" i="21"/>
  <c r="F444" i="21"/>
  <c r="F377" i="21"/>
  <c r="F437" i="21"/>
  <c r="F397" i="21"/>
  <c r="F63" i="21"/>
  <c r="F212" i="21"/>
  <c r="F345" i="21"/>
  <c r="F382" i="21"/>
  <c r="F179" i="21"/>
  <c r="F385" i="21"/>
  <c r="F488" i="21"/>
  <c r="F480" i="21"/>
  <c r="F503" i="21"/>
  <c r="F541" i="21"/>
  <c r="F534" i="21"/>
  <c r="F516" i="21"/>
  <c r="F194" i="21"/>
  <c r="F339" i="21"/>
  <c r="F137" i="21"/>
  <c r="F259" i="21"/>
  <c r="F356" i="21"/>
  <c r="F276" i="21"/>
  <c r="F544" i="21"/>
  <c r="F87" i="21"/>
  <c r="F107" i="21"/>
  <c r="F76" i="21"/>
  <c r="F532" i="21"/>
  <c r="F181" i="21"/>
  <c r="F142" i="21"/>
  <c r="F531" i="21"/>
  <c r="F30" i="21"/>
  <c r="F543" i="21"/>
  <c r="F428" i="21"/>
  <c r="F158" i="21"/>
  <c r="F476" i="21"/>
  <c r="F463" i="21"/>
  <c r="F174" i="21"/>
  <c r="F507" i="21"/>
  <c r="F326" i="21"/>
  <c r="F235" i="21"/>
  <c r="F358" i="21"/>
  <c r="F427" i="21"/>
  <c r="F284" i="21"/>
  <c r="F398" i="21"/>
  <c r="F180" i="21"/>
  <c r="F203" i="21"/>
  <c r="F446" i="21"/>
  <c r="F245" i="21"/>
  <c r="F217" i="21"/>
  <c r="F519" i="21"/>
  <c r="F208" i="21"/>
  <c r="F184" i="21"/>
  <c r="F411" i="21"/>
  <c r="F416" i="21"/>
  <c r="F352" i="21"/>
  <c r="F118" i="21"/>
  <c r="F55" i="21"/>
  <c r="F514" i="21"/>
  <c r="F475" i="21"/>
  <c r="F91" i="21"/>
  <c r="F218" i="21"/>
  <c r="F493" i="21"/>
  <c r="F89" i="21"/>
  <c r="F329" i="21"/>
  <c r="F39" i="21"/>
  <c r="F295" i="21"/>
  <c r="F537" i="21"/>
  <c r="F59" i="21"/>
  <c r="F274" i="21"/>
  <c r="F512" i="21"/>
  <c r="F330" i="21"/>
  <c r="F492" i="21"/>
  <c r="F529" i="21"/>
  <c r="F502" i="21"/>
  <c r="F324" i="21"/>
  <c r="F242" i="21"/>
  <c r="F199" i="21"/>
  <c r="F268" i="21"/>
  <c r="F547" i="21"/>
  <c r="F149" i="21"/>
  <c r="F65" i="21"/>
  <c r="F243" i="21"/>
  <c r="F70" i="21"/>
  <c r="F498" i="21"/>
  <c r="F232" i="21"/>
  <c r="F287" i="21"/>
  <c r="F453" i="21"/>
  <c r="F286" i="21"/>
  <c r="F469" i="21"/>
  <c r="F536" i="21"/>
  <c r="F323" i="21"/>
  <c r="F515" i="21"/>
  <c r="F347" i="21"/>
  <c r="F123" i="21"/>
  <c r="F366" i="21"/>
  <c r="F451" i="21"/>
  <c r="F435" i="21"/>
  <c r="F491" i="21"/>
  <c r="F176" i="21"/>
  <c r="F425" i="21"/>
  <c r="F21" i="21"/>
  <c r="F225" i="21"/>
  <c r="F486" i="21"/>
  <c r="F511" i="21"/>
  <c r="F548" i="21"/>
  <c r="F496" i="21"/>
  <c r="F380" i="21"/>
  <c r="F508" i="21"/>
  <c r="F440" i="21"/>
  <c r="F98" i="21"/>
  <c r="F82" i="21"/>
  <c r="F113" i="21"/>
  <c r="F152" i="21"/>
  <c r="F400" i="21"/>
  <c r="F396" i="21"/>
  <c r="F108" i="21"/>
  <c r="F448" i="21"/>
  <c r="F233" i="21"/>
  <c r="F302" i="21"/>
  <c r="F360" i="21"/>
  <c r="F131" i="21"/>
  <c r="F546" i="21"/>
  <c r="F477" i="21"/>
  <c r="F462" i="21"/>
  <c r="F538" i="21"/>
  <c r="F413" i="21"/>
  <c r="F351" i="21"/>
  <c r="F187" i="21"/>
  <c r="F495" i="21"/>
  <c r="F483" i="21"/>
  <c r="F133" i="21"/>
  <c r="F402" i="21"/>
  <c r="F40" i="21"/>
  <c r="F316" i="21"/>
  <c r="F407" i="21"/>
  <c r="F313" i="21"/>
  <c r="F314" i="21"/>
  <c r="F433" i="21"/>
  <c r="F122" i="21"/>
  <c r="F75" i="21"/>
  <c r="F221" i="21"/>
  <c r="F134" i="21"/>
  <c r="F404" i="21"/>
  <c r="F459" i="21"/>
  <c r="F438" i="21"/>
  <c r="F367" i="21"/>
  <c r="F69" i="21"/>
  <c r="F369" i="21"/>
  <c r="F449" i="21"/>
  <c r="F535" i="21"/>
  <c r="F489" i="21"/>
  <c r="F525" i="21"/>
  <c r="F545" i="21"/>
  <c r="F526" i="21"/>
  <c r="F436" i="21"/>
  <c r="F471" i="21"/>
  <c r="F273" i="21"/>
  <c r="F272" i="21"/>
  <c r="F148" i="21"/>
  <c r="F42" i="21"/>
  <c r="F298" i="21"/>
  <c r="F205" i="21"/>
  <c r="F389" i="21"/>
  <c r="F198" i="21"/>
  <c r="F248" i="21"/>
  <c r="F83" i="21"/>
  <c r="F157" i="21"/>
  <c r="F391" i="21"/>
  <c r="F267" i="21"/>
  <c r="F126" i="21"/>
  <c r="F346" i="21"/>
  <c r="F485" i="21"/>
  <c r="F550" i="21"/>
  <c r="F540" i="21"/>
  <c r="F394" i="21"/>
  <c r="F464" i="21"/>
  <c r="F163" i="21"/>
  <c r="F114" i="21"/>
  <c r="F190" i="21"/>
  <c r="F343" i="21"/>
  <c r="F281" i="21"/>
  <c r="F178" i="21"/>
  <c r="F362" i="21"/>
  <c r="F447" i="21"/>
  <c r="F412" i="21"/>
  <c r="F424" i="21"/>
  <c r="F333" i="21"/>
  <c r="F319" i="21"/>
  <c r="F336" i="21"/>
  <c r="F260" i="21"/>
  <c r="F466" i="21"/>
  <c r="F530" i="21"/>
  <c r="F484" i="21"/>
  <c r="F524" i="21"/>
  <c r="F549" i="21"/>
  <c r="F439" i="21"/>
  <c r="F490" i="21"/>
  <c r="F419" i="21"/>
  <c r="P69" i="19"/>
  <c r="N69" i="19"/>
  <c r="N250" i="19"/>
  <c r="P250" i="19"/>
  <c r="P394" i="19"/>
  <c r="N251" i="19"/>
  <c r="N317" i="19"/>
  <c r="P317" i="19"/>
  <c r="N286" i="19"/>
  <c r="P286" i="19"/>
  <c r="N392" i="19"/>
  <c r="P193" i="19"/>
  <c r="N193" i="19"/>
  <c r="N387" i="19"/>
  <c r="P387" i="19"/>
  <c r="P407" i="19"/>
  <c r="P43" i="19"/>
  <c r="P70" i="19"/>
  <c r="P198" i="19"/>
  <c r="P60" i="19"/>
  <c r="P105" i="19"/>
  <c r="P272" i="19"/>
  <c r="F236" i="21"/>
  <c r="N402" i="19"/>
  <c r="N62" i="19"/>
  <c r="P409" i="19"/>
  <c r="P106" i="19"/>
  <c r="P402" i="19"/>
  <c r="P62" i="19"/>
  <c r="F191" i="21"/>
  <c r="P401" i="19"/>
  <c r="P336" i="19"/>
  <c r="N289" i="19"/>
  <c r="P264" i="19"/>
  <c r="N264" i="19"/>
  <c r="P289" i="19"/>
  <c r="N409" i="19"/>
  <c r="N58" i="19"/>
  <c r="N123" i="19"/>
  <c r="P327" i="19"/>
  <c r="N327" i="19"/>
  <c r="P239" i="19"/>
  <c r="N386" i="15"/>
  <c r="N634" i="15"/>
  <c r="N749" i="15"/>
  <c r="N384" i="15"/>
  <c r="N850" i="15"/>
  <c r="N74" i="15"/>
  <c r="N851" i="15"/>
  <c r="N643" i="15"/>
  <c r="N488" i="15"/>
  <c r="N295" i="15"/>
  <c r="N139" i="15"/>
  <c r="N849" i="15"/>
  <c r="N780" i="15"/>
  <c r="N521" i="15"/>
  <c r="N166" i="15"/>
  <c r="N263" i="19"/>
  <c r="P263" i="19"/>
  <c r="P292" i="19"/>
  <c r="P145" i="19"/>
  <c r="N31" i="19"/>
  <c r="N406" i="19"/>
  <c r="N131" i="19"/>
  <c r="P121" i="19"/>
  <c r="N243" i="19"/>
  <c r="N44" i="19"/>
  <c r="N47" i="19"/>
  <c r="P243" i="19"/>
  <c r="P44" i="19"/>
  <c r="P47" i="19"/>
  <c r="N113" i="19"/>
  <c r="P245" i="19"/>
  <c r="N245" i="19"/>
  <c r="P340" i="19"/>
  <c r="P218" i="19"/>
  <c r="P50" i="19"/>
  <c r="P279" i="19"/>
  <c r="P338" i="19"/>
  <c r="P209" i="19"/>
  <c r="P90" i="19"/>
  <c r="P297" i="19"/>
  <c r="P381" i="19"/>
  <c r="P316" i="19"/>
  <c r="P188" i="19"/>
  <c r="P94" i="19"/>
  <c r="P215" i="19"/>
  <c r="P132" i="19"/>
  <c r="P187" i="19"/>
  <c r="P160" i="19"/>
  <c r="P77" i="19"/>
  <c r="P325" i="19"/>
  <c r="P40" i="19"/>
  <c r="P88" i="19"/>
  <c r="P223" i="19"/>
  <c r="P30" i="19"/>
  <c r="P221" i="19"/>
  <c r="P81" i="19"/>
  <c r="P104" i="19"/>
  <c r="P266" i="19"/>
  <c r="P368" i="19"/>
  <c r="P248" i="19"/>
  <c r="P367" i="19"/>
  <c r="P330" i="19"/>
  <c r="P258" i="19"/>
  <c r="P143" i="19"/>
  <c r="P329" i="19"/>
  <c r="P253" i="19"/>
  <c r="P27" i="19"/>
  <c r="P320" i="19"/>
  <c r="P259" i="19"/>
  <c r="P204" i="19"/>
  <c r="P360" i="19"/>
  <c r="P91" i="19"/>
  <c r="P359" i="19"/>
  <c r="P203" i="19"/>
  <c r="P261" i="19"/>
  <c r="P357" i="19"/>
  <c r="P229" i="19"/>
  <c r="P24" i="19"/>
  <c r="P354" i="19"/>
  <c r="P125" i="19"/>
  <c r="P46" i="19"/>
  <c r="P352" i="19"/>
  <c r="P303" i="19"/>
  <c r="P49" i="19"/>
  <c r="P37" i="19"/>
  <c r="P64" i="19"/>
  <c r="P57" i="19"/>
  <c r="P348" i="19"/>
  <c r="P347" i="19"/>
  <c r="P208" i="19"/>
  <c r="P346" i="19"/>
  <c r="P296" i="19"/>
  <c r="P255" i="19"/>
  <c r="P78" i="19"/>
  <c r="P184" i="19"/>
  <c r="P134" i="19"/>
  <c r="P342" i="19"/>
  <c r="P156" i="19"/>
  <c r="P200" i="19"/>
  <c r="P135" i="19"/>
  <c r="P217" i="19"/>
  <c r="P312" i="19"/>
  <c r="P153" i="19"/>
  <c r="P127" i="19"/>
  <c r="P313" i="19"/>
  <c r="P382" i="19"/>
  <c r="P260" i="19"/>
  <c r="P98" i="19"/>
  <c r="P181" i="19"/>
  <c r="P100" i="19"/>
  <c r="P379" i="19"/>
  <c r="P28" i="19"/>
  <c r="P377" i="19"/>
  <c r="P54" i="19"/>
  <c r="P290" i="19"/>
  <c r="P375" i="19"/>
  <c r="P328" i="19"/>
  <c r="P373" i="19"/>
  <c r="P331" i="19"/>
  <c r="P293" i="19"/>
  <c r="P155" i="19"/>
  <c r="P139" i="19"/>
  <c r="P370" i="19"/>
  <c r="P369" i="19"/>
  <c r="P220" i="19"/>
  <c r="P304" i="19"/>
  <c r="P252" i="19"/>
  <c r="P183" i="19"/>
  <c r="P124" i="19"/>
  <c r="P142" i="19"/>
  <c r="P18" i="19"/>
  <c r="E53" i="21" s="1"/>
  <c r="P365" i="19"/>
  <c r="P265" i="19"/>
  <c r="P363" i="19"/>
  <c r="P362" i="19"/>
  <c r="P167" i="19"/>
  <c r="P137" i="19"/>
  <c r="P309" i="19"/>
  <c r="P76" i="19"/>
  <c r="P93" i="19"/>
  <c r="P101" i="19"/>
  <c r="P256" i="19"/>
  <c r="P129" i="19"/>
  <c r="P79" i="19"/>
  <c r="P22" i="19"/>
  <c r="P162" i="19"/>
  <c r="P242" i="19"/>
  <c r="P42" i="19"/>
  <c r="P148" i="19"/>
  <c r="P36" i="19"/>
  <c r="P107" i="19"/>
  <c r="P86" i="19"/>
  <c r="P323" i="19"/>
  <c r="P20" i="19"/>
  <c r="P73" i="19"/>
  <c r="P233" i="19"/>
  <c r="P169" i="19"/>
  <c r="P185" i="19"/>
  <c r="P277" i="19"/>
  <c r="P287" i="19"/>
  <c r="P240" i="19"/>
  <c r="P310" i="19"/>
  <c r="P280" i="19"/>
  <c r="P111" i="19"/>
  <c r="P201" i="19"/>
  <c r="P249" i="19"/>
  <c r="P189" i="19"/>
  <c r="P61" i="19"/>
  <c r="P207" i="19"/>
  <c r="P257" i="19"/>
  <c r="P337" i="19"/>
  <c r="P168" i="19"/>
  <c r="P315" i="19"/>
  <c r="P83" i="19"/>
  <c r="P380" i="19"/>
  <c r="P311" i="19"/>
  <c r="P196" i="19"/>
  <c r="P378" i="19"/>
  <c r="P210" i="19"/>
  <c r="P324" i="19"/>
  <c r="P376" i="19"/>
  <c r="P300" i="19"/>
  <c r="P231" i="19"/>
  <c r="P299" i="19"/>
  <c r="P152" i="19"/>
  <c r="P179" i="19"/>
  <c r="P177" i="19"/>
  <c r="P72" i="19"/>
  <c r="P171" i="19"/>
  <c r="P154" i="19"/>
  <c r="P65" i="19"/>
  <c r="P138" i="19"/>
  <c r="P163" i="19"/>
  <c r="P288" i="19"/>
  <c r="P34" i="19"/>
  <c r="P230" i="19"/>
  <c r="P159" i="19"/>
  <c r="P192" i="19"/>
  <c r="P302" i="19"/>
  <c r="P298" i="19"/>
  <c r="P305" i="19"/>
  <c r="P228" i="19"/>
  <c r="P235" i="19"/>
  <c r="P118" i="19"/>
  <c r="P45" i="19"/>
  <c r="P157" i="19"/>
  <c r="P25" i="19"/>
  <c r="P262" i="19"/>
  <c r="P222" i="19"/>
  <c r="P356" i="19"/>
  <c r="P39" i="19"/>
  <c r="P276" i="19"/>
  <c r="P116" i="19"/>
  <c r="P318" i="19"/>
  <c r="P202" i="19"/>
  <c r="P351" i="19"/>
  <c r="P178" i="19"/>
  <c r="P55" i="19"/>
  <c r="P349" i="19"/>
  <c r="P68" i="19"/>
  <c r="P166" i="19"/>
  <c r="P133" i="19"/>
  <c r="P214" i="19"/>
  <c r="P75" i="19"/>
  <c r="P53" i="19"/>
  <c r="P194" i="19"/>
  <c r="P29" i="19"/>
  <c r="P343" i="19"/>
  <c r="P147" i="19"/>
  <c r="P294" i="19"/>
  <c r="P341" i="19"/>
  <c r="P321" i="19"/>
  <c r="P326" i="19"/>
  <c r="P161" i="19"/>
  <c r="P164" i="19"/>
  <c r="P339" i="19"/>
  <c r="P52" i="19"/>
  <c r="P267" i="19"/>
  <c r="P180" i="19"/>
  <c r="P114" i="19"/>
  <c r="P226" i="19"/>
  <c r="P269" i="19"/>
  <c r="P144" i="19"/>
  <c r="P314" i="19"/>
  <c r="P35" i="19"/>
  <c r="P333" i="19"/>
  <c r="P212" i="19"/>
  <c r="P172" i="19"/>
  <c r="P26" i="19"/>
  <c r="P95" i="19"/>
  <c r="P374" i="19"/>
  <c r="P102" i="19"/>
  <c r="P372" i="19"/>
  <c r="P371" i="19"/>
  <c r="P41" i="19"/>
  <c r="P126" i="19"/>
  <c r="P271" i="19"/>
  <c r="P151" i="19"/>
  <c r="P334" i="19"/>
  <c r="P63" i="19"/>
  <c r="P225" i="19"/>
  <c r="P92" i="19"/>
  <c r="P366" i="19"/>
  <c r="P322" i="19"/>
  <c r="P165" i="19"/>
  <c r="P364" i="19"/>
  <c r="P130" i="19"/>
  <c r="P80" i="19"/>
  <c r="P361" i="19"/>
  <c r="P335" i="19"/>
  <c r="P247" i="19"/>
  <c r="P308" i="19"/>
  <c r="P122" i="19"/>
  <c r="P51" i="19"/>
  <c r="P358" i="19"/>
  <c r="P236" i="19"/>
  <c r="P71" i="19"/>
  <c r="P355" i="19"/>
  <c r="P170" i="19"/>
  <c r="P99" i="19"/>
  <c r="P353" i="19"/>
  <c r="P66" i="19"/>
  <c r="P182" i="19"/>
  <c r="P197" i="19"/>
  <c r="P319" i="19"/>
  <c r="P350" i="19"/>
  <c r="P74" i="19"/>
  <c r="P199" i="19"/>
  <c r="P219" i="19"/>
  <c r="P32" i="19"/>
  <c r="P48" i="19"/>
  <c r="P244" i="19"/>
  <c r="P345" i="19"/>
  <c r="P344" i="19"/>
  <c r="P38" i="19"/>
  <c r="P234" i="19"/>
  <c r="P237" i="19"/>
  <c r="P232" i="19"/>
  <c r="P241" i="17"/>
  <c r="P557" i="17"/>
  <c r="P200" i="17"/>
  <c r="P103" i="17"/>
  <c r="P523" i="17"/>
  <c r="P592" i="17"/>
  <c r="P524" i="17"/>
  <c r="P571" i="17"/>
  <c r="P148" i="17"/>
  <c r="P136" i="17"/>
  <c r="P650" i="17"/>
  <c r="P614" i="17"/>
  <c r="P751" i="17"/>
  <c r="P815" i="17"/>
  <c r="P163" i="17"/>
  <c r="P380" i="17"/>
  <c r="O1063" i="15"/>
  <c r="P2004" i="22"/>
  <c r="P1997" i="22"/>
  <c r="P2003" i="22"/>
  <c r="P2001" i="22"/>
  <c r="P1983" i="22"/>
  <c r="P661" i="17"/>
  <c r="P81" i="17"/>
  <c r="P610" i="17"/>
  <c r="P762" i="17"/>
  <c r="P527" i="17"/>
  <c r="P133" i="17"/>
  <c r="P682" i="17"/>
  <c r="P418" i="17"/>
  <c r="P90" i="17"/>
  <c r="P648" i="17"/>
  <c r="P132" i="17"/>
  <c r="P543" i="17"/>
  <c r="P392" i="17"/>
  <c r="P560" i="17"/>
  <c r="P226" i="17"/>
  <c r="P324" i="17"/>
  <c r="P511" i="17"/>
  <c r="P438" i="17"/>
  <c r="P776" i="17"/>
  <c r="P659" i="17"/>
  <c r="P674" i="17"/>
  <c r="P479" i="17"/>
  <c r="P556" i="17"/>
  <c r="P208" i="17"/>
  <c r="P286" i="17"/>
  <c r="P516" i="17"/>
  <c r="P577" i="17"/>
  <c r="P671" i="17"/>
  <c r="P448" i="17"/>
  <c r="P626" i="17"/>
  <c r="P161" i="17"/>
  <c r="P406" i="17"/>
  <c r="P2005" i="22"/>
  <c r="O1066" i="15"/>
  <c r="P1999" i="22"/>
  <c r="P257" i="17"/>
  <c r="P550" i="17"/>
  <c r="P635" i="17"/>
  <c r="P553" i="17"/>
  <c r="P1998" i="22"/>
  <c r="P2000" i="22"/>
  <c r="P823" i="17"/>
  <c r="P408" i="17"/>
  <c r="P699" i="17"/>
  <c r="P138" i="17"/>
  <c r="P609" i="17"/>
  <c r="P745" i="17"/>
  <c r="P766" i="17"/>
  <c r="P357" i="17"/>
  <c r="P447" i="17"/>
  <c r="P364" i="17"/>
  <c r="P1995" i="22"/>
  <c r="P91" i="17"/>
  <c r="P164" i="17"/>
  <c r="P55" i="17"/>
  <c r="P729" i="17"/>
  <c r="P1987" i="22"/>
  <c r="P410" i="17"/>
  <c r="P771" i="17"/>
  <c r="P693" i="17"/>
  <c r="P441" i="17"/>
  <c r="P810" i="17"/>
  <c r="P774" i="17"/>
  <c r="P337" i="17"/>
  <c r="P252" i="17"/>
  <c r="P150" i="17"/>
  <c r="P393" i="17"/>
  <c r="P152" i="17"/>
  <c r="P194" i="17"/>
  <c r="O1065" i="15"/>
  <c r="P2007" i="22"/>
  <c r="P1996" i="22"/>
  <c r="O1064" i="15"/>
  <c r="P2006" i="22"/>
  <c r="O1061" i="15"/>
  <c r="P1990" i="22"/>
  <c r="P2002" i="22"/>
  <c r="P668" i="17"/>
  <c r="O704" i="15"/>
  <c r="P2009" i="22"/>
  <c r="O1060" i="15"/>
  <c r="P1989" i="22"/>
  <c r="P215" i="18"/>
  <c r="P2008" i="22"/>
  <c r="P149" i="17"/>
  <c r="N150" i="19"/>
  <c r="N390" i="19"/>
  <c r="N283" i="19"/>
  <c r="N278" i="19"/>
  <c r="P306" i="17"/>
  <c r="P126" i="17"/>
  <c r="P713" i="17"/>
  <c r="P113" i="17"/>
  <c r="P86" i="17"/>
  <c r="P145" i="17"/>
  <c r="P312" i="17"/>
  <c r="P325" i="17"/>
  <c r="P216" i="17"/>
  <c r="P348" i="17"/>
  <c r="P798" i="17"/>
  <c r="P633" i="17"/>
  <c r="P170" i="17"/>
  <c r="P404" i="17"/>
  <c r="P29" i="17"/>
  <c r="P228" i="17"/>
  <c r="P347" i="17"/>
  <c r="P473" i="17"/>
  <c r="P54" i="17"/>
  <c r="P414" i="17"/>
  <c r="P372" i="17"/>
  <c r="P478" i="17"/>
  <c r="P570" i="17"/>
  <c r="P155" i="17"/>
  <c r="P70" i="17"/>
  <c r="P475" i="17"/>
  <c r="P379" i="17"/>
  <c r="P688" i="17"/>
  <c r="P50" i="17"/>
  <c r="P75" i="17"/>
  <c r="P755" i="17"/>
  <c r="P99" i="17"/>
  <c r="P309" i="17"/>
  <c r="P784" i="17"/>
  <c r="P107" i="17"/>
  <c r="P589" i="17"/>
  <c r="P311" i="17"/>
  <c r="P217" i="17"/>
  <c r="P58" i="17"/>
  <c r="P444" i="17"/>
  <c r="P88" i="17"/>
  <c r="P128" i="17"/>
  <c r="P231" i="17"/>
  <c r="P546" i="17"/>
  <c r="P117" i="17"/>
  <c r="P52" i="17"/>
  <c r="P365" i="17"/>
  <c r="P62" i="17"/>
  <c r="P689" i="17"/>
  <c r="P702" i="17"/>
  <c r="P604" i="17"/>
  <c r="P102" i="17"/>
  <c r="P40" i="17"/>
  <c r="P607" i="17"/>
  <c r="P284" i="17"/>
  <c r="P429" i="17"/>
  <c r="P481" i="17"/>
  <c r="P207" i="17"/>
  <c r="P229" i="17"/>
  <c r="P741" i="17"/>
  <c r="P240" i="17"/>
  <c r="P760" i="17"/>
  <c r="P764" i="17"/>
  <c r="P450" i="17"/>
  <c r="P188" i="17"/>
  <c r="P157" i="17"/>
  <c r="P752" i="17"/>
  <c r="P401" i="17"/>
  <c r="P275" i="17"/>
  <c r="P672" i="17"/>
  <c r="P466" i="17"/>
  <c r="P303" i="17"/>
  <c r="P700" i="17"/>
  <c r="P259" i="17"/>
  <c r="P158" i="17"/>
  <c r="P596" i="17"/>
  <c r="P666" i="17"/>
  <c r="P144" i="17"/>
  <c r="P282" i="17"/>
  <c r="P271" i="17"/>
  <c r="P354" i="17"/>
  <c r="P109" i="17"/>
  <c r="P190" i="17"/>
  <c r="P781" i="17"/>
  <c r="P452" i="17"/>
  <c r="P779" i="17"/>
  <c r="P344" i="17"/>
  <c r="P616" i="17"/>
  <c r="P69" i="17"/>
  <c r="P100" i="17"/>
  <c r="P427" i="17"/>
  <c r="P417" i="17"/>
  <c r="P739" i="17"/>
  <c r="P773" i="17"/>
  <c r="P129" i="17"/>
  <c r="P239" i="17"/>
  <c r="P691" i="17"/>
  <c r="P165" i="17"/>
  <c r="P555" i="17"/>
  <c r="P814" i="17"/>
  <c r="P493" i="17"/>
  <c r="P505" i="17"/>
  <c r="P425" i="17"/>
  <c r="P333" i="17"/>
  <c r="P639" i="17"/>
  <c r="P632" i="17"/>
  <c r="P369" i="17"/>
  <c r="P73" i="17"/>
  <c r="P548" i="17"/>
  <c r="P34" i="17"/>
  <c r="P653" i="17"/>
  <c r="P120" i="17"/>
  <c r="P403" i="17"/>
  <c r="P468" i="17"/>
  <c r="P723" i="17"/>
  <c r="P67" i="17"/>
  <c r="P579" i="17"/>
  <c r="P657" i="17"/>
  <c r="P567" i="17"/>
  <c r="P89" i="17"/>
  <c r="P110" i="17"/>
  <c r="P53" i="17"/>
  <c r="P595" i="17"/>
  <c r="P697" i="17"/>
  <c r="P43" i="17"/>
  <c r="P588" i="17"/>
  <c r="P630" i="17"/>
  <c r="P37" i="17"/>
  <c r="P56" i="17"/>
  <c r="P586" i="17"/>
  <c r="P362" i="17"/>
  <c r="P262" i="17"/>
  <c r="P576" i="17"/>
  <c r="P634" i="17"/>
  <c r="P534" i="17"/>
  <c r="P35" i="17"/>
  <c r="P758" i="17"/>
  <c r="P146" i="17"/>
  <c r="P22" i="17"/>
  <c r="P690" i="17"/>
  <c r="P351" i="17"/>
  <c r="P601" i="17"/>
  <c r="P48" i="17"/>
  <c r="P397" i="17"/>
  <c r="P356" i="17"/>
  <c r="P326" i="17"/>
  <c r="P366" i="17"/>
  <c r="P66" i="17"/>
  <c r="P598" i="17"/>
  <c r="P95" i="17"/>
  <c r="P205" i="17"/>
  <c r="P294" i="17"/>
  <c r="P310" i="17"/>
  <c r="P293" i="17"/>
  <c r="P698" i="17"/>
  <c r="P119" i="17"/>
  <c r="P87" i="17"/>
  <c r="P528" i="17"/>
  <c r="P202" i="17"/>
  <c r="P665" i="17"/>
  <c r="P725" i="17"/>
  <c r="P620" i="17"/>
  <c r="P462" i="17"/>
  <c r="P818" i="17"/>
  <c r="P33" i="17"/>
  <c r="P287" i="17"/>
  <c r="P227" i="17"/>
  <c r="P793" i="17"/>
  <c r="P299" i="17"/>
  <c r="P260" i="17"/>
  <c r="P382" i="17"/>
  <c r="P215" i="17"/>
  <c r="P169" i="17"/>
  <c r="P515" i="17"/>
  <c r="P253" i="17"/>
  <c r="P285" i="17"/>
  <c r="P496" i="17"/>
  <c r="P235" i="17"/>
  <c r="P298" i="17"/>
  <c r="P667" i="17"/>
  <c r="P167" i="17"/>
  <c r="P416" i="17"/>
  <c r="P135" i="17"/>
  <c r="P734" i="17"/>
  <c r="P419" i="17"/>
  <c r="P316" i="17"/>
  <c r="P26" i="17"/>
  <c r="P759" i="17"/>
  <c r="P599" i="17"/>
  <c r="P237" i="17"/>
  <c r="P521" i="17"/>
  <c r="P289" i="17"/>
  <c r="P399" i="17"/>
  <c r="P204" i="17"/>
  <c r="P710" i="17"/>
  <c r="P381" i="17"/>
  <c r="P72" i="17"/>
  <c r="P724" i="17"/>
  <c r="P159" i="17"/>
  <c r="P60" i="17"/>
  <c r="P602" i="17"/>
  <c r="P703" i="17"/>
  <c r="P623" i="17"/>
  <c r="P300" i="17"/>
  <c r="P499" i="17"/>
  <c r="P383" i="17"/>
  <c r="P32" i="17"/>
  <c r="P112" i="17"/>
  <c r="P331" i="17"/>
  <c r="P19" i="17"/>
  <c r="E9" i="21" s="1"/>
  <c r="P367" i="17"/>
  <c r="P189" i="17"/>
  <c r="P412" i="17"/>
  <c r="P220" i="17"/>
  <c r="P500" i="17"/>
  <c r="P171" i="17"/>
  <c r="P765" i="17"/>
  <c r="P735" i="17"/>
  <c r="P74" i="17"/>
  <c r="P318" i="17"/>
  <c r="P435" i="17"/>
  <c r="P706" i="17"/>
  <c r="P434" i="17"/>
  <c r="P805" i="17"/>
  <c r="P278" i="17"/>
  <c r="P302" i="17"/>
  <c r="P390" i="17"/>
  <c r="P140" i="17"/>
  <c r="P490" i="17"/>
  <c r="P673" i="17"/>
  <c r="P28" i="17"/>
  <c r="P656" i="17"/>
  <c r="P308" i="17"/>
  <c r="P463" i="17"/>
  <c r="P68" i="17"/>
  <c r="P313" i="17"/>
  <c r="P332" i="17"/>
  <c r="P652" i="17"/>
  <c r="P139" i="17"/>
  <c r="P744" i="17"/>
  <c r="P358" i="17"/>
  <c r="P172" i="17"/>
  <c r="P76" i="17"/>
  <c r="P783" i="17"/>
  <c r="P471" i="17"/>
  <c r="P147" i="17"/>
  <c r="P677" i="17"/>
  <c r="P453" i="17"/>
  <c r="P422" i="17"/>
  <c r="P108" i="17"/>
  <c r="P101" i="17"/>
  <c r="P529" i="17"/>
  <c r="P788" i="17"/>
  <c r="P221" i="17"/>
  <c r="P80" i="17"/>
  <c r="P530" i="17"/>
  <c r="P578" i="17"/>
  <c r="P687" i="17"/>
  <c r="P24" i="17"/>
  <c r="P92" i="17"/>
  <c r="P30" i="17"/>
  <c r="P494" i="17"/>
  <c r="P525" i="17"/>
  <c r="P618" i="17"/>
  <c r="P436" i="17"/>
  <c r="P281" i="17"/>
  <c r="P619" i="17"/>
  <c r="P504" i="17"/>
  <c r="P497" i="17"/>
  <c r="P21" i="17"/>
  <c r="P248" i="17"/>
  <c r="P472" i="17"/>
  <c r="P685" i="17"/>
  <c r="P782" i="17"/>
  <c r="P780" i="17"/>
  <c r="P454" i="17"/>
  <c r="P127" i="17"/>
  <c r="P398" i="17"/>
  <c r="P219" i="17"/>
  <c r="P675" i="17"/>
  <c r="P225" i="17"/>
  <c r="P625" i="17"/>
  <c r="P624" i="17"/>
  <c r="P445" i="17"/>
  <c r="P722" i="17"/>
  <c r="P526" i="17"/>
  <c r="P388" i="17"/>
  <c r="P173" i="17"/>
  <c r="P49" i="17"/>
  <c r="P562" i="17"/>
  <c r="P291" i="17"/>
  <c r="P726" i="17"/>
  <c r="P537" i="17"/>
  <c r="P538" i="17"/>
  <c r="P767" i="17"/>
  <c r="P628" i="17"/>
  <c r="P254" i="17"/>
  <c r="P536" i="17"/>
  <c r="P552" i="17"/>
  <c r="P719" i="17"/>
  <c r="P305" i="17"/>
  <c r="P57" i="17"/>
  <c r="P327" i="17"/>
  <c r="P59" i="17"/>
  <c r="P385" i="17"/>
  <c r="P715" i="17"/>
  <c r="P27" i="17"/>
  <c r="P487" i="17"/>
  <c r="P503" i="17"/>
  <c r="P440" i="17"/>
  <c r="P813" i="17"/>
  <c r="P160" i="17"/>
  <c r="P485" i="17"/>
  <c r="P643" i="17"/>
  <c r="P93" i="17"/>
  <c r="P203" i="17"/>
  <c r="P104" i="17"/>
  <c r="P230" i="17"/>
  <c r="P800" i="17"/>
  <c r="P65" i="17"/>
  <c r="P413" i="17"/>
  <c r="P651" i="17"/>
  <c r="P772" i="17"/>
  <c r="P770" i="17"/>
  <c r="P686" i="17"/>
  <c r="P647" i="17"/>
  <c r="P263" i="17"/>
  <c r="P424" i="17"/>
  <c r="P258" i="17"/>
  <c r="P786" i="17"/>
  <c r="P492" i="17"/>
  <c r="P83" i="17"/>
  <c r="P249" i="17"/>
  <c r="P39" i="17"/>
  <c r="P763" i="17"/>
  <c r="P612" i="17"/>
  <c r="P676" i="17"/>
  <c r="P746" i="17"/>
  <c r="P509" i="17"/>
  <c r="P134" i="17"/>
  <c r="P613" i="17"/>
  <c r="P185" i="17"/>
  <c r="P261" i="17"/>
  <c r="P461" i="17"/>
  <c r="P224" i="17"/>
  <c r="P334" i="17"/>
  <c r="P290" i="17"/>
  <c r="P804" i="17"/>
  <c r="P705" i="17"/>
  <c r="P501" i="17"/>
  <c r="P695" i="17"/>
  <c r="P377" i="17"/>
  <c r="P622" i="17"/>
  <c r="P143" i="17"/>
  <c r="P378" i="17"/>
  <c r="P540" i="17"/>
  <c r="P736" i="17"/>
  <c r="P641" i="17"/>
  <c r="P756" i="17"/>
  <c r="P131" i="17"/>
  <c r="P97" i="17"/>
  <c r="P681" i="17"/>
  <c r="P279" i="17"/>
  <c r="P704" i="17"/>
  <c r="P510" i="17"/>
  <c r="P251" i="17"/>
  <c r="P345" i="17"/>
  <c r="P785" i="17"/>
  <c r="P433" i="17"/>
  <c r="P638" i="17"/>
  <c r="P118" i="17"/>
  <c r="P621" i="17"/>
  <c r="P795" i="17"/>
  <c r="P712" i="17"/>
  <c r="P243" i="17"/>
  <c r="P820" i="17"/>
  <c r="P707" i="17"/>
  <c r="P791" i="17"/>
  <c r="P38" i="17"/>
  <c r="P684" i="17"/>
  <c r="P209" i="17"/>
  <c r="P608" i="17"/>
  <c r="P561" i="17"/>
  <c r="P301" i="17"/>
  <c r="P477" i="17"/>
  <c r="P531" i="17"/>
  <c r="P495" i="17"/>
  <c r="P111" i="17"/>
  <c r="P360" i="17"/>
  <c r="P742" i="17"/>
  <c r="P63" i="17"/>
  <c r="P186" i="17"/>
  <c r="P747" i="17"/>
  <c r="P384" i="17"/>
  <c r="P580" i="17"/>
  <c r="P177" i="17"/>
  <c r="P733" i="17"/>
  <c r="P662" i="17"/>
  <c r="P603" i="17"/>
  <c r="P61" i="17"/>
  <c r="P78" i="17"/>
  <c r="P268" i="17"/>
  <c r="P812" i="17"/>
  <c r="P176" i="17"/>
  <c r="P627" i="17"/>
  <c r="P711" i="17"/>
  <c r="P737" i="17"/>
  <c r="P137" i="17"/>
  <c r="P565" i="17"/>
  <c r="P654" i="17"/>
  <c r="P720" i="17"/>
  <c r="P64" i="17"/>
  <c r="P679" i="17"/>
  <c r="P498" i="17"/>
  <c r="P467" i="17"/>
  <c r="P295" i="17"/>
  <c r="P168" i="17"/>
  <c r="P446" i="17"/>
  <c r="P714" i="17"/>
  <c r="P533" i="17"/>
  <c r="P649" i="17"/>
  <c r="P575" i="17"/>
  <c r="P660" i="17"/>
  <c r="P451" i="17"/>
  <c r="P426" i="17"/>
  <c r="P193" i="17"/>
  <c r="P728" i="17"/>
  <c r="P162" i="17"/>
  <c r="P669" i="17"/>
  <c r="P153" i="17"/>
  <c r="P198" i="17"/>
  <c r="P71" i="17"/>
  <c r="P757" i="17"/>
  <c r="P581" i="17"/>
  <c r="P797" i="17"/>
  <c r="P359" i="17"/>
  <c r="P280" i="17"/>
  <c r="P386" i="17"/>
  <c r="P731" i="17"/>
  <c r="P266" i="17"/>
  <c r="P559" i="17"/>
  <c r="P315" i="17"/>
  <c r="P114" i="17"/>
  <c r="P125" i="17"/>
  <c r="P370" i="17"/>
  <c r="P411" i="17"/>
  <c r="P211" i="17"/>
  <c r="P353" i="17"/>
  <c r="P636" i="17"/>
  <c r="P748" i="17"/>
  <c r="P502" i="17"/>
  <c r="P801" i="17"/>
  <c r="P582" i="17"/>
  <c r="P195" i="17"/>
  <c r="P232" i="17"/>
  <c r="P264" i="17"/>
  <c r="P223" i="17"/>
  <c r="P218" i="17"/>
  <c r="P178" i="17"/>
  <c r="P460" i="17"/>
  <c r="P545" i="17"/>
  <c r="P456" i="17"/>
  <c r="P569" i="17"/>
  <c r="P558" i="17"/>
  <c r="P768" i="17"/>
  <c r="P269" i="17"/>
  <c r="P512" i="17"/>
  <c r="P421" i="17"/>
  <c r="P277" i="17"/>
  <c r="P787" i="17"/>
  <c r="P518" i="17"/>
  <c r="P717" i="17"/>
  <c r="P246" i="17"/>
  <c r="P486" i="17"/>
  <c r="P79" i="17"/>
  <c r="P708" i="17"/>
  <c r="P387" i="17"/>
  <c r="P395" i="17"/>
  <c r="P368" i="17"/>
  <c r="P480" i="17"/>
  <c r="P420" i="17"/>
  <c r="P808" i="17"/>
  <c r="P183" i="17"/>
  <c r="P564" i="17"/>
  <c r="P304" i="17"/>
  <c r="P407" i="17"/>
  <c r="P192" i="17"/>
  <c r="P376" i="17"/>
  <c r="P234" i="17"/>
  <c r="P727" i="17"/>
  <c r="P292" i="17"/>
  <c r="P532" i="17"/>
  <c r="P394" i="17"/>
  <c r="P709" i="17"/>
  <c r="P459" i="17"/>
  <c r="P180" i="17"/>
  <c r="P47" i="17"/>
  <c r="P339" i="17"/>
  <c r="P82" i="17"/>
  <c r="P442" i="17"/>
  <c r="P721" i="17"/>
  <c r="P483" i="17"/>
  <c r="P658" i="17"/>
  <c r="P307" i="17"/>
  <c r="P184" i="17"/>
  <c r="P320" i="17"/>
  <c r="P214" i="17"/>
  <c r="P506" i="17"/>
  <c r="P314" i="17"/>
  <c r="P18" i="17"/>
  <c r="P476" i="17"/>
  <c r="P617" i="17"/>
  <c r="P196" i="17"/>
  <c r="P343" i="17"/>
  <c r="P551" i="17"/>
  <c r="P206" i="17"/>
  <c r="P105" i="17"/>
  <c r="P482" i="17"/>
  <c r="P754" i="17"/>
  <c r="P41" i="17"/>
  <c r="P272" i="17"/>
  <c r="P20" i="17"/>
  <c r="P336" i="17"/>
  <c r="P342" i="17"/>
  <c r="P210" i="17"/>
  <c r="P587" i="17"/>
  <c r="P449" i="17"/>
  <c r="P465" i="17"/>
  <c r="P247" i="17"/>
  <c r="P374" i="17"/>
  <c r="P611" i="17"/>
  <c r="P154" i="17"/>
  <c r="P270" i="17"/>
  <c r="P637" i="17"/>
  <c r="P273" i="17"/>
  <c r="P574" i="17"/>
  <c r="P738" i="17"/>
  <c r="P181" i="17"/>
  <c r="P23" i="17"/>
  <c r="P484" i="17"/>
  <c r="P520" i="17"/>
  <c r="P573" i="17"/>
  <c r="P631" i="17"/>
  <c r="P572" i="17"/>
  <c r="P629" i="17"/>
  <c r="P519" i="17"/>
  <c r="P642" i="17"/>
  <c r="P51" i="17"/>
  <c r="P443" i="17"/>
  <c r="P819" i="17"/>
  <c r="P566" i="17"/>
  <c r="P328" i="17"/>
  <c r="P123" i="17"/>
  <c r="P644" i="17"/>
  <c r="P98" i="17"/>
  <c r="P338" i="17"/>
  <c r="P77" i="17"/>
  <c r="P522" i="17"/>
  <c r="P457" i="17"/>
  <c r="P554" i="17"/>
  <c r="P743" i="17"/>
  <c r="P405" i="17"/>
  <c r="P222" i="17"/>
  <c r="P458" i="17"/>
  <c r="P605" i="17"/>
  <c r="P174" i="17"/>
  <c r="P470" i="17"/>
  <c r="P437" i="17"/>
  <c r="P46" i="17"/>
  <c r="P432" i="17"/>
  <c r="P335" i="17"/>
  <c r="P106" i="17"/>
  <c r="P591" i="17"/>
  <c r="P809" i="17"/>
  <c r="P732" i="17"/>
  <c r="P201" i="17"/>
  <c r="P750" i="17"/>
  <c r="P696" i="17"/>
  <c r="P187" i="17"/>
  <c r="P590" i="17"/>
  <c r="P670" i="17"/>
  <c r="P597" i="17"/>
  <c r="P539" i="17"/>
  <c r="P130" i="17"/>
  <c r="P549" i="17"/>
  <c r="P664" i="17"/>
  <c r="P753" i="17"/>
  <c r="P197" i="17"/>
  <c r="P491" i="17"/>
  <c r="P322" i="17"/>
  <c r="P156" i="17"/>
  <c r="P701" i="17"/>
  <c r="P789" i="17"/>
  <c r="P323" i="17"/>
  <c r="P31" i="17"/>
  <c r="P349" i="17"/>
  <c r="P121" i="17"/>
  <c r="P415" i="17"/>
  <c r="P508" i="17"/>
  <c r="P166" i="17"/>
  <c r="P740" i="17"/>
  <c r="P584" i="17"/>
  <c r="P244" i="17"/>
  <c r="P319" i="17"/>
  <c r="P777" i="17"/>
  <c r="P423" i="17"/>
  <c r="P535" i="17"/>
  <c r="P646" i="17"/>
  <c r="P25" i="17"/>
  <c r="P245" i="17"/>
  <c r="P439" i="17"/>
  <c r="P44" i="17"/>
  <c r="P683" i="17"/>
  <c r="P431" i="17"/>
  <c r="P238" i="17"/>
  <c r="P817" i="17"/>
  <c r="P513" i="17"/>
  <c r="P267" i="17"/>
  <c r="P811" i="17"/>
  <c r="P428" i="17"/>
  <c r="P122" i="17"/>
  <c r="P469" i="17"/>
  <c r="P796" i="17"/>
  <c r="P514" i="17"/>
  <c r="P594" i="17"/>
  <c r="P694" i="17"/>
  <c r="P544" i="17"/>
  <c r="P346" i="17"/>
  <c r="P792" i="17"/>
  <c r="P593" i="17"/>
  <c r="P142" i="17"/>
  <c r="P233" i="17"/>
  <c r="P568" i="17"/>
  <c r="P615" i="17"/>
  <c r="P824" i="17"/>
  <c r="P563" i="17"/>
  <c r="P45" i="17"/>
  <c r="P547" i="17"/>
  <c r="P507" i="17"/>
  <c r="P775" i="17"/>
  <c r="P242" i="17"/>
  <c r="P375" i="17"/>
  <c r="P606" i="17"/>
  <c r="P749" i="17"/>
  <c r="P716" i="17"/>
  <c r="P213" i="17"/>
  <c r="P464" i="17"/>
  <c r="P85" i="17"/>
  <c r="P175" i="17"/>
  <c r="P371" i="17"/>
  <c r="P402" i="17"/>
  <c r="P191" i="17"/>
  <c r="P645" i="17"/>
  <c r="P297" i="17"/>
  <c r="P799" i="17"/>
  <c r="P488" i="17"/>
  <c r="P389" i="17"/>
  <c r="P36" i="17"/>
  <c r="P391" i="17"/>
  <c r="P474" i="17"/>
  <c r="P806" i="17"/>
  <c r="P256" i="17"/>
  <c r="P803" i="17"/>
  <c r="P517" i="17"/>
  <c r="P96" i="17"/>
  <c r="P585" i="17"/>
  <c r="P361" i="17"/>
  <c r="P182" i="17"/>
  <c r="P141" i="17"/>
  <c r="P296" i="17"/>
  <c r="P179" i="17"/>
  <c r="P794" i="17"/>
  <c r="P116" i="17"/>
  <c r="P400" i="17"/>
  <c r="P790" i="17"/>
  <c r="P363" i="17"/>
  <c r="P115" i="17"/>
  <c r="P329" i="17"/>
  <c r="P84" i="17"/>
  <c r="P640" i="17"/>
  <c r="P317" i="17"/>
  <c r="P600" i="17"/>
  <c r="P288" i="17"/>
  <c r="P236" i="17"/>
  <c r="P42" i="17"/>
  <c r="P678" i="17"/>
  <c r="P340" i="17"/>
  <c r="P769" i="17"/>
  <c r="P455" i="17"/>
  <c r="P655" i="17"/>
  <c r="P718" i="17"/>
  <c r="P680" i="17"/>
  <c r="P276" i="17"/>
  <c r="P778" i="17"/>
  <c r="P692" i="17"/>
  <c r="P94" i="17"/>
  <c r="P255" i="17"/>
  <c r="P352" i="17"/>
  <c r="P583" i="17"/>
  <c r="P350" i="17"/>
  <c r="P409" i="17"/>
  <c r="P321" i="17"/>
  <c r="P274" i="17"/>
  <c r="P330" i="17"/>
  <c r="P821" i="17"/>
  <c r="P542" i="17"/>
  <c r="P430" i="17"/>
  <c r="P373" i="17"/>
  <c r="P663" i="17"/>
  <c r="P822" i="17"/>
  <c r="P124" i="17"/>
  <c r="P283" i="17"/>
  <c r="P541" i="17"/>
  <c r="P151" i="17"/>
  <c r="P816" i="17"/>
  <c r="P489" i="17"/>
  <c r="P199" i="17"/>
  <c r="P250" i="17"/>
  <c r="P212" i="17"/>
  <c r="P355" i="17"/>
  <c r="P807" i="17"/>
  <c r="P761" i="17"/>
  <c r="P265" i="17"/>
  <c r="P802" i="17"/>
  <c r="P396" i="17"/>
  <c r="P730" i="17"/>
  <c r="N306" i="19"/>
  <c r="N239" i="19"/>
  <c r="P287" i="18"/>
  <c r="P129" i="18"/>
  <c r="N158" i="19"/>
  <c r="N338" i="17"/>
  <c r="N605" i="17"/>
  <c r="N77" i="17"/>
  <c r="N522" i="17"/>
  <c r="N374" i="17"/>
  <c r="N457" i="17"/>
  <c r="N656" i="17"/>
  <c r="N308" i="17"/>
  <c r="N571" i="17"/>
  <c r="N245" i="17"/>
  <c r="N138" i="17"/>
  <c r="N85" i="17"/>
  <c r="N439" i="17"/>
  <c r="N609" i="17"/>
  <c r="N380" i="17"/>
  <c r="N824" i="17"/>
  <c r="N257" i="17"/>
  <c r="N689" i="17"/>
  <c r="N463" i="17"/>
  <c r="N550" i="17"/>
  <c r="N635" i="17"/>
  <c r="N561" i="17"/>
  <c r="N823" i="17"/>
  <c r="N301" i="17"/>
  <c r="N477" i="17"/>
  <c r="N408" i="17"/>
  <c r="N699" i="17"/>
  <c r="N587" i="17"/>
  <c r="N449" i="17"/>
  <c r="N465" i="17"/>
  <c r="N247" i="17"/>
  <c r="N157" i="17"/>
  <c r="N600" i="17"/>
  <c r="N91" i="17"/>
  <c r="N164" i="17"/>
  <c r="N55" i="17"/>
  <c r="N114" i="17"/>
  <c r="N729" i="17"/>
  <c r="N149" i="17"/>
  <c r="N271" i="17"/>
  <c r="N663" i="17"/>
  <c r="N572" i="17"/>
  <c r="N354" i="17"/>
  <c r="N109" i="17"/>
  <c r="N190" i="17"/>
  <c r="N163" i="17"/>
  <c r="N307" i="19"/>
  <c r="N106" i="19"/>
  <c r="N129" i="18"/>
  <c r="N215" i="18"/>
  <c r="N287" i="18"/>
  <c r="N165" i="15"/>
  <c r="N252" i="15"/>
  <c r="N224" i="15"/>
  <c r="N655" i="15"/>
  <c r="N704" i="15"/>
  <c r="N1060" i="15"/>
  <c r="N1057" i="15"/>
  <c r="N336" i="15"/>
  <c r="N434" i="15"/>
  <c r="N1064" i="15"/>
  <c r="N1061" i="15"/>
  <c r="N517" i="15"/>
  <c r="N803" i="15"/>
  <c r="N1054" i="15"/>
  <c r="N520" i="15"/>
  <c r="N804" i="15"/>
  <c r="N331" i="15"/>
  <c r="N1065" i="15"/>
  <c r="N87" i="15"/>
  <c r="N1058" i="15"/>
  <c r="N783" i="15"/>
  <c r="N554" i="15"/>
  <c r="N566" i="15"/>
  <c r="N1050" i="15"/>
  <c r="N515" i="15"/>
  <c r="N151" i="15"/>
  <c r="N1062" i="15"/>
  <c r="N1059" i="15"/>
  <c r="N88" i="15"/>
  <c r="N766" i="15"/>
  <c r="N1053" i="15"/>
  <c r="N398" i="15"/>
  <c r="N650" i="15"/>
  <c r="N1051" i="15"/>
  <c r="N1048" i="15"/>
  <c r="N1052" i="15"/>
  <c r="N22" i="15"/>
  <c r="N259" i="15"/>
  <c r="N1066" i="15"/>
  <c r="N220" i="15"/>
  <c r="N659" i="15"/>
  <c r="N536" i="15"/>
  <c r="N611" i="15"/>
  <c r="N428" i="15"/>
  <c r="N436" i="15"/>
  <c r="N140" i="15"/>
  <c r="N329" i="15"/>
  <c r="N273" i="15"/>
  <c r="N1049" i="15"/>
  <c r="N401" i="15"/>
  <c r="N152" i="15"/>
  <c r="N125" i="15"/>
  <c r="N1056" i="15"/>
  <c r="N1055" i="15"/>
  <c r="N24" i="15"/>
  <c r="N196" i="15"/>
  <c r="N145" i="15"/>
  <c r="N456" i="15"/>
  <c r="N400" i="15"/>
  <c r="N1063" i="15"/>
  <c r="N709" i="15"/>
  <c r="N587" i="15"/>
  <c r="N271" i="15"/>
  <c r="N477" i="15"/>
  <c r="N300" i="15"/>
  <c r="N157" i="15"/>
  <c r="N66" i="15"/>
  <c r="N966" i="15"/>
  <c r="N662" i="15"/>
  <c r="N420" i="15"/>
  <c r="N256" i="15"/>
  <c r="N1047" i="15"/>
  <c r="N934" i="15"/>
  <c r="N68" i="15"/>
  <c r="N40" i="15"/>
  <c r="N730" i="15"/>
  <c r="N533" i="15"/>
  <c r="N64" i="15"/>
  <c r="N390" i="15"/>
  <c r="N1046" i="15"/>
  <c r="N403" i="15"/>
  <c r="O134" i="19"/>
  <c r="F523" i="21"/>
  <c r="F8" i="21"/>
  <c r="F216" i="21"/>
  <c r="F470" i="21"/>
  <c r="F552" i="21"/>
  <c r="F255" i="21"/>
  <c r="F265" i="21"/>
  <c r="F154" i="21"/>
  <c r="F482" i="21"/>
  <c r="F418" i="21"/>
  <c r="F379" i="21"/>
  <c r="F520" i="21"/>
  <c r="F452" i="21"/>
  <c r="O137" i="16"/>
  <c r="F497" i="21" s="1"/>
  <c r="F270" i="21"/>
  <c r="F230" i="21"/>
  <c r="F219" i="21"/>
  <c r="F52" i="21"/>
  <c r="F442" i="21"/>
  <c r="F481" i="21"/>
  <c r="F130" i="21"/>
  <c r="F393" i="21"/>
  <c r="F153" i="21"/>
  <c r="F56" i="21"/>
  <c r="F193" i="21"/>
  <c r="F136" i="21"/>
  <c r="F429" i="21"/>
  <c r="F43" i="21"/>
  <c r="F387" i="21"/>
  <c r="F45" i="21"/>
  <c r="F528" i="21"/>
  <c r="F513" i="21"/>
  <c r="F223" i="21"/>
  <c r="F94" i="21"/>
  <c r="F41" i="21"/>
  <c r="F46" i="21"/>
  <c r="F500" i="21"/>
  <c r="F308" i="21"/>
  <c r="F58" i="21"/>
  <c r="F522" i="21"/>
  <c r="F283" i="21"/>
  <c r="F431" i="21"/>
  <c r="F423" i="21"/>
  <c r="F72" i="21"/>
  <c r="F140" i="21"/>
  <c r="F304" i="21"/>
  <c r="F410" i="21"/>
  <c r="F551" i="21"/>
  <c r="F138" i="21"/>
  <c r="F210" i="21"/>
  <c r="F252" i="21"/>
  <c r="F426" i="21"/>
  <c r="P229" i="16"/>
  <c r="P330" i="16"/>
  <c r="P423" i="16"/>
  <c r="P135" i="16"/>
  <c r="P504" i="16"/>
  <c r="P535" i="16"/>
  <c r="P350" i="16"/>
  <c r="P494" i="16"/>
  <c r="P328" i="16"/>
  <c r="P153" i="16"/>
  <c r="P240" i="16"/>
  <c r="P478" i="16"/>
  <c r="P424" i="16"/>
  <c r="P160" i="16"/>
  <c r="P166" i="16"/>
  <c r="P274" i="16"/>
  <c r="P357" i="16"/>
  <c r="P363" i="16"/>
  <c r="P384" i="16"/>
  <c r="P24" i="16"/>
  <c r="E19" i="21" s="1"/>
  <c r="G19" i="21" s="1"/>
  <c r="P402" i="16"/>
  <c r="P536" i="16"/>
  <c r="P273" i="16"/>
  <c r="P208" i="16"/>
  <c r="P222" i="16"/>
  <c r="P105" i="16"/>
  <c r="P174" i="16"/>
  <c r="P128" i="16"/>
  <c r="P380" i="16"/>
  <c r="P433" i="16"/>
  <c r="P364" i="16"/>
  <c r="P381" i="16"/>
  <c r="P220" i="16"/>
  <c r="P436" i="16"/>
  <c r="P483" i="16"/>
  <c r="P276" i="16"/>
  <c r="P537" i="16"/>
  <c r="P129" i="16"/>
  <c r="P282" i="16"/>
  <c r="P103" i="16"/>
  <c r="P303" i="16"/>
  <c r="P56" i="16"/>
  <c r="P168" i="16"/>
  <c r="P514" i="16"/>
  <c r="P76" i="16"/>
  <c r="P87" i="16"/>
  <c r="P74" i="16"/>
  <c r="P283" i="16"/>
  <c r="P184" i="16"/>
  <c r="P516" i="16"/>
  <c r="P70" i="16"/>
  <c r="P54" i="16"/>
  <c r="P450" i="16"/>
  <c r="P84" i="16"/>
  <c r="P314" i="16"/>
  <c r="P327" i="16"/>
  <c r="P281" i="16"/>
  <c r="P490" i="16"/>
  <c r="P262" i="16"/>
  <c r="P156" i="16"/>
  <c r="P301" i="16"/>
  <c r="P267" i="16"/>
  <c r="P181" i="16"/>
  <c r="P60" i="16"/>
  <c r="P530" i="16"/>
  <c r="P21" i="16"/>
  <c r="E6" i="21" s="1"/>
  <c r="G6" i="21" s="1"/>
  <c r="P258" i="16"/>
  <c r="P77" i="16"/>
  <c r="P411" i="16"/>
  <c r="P287" i="16"/>
  <c r="P193" i="16"/>
  <c r="P176" i="16"/>
  <c r="P47" i="16"/>
  <c r="P464" i="16"/>
  <c r="P66" i="16"/>
  <c r="P131" i="16"/>
  <c r="P170" i="16"/>
  <c r="P457" i="16"/>
  <c r="P265" i="16"/>
  <c r="P511" i="16"/>
  <c r="P352" i="16"/>
  <c r="P152" i="16"/>
  <c r="P447" i="16"/>
  <c r="P234" i="16"/>
  <c r="P538" i="16"/>
  <c r="P479" i="16"/>
  <c r="P503" i="16"/>
  <c r="P172" i="16"/>
  <c r="P365" i="16"/>
  <c r="P403" i="16"/>
  <c r="P280" i="16"/>
  <c r="P216" i="16"/>
  <c r="P251" i="16"/>
  <c r="P201" i="16"/>
  <c r="P114" i="16"/>
  <c r="P86" i="16"/>
  <c r="P57" i="16"/>
  <c r="P401" i="16"/>
  <c r="P418" i="16"/>
  <c r="P106" i="16"/>
  <c r="P40" i="16"/>
  <c r="P218" i="16"/>
  <c r="P43" i="16"/>
  <c r="P310" i="16"/>
  <c r="P204" i="16"/>
  <c r="P487" i="16"/>
  <c r="P98" i="16"/>
  <c r="P194" i="16"/>
  <c r="P155" i="16"/>
  <c r="P348" i="16"/>
  <c r="P499" i="16"/>
  <c r="P67" i="16"/>
  <c r="P427" i="16"/>
  <c r="P405" i="16"/>
  <c r="P298" i="16"/>
  <c r="P180" i="16"/>
  <c r="P446" i="16"/>
  <c r="P482" i="16"/>
  <c r="P48" i="16"/>
  <c r="P497" i="16"/>
  <c r="P278" i="16"/>
  <c r="P94" i="16"/>
  <c r="P335" i="16"/>
  <c r="P539" i="16"/>
  <c r="P248" i="16"/>
  <c r="P149" i="16"/>
  <c r="P502" i="16"/>
  <c r="P154" i="16"/>
  <c r="P469" i="16"/>
  <c r="P498" i="16"/>
  <c r="P124" i="16"/>
  <c r="P95" i="16"/>
  <c r="P243" i="16"/>
  <c r="P28" i="16"/>
  <c r="E24" i="21" s="1"/>
  <c r="G24" i="21" s="1"/>
  <c r="P304" i="16"/>
  <c r="P187" i="16"/>
  <c r="P473" i="16"/>
  <c r="P232" i="16"/>
  <c r="P302" i="16"/>
  <c r="P540" i="16"/>
  <c r="P101" i="16"/>
  <c r="P260" i="16"/>
  <c r="P175" i="16"/>
  <c r="P111" i="16"/>
  <c r="P259" i="16"/>
  <c r="P389" i="16"/>
  <c r="P523" i="16"/>
  <c r="P279" i="16"/>
  <c r="P467" i="16"/>
  <c r="P355" i="16"/>
  <c r="P429" i="16"/>
  <c r="P414" i="16"/>
  <c r="P362" i="16"/>
  <c r="P254" i="16"/>
  <c r="P342" i="16"/>
  <c r="P541" i="16"/>
  <c r="P396" i="16"/>
  <c r="P196" i="16"/>
  <c r="P318" i="16"/>
  <c r="P90" i="16"/>
  <c r="P344" i="16"/>
  <c r="P491" i="16"/>
  <c r="P518" i="16"/>
  <c r="P404" i="16"/>
  <c r="P31" i="16"/>
  <c r="E37" i="21" s="1"/>
  <c r="G37" i="21" s="1"/>
  <c r="P97" i="16"/>
  <c r="P462" i="16"/>
  <c r="P148" i="16"/>
  <c r="P245" i="16"/>
  <c r="P226" i="16"/>
  <c r="P317" i="16"/>
  <c r="P271" i="16"/>
  <c r="P542" i="16"/>
  <c r="P127" i="16"/>
  <c r="P458" i="16"/>
  <c r="P51" i="16"/>
  <c r="P509" i="16"/>
  <c r="P197" i="16"/>
  <c r="P347" i="16"/>
  <c r="P480" i="16"/>
  <c r="P161" i="16"/>
  <c r="P44" i="16"/>
  <c r="P409" i="16"/>
  <c r="P472" i="16"/>
  <c r="P261" i="16"/>
  <c r="P52" i="16"/>
  <c r="P470" i="16"/>
  <c r="P55" i="16"/>
  <c r="P89" i="16"/>
  <c r="P238" i="16"/>
  <c r="P75" i="16"/>
  <c r="P138" i="16"/>
  <c r="P307" i="16"/>
  <c r="P412" i="16"/>
  <c r="P237" i="16"/>
  <c r="P224" i="16"/>
  <c r="P158" i="16"/>
  <c r="P543" i="16"/>
  <c r="P23" i="16"/>
  <c r="E15" i="21" s="1"/>
  <c r="G15" i="21" s="1"/>
  <c r="P219" i="16"/>
  <c r="P112" i="16"/>
  <c r="P256" i="16"/>
  <c r="P147" i="16"/>
  <c r="P323" i="16"/>
  <c r="P192" i="16"/>
  <c r="P309" i="16"/>
  <c r="P400" i="16"/>
  <c r="P22" i="16"/>
  <c r="P285" i="16"/>
  <c r="P368" i="16"/>
  <c r="P255" i="16"/>
  <c r="P171" i="16"/>
  <c r="P544" i="16"/>
  <c r="P475" i="16"/>
  <c r="P331" i="16"/>
  <c r="P93" i="16"/>
  <c r="P150" i="16"/>
  <c r="P394" i="16"/>
  <c r="P253" i="16"/>
  <c r="P289" i="16"/>
  <c r="P387" i="16"/>
  <c r="P42" i="16"/>
  <c r="P430" i="16"/>
  <c r="P315" i="16"/>
  <c r="P250" i="16"/>
  <c r="P432" i="16"/>
  <c r="P288" i="16"/>
  <c r="P495" i="16"/>
  <c r="P515" i="16"/>
  <c r="P230" i="16"/>
  <c r="P125" i="16"/>
  <c r="P382" i="16"/>
  <c r="P545" i="16"/>
  <c r="P460" i="16"/>
  <c r="P324" i="16"/>
  <c r="P241" i="16"/>
  <c r="P144" i="16"/>
  <c r="P30" i="16"/>
  <c r="E32" i="21" s="1"/>
  <c r="G32" i="21" s="1"/>
  <c r="P233" i="16"/>
  <c r="P321" i="16"/>
  <c r="P78" i="16"/>
  <c r="P272" i="16"/>
  <c r="P492" i="16"/>
  <c r="P417" i="16"/>
  <c r="P207" i="16"/>
  <c r="P151" i="16"/>
  <c r="P212" i="16"/>
  <c r="P246" i="16"/>
  <c r="P373" i="16"/>
  <c r="P177" i="16"/>
  <c r="P385" i="16"/>
  <c r="P205" i="16"/>
  <c r="P546" i="16"/>
  <c r="P459" i="16"/>
  <c r="P190" i="16"/>
  <c r="E506" i="21" s="1"/>
  <c r="G506" i="21" s="1"/>
  <c r="P79" i="16"/>
  <c r="P157" i="16"/>
  <c r="P108" i="16"/>
  <c r="P332" i="16"/>
  <c r="P46" i="16"/>
  <c r="P227" i="16"/>
  <c r="P456" i="16"/>
  <c r="P139" i="16"/>
  <c r="P119" i="16"/>
  <c r="P291" i="16"/>
  <c r="P407" i="16"/>
  <c r="P312" i="16"/>
  <c r="P249" i="16"/>
  <c r="P217" i="16"/>
  <c r="P452" i="16"/>
  <c r="P290" i="16"/>
  <c r="P438" i="16"/>
  <c r="P547" i="16"/>
  <c r="P453" i="16"/>
  <c r="P215" i="16"/>
  <c r="P19" i="16"/>
  <c r="E4" i="21" s="1"/>
  <c r="G4" i="21" s="1"/>
  <c r="P376" i="16"/>
  <c r="P371" i="16"/>
  <c r="P484" i="16"/>
  <c r="P123" i="16"/>
  <c r="P122" i="16"/>
  <c r="P18" i="16"/>
  <c r="E3" i="21" s="1"/>
  <c r="G3" i="21" s="1"/>
  <c r="P383" i="16"/>
  <c r="P505" i="16"/>
  <c r="P179" i="16"/>
  <c r="P465" i="16"/>
  <c r="P25" i="16"/>
  <c r="E20" i="21" s="1"/>
  <c r="G20" i="21" s="1"/>
  <c r="P295" i="16"/>
  <c r="P223" i="16"/>
  <c r="P38" i="16"/>
  <c r="P294" i="16"/>
  <c r="P513" i="16"/>
  <c r="P390" i="16"/>
  <c r="P71" i="16"/>
  <c r="P183" i="16"/>
  <c r="P206" i="16"/>
  <c r="P61" i="16"/>
  <c r="P548" i="16"/>
  <c r="P308" i="16"/>
  <c r="P134" i="16"/>
  <c r="P85" i="16"/>
  <c r="P299" i="16"/>
  <c r="P486" i="16"/>
  <c r="P247" i="16"/>
  <c r="P525" i="16"/>
  <c r="P109" i="16"/>
  <c r="P485" i="16"/>
  <c r="P99" i="16"/>
  <c r="P165" i="16"/>
  <c r="P476" i="16"/>
  <c r="P431" i="16"/>
  <c r="P142" i="16"/>
  <c r="P406" i="16"/>
  <c r="P388" i="16"/>
  <c r="P130" i="16"/>
  <c r="P426" i="16"/>
  <c r="P173" i="16"/>
  <c r="P549" i="16"/>
  <c r="P419" i="16"/>
  <c r="P221" i="16"/>
  <c r="P500" i="16"/>
  <c r="P524" i="16"/>
  <c r="P333" i="16"/>
  <c r="P91" i="16"/>
  <c r="P428" i="16"/>
  <c r="P210" i="16"/>
  <c r="P463" i="16"/>
  <c r="P81" i="16"/>
  <c r="P325" i="16"/>
  <c r="P346" i="16"/>
  <c r="P340" i="16"/>
  <c r="P68" i="16"/>
  <c r="P501" i="16"/>
  <c r="P393" i="16"/>
  <c r="P33" i="16"/>
  <c r="P121" i="16"/>
  <c r="P336" i="16"/>
  <c r="P550" i="16"/>
  <c r="P191" i="16"/>
  <c r="P439" i="16"/>
  <c r="P351" i="16"/>
  <c r="P73" i="16"/>
  <c r="P455" i="16"/>
  <c r="P370" i="16"/>
  <c r="P141" i="16"/>
  <c r="P275" i="16"/>
  <c r="P379" i="16"/>
  <c r="P306" i="16"/>
  <c r="P104" i="16"/>
  <c r="P358" i="16"/>
  <c r="P132" i="16"/>
  <c r="P375" i="16"/>
  <c r="P493" i="16"/>
  <c r="P551" i="16"/>
  <c r="P474" i="16"/>
  <c r="P213" i="16"/>
  <c r="P39" i="16"/>
  <c r="P80" i="16"/>
  <c r="P37" i="16"/>
  <c r="P235" i="16"/>
  <c r="P126" i="16"/>
  <c r="P517" i="16"/>
  <c r="P195" i="16"/>
  <c r="P408" i="16"/>
  <c r="P374" i="16"/>
  <c r="P69" i="16"/>
  <c r="P162" i="16"/>
  <c r="P326" i="16"/>
  <c r="P552" i="16"/>
  <c r="P320" i="16"/>
  <c r="P113" i="16"/>
  <c r="P118" i="16"/>
  <c r="P143" i="16"/>
  <c r="P292" i="16"/>
  <c r="P264" i="16"/>
  <c r="P32" i="16"/>
  <c r="P167" i="16"/>
  <c r="P58" i="16"/>
  <c r="P471" i="16"/>
  <c r="P441" i="16"/>
  <c r="P392" i="16"/>
  <c r="P110" i="16"/>
  <c r="P377" i="16"/>
  <c r="P521" i="16"/>
  <c r="P553" i="16"/>
  <c r="P466" i="16"/>
  <c r="P448" i="16"/>
  <c r="N466" i="16"/>
  <c r="E550" i="21" l="1"/>
  <c r="E530" i="21"/>
  <c r="E544" i="21"/>
  <c r="E399" i="21"/>
  <c r="E13" i="21"/>
  <c r="G13" i="21" s="1"/>
  <c r="G254" i="21"/>
  <c r="G9" i="21"/>
  <c r="E475" i="21"/>
  <c r="E339" i="21"/>
  <c r="G339" i="21" s="1"/>
  <c r="E146" i="21"/>
  <c r="G146" i="21" s="1"/>
  <c r="E546" i="21"/>
  <c r="G53" i="21"/>
  <c r="E23" i="21"/>
  <c r="G23" i="21" s="1"/>
  <c r="E225" i="21"/>
  <c r="G225" i="21" s="1"/>
  <c r="E18" i="21"/>
  <c r="G18" i="21" s="1"/>
  <c r="E480" i="21"/>
  <c r="E10" i="21"/>
  <c r="G10" i="21" s="1"/>
  <c r="E540" i="21"/>
  <c r="E484" i="21"/>
  <c r="E525" i="21"/>
  <c r="E462" i="21"/>
  <c r="E449" i="21"/>
  <c r="E406" i="21"/>
  <c r="G406" i="21" s="1"/>
  <c r="E499" i="21"/>
  <c r="E538" i="21"/>
  <c r="E209" i="21"/>
  <c r="E512" i="21"/>
  <c r="E377" i="21"/>
  <c r="E493" i="21"/>
  <c r="E514" i="21"/>
  <c r="E541" i="21"/>
  <c r="E492" i="21"/>
  <c r="E422" i="21"/>
  <c r="E469" i="21"/>
  <c r="E531" i="21"/>
  <c r="E413" i="21"/>
  <c r="E549" i="21"/>
  <c r="E391" i="21"/>
  <c r="G391" i="21" s="1"/>
  <c r="E511" i="21"/>
  <c r="E436" i="21"/>
  <c r="E548" i="21"/>
  <c r="E516" i="21"/>
  <c r="E485" i="21"/>
  <c r="E437" i="21"/>
  <c r="E439" i="21"/>
  <c r="E123" i="21"/>
  <c r="G123" i="21" s="1"/>
  <c r="E302" i="21"/>
  <c r="G302" i="21" s="1"/>
  <c r="E323" i="21"/>
  <c r="E448" i="21"/>
  <c r="G448" i="21" s="1"/>
  <c r="E267" i="21"/>
  <c r="G267" i="21" s="1"/>
  <c r="E324" i="21"/>
  <c r="G324" i="21" s="1"/>
  <c r="E68" i="21"/>
  <c r="G68" i="21" s="1"/>
  <c r="E221" i="21"/>
  <c r="G221" i="21" s="1"/>
  <c r="E532" i="21"/>
  <c r="G532" i="21" s="1"/>
  <c r="E269" i="21"/>
  <c r="G269" i="21" s="1"/>
  <c r="E433" i="21"/>
  <c r="G433" i="21" s="1"/>
  <c r="E424" i="21"/>
  <c r="G424" i="21" s="1"/>
  <c r="E411" i="21"/>
  <c r="G411" i="21" s="1"/>
  <c r="E126" i="21"/>
  <c r="G126" i="21" s="1"/>
  <c r="E459" i="21"/>
  <c r="G459" i="21" s="1"/>
  <c r="E336" i="21"/>
  <c r="G336" i="21" s="1"/>
  <c r="E404" i="21"/>
  <c r="G404" i="21" s="1"/>
  <c r="E495" i="21"/>
  <c r="E464" i="21"/>
  <c r="E329" i="21"/>
  <c r="G329" i="21" s="1"/>
  <c r="E250" i="21"/>
  <c r="G250" i="21" s="1"/>
  <c r="E300" i="21"/>
  <c r="G300" i="21" s="1"/>
  <c r="E394" i="21"/>
  <c r="E446" i="21"/>
  <c r="G446" i="21" s="1"/>
  <c r="E281" i="21"/>
  <c r="G281" i="21" s="1"/>
  <c r="E284" i="21"/>
  <c r="G284" i="21" s="1"/>
  <c r="E91" i="21"/>
  <c r="G91" i="21" s="1"/>
  <c r="E243" i="21"/>
  <c r="G243" i="21" s="1"/>
  <c r="E400" i="21"/>
  <c r="G400" i="21" s="1"/>
  <c r="E453" i="21"/>
  <c r="G453" i="21" s="1"/>
  <c r="E343" i="21"/>
  <c r="G343" i="21" s="1"/>
  <c r="E39" i="21"/>
  <c r="G39" i="21" s="1"/>
  <c r="E362" i="21"/>
  <c r="G362" i="21" s="1"/>
  <c r="E122" i="21"/>
  <c r="G122" i="21" s="1"/>
  <c r="E97" i="21"/>
  <c r="G97" i="21" s="1"/>
  <c r="E447" i="21"/>
  <c r="G447" i="21" s="1"/>
  <c r="E412" i="21"/>
  <c r="G412" i="21" s="1"/>
  <c r="E407" i="21"/>
  <c r="G407" i="21" s="1"/>
  <c r="E476" i="21"/>
  <c r="E287" i="21"/>
  <c r="G287" i="21" s="1"/>
  <c r="E356" i="21"/>
  <c r="G356" i="21" s="1"/>
  <c r="E397" i="21"/>
  <c r="G397" i="21" s="1"/>
  <c r="E242" i="21"/>
  <c r="G242" i="21" s="1"/>
  <c r="E289" i="21"/>
  <c r="G289" i="21" s="1"/>
  <c r="E75" i="21"/>
  <c r="G75" i="21" s="1"/>
  <c r="E179" i="21"/>
  <c r="G179" i="21" s="1"/>
  <c r="E319" i="21"/>
  <c r="G319" i="21" s="1"/>
  <c r="E369" i="21"/>
  <c r="G369" i="21" s="1"/>
  <c r="E74" i="21"/>
  <c r="G74" i="21" s="1"/>
  <c r="E444" i="21"/>
  <c r="G444" i="21" s="1"/>
  <c r="E233" i="21"/>
  <c r="G233" i="21" s="1"/>
  <c r="E547" i="21"/>
  <c r="E21" i="21"/>
  <c r="G21" i="21" s="1"/>
  <c r="E389" i="21"/>
  <c r="G389" i="21" s="1"/>
  <c r="E526" i="21"/>
  <c r="E504" i="21"/>
  <c r="E507" i="21"/>
  <c r="E198" i="21"/>
  <c r="G198" i="21" s="1"/>
  <c r="E498" i="21"/>
  <c r="G498" i="21" s="1"/>
  <c r="E176" i="21"/>
  <c r="G176" i="21" s="1"/>
  <c r="E131" i="21"/>
  <c r="G131" i="21" s="1"/>
  <c r="F350" i="21"/>
  <c r="F209" i="21"/>
  <c r="E199" i="21"/>
  <c r="G199" i="21" s="1"/>
  <c r="E218" i="21"/>
  <c r="G218" i="21" s="1"/>
  <c r="E69" i="21"/>
  <c r="G69" i="21" s="1"/>
  <c r="E396" i="21"/>
  <c r="G396" i="21" s="1"/>
  <c r="E157" i="21"/>
  <c r="G157" i="21" s="1"/>
  <c r="E235" i="21"/>
  <c r="G235" i="21" s="1"/>
  <c r="E260" i="21"/>
  <c r="G260" i="21" s="1"/>
  <c r="E330" i="21"/>
  <c r="G330" i="21" s="1"/>
  <c r="E113" i="21"/>
  <c r="G113" i="21" s="1"/>
  <c r="E212" i="21"/>
  <c r="G212" i="21" s="1"/>
  <c r="E488" i="21"/>
  <c r="E352" i="21"/>
  <c r="G352" i="21" s="1"/>
  <c r="E286" i="21"/>
  <c r="G286" i="21" s="1"/>
  <c r="E346" i="21"/>
  <c r="G346" i="21" s="1"/>
  <c r="E367" i="21"/>
  <c r="G367" i="21" s="1"/>
  <c r="E59" i="21"/>
  <c r="G59" i="21" s="1"/>
  <c r="E30" i="21"/>
  <c r="G30" i="21" s="1"/>
  <c r="E82" i="21"/>
  <c r="G82" i="21" s="1"/>
  <c r="E232" i="21"/>
  <c r="E299" i="21"/>
  <c r="E438" i="21"/>
  <c r="G438" i="21" s="1"/>
  <c r="E314" i="21"/>
  <c r="G314" i="21" s="1"/>
  <c r="E205" i="21"/>
  <c r="G205" i="21" s="1"/>
  <c r="E451" i="21"/>
  <c r="G451" i="21" s="1"/>
  <c r="E537" i="21"/>
  <c r="G537" i="21" s="1"/>
  <c r="E385" i="21"/>
  <c r="G385" i="21" s="1"/>
  <c r="E358" i="21"/>
  <c r="G358" i="21" s="1"/>
  <c r="E181" i="21"/>
  <c r="G181" i="21" s="1"/>
  <c r="E194" i="21"/>
  <c r="E238" i="21"/>
  <c r="G238" i="21" s="1"/>
  <c r="E425" i="21"/>
  <c r="G425" i="21" s="1"/>
  <c r="E274" i="21"/>
  <c r="G274" i="21" s="1"/>
  <c r="E245" i="21"/>
  <c r="G245" i="21" s="1"/>
  <c r="E345" i="21"/>
  <c r="G345" i="21" s="1"/>
  <c r="E360" i="21"/>
  <c r="G360" i="21" s="1"/>
  <c r="E536" i="21"/>
  <c r="E486" i="21"/>
  <c r="E534" i="21"/>
  <c r="E419" i="21"/>
  <c r="E489" i="21"/>
  <c r="E529" i="21"/>
  <c r="E351" i="21"/>
  <c r="E158" i="21"/>
  <c r="G158" i="21" s="1"/>
  <c r="E450" i="21"/>
  <c r="G450" i="21" s="1"/>
  <c r="E466" i="21"/>
  <c r="G466" i="21" s="1"/>
  <c r="E416" i="21"/>
  <c r="G416" i="21" s="1"/>
  <c r="E307" i="21"/>
  <c r="G307" i="21" s="1"/>
  <c r="E152" i="21"/>
  <c r="G152" i="21" s="1"/>
  <c r="E259" i="21"/>
  <c r="G259" i="21" s="1"/>
  <c r="E178" i="21"/>
  <c r="G178" i="21" s="1"/>
  <c r="E268" i="21"/>
  <c r="G268" i="21" s="1"/>
  <c r="E427" i="21"/>
  <c r="G427" i="21" s="1"/>
  <c r="E543" i="21"/>
  <c r="E398" i="21"/>
  <c r="E477" i="21"/>
  <c r="E503" i="21"/>
  <c r="E490" i="21"/>
  <c r="E76" i="21"/>
  <c r="G76" i="21" s="1"/>
  <c r="E313" i="21"/>
  <c r="G313" i="21" s="1"/>
  <c r="E55" i="21"/>
  <c r="G55" i="21" s="1"/>
  <c r="E333" i="21"/>
  <c r="G333" i="21" s="1"/>
  <c r="E295" i="21"/>
  <c r="G295" i="21" s="1"/>
  <c r="E276" i="21"/>
  <c r="G276" i="21" s="1"/>
  <c r="E137" i="21"/>
  <c r="G137" i="21" s="1"/>
  <c r="E83" i="21"/>
  <c r="G83" i="21" s="1"/>
  <c r="E545" i="21"/>
  <c r="E491" i="21"/>
  <c r="E257" i="21"/>
  <c r="E108" i="21"/>
  <c r="G108" i="21" s="1"/>
  <c r="E118" i="21"/>
  <c r="G118" i="21" s="1"/>
  <c r="E134" i="21"/>
  <c r="G134" i="21" s="1"/>
  <c r="E159" i="21"/>
  <c r="G159" i="21" s="1"/>
  <c r="E248" i="21"/>
  <c r="G248" i="21" s="1"/>
  <c r="E366" i="21"/>
  <c r="G366" i="21" s="1"/>
  <c r="E316" i="21"/>
  <c r="G316" i="21" s="1"/>
  <c r="E70" i="21"/>
  <c r="G70" i="21" s="1"/>
  <c r="E435" i="21"/>
  <c r="G435" i="21" s="1"/>
  <c r="E428" i="21"/>
  <c r="G428" i="21" s="1"/>
  <c r="E524" i="21"/>
  <c r="E535" i="21"/>
  <c r="E191" i="21"/>
  <c r="G191" i="21" s="1"/>
  <c r="E236" i="21"/>
  <c r="G236" i="21" s="1"/>
  <c r="F322" i="21"/>
  <c r="F173" i="21"/>
  <c r="F465" i="21"/>
  <c r="F165" i="21"/>
  <c r="F542" i="21"/>
  <c r="F261" i="21"/>
  <c r="F539" i="21"/>
  <c r="F144" i="21"/>
  <c r="F103" i="21"/>
  <c r="F35" i="21"/>
  <c r="F229" i="21"/>
  <c r="F249" i="21"/>
  <c r="F285" i="21"/>
  <c r="F317" i="21"/>
  <c r="F222" i="21"/>
  <c r="F143" i="21"/>
  <c r="F62" i="21"/>
  <c r="F117" i="21"/>
  <c r="F99" i="21"/>
  <c r="F468" i="21"/>
  <c r="F145" i="21"/>
  <c r="F262" i="21"/>
  <c r="F44" i="21"/>
  <c r="F246" i="21"/>
  <c r="F338" i="21"/>
  <c r="F479" i="21"/>
  <c r="F510" i="21"/>
  <c r="F388" i="21"/>
  <c r="F112" i="21"/>
  <c r="F227" i="21"/>
  <c r="F279" i="21"/>
  <c r="F373" i="21"/>
  <c r="F135" i="21"/>
  <c r="F258" i="21"/>
  <c r="F370" i="21"/>
  <c r="F357" i="21"/>
  <c r="F169" i="21"/>
  <c r="F518" i="21"/>
  <c r="F228" i="21"/>
  <c r="F349" i="21"/>
  <c r="F182" i="21"/>
  <c r="F527" i="21"/>
  <c r="F487" i="21"/>
  <c r="F11" i="21"/>
  <c r="F460" i="21"/>
  <c r="F95" i="21"/>
  <c r="F414" i="21"/>
  <c r="F364" i="21"/>
  <c r="F192" i="21"/>
  <c r="F271" i="21"/>
  <c r="F129" i="21"/>
  <c r="F455" i="21"/>
  <c r="F517" i="21"/>
  <c r="F441" i="21"/>
  <c r="F231" i="21"/>
  <c r="F214" i="21"/>
  <c r="F211" i="21"/>
  <c r="F213" i="21"/>
  <c r="F505" i="21"/>
  <c r="F478" i="21"/>
  <c r="F189" i="21"/>
  <c r="F73" i="21"/>
  <c r="F521" i="21"/>
  <c r="F434" i="21"/>
  <c r="F376" i="21"/>
  <c r="F141" i="21"/>
  <c r="F275" i="21"/>
  <c r="F172" i="21"/>
  <c r="F188" i="21"/>
  <c r="F166" i="21"/>
  <c r="F494" i="21"/>
  <c r="F467" i="21"/>
  <c r="F372" i="21"/>
  <c r="F291" i="21"/>
  <c r="F96" i="21"/>
  <c r="F292" i="21"/>
  <c r="F161" i="21"/>
  <c r="F86" i="21"/>
  <c r="P359" i="16"/>
  <c r="E509" i="21" s="1"/>
  <c r="F509" i="21"/>
  <c r="P116" i="16"/>
  <c r="E273" i="21" s="1"/>
  <c r="P59" i="16"/>
  <c r="P341" i="16"/>
  <c r="P527" i="16"/>
  <c r="P533" i="16"/>
  <c r="P510" i="16"/>
  <c r="P398" i="16"/>
  <c r="P257" i="16"/>
  <c r="P92" i="16"/>
  <c r="P422" i="16"/>
  <c r="P188" i="16"/>
  <c r="E502" i="21" s="1"/>
  <c r="P437" i="16"/>
  <c r="P164" i="16"/>
  <c r="P316" i="16"/>
  <c r="P520" i="16"/>
  <c r="P345" i="16"/>
  <c r="P477" i="16"/>
  <c r="P163" i="16"/>
  <c r="E461" i="21" s="1"/>
  <c r="P203" i="16"/>
  <c r="P297" i="16"/>
  <c r="P34" i="16"/>
  <c r="P378" i="16"/>
  <c r="P489" i="16"/>
  <c r="P286" i="16"/>
  <c r="P72" i="16"/>
  <c r="P137" i="16"/>
  <c r="P311" i="16"/>
  <c r="P512" i="16"/>
  <c r="P242" i="16"/>
  <c r="P440" i="16"/>
  <c r="P83" i="16"/>
  <c r="P367" i="16"/>
  <c r="P532" i="16"/>
  <c r="P225" i="16"/>
  <c r="P236" i="16"/>
  <c r="P169" i="16"/>
  <c r="P360" i="16"/>
  <c r="P82" i="16"/>
  <c r="E107" i="21" s="1"/>
  <c r="P534" i="16"/>
  <c r="P239" i="16"/>
  <c r="P231" i="16"/>
  <c r="P35" i="16"/>
  <c r="P443" i="16"/>
  <c r="P244" i="16"/>
  <c r="P444" i="16"/>
  <c r="P420" i="16"/>
  <c r="P186" i="16"/>
  <c r="E519" i="21" s="1"/>
  <c r="P349" i="16"/>
  <c r="P263" i="16"/>
  <c r="P268" i="16"/>
  <c r="P399" i="16"/>
  <c r="P185" i="16"/>
  <c r="P356" i="16"/>
  <c r="P133" i="16"/>
  <c r="E420" i="21" s="1"/>
  <c r="P53" i="16"/>
  <c r="P228" i="16"/>
  <c r="P252" i="16"/>
  <c r="P413" i="16"/>
  <c r="P451" i="16"/>
  <c r="P305" i="16"/>
  <c r="P45" i="16"/>
  <c r="P421" i="16"/>
  <c r="P468" i="16"/>
  <c r="P300" i="16"/>
  <c r="P209" i="16"/>
  <c r="P353" i="16"/>
  <c r="E142" i="21" s="1"/>
  <c r="P107" i="16"/>
  <c r="E253" i="21" s="1"/>
  <c r="P62" i="16"/>
  <c r="E132" i="21" s="1"/>
  <c r="G132" i="21" s="1"/>
  <c r="P322" i="16"/>
  <c r="P277" i="16"/>
  <c r="P488" i="16"/>
  <c r="P434" i="16"/>
  <c r="P366" i="16"/>
  <c r="P507" i="16"/>
  <c r="P199" i="16"/>
  <c r="P496" i="16"/>
  <c r="P519" i="16"/>
  <c r="P36" i="16"/>
  <c r="P454" i="16"/>
  <c r="P529" i="16"/>
  <c r="P416" i="16"/>
  <c r="P339" i="16"/>
  <c r="P117" i="16"/>
  <c r="E272" i="21" s="1"/>
  <c r="P145" i="16"/>
  <c r="P200" i="16"/>
  <c r="P20" i="16"/>
  <c r="E5" i="21" s="1"/>
  <c r="G5" i="21" s="1"/>
  <c r="P96" i="16"/>
  <c r="E217" i="21" s="1"/>
  <c r="P343" i="16"/>
  <c r="P445" i="16"/>
  <c r="P41" i="16"/>
  <c r="P329" i="16"/>
  <c r="P102" i="16"/>
  <c r="P338" i="16"/>
  <c r="E440" i="21" s="1"/>
  <c r="P29" i="16"/>
  <c r="E29" i="21" s="1"/>
  <c r="G29" i="21" s="1"/>
  <c r="P313" i="16"/>
  <c r="P269" i="16"/>
  <c r="E148" i="21" s="1"/>
  <c r="P506" i="16"/>
  <c r="P391" i="16"/>
  <c r="P211" i="16"/>
  <c r="P284" i="16"/>
  <c r="P435" i="16"/>
  <c r="P88" i="16"/>
  <c r="P198" i="16"/>
  <c r="P442" i="16"/>
  <c r="P461" i="16"/>
  <c r="P64" i="16"/>
  <c r="P386" i="16"/>
  <c r="P449" i="16"/>
  <c r="P49" i="16"/>
  <c r="P50" i="16"/>
  <c r="P522" i="16"/>
  <c r="P146" i="16"/>
  <c r="P100" i="16"/>
  <c r="P296" i="16"/>
  <c r="P189" i="16"/>
  <c r="E508" i="21" s="1"/>
  <c r="P528" i="16"/>
  <c r="P182" i="16"/>
  <c r="E496" i="21" s="1"/>
  <c r="P266" i="16"/>
  <c r="P334" i="16"/>
  <c r="P270" i="16"/>
  <c r="P395" i="16"/>
  <c r="P531" i="16"/>
  <c r="P361" i="16"/>
  <c r="P159" i="16"/>
  <c r="P140" i="16"/>
  <c r="P354" i="16"/>
  <c r="P415" i="16"/>
  <c r="P293" i="16"/>
  <c r="P214" i="16"/>
  <c r="E334" i="21" s="1"/>
  <c r="P481" i="16"/>
  <c r="P526" i="16"/>
  <c r="P178" i="16"/>
  <c r="P319" i="16"/>
  <c r="P63" i="16"/>
  <c r="P369" i="16"/>
  <c r="P337" i="16"/>
  <c r="P27" i="16"/>
  <c r="E25" i="21" s="1"/>
  <c r="G25" i="21" s="1"/>
  <c r="P397" i="16"/>
  <c r="P115" i="16"/>
  <c r="P508" i="16"/>
  <c r="P120" i="16"/>
  <c r="P410" i="16"/>
  <c r="P425" i="16"/>
  <c r="F443" i="21"/>
  <c r="F301" i="21"/>
  <c r="F263" i="21"/>
  <c r="F34" i="21"/>
  <c r="F104" i="21"/>
  <c r="F363" i="21"/>
  <c r="F16" i="21"/>
  <c r="F31" i="21"/>
  <c r="F251" i="21"/>
  <c r="F90" i="21"/>
  <c r="F139" i="21"/>
  <c r="F445" i="21"/>
  <c r="F417" i="21"/>
  <c r="F303" i="21"/>
  <c r="F264" i="21"/>
  <c r="F33" i="21"/>
  <c r="F49" i="21"/>
  <c r="F60" i="21"/>
  <c r="F120" i="21"/>
  <c r="F353" i="21"/>
  <c r="F293" i="21"/>
  <c r="F474" i="21"/>
  <c r="F395" i="21"/>
  <c r="F38" i="21"/>
  <c r="F288" i="21"/>
  <c r="F239" i="21"/>
  <c r="F151" i="21"/>
  <c r="F355" i="21"/>
  <c r="F432" i="21"/>
  <c r="F100" i="21"/>
  <c r="F390" i="21"/>
  <c r="F315" i="21"/>
  <c r="F472" i="21"/>
  <c r="F240" i="21"/>
  <c r="F454" i="21"/>
  <c r="F501" i="21"/>
  <c r="F170" i="21"/>
  <c r="F241" i="21"/>
  <c r="F22" i="21"/>
  <c r="F266" i="21"/>
  <c r="F128" i="21"/>
  <c r="F167" i="21"/>
  <c r="F226" i="21"/>
  <c r="F401" i="21"/>
  <c r="F403" i="21"/>
  <c r="F185" i="21"/>
  <c r="F409" i="21"/>
  <c r="F127" i="21"/>
  <c r="F294" i="21"/>
  <c r="F278" i="21"/>
  <c r="F277" i="21"/>
  <c r="P341" i="17"/>
  <c r="E8" i="21" s="1"/>
  <c r="G8" i="21" s="1"/>
  <c r="F124" i="21"/>
  <c r="F147" i="21"/>
  <c r="F456" i="21"/>
  <c r="F280" i="21"/>
  <c r="F224" i="21"/>
  <c r="F378" i="21"/>
  <c r="F207" i="21"/>
  <c r="F340" i="21"/>
  <c r="F312" i="21"/>
  <c r="F344" i="21"/>
  <c r="F374" i="21"/>
  <c r="F125" i="21"/>
  <c r="F244" i="21"/>
  <c r="F375" i="21"/>
  <c r="F106" i="21"/>
  <c r="F354" i="21"/>
  <c r="F458" i="21"/>
  <c r="F348" i="21"/>
  <c r="F247" i="21"/>
  <c r="F386" i="21"/>
  <c r="F533" i="21"/>
  <c r="F67" i="21"/>
  <c r="F237" i="21"/>
  <c r="F183" i="21"/>
  <c r="F195" i="21"/>
  <c r="F119" i="21"/>
  <c r="F415" i="21"/>
  <c r="O104" i="20"/>
  <c r="P104" i="20"/>
  <c r="Q104" i="20"/>
  <c r="O103" i="20"/>
  <c r="P103" i="20"/>
  <c r="Q103" i="20"/>
  <c r="N361" i="22"/>
  <c r="P361" i="22" s="1"/>
  <c r="E208" i="21" l="1"/>
  <c r="E380" i="21"/>
  <c r="E77" i="21"/>
  <c r="E203" i="21"/>
  <c r="E382" i="21"/>
  <c r="E187" i="21"/>
  <c r="G209" i="21"/>
  <c r="E89" i="21"/>
  <c r="E57" i="21"/>
  <c r="E174" i="21"/>
  <c r="E42" i="21"/>
  <c r="E87" i="21"/>
  <c r="E483" i="21"/>
  <c r="E463" i="21"/>
  <c r="E515" i="21"/>
  <c r="E149" i="21"/>
  <c r="E471" i="21"/>
  <c r="G509" i="21"/>
  <c r="N368" i="15"/>
  <c r="N155" i="16"/>
  <c r="N163" i="15"/>
  <c r="N728" i="17"/>
  <c r="P202" i="16"/>
  <c r="P26" i="16"/>
  <c r="E27" i="21" s="1"/>
  <c r="G27" i="21" s="1"/>
  <c r="P65" i="16"/>
  <c r="P372" i="16"/>
  <c r="F457" i="21"/>
  <c r="F80" i="21"/>
  <c r="N146" i="22"/>
  <c r="N1697" i="22"/>
  <c r="P1697" i="22" s="1"/>
  <c r="P146" i="22" l="1"/>
  <c r="P136" i="16"/>
  <c r="E341" i="21" s="1"/>
  <c r="F328" i="21"/>
  <c r="F66" i="21"/>
  <c r="F331" i="21"/>
  <c r="F177" i="21"/>
  <c r="F81" i="21"/>
  <c r="F421" i="21"/>
  <c r="F384" i="21"/>
  <c r="F337" i="21"/>
  <c r="F14" i="21"/>
  <c r="F201" i="21"/>
  <c r="F234" i="21"/>
  <c r="F168" i="21"/>
  <c r="F155" i="21"/>
  <c r="F109" i="21"/>
  <c r="F327" i="21"/>
  <c r="F320" i="21"/>
  <c r="F164" i="21"/>
  <c r="F305" i="21"/>
  <c r="F473" i="21"/>
  <c r="F306" i="21"/>
  <c r="F290" i="21"/>
  <c r="F51" i="21"/>
  <c r="F342" i="21"/>
  <c r="F220" i="21"/>
  <c r="F121" i="21"/>
  <c r="F408" i="21"/>
  <c r="F111" i="21"/>
  <c r="F392" i="21"/>
  <c r="F54" i="21"/>
  <c r="F175" i="21"/>
  <c r="F28" i="21"/>
  <c r="F160" i="21"/>
  <c r="F381" i="21"/>
  <c r="F365" i="21"/>
  <c r="F197" i="21"/>
  <c r="F61" i="21"/>
  <c r="F156" i="21"/>
  <c r="F36" i="21"/>
  <c r="F17" i="21"/>
  <c r="F430" i="21"/>
  <c r="F162" i="21"/>
  <c r="F64" i="21"/>
  <c r="F297" i="21"/>
  <c r="F310" i="21"/>
  <c r="F335" i="21"/>
  <c r="F47" i="21"/>
  <c r="F116" i="21"/>
  <c r="F92" i="21"/>
  <c r="F309" i="21"/>
  <c r="F101" i="21"/>
  <c r="F405" i="21"/>
  <c r="F48" i="21"/>
  <c r="F361" i="21"/>
  <c r="F115" i="21"/>
  <c r="F196" i="21"/>
  <c r="F85" i="21"/>
  <c r="F359" i="21"/>
  <c r="F26" i="21"/>
  <c r="F206" i="21"/>
  <c r="F296" i="21"/>
  <c r="F202" i="21"/>
  <c r="F215" i="21"/>
  <c r="F200" i="21"/>
  <c r="F12" i="21"/>
  <c r="F311" i="21"/>
  <c r="F7" i="21"/>
  <c r="F383" i="21"/>
  <c r="F88" i="21"/>
  <c r="F84" i="21"/>
  <c r="F110" i="21"/>
  <c r="F332" i="21"/>
  <c r="F93" i="21"/>
  <c r="F79" i="21"/>
  <c r="F150" i="21"/>
  <c r="F78" i="21"/>
  <c r="F282" i="21"/>
  <c r="F50" i="21"/>
  <c r="F105" i="21"/>
  <c r="F325" i="21"/>
  <c r="F186" i="21"/>
  <c r="F204" i="21"/>
  <c r="F171" i="21"/>
  <c r="F371" i="21"/>
  <c r="F318" i="21"/>
  <c r="N619" i="15"/>
  <c r="N691" i="17"/>
  <c r="N765" i="22" l="1"/>
  <c r="N1055" i="22"/>
  <c r="N640" i="22"/>
  <c r="N1523" i="22"/>
  <c r="N1715" i="22"/>
  <c r="N82" i="22"/>
  <c r="N602" i="22"/>
  <c r="N169" i="22"/>
  <c r="P169" i="22" s="1"/>
  <c r="P765" i="22" l="1"/>
  <c r="P82" i="22"/>
  <c r="P1715" i="22"/>
  <c r="P1523" i="22"/>
  <c r="P640" i="22"/>
  <c r="P1055" i="22"/>
  <c r="P602" i="22"/>
  <c r="P84" i="18"/>
  <c r="E266" i="21"/>
  <c r="E348" i="21"/>
  <c r="E454" i="21"/>
  <c r="E34" i="21"/>
  <c r="E38" i="21"/>
  <c r="E120" i="21"/>
  <c r="G120" i="21" s="1"/>
  <c r="E417" i="21"/>
  <c r="E443" i="21"/>
  <c r="E127" i="21"/>
  <c r="E315" i="21"/>
  <c r="E303" i="21"/>
  <c r="E294" i="21"/>
  <c r="G294" i="21" s="1"/>
  <c r="E124" i="21"/>
  <c r="E403" i="21"/>
  <c r="E301" i="21"/>
  <c r="E244" i="21"/>
  <c r="E151" i="21"/>
  <c r="E49" i="21"/>
  <c r="E240" i="21"/>
  <c r="G240" i="21" s="1"/>
  <c r="E375" i="21"/>
  <c r="E415" i="21"/>
  <c r="E280" i="21"/>
  <c r="E288" i="21"/>
  <c r="E247" i="21"/>
  <c r="E185" i="21"/>
  <c r="E106" i="21"/>
  <c r="E401" i="21"/>
  <c r="G401" i="21" s="1"/>
  <c r="E183" i="21"/>
  <c r="E22" i="21"/>
  <c r="E207" i="21"/>
  <c r="E363" i="21"/>
  <c r="E445" i="21"/>
  <c r="E386" i="21"/>
  <c r="E147" i="21"/>
  <c r="E226" i="21"/>
  <c r="E90" i="21"/>
  <c r="E264" i="21"/>
  <c r="E344" i="21"/>
  <c r="E378" i="21"/>
  <c r="E31" i="21"/>
  <c r="E125" i="21"/>
  <c r="E458" i="21"/>
  <c r="E195" i="21"/>
  <c r="E237" i="21"/>
  <c r="E60" i="21"/>
  <c r="E139" i="21"/>
  <c r="E33" i="21"/>
  <c r="E67" i="21"/>
  <c r="E104" i="21"/>
  <c r="E100" i="21"/>
  <c r="E456" i="21"/>
  <c r="G508" i="21"/>
  <c r="N446" i="16"/>
  <c r="N283" i="15"/>
  <c r="N255" i="16"/>
  <c r="N217" i="17"/>
  <c r="N841" i="15"/>
  <c r="N200" i="19"/>
  <c r="N163" i="19"/>
  <c r="N640" i="15"/>
  <c r="N980" i="15"/>
  <c r="N539" i="17"/>
  <c r="N784" i="17"/>
  <c r="N236" i="15"/>
  <c r="G151" i="21" l="1"/>
  <c r="G207" i="21"/>
  <c r="G454" i="21"/>
  <c r="G49" i="21"/>
  <c r="G264" i="21"/>
  <c r="G315" i="21"/>
  <c r="G100" i="21"/>
  <c r="E474" i="21"/>
  <c r="G474" i="21" s="1"/>
  <c r="E293" i="21"/>
  <c r="G293" i="21" s="1"/>
  <c r="E278" i="21"/>
  <c r="G278" i="21" s="1"/>
  <c r="G363" i="21"/>
  <c r="E128" i="21"/>
  <c r="G128" i="21" s="1"/>
  <c r="G378" i="21"/>
  <c r="G469" i="21"/>
  <c r="E374" i="21"/>
  <c r="G374" i="21" s="1"/>
  <c r="G22" i="21"/>
  <c r="G127" i="21"/>
  <c r="E395" i="21"/>
  <c r="G395" i="21" s="1"/>
  <c r="G303" i="21"/>
  <c r="G445" i="21"/>
  <c r="G386" i="21"/>
  <c r="G90" i="21"/>
  <c r="G195" i="21"/>
  <c r="G266" i="21"/>
  <c r="E472" i="21"/>
  <c r="G472" i="21" s="1"/>
  <c r="G531" i="21"/>
  <c r="G183" i="21"/>
  <c r="G106" i="21"/>
  <c r="G226" i="21"/>
  <c r="E432" i="21"/>
  <c r="G432" i="21" s="1"/>
  <c r="G348" i="21"/>
  <c r="G456" i="21"/>
  <c r="G399" i="21"/>
  <c r="G125" i="21"/>
  <c r="G403" i="21"/>
  <c r="E261" i="21"/>
  <c r="G261" i="21" s="1"/>
  <c r="G280" i="21"/>
  <c r="G185" i="21"/>
  <c r="G139" i="21"/>
  <c r="G417" i="21"/>
  <c r="G458" i="21"/>
  <c r="G104" i="21"/>
  <c r="G31" i="21"/>
  <c r="G375" i="21"/>
  <c r="G237" i="21"/>
  <c r="G415" i="21"/>
  <c r="G244" i="21"/>
  <c r="G124" i="21"/>
  <c r="G147" i="21"/>
  <c r="N1235" i="22"/>
  <c r="N1984" i="22"/>
  <c r="N1980" i="22"/>
  <c r="N1991" i="22"/>
  <c r="N1992" i="22"/>
  <c r="N1988" i="22"/>
  <c r="N1993" i="22"/>
  <c r="N1986" i="22"/>
  <c r="N1982" i="22"/>
  <c r="N1985" i="22"/>
  <c r="N1994" i="22"/>
  <c r="N1981" i="22"/>
  <c r="N1976" i="22"/>
  <c r="N1971" i="22"/>
  <c r="N1967" i="22"/>
  <c r="N1969" i="22"/>
  <c r="N1970" i="22"/>
  <c r="N1965" i="22"/>
  <c r="N1974" i="22"/>
  <c r="N1977" i="22"/>
  <c r="N1972" i="22"/>
  <c r="N1975" i="22"/>
  <c r="N1979" i="22"/>
  <c r="N1973" i="22"/>
  <c r="N1968" i="22"/>
  <c r="N1978" i="22"/>
  <c r="N1966" i="22"/>
  <c r="N1959" i="22"/>
  <c r="N1957" i="22"/>
  <c r="N1956" i="22"/>
  <c r="N1958" i="22"/>
  <c r="N1953" i="22"/>
  <c r="N1954" i="22"/>
  <c r="N1960" i="22"/>
  <c r="N1961" i="22"/>
  <c r="N1952" i="22"/>
  <c r="N1962" i="22"/>
  <c r="N1964" i="22"/>
  <c r="N1955" i="22"/>
  <c r="N1950" i="22"/>
  <c r="N1963" i="22"/>
  <c r="N1951" i="22"/>
  <c r="N1944" i="22"/>
  <c r="P1944" i="22" s="1"/>
  <c r="N1948" i="22"/>
  <c r="P1948" i="22" s="1"/>
  <c r="N1941" i="22"/>
  <c r="P1941" i="22" s="1"/>
  <c r="N1943" i="22"/>
  <c r="P1943" i="22" s="1"/>
  <c r="N1939" i="22"/>
  <c r="P1939" i="22" s="1"/>
  <c r="N1940" i="22"/>
  <c r="P1940" i="22" s="1"/>
  <c r="N1945" i="22"/>
  <c r="P1945" i="22" s="1"/>
  <c r="N1949" i="22"/>
  <c r="P1949" i="22" s="1"/>
  <c r="N1937" i="22"/>
  <c r="P1937" i="22" s="1"/>
  <c r="N1946" i="22"/>
  <c r="P1946" i="22" s="1"/>
  <c r="N1942" i="22"/>
  <c r="P1942" i="22" s="1"/>
  <c r="N1938" i="22"/>
  <c r="P1938" i="22" s="1"/>
  <c r="N1936" i="22"/>
  <c r="P1936" i="22" s="1"/>
  <c r="N1947" i="22"/>
  <c r="P1947" i="22" s="1"/>
  <c r="N1935" i="22"/>
  <c r="P1935" i="22" s="1"/>
  <c r="N1932" i="22"/>
  <c r="P1932" i="22" s="1"/>
  <c r="N1933" i="22"/>
  <c r="P1933" i="22" s="1"/>
  <c r="N1928" i="22"/>
  <c r="P1928" i="22" s="1"/>
  <c r="N1922" i="22"/>
  <c r="P1922" i="22" s="1"/>
  <c r="N1924" i="22"/>
  <c r="P1924" i="22" s="1"/>
  <c r="N1920" i="22"/>
  <c r="P1920" i="22" s="1"/>
  <c r="N1929" i="22"/>
  <c r="P1929" i="22" s="1"/>
  <c r="N1934" i="22"/>
  <c r="P1934" i="22" s="1"/>
  <c r="N1927" i="22"/>
  <c r="P1927" i="22" s="1"/>
  <c r="N1926" i="22"/>
  <c r="P1926" i="22" s="1"/>
  <c r="N1930" i="22"/>
  <c r="P1930" i="22" s="1"/>
  <c r="N1923" i="22"/>
  <c r="P1923" i="22" s="1"/>
  <c r="N1925" i="22"/>
  <c r="P1925" i="22" s="1"/>
  <c r="N1931" i="22"/>
  <c r="P1931" i="22" s="1"/>
  <c r="N1921" i="22"/>
  <c r="P1921" i="22" s="1"/>
  <c r="N1914" i="22"/>
  <c r="N1919" i="22"/>
  <c r="N1913" i="22"/>
  <c r="N1908" i="22"/>
  <c r="N1909" i="22"/>
  <c r="N1905" i="22"/>
  <c r="N1915" i="22"/>
  <c r="N1916" i="22"/>
  <c r="N1911" i="22"/>
  <c r="N1917" i="22"/>
  <c r="N1912" i="22"/>
  <c r="N1907" i="22"/>
  <c r="N1910" i="22"/>
  <c r="N1918" i="22"/>
  <c r="N1906" i="22"/>
  <c r="N1900" i="22"/>
  <c r="N1892" i="22"/>
  <c r="N1897" i="22"/>
  <c r="N1902" i="22"/>
  <c r="N1893" i="22"/>
  <c r="N1895" i="22"/>
  <c r="N1901" i="22"/>
  <c r="N1898" i="22"/>
  <c r="N1904" i="22"/>
  <c r="N1899" i="22"/>
  <c r="N1894" i="22"/>
  <c r="N1896" i="22"/>
  <c r="O1041" i="15" s="1"/>
  <c r="N1890" i="22"/>
  <c r="N1903" i="22"/>
  <c r="N1891" i="22"/>
  <c r="N1884" i="22"/>
  <c r="N1889" i="22"/>
  <c r="N1881" i="22"/>
  <c r="N1878" i="22"/>
  <c r="N1879" i="22"/>
  <c r="N1880" i="22"/>
  <c r="N1885" i="22"/>
  <c r="N1886" i="22"/>
  <c r="N1877" i="22"/>
  <c r="N1887" i="22"/>
  <c r="N1882" i="22"/>
  <c r="N1883" i="22"/>
  <c r="N1875" i="22"/>
  <c r="N1888" i="22"/>
  <c r="P1888" i="22" s="1"/>
  <c r="N1876" i="22"/>
  <c r="N1870" i="22"/>
  <c r="N1869" i="22"/>
  <c r="N1866" i="22"/>
  <c r="N1863" i="22"/>
  <c r="N1864" i="22"/>
  <c r="N1865" i="22"/>
  <c r="N1871" i="22"/>
  <c r="N1867" i="22"/>
  <c r="N1874" i="22"/>
  <c r="N1872" i="22"/>
  <c r="N1868" i="22"/>
  <c r="N1862" i="22"/>
  <c r="N1860" i="22"/>
  <c r="N1873" i="22"/>
  <c r="N1861" i="22"/>
  <c r="N1854" i="22"/>
  <c r="P1854" i="22" s="1"/>
  <c r="N1859" i="22"/>
  <c r="P1859" i="22" s="1"/>
  <c r="N1847" i="22"/>
  <c r="P1847" i="22" s="1"/>
  <c r="N1851" i="22"/>
  <c r="P1851" i="22" s="1"/>
  <c r="N1848" i="22"/>
  <c r="P1848" i="22" s="1"/>
  <c r="N1845" i="22"/>
  <c r="P1845" i="22" s="1"/>
  <c r="N1855" i="22"/>
  <c r="P1855" i="22" s="1"/>
  <c r="N1858" i="22"/>
  <c r="P1858" i="22" s="1"/>
  <c r="N1852" i="22"/>
  <c r="P1852" i="22" s="1"/>
  <c r="N1857" i="22"/>
  <c r="P1857" i="22" s="1"/>
  <c r="N1853" i="22"/>
  <c r="P1853" i="22" s="1"/>
  <c r="N1849" i="22"/>
  <c r="P1849" i="22" s="1"/>
  <c r="N1337" i="22"/>
  <c r="N1726" i="22"/>
  <c r="N466" i="22"/>
  <c r="P466" i="22" s="1"/>
  <c r="N476" i="22"/>
  <c r="N1033" i="22"/>
  <c r="P1033" i="22" s="1"/>
  <c r="N1266" i="22"/>
  <c r="N932" i="22"/>
  <c r="N610" i="22"/>
  <c r="N1016" i="22"/>
  <c r="N321" i="22"/>
  <c r="N166" i="22"/>
  <c r="N1188" i="22"/>
  <c r="P1188" i="22" s="1"/>
  <c r="N486" i="22"/>
  <c r="N841" i="22"/>
  <c r="N661" i="22"/>
  <c r="N1608" i="22"/>
  <c r="N1135" i="22"/>
  <c r="P1135" i="22" s="1"/>
  <c r="N1524" i="22"/>
  <c r="N347" i="22"/>
  <c r="P347" i="22" s="1"/>
  <c r="N1054" i="22"/>
  <c r="N1300" i="22"/>
  <c r="N587" i="22"/>
  <c r="N1122" i="22"/>
  <c r="N1575" i="22"/>
  <c r="N1413" i="22"/>
  <c r="P1413" i="22" s="1"/>
  <c r="N559" i="22"/>
  <c r="P559" i="22" s="1"/>
  <c r="N288" i="22"/>
  <c r="N292" i="22"/>
  <c r="N148" i="22"/>
  <c r="N630" i="22"/>
  <c r="N625" i="22"/>
  <c r="N178" i="22"/>
  <c r="P178" i="22" s="1"/>
  <c r="N1509" i="22"/>
  <c r="N733" i="22"/>
  <c r="P733" i="22" s="1"/>
  <c r="N969" i="22"/>
  <c r="P969" i="22" s="1"/>
  <c r="N1846" i="22"/>
  <c r="P1846" i="22" s="1"/>
  <c r="N1654" i="22"/>
  <c r="P1654" i="22" s="1"/>
  <c r="N383" i="22"/>
  <c r="N1477" i="22"/>
  <c r="P1477" i="22" s="1"/>
  <c r="N1195" i="22"/>
  <c r="P1195" i="22" s="1"/>
  <c r="N1426" i="22"/>
  <c r="N926" i="22"/>
  <c r="N265" i="22"/>
  <c r="N1185" i="22"/>
  <c r="P1185" i="22" s="1"/>
  <c r="N1155" i="22"/>
  <c r="N1365" i="22"/>
  <c r="N1116" i="22"/>
  <c r="N1227" i="22"/>
  <c r="O259" i="15" s="1"/>
  <c r="N184" i="22"/>
  <c r="N960" i="22"/>
  <c r="N1720" i="22"/>
  <c r="N572" i="22"/>
  <c r="P572" i="22" s="1"/>
  <c r="N1077" i="22"/>
  <c r="P1077" i="22" s="1"/>
  <c r="N297" i="22"/>
  <c r="N400" i="22"/>
  <c r="N1391" i="22"/>
  <c r="P1391" i="22" s="1"/>
  <c r="N1833" i="22"/>
  <c r="P1833" i="22" s="1"/>
  <c r="N1709" i="22"/>
  <c r="P1709" i="22" s="1"/>
  <c r="N769" i="22"/>
  <c r="P769" i="22" s="1"/>
  <c r="N104" i="22"/>
  <c r="N838" i="22"/>
  <c r="N291" i="22"/>
  <c r="N654" i="22"/>
  <c r="N1642" i="22"/>
  <c r="P1642" i="22" s="1"/>
  <c r="N1071" i="22"/>
  <c r="P1071" i="22" s="1"/>
  <c r="N419" i="22"/>
  <c r="P419" i="22" s="1"/>
  <c r="N1516" i="22"/>
  <c r="N1411" i="22"/>
  <c r="P1411" i="22" s="1"/>
  <c r="N754" i="22"/>
  <c r="N493" i="22"/>
  <c r="N142" i="22"/>
  <c r="N1676" i="22"/>
  <c r="P1676" i="22" s="1"/>
  <c r="N1590" i="22"/>
  <c r="N1501" i="22"/>
  <c r="N1489" i="22"/>
  <c r="P1489" i="22" s="1"/>
  <c r="N1436" i="22"/>
  <c r="N1850" i="22"/>
  <c r="P1850" i="22" s="1"/>
  <c r="N1668" i="22"/>
  <c r="P1668" i="22" s="1"/>
  <c r="N1838" i="22"/>
  <c r="P1838" i="22" s="1"/>
  <c r="N1387" i="22"/>
  <c r="P1387" i="22" s="1"/>
  <c r="N1044" i="22"/>
  <c r="N1495" i="22"/>
  <c r="P1495" i="22" s="1"/>
  <c r="N1253" i="22"/>
  <c r="P1253" i="22" s="1"/>
  <c r="N596" i="22"/>
  <c r="N1672" i="22"/>
  <c r="P1672" i="22" s="1"/>
  <c r="N558" i="22"/>
  <c r="P558" i="22" s="1"/>
  <c r="N1574" i="22"/>
  <c r="N549" i="22"/>
  <c r="N752" i="22"/>
  <c r="N1446" i="22"/>
  <c r="P1446" i="22" s="1"/>
  <c r="N1696" i="22"/>
  <c r="P1696" i="22" s="1"/>
  <c r="N1059" i="22"/>
  <c r="N607" i="22"/>
  <c r="N1689" i="22"/>
  <c r="P1689" i="22" s="1"/>
  <c r="N1219" i="22"/>
  <c r="N346" i="22"/>
  <c r="N465" i="22"/>
  <c r="P465" i="22" s="1"/>
  <c r="N205" i="22"/>
  <c r="P205" i="22" s="1"/>
  <c r="N1842" i="22"/>
  <c r="P1842" i="22" s="1"/>
  <c r="N899" i="22"/>
  <c r="P899" i="22" s="1"/>
  <c r="N712" i="22"/>
  <c r="N230" i="22"/>
  <c r="P230" i="22" s="1"/>
  <c r="N1200" i="22"/>
  <c r="N1211" i="22"/>
  <c r="N921" i="22"/>
  <c r="N237" i="22"/>
  <c r="P237" i="22" s="1"/>
  <c r="N1060" i="22"/>
  <c r="N313" i="22"/>
  <c r="P313" i="22" s="1"/>
  <c r="N67" i="22"/>
  <c r="P67" i="22" s="1"/>
  <c r="N1445" i="22"/>
  <c r="P1445" i="22" s="1"/>
  <c r="N695" i="22"/>
  <c r="N536" i="22"/>
  <c r="N376" i="22"/>
  <c r="P376" i="22" s="1"/>
  <c r="N851" i="22"/>
  <c r="N429" i="22"/>
  <c r="P429" i="22" s="1"/>
  <c r="N1047" i="22"/>
  <c r="N417" i="22"/>
  <c r="P417" i="22" s="1"/>
  <c r="N1493" i="22"/>
  <c r="P1493" i="22" s="1"/>
  <c r="N1717" i="22"/>
  <c r="N1650" i="22"/>
  <c r="P1650" i="22" s="1"/>
  <c r="N1840" i="22"/>
  <c r="P1840" i="22" s="1"/>
  <c r="N864" i="22"/>
  <c r="P864" i="22" s="1"/>
  <c r="N60" i="22"/>
  <c r="N440" i="22"/>
  <c r="P440" i="22" s="1"/>
  <c r="N1294" i="22"/>
  <c r="N844" i="22"/>
  <c r="N740" i="22"/>
  <c r="P740" i="22" s="1"/>
  <c r="N584" i="22"/>
  <c r="P584" i="22" s="1"/>
  <c r="N1706" i="22"/>
  <c r="P1706" i="22" s="1"/>
  <c r="N943" i="22"/>
  <c r="O196" i="15" s="1"/>
  <c r="N317" i="22"/>
  <c r="N319" i="22"/>
  <c r="N1662" i="22"/>
  <c r="P1662" i="22" s="1"/>
  <c r="N1622" i="22"/>
  <c r="P1622" i="22" s="1"/>
  <c r="N276" i="22"/>
  <c r="P276" i="22" s="1"/>
  <c r="N1314" i="22"/>
  <c r="N770" i="22"/>
  <c r="P770" i="22" s="1"/>
  <c r="N989" i="22"/>
  <c r="N130" i="22"/>
  <c r="N1150" i="22"/>
  <c r="P1150" i="22" s="1"/>
  <c r="N1333" i="22"/>
  <c r="N1721" i="22"/>
  <c r="N1657" i="22"/>
  <c r="P1657" i="22" s="1"/>
  <c r="N404" i="22"/>
  <c r="N1503" i="22"/>
  <c r="N1229" i="22"/>
  <c r="N981" i="22"/>
  <c r="N1667" i="22"/>
  <c r="P1667" i="22" s="1"/>
  <c r="N1046" i="22"/>
  <c r="N200" i="22"/>
  <c r="P200" i="22" s="1"/>
  <c r="N1108" i="22"/>
  <c r="P1108" i="22" s="1"/>
  <c r="N201" i="22"/>
  <c r="P201" i="22" s="1"/>
  <c r="N773" i="22"/>
  <c r="P773" i="22" s="1"/>
  <c r="N180" i="22"/>
  <c r="P180" i="22" s="1"/>
  <c r="N482" i="22"/>
  <c r="N1841" i="22"/>
  <c r="P1841" i="22" s="1"/>
  <c r="N1694" i="22"/>
  <c r="P1694" i="22" s="1"/>
  <c r="N191" i="22"/>
  <c r="N124" i="22"/>
  <c r="N735" i="22"/>
  <c r="P735" i="22" s="1"/>
  <c r="N1856" i="22"/>
  <c r="P1856" i="22" s="1"/>
  <c r="N1358" i="22"/>
  <c r="P1358" i="22" s="1"/>
  <c r="N1287" i="22"/>
  <c r="N729" i="22"/>
  <c r="P729" i="22" s="1"/>
  <c r="N481" i="22"/>
  <c r="N1228" i="22"/>
  <c r="N830" i="22"/>
  <c r="N1388" i="22"/>
  <c r="P1388" i="22" s="1"/>
  <c r="N511" i="22"/>
  <c r="P511" i="22" s="1"/>
  <c r="N499" i="22"/>
  <c r="P499" i="22" s="1"/>
  <c r="N1156" i="22"/>
  <c r="N203" i="22"/>
  <c r="P203" i="22" s="1"/>
  <c r="N1522" i="22"/>
  <c r="N959" i="22"/>
  <c r="N155" i="22"/>
  <c r="N196" i="22"/>
  <c r="N1008" i="22"/>
  <c r="N1207" i="22"/>
  <c r="N707" i="22"/>
  <c r="N341" i="22"/>
  <c r="N1839" i="22"/>
  <c r="P1839" i="22" s="1"/>
  <c r="N1453" i="22"/>
  <c r="P1453" i="22" s="1"/>
  <c r="N1272" i="22"/>
  <c r="N1278" i="22"/>
  <c r="N649" i="22"/>
  <c r="N1367" i="22"/>
  <c r="N348" i="22"/>
  <c r="P348" i="22" s="1"/>
  <c r="N918" i="22"/>
  <c r="N629" i="22"/>
  <c r="N1338" i="22"/>
  <c r="N1844" i="22"/>
  <c r="P1844" i="22" s="1"/>
  <c r="N970" i="22"/>
  <c r="P970" i="22" s="1"/>
  <c r="N454" i="22"/>
  <c r="P454" i="22" s="1"/>
  <c r="N939" i="22"/>
  <c r="N69" i="22"/>
  <c r="P69" i="22" s="1"/>
  <c r="N1109" i="22"/>
  <c r="P1109" i="22" s="1"/>
  <c r="N1832" i="22"/>
  <c r="P1832" i="22" s="1"/>
  <c r="N1145" i="22"/>
  <c r="P1145" i="22" s="1"/>
  <c r="N680" i="22"/>
  <c r="P680" i="22" s="1"/>
  <c r="N1164" i="22"/>
  <c r="N1564" i="22"/>
  <c r="N1508" i="22"/>
  <c r="N1085" i="22"/>
  <c r="P1085" i="22" s="1"/>
  <c r="N510" i="22"/>
  <c r="P510" i="22" s="1"/>
  <c r="N412" i="22"/>
  <c r="P412" i="22" s="1"/>
  <c r="N97" i="22"/>
  <c r="N750" i="22"/>
  <c r="P750" i="22" s="1"/>
  <c r="N601" i="22"/>
  <c r="N192" i="22"/>
  <c r="N190" i="22"/>
  <c r="N240" i="22"/>
  <c r="P240" i="22" s="1"/>
  <c r="N671" i="22"/>
  <c r="P671" i="22" s="1"/>
  <c r="N1547" i="22"/>
  <c r="P1547" i="22" s="1"/>
  <c r="N1518" i="22"/>
  <c r="N152" i="22"/>
  <c r="N439" i="22"/>
  <c r="P439" i="22" s="1"/>
  <c r="N836" i="22"/>
  <c r="N1286" i="22"/>
  <c r="N1843" i="22"/>
  <c r="P1843" i="22" s="1"/>
  <c r="N520" i="22"/>
  <c r="P520" i="22" s="1"/>
  <c r="N489" i="22"/>
  <c r="N919" i="22"/>
  <c r="N1123" i="22"/>
  <c r="N224" i="22"/>
  <c r="N653" i="22"/>
  <c r="N408" i="22"/>
  <c r="P408" i="22" s="1"/>
  <c r="N1208" i="22"/>
  <c r="N721" i="22"/>
  <c r="N391" i="22"/>
  <c r="N821" i="22"/>
  <c r="P821" i="22" s="1"/>
  <c r="N555" i="22"/>
  <c r="N269" i="22"/>
  <c r="N525" i="22"/>
  <c r="P525" i="22" s="1"/>
  <c r="N1105" i="22"/>
  <c r="P1105" i="22" s="1"/>
  <c r="N1601" i="22"/>
  <c r="N1459" i="22"/>
  <c r="N1141" i="22"/>
  <c r="P1141" i="22" s="1"/>
  <c r="N1403" i="22"/>
  <c r="P1403" i="22" s="1"/>
  <c r="N924" i="22"/>
  <c r="N181" i="22"/>
  <c r="P181" i="22" s="1"/>
  <c r="N1230" i="22"/>
  <c r="N102" i="22"/>
  <c r="N824" i="22"/>
  <c r="P824" i="22" s="1"/>
  <c r="N1341" i="22"/>
  <c r="N1140" i="22"/>
  <c r="P1140" i="22" s="1"/>
  <c r="N76" i="22"/>
  <c r="P76" i="22" s="1"/>
  <c r="N380" i="22"/>
  <c r="N472" i="22"/>
  <c r="N974" i="22"/>
  <c r="P974" i="22" s="1"/>
  <c r="N600" i="22"/>
  <c r="N225" i="22"/>
  <c r="N1000" i="22"/>
  <c r="N1236" i="22"/>
  <c r="N1665" i="22"/>
  <c r="P1665" i="22" s="1"/>
  <c r="N1626" i="22"/>
  <c r="P1626" i="22" s="1"/>
  <c r="N876" i="22"/>
  <c r="N1012" i="22"/>
  <c r="N1484" i="22"/>
  <c r="P1484" i="22" s="1"/>
  <c r="N1281" i="22"/>
  <c r="N1311" i="22"/>
  <c r="N1242" i="22"/>
  <c r="N809" i="22"/>
  <c r="P809" i="22" s="1"/>
  <c r="N327" i="22"/>
  <c r="N1430" i="22"/>
  <c r="N632" i="22"/>
  <c r="N1063" i="22"/>
  <c r="N296" i="22"/>
  <c r="N801" i="22"/>
  <c r="P801" i="22" s="1"/>
  <c r="N950" i="22"/>
  <c r="N1603" i="22"/>
  <c r="N1556" i="22"/>
  <c r="P1556" i="22" s="1"/>
  <c r="N1239" i="22"/>
  <c r="N1725" i="22"/>
  <c r="N1204" i="22"/>
  <c r="N1273" i="22"/>
  <c r="N1817" i="22"/>
  <c r="P1817" i="22" s="1"/>
  <c r="N274" i="22"/>
  <c r="P274" i="22" s="1"/>
  <c r="N1382" i="22"/>
  <c r="P1382" i="22" s="1"/>
  <c r="N1036" i="22"/>
  <c r="N622" i="22"/>
  <c r="N990" i="22"/>
  <c r="N1243" i="22"/>
  <c r="N812" i="22"/>
  <c r="P812" i="22" s="1"/>
  <c r="N678" i="22"/>
  <c r="P678" i="22" s="1"/>
  <c r="N1520" i="22"/>
  <c r="N248" i="22"/>
  <c r="P248" i="22" s="1"/>
  <c r="N1719" i="22"/>
  <c r="N409" i="22"/>
  <c r="P409" i="22" s="1"/>
  <c r="N170" i="22"/>
  <c r="P170" i="22" s="1"/>
  <c r="N1064" i="22"/>
  <c r="N410" i="22"/>
  <c r="P410" i="22" s="1"/>
  <c r="N1473" i="22"/>
  <c r="P1473" i="22" s="1"/>
  <c r="N978" i="22"/>
  <c r="N1147" i="22"/>
  <c r="P1147" i="22" s="1"/>
  <c r="N911" i="22"/>
  <c r="P911" i="22" s="1"/>
  <c r="N553" i="22"/>
  <c r="N393" i="22"/>
  <c r="N176" i="22"/>
  <c r="P176" i="22" s="1"/>
  <c r="N1264" i="22"/>
  <c r="N925" i="22"/>
  <c r="N1723" i="22"/>
  <c r="N208" i="22"/>
  <c r="P208" i="22" s="1"/>
  <c r="N309" i="22"/>
  <c r="P309" i="22" s="1"/>
  <c r="N1631" i="22"/>
  <c r="P1631" i="22" s="1"/>
  <c r="N479" i="22"/>
  <c r="N1167" i="22"/>
  <c r="N232" i="22"/>
  <c r="P232" i="22" s="1"/>
  <c r="N53" i="22"/>
  <c r="N1820" i="22"/>
  <c r="P1820" i="22" s="1"/>
  <c r="N760" i="22"/>
  <c r="N328" i="22"/>
  <c r="N83" i="22"/>
  <c r="N1158" i="22"/>
  <c r="N1472" i="22"/>
  <c r="P1472" i="22" s="1"/>
  <c r="N1728" i="22"/>
  <c r="N785" i="22"/>
  <c r="P785" i="22" s="1"/>
  <c r="N1301" i="22"/>
  <c r="N194" i="22"/>
  <c r="N61" i="22"/>
  <c r="N332" i="22"/>
  <c r="N1166" i="22"/>
  <c r="N430" i="22"/>
  <c r="P430" i="22" s="1"/>
  <c r="N810" i="22"/>
  <c r="P810" i="22" s="1"/>
  <c r="N1073" i="22"/>
  <c r="P1073" i="22" s="1"/>
  <c r="N526" i="22"/>
  <c r="P526" i="22" s="1"/>
  <c r="N246" i="22"/>
  <c r="P246" i="22" s="1"/>
  <c r="N1138" i="22"/>
  <c r="P1138" i="22" s="1"/>
  <c r="N1359" i="22"/>
  <c r="P1359" i="22" s="1"/>
  <c r="N1837" i="22"/>
  <c r="P1837" i="22" s="1"/>
  <c r="N1623" i="22"/>
  <c r="P1623" i="22" s="1"/>
  <c r="N1295" i="22"/>
  <c r="N953" i="22"/>
  <c r="N1056" i="22"/>
  <c r="N1478" i="22"/>
  <c r="P1478" i="22" s="1"/>
  <c r="N527" i="22"/>
  <c r="N58" i="22"/>
  <c r="N305" i="22"/>
  <c r="P305" i="22" s="1"/>
  <c r="N1148" i="22"/>
  <c r="P1148" i="22" s="1"/>
  <c r="N1549" i="22"/>
  <c r="P1549" i="22" s="1"/>
  <c r="N1017" i="22"/>
  <c r="N442" i="22"/>
  <c r="P442" i="22" s="1"/>
  <c r="N1449" i="22"/>
  <c r="P1449" i="22" s="1"/>
  <c r="N1707" i="22"/>
  <c r="P1707" i="22" s="1"/>
  <c r="N930" i="22"/>
  <c r="N1061" i="22"/>
  <c r="N816" i="22"/>
  <c r="P816" i="22" s="1"/>
  <c r="N646" i="22"/>
  <c r="N197" i="22"/>
  <c r="P197" i="22" s="1"/>
  <c r="N713" i="22"/>
  <c r="N236" i="22"/>
  <c r="P236" i="22" s="1"/>
  <c r="N488" i="22"/>
  <c r="N397" i="22"/>
  <c r="N1612" i="22"/>
  <c r="N1591" i="22"/>
  <c r="N1078" i="22"/>
  <c r="P1078" i="22" s="1"/>
  <c r="N1348" i="22"/>
  <c r="N65" i="22"/>
  <c r="P65" i="22" s="1"/>
  <c r="N275" i="22"/>
  <c r="P275" i="22" s="1"/>
  <c r="N1822" i="22"/>
  <c r="P1822" i="22" s="1"/>
  <c r="N461" i="22"/>
  <c r="P461" i="22" s="1"/>
  <c r="N1576" i="22"/>
  <c r="N315" i="22"/>
  <c r="P315" i="22" s="1"/>
  <c r="N1827" i="22"/>
  <c r="P1827" i="22" s="1"/>
  <c r="N1383" i="22"/>
  <c r="P1383" i="22" s="1"/>
  <c r="N1254" i="22"/>
  <c r="P1254" i="22" s="1"/>
  <c r="N1326" i="22"/>
  <c r="N1621" i="22"/>
  <c r="P1621" i="22" s="1"/>
  <c r="N336" i="22"/>
  <c r="N1502" i="22"/>
  <c r="N597" i="22"/>
  <c r="N1091" i="22"/>
  <c r="P1091" i="22" s="1"/>
  <c r="N168" i="22"/>
  <c r="P168" i="22" s="1"/>
  <c r="N1646" i="22"/>
  <c r="P1646" i="22" s="1"/>
  <c r="N91" i="22"/>
  <c r="N406" i="22"/>
  <c r="P406" i="22" s="1"/>
  <c r="N1439" i="22"/>
  <c r="N352" i="22"/>
  <c r="P352" i="22" s="1"/>
  <c r="N1344" i="22"/>
  <c r="N1051" i="22"/>
  <c r="N961" i="22"/>
  <c r="N1655" i="22"/>
  <c r="P1655" i="22" s="1"/>
  <c r="N1094" i="22"/>
  <c r="P1094" i="22" s="1"/>
  <c r="N363" i="22"/>
  <c r="P363" i="22" s="1"/>
  <c r="N759" i="22"/>
  <c r="N1716" i="22"/>
  <c r="N436" i="22"/>
  <c r="P436" i="22" s="1"/>
  <c r="N690" i="22"/>
  <c r="P690" i="22" s="1"/>
  <c r="N1635" i="22"/>
  <c r="P1635" i="22" s="1"/>
  <c r="N1546" i="22"/>
  <c r="P1546" i="22" s="1"/>
  <c r="N57" i="22"/>
  <c r="N227" i="22"/>
  <c r="P227" i="22" s="1"/>
  <c r="N983" i="22"/>
  <c r="N1821" i="22"/>
  <c r="P1821" i="22" s="1"/>
  <c r="N687" i="22"/>
  <c r="P687" i="22" s="1"/>
  <c r="N1250" i="22"/>
  <c r="P1250" i="22" s="1"/>
  <c r="N560" i="22"/>
  <c r="P560" i="22" s="1"/>
  <c r="N186" i="22"/>
  <c r="N776" i="22"/>
  <c r="P776" i="22" s="1"/>
  <c r="N1234" i="22"/>
  <c r="N774" i="22"/>
  <c r="P774" i="22" s="1"/>
  <c r="N1448" i="22"/>
  <c r="P1448" i="22" s="1"/>
  <c r="N401" i="22"/>
  <c r="N266" i="22"/>
  <c r="N1203" i="22"/>
  <c r="N1517" i="22"/>
  <c r="N1004" i="22"/>
  <c r="N945" i="22"/>
  <c r="N78" i="22"/>
  <c r="P78" i="22" s="1"/>
  <c r="N1099" i="22"/>
  <c r="P1099" i="22" s="1"/>
  <c r="N1498" i="22"/>
  <c r="P1498" i="22" s="1"/>
  <c r="N1618" i="22"/>
  <c r="N1585" i="22"/>
  <c r="N775" i="22"/>
  <c r="P775" i="22" s="1"/>
  <c r="N1013" i="22"/>
  <c r="N1819" i="22"/>
  <c r="P1819" i="22" s="1"/>
  <c r="N1649" i="22"/>
  <c r="P1649" i="22" s="1"/>
  <c r="N164" i="22"/>
  <c r="N1353" i="22"/>
  <c r="P1353" i="22" s="1"/>
  <c r="N631" i="22"/>
  <c r="N1610" i="22"/>
  <c r="N112" i="22"/>
  <c r="P112" i="22" s="1"/>
  <c r="N1120" i="22"/>
  <c r="N523" i="22"/>
  <c r="P523" i="22" s="1"/>
  <c r="N1525" i="22"/>
  <c r="N340" i="22"/>
  <c r="N189" i="22"/>
  <c r="N726" i="22"/>
  <c r="P726" i="22" s="1"/>
  <c r="N1776" i="22"/>
  <c r="P1776" i="22" s="1"/>
  <c r="N487" i="22"/>
  <c r="N1767" i="22"/>
  <c r="P1767" i="22" s="1"/>
  <c r="N263" i="22"/>
  <c r="N162" i="22"/>
  <c r="N623" i="22"/>
  <c r="N1318" i="22"/>
  <c r="N891" i="22"/>
  <c r="P891" i="22" s="1"/>
  <c r="N522" i="22"/>
  <c r="P522" i="22" s="1"/>
  <c r="N1639" i="22"/>
  <c r="P1639" i="22" s="1"/>
  <c r="N895" i="22"/>
  <c r="P895" i="22" s="1"/>
  <c r="N311" i="22"/>
  <c r="N1519" i="22"/>
  <c r="N668" i="22"/>
  <c r="P668" i="22" s="1"/>
  <c r="N310" i="22"/>
  <c r="P310" i="22" s="1"/>
  <c r="N1037" i="22"/>
  <c r="N1396" i="22"/>
  <c r="P1396" i="22" s="1"/>
  <c r="N1443" i="22"/>
  <c r="P1443" i="22" s="1"/>
  <c r="N1190" i="22"/>
  <c r="P1190" i="22" s="1"/>
  <c r="N1409" i="22"/>
  <c r="P1409" i="22" s="1"/>
  <c r="N477" i="22"/>
  <c r="N1001" i="22"/>
  <c r="N579" i="22"/>
  <c r="P579" i="22" s="1"/>
  <c r="N1480" i="22"/>
  <c r="P1480" i="22" s="1"/>
  <c r="N399" i="22"/>
  <c r="N1592" i="22"/>
  <c r="N692" i="22"/>
  <c r="N659" i="22"/>
  <c r="N434" i="22"/>
  <c r="P434" i="22" s="1"/>
  <c r="N1531" i="22"/>
  <c r="N320" i="22"/>
  <c r="N1679" i="22"/>
  <c r="P1679" i="22" s="1"/>
  <c r="N783" i="22"/>
  <c r="P783" i="22" s="1"/>
  <c r="N709" i="22"/>
  <c r="N1648" i="22"/>
  <c r="P1648" i="22" s="1"/>
  <c r="N241" i="22"/>
  <c r="P241" i="22" s="1"/>
  <c r="N235" i="22"/>
  <c r="P235" i="22" s="1"/>
  <c r="N566" i="22"/>
  <c r="P566" i="22" s="1"/>
  <c r="N1713" i="22"/>
  <c r="N1212" i="22"/>
  <c r="N1261" i="22"/>
  <c r="N160" i="22"/>
  <c r="N749" i="22"/>
  <c r="P749" i="22" s="1"/>
  <c r="N1557" i="22"/>
  <c r="P1557" i="22" s="1"/>
  <c r="N183" i="22"/>
  <c r="N845" i="22"/>
  <c r="N1543" i="22"/>
  <c r="N1395" i="22"/>
  <c r="P1395" i="22" s="1"/>
  <c r="N804" i="22"/>
  <c r="P804" i="22" s="1"/>
  <c r="N87" i="22"/>
  <c r="N1339" i="22"/>
  <c r="N1617" i="22"/>
  <c r="N1397" i="22"/>
  <c r="P1397" i="22" s="1"/>
  <c r="N1118" i="22"/>
  <c r="N459" i="22"/>
  <c r="P459" i="22" s="1"/>
  <c r="N115" i="22"/>
  <c r="P115" i="22" s="1"/>
  <c r="N1165" i="22"/>
  <c r="N1377" i="22"/>
  <c r="N458" i="22"/>
  <c r="P458" i="22" s="1"/>
  <c r="N916" i="22"/>
  <c r="P916" i="22" s="1"/>
  <c r="N633" i="22"/>
  <c r="N129" i="22"/>
  <c r="N48" i="22"/>
  <c r="P48" i="22" s="1"/>
  <c r="N827" i="22"/>
  <c r="N68" i="22"/>
  <c r="P68" i="22" s="1"/>
  <c r="N728" i="22"/>
  <c r="P728" i="22" s="1"/>
  <c r="N1015" i="22"/>
  <c r="N1386" i="22"/>
  <c r="P1386" i="22" s="1"/>
  <c r="N18" i="22"/>
  <c r="P18" i="22" s="1"/>
  <c r="N25" i="22"/>
  <c r="P25" i="22" s="1"/>
  <c r="N1324" i="22"/>
  <c r="N1375" i="22"/>
  <c r="N1444" i="22"/>
  <c r="P1444" i="22" s="1"/>
  <c r="N453" i="22"/>
  <c r="P453" i="22" s="1"/>
  <c r="N1798" i="22"/>
  <c r="N859" i="22"/>
  <c r="P859" i="22" s="1"/>
  <c r="N355" i="22"/>
  <c r="P355" i="22" s="1"/>
  <c r="N46" i="22"/>
  <c r="P46" i="22" s="1"/>
  <c r="N1097" i="22"/>
  <c r="P1097" i="22" s="1"/>
  <c r="N1691" i="22"/>
  <c r="P1691" i="22" s="1"/>
  <c r="N444" i="22"/>
  <c r="P444" i="22" s="1"/>
  <c r="N1327" i="22"/>
  <c r="N1613" i="22"/>
  <c r="N982" i="22"/>
  <c r="P982" i="22" s="1"/>
  <c r="N1438" i="22"/>
  <c r="N28" i="22"/>
  <c r="P28" i="22" s="1"/>
  <c r="N1514" i="22"/>
  <c r="N716" i="22"/>
  <c r="N253" i="22"/>
  <c r="P253" i="22" s="1"/>
  <c r="N1414" i="22"/>
  <c r="P1414" i="22" s="1"/>
  <c r="N1217" i="22"/>
  <c r="N708" i="22"/>
  <c r="N1615" i="22"/>
  <c r="N1730" i="22"/>
  <c r="N1293" i="22"/>
  <c r="N100" i="22"/>
  <c r="N145" i="22"/>
  <c r="N791" i="22"/>
  <c r="P791" i="22" s="1"/>
  <c r="N1181" i="22"/>
  <c r="N1664" i="22"/>
  <c r="P1664" i="22" s="1"/>
  <c r="N251" i="22"/>
  <c r="P251" i="22" s="1"/>
  <c r="N71" i="22"/>
  <c r="P71" i="22" s="1"/>
  <c r="N333" i="22"/>
  <c r="N832" i="22"/>
  <c r="N679" i="22"/>
  <c r="P679" i="22" s="1"/>
  <c r="N1656" i="22"/>
  <c r="P1656" i="22" s="1"/>
  <c r="N432" i="22"/>
  <c r="P432" i="22" s="1"/>
  <c r="N715" i="22"/>
  <c r="N475" i="22"/>
  <c r="N1792" i="22"/>
  <c r="N1376" i="22"/>
  <c r="N26" i="22"/>
  <c r="P26" i="22" s="1"/>
  <c r="N964" i="22"/>
  <c r="P964" i="22" s="1"/>
  <c r="N1581" i="22"/>
  <c r="N278" i="22"/>
  <c r="P278" i="22" s="1"/>
  <c r="N121" i="22"/>
  <c r="P121" i="22" s="1"/>
  <c r="N390" i="22"/>
  <c r="N210" i="22"/>
  <c r="P210" i="22" s="1"/>
  <c r="N1450" i="22"/>
  <c r="P1450" i="22" s="1"/>
  <c r="N304" i="22"/>
  <c r="P304" i="22" s="1"/>
  <c r="N934" i="22"/>
  <c r="N1548" i="22"/>
  <c r="P1548" i="22" s="1"/>
  <c r="N980" i="22"/>
  <c r="N1829" i="22"/>
  <c r="P1829" i="22" s="1"/>
  <c r="N247" i="22"/>
  <c r="P247" i="22" s="1"/>
  <c r="N223" i="22"/>
  <c r="N589" i="22"/>
  <c r="N1791" i="22"/>
  <c r="N578" i="22"/>
  <c r="P578" i="22" s="1"/>
  <c r="N1460" i="22"/>
  <c r="N813" i="22"/>
  <c r="P813" i="22" s="1"/>
  <c r="N1163" i="22"/>
  <c r="N1100" i="22"/>
  <c r="P1100" i="22" s="1"/>
  <c r="N1427" i="22"/>
  <c r="N161" i="22"/>
  <c r="N1580" i="22"/>
  <c r="N1020" i="22"/>
  <c r="N1729" i="22"/>
  <c r="N670" i="22"/>
  <c r="P670" i="22" s="1"/>
  <c r="N951" i="22"/>
  <c r="N1826" i="22"/>
  <c r="P1826" i="22" s="1"/>
  <c r="N353" i="22"/>
  <c r="P353" i="22" s="1"/>
  <c r="N737" i="22"/>
  <c r="P737" i="22" s="1"/>
  <c r="N724" i="22"/>
  <c r="P724" i="22" s="1"/>
  <c r="N1569" i="22"/>
  <c r="N1611" i="22"/>
  <c r="N1176" i="22"/>
  <c r="N1799" i="22"/>
  <c r="N1139" i="22"/>
  <c r="P1139" i="22" s="1"/>
  <c r="N139" i="22"/>
  <c r="N369" i="22"/>
  <c r="P369" i="22" s="1"/>
  <c r="N1279" i="22"/>
  <c r="N533" i="22"/>
  <c r="N301" i="22"/>
  <c r="N154" i="22"/>
  <c r="N54" i="22"/>
  <c r="N299" i="22"/>
  <c r="N1101" i="22"/>
  <c r="P1101" i="22" s="1"/>
  <c r="N1469" i="22"/>
  <c r="N948" i="22"/>
  <c r="N1225" i="22"/>
  <c r="N1552" i="22"/>
  <c r="P1552" i="22" s="1"/>
  <c r="N1542" i="22"/>
  <c r="N534" i="22"/>
  <c r="N1065" i="22"/>
  <c r="P1065" i="22" s="1"/>
  <c r="N59" i="22"/>
  <c r="N66" i="22"/>
  <c r="P66" i="22" s="1"/>
  <c r="N1763" i="22"/>
  <c r="P1763" i="22" s="1"/>
  <c r="N1245" i="22"/>
  <c r="P1245" i="22" s="1"/>
  <c r="N825" i="22"/>
  <c r="P825" i="22" s="1"/>
  <c r="N1268" i="22"/>
  <c r="N126" i="22"/>
  <c r="N1513" i="22"/>
  <c r="N615" i="22"/>
  <c r="N1506" i="22"/>
  <c r="N867" i="22"/>
  <c r="P867" i="22" s="1"/>
  <c r="N710" i="22"/>
  <c r="N106" i="22"/>
  <c r="N1093" i="22"/>
  <c r="P1093" i="22" s="1"/>
  <c r="N1823" i="22"/>
  <c r="P1823" i="22" s="1"/>
  <c r="N1801" i="22"/>
  <c r="N72" i="22"/>
  <c r="P72" i="22" s="1"/>
  <c r="N880" i="22"/>
  <c r="N1308" i="22"/>
  <c r="N1434" i="22"/>
  <c r="N158" i="22"/>
  <c r="N1435" i="22"/>
  <c r="N846" i="22"/>
  <c r="N519" i="22"/>
  <c r="P519" i="22" s="1"/>
  <c r="N1240" i="22"/>
  <c r="N52" i="22"/>
  <c r="N298" i="22"/>
  <c r="N337" i="22"/>
  <c r="N485" i="22"/>
  <c r="N1406" i="22"/>
  <c r="P1406" i="22" s="1"/>
  <c r="N370" i="22"/>
  <c r="P370" i="22" s="1"/>
  <c r="N599" i="22"/>
  <c r="N814" i="22"/>
  <c r="P814" i="22" s="1"/>
  <c r="N1678" i="22"/>
  <c r="P1678" i="22" s="1"/>
  <c r="N1323" i="22"/>
  <c r="N1090" i="22"/>
  <c r="P1090" i="22" s="1"/>
  <c r="N871" i="22"/>
  <c r="P871" i="22" s="1"/>
  <c r="N213" i="22"/>
  <c r="N968" i="22"/>
  <c r="P968" i="22" s="1"/>
  <c r="N611" i="22"/>
  <c r="N606" i="22"/>
  <c r="N1368" i="22"/>
  <c r="N1785" i="22"/>
  <c r="N1304" i="22"/>
  <c r="N425" i="22"/>
  <c r="P425" i="22" s="1"/>
  <c r="N993" i="22"/>
  <c r="N118" i="22"/>
  <c r="P118" i="22" s="1"/>
  <c r="N1683" i="22"/>
  <c r="P1683" i="22" s="1"/>
  <c r="N689" i="22"/>
  <c r="P689" i="22" s="1"/>
  <c r="N674" i="22"/>
  <c r="P674" i="22" s="1"/>
  <c r="N992" i="22"/>
  <c r="N1379" i="22"/>
  <c r="N835" i="22"/>
  <c r="N1685" i="22"/>
  <c r="P1685" i="22" s="1"/>
  <c r="N901" i="22"/>
  <c r="P901" i="22" s="1"/>
  <c r="N624" i="22"/>
  <c r="N848" i="22"/>
  <c r="N1769" i="22"/>
  <c r="P1769" i="22" s="1"/>
  <c r="N1131" i="22"/>
  <c r="P1131" i="22" s="1"/>
  <c r="N1789" i="22"/>
  <c r="N705" i="22"/>
  <c r="O151" i="15" s="1"/>
  <c r="N283" i="22"/>
  <c r="P283" i="22" s="1"/>
  <c r="N1152" i="22"/>
  <c r="P1152" i="22" s="1"/>
  <c r="N1040" i="22"/>
  <c r="N403" i="22"/>
  <c r="N1096" i="22"/>
  <c r="P1096" i="22" s="1"/>
  <c r="N463" i="22"/>
  <c r="P463" i="22" s="1"/>
  <c r="N1283" i="22"/>
  <c r="N1757" i="22"/>
  <c r="P1757" i="22" s="1"/>
  <c r="N464" i="22"/>
  <c r="P464" i="22" s="1"/>
  <c r="N890" i="22"/>
  <c r="P890" i="22" s="1"/>
  <c r="N843" i="22"/>
  <c r="N1134" i="22"/>
  <c r="P1134" i="22" s="1"/>
  <c r="N470" i="22"/>
  <c r="N1786" i="22"/>
  <c r="N987" i="22"/>
  <c r="N1788" i="22"/>
  <c r="N1275" i="22"/>
  <c r="N1130" i="22"/>
  <c r="P1130" i="22" s="1"/>
  <c r="N452" i="22"/>
  <c r="P452" i="22" s="1"/>
  <c r="N1455" i="22"/>
  <c r="N153" i="22"/>
  <c r="N1042" i="22"/>
  <c r="N933" i="22"/>
  <c r="N209" i="22"/>
  <c r="P209" i="22" s="1"/>
  <c r="N1342" i="22"/>
  <c r="N1604" i="22"/>
  <c r="N1128" i="22"/>
  <c r="P1128" i="22" s="1"/>
  <c r="N1490" i="22"/>
  <c r="P1490" i="22" s="1"/>
  <c r="N512" i="22"/>
  <c r="P512" i="22" s="1"/>
  <c r="N872" i="22"/>
  <c r="N528" i="22"/>
  <c r="N63" i="22"/>
  <c r="N583" i="22"/>
  <c r="P583" i="22" s="1"/>
  <c r="N718" i="22"/>
  <c r="N1609" i="22"/>
  <c r="N1600" i="22"/>
  <c r="N614" i="22"/>
  <c r="N1260" i="22"/>
  <c r="N1836" i="22"/>
  <c r="P1836" i="22" s="1"/>
  <c r="N256" i="22"/>
  <c r="P256" i="22" s="1"/>
  <c r="N1170" i="22"/>
  <c r="N975" i="22"/>
  <c r="P975" i="22" s="1"/>
  <c r="N365" i="22"/>
  <c r="P365" i="22" s="1"/>
  <c r="N808" i="22"/>
  <c r="P808" i="22" s="1"/>
  <c r="N913" i="22"/>
  <c r="P913" i="22" s="1"/>
  <c r="N840" i="22"/>
  <c r="N664" i="22"/>
  <c r="P664" i="22" s="1"/>
  <c r="N1133" i="22"/>
  <c r="P1133" i="22" s="1"/>
  <c r="N590" i="22"/>
  <c r="N22" i="22"/>
  <c r="P22" i="22" s="1"/>
  <c r="N730" i="22"/>
  <c r="P730" i="22" s="1"/>
  <c r="N1369" i="22"/>
  <c r="N206" i="22"/>
  <c r="P206" i="22" s="1"/>
  <c r="N1247" i="22"/>
  <c r="P1247" i="22" s="1"/>
  <c r="N1009" i="22"/>
  <c r="N1790" i="22"/>
  <c r="N954" i="22"/>
  <c r="N505" i="22"/>
  <c r="P505" i="22" s="1"/>
  <c r="N1535" i="22"/>
  <c r="N900" i="22"/>
  <c r="P900" i="22" s="1"/>
  <c r="N1779" i="22"/>
  <c r="P1779" i="22" s="1"/>
  <c r="N971" i="22"/>
  <c r="P971" i="22" s="1"/>
  <c r="N912" i="22"/>
  <c r="P912" i="22" s="1"/>
  <c r="N357" i="22"/>
  <c r="P357" i="22" s="1"/>
  <c r="N1812" i="22"/>
  <c r="N351" i="22"/>
  <c r="P351" i="22" s="1"/>
  <c r="N1202" i="22"/>
  <c r="N1651" i="22"/>
  <c r="P1651" i="22" s="1"/>
  <c r="N585" i="22"/>
  <c r="P585" i="22" s="1"/>
  <c r="N831" i="22"/>
  <c r="N1121" i="22"/>
  <c r="N1079" i="22"/>
  <c r="P1079" i="22" s="1"/>
  <c r="N220" i="22"/>
  <c r="N114" i="22"/>
  <c r="P114" i="22" s="1"/>
  <c r="N581" i="22"/>
  <c r="P581" i="22" s="1"/>
  <c r="N1492" i="22"/>
  <c r="P1492" i="22" s="1"/>
  <c r="N1529" i="22"/>
  <c r="N935" i="22"/>
  <c r="N238" i="22"/>
  <c r="P238" i="22" s="1"/>
  <c r="N1593" i="22"/>
  <c r="N714" i="22"/>
  <c r="N385" i="22"/>
  <c r="N1765" i="22"/>
  <c r="P1765" i="22" s="1"/>
  <c r="N702" i="22"/>
  <c r="N870" i="22"/>
  <c r="P870" i="22" s="1"/>
  <c r="N1423" i="22"/>
  <c r="P1423" i="22" s="1"/>
  <c r="N1355" i="22"/>
  <c r="P1355" i="22" s="1"/>
  <c r="N571" i="22"/>
  <c r="P571" i="22" s="1"/>
  <c r="N1598" i="22"/>
  <c r="N378" i="22"/>
  <c r="N294" i="22"/>
  <c r="N998" i="22"/>
  <c r="N586" i="22"/>
  <c r="P586" i="22" s="1"/>
  <c r="N96" i="22"/>
  <c r="N1647" i="22"/>
  <c r="P1647" i="22" s="1"/>
  <c r="N1544" i="22"/>
  <c r="N450" i="22"/>
  <c r="P450" i="22" s="1"/>
  <c r="N637" i="22"/>
  <c r="N1447" i="22"/>
  <c r="P1447" i="22" s="1"/>
  <c r="N1112" i="22"/>
  <c r="N372" i="22"/>
  <c r="P372" i="22" s="1"/>
  <c r="N480" i="22"/>
  <c r="N1440" i="22"/>
  <c r="P1440" i="22" s="1"/>
  <c r="N1800" i="22"/>
  <c r="N362" i="22"/>
  <c r="P362" i="22" s="1"/>
  <c r="N1213" i="22"/>
  <c r="N940" i="22"/>
  <c r="N1322" i="22"/>
  <c r="N119" i="22"/>
  <c r="P119" i="22" s="1"/>
  <c r="N1746" i="22"/>
  <c r="P1746" i="22" s="1"/>
  <c r="N492" i="22"/>
  <c r="N1335" i="22"/>
  <c r="N1583" i="22"/>
  <c r="N398" i="22"/>
  <c r="N47" i="22"/>
  <c r="P47" i="22" s="1"/>
  <c r="N1290" i="22"/>
  <c r="N504" i="22"/>
  <c r="P504" i="22" s="1"/>
  <c r="N1246" i="22"/>
  <c r="P1246" i="22" s="1"/>
  <c r="N108" i="22"/>
  <c r="N175" i="22"/>
  <c r="P175" i="22" s="1"/>
  <c r="N888" i="22"/>
  <c r="P888" i="22" s="1"/>
  <c r="N19" i="22"/>
  <c r="P19" i="22" s="1"/>
  <c r="N1764" i="22"/>
  <c r="P1764" i="22" s="1"/>
  <c r="N1072" i="22"/>
  <c r="P1072" i="22" s="1"/>
  <c r="N1708" i="22"/>
  <c r="P1708" i="22" s="1"/>
  <c r="N657" i="22"/>
  <c r="N1142" i="22"/>
  <c r="P1142" i="22" s="1"/>
  <c r="N187" i="22"/>
  <c r="N1661" i="22"/>
  <c r="P1661" i="22" s="1"/>
  <c r="N38" i="22"/>
  <c r="P38" i="22" s="1"/>
  <c r="N1069" i="22"/>
  <c r="P1069" i="22" s="1"/>
  <c r="N1429" i="22"/>
  <c r="N738" i="22"/>
  <c r="P738" i="22" s="1"/>
  <c r="N229" i="22"/>
  <c r="P229" i="22" s="1"/>
  <c r="N1331" i="22"/>
  <c r="N1371" i="22"/>
  <c r="N663" i="22"/>
  <c r="P663" i="22" s="1"/>
  <c r="N1401" i="22"/>
  <c r="P1401" i="22" s="1"/>
  <c r="N447" i="22"/>
  <c r="P447" i="22" s="1"/>
  <c r="N471" i="22"/>
  <c r="N928" i="22"/>
  <c r="O536" i="15" s="1"/>
  <c r="N428" i="22"/>
  <c r="P428" i="22" s="1"/>
  <c r="N64" i="22"/>
  <c r="N1107" i="22"/>
  <c r="P1107" i="22" s="1"/>
  <c r="N1558" i="22"/>
  <c r="P1558" i="22" s="1"/>
  <c r="N379" i="22"/>
  <c r="N1554" i="22"/>
  <c r="P1554" i="22" s="1"/>
  <c r="N1319" i="22"/>
  <c r="N93" i="22"/>
  <c r="N786" i="22"/>
  <c r="P786" i="22" s="1"/>
  <c r="N1312" i="22"/>
  <c r="N414" i="22"/>
  <c r="P414" i="22" s="1"/>
  <c r="N1479" i="22"/>
  <c r="P1479" i="22" s="1"/>
  <c r="N281" i="22"/>
  <c r="P281" i="22" s="1"/>
  <c r="N350" i="22"/>
  <c r="P350" i="22" s="1"/>
  <c r="N1255" i="22"/>
  <c r="P1255" i="22" s="1"/>
  <c r="N1627" i="22"/>
  <c r="P1627" i="22" s="1"/>
  <c r="N815" i="22"/>
  <c r="N917" i="22"/>
  <c r="N497" i="22"/>
  <c r="P497" i="22" s="1"/>
  <c r="N462" i="22"/>
  <c r="P462" i="22" s="1"/>
  <c r="N896" i="22"/>
  <c r="P896" i="22" s="1"/>
  <c r="N342" i="22"/>
  <c r="N673" i="22"/>
  <c r="P673" i="22" s="1"/>
  <c r="N159" i="22"/>
  <c r="N1778" i="22"/>
  <c r="P1778" i="22" s="1"/>
  <c r="N231" i="22"/>
  <c r="P231" i="22" s="1"/>
  <c r="N1579" i="22"/>
  <c r="N1136" i="22"/>
  <c r="P1136" i="22" s="1"/>
  <c r="N1534" i="22"/>
  <c r="N1463" i="22"/>
  <c r="N1497" i="22"/>
  <c r="P1497" i="22" s="1"/>
  <c r="N1363" i="22"/>
  <c r="P1363" i="22" s="1"/>
  <c r="N938" i="22"/>
  <c r="N381" i="22"/>
  <c r="N109" i="22"/>
  <c r="P109" i="22" s="1"/>
  <c r="N37" i="22"/>
  <c r="P37" i="22" s="1"/>
  <c r="N1032" i="22"/>
  <c r="P1032" i="22" s="1"/>
  <c r="N1487" i="22"/>
  <c r="P1487" i="22" s="1"/>
  <c r="N1050" i="22"/>
  <c r="N1465" i="22"/>
  <c r="O655" i="15" s="1"/>
  <c r="N1584" i="22"/>
  <c r="N693" i="22"/>
  <c r="N944" i="22"/>
  <c r="N1144" i="22"/>
  <c r="P1144" i="22" s="1"/>
  <c r="N1006" i="22"/>
  <c r="N1505" i="22"/>
  <c r="N1024" i="22"/>
  <c r="P1024" i="22" s="1"/>
  <c r="N866" i="22"/>
  <c r="P866" i="22" s="1"/>
  <c r="N359" i="22"/>
  <c r="P359" i="22" s="1"/>
  <c r="N443" i="22"/>
  <c r="P443" i="22" s="1"/>
  <c r="N915" i="22"/>
  <c r="P915" i="22" s="1"/>
  <c r="N94" i="22"/>
  <c r="N491" i="22"/>
  <c r="N1081" i="22"/>
  <c r="P1081" i="22" s="1"/>
  <c r="N411" i="22"/>
  <c r="P411" i="22" s="1"/>
  <c r="N592" i="22"/>
  <c r="N847" i="22"/>
  <c r="N676" i="22"/>
  <c r="P676" i="22" s="1"/>
  <c r="N268" i="22"/>
  <c r="N723" i="22"/>
  <c r="P723" i="22" s="1"/>
  <c r="N1191" i="22"/>
  <c r="P1191" i="22" s="1"/>
  <c r="N1298" i="22"/>
  <c r="N507" i="22"/>
  <c r="P507" i="22" s="1"/>
  <c r="N1774" i="22"/>
  <c r="P1774" i="22" s="1"/>
  <c r="N1418" i="22"/>
  <c r="P1418" i="22" s="1"/>
  <c r="N650" i="22"/>
  <c r="N937" i="22"/>
  <c r="N259" i="22"/>
  <c r="N1805" i="22"/>
  <c r="N29" i="22"/>
  <c r="P29" i="22" s="1"/>
  <c r="N172" i="22"/>
  <c r="P172" i="22" s="1"/>
  <c r="N135" i="22"/>
  <c r="N495" i="22"/>
  <c r="N1027" i="22"/>
  <c r="P1027" i="22" s="1"/>
  <c r="N1670" i="22"/>
  <c r="P1670" i="22" s="1"/>
  <c r="N416" i="22"/>
  <c r="P416" i="22" s="1"/>
  <c r="N1747" i="22"/>
  <c r="P1747" i="22" s="1"/>
  <c r="N1422" i="22"/>
  <c r="P1422" i="22" s="1"/>
  <c r="N1172" i="22"/>
  <c r="N1607" i="22"/>
  <c r="N1739" i="22"/>
  <c r="N568" i="22"/>
  <c r="P568" i="22" s="1"/>
  <c r="N1766" i="22"/>
  <c r="P1766" i="22" s="1"/>
  <c r="N1196" i="22"/>
  <c r="P1196" i="22" s="1"/>
  <c r="N639" i="22"/>
  <c r="N1536" i="22"/>
  <c r="N1772" i="22"/>
  <c r="P1772" i="22" s="1"/>
  <c r="N1292" i="22"/>
  <c r="N329" i="22"/>
  <c r="N1117" i="22"/>
  <c r="N1018" i="22"/>
  <c r="N427" i="22"/>
  <c r="P427" i="22" s="1"/>
  <c r="N518" i="22"/>
  <c r="P518" i="22" s="1"/>
  <c r="N460" i="22"/>
  <c r="P460" i="22" s="1"/>
  <c r="N435" i="22"/>
  <c r="P435" i="22" s="1"/>
  <c r="N1437" i="22"/>
  <c r="N1787" i="22"/>
  <c r="N1425" i="22"/>
  <c r="N343" i="22"/>
  <c r="N219" i="22"/>
  <c r="N1734" i="22"/>
  <c r="N513" i="22"/>
  <c r="P513" i="22" s="1"/>
  <c r="N1058" i="22"/>
  <c r="N1146" i="22"/>
  <c r="P1146" i="22" s="1"/>
  <c r="N368" i="22"/>
  <c r="P368" i="22" s="1"/>
  <c r="N662" i="22"/>
  <c r="P662" i="22" s="1"/>
  <c r="N490" i="22"/>
  <c r="N1173" i="22"/>
  <c r="N1690" i="22"/>
  <c r="P1690" i="22" s="1"/>
  <c r="N272" i="22"/>
  <c r="P272" i="22" s="1"/>
  <c r="N233" i="22"/>
  <c r="P233" i="22" s="1"/>
  <c r="N1224" i="22"/>
  <c r="N1284" i="22"/>
  <c r="N1161" i="22"/>
  <c r="N1345" i="22"/>
  <c r="N1317" i="22"/>
  <c r="N1127" i="22"/>
  <c r="P1127" i="22" s="1"/>
  <c r="N862" i="22"/>
  <c r="P862" i="22" s="1"/>
  <c r="N965" i="22"/>
  <c r="P965" i="22" s="1"/>
  <c r="N1252" i="22"/>
  <c r="P1252" i="22" s="1"/>
  <c r="N388" i="22"/>
  <c r="O87" i="15" s="1"/>
  <c r="N1028" i="22"/>
  <c r="P1028" i="22" s="1"/>
  <c r="N44" i="22"/>
  <c r="P44" i="22" s="1"/>
  <c r="N817" i="22"/>
  <c r="P817" i="22" s="1"/>
  <c r="N1352" i="22"/>
  <c r="P1352" i="22" s="1"/>
  <c r="N306" i="22"/>
  <c r="P306" i="22" s="1"/>
  <c r="N1374" i="22"/>
  <c r="N1811" i="22"/>
  <c r="N782" i="22"/>
  <c r="P782" i="22" s="1"/>
  <c r="N1232" i="22"/>
  <c r="N132" i="22"/>
  <c r="N719" i="22"/>
  <c r="N561" i="22"/>
  <c r="P561" i="22" s="1"/>
  <c r="N1675" i="22"/>
  <c r="P1675" i="22" s="1"/>
  <c r="N1002" i="22"/>
  <c r="N857" i="22"/>
  <c r="P857" i="22" s="1"/>
  <c r="N1760" i="22"/>
  <c r="P1760" i="22" s="1"/>
  <c r="N1180" i="22"/>
  <c r="N1394" i="22"/>
  <c r="P1394" i="22" s="1"/>
  <c r="N1315" i="22"/>
  <c r="N1545" i="22"/>
  <c r="P1545" i="22" s="1"/>
  <c r="N1475" i="22"/>
  <c r="P1475" i="22" s="1"/>
  <c r="N772" i="22"/>
  <c r="P772" i="22" s="1"/>
  <c r="N356" i="22"/>
  <c r="P356" i="22" s="1"/>
  <c r="N1727" i="22"/>
  <c r="N1210" i="22"/>
  <c r="N873" i="22"/>
  <c r="N1551" i="22"/>
  <c r="P1551" i="22" s="1"/>
  <c r="N1753" i="22"/>
  <c r="P1753" i="22" s="1"/>
  <c r="N92" i="22"/>
  <c r="N756" i="22"/>
  <c r="N204" i="22"/>
  <c r="P204" i="22" s="1"/>
  <c r="N699" i="22"/>
  <c r="N1471" i="22"/>
  <c r="N1111" i="22"/>
  <c r="N897" i="22"/>
  <c r="P897" i="22" s="1"/>
  <c r="N1216" i="22"/>
  <c r="N567" i="22"/>
  <c r="P567" i="22" s="1"/>
  <c r="N1408" i="22"/>
  <c r="P1408" i="22" s="1"/>
  <c r="N1343" i="22"/>
  <c r="N588" i="22"/>
  <c r="N660" i="22"/>
  <c r="N1595" i="22"/>
  <c r="N984" i="22"/>
  <c r="P984" i="22" s="1"/>
  <c r="N1466" i="22"/>
  <c r="N324" i="22"/>
  <c r="N1644" i="22"/>
  <c r="P1644" i="22" s="1"/>
  <c r="N1533" i="22"/>
  <c r="N195" i="22"/>
  <c r="N655" i="22"/>
  <c r="N1421" i="22"/>
  <c r="P1421" i="22" s="1"/>
  <c r="N1088" i="22"/>
  <c r="P1088" i="22" s="1"/>
  <c r="N1302" i="22"/>
  <c r="N1743" i="22"/>
  <c r="P1743" i="22" s="1"/>
  <c r="N997" i="22"/>
  <c r="N1807" i="22"/>
  <c r="N1712" i="22"/>
  <c r="N1137" i="22"/>
  <c r="P1137" i="22" s="1"/>
  <c r="N731" i="22"/>
  <c r="P731" i="22" s="1"/>
  <c r="N1710" i="22"/>
  <c r="N1189" i="22"/>
  <c r="P1189" i="22" s="1"/>
  <c r="N437" i="22"/>
  <c r="P437" i="22" s="1"/>
  <c r="N1432" i="22"/>
  <c r="N1199" i="22"/>
  <c r="P1199" i="22" s="1"/>
  <c r="N861" i="22"/>
  <c r="P861" i="22" s="1"/>
  <c r="N1588" i="22"/>
  <c r="N264" i="22"/>
  <c r="N1364" i="22"/>
  <c r="P1364" i="22" s="1"/>
  <c r="N541" i="22"/>
  <c r="N33" i="22"/>
  <c r="P33" i="22" s="1"/>
  <c r="N1768" i="22"/>
  <c r="P1768" i="22" s="1"/>
  <c r="N308" i="22"/>
  <c r="P308" i="22" s="1"/>
  <c r="N173" i="22"/>
  <c r="P173" i="22" s="1"/>
  <c r="N1336" i="22"/>
  <c r="N1003" i="22"/>
  <c r="N1082" i="22"/>
  <c r="P1082" i="22" s="1"/>
  <c r="N402" i="22"/>
  <c r="N907" i="22"/>
  <c r="P907" i="22" s="1"/>
  <c r="N271" i="22"/>
  <c r="N1784" i="22"/>
  <c r="P1784" i="22" s="1"/>
  <c r="N869" i="22"/>
  <c r="P869" i="22" s="1"/>
  <c r="N55" i="22"/>
  <c r="N31" i="22"/>
  <c r="P31" i="22" s="1"/>
  <c r="N881" i="22"/>
  <c r="N767" i="22"/>
  <c r="P767" i="22" s="1"/>
  <c r="N903" i="22"/>
  <c r="P903" i="22" s="1"/>
  <c r="N698" i="22"/>
  <c r="N1735" i="22"/>
  <c r="N1594" i="22"/>
  <c r="N1350" i="22"/>
  <c r="P1350" i="22" s="1"/>
  <c r="N1256" i="22"/>
  <c r="P1256" i="22" s="1"/>
  <c r="N994" i="22"/>
  <c r="N1092" i="22"/>
  <c r="P1092" i="22" s="1"/>
  <c r="N540" i="22"/>
  <c r="N762" i="22"/>
  <c r="N684" i="22"/>
  <c r="P684" i="22" s="1"/>
  <c r="N613" i="22"/>
  <c r="N638" i="22"/>
  <c r="N1075" i="22"/>
  <c r="P1075" i="22" s="1"/>
  <c r="N1724" i="22"/>
  <c r="N79" i="22"/>
  <c r="P79" i="22" s="1"/>
  <c r="N122" i="22"/>
  <c r="P122" i="22" s="1"/>
  <c r="N30" i="22"/>
  <c r="P30" i="22" s="1"/>
  <c r="N1171" i="22"/>
  <c r="N1366" i="22"/>
  <c r="N1470" i="22"/>
  <c r="P1470" i="22" s="1"/>
  <c r="N199" i="22"/>
  <c r="P199" i="22" s="1"/>
  <c r="N1356" i="22"/>
  <c r="P1356" i="22" s="1"/>
  <c r="N211" i="22"/>
  <c r="P211" i="22" s="1"/>
  <c r="N524" i="22"/>
  <c r="P524" i="22" s="1"/>
  <c r="N1687" i="22"/>
  <c r="P1687" i="22" s="1"/>
  <c r="N509" i="22"/>
  <c r="P509" i="22" s="1"/>
  <c r="N423" i="22"/>
  <c r="P423" i="22" s="1"/>
  <c r="N98" i="22"/>
  <c r="N290" i="22"/>
  <c r="N1168" i="22"/>
  <c r="N469" i="22"/>
  <c r="N1616" i="22"/>
  <c r="N1711" i="22"/>
  <c r="N179" i="22"/>
  <c r="P179" i="22" s="1"/>
  <c r="N318" i="22"/>
  <c r="N703" i="22"/>
  <c r="N1274" i="22"/>
  <c r="N949" i="22"/>
  <c r="N516" i="22"/>
  <c r="P516" i="22" s="1"/>
  <c r="N957" i="22"/>
  <c r="N413" i="22"/>
  <c r="P413" i="22" s="1"/>
  <c r="N1499" i="22"/>
  <c r="P1499" i="22" s="1"/>
  <c r="N748" i="22"/>
  <c r="P748" i="22" s="1"/>
  <c r="N594" i="22"/>
  <c r="N420" i="22"/>
  <c r="P420" i="22" s="1"/>
  <c r="N1541" i="22"/>
  <c r="N790" i="22"/>
  <c r="P790" i="22" s="1"/>
  <c r="N468" i="22"/>
  <c r="N415" i="22"/>
  <c r="P415" i="22" s="1"/>
  <c r="N1641" i="22"/>
  <c r="P1641" i="22" s="1"/>
  <c r="N1515" i="22"/>
  <c r="N244" i="22"/>
  <c r="P244" i="22" s="1"/>
  <c r="N547" i="22"/>
  <c r="N392" i="22"/>
  <c r="N877" i="22"/>
  <c r="N1321" i="22"/>
  <c r="N1742" i="22"/>
  <c r="P1742" i="22" s="1"/>
  <c r="N1698" i="22"/>
  <c r="P1698" i="22" s="1"/>
  <c r="N826" i="22"/>
  <c r="P826" i="22" s="1"/>
  <c r="N1559" i="22"/>
  <c r="P1559" i="22" s="1"/>
  <c r="N795" i="22"/>
  <c r="P795" i="22" s="1"/>
  <c r="N113" i="22"/>
  <c r="P113" i="22" s="1"/>
  <c r="N322" i="22"/>
  <c r="N1700" i="22"/>
  <c r="P1700" i="22" s="1"/>
  <c r="N1389" i="22"/>
  <c r="P1389" i="22" s="1"/>
  <c r="N1537" i="22"/>
  <c r="N906" i="22"/>
  <c r="P906" i="22" s="1"/>
  <c r="N1620" i="22"/>
  <c r="P1620" i="22" s="1"/>
  <c r="N972" i="22"/>
  <c r="P972" i="22" s="1"/>
  <c r="N1415" i="22"/>
  <c r="P1415" i="22" s="1"/>
  <c r="N1381" i="22"/>
  <c r="P1381" i="22" s="1"/>
  <c r="N1045" i="22"/>
  <c r="N252" i="22"/>
  <c r="P252" i="22" s="1"/>
  <c r="N81" i="22"/>
  <c r="N1349" i="22"/>
  <c r="N1602" i="22"/>
  <c r="N1244" i="22"/>
  <c r="N1209" i="22"/>
  <c r="N544" i="22"/>
  <c r="N1174" i="22"/>
  <c r="N1325" i="22"/>
  <c r="N1309" i="22"/>
  <c r="N277" i="22"/>
  <c r="P277" i="22" s="1"/>
  <c r="N1119" i="22"/>
  <c r="N1795" i="22"/>
  <c r="N803" i="22"/>
  <c r="P803" i="22" s="1"/>
  <c r="N725" i="22"/>
  <c r="P725" i="22" s="1"/>
  <c r="N1296" i="22"/>
  <c r="N1586" i="22"/>
  <c r="N374" i="22"/>
  <c r="P374" i="22" s="1"/>
  <c r="N448" i="22"/>
  <c r="P448" i="22" s="1"/>
  <c r="N1688" i="22"/>
  <c r="P1688" i="22" s="1"/>
  <c r="N798" i="22"/>
  <c r="P798" i="22" s="1"/>
  <c r="N407" i="22"/>
  <c r="P407" i="22" s="1"/>
  <c r="N1825" i="22"/>
  <c r="P1825" i="22" s="1"/>
  <c r="N326" i="22"/>
  <c r="N1804" i="22"/>
  <c r="N1390" i="22"/>
  <c r="P1390" i="22" s="1"/>
  <c r="N1431" i="22"/>
  <c r="N612" i="22"/>
  <c r="N1310" i="22"/>
  <c r="N1201" i="22"/>
  <c r="N1597" i="22"/>
  <c r="N1357" i="22"/>
  <c r="P1357" i="22" s="1"/>
  <c r="N331" i="22"/>
  <c r="N1160" i="22"/>
  <c r="N999" i="22"/>
  <c r="N215" i="22"/>
  <c r="N354" i="22"/>
  <c r="P354" i="22" s="1"/>
  <c r="N1320" i="22"/>
  <c r="N182" i="22"/>
  <c r="N591" i="22"/>
  <c r="N818" i="22"/>
  <c r="P818" i="22" s="1"/>
  <c r="N334" i="22"/>
  <c r="N99" i="22"/>
  <c r="N167" i="22"/>
  <c r="N273" i="22"/>
  <c r="P273" i="22" s="1"/>
  <c r="N779" i="22"/>
  <c r="P779" i="22" s="1"/>
  <c r="N171" i="22"/>
  <c r="P171" i="22" s="1"/>
  <c r="N323" i="22"/>
  <c r="N1831" i="22"/>
  <c r="P1831" i="22" s="1"/>
  <c r="N530" i="22"/>
  <c r="N1745" i="22"/>
  <c r="P1745" i="22" s="1"/>
  <c r="N1674" i="22"/>
  <c r="P1674" i="22" s="1"/>
  <c r="N745" i="22"/>
  <c r="P745" i="22" s="1"/>
  <c r="N1467" i="22"/>
  <c r="N217" i="22"/>
  <c r="N1398" i="22"/>
  <c r="P1398" i="22" s="1"/>
  <c r="N609" i="22"/>
  <c r="N1169" i="22"/>
  <c r="N473" i="22"/>
  <c r="N1539" i="22"/>
  <c r="O611" i="15" s="1"/>
  <c r="N1566" i="22"/>
  <c r="N1297" i="22"/>
  <c r="N1214" i="22"/>
  <c r="N1330" i="22"/>
  <c r="N141" i="22"/>
  <c r="N1021" i="22"/>
  <c r="N42" i="22"/>
  <c r="P42" i="22" s="1"/>
  <c r="N952" i="22"/>
  <c r="N1025" i="22"/>
  <c r="P1025" i="22" s="1"/>
  <c r="N1748" i="22"/>
  <c r="P1748" i="22" s="1"/>
  <c r="N260" i="22"/>
  <c r="N243" i="22"/>
  <c r="P243" i="22" s="1"/>
  <c r="N1797" i="22"/>
  <c r="N696" i="22"/>
  <c r="N677" i="22"/>
  <c r="P677" i="22" s="1"/>
  <c r="N927" i="22"/>
  <c r="N1267" i="22"/>
  <c r="N138" i="22"/>
  <c r="N1289" i="22"/>
  <c r="N207" i="22"/>
  <c r="P207" i="22" s="1"/>
  <c r="N800" i="22"/>
  <c r="P800" i="22" s="1"/>
  <c r="N1462" i="22"/>
  <c r="N955" i="22"/>
  <c r="N778" i="22"/>
  <c r="P778" i="22" s="1"/>
  <c r="N1067" i="22"/>
  <c r="P1067" i="22" s="1"/>
  <c r="N1206" i="22"/>
  <c r="N1452" i="22"/>
  <c r="P1452" i="22" s="1"/>
  <c r="N1053" i="22"/>
  <c r="N757" i="22"/>
  <c r="N375" i="22"/>
  <c r="P375" i="22" s="1"/>
  <c r="N1815" i="22"/>
  <c r="P1815" i="22" s="1"/>
  <c r="N1022" i="22"/>
  <c r="P1022" i="22" s="1"/>
  <c r="N316" i="22"/>
  <c r="P316" i="22" s="1"/>
  <c r="N747" i="22"/>
  <c r="P747" i="22" s="1"/>
  <c r="N335" i="22"/>
  <c r="N50" i="22"/>
  <c r="N70" i="22"/>
  <c r="P70" i="22" s="1"/>
  <c r="N1238" i="22"/>
  <c r="N39" i="22"/>
  <c r="P39" i="22" s="1"/>
  <c r="N1722" i="22"/>
  <c r="N619" i="22"/>
  <c r="N820" i="22"/>
  <c r="P820" i="22" s="1"/>
  <c r="N1744" i="22"/>
  <c r="P1744" i="22" s="1"/>
  <c r="N732" i="22"/>
  <c r="P732" i="22" s="1"/>
  <c r="N1153" i="22"/>
  <c r="P1153" i="22" s="1"/>
  <c r="N991" i="22"/>
  <c r="N1182" i="22"/>
  <c r="N789" i="22"/>
  <c r="P789" i="22" s="1"/>
  <c r="N616" i="22"/>
  <c r="N564" i="22"/>
  <c r="P564" i="22" s="1"/>
  <c r="N1796" i="22"/>
  <c r="N1332" i="22"/>
  <c r="N494" i="22"/>
  <c r="N382" i="22"/>
  <c r="N85" i="22"/>
  <c r="N501" i="22"/>
  <c r="P501" i="22" s="1"/>
  <c r="N1521" i="22"/>
  <c r="N1762" i="22"/>
  <c r="P1762" i="22" s="1"/>
  <c r="N761" i="22"/>
  <c r="N1589" i="22"/>
  <c r="N514" i="22"/>
  <c r="P514" i="22" s="1"/>
  <c r="N1103" i="22"/>
  <c r="P1103" i="22" s="1"/>
  <c r="N1572" i="22"/>
  <c r="N1129" i="22"/>
  <c r="P1129" i="22" s="1"/>
  <c r="N1362" i="22"/>
  <c r="P1362" i="22" s="1"/>
  <c r="N755" i="22"/>
  <c r="N1451" i="22"/>
  <c r="P1451" i="22" s="1"/>
  <c r="N1271" i="22"/>
  <c r="N542" i="22"/>
  <c r="N1468" i="22"/>
  <c r="N56" i="22"/>
  <c r="N635" i="22"/>
  <c r="N1714" i="22"/>
  <c r="N828" i="22"/>
  <c r="N1433" i="22"/>
  <c r="N1681" i="22"/>
  <c r="P1681" i="22" s="1"/>
  <c r="N35" i="22"/>
  <c r="P35" i="22" s="1"/>
  <c r="N262" i="22"/>
  <c r="N1587" i="22"/>
  <c r="N834" i="22"/>
  <c r="N1573" i="22"/>
  <c r="N1494" i="22"/>
  <c r="P1494" i="22" s="1"/>
  <c r="N704" i="22"/>
  <c r="O152" i="15" s="1"/>
  <c r="N285" i="22"/>
  <c r="P285" i="22" s="1"/>
  <c r="N1504" i="22"/>
  <c r="N1114" i="22"/>
  <c r="N920" i="22"/>
  <c r="N449" i="22"/>
  <c r="P449" i="22" s="1"/>
  <c r="N539" i="22"/>
  <c r="N303" i="22"/>
  <c r="P303" i="22" s="1"/>
  <c r="N1083" i="22"/>
  <c r="P1083" i="22" s="1"/>
  <c r="N1223" i="22"/>
  <c r="N1215" i="22"/>
  <c r="N904" i="22"/>
  <c r="P904" i="22" s="1"/>
  <c r="N1777" i="22"/>
  <c r="P1777" i="22" s="1"/>
  <c r="N110" i="22"/>
  <c r="P110" i="22" s="1"/>
  <c r="N1614" i="22"/>
  <c r="N360" i="22"/>
  <c r="P360" i="22" s="1"/>
  <c r="N685" i="22"/>
  <c r="P685" i="22" s="1"/>
  <c r="N366" i="22"/>
  <c r="P366" i="22" s="1"/>
  <c r="N550" i="22"/>
  <c r="N1354" i="22"/>
  <c r="P1354" i="22" s="1"/>
  <c r="N1512" i="22"/>
  <c r="N74" i="22"/>
  <c r="P74" i="22" s="1"/>
  <c r="N562" i="22"/>
  <c r="P562" i="22" s="1"/>
  <c r="N1526" i="22"/>
  <c r="N788" i="22"/>
  <c r="P788" i="22" s="1"/>
  <c r="N34" i="22"/>
  <c r="P34" i="22" s="1"/>
  <c r="N797" i="22"/>
  <c r="P797" i="22" s="1"/>
  <c r="N683" i="22"/>
  <c r="P683" i="22" s="1"/>
  <c r="N1582" i="22"/>
  <c r="N792" i="22"/>
  <c r="P792" i="22" s="1"/>
  <c r="N1329" i="22"/>
  <c r="N741" i="22"/>
  <c r="P741" i="22" s="1"/>
  <c r="N394" i="22"/>
  <c r="N608" i="22"/>
  <c r="N1361" i="22"/>
  <c r="P1361" i="22" s="1"/>
  <c r="N543" i="22"/>
  <c r="N474" i="22"/>
  <c r="N734" i="22"/>
  <c r="P734" i="22" s="1"/>
  <c r="N345" i="22"/>
  <c r="N617" i="22"/>
  <c r="N174" i="22"/>
  <c r="P174" i="22" s="1"/>
  <c r="N1630" i="22"/>
  <c r="P1630" i="22" s="1"/>
  <c r="N1285" i="22"/>
  <c r="N941" i="22"/>
  <c r="N923" i="22"/>
  <c r="N1658" i="22"/>
  <c r="P1658" i="22" s="1"/>
  <c r="N24" i="22"/>
  <c r="P24" i="22" s="1"/>
  <c r="N456" i="22"/>
  <c r="P456" i="22" s="1"/>
  <c r="N279" i="22"/>
  <c r="P279" i="22" s="1"/>
  <c r="N1086" i="22"/>
  <c r="P1086" i="22" s="1"/>
  <c r="N554" i="22"/>
  <c r="N885" i="22"/>
  <c r="N1565" i="22"/>
  <c r="N1686" i="22"/>
  <c r="P1686" i="22" s="1"/>
  <c r="N1806" i="22"/>
  <c r="N1265" i="22"/>
  <c r="N105" i="22"/>
  <c r="N286" i="22"/>
  <c r="P286" i="22" s="1"/>
  <c r="N1571" i="22"/>
  <c r="N1276" i="22"/>
  <c r="N642" i="22"/>
  <c r="N457" i="22"/>
  <c r="P457" i="22" s="1"/>
  <c r="N1412" i="22"/>
  <c r="P1412" i="22" s="1"/>
  <c r="N807" i="22"/>
  <c r="P807" i="22" s="1"/>
  <c r="N946" i="22"/>
  <c r="N267" i="22"/>
  <c r="N686" i="22"/>
  <c r="P686" i="22" s="1"/>
  <c r="N794" i="22"/>
  <c r="P794" i="22" s="1"/>
  <c r="N1461" i="22"/>
  <c r="N1555" i="22"/>
  <c r="P1555" i="22" s="1"/>
  <c r="N1810" i="22"/>
  <c r="N956" i="22"/>
  <c r="N853" i="22"/>
  <c r="N1154" i="22"/>
  <c r="P1154" i="22" s="1"/>
  <c r="N1068" i="22"/>
  <c r="P1068" i="22" s="1"/>
  <c r="N1749" i="22"/>
  <c r="P1749" i="22" s="1"/>
  <c r="N645" i="22"/>
  <c r="N1486" i="22"/>
  <c r="P1486" i="22" s="1"/>
  <c r="N563" i="22"/>
  <c r="P563" i="22" s="1"/>
  <c r="N593" i="22"/>
  <c r="N717" i="22"/>
  <c r="N32" i="22"/>
  <c r="P32" i="22" s="1"/>
  <c r="N43" i="22"/>
  <c r="P43" i="22" s="1"/>
  <c r="N255" i="22"/>
  <c r="P255" i="22" s="1"/>
  <c r="N1392" i="22"/>
  <c r="P1392" i="22" s="1"/>
  <c r="N1328" i="22"/>
  <c r="N1663" i="22"/>
  <c r="P1663" i="22" s="1"/>
  <c r="N1259" i="22"/>
  <c r="P1259" i="22" s="1"/>
  <c r="N1633" i="22"/>
  <c r="P1633" i="22" s="1"/>
  <c r="N1803" i="22"/>
  <c r="N1126" i="22"/>
  <c r="P1126" i="22" s="1"/>
  <c r="N451" i="22"/>
  <c r="P451" i="22" s="1"/>
  <c r="N529" i="22"/>
  <c r="N962" i="22"/>
  <c r="P962" i="22" s="1"/>
  <c r="N517" i="22"/>
  <c r="P517" i="22" s="1"/>
  <c r="N1496" i="22"/>
  <c r="P1496" i="22" s="1"/>
  <c r="N1159" i="22"/>
  <c r="N1151" i="22"/>
  <c r="P1151" i="22" s="1"/>
  <c r="N652" i="22"/>
  <c r="N1624" i="22"/>
  <c r="P1624" i="22" s="1"/>
  <c r="N1702" i="22"/>
  <c r="P1702" i="22" s="1"/>
  <c r="N424" i="22"/>
  <c r="P424" i="22" s="1"/>
  <c r="N1485" i="22"/>
  <c r="P1485" i="22" s="1"/>
  <c r="N936" i="22"/>
  <c r="N893" i="22"/>
  <c r="P893" i="22" s="1"/>
  <c r="N1043" i="22"/>
  <c r="N339" i="22"/>
  <c r="N758" i="22"/>
  <c r="N212" i="22"/>
  <c r="N1106" i="22"/>
  <c r="P1106" i="22" s="1"/>
  <c r="N1222" i="22"/>
  <c r="N506" i="22"/>
  <c r="P506" i="22" s="1"/>
  <c r="N40" i="22"/>
  <c r="P40" i="22" s="1"/>
  <c r="N1441" i="22"/>
  <c r="P1441" i="22" s="1"/>
  <c r="N651" i="22"/>
  <c r="N822" i="22"/>
  <c r="P822" i="22" s="1"/>
  <c r="N62" i="22"/>
  <c r="N1014" i="22"/>
  <c r="N1183" i="22"/>
  <c r="N1010" i="22"/>
  <c r="N127" i="22"/>
  <c r="N1773" i="22"/>
  <c r="P1773" i="22" s="1"/>
  <c r="N95" i="22"/>
  <c r="N1340" i="22"/>
  <c r="N1316" i="22"/>
  <c r="N976" i="22"/>
  <c r="P976" i="22" s="1"/>
  <c r="N165" i="22"/>
  <c r="N929" i="22"/>
  <c r="N727" i="22"/>
  <c r="P727" i="22" s="1"/>
  <c r="N1420" i="22"/>
  <c r="P1420" i="22" s="1"/>
  <c r="N644" i="22"/>
  <c r="N1041" i="22"/>
  <c r="P1041" i="22" s="1"/>
  <c r="N793" i="22"/>
  <c r="P793" i="22" s="1"/>
  <c r="N634" i="22"/>
  <c r="N1334" i="22"/>
  <c r="N136" i="22"/>
  <c r="N307" i="22"/>
  <c r="P307" i="22" s="1"/>
  <c r="N1251" i="22"/>
  <c r="P1251" i="22" s="1"/>
  <c r="N1070" i="22"/>
  <c r="P1070" i="22" s="1"/>
  <c r="N565" i="22"/>
  <c r="P565" i="22" s="1"/>
  <c r="N1419" i="22"/>
  <c r="P1419" i="22" s="1"/>
  <c r="N1084" i="22"/>
  <c r="P1084" i="22" s="1"/>
  <c r="N1307" i="22"/>
  <c r="N120" i="22"/>
  <c r="N856" i="22"/>
  <c r="N293" i="22"/>
  <c r="N1550" i="22"/>
  <c r="P1550" i="22" s="1"/>
  <c r="N1057" i="22"/>
  <c r="N947" i="22"/>
  <c r="N575" i="22"/>
  <c r="P575" i="22" s="1"/>
  <c r="N1066" i="22"/>
  <c r="P1066" i="22" s="1"/>
  <c r="N570" i="22"/>
  <c r="P570" i="22" s="1"/>
  <c r="N1417" i="22"/>
  <c r="P1417" i="22" s="1"/>
  <c r="N302" i="22"/>
  <c r="P302" i="22" s="1"/>
  <c r="N426" i="22"/>
  <c r="P426" i="22" s="1"/>
  <c r="N551" i="22"/>
  <c r="N90" i="22"/>
  <c r="N1143" i="22"/>
  <c r="P1143" i="22" s="1"/>
  <c r="N1405" i="22"/>
  <c r="P1405" i="22" s="1"/>
  <c r="N1532" i="22"/>
  <c r="N681" i="22"/>
  <c r="P681" i="22" s="1"/>
  <c r="N1038" i="22"/>
  <c r="N1457" i="22"/>
  <c r="N36" i="22"/>
  <c r="P36" i="22" s="1"/>
  <c r="N855" i="22"/>
  <c r="N908" i="22"/>
  <c r="P908" i="22" s="1"/>
  <c r="N595" i="22"/>
  <c r="N86" i="22"/>
  <c r="N45" i="22"/>
  <c r="P45" i="22" s="1"/>
  <c r="N898" i="22"/>
  <c r="P898" i="22" s="1"/>
  <c r="N910" i="22"/>
  <c r="P910" i="22" s="1"/>
  <c r="N395" i="22"/>
  <c r="N1231" i="22"/>
  <c r="N338" i="22"/>
  <c r="N875" i="22"/>
  <c r="N496" i="22"/>
  <c r="N1680" i="22"/>
  <c r="P1680" i="22" s="1"/>
  <c r="N1634" i="22"/>
  <c r="P1634" i="22" s="1"/>
  <c r="N445" i="22"/>
  <c r="P445" i="22" s="1"/>
  <c r="N1538" i="22"/>
  <c r="N1682" i="22"/>
  <c r="P1682" i="22" s="1"/>
  <c r="N842" i="22"/>
  <c r="N147" i="22"/>
  <c r="N500" i="22"/>
  <c r="P500" i="22" s="1"/>
  <c r="N125" i="22"/>
  <c r="N647" i="22"/>
  <c r="N706" i="22"/>
  <c r="N1783" i="22"/>
  <c r="P1783" i="22" s="1"/>
  <c r="N75" i="22"/>
  <c r="P75" i="22" s="1"/>
  <c r="N986" i="22"/>
  <c r="N546" i="22"/>
  <c r="N1527" i="22"/>
  <c r="N1115" i="22"/>
  <c r="N603" i="22"/>
  <c r="N889" i="22"/>
  <c r="P889" i="22" s="1"/>
  <c r="N1049" i="22"/>
  <c r="N1733" i="22"/>
  <c r="N1802" i="22"/>
  <c r="N314" i="22"/>
  <c r="P314" i="22" s="1"/>
  <c r="N280" i="22"/>
  <c r="P280" i="22" s="1"/>
  <c r="N1693" i="22"/>
  <c r="P1693" i="22" s="1"/>
  <c r="N1087" i="22"/>
  <c r="P1087" i="22" s="1"/>
  <c r="N1198" i="22"/>
  <c r="P1198" i="22" s="1"/>
  <c r="N852" i="22"/>
  <c r="N1737" i="22"/>
  <c r="N701" i="22"/>
  <c r="N1416" i="22"/>
  <c r="P1416" i="22" s="1"/>
  <c r="N781" i="22"/>
  <c r="P781" i="22" s="1"/>
  <c r="N1346" i="22"/>
  <c r="N116" i="22"/>
  <c r="P116" i="22" s="1"/>
  <c r="N1062" i="22"/>
  <c r="N744" i="22"/>
  <c r="P744" i="22" s="1"/>
  <c r="N1751" i="22"/>
  <c r="P1751" i="22" s="1"/>
  <c r="N101" i="22"/>
  <c r="N1347" i="22"/>
  <c r="N242" i="22"/>
  <c r="P242" i="22" s="1"/>
  <c r="N89" i="22"/>
  <c r="N979" i="22"/>
  <c r="N389" i="22"/>
  <c r="N1226" i="22"/>
  <c r="N131" i="22"/>
  <c r="N1400" i="22"/>
  <c r="P1400" i="22" s="1"/>
  <c r="N796" i="22"/>
  <c r="P796" i="22" s="1"/>
  <c r="N467" i="22"/>
  <c r="N1491" i="22"/>
  <c r="P1491" i="22" s="1"/>
  <c r="N988" i="22"/>
  <c r="N1313" i="22"/>
  <c r="N1360" i="22"/>
  <c r="P1360" i="22" s="1"/>
  <c r="N577" i="22"/>
  <c r="P577" i="22" s="1"/>
  <c r="N905" i="22"/>
  <c r="P905" i="22" s="1"/>
  <c r="N484" i="22"/>
  <c r="N1808" i="22"/>
  <c r="N886" i="22"/>
  <c r="N902" i="22"/>
  <c r="P902" i="22" s="1"/>
  <c r="N1732" i="22"/>
  <c r="N691" i="22"/>
  <c r="P691" i="22" s="1"/>
  <c r="N996" i="22"/>
  <c r="N1781" i="22"/>
  <c r="P1781" i="22" s="1"/>
  <c r="N455" i="22"/>
  <c r="P455" i="22" s="1"/>
  <c r="N1835" i="22"/>
  <c r="P1835" i="22" s="1"/>
  <c r="N780" i="22"/>
  <c r="P780" i="22" s="1"/>
  <c r="N1233" i="22"/>
  <c r="N569" i="22"/>
  <c r="P569" i="22" s="1"/>
  <c r="N1770" i="22"/>
  <c r="P1770" i="22" s="1"/>
  <c r="N1653" i="22"/>
  <c r="P1653" i="22" s="1"/>
  <c r="N1553" i="22"/>
  <c r="P1553" i="22" s="1"/>
  <c r="N261" i="22"/>
  <c r="N287" i="22"/>
  <c r="N1089" i="22"/>
  <c r="P1089" i="22" s="1"/>
  <c r="N1605" i="22"/>
  <c r="N1510" i="22"/>
  <c r="N1632" i="22"/>
  <c r="P1632" i="22" s="1"/>
  <c r="N1456" i="22"/>
  <c r="N1385" i="22"/>
  <c r="P1385" i="22" s="1"/>
  <c r="N742" i="22"/>
  <c r="P742" i="22" s="1"/>
  <c r="N1303" i="22"/>
  <c r="N618" i="22"/>
  <c r="N157" i="22"/>
  <c r="N1476" i="22"/>
  <c r="P1476" i="22" s="1"/>
  <c r="N1481" i="22"/>
  <c r="P1481" i="22" s="1"/>
  <c r="N628" i="22"/>
  <c r="N226" i="22"/>
  <c r="N1372" i="22"/>
  <c r="N605" i="22"/>
  <c r="N1625" i="22"/>
  <c r="P1625" i="22" s="1"/>
  <c r="N839" i="22"/>
  <c r="N531" i="22"/>
  <c r="N1562" i="22"/>
  <c r="N133" i="22"/>
  <c r="N1640" i="22"/>
  <c r="P1640" i="22" s="1"/>
  <c r="N80" i="22"/>
  <c r="N967" i="22"/>
  <c r="P967" i="22" s="1"/>
  <c r="N1270" i="22"/>
  <c r="N107" i="22"/>
  <c r="N850" i="22"/>
  <c r="N751" i="22"/>
  <c r="P751" i="22" s="1"/>
  <c r="N214" i="22"/>
  <c r="N431" i="22"/>
  <c r="P431" i="22" s="1"/>
  <c r="N1104" i="22"/>
  <c r="P1104" i="22" s="1"/>
  <c r="N858" i="22"/>
  <c r="P858" i="22" s="1"/>
  <c r="N1269" i="22"/>
  <c r="N1568" i="22"/>
  <c r="N1076" i="22"/>
  <c r="P1076" i="22" s="1"/>
  <c r="N837" i="22"/>
  <c r="N1407" i="22"/>
  <c r="P1407" i="22" s="1"/>
  <c r="N1761" i="22"/>
  <c r="P1761" i="22" s="1"/>
  <c r="N931" i="22"/>
  <c r="N556" i="22"/>
  <c r="N1560" i="22"/>
  <c r="N498" i="22"/>
  <c r="P498" i="22" s="1"/>
  <c r="N1828" i="22"/>
  <c r="P1828" i="22" s="1"/>
  <c r="N1628" i="22"/>
  <c r="P1628" i="22" s="1"/>
  <c r="N573" i="22"/>
  <c r="P573" i="22" s="1"/>
  <c r="N250" i="22"/>
  <c r="P250" i="22" s="1"/>
  <c r="N1048" i="22"/>
  <c r="N1684" i="22"/>
  <c r="P1684" i="22" s="1"/>
  <c r="N1703" i="22"/>
  <c r="P1703" i="22" s="1"/>
  <c r="N819" i="22"/>
  <c r="P819" i="22" s="1"/>
  <c r="N884" i="22"/>
  <c r="N1718" i="22"/>
  <c r="N829" i="22"/>
  <c r="N344" i="22"/>
  <c r="N23" i="22"/>
  <c r="P23" i="22" s="1"/>
  <c r="N766" i="22"/>
  <c r="N1834" i="22"/>
  <c r="P1834" i="22" s="1"/>
  <c r="N508" i="22"/>
  <c r="P508" i="22" s="1"/>
  <c r="N764" i="22"/>
  <c r="N502" i="22"/>
  <c r="P502" i="22" s="1"/>
  <c r="N878" i="22"/>
  <c r="N1221" i="22"/>
  <c r="N641" i="22"/>
  <c r="N373" i="22"/>
  <c r="P373" i="22" s="1"/>
  <c r="N257" i="22"/>
  <c r="N1645" i="22"/>
  <c r="P1645" i="22" s="1"/>
  <c r="N1488" i="22"/>
  <c r="P1488" i="22" s="1"/>
  <c r="N1659" i="22"/>
  <c r="P1659" i="22" s="1"/>
  <c r="N300" i="22"/>
  <c r="N557" i="22"/>
  <c r="P557" i="22" s="1"/>
  <c r="N51" i="22"/>
  <c r="N258" i="22"/>
  <c r="N914" i="22"/>
  <c r="P914" i="22" s="1"/>
  <c r="N371" i="22"/>
  <c r="P371" i="22" s="1"/>
  <c r="N552" i="22"/>
  <c r="N1282" i="22"/>
  <c r="N234" i="22"/>
  <c r="P234" i="22" s="1"/>
  <c r="N598" i="22"/>
  <c r="N202" i="22"/>
  <c r="P202" i="22" s="1"/>
  <c r="N1813" i="22"/>
  <c r="N805" i="22"/>
  <c r="P805" i="22" s="1"/>
  <c r="N1577" i="22"/>
  <c r="N1814" i="22"/>
  <c r="N282" i="22"/>
  <c r="P282" i="22" s="1"/>
  <c r="N892" i="22"/>
  <c r="P892" i="22" s="1"/>
  <c r="N658" i="22"/>
  <c r="N532" i="22"/>
  <c r="N973" i="22"/>
  <c r="P973" i="22" s="1"/>
  <c r="N149" i="22"/>
  <c r="N193" i="22"/>
  <c r="N295" i="22"/>
  <c r="N1636" i="22"/>
  <c r="P1636" i="22" s="1"/>
  <c r="N1756" i="22"/>
  <c r="P1756" i="22" s="1"/>
  <c r="N1175" i="22"/>
  <c r="N1186" i="22"/>
  <c r="P1186" i="22" s="1"/>
  <c r="N1809" i="22"/>
  <c r="N325" i="22"/>
  <c r="N521" i="22"/>
  <c r="P521" i="22" s="1"/>
  <c r="N1306" i="22"/>
  <c r="N688" i="22"/>
  <c r="P688" i="22" s="1"/>
  <c r="N1034" i="22"/>
  <c r="P1034" i="22" s="1"/>
  <c r="N1237" i="22"/>
  <c r="N1262" i="22"/>
  <c r="N977" i="22"/>
  <c r="N1193" i="22"/>
  <c r="P1193" i="22" s="1"/>
  <c r="N1704" i="22"/>
  <c r="P1704" i="22" s="1"/>
  <c r="N1528" i="22"/>
  <c r="N763" i="22"/>
  <c r="N1019" i="22"/>
  <c r="N1393" i="22"/>
  <c r="P1393" i="22" s="1"/>
  <c r="N111" i="22"/>
  <c r="P111" i="22" s="1"/>
  <c r="N1030" i="22"/>
  <c r="P1030" i="22" s="1"/>
  <c r="N163" i="22"/>
  <c r="N1178" i="22"/>
  <c r="N396" i="22"/>
  <c r="N418" i="22"/>
  <c r="P418" i="22" s="1"/>
  <c r="N1157" i="22"/>
  <c r="N1052" i="22"/>
  <c r="N802" i="22"/>
  <c r="P802" i="22" s="1"/>
  <c r="N1257" i="22"/>
  <c r="P1257" i="22" s="1"/>
  <c r="N746" i="22"/>
  <c r="P746" i="22" s="1"/>
  <c r="N1540" i="22"/>
  <c r="N722" i="22"/>
  <c r="P722" i="22" s="1"/>
  <c r="N1194" i="22"/>
  <c r="P1194" i="22" s="1"/>
  <c r="N1771" i="22"/>
  <c r="P1771" i="22" s="1"/>
  <c r="N1500" i="22"/>
  <c r="N1149" i="22"/>
  <c r="P1149" i="22" s="1"/>
  <c r="N222" i="22"/>
  <c r="N1384" i="22"/>
  <c r="P1384" i="22" s="1"/>
  <c r="N868" i="22"/>
  <c r="P868" i="22" s="1"/>
  <c r="N1692" i="22"/>
  <c r="P1692" i="22" s="1"/>
  <c r="N1705" i="22"/>
  <c r="P1705" i="22" s="1"/>
  <c r="N1794" i="22"/>
  <c r="N682" i="22"/>
  <c r="P682" i="22" s="1"/>
  <c r="N1482" i="22"/>
  <c r="P1482" i="22" s="1"/>
  <c r="N1410" i="22"/>
  <c r="P1410" i="22" s="1"/>
  <c r="N1599" i="22"/>
  <c r="N1738" i="22"/>
  <c r="N151" i="22"/>
  <c r="P151" i="22" s="1"/>
  <c r="N1570" i="22"/>
  <c r="N1755" i="22"/>
  <c r="P1755" i="22" s="1"/>
  <c r="N1652" i="22"/>
  <c r="P1652" i="22" s="1"/>
  <c r="N1179" i="22"/>
  <c r="N1671" i="22"/>
  <c r="P1671" i="22" s="1"/>
  <c r="N711" i="22"/>
  <c r="N883" i="22"/>
  <c r="N239" i="22"/>
  <c r="P239" i="22" s="1"/>
  <c r="N771" i="22"/>
  <c r="P771" i="22" s="1"/>
  <c r="N784" i="22"/>
  <c r="P784" i="22" s="1"/>
  <c r="N1023" i="22"/>
  <c r="P1023" i="22" s="1"/>
  <c r="N73" i="22"/>
  <c r="P73" i="22" s="1"/>
  <c r="N1643" i="22"/>
  <c r="P1643" i="22" s="1"/>
  <c r="N1483" i="22"/>
  <c r="P1483" i="22" s="1"/>
  <c r="N1029" i="22"/>
  <c r="P1029" i="22" s="1"/>
  <c r="N799" i="22"/>
  <c r="P799" i="22" s="1"/>
  <c r="N1197" i="22"/>
  <c r="P1197" i="22" s="1"/>
  <c r="N636" i="22"/>
  <c r="N1567" i="22"/>
  <c r="N1192" i="22"/>
  <c r="P1192" i="22" s="1"/>
  <c r="N312" i="22"/>
  <c r="P312" i="22" s="1"/>
  <c r="N1113" i="22"/>
  <c r="N1701" i="22"/>
  <c r="P1701" i="22" s="1"/>
  <c r="N1780" i="22"/>
  <c r="P1780" i="22" s="1"/>
  <c r="N626" i="22"/>
  <c r="N441" i="22"/>
  <c r="P441" i="22" s="1"/>
  <c r="N386" i="22"/>
  <c r="N753" i="22"/>
  <c r="N88" i="22"/>
  <c r="N1007" i="22"/>
  <c r="N1816" i="22"/>
  <c r="P1816" i="22" s="1"/>
  <c r="N117" i="22"/>
  <c r="P117" i="22" s="1"/>
  <c r="N1162" i="22"/>
  <c r="N1241" i="22"/>
  <c r="N958" i="22"/>
  <c r="N1750" i="22"/>
  <c r="P1750" i="22" s="1"/>
  <c r="N1218" i="22"/>
  <c r="N384" i="22"/>
  <c r="N985" i="22"/>
  <c r="N739" i="22"/>
  <c r="P739" i="22" s="1"/>
  <c r="N743" i="22"/>
  <c r="P743" i="22" s="1"/>
  <c r="N604" i="22"/>
  <c r="N582" i="22"/>
  <c r="P582" i="22" s="1"/>
  <c r="N922" i="22"/>
  <c r="N284" i="22"/>
  <c r="P284" i="22" s="1"/>
  <c r="N377" i="22"/>
  <c r="N1402" i="22"/>
  <c r="P1402" i="22" s="1"/>
  <c r="N736" i="22"/>
  <c r="P736" i="22" s="1"/>
  <c r="N228" i="22"/>
  <c r="P228" i="22" s="1"/>
  <c r="N1758" i="22"/>
  <c r="P1758" i="22" s="1"/>
  <c r="N1102" i="22"/>
  <c r="P1102" i="22" s="1"/>
  <c r="N574" i="22"/>
  <c r="P574" i="22" s="1"/>
  <c r="N1011" i="22"/>
  <c r="N621" i="22"/>
  <c r="N503" i="22"/>
  <c r="P503" i="22" s="1"/>
  <c r="N1561" i="22"/>
  <c r="N648" i="22"/>
  <c r="N185" i="22"/>
  <c r="N1660" i="22"/>
  <c r="P1660" i="22" s="1"/>
  <c r="N84" i="22"/>
  <c r="N128" i="22"/>
  <c r="N103" i="22"/>
  <c r="N1511" i="22"/>
  <c r="N1669" i="22"/>
  <c r="P1669" i="22" s="1"/>
  <c r="N1132" i="22"/>
  <c r="P1132" i="22" s="1"/>
  <c r="N1248" i="22"/>
  <c r="P1248" i="22" s="1"/>
  <c r="N535" i="22"/>
  <c r="N538" i="22"/>
  <c r="N1351" i="22"/>
  <c r="P1351" i="22" s="1"/>
  <c r="N364" i="22"/>
  <c r="P364" i="22" s="1"/>
  <c r="N666" i="22"/>
  <c r="P666" i="22" s="1"/>
  <c r="N27" i="22"/>
  <c r="P27" i="22" s="1"/>
  <c r="N887" i="22"/>
  <c r="P887" i="22" s="1"/>
  <c r="N1280" i="22"/>
  <c r="N1741" i="22"/>
  <c r="P1741" i="22" s="1"/>
  <c r="N188" i="22"/>
  <c r="N1220" i="22"/>
  <c r="N1124" i="22"/>
  <c r="N349" i="22"/>
  <c r="P349" i="22" s="1"/>
  <c r="N1454" i="22"/>
  <c r="P1454" i="22" s="1"/>
  <c r="N1404" i="22"/>
  <c r="P1404" i="22" s="1"/>
  <c r="N218" i="22"/>
  <c r="N863" i="22"/>
  <c r="P863" i="22" s="1"/>
  <c r="N1177" i="22"/>
  <c r="N548" i="22"/>
  <c r="N860" i="22"/>
  <c r="P860" i="22" s="1"/>
  <c r="N1619" i="22"/>
  <c r="N1736" i="22"/>
  <c r="N21" i="22"/>
  <c r="P21" i="22" s="1"/>
  <c r="N1458" i="22"/>
  <c r="N656" i="22"/>
  <c r="N1731" i="22"/>
  <c r="N1666" i="22"/>
  <c r="P1666" i="22" s="1"/>
  <c r="N1380" i="22"/>
  <c r="P1380" i="22" s="1"/>
  <c r="N1125" i="22"/>
  <c r="P1125" i="22" s="1"/>
  <c r="N49" i="22"/>
  <c r="P49" i="22" s="1"/>
  <c r="N1563" i="22"/>
  <c r="N1830" i="22"/>
  <c r="P1830" i="22" s="1"/>
  <c r="N1464" i="22"/>
  <c r="N134" i="22"/>
  <c r="N367" i="22"/>
  <c r="P367" i="22" s="1"/>
  <c r="N1596" i="22"/>
  <c r="N1699" i="22"/>
  <c r="P1699" i="22" s="1"/>
  <c r="N143" i="22"/>
  <c r="N669" i="22"/>
  <c r="P669" i="22" s="1"/>
  <c r="N1005" i="22"/>
  <c r="N254" i="22"/>
  <c r="P254" i="22" s="1"/>
  <c r="N1824" i="22"/>
  <c r="P1824" i="22" s="1"/>
  <c r="N720" i="22"/>
  <c r="N1288" i="22"/>
  <c r="N833" i="22"/>
  <c r="N849" i="22"/>
  <c r="N289" i="22"/>
  <c r="N1187" i="22"/>
  <c r="P1187" i="22" s="1"/>
  <c r="N1378" i="22"/>
  <c r="N1530" i="22"/>
  <c r="N1035" i="22"/>
  <c r="N478" i="22"/>
  <c r="N694" i="22"/>
  <c r="N1793" i="22"/>
  <c r="N627" i="22"/>
  <c r="N216" i="22"/>
  <c r="N1031" i="22"/>
  <c r="P1031" i="22" s="1"/>
  <c r="N150" i="22"/>
  <c r="N1249" i="22"/>
  <c r="P1249" i="22" s="1"/>
  <c r="N1074" i="22"/>
  <c r="P1074" i="22" s="1"/>
  <c r="N270" i="22"/>
  <c r="N1637" i="22"/>
  <c r="P1637" i="22" s="1"/>
  <c r="N1638" i="22"/>
  <c r="P1638" i="22" s="1"/>
  <c r="N963" i="22"/>
  <c r="P963" i="22" s="1"/>
  <c r="N140" i="22"/>
  <c r="N422" i="22"/>
  <c r="P422" i="22" s="1"/>
  <c r="N330" i="22"/>
  <c r="N1095" i="22"/>
  <c r="P1095" i="22" s="1"/>
  <c r="N966" i="22"/>
  <c r="P966" i="22" s="1"/>
  <c r="N643" i="22"/>
  <c r="N777" i="22"/>
  <c r="P777" i="22" s="1"/>
  <c r="N879" i="22"/>
  <c r="N358" i="22"/>
  <c r="P358" i="22" s="1"/>
  <c r="N768" i="22"/>
  <c r="P768" i="22" s="1"/>
  <c r="N433" i="22"/>
  <c r="P433" i="22" s="1"/>
  <c r="N909" i="22"/>
  <c r="P909" i="22" s="1"/>
  <c r="N1474" i="22"/>
  <c r="P1474" i="22" s="1"/>
  <c r="N1258" i="22"/>
  <c r="P1258" i="22" s="1"/>
  <c r="N1754" i="22"/>
  <c r="P1754" i="22" s="1"/>
  <c r="N894" i="22"/>
  <c r="P894" i="22" s="1"/>
  <c r="N874" i="22"/>
  <c r="N123" i="22"/>
  <c r="P123" i="22" s="1"/>
  <c r="N1373" i="22"/>
  <c r="N387" i="22"/>
  <c r="N1098" i="22"/>
  <c r="P1098" i="22" s="1"/>
  <c r="N1305" i="22"/>
  <c r="N1775" i="22"/>
  <c r="P1775" i="22" s="1"/>
  <c r="N1428" i="22"/>
  <c r="N823" i="22"/>
  <c r="P823" i="22" s="1"/>
  <c r="N156" i="22"/>
  <c r="N1291" i="22"/>
  <c r="P1291" i="22" s="1"/>
  <c r="N20" i="22"/>
  <c r="P20" i="22" s="1"/>
  <c r="N1039" i="22"/>
  <c r="N1263" i="22"/>
  <c r="N1370" i="22"/>
  <c r="N137" i="22"/>
  <c r="N865" i="22"/>
  <c r="P865" i="22" s="1"/>
  <c r="N787" i="22"/>
  <c r="P787" i="22" s="1"/>
  <c r="N144" i="22"/>
  <c r="N700" i="22"/>
  <c r="N438" i="22"/>
  <c r="P438" i="22" s="1"/>
  <c r="N77" i="22"/>
  <c r="P77" i="22" s="1"/>
  <c r="N1299" i="22"/>
  <c r="N576" i="22"/>
  <c r="P576" i="22" s="1"/>
  <c r="N942" i="22"/>
  <c r="N1080" i="22"/>
  <c r="P1080" i="22" s="1"/>
  <c r="N1606" i="22"/>
  <c r="N1752" i="22"/>
  <c r="P1752" i="22" s="1"/>
  <c r="N1205" i="22"/>
  <c r="N177" i="22"/>
  <c r="P177" i="22" s="1"/>
  <c r="N580" i="22"/>
  <c r="P580" i="22" s="1"/>
  <c r="N221" i="22"/>
  <c r="N1399" i="22"/>
  <c r="P1399" i="22" s="1"/>
  <c r="N672" i="22"/>
  <c r="P672" i="22" s="1"/>
  <c r="N405" i="22"/>
  <c r="N245" i="22"/>
  <c r="P245" i="22" s="1"/>
  <c r="N1184" i="22"/>
  <c r="N446" i="22"/>
  <c r="P446" i="22" s="1"/>
  <c r="N1740" i="22"/>
  <c r="P1740" i="22" s="1"/>
  <c r="N1110" i="22"/>
  <c r="N882" i="22"/>
  <c r="N545" i="22"/>
  <c r="N198" i="22"/>
  <c r="P198" i="22" s="1"/>
  <c r="N675" i="22"/>
  <c r="P675" i="22" s="1"/>
  <c r="N1026" i="22"/>
  <c r="P1026" i="22" s="1"/>
  <c r="N1578" i="22"/>
  <c r="N667" i="22"/>
  <c r="P667" i="22" s="1"/>
  <c r="N421" i="22"/>
  <c r="P421" i="22" s="1"/>
  <c r="N1507" i="22"/>
  <c r="N620" i="22"/>
  <c r="N1277" i="22"/>
  <c r="N1782" i="22"/>
  <c r="P1782" i="22" s="1"/>
  <c r="N537" i="22"/>
  <c r="N665" i="22"/>
  <c r="P665" i="22" s="1"/>
  <c r="N1695" i="22"/>
  <c r="P1695" i="22" s="1"/>
  <c r="N41" i="22"/>
  <c r="P41" i="22" s="1"/>
  <c r="N806" i="22"/>
  <c r="P806" i="22" s="1"/>
  <c r="N515" i="22"/>
  <c r="P515" i="22" s="1"/>
  <c r="N854" i="22"/>
  <c r="N811" i="22"/>
  <c r="P811" i="22" s="1"/>
  <c r="N1629" i="22"/>
  <c r="P1629" i="22" s="1"/>
  <c r="N249" i="22"/>
  <c r="P249" i="22" s="1"/>
  <c r="N1442" i="22"/>
  <c r="P1442" i="22" s="1"/>
  <c r="N1759" i="22"/>
  <c r="P1759" i="22" s="1"/>
  <c r="N1424" i="22"/>
  <c r="P1424" i="22" s="1"/>
  <c r="N483" i="22"/>
  <c r="N995" i="22"/>
  <c r="N1673" i="22"/>
  <c r="P1673" i="22" s="1"/>
  <c r="N1677" i="22"/>
  <c r="P1677" i="22" s="1"/>
  <c r="N1818" i="22"/>
  <c r="P1818" i="22" s="1"/>
  <c r="N697" i="22"/>
  <c r="N323" i="17"/>
  <c r="O169" i="15" l="1"/>
  <c r="O441" i="15"/>
  <c r="O440" i="15"/>
  <c r="O428" i="15"/>
  <c r="O709" i="15"/>
  <c r="O893" i="15"/>
  <c r="O532" i="15"/>
  <c r="O478" i="15"/>
  <c r="O400" i="15"/>
  <c r="O122" i="15"/>
  <c r="O208" i="15"/>
  <c r="P530" i="22"/>
  <c r="O348" i="15"/>
  <c r="P1049" i="22"/>
  <c r="O708" i="15"/>
  <c r="P537" i="22"/>
  <c r="O861" i="15"/>
  <c r="P1045" i="22"/>
  <c r="O932" i="15"/>
  <c r="P540" i="22"/>
  <c r="O781" i="15"/>
  <c r="P541" i="22"/>
  <c r="O669" i="15"/>
  <c r="P534" i="22"/>
  <c r="O581" i="15"/>
  <c r="P527" i="22"/>
  <c r="O136" i="15"/>
  <c r="P1036" i="22"/>
  <c r="O41" i="15"/>
  <c r="P531" i="22"/>
  <c r="O289" i="15"/>
  <c r="P1044" i="22"/>
  <c r="O933" i="15"/>
  <c r="P1043" i="22"/>
  <c r="O459" i="15"/>
  <c r="P1040" i="22"/>
  <c r="O167" i="15"/>
  <c r="P539" i="22"/>
  <c r="O859" i="15"/>
  <c r="P1046" i="22"/>
  <c r="O931" i="15"/>
  <c r="P1039" i="22"/>
  <c r="O275" i="15"/>
  <c r="P1038" i="22"/>
  <c r="O417" i="15"/>
  <c r="P536" i="22"/>
  <c r="O862" i="15"/>
  <c r="P535" i="22"/>
  <c r="O516" i="15"/>
  <c r="P528" i="22"/>
  <c r="O20" i="15"/>
  <c r="P533" i="22"/>
  <c r="O586" i="15"/>
  <c r="P1047" i="22"/>
  <c r="O930" i="15"/>
  <c r="P1035" i="22"/>
  <c r="O107" i="15"/>
  <c r="P538" i="22"/>
  <c r="O860" i="15"/>
  <c r="P532" i="22"/>
  <c r="O174" i="15"/>
  <c r="P1048" i="22"/>
  <c r="O788" i="15"/>
  <c r="P529" i="22"/>
  <c r="O438" i="15"/>
  <c r="P815" i="22"/>
  <c r="O365" i="15"/>
  <c r="P1042" i="22"/>
  <c r="O583" i="15"/>
  <c r="P1037" i="22"/>
  <c r="O451" i="15"/>
  <c r="P395" i="22"/>
  <c r="O295" i="15"/>
  <c r="P401" i="22"/>
  <c r="O851" i="15"/>
  <c r="P405" i="22"/>
  <c r="O749" i="15"/>
  <c r="P396" i="22"/>
  <c r="O643" i="15"/>
  <c r="P403" i="22"/>
  <c r="O849" i="15"/>
  <c r="P393" i="22"/>
  <c r="O74" i="15"/>
  <c r="P397" i="22"/>
  <c r="O166" i="15"/>
  <c r="P404" i="22"/>
  <c r="O780" i="15"/>
  <c r="P392" i="22"/>
  <c r="O139" i="15"/>
  <c r="P399" i="22"/>
  <c r="O384" i="15"/>
  <c r="P394" i="22"/>
  <c r="O386" i="15"/>
  <c r="P402" i="22"/>
  <c r="O850" i="15"/>
  <c r="P398" i="22"/>
  <c r="O634" i="15"/>
  <c r="P311" i="22"/>
  <c r="O521" i="15"/>
  <c r="P400" i="22"/>
  <c r="O488" i="15"/>
  <c r="O490" i="15"/>
  <c r="P1162" i="22"/>
  <c r="O498" i="15"/>
  <c r="P1057" i="22"/>
  <c r="P1309" i="22"/>
  <c r="O268" i="15"/>
  <c r="O901" i="15"/>
  <c r="P854" i="22"/>
  <c r="O777" i="15"/>
  <c r="P330" i="22"/>
  <c r="O345" i="15"/>
  <c r="P1218" i="22"/>
  <c r="P1813" i="22"/>
  <c r="O550" i="15"/>
  <c r="O67" i="15"/>
  <c r="P258" i="22"/>
  <c r="O778" i="15"/>
  <c r="P766" i="22"/>
  <c r="O393" i="15"/>
  <c r="P605" i="22"/>
  <c r="O690" i="15"/>
  <c r="P1303" i="22"/>
  <c r="O79" i="15"/>
  <c r="P287" i="22"/>
  <c r="O447" i="15"/>
  <c r="P1808" i="22"/>
  <c r="O138" i="15"/>
  <c r="P467" i="22"/>
  <c r="O758" i="15"/>
  <c r="P1527" i="22"/>
  <c r="O675" i="15"/>
  <c r="P496" i="22"/>
  <c r="O619" i="15"/>
  <c r="P86" i="22"/>
  <c r="O545" i="15"/>
  <c r="P1532" i="22"/>
  <c r="O921" i="15"/>
  <c r="P120" i="22"/>
  <c r="O737" i="15"/>
  <c r="P136" i="22"/>
  <c r="O772" i="15"/>
  <c r="P929" i="22"/>
  <c r="O257" i="15"/>
  <c r="P1010" i="22"/>
  <c r="O307" i="15"/>
  <c r="P936" i="22"/>
  <c r="O547" i="15"/>
  <c r="P593" i="22"/>
  <c r="O917" i="15"/>
  <c r="P956" i="22"/>
  <c r="O313" i="15"/>
  <c r="P1265" i="22"/>
  <c r="O180" i="15"/>
  <c r="P617" i="22"/>
  <c r="O1000" i="15"/>
  <c r="P1526" i="22"/>
  <c r="O29" i="15"/>
  <c r="P828" i="22"/>
  <c r="O327" i="15"/>
  <c r="P755" i="22"/>
  <c r="O560" i="15"/>
  <c r="P1206" i="22"/>
  <c r="O711" i="15"/>
  <c r="P138" i="22"/>
  <c r="O469" i="15"/>
  <c r="P1297" i="22"/>
  <c r="O590" i="15"/>
  <c r="P1467" i="22"/>
  <c r="P1320" i="22"/>
  <c r="O159" i="15"/>
  <c r="O33" i="15"/>
  <c r="P1201" i="22"/>
  <c r="O953" i="15"/>
  <c r="P1209" i="22"/>
  <c r="O1003" i="15"/>
  <c r="P1541" i="22"/>
  <c r="O357" i="15"/>
  <c r="P949" i="22"/>
  <c r="O779" i="15"/>
  <c r="P1168" i="22"/>
  <c r="O693" i="15"/>
  <c r="P1724" i="22"/>
  <c r="O394" i="15"/>
  <c r="P994" i="22"/>
  <c r="O907" i="15"/>
  <c r="P881" i="22"/>
  <c r="O98" i="15"/>
  <c r="P1710" i="22"/>
  <c r="O973" i="15"/>
  <c r="P1315" i="22"/>
  <c r="O890" i="15"/>
  <c r="P719" i="22"/>
  <c r="O971" i="15"/>
  <c r="P1317" i="22"/>
  <c r="P1173" i="22"/>
  <c r="O302" i="15"/>
  <c r="O574" i="15"/>
  <c r="P219" i="22"/>
  <c r="O801" i="15"/>
  <c r="P259" i="22"/>
  <c r="O719" i="15"/>
  <c r="P94" i="22"/>
  <c r="O597" i="15"/>
  <c r="P1583" i="22"/>
  <c r="O468" i="15"/>
  <c r="P1598" i="22"/>
  <c r="O561" i="15"/>
  <c r="P714" i="22"/>
  <c r="O542" i="15"/>
  <c r="P220" i="22"/>
  <c r="O1025" i="15"/>
  <c r="P1812" i="22"/>
  <c r="O530" i="15"/>
  <c r="P954" i="22"/>
  <c r="O395" i="15"/>
  <c r="P590" i="22"/>
  <c r="P1170" i="22"/>
  <c r="O148" i="15"/>
  <c r="O548" i="15"/>
  <c r="P1342" i="22"/>
  <c r="O188" i="15"/>
  <c r="P1275" i="22"/>
  <c r="O61" i="15"/>
  <c r="P993" i="22"/>
  <c r="O32" i="15"/>
  <c r="P213" i="22"/>
  <c r="O665" i="15"/>
  <c r="P1435" i="22"/>
  <c r="O349" i="15"/>
  <c r="P1268" i="22"/>
  <c r="O731" i="15"/>
  <c r="P1542" i="22"/>
  <c r="O68" i="15"/>
  <c r="P154" i="22"/>
  <c r="O699" i="15"/>
  <c r="P1176" i="22"/>
  <c r="O323" i="15"/>
  <c r="P980" i="22"/>
  <c r="O947" i="15"/>
  <c r="P1181" i="22"/>
  <c r="O423" i="15"/>
  <c r="P1217" i="22"/>
  <c r="O354" i="15"/>
  <c r="P1613" i="22"/>
  <c r="O580" i="15"/>
  <c r="P1798" i="22"/>
  <c r="O494" i="15"/>
  <c r="P1015" i="22"/>
  <c r="O292" i="15"/>
  <c r="P1339" i="22"/>
  <c r="O83" i="15"/>
  <c r="P692" i="22"/>
  <c r="O941" i="15"/>
  <c r="P1120" i="22"/>
  <c r="O747" i="15"/>
  <c r="P1013" i="22"/>
  <c r="O923" i="15"/>
  <c r="P1004" i="22"/>
  <c r="O592" i="15"/>
  <c r="P57" i="22"/>
  <c r="O759" i="15"/>
  <c r="P91" i="22"/>
  <c r="O641" i="15"/>
  <c r="P1326" i="22"/>
  <c r="O797" i="15"/>
  <c r="P194" i="22"/>
  <c r="O594" i="15"/>
  <c r="P760" i="22"/>
  <c r="O680" i="15"/>
  <c r="P1603" i="22"/>
  <c r="O374" i="15"/>
  <c r="P919" i="22"/>
  <c r="O410" i="15"/>
  <c r="P1518" i="22"/>
  <c r="O277" i="15"/>
  <c r="P97" i="22"/>
  <c r="O320" i="15"/>
  <c r="P1338" i="22"/>
  <c r="O771" i="15"/>
  <c r="P959" i="22"/>
  <c r="O717" i="15"/>
  <c r="P1228" i="22"/>
  <c r="O825" i="15"/>
  <c r="P191" i="22"/>
  <c r="O1017" i="15"/>
  <c r="P1721" i="22"/>
  <c r="O312" i="15"/>
  <c r="P844" i="22"/>
  <c r="O856" i="15"/>
  <c r="P493" i="22"/>
  <c r="O301" i="15"/>
  <c r="P291" i="22"/>
  <c r="O836" i="15"/>
  <c r="P297" i="22"/>
  <c r="O123" i="15"/>
  <c r="P1365" i="22"/>
  <c r="O584" i="15"/>
  <c r="P383" i="22"/>
  <c r="O769" i="15"/>
  <c r="P630" i="22"/>
  <c r="O161" i="15"/>
  <c r="P587" i="22"/>
  <c r="O774" i="15"/>
  <c r="P841" i="22"/>
  <c r="O647" i="15"/>
  <c r="P1266" i="22"/>
  <c r="O745" i="15"/>
  <c r="P1874" i="22"/>
  <c r="O1033" i="15"/>
  <c r="P1870" i="22"/>
  <c r="O1036" i="15"/>
  <c r="P1886" i="22"/>
  <c r="O72" i="15"/>
  <c r="P1891" i="22"/>
  <c r="P1901" i="22"/>
  <c r="O1044" i="15"/>
  <c r="P1918" i="22"/>
  <c r="O165" i="15"/>
  <c r="P1905" i="22"/>
  <c r="O804" i="15"/>
  <c r="P1964" i="22"/>
  <c r="O520" i="15"/>
  <c r="P1956" i="22"/>
  <c r="O1054" i="15"/>
  <c r="P1975" i="22"/>
  <c r="O803" i="15"/>
  <c r="P1971" i="22"/>
  <c r="O517" i="15"/>
  <c r="P1988" i="22"/>
  <c r="O970" i="15"/>
  <c r="P1299" i="22"/>
  <c r="O64" i="15"/>
  <c r="P648" i="22"/>
  <c r="O427" i="15"/>
  <c r="P1562" i="22"/>
  <c r="O902" i="15"/>
  <c r="P852" i="22"/>
  <c r="P1114" i="22"/>
  <c r="O254" i="15"/>
  <c r="O369" i="15"/>
  <c r="P128" i="22"/>
  <c r="O828" i="15"/>
  <c r="P222" i="22"/>
  <c r="P556" i="22"/>
  <c r="O497" i="15"/>
  <c r="O376" i="15"/>
  <c r="P156" i="22"/>
  <c r="O134" i="15"/>
  <c r="P1530" i="22"/>
  <c r="O570" i="15"/>
  <c r="P1731" i="22"/>
  <c r="O429" i="15"/>
  <c r="P84" i="22"/>
  <c r="O28" i="15"/>
  <c r="P51" i="22"/>
  <c r="O670" i="15"/>
  <c r="P931" i="22"/>
  <c r="O100" i="15"/>
  <c r="P80" i="22"/>
  <c r="O649" i="15"/>
  <c r="P1372" i="22"/>
  <c r="P261" i="22"/>
  <c r="O388" i="15"/>
  <c r="O420" i="15"/>
  <c r="P484" i="22"/>
  <c r="O980" i="15"/>
  <c r="P1347" i="22"/>
  <c r="P546" i="22"/>
  <c r="O245" i="15"/>
  <c r="P147" i="22"/>
  <c r="O367" i="15"/>
  <c r="P875" i="22"/>
  <c r="O416" i="15"/>
  <c r="P595" i="22"/>
  <c r="O356" i="15"/>
  <c r="P1307" i="22"/>
  <c r="O653" i="15"/>
  <c r="P1334" i="22"/>
  <c r="O818" i="15"/>
  <c r="P165" i="22"/>
  <c r="O756" i="15"/>
  <c r="P1183" i="22"/>
  <c r="O620" i="15"/>
  <c r="P1222" i="22"/>
  <c r="O1027" i="15"/>
  <c r="P1810" i="22"/>
  <c r="O551" i="15"/>
  <c r="P1806" i="22"/>
  <c r="O632" i="15"/>
  <c r="P345" i="22"/>
  <c r="O978" i="15"/>
  <c r="P1329" i="22"/>
  <c r="O1015" i="15"/>
  <c r="P1614" i="22"/>
  <c r="O674" i="15"/>
  <c r="P1573" i="22"/>
  <c r="O270" i="15"/>
  <c r="P1714" i="22"/>
  <c r="O707" i="15"/>
  <c r="P1521" i="22"/>
  <c r="O726" i="15"/>
  <c r="P616" i="22"/>
  <c r="O396" i="15"/>
  <c r="P619" i="22"/>
  <c r="O381" i="15"/>
  <c r="P1267" i="22"/>
  <c r="O512" i="15"/>
  <c r="P1566" i="22"/>
  <c r="P1310" i="22"/>
  <c r="O218" i="15"/>
  <c r="O796" i="15"/>
  <c r="P1795" i="22"/>
  <c r="O564" i="15"/>
  <c r="P1244" i="22"/>
  <c r="O212" i="15"/>
  <c r="P547" i="22"/>
  <c r="O730" i="15"/>
  <c r="P1274" i="22"/>
  <c r="O310" i="15"/>
  <c r="P290" i="22"/>
  <c r="O924" i="15"/>
  <c r="P1003" i="22"/>
  <c r="O645" i="15"/>
  <c r="P264" i="22"/>
  <c r="O175" i="15"/>
  <c r="P1595" i="22"/>
  <c r="O62" i="15"/>
  <c r="P1111" i="22"/>
  <c r="O75" i="15"/>
  <c r="P873" i="22"/>
  <c r="O458" i="15"/>
  <c r="P132" i="22"/>
  <c r="O981" i="15"/>
  <c r="P1345" i="22"/>
  <c r="O437" i="15"/>
  <c r="P490" i="22"/>
  <c r="O842" i="15"/>
  <c r="P343" i="22"/>
  <c r="O927" i="15"/>
  <c r="P1018" i="22"/>
  <c r="P937" i="22"/>
  <c r="O206" i="15"/>
  <c r="O832" i="15"/>
  <c r="P268" i="22"/>
  <c r="O767" i="15"/>
  <c r="P944" i="22"/>
  <c r="O415" i="15"/>
  <c r="P1579" i="22"/>
  <c r="O600" i="15"/>
  <c r="P1371" i="22"/>
  <c r="P187" i="22"/>
  <c r="O201" i="15"/>
  <c r="O147" i="15"/>
  <c r="P1335" i="22"/>
  <c r="P1800" i="22"/>
  <c r="O154" i="15"/>
  <c r="O613" i="15"/>
  <c r="P1544" i="22"/>
  <c r="O382" i="15"/>
  <c r="P1593" i="22"/>
  <c r="O217" i="15"/>
  <c r="P1790" i="22"/>
  <c r="O698" i="15"/>
  <c r="P63" i="22"/>
  <c r="P1788" i="22"/>
  <c r="O256" i="15"/>
  <c r="O761" i="15"/>
  <c r="P705" i="22"/>
  <c r="O373" i="15"/>
  <c r="P835" i="22"/>
  <c r="O246" i="15"/>
  <c r="P485" i="22"/>
  <c r="P158" i="22"/>
  <c r="O258" i="15"/>
  <c r="O812" i="15"/>
  <c r="P106" i="22"/>
  <c r="O572" i="15"/>
  <c r="P301" i="22"/>
  <c r="O558" i="15"/>
  <c r="P1611" i="22"/>
  <c r="P1729" i="22"/>
  <c r="O240" i="15"/>
  <c r="O209" i="15"/>
  <c r="P1460" i="22"/>
  <c r="O439" i="15"/>
  <c r="P1581" i="22"/>
  <c r="O616" i="15"/>
  <c r="P1327" i="22"/>
  <c r="O984" i="15"/>
  <c r="P1377" i="22"/>
  <c r="O549" i="15"/>
  <c r="P87" i="22"/>
  <c r="O571" i="15"/>
  <c r="P160" i="22"/>
  <c r="O464" i="15"/>
  <c r="P709" i="22"/>
  <c r="O452" i="15"/>
  <c r="P1592" i="22"/>
  <c r="O121" i="15"/>
  <c r="P487" i="22"/>
  <c r="P1517" i="22"/>
  <c r="O489" i="15"/>
  <c r="O298" i="15"/>
  <c r="P186" i="22"/>
  <c r="O718" i="15"/>
  <c r="P713" i="22"/>
  <c r="O664" i="15"/>
  <c r="P1056" i="22"/>
  <c r="O968" i="15"/>
  <c r="P1301" i="22"/>
  <c r="O735" i="15"/>
  <c r="P1723" i="22"/>
  <c r="O92" i="15"/>
  <c r="P978" i="22"/>
  <c r="P1520" i="22"/>
  <c r="O178" i="15"/>
  <c r="O309" i="15"/>
  <c r="P950" i="22"/>
  <c r="O721" i="15"/>
  <c r="P1242" i="22"/>
  <c r="O406" i="15"/>
  <c r="P1236" i="22"/>
  <c r="O630" i="15"/>
  <c r="P391" i="22"/>
  <c r="O639" i="15"/>
  <c r="P489" i="22"/>
  <c r="O727" i="15"/>
  <c r="P629" i="22"/>
  <c r="O638" i="15"/>
  <c r="P1522" i="22"/>
  <c r="O661" i="15"/>
  <c r="P481" i="22"/>
  <c r="O977" i="15"/>
  <c r="P1333" i="22"/>
  <c r="O144" i="15"/>
  <c r="P1294" i="22"/>
  <c r="P712" i="22"/>
  <c r="O265" i="15"/>
  <c r="O163" i="15"/>
  <c r="P607" i="22"/>
  <c r="O335" i="15"/>
  <c r="P754" i="22"/>
  <c r="O633" i="15"/>
  <c r="P838" i="22"/>
  <c r="O190" i="15"/>
  <c r="P1155" i="22"/>
  <c r="P148" i="22"/>
  <c r="O969" i="15"/>
  <c r="P1300" i="22"/>
  <c r="P486" i="22"/>
  <c r="O238" i="15"/>
  <c r="O509" i="15"/>
  <c r="P1867" i="22"/>
  <c r="O63" i="15"/>
  <c r="P1876" i="22"/>
  <c r="O1037" i="15"/>
  <c r="P1885" i="22"/>
  <c r="O1039" i="15"/>
  <c r="P1903" i="22"/>
  <c r="O168" i="15"/>
  <c r="P1895" i="22"/>
  <c r="O219" i="15"/>
  <c r="P1910" i="22"/>
  <c r="O224" i="15"/>
  <c r="P1909" i="22"/>
  <c r="O1050" i="15"/>
  <c r="P1962" i="22"/>
  <c r="O566" i="15"/>
  <c r="P1957" i="22"/>
  <c r="O554" i="15"/>
  <c r="P1972" i="22"/>
  <c r="O783" i="15"/>
  <c r="P1976" i="22"/>
  <c r="O1058" i="15"/>
  <c r="P1992" i="22"/>
  <c r="O895" i="15"/>
  <c r="P763" i="22"/>
  <c r="O361" i="15"/>
  <c r="P1538" i="22"/>
  <c r="O56" i="15"/>
  <c r="P543" i="22"/>
  <c r="O453" i="15"/>
  <c r="P1277" i="22"/>
  <c r="P1606" i="22"/>
  <c r="O49" i="15"/>
  <c r="O591" i="15"/>
  <c r="P1373" i="22"/>
  <c r="O471" i="15"/>
  <c r="P548" i="22"/>
  <c r="O1028" i="15"/>
  <c r="P1809" i="22"/>
  <c r="P545" i="22"/>
  <c r="O324" i="15"/>
  <c r="O681" i="15"/>
  <c r="P1177" i="22"/>
  <c r="O115" i="15"/>
  <c r="P922" i="22"/>
  <c r="O130" i="15"/>
  <c r="P753" i="22"/>
  <c r="O330" i="15"/>
  <c r="P1262" i="22"/>
  <c r="O879" i="15"/>
  <c r="P641" i="22"/>
  <c r="O684" i="15"/>
  <c r="P1507" i="22"/>
  <c r="O425" i="15"/>
  <c r="P874" i="22"/>
  <c r="O915" i="15"/>
  <c r="P958" i="22"/>
  <c r="O485" i="15"/>
  <c r="P1567" i="22"/>
  <c r="O126" i="15"/>
  <c r="P1500" i="22"/>
  <c r="O213" i="15"/>
  <c r="P1175" i="22"/>
  <c r="O866" i="15"/>
  <c r="P598" i="22"/>
  <c r="O585" i="15"/>
  <c r="P1221" i="22"/>
  <c r="O682" i="15"/>
  <c r="P226" i="22"/>
  <c r="O529" i="15"/>
  <c r="P101" i="22"/>
  <c r="O887" i="15"/>
  <c r="P701" i="22"/>
  <c r="O431" i="15"/>
  <c r="P1802" i="22"/>
  <c r="O922" i="15"/>
  <c r="P986" i="22"/>
  <c r="P842" i="22"/>
  <c r="O116" i="15"/>
  <c r="O612" i="15"/>
  <c r="P338" i="22"/>
  <c r="O430" i="15"/>
  <c r="P634" i="22"/>
  <c r="O621" i="15"/>
  <c r="P1014" i="22"/>
  <c r="O473" i="15"/>
  <c r="P1328" i="22"/>
  <c r="O604" i="15"/>
  <c r="P834" i="22"/>
  <c r="O402" i="15"/>
  <c r="P635" i="22"/>
  <c r="P1722" i="22"/>
  <c r="O785" i="15"/>
  <c r="O909" i="15"/>
  <c r="P927" i="22"/>
  <c r="P952" i="22"/>
  <c r="O233" i="15"/>
  <c r="O1005" i="15"/>
  <c r="P1539" i="22"/>
  <c r="O617" i="15"/>
  <c r="P167" i="22"/>
  <c r="O288" i="15"/>
  <c r="P215" i="22"/>
  <c r="O872" i="15"/>
  <c r="P612" i="22"/>
  <c r="P1119" i="22"/>
  <c r="O940" i="15"/>
  <c r="O1011" i="15"/>
  <c r="P1602" i="22"/>
  <c r="O527" i="15"/>
  <c r="P594" i="22"/>
  <c r="O790" i="15"/>
  <c r="P703" i="22"/>
  <c r="O285" i="15"/>
  <c r="P98" i="22"/>
  <c r="O543" i="15"/>
  <c r="P638" i="22"/>
  <c r="O149" i="15"/>
  <c r="P55" i="22"/>
  <c r="O66" i="15"/>
  <c r="P1336" i="22"/>
  <c r="O666" i="15"/>
  <c r="P1588" i="22"/>
  <c r="O502" i="15"/>
  <c r="P655" i="22"/>
  <c r="O787" i="15"/>
  <c r="P660" i="22"/>
  <c r="O952" i="15"/>
  <c r="P1210" i="22"/>
  <c r="O948" i="15"/>
  <c r="P1180" i="22"/>
  <c r="P1232" i="22"/>
  <c r="O359" i="15"/>
  <c r="O544" i="15"/>
  <c r="P1161" i="22"/>
  <c r="O191" i="15"/>
  <c r="P1425" i="22"/>
  <c r="O506" i="15"/>
  <c r="P1117" i="22"/>
  <c r="O433" i="15"/>
  <c r="P650" i="22"/>
  <c r="O36" i="15"/>
  <c r="P693" i="22"/>
  <c r="P381" i="22"/>
  <c r="O193" i="15"/>
  <c r="P917" i="22"/>
  <c r="O97" i="15"/>
  <c r="O615" i="15"/>
  <c r="P1312" i="22"/>
  <c r="O696" i="15"/>
  <c r="P64" i="22"/>
  <c r="O757" i="15"/>
  <c r="P1331" i="22"/>
  <c r="O662" i="15"/>
  <c r="P108" i="22"/>
  <c r="O857" i="15"/>
  <c r="P492" i="22"/>
  <c r="O939" i="15"/>
  <c r="P1121" i="22"/>
  <c r="O455" i="15"/>
  <c r="P1009" i="22"/>
  <c r="P933" i="22"/>
  <c r="O89" i="15"/>
  <c r="O920" i="15"/>
  <c r="P987" i="22"/>
  <c r="O491" i="15"/>
  <c r="P1283" i="22"/>
  <c r="O229" i="15"/>
  <c r="P1789" i="22"/>
  <c r="O741" i="15"/>
  <c r="P1379" i="22"/>
  <c r="O734" i="15"/>
  <c r="P1304" i="22"/>
  <c r="O204" i="15"/>
  <c r="P337" i="22"/>
  <c r="O765" i="15"/>
  <c r="P1434" i="22"/>
  <c r="O403" i="15"/>
  <c r="P710" i="22"/>
  <c r="O956" i="15"/>
  <c r="P1225" i="22"/>
  <c r="O1007" i="15"/>
  <c r="P1569" i="22"/>
  <c r="O784" i="15"/>
  <c r="P1020" i="22"/>
  <c r="O358" i="15"/>
  <c r="P934" i="22"/>
  <c r="P145" i="22"/>
  <c r="O944" i="15"/>
  <c r="P1165" i="22"/>
  <c r="O19" i="15"/>
  <c r="P1261" i="22"/>
  <c r="P1610" i="22"/>
  <c r="O71" i="15"/>
  <c r="O1009" i="15"/>
  <c r="P1585" i="22"/>
  <c r="O223" i="15"/>
  <c r="P1203" i="22"/>
  <c r="O691" i="15"/>
  <c r="P961" i="22"/>
  <c r="O979" i="15"/>
  <c r="P1348" i="22"/>
  <c r="O928" i="15"/>
  <c r="P1017" i="22"/>
  <c r="O652" i="15"/>
  <c r="P953" i="22"/>
  <c r="O293" i="15"/>
  <c r="P53" i="22"/>
  <c r="O486" i="15"/>
  <c r="P925" i="22"/>
  <c r="O668" i="15"/>
  <c r="P1311" i="22"/>
  <c r="O450" i="15"/>
  <c r="P1000" i="22"/>
  <c r="O546" i="15"/>
  <c r="P1341" i="22"/>
  <c r="O340" i="15"/>
  <c r="P1459" i="22"/>
  <c r="O722" i="15"/>
  <c r="P721" i="22"/>
  <c r="O40" i="15"/>
  <c r="P918" i="22"/>
  <c r="O844" i="15"/>
  <c r="P341" i="22"/>
  <c r="O508" i="15"/>
  <c r="P319" i="22"/>
  <c r="O937" i="15"/>
  <c r="P1059" i="22"/>
  <c r="O868" i="15"/>
  <c r="P596" i="22"/>
  <c r="O603" i="15"/>
  <c r="P1436" i="22"/>
  <c r="O813" i="15"/>
  <c r="P104" i="22"/>
  <c r="O228" i="15"/>
  <c r="P292" i="22"/>
  <c r="O311" i="15"/>
  <c r="P1054" i="22"/>
  <c r="O854" i="15"/>
  <c r="P476" i="22"/>
  <c r="O26" i="15"/>
  <c r="P1861" i="22"/>
  <c r="O1031" i="15"/>
  <c r="P1871" i="22"/>
  <c r="P1880" i="22"/>
  <c r="O243" i="15"/>
  <c r="O164" i="15"/>
  <c r="P1890" i="22"/>
  <c r="O237" i="15"/>
  <c r="P1893" i="22"/>
  <c r="O418" i="15"/>
  <c r="P1907" i="22"/>
  <c r="O331" i="15"/>
  <c r="P1908" i="22"/>
  <c r="O398" i="15"/>
  <c r="P1952" i="22"/>
  <c r="O1053" i="15"/>
  <c r="P1959" i="22"/>
  <c r="O766" i="15"/>
  <c r="P1977" i="22"/>
  <c r="O88" i="15"/>
  <c r="P1981" i="22"/>
  <c r="O1059" i="15"/>
  <c r="P1991" i="22"/>
  <c r="O249" i="15"/>
  <c r="P1563" i="22"/>
  <c r="O599" i="15"/>
  <c r="P1282" i="22"/>
  <c r="O235" i="15"/>
  <c r="P1537" i="22"/>
  <c r="O344" i="15"/>
  <c r="P995" i="22"/>
  <c r="P144" i="22"/>
  <c r="O888" i="15"/>
  <c r="P720" i="22"/>
  <c r="O160" i="15"/>
  <c r="P1220" i="22"/>
  <c r="O347" i="15"/>
  <c r="P1011" i="22"/>
  <c r="O537" i="15"/>
  <c r="P88" i="22"/>
  <c r="O101" i="15"/>
  <c r="P977" i="22"/>
  <c r="O78" i="15"/>
  <c r="P483" i="22"/>
  <c r="O261" i="15"/>
  <c r="P620" i="22"/>
  <c r="P150" i="22"/>
  <c r="O816" i="15"/>
  <c r="P134" i="22"/>
  <c r="O569" i="15"/>
  <c r="P188" i="22"/>
  <c r="O949" i="15"/>
  <c r="P1179" i="22"/>
  <c r="O906" i="15"/>
  <c r="P882" i="22"/>
  <c r="O912" i="15"/>
  <c r="P942" i="22"/>
  <c r="P140" i="22"/>
  <c r="O983" i="15"/>
  <c r="P1378" i="22"/>
  <c r="O992" i="15"/>
  <c r="P1464" i="22"/>
  <c r="P656" i="22"/>
  <c r="O882" i="15"/>
  <c r="O848" i="15"/>
  <c r="P386" i="22"/>
  <c r="P1052" i="22"/>
  <c r="O461" i="15"/>
  <c r="O557" i="15"/>
  <c r="P1237" i="22"/>
  <c r="O883" i="15"/>
  <c r="P658" i="22"/>
  <c r="O754" i="15"/>
  <c r="P344" i="22"/>
  <c r="O82" i="15"/>
  <c r="P1110" i="22"/>
  <c r="O598" i="15"/>
  <c r="P221" i="22"/>
  <c r="O729" i="15"/>
  <c r="P137" i="22"/>
  <c r="O328" i="15"/>
  <c r="P1428" i="22"/>
  <c r="O577" i="15"/>
  <c r="P879" i="22"/>
  <c r="O278" i="15"/>
  <c r="P216" i="22"/>
  <c r="O705" i="15"/>
  <c r="P1005" i="22"/>
  <c r="O385" i="15"/>
  <c r="P1458" i="22"/>
  <c r="O505" i="15"/>
  <c r="P218" i="22"/>
  <c r="O230" i="15"/>
  <c r="P1280" i="22"/>
  <c r="O269" i="15"/>
  <c r="P185" i="22"/>
  <c r="O404" i="15"/>
  <c r="P604" i="22"/>
  <c r="O958" i="15"/>
  <c r="P1241" i="22"/>
  <c r="P636" i="22"/>
  <c r="O346" i="15"/>
  <c r="O1024" i="15"/>
  <c r="P1794" i="22"/>
  <c r="O281" i="15"/>
  <c r="P1157" i="22"/>
  <c r="O926" i="15"/>
  <c r="P1019" i="22"/>
  <c r="O710" i="15"/>
  <c r="P300" i="22"/>
  <c r="O618" i="15"/>
  <c r="P878" i="22"/>
  <c r="O173" i="15"/>
  <c r="P829" i="22"/>
  <c r="O712" i="15"/>
  <c r="P214" i="22"/>
  <c r="O817" i="15"/>
  <c r="P133" i="22"/>
  <c r="O874" i="15"/>
  <c r="P628" i="22"/>
  <c r="O69" i="15"/>
  <c r="P1456" i="22"/>
  <c r="P996" i="22"/>
  <c r="O287" i="15"/>
  <c r="O555" i="15"/>
  <c r="P131" i="22"/>
  <c r="O1020" i="15"/>
  <c r="P1737" i="22"/>
  <c r="O802" i="15"/>
  <c r="P1733" i="22"/>
  <c r="P1231" i="22"/>
  <c r="O21" i="15"/>
  <c r="O679" i="15"/>
  <c r="P855" i="22"/>
  <c r="O809" i="15"/>
  <c r="P90" i="22"/>
  <c r="O90" i="15"/>
  <c r="P947" i="22"/>
  <c r="O972" i="15"/>
  <c r="P1316" i="22"/>
  <c r="O799" i="15"/>
  <c r="P62" i="22"/>
  <c r="O162" i="15"/>
  <c r="P212" i="22"/>
  <c r="O876" i="15"/>
  <c r="P645" i="22"/>
  <c r="O576" i="15"/>
  <c r="P1461" i="22"/>
  <c r="O880" i="15"/>
  <c r="P642" i="22"/>
  <c r="P1565" i="22"/>
  <c r="O153" i="15"/>
  <c r="O596" i="15"/>
  <c r="P923" i="22"/>
  <c r="O321" i="15"/>
  <c r="P474" i="22"/>
  <c r="P1582" i="22"/>
  <c r="O472" i="15"/>
  <c r="O998" i="15"/>
  <c r="P1512" i="22"/>
  <c r="O232" i="15"/>
  <c r="P920" i="22"/>
  <c r="O703" i="15"/>
  <c r="P1587" i="22"/>
  <c r="O663" i="15"/>
  <c r="P56" i="22"/>
  <c r="O739" i="15"/>
  <c r="P1572" i="22"/>
  <c r="O189" i="15"/>
  <c r="P85" i="22"/>
  <c r="O946" i="15"/>
  <c r="P1182" i="22"/>
  <c r="O519" i="15"/>
  <c r="P955" i="22"/>
  <c r="O559" i="15"/>
  <c r="P473" i="22"/>
  <c r="P99" i="22"/>
  <c r="O113" i="15"/>
  <c r="O563" i="15"/>
  <c r="P999" i="22"/>
  <c r="O421" i="15"/>
  <c r="P1431" i="22"/>
  <c r="O685" i="15"/>
  <c r="P1349" i="22"/>
  <c r="P1515" i="22"/>
  <c r="O102" i="15"/>
  <c r="O58" i="15"/>
  <c r="P318" i="22"/>
  <c r="O105" i="15"/>
  <c r="P1366" i="22"/>
  <c r="O871" i="15"/>
  <c r="P613" i="22"/>
  <c r="O291" i="15"/>
  <c r="P1594" i="22"/>
  <c r="O380" i="15"/>
  <c r="P1712" i="22"/>
  <c r="O822" i="15"/>
  <c r="P195" i="22"/>
  <c r="O46" i="15"/>
  <c r="P588" i="22"/>
  <c r="P699" i="22"/>
  <c r="O608" i="15"/>
  <c r="O424" i="15"/>
  <c r="P1727" i="22"/>
  <c r="O846" i="15"/>
  <c r="P388" i="22"/>
  <c r="O966" i="15"/>
  <c r="P1284" i="22"/>
  <c r="O262" i="15"/>
  <c r="P1787" i="22"/>
  <c r="O841" i="15"/>
  <c r="P329" i="22"/>
  <c r="O697" i="15"/>
  <c r="P1739" i="22"/>
  <c r="O689" i="15"/>
  <c r="P495" i="22"/>
  <c r="O137" i="15"/>
  <c r="P847" i="22"/>
  <c r="O1010" i="15"/>
  <c r="P1584" i="22"/>
  <c r="O642" i="15"/>
  <c r="P938" i="22"/>
  <c r="O884" i="15"/>
  <c r="P657" i="22"/>
  <c r="O716" i="15"/>
  <c r="P480" i="22"/>
  <c r="O73" i="15"/>
  <c r="P96" i="22"/>
  <c r="O338" i="15"/>
  <c r="P935" i="22"/>
  <c r="P831" i="22"/>
  <c r="O227" i="15"/>
  <c r="O646" i="15"/>
  <c r="P840" i="22"/>
  <c r="P1260" i="22"/>
  <c r="O141" i="15"/>
  <c r="O124" i="15"/>
  <c r="P872" i="22"/>
  <c r="O25" i="15"/>
  <c r="P1786" i="22"/>
  <c r="P992" i="22"/>
  <c r="O185" i="15"/>
  <c r="O110" i="15"/>
  <c r="P1785" i="22"/>
  <c r="O284" i="15"/>
  <c r="P1323" i="22"/>
  <c r="O835" i="15"/>
  <c r="P298" i="22"/>
  <c r="O317" i="15"/>
  <c r="P1308" i="22"/>
  <c r="O47" i="15"/>
  <c r="P948" i="22"/>
  <c r="O337" i="15"/>
  <c r="P1279" i="22"/>
  <c r="O247" i="15"/>
  <c r="P1580" i="22"/>
  <c r="O531" i="15"/>
  <c r="P1791" i="22"/>
  <c r="P832" i="22"/>
  <c r="O351" i="15"/>
  <c r="O605" i="15"/>
  <c r="P100" i="22"/>
  <c r="O891" i="15"/>
  <c r="P716" i="22"/>
  <c r="O986" i="15"/>
  <c r="P1375" i="22"/>
  <c r="O119" i="15"/>
  <c r="P827" i="22"/>
  <c r="O950" i="15"/>
  <c r="P1212" i="22"/>
  <c r="O610" i="15"/>
  <c r="P631" i="22"/>
  <c r="O1016" i="15"/>
  <c r="P1618" i="22"/>
  <c r="O834" i="15"/>
  <c r="P266" i="22"/>
  <c r="O111" i="15"/>
  <c r="P1051" i="22"/>
  <c r="O672" i="15"/>
  <c r="P646" i="22"/>
  <c r="P1295" i="22"/>
  <c r="O106" i="15"/>
  <c r="P1728" i="22"/>
  <c r="O308" i="15"/>
  <c r="P1264" i="22"/>
  <c r="O203" i="15"/>
  <c r="O733" i="15"/>
  <c r="P1273" i="22"/>
  <c r="O837" i="15"/>
  <c r="P296" i="22"/>
  <c r="O628" i="15"/>
  <c r="P1281" i="22"/>
  <c r="O1034" i="15"/>
  <c r="O829" i="15"/>
  <c r="P225" i="22"/>
  <c r="O1012" i="15"/>
  <c r="P1601" i="22"/>
  <c r="O602" i="15"/>
  <c r="P1208" i="22"/>
  <c r="O55" i="15"/>
  <c r="P707" i="22"/>
  <c r="P1156" i="22"/>
  <c r="O31" i="15"/>
  <c r="O963" i="15"/>
  <c r="P1287" i="22"/>
  <c r="O120" i="15"/>
  <c r="P482" i="22"/>
  <c r="O250" i="15"/>
  <c r="P981" i="22"/>
  <c r="O595" i="15"/>
  <c r="P130" i="22"/>
  <c r="P317" i="22"/>
  <c r="O128" i="15"/>
  <c r="O806" i="15"/>
  <c r="P60" i="22"/>
  <c r="O936" i="15"/>
  <c r="P1060" i="22"/>
  <c r="O93" i="15"/>
  <c r="P1516" i="22"/>
  <c r="O1018" i="15"/>
  <c r="P1720" i="22"/>
  <c r="O435" i="15"/>
  <c r="P265" i="22"/>
  <c r="O65" i="15"/>
  <c r="P288" i="22"/>
  <c r="O782" i="15"/>
  <c r="P166" i="22"/>
  <c r="O1029" i="15"/>
  <c r="P1873" i="22"/>
  <c r="O205" i="15"/>
  <c r="P1865" i="22"/>
  <c r="O184" i="15"/>
  <c r="P1875" i="22"/>
  <c r="P1879" i="22"/>
  <c r="O350" i="15"/>
  <c r="O631" i="15"/>
  <c r="P1896" i="22"/>
  <c r="O1042" i="15"/>
  <c r="P1902" i="22"/>
  <c r="O609" i="15"/>
  <c r="P1912" i="22"/>
  <c r="O515" i="15"/>
  <c r="P1913" i="22"/>
  <c r="O1051" i="15"/>
  <c r="P1961" i="22"/>
  <c r="O24" i="15"/>
  <c r="P1966" i="22"/>
  <c r="O1055" i="15"/>
  <c r="P1974" i="22"/>
  <c r="O1056" i="15"/>
  <c r="P1994" i="22"/>
  <c r="O125" i="15"/>
  <c r="P1980" i="22"/>
  <c r="O625" i="15"/>
  <c r="P1229" i="22"/>
  <c r="O918" i="15"/>
  <c r="P989" i="22"/>
  <c r="O913" i="15"/>
  <c r="P943" i="22"/>
  <c r="O903" i="15"/>
  <c r="P851" i="22"/>
  <c r="O39" i="15"/>
  <c r="P1501" i="22"/>
  <c r="O695" i="15"/>
  <c r="P960" i="22"/>
  <c r="O910" i="15"/>
  <c r="P926" i="22"/>
  <c r="O1002" i="15"/>
  <c r="P1524" i="22"/>
  <c r="O280" i="15"/>
  <c r="P321" i="22"/>
  <c r="O81" i="15"/>
  <c r="P1726" i="22"/>
  <c r="O108" i="15"/>
  <c r="P1860" i="22"/>
  <c r="O283" i="15"/>
  <c r="P1864" i="22"/>
  <c r="O504" i="15"/>
  <c r="P1883" i="22"/>
  <c r="O419" i="15"/>
  <c r="P1878" i="22"/>
  <c r="O397" i="15"/>
  <c r="P1894" i="22"/>
  <c r="O626" i="15"/>
  <c r="P1897" i="22"/>
  <c r="O1045" i="15"/>
  <c r="P1917" i="22"/>
  <c r="O650" i="15"/>
  <c r="P1919" i="22"/>
  <c r="O22" i="15"/>
  <c r="P1951" i="22"/>
  <c r="O1052" i="15"/>
  <c r="P1960" i="22"/>
  <c r="O659" i="15"/>
  <c r="P1978" i="22"/>
  <c r="O456" i="15"/>
  <c r="P1965" i="22"/>
  <c r="O145" i="15"/>
  <c r="P1985" i="22"/>
  <c r="O220" i="15"/>
  <c r="P1984" i="22"/>
  <c r="O272" i="15"/>
  <c r="P1370" i="22"/>
  <c r="O873" i="15"/>
  <c r="P627" i="22"/>
  <c r="O538" i="15"/>
  <c r="P1718" i="22"/>
  <c r="O864" i="15"/>
  <c r="P551" i="22"/>
  <c r="P1340" i="22"/>
  <c r="O248" i="15"/>
  <c r="P1276" i="22"/>
  <c r="O94" i="15"/>
  <c r="O989" i="15"/>
  <c r="P1468" i="22"/>
  <c r="O182" i="15"/>
  <c r="P382" i="22"/>
  <c r="O263" i="15"/>
  <c r="P696" i="22"/>
  <c r="O360" i="15"/>
  <c r="P334" i="22"/>
  <c r="O80" i="15"/>
  <c r="P81" i="22"/>
  <c r="O510" i="15"/>
  <c r="P1807" i="22"/>
  <c r="O474" i="15"/>
  <c r="P1343" i="22"/>
  <c r="O957" i="15"/>
  <c r="P1224" i="22"/>
  <c r="O493" i="15"/>
  <c r="P1437" i="22"/>
  <c r="O379" i="15"/>
  <c r="P1292" i="22"/>
  <c r="O815" i="15"/>
  <c r="P135" i="22"/>
  <c r="P592" i="22"/>
  <c r="O226" i="15"/>
  <c r="O991" i="15"/>
  <c r="P1465" i="22"/>
  <c r="O579" i="15"/>
  <c r="P159" i="22"/>
  <c r="O811" i="15"/>
  <c r="P93" i="22"/>
  <c r="O724" i="15"/>
  <c r="P1529" i="22"/>
  <c r="P153" i="22"/>
  <c r="O131" i="15"/>
  <c r="O568" i="15"/>
  <c r="P1543" i="22"/>
  <c r="O315" i="15"/>
  <c r="P1713" i="22"/>
  <c r="O391" i="15"/>
  <c r="P320" i="22"/>
  <c r="O762" i="15"/>
  <c r="P1318" i="22"/>
  <c r="O343" i="15"/>
  <c r="P189" i="22"/>
  <c r="O982" i="15"/>
  <c r="P1344" i="22"/>
  <c r="O867" i="15"/>
  <c r="P597" i="22"/>
  <c r="O53" i="15"/>
  <c r="P1591" i="22"/>
  <c r="O942" i="15"/>
  <c r="P1167" i="22"/>
  <c r="O738" i="15"/>
  <c r="P1064" i="22"/>
  <c r="O640" i="15"/>
  <c r="P1243" i="22"/>
  <c r="O150" i="15"/>
  <c r="P1204" i="22"/>
  <c r="O795" i="15"/>
  <c r="P1063" i="22"/>
  <c r="O770" i="15"/>
  <c r="P600" i="22"/>
  <c r="O462" i="15"/>
  <c r="P102" i="22"/>
  <c r="O964" i="15"/>
  <c r="P1286" i="22"/>
  <c r="O500" i="15"/>
  <c r="P190" i="22"/>
  <c r="O499" i="15"/>
  <c r="P1508" i="22"/>
  <c r="O651" i="15"/>
  <c r="P939" i="22"/>
  <c r="O372" i="15"/>
  <c r="P1367" i="22"/>
  <c r="P1207" i="22"/>
  <c r="O624" i="15"/>
  <c r="O264" i="15"/>
  <c r="P1578" i="22"/>
  <c r="O214" i="15"/>
  <c r="P1263" i="22"/>
  <c r="O85" i="15"/>
  <c r="P1305" i="22"/>
  <c r="O878" i="15"/>
  <c r="P643" i="22"/>
  <c r="P1793" i="22"/>
  <c r="O341" i="15"/>
  <c r="O588" i="15"/>
  <c r="P849" i="22"/>
  <c r="P143" i="22"/>
  <c r="O1021" i="15"/>
  <c r="P1736" i="22"/>
  <c r="O23" i="15"/>
  <c r="P1561" i="22"/>
  <c r="O999" i="15"/>
  <c r="P1528" i="22"/>
  <c r="O60" i="15"/>
  <c r="P1306" i="22"/>
  <c r="O411" i="15"/>
  <c r="P295" i="22"/>
  <c r="O636" i="15"/>
  <c r="P1814" i="22"/>
  <c r="O863" i="15"/>
  <c r="P552" i="22"/>
  <c r="O894" i="15"/>
  <c r="P764" i="22"/>
  <c r="O904" i="15"/>
  <c r="P884" i="22"/>
  <c r="O366" i="15"/>
  <c r="P850" i="22"/>
  <c r="O997" i="15"/>
  <c r="P1510" i="22"/>
  <c r="O635" i="15"/>
  <c r="P1732" i="22"/>
  <c r="O470" i="15"/>
  <c r="P1313" i="22"/>
  <c r="O845" i="15"/>
  <c r="P389" i="22"/>
  <c r="O934" i="15"/>
  <c r="P1062" i="22"/>
  <c r="O715" i="15"/>
  <c r="P706" i="22"/>
  <c r="O476" i="15"/>
  <c r="P1457" i="22"/>
  <c r="O877" i="15"/>
  <c r="P644" i="22"/>
  <c r="O95" i="15"/>
  <c r="P95" i="22"/>
  <c r="P651" i="22"/>
  <c r="O179" i="15"/>
  <c r="O525" i="15"/>
  <c r="P339" i="22"/>
  <c r="O155" i="15"/>
  <c r="P652" i="22"/>
  <c r="O760" i="15"/>
  <c r="P1571" i="22"/>
  <c r="O742" i="15"/>
  <c r="P554" i="22"/>
  <c r="O965" i="15"/>
  <c r="P1285" i="22"/>
  <c r="O426" i="15"/>
  <c r="P550" i="22"/>
  <c r="O76" i="15"/>
  <c r="P1215" i="22"/>
  <c r="O294" i="15"/>
  <c r="P1504" i="22"/>
  <c r="O99" i="15"/>
  <c r="P542" i="22"/>
  <c r="O855" i="15"/>
  <c r="P494" i="22"/>
  <c r="O239" i="15"/>
  <c r="P757" i="22"/>
  <c r="O614" i="15"/>
  <c r="P1797" i="22"/>
  <c r="P141" i="22"/>
  <c r="O686" i="15"/>
  <c r="P609" i="22"/>
  <c r="O714" i="15"/>
  <c r="P331" i="22"/>
  <c r="O274" i="15"/>
  <c r="P1804" i="22"/>
  <c r="O1008" i="15"/>
  <c r="P1586" i="22"/>
  <c r="P1325" i="22"/>
  <c r="O244" i="15"/>
  <c r="O34" i="15"/>
  <c r="P1711" i="22"/>
  <c r="O896" i="15"/>
  <c r="P762" i="22"/>
  <c r="O446" i="15"/>
  <c r="P698" i="22"/>
  <c r="O314" i="15"/>
  <c r="P271" i="22"/>
  <c r="O414" i="15"/>
  <c r="P1432" i="22"/>
  <c r="P997" i="22"/>
  <c r="O192" i="15"/>
  <c r="O322" i="15"/>
  <c r="P756" i="22"/>
  <c r="O792" i="15"/>
  <c r="P1002" i="22"/>
  <c r="O987" i="15"/>
  <c r="P1374" i="22"/>
  <c r="O483" i="15"/>
  <c r="P1058" i="22"/>
  <c r="O534" i="15"/>
  <c r="P1172" i="22"/>
  <c r="O171" i="15"/>
  <c r="P1050" i="22"/>
  <c r="O736" i="15"/>
  <c r="P1319" i="22"/>
  <c r="O242" i="15"/>
  <c r="P471" i="22"/>
  <c r="O326" i="15"/>
  <c r="P1429" i="22"/>
  <c r="P1290" i="22"/>
  <c r="O91" i="15"/>
  <c r="O375" i="15"/>
  <c r="P1322" i="22"/>
  <c r="O383" i="15"/>
  <c r="P1112" i="22"/>
  <c r="O475" i="15"/>
  <c r="P998" i="22"/>
  <c r="P702" i="22"/>
  <c r="O886" i="15"/>
  <c r="P1369" i="22"/>
  <c r="O405" i="15"/>
  <c r="O763" i="15"/>
  <c r="P1600" i="22"/>
  <c r="P1455" i="22"/>
  <c r="O143" i="15"/>
  <c r="O589" i="15"/>
  <c r="P848" i="22"/>
  <c r="O392" i="15"/>
  <c r="P606" i="22"/>
  <c r="O959" i="15"/>
  <c r="P1240" i="22"/>
  <c r="O870" i="15"/>
  <c r="P615" i="22"/>
  <c r="O807" i="15"/>
  <c r="P59" i="22"/>
  <c r="P139" i="22"/>
  <c r="O371" i="15"/>
  <c r="P1427" i="22"/>
  <c r="O827" i="15"/>
  <c r="P223" i="22"/>
  <c r="O481" i="15"/>
  <c r="P1792" i="22"/>
  <c r="O225" i="15"/>
  <c r="P1730" i="22"/>
  <c r="P129" i="22"/>
  <c r="O222" i="15"/>
  <c r="O492" i="15"/>
  <c r="P1118" i="22"/>
  <c r="O332" i="15"/>
  <c r="P845" i="22"/>
  <c r="O38" i="15"/>
  <c r="P1531" i="22"/>
  <c r="O925" i="15"/>
  <c r="P1001" i="22"/>
  <c r="O606" i="15"/>
  <c r="P623" i="22"/>
  <c r="O362" i="15"/>
  <c r="P340" i="22"/>
  <c r="O819" i="15"/>
  <c r="P164" i="22"/>
  <c r="O629" i="15"/>
  <c r="P1716" i="22"/>
  <c r="O466" i="15"/>
  <c r="P1502" i="22"/>
  <c r="O43" i="15"/>
  <c r="P1576" i="22"/>
  <c r="O443" i="15"/>
  <c r="P1612" i="22"/>
  <c r="O935" i="15"/>
  <c r="P1061" i="22"/>
  <c r="O943" i="15"/>
  <c r="P1166" i="22"/>
  <c r="O355" i="15"/>
  <c r="P1158" i="22"/>
  <c r="O750" i="15"/>
  <c r="P479" i="22"/>
  <c r="O786" i="15"/>
  <c r="P990" i="22"/>
  <c r="O109" i="15"/>
  <c r="P1725" i="22"/>
  <c r="P632" i="22"/>
  <c r="O135" i="15"/>
  <c r="P1012" i="22"/>
  <c r="O112" i="15"/>
  <c r="O132" i="15"/>
  <c r="P1230" i="22"/>
  <c r="O678" i="15"/>
  <c r="O156" i="15"/>
  <c r="P653" i="22"/>
  <c r="O899" i="15"/>
  <c r="P836" i="22"/>
  <c r="O824" i="15"/>
  <c r="P192" i="22"/>
  <c r="O241" i="15"/>
  <c r="P1564" i="22"/>
  <c r="O496" i="15"/>
  <c r="P649" i="22"/>
  <c r="O42" i="15"/>
  <c r="P1008" i="22"/>
  <c r="O333" i="15"/>
  <c r="P1503" i="22"/>
  <c r="O177" i="15"/>
  <c r="P921" i="22"/>
  <c r="O96" i="15"/>
  <c r="P752" i="22"/>
  <c r="O84" i="15"/>
  <c r="P1590" i="22"/>
  <c r="O387" i="15"/>
  <c r="P184" i="22"/>
  <c r="O37" i="15"/>
  <c r="P1426" i="22"/>
  <c r="O996" i="15"/>
  <c r="P1509" i="22"/>
  <c r="O929" i="15"/>
  <c r="P1016" i="22"/>
  <c r="O364" i="15"/>
  <c r="P1337" i="22"/>
  <c r="O368" i="15"/>
  <c r="P1862" i="22"/>
  <c r="O363" i="15"/>
  <c r="P1863" i="22"/>
  <c r="O677" i="15"/>
  <c r="P1882" i="22"/>
  <c r="O601" i="15"/>
  <c r="P1881" i="22"/>
  <c r="O1040" i="15"/>
  <c r="P1899" i="22"/>
  <c r="O522" i="15"/>
  <c r="P1892" i="22"/>
  <c r="O533" i="15"/>
  <c r="P1911" i="22"/>
  <c r="O1048" i="15"/>
  <c r="P1914" i="22"/>
  <c r="O1049" i="15"/>
  <c r="P1963" i="22"/>
  <c r="O273" i="15"/>
  <c r="P1954" i="22"/>
  <c r="O329" i="15"/>
  <c r="P1968" i="22"/>
  <c r="O140" i="15"/>
  <c r="P1970" i="22"/>
  <c r="O436" i="15"/>
  <c r="P1982" i="22"/>
  <c r="O158" i="15"/>
  <c r="P1235" i="22"/>
  <c r="O875" i="15"/>
  <c r="P626" i="22"/>
  <c r="O898" i="15"/>
  <c r="P837" i="22"/>
  <c r="O914" i="15"/>
  <c r="P941" i="22"/>
  <c r="O297" i="15"/>
  <c r="P262" i="22"/>
  <c r="O776" i="15"/>
  <c r="P991" i="22"/>
  <c r="O688" i="15"/>
  <c r="P1169" i="22"/>
  <c r="O908" i="15"/>
  <c r="P928" i="22"/>
  <c r="O791" i="15"/>
  <c r="P614" i="22"/>
  <c r="O353" i="15"/>
  <c r="P470" i="22"/>
  <c r="O409" i="15"/>
  <c r="P1368" i="22"/>
  <c r="O518" i="15"/>
  <c r="P880" i="22"/>
  <c r="O648" i="15"/>
  <c r="P1506" i="22"/>
  <c r="O507" i="15"/>
  <c r="P161" i="22"/>
  <c r="O305" i="15"/>
  <c r="P589" i="22"/>
  <c r="O985" i="15"/>
  <c r="P1376" i="22"/>
  <c r="O276" i="15"/>
  <c r="P1293" i="22"/>
  <c r="O723" i="15"/>
  <c r="P1184" i="22"/>
  <c r="P1205" i="22"/>
  <c r="O142" i="15"/>
  <c r="O830" i="15"/>
  <c r="P270" i="22"/>
  <c r="O319" i="15"/>
  <c r="P694" i="22"/>
  <c r="O511" i="15"/>
  <c r="P833" i="22"/>
  <c r="O720" i="15"/>
  <c r="P1619" i="22"/>
  <c r="O995" i="15"/>
  <c r="P1511" i="22"/>
  <c r="O514" i="15"/>
  <c r="P985" i="22"/>
  <c r="O905" i="15"/>
  <c r="P883" i="22"/>
  <c r="O701" i="15"/>
  <c r="P1738" i="22"/>
  <c r="O1004" i="15"/>
  <c r="P1540" i="22"/>
  <c r="O660" i="15"/>
  <c r="P1178" i="22"/>
  <c r="O823" i="15"/>
  <c r="P193" i="22"/>
  <c r="O800" i="15"/>
  <c r="P1577" i="22"/>
  <c r="O448" i="15"/>
  <c r="P1568" i="22"/>
  <c r="O744" i="15"/>
  <c r="P107" i="22"/>
  <c r="O897" i="15"/>
  <c r="P839" i="22"/>
  <c r="O325" i="15"/>
  <c r="P157" i="22"/>
  <c r="P1605" i="22"/>
  <c r="O805" i="15"/>
  <c r="O296" i="15"/>
  <c r="P1233" i="22"/>
  <c r="O919" i="15"/>
  <c r="P988" i="22"/>
  <c r="O460" i="15"/>
  <c r="P979" i="22"/>
  <c r="O57" i="15"/>
  <c r="P603" i="22"/>
  <c r="P647" i="22"/>
  <c r="O117" i="15"/>
  <c r="O565" i="15"/>
  <c r="P293" i="22"/>
  <c r="O260" i="15"/>
  <c r="P1803" i="22"/>
  <c r="O833" i="15"/>
  <c r="P267" i="22"/>
  <c r="O552" i="15"/>
  <c r="P608" i="22"/>
  <c r="O487" i="15"/>
  <c r="P1223" i="22"/>
  <c r="O960" i="15"/>
  <c r="P1271" i="22"/>
  <c r="O654" i="15"/>
  <c r="P1589" i="22"/>
  <c r="O975" i="15"/>
  <c r="P1332" i="22"/>
  <c r="O146" i="15"/>
  <c r="P50" i="22"/>
  <c r="P1053" i="22"/>
  <c r="O334" i="15"/>
  <c r="O976" i="15"/>
  <c r="P1330" i="22"/>
  <c r="O667" i="15"/>
  <c r="P323" i="22"/>
  <c r="O342" i="15"/>
  <c r="P591" i="22"/>
  <c r="O840" i="15"/>
  <c r="P326" i="22"/>
  <c r="O503" i="15"/>
  <c r="P1296" i="22"/>
  <c r="P1174" i="22"/>
  <c r="O282" i="15"/>
  <c r="O70" i="15"/>
  <c r="P1321" i="22"/>
  <c r="O48" i="15"/>
  <c r="P468" i="22"/>
  <c r="O916" i="15"/>
  <c r="P957" i="22"/>
  <c r="O1014" i="15"/>
  <c r="P1616" i="22"/>
  <c r="O573" i="15"/>
  <c r="P324" i="22"/>
  <c r="O808" i="15"/>
  <c r="P92" i="22"/>
  <c r="O279" i="15"/>
  <c r="P1536" i="22"/>
  <c r="O432" i="15"/>
  <c r="P1298" i="22"/>
  <c r="O216" i="15"/>
  <c r="P1505" i="22"/>
  <c r="O480" i="15"/>
  <c r="P1463" i="22"/>
  <c r="O843" i="15"/>
  <c r="P342" i="22"/>
  <c r="P940" i="22"/>
  <c r="O449" i="15"/>
  <c r="O526" i="15"/>
  <c r="P294" i="22"/>
  <c r="O390" i="15"/>
  <c r="P1202" i="22"/>
  <c r="O170" i="15"/>
  <c r="P1535" i="22"/>
  <c r="O236" i="15"/>
  <c r="P1609" i="22"/>
  <c r="O50" i="15"/>
  <c r="P843" i="22"/>
  <c r="O523" i="15"/>
  <c r="P624" i="22"/>
  <c r="O869" i="15"/>
  <c r="P611" i="22"/>
  <c r="O865" i="15"/>
  <c r="P599" i="22"/>
  <c r="O51" i="15"/>
  <c r="P1801" i="22"/>
  <c r="O994" i="15"/>
  <c r="P1513" i="22"/>
  <c r="O728" i="15"/>
  <c r="P299" i="22"/>
  <c r="O764" i="15"/>
  <c r="P390" i="22"/>
  <c r="O467" i="15"/>
  <c r="P475" i="22"/>
  <c r="O541" i="15"/>
  <c r="P1615" i="22"/>
  <c r="O465" i="15"/>
  <c r="P1438" i="22"/>
  <c r="O133" i="15"/>
  <c r="P633" i="22"/>
  <c r="O45" i="15"/>
  <c r="P183" i="22"/>
  <c r="O853" i="15"/>
  <c r="P477" i="22"/>
  <c r="O290" i="15"/>
  <c r="P1519" i="22"/>
  <c r="O821" i="15"/>
  <c r="P162" i="22"/>
  <c r="O1001" i="15"/>
  <c r="P1525" i="22"/>
  <c r="O687" i="15"/>
  <c r="P983" i="22"/>
  <c r="O607" i="15"/>
  <c r="P759" i="22"/>
  <c r="O422" i="15"/>
  <c r="P1439" i="22"/>
  <c r="P336" i="22"/>
  <c r="O316" i="15"/>
  <c r="O753" i="15"/>
  <c r="P930" i="22"/>
  <c r="O457" i="15"/>
  <c r="P58" i="22"/>
  <c r="O59" i="15"/>
  <c r="P332" i="22"/>
  <c r="P83" i="22"/>
  <c r="O748" i="15"/>
  <c r="P553" i="22"/>
  <c r="O207" i="15"/>
  <c r="P622" i="22"/>
  <c r="O793" i="15"/>
  <c r="P1239" i="22"/>
  <c r="O306" i="15"/>
  <c r="P1430" i="22"/>
  <c r="O253" i="15"/>
  <c r="P876" i="22"/>
  <c r="P472" i="22"/>
  <c r="O215" i="15"/>
  <c r="O831" i="15"/>
  <c r="P269" i="22"/>
  <c r="O826" i="15"/>
  <c r="P224" i="22"/>
  <c r="O725" i="15"/>
  <c r="P601" i="22"/>
  <c r="O945" i="15"/>
  <c r="P1164" i="22"/>
  <c r="O389" i="15"/>
  <c r="P1278" i="22"/>
  <c r="O623" i="15"/>
  <c r="P196" i="22"/>
  <c r="O974" i="15"/>
  <c r="P1314" i="22"/>
  <c r="O951" i="15"/>
  <c r="P1211" i="22"/>
  <c r="O732" i="15"/>
  <c r="P346" i="22"/>
  <c r="O408" i="15"/>
  <c r="P549" i="22"/>
  <c r="O954" i="15"/>
  <c r="P1227" i="22"/>
  <c r="P1575" i="22"/>
  <c r="O172" i="15"/>
  <c r="O442" i="15"/>
  <c r="P1608" i="22"/>
  <c r="O671" i="15"/>
  <c r="P610" i="22"/>
  <c r="O692" i="15"/>
  <c r="P1868" i="22"/>
  <c r="O743" i="15"/>
  <c r="P1866" i="22"/>
  <c r="O1035" i="15"/>
  <c r="P1887" i="22"/>
  <c r="O740" i="15"/>
  <c r="P1889" i="22"/>
  <c r="O755" i="15"/>
  <c r="P1904" i="22"/>
  <c r="O1043" i="15"/>
  <c r="P1900" i="22"/>
  <c r="O1046" i="15"/>
  <c r="P1916" i="22"/>
  <c r="P1950" i="22"/>
  <c r="O157" i="15"/>
  <c r="P1953" i="22"/>
  <c r="O300" i="15"/>
  <c r="O477" i="15"/>
  <c r="P1973" i="22"/>
  <c r="O271" i="15"/>
  <c r="P1969" i="22"/>
  <c r="O587" i="15"/>
  <c r="P1986" i="22"/>
  <c r="O195" i="15"/>
  <c r="P697" i="22"/>
  <c r="O378" i="15"/>
  <c r="P289" i="22"/>
  <c r="O1006" i="15"/>
  <c r="P1570" i="22"/>
  <c r="O955" i="15"/>
  <c r="P1226" i="22"/>
  <c r="O658" i="15"/>
  <c r="P758" i="22"/>
  <c r="O751" i="15"/>
  <c r="P885" i="22"/>
  <c r="O407" i="15"/>
  <c r="P1238" i="22"/>
  <c r="O553" i="15"/>
  <c r="P1462" i="22"/>
  <c r="O768" i="15"/>
  <c r="P1021" i="22"/>
  <c r="P1160" i="22"/>
  <c r="O199" i="15"/>
  <c r="O77" i="15"/>
  <c r="P1171" i="22"/>
  <c r="O1022" i="15"/>
  <c r="P1735" i="22"/>
  <c r="O304" i="15"/>
  <c r="P1533" i="22"/>
  <c r="O1026" i="15"/>
  <c r="P1811" i="22"/>
  <c r="O187" i="15"/>
  <c r="P1607" i="22"/>
  <c r="O445" i="15"/>
  <c r="P52" i="22"/>
  <c r="O657" i="15"/>
  <c r="P1469" i="22"/>
  <c r="O44" i="15"/>
  <c r="P333" i="22"/>
  <c r="O993" i="15"/>
  <c r="P1514" i="22"/>
  <c r="O266" i="15"/>
  <c r="P1324" i="22"/>
  <c r="O556" i="15"/>
  <c r="P700" i="22"/>
  <c r="O847" i="15"/>
  <c r="P387" i="22"/>
  <c r="O852" i="15"/>
  <c r="P478" i="22"/>
  <c r="O752" i="15"/>
  <c r="P1288" i="22"/>
  <c r="O495" i="15"/>
  <c r="P1596" i="22"/>
  <c r="O593" i="15"/>
  <c r="P1124" i="22"/>
  <c r="O814" i="15"/>
  <c r="P103" i="22"/>
  <c r="P621" i="22"/>
  <c r="O210" i="15"/>
  <c r="P377" i="22"/>
  <c r="O176" i="15"/>
  <c r="O622" i="15"/>
  <c r="P384" i="22"/>
  <c r="P1007" i="22"/>
  <c r="O104" i="15"/>
  <c r="O286" i="15"/>
  <c r="P1113" i="22"/>
  <c r="P711" i="22"/>
  <c r="O299" i="15"/>
  <c r="O1013" i="15"/>
  <c r="P1599" i="22"/>
  <c r="O820" i="15"/>
  <c r="P163" i="22"/>
  <c r="O513" i="15"/>
  <c r="P325" i="22"/>
  <c r="P149" i="22"/>
  <c r="O127" i="15"/>
  <c r="P257" i="22"/>
  <c r="P1560" i="22"/>
  <c r="O118" i="15"/>
  <c r="O962" i="15"/>
  <c r="P1269" i="22"/>
  <c r="O961" i="15"/>
  <c r="P1270" i="22"/>
  <c r="O52" i="15"/>
  <c r="P618" i="22"/>
  <c r="O683" i="15"/>
  <c r="P886" i="22"/>
  <c r="O810" i="15"/>
  <c r="P89" i="22"/>
  <c r="O713" i="15"/>
  <c r="P1346" i="22"/>
  <c r="O202" i="15"/>
  <c r="P1115" i="22"/>
  <c r="O54" i="15"/>
  <c r="P125" i="22"/>
  <c r="O644" i="15"/>
  <c r="P856" i="22"/>
  <c r="O399" i="15"/>
  <c r="P127" i="22"/>
  <c r="O267" i="15"/>
  <c r="P1159" i="22"/>
  <c r="O892" i="15"/>
  <c r="P717" i="22"/>
  <c r="O900" i="15"/>
  <c r="P853" i="22"/>
  <c r="O676" i="15"/>
  <c r="P946" i="22"/>
  <c r="O694" i="15"/>
  <c r="P105" i="22"/>
  <c r="O885" i="15"/>
  <c r="P704" i="22"/>
  <c r="O988" i="15"/>
  <c r="P1433" i="22"/>
  <c r="O540" i="15"/>
  <c r="P761" i="22"/>
  <c r="O794" i="15"/>
  <c r="P1796" i="22"/>
  <c r="O318" i="15"/>
  <c r="P335" i="22"/>
  <c r="O700" i="15"/>
  <c r="P1289" i="22"/>
  <c r="O352" i="15"/>
  <c r="P260" i="22"/>
  <c r="O706" i="15"/>
  <c r="P1214" i="22"/>
  <c r="O255" i="15"/>
  <c r="P217" i="22"/>
  <c r="O186" i="15"/>
  <c r="P182" i="22"/>
  <c r="O479" i="15"/>
  <c r="P1597" i="22"/>
  <c r="O524" i="15"/>
  <c r="P544" i="22"/>
  <c r="O197" i="15"/>
  <c r="P322" i="22"/>
  <c r="O198" i="15"/>
  <c r="P877" i="22"/>
  <c r="P469" i="22"/>
  <c r="O377" i="15"/>
  <c r="O967" i="15"/>
  <c r="P1302" i="22"/>
  <c r="O990" i="15"/>
  <c r="P1466" i="22"/>
  <c r="O30" i="15"/>
  <c r="P1216" i="22"/>
  <c r="O1023" i="15"/>
  <c r="P1734" i="22"/>
  <c r="O482" i="15"/>
  <c r="P639" i="22"/>
  <c r="P1805" i="22"/>
  <c r="O234" i="15"/>
  <c r="O858" i="15"/>
  <c r="P491" i="22"/>
  <c r="O702" i="15"/>
  <c r="P1006" i="22"/>
  <c r="O114" i="15"/>
  <c r="P1534" i="22"/>
  <c r="P379" i="22"/>
  <c r="O194" i="15"/>
  <c r="O775" i="15"/>
  <c r="P1213" i="22"/>
  <c r="O221" i="15"/>
  <c r="P637" i="22"/>
  <c r="O35" i="15"/>
  <c r="P378" i="22"/>
  <c r="O454" i="15"/>
  <c r="P385" i="22"/>
  <c r="O889" i="15"/>
  <c r="P718" i="22"/>
  <c r="P1604" i="22"/>
  <c r="O637" i="15"/>
  <c r="O211" i="15"/>
  <c r="P846" i="22"/>
  <c r="O412" i="15"/>
  <c r="P126" i="22"/>
  <c r="O231" i="15"/>
  <c r="P54" i="22"/>
  <c r="P1799" i="22"/>
  <c r="O578" i="15"/>
  <c r="O251" i="15"/>
  <c r="P951" i="22"/>
  <c r="O463" i="15"/>
  <c r="P1163" i="22"/>
  <c r="O535" i="15"/>
  <c r="P715" i="22"/>
  <c r="O27" i="15"/>
  <c r="P708" i="22"/>
  <c r="O789" i="15"/>
  <c r="P1617" i="22"/>
  <c r="O881" i="15"/>
  <c r="P659" i="22"/>
  <c r="O562" i="15"/>
  <c r="P263" i="22"/>
  <c r="O911" i="15"/>
  <c r="P945" i="22"/>
  <c r="O181" i="15"/>
  <c r="P1234" i="22"/>
  <c r="O501" i="15"/>
  <c r="P488" i="22"/>
  <c r="O798" i="15"/>
  <c r="P61" i="22"/>
  <c r="O839" i="15"/>
  <c r="P328" i="22"/>
  <c r="O1019" i="15"/>
  <c r="P1719" i="22"/>
  <c r="O838" i="15"/>
  <c r="P327" i="22"/>
  <c r="O339" i="15"/>
  <c r="P380" i="22"/>
  <c r="O539" i="15"/>
  <c r="P924" i="22"/>
  <c r="O528" i="15"/>
  <c r="P555" i="22"/>
  <c r="O656" i="15"/>
  <c r="P1123" i="22"/>
  <c r="P152" i="22"/>
  <c r="O773" i="15"/>
  <c r="P1272" i="22"/>
  <c r="O413" i="15"/>
  <c r="P155" i="22"/>
  <c r="O370" i="15"/>
  <c r="P830" i="22"/>
  <c r="P124" i="22"/>
  <c r="O183" i="15"/>
  <c r="O582" i="15"/>
  <c r="P1717" i="22"/>
  <c r="O303" i="15"/>
  <c r="P695" i="22"/>
  <c r="O103" i="15"/>
  <c r="P1200" i="22"/>
  <c r="O200" i="15"/>
  <c r="P1219" i="22"/>
  <c r="O673" i="15"/>
  <c r="P1574" i="22"/>
  <c r="P142" i="22"/>
  <c r="O627" i="15"/>
  <c r="P654" i="22"/>
  <c r="P1116" i="22"/>
  <c r="O575" i="15"/>
  <c r="O484" i="15"/>
  <c r="P625" i="22"/>
  <c r="O938" i="15"/>
  <c r="P1122" i="22"/>
  <c r="O746" i="15"/>
  <c r="P661" i="22"/>
  <c r="O129" i="15"/>
  <c r="P932" i="22"/>
  <c r="O1030" i="15"/>
  <c r="P1872" i="22"/>
  <c r="O1032" i="15"/>
  <c r="P1869" i="22"/>
  <c r="O444" i="15"/>
  <c r="P1877" i="22"/>
  <c r="O1038" i="15"/>
  <c r="P1884" i="22"/>
  <c r="O567" i="15"/>
  <c r="P1898" i="22"/>
  <c r="O86" i="15"/>
  <c r="P1906" i="22"/>
  <c r="O1047" i="15"/>
  <c r="P1915" i="22"/>
  <c r="O252" i="15"/>
  <c r="P1955" i="22"/>
  <c r="O401" i="15"/>
  <c r="P1958" i="22"/>
  <c r="O434" i="15"/>
  <c r="P1979" i="22"/>
  <c r="O336" i="15"/>
  <c r="P1967" i="22"/>
  <c r="O1057" i="15"/>
  <c r="P1993" i="22"/>
  <c r="A2004" i="22"/>
  <c r="A2014" i="22"/>
  <c r="A2009" i="22"/>
  <c r="A2023" i="22"/>
  <c r="A2007" i="22"/>
  <c r="A2015" i="22"/>
  <c r="A1983" i="22"/>
  <c r="A2003" i="22"/>
  <c r="A2024" i="22"/>
  <c r="A1987" i="22"/>
  <c r="A1997" i="22"/>
  <c r="A2019" i="22"/>
  <c r="A1989" i="22"/>
  <c r="A2002" i="22"/>
  <c r="A1996" i="22"/>
  <c r="A2022" i="22"/>
  <c r="A2001" i="22"/>
  <c r="A2021" i="22"/>
  <c r="A2016" i="22"/>
  <c r="A2013" i="22"/>
  <c r="A2017" i="22"/>
  <c r="A2010" i="22"/>
  <c r="A2005" i="22"/>
  <c r="A1995" i="22"/>
  <c r="A1999" i="22"/>
  <c r="A2008" i="22"/>
  <c r="A2018" i="22"/>
  <c r="A2020" i="22"/>
  <c r="A2012" i="22"/>
  <c r="A2011" i="22"/>
  <c r="A1998" i="22"/>
  <c r="A2006" i="22"/>
  <c r="A2000" i="22"/>
  <c r="A1990" i="22"/>
  <c r="O18" i="15"/>
  <c r="A428" i="22"/>
  <c r="A491" i="22"/>
  <c r="A1716" i="22"/>
  <c r="A556" i="22"/>
  <c r="A1293" i="22"/>
  <c r="A1630" i="22"/>
  <c r="A535" i="22"/>
  <c r="A1378" i="22"/>
  <c r="A1659" i="22"/>
  <c r="A234" i="22"/>
  <c r="A812" i="22"/>
  <c r="A1006" i="22"/>
  <c r="A75" i="22"/>
  <c r="A1452" i="22"/>
  <c r="A678" i="22"/>
  <c r="A1506" i="22"/>
  <c r="A1384" i="22"/>
  <c r="A616" i="22"/>
  <c r="A1551" i="22"/>
  <c r="A666" i="22"/>
  <c r="A1502" i="22"/>
  <c r="A806" i="22"/>
  <c r="A1556" i="22"/>
  <c r="A1120" i="22"/>
  <c r="A1157" i="22"/>
  <c r="A169" i="22"/>
  <c r="A949" i="22"/>
  <c r="A1300" i="22"/>
  <c r="A399" i="22"/>
  <c r="A82" i="22"/>
  <c r="A264" i="22"/>
  <c r="A256" i="22"/>
  <c r="A508" i="22"/>
  <c r="A1787" i="22"/>
  <c r="A729" i="22"/>
  <c r="A427" i="22"/>
  <c r="A276" i="22"/>
  <c r="A1805" i="22"/>
  <c r="A1208" i="22"/>
  <c r="A305" i="22"/>
  <c r="A499" i="22"/>
  <c r="A404" i="22"/>
  <c r="A159" i="22"/>
  <c r="A1366" i="22"/>
  <c r="A1584" i="22"/>
  <c r="A1178" i="22"/>
  <c r="A386" i="22"/>
  <c r="A863" i="22"/>
  <c r="A1046" i="22"/>
  <c r="A1204" i="22"/>
  <c r="A1483" i="22"/>
  <c r="A868" i="22"/>
  <c r="A446" i="22"/>
  <c r="A574" i="22"/>
  <c r="A29" i="22"/>
  <c r="A1239" i="22"/>
  <c r="A809" i="22"/>
  <c r="A1702" i="22"/>
  <c r="A51" i="22"/>
  <c r="A403" i="22"/>
  <c r="A1179" i="22"/>
  <c r="A345" i="22"/>
  <c r="A332" i="22"/>
  <c r="A1740" i="22"/>
  <c r="A261" i="22"/>
  <c r="A1610" i="22"/>
  <c r="A991" i="22"/>
  <c r="A365" i="22"/>
  <c r="A688" i="22"/>
  <c r="A679" i="22"/>
  <c r="A1205" i="22"/>
  <c r="A1396" i="22"/>
  <c r="A457" i="22"/>
  <c r="A453" i="22"/>
  <c r="A568" i="22"/>
  <c r="A281" i="22"/>
  <c r="A843" i="22"/>
  <c r="A1358" i="22"/>
  <c r="A623" i="22"/>
  <c r="A1824" i="22"/>
  <c r="A638" i="22"/>
  <c r="A846" i="22"/>
  <c r="A65" i="22"/>
  <c r="A1523" i="22"/>
  <c r="A324" i="22"/>
  <c r="A1582" i="22"/>
  <c r="A967" i="22"/>
  <c r="A448" i="22"/>
  <c r="A285" i="22"/>
  <c r="A1518" i="22"/>
  <c r="A1513" i="22"/>
  <c r="A1287" i="22"/>
  <c r="A703" i="22"/>
  <c r="A924" i="22"/>
  <c r="A1758" i="22"/>
  <c r="A1098" i="22"/>
  <c r="A1536" i="22"/>
  <c r="A1328" i="22"/>
  <c r="A449" i="22"/>
  <c r="A1759" i="22"/>
  <c r="A1302" i="22"/>
  <c r="A1657" i="22"/>
  <c r="A1777" i="22"/>
  <c r="A1225" i="22"/>
  <c r="A472" i="22"/>
  <c r="A1028" i="22"/>
  <c r="A1109" i="22"/>
  <c r="A1230" i="22"/>
  <c r="A1386" i="22"/>
  <c r="A1568" i="22"/>
  <c r="A171" i="22"/>
  <c r="A1374" i="22"/>
  <c r="A742" i="22"/>
  <c r="A49" i="22"/>
  <c r="A627" i="22"/>
  <c r="A116" i="22"/>
  <c r="A1301" i="22"/>
  <c r="A818" i="22"/>
  <c r="A867" i="22"/>
  <c r="A1794" i="22"/>
  <c r="A607" i="22"/>
  <c r="A173" i="22"/>
  <c r="A1066" i="22"/>
  <c r="A1686" i="22"/>
  <c r="A182" i="22"/>
  <c r="A156" i="22"/>
  <c r="A1549" i="22"/>
  <c r="A294" i="22"/>
  <c r="A1751" i="22"/>
  <c r="A1703" i="22"/>
  <c r="A1259" i="22"/>
  <c r="A1036" i="22"/>
  <c r="A672" i="22"/>
  <c r="A1069" i="22"/>
  <c r="A715" i="22"/>
  <c r="A1107" i="22"/>
  <c r="A505" i="22"/>
  <c r="A682" i="22"/>
  <c r="A497" i="22"/>
  <c r="A1173" i="22"/>
  <c r="A998" i="22"/>
  <c r="A1688" i="22"/>
  <c r="A674" i="22"/>
  <c r="A471" i="22"/>
  <c r="A601" i="22"/>
  <c r="A424" i="22"/>
  <c r="A1671" i="22"/>
  <c r="A170" i="22"/>
  <c r="A775" i="22"/>
  <c r="A836" i="22"/>
  <c r="A380" i="22"/>
  <c r="A372" i="22"/>
  <c r="A990" i="22"/>
  <c r="A524" i="22"/>
  <c r="A725" i="22"/>
  <c r="A155" i="22"/>
  <c r="A1063" i="22"/>
  <c r="A612" i="22"/>
  <c r="A684" i="22"/>
  <c r="A1158" i="22"/>
  <c r="A1738" i="22"/>
  <c r="A1431" i="22"/>
  <c r="A1689" i="22"/>
  <c r="A984" i="22"/>
  <c r="A98" i="22"/>
  <c r="A93" i="22"/>
  <c r="A1592" i="22"/>
  <c r="A1390" i="22"/>
  <c r="A820" i="22"/>
  <c r="A128" i="22"/>
  <c r="A810" i="22"/>
  <c r="A218" i="22"/>
  <c r="A69" i="22"/>
  <c r="A354" i="22"/>
  <c r="A890" i="22"/>
  <c r="A475" i="22"/>
  <c r="A723" i="22"/>
  <c r="A357" i="22"/>
  <c r="A1123" i="22"/>
  <c r="A750" i="22"/>
  <c r="A756" i="22"/>
  <c r="A1625" i="22"/>
  <c r="A480" i="22"/>
  <c r="A907" i="22"/>
  <c r="A677" i="22"/>
  <c r="A892" i="22"/>
  <c r="A336" i="22"/>
  <c r="A562" i="22"/>
  <c r="A946" i="22"/>
  <c r="A150" i="22"/>
  <c r="A1763" i="22"/>
  <c r="A1341" i="22"/>
  <c r="A1034" i="22"/>
  <c r="A84" i="22"/>
  <c r="A1522" i="22"/>
  <c r="A1749" i="22"/>
  <c r="A1411" i="22"/>
  <c r="A1382" i="22"/>
  <c r="A1346" i="22"/>
  <c r="A295" i="22"/>
  <c r="A1833" i="22"/>
  <c r="A1357" i="22"/>
  <c r="A1835" i="22"/>
  <c r="A1793" i="22"/>
  <c r="A343" i="22"/>
  <c r="A1555" i="22"/>
  <c r="A1585" i="22"/>
  <c r="A203" i="22"/>
  <c r="A1263" i="22"/>
  <c r="A401" i="22"/>
  <c r="A1601" i="22"/>
  <c r="A397" i="22"/>
  <c r="A1031" i="22"/>
  <c r="A1435" i="22"/>
  <c r="A88" i="22"/>
  <c r="A510" i="22"/>
  <c r="A1638" i="22"/>
  <c r="A58" i="22"/>
  <c r="A270" i="22"/>
  <c r="A1318" i="22"/>
  <c r="A1003" i="22"/>
  <c r="A1344" i="22"/>
  <c r="A1145" i="22"/>
  <c r="A1800" i="22"/>
  <c r="A37" i="22"/>
  <c r="A935" i="22"/>
  <c r="A632" i="22"/>
  <c r="A181" i="22"/>
  <c r="A1529" i="22"/>
  <c r="A874" i="22"/>
  <c r="A1764" i="22"/>
  <c r="A1510" i="22"/>
  <c r="A518" i="22"/>
  <c r="A1831" i="22"/>
  <c r="A1685" i="22"/>
  <c r="A829" i="22"/>
  <c r="A1180" i="22"/>
  <c r="A280" i="22"/>
  <c r="A462" i="22"/>
  <c r="A1561" i="22"/>
  <c r="A254" i="22"/>
  <c r="A772" i="22"/>
  <c r="A1655" i="22"/>
  <c r="A1558" i="22"/>
  <c r="A1616" i="22"/>
  <c r="A111" i="22"/>
  <c r="A1110" i="22"/>
  <c r="A575" i="22"/>
  <c r="A974" i="22"/>
  <c r="A1026" i="22"/>
  <c r="A1489" i="22"/>
  <c r="A1255" i="22"/>
  <c r="A567" i="22"/>
  <c r="A1363" i="22"/>
  <c r="A1598" i="22"/>
  <c r="A189" i="22"/>
  <c r="A1184" i="22"/>
  <c r="A393" i="22"/>
  <c r="A1817" i="22"/>
  <c r="A659" i="22"/>
  <c r="A1829" i="22"/>
  <c r="A1121" i="22"/>
  <c r="A130" i="22"/>
  <c r="A1772" i="22"/>
  <c r="A154" i="22"/>
  <c r="A1410" i="22"/>
  <c r="A766" i="22"/>
  <c r="A1505" i="22"/>
  <c r="A450" i="22"/>
  <c r="A431" i="22"/>
  <c r="A1541" i="22"/>
  <c r="A260" i="22"/>
  <c r="A792" i="22"/>
  <c r="A179" i="22"/>
  <c r="A1581" i="22"/>
  <c r="A1693" i="22"/>
  <c r="A527" i="22"/>
  <c r="A39" i="22"/>
  <c r="A1272" i="22"/>
  <c r="A954" i="22"/>
  <c r="A101" i="22"/>
  <c r="A78" i="22"/>
  <c r="A1596" i="22"/>
  <c r="A408" i="22"/>
  <c r="A1722" i="22"/>
  <c r="A830" i="22"/>
  <c r="A1727" i="22"/>
  <c r="A1635" i="22"/>
  <c r="A1040" i="22"/>
  <c r="A398" i="22"/>
  <c r="A1449" i="22"/>
  <c r="A1394" i="22"/>
  <c r="A576" i="22"/>
  <c r="A1193" i="22"/>
  <c r="A1247" i="22"/>
  <c r="A652" i="22"/>
  <c r="A1271" i="22"/>
  <c r="A807" i="22"/>
  <c r="A1801" i="22"/>
  <c r="A1156" i="22"/>
  <c r="A869" i="22"/>
  <c r="A1712" i="22"/>
  <c r="A615" i="22"/>
  <c r="A1081" i="22"/>
  <c r="A1273" i="22"/>
  <c r="A653" i="22"/>
  <c r="A1769" i="22"/>
  <c r="A523" i="22"/>
  <c r="A487" i="22"/>
  <c r="A918" i="22"/>
  <c r="A379" i="22"/>
  <c r="A1351" i="22"/>
  <c r="A1192" i="22"/>
  <c r="A384" i="22"/>
  <c r="A1456" i="22"/>
  <c r="A573" i="22"/>
  <c r="A1064" i="22"/>
  <c r="A697" i="22"/>
  <c r="A764" i="22"/>
  <c r="A1299" i="22"/>
  <c r="A311" i="22"/>
  <c r="A1053" i="22"/>
  <c r="A1735" i="22"/>
  <c r="A228" i="22"/>
  <c r="A1050" i="22"/>
  <c r="A452" i="22"/>
  <c r="A1286" i="22"/>
  <c r="A599" i="22"/>
  <c r="A251" i="22"/>
  <c r="A1021" i="22"/>
  <c r="A1627" i="22"/>
  <c r="A1224" i="22"/>
  <c r="A115" i="22"/>
  <c r="A1236" i="22"/>
  <c r="A1631" i="22"/>
  <c r="A1673" i="22"/>
  <c r="A657" i="22"/>
  <c r="A1424" i="22"/>
  <c r="A525" i="22"/>
  <c r="A1810" i="22"/>
  <c r="A1132" i="22"/>
  <c r="A1719" i="22"/>
  <c r="A902" i="22"/>
  <c r="A816" i="22"/>
  <c r="A853" i="22"/>
  <c r="A534" i="22"/>
  <c r="A1643" i="22"/>
  <c r="A1704" i="22"/>
  <c r="A1218" i="22"/>
  <c r="A25" i="22"/>
  <c r="A667" i="22"/>
  <c r="A1609" i="22"/>
  <c r="A986" i="22"/>
  <c r="A1587" i="22"/>
  <c r="A589" i="22"/>
  <c r="A168" i="22"/>
  <c r="A1570" i="22"/>
  <c r="A959" i="22"/>
  <c r="A1779" i="22"/>
  <c r="A409" i="22"/>
  <c r="A1742" i="22"/>
  <c r="A92" i="22"/>
  <c r="A1361" i="22"/>
  <c r="A1151" i="22"/>
  <c r="A469" i="22"/>
  <c r="A1233" i="22"/>
  <c r="A1327" i="22"/>
  <c r="A70" i="22"/>
  <c r="A1776" i="22"/>
  <c r="A36" i="22"/>
  <c r="A83" i="22"/>
  <c r="A1406" i="22"/>
  <c r="A1104" i="22"/>
  <c r="A557" i="22"/>
  <c r="A1680" i="22"/>
  <c r="A1391" i="22"/>
  <c r="A670" i="22"/>
  <c r="A973" i="22"/>
  <c r="A1264" i="22"/>
  <c r="A1014" i="22"/>
  <c r="A1189" i="22"/>
  <c r="A1463" i="22"/>
  <c r="A1773" i="22"/>
  <c r="A1248" i="22"/>
  <c r="A1589" i="22"/>
  <c r="A778" i="22"/>
  <c r="A1162" i="22"/>
  <c r="A702" i="22"/>
  <c r="A970" i="22"/>
  <c r="A719" i="22"/>
  <c r="A1051" i="22"/>
  <c r="A614" i="22"/>
  <c r="A1210" i="22"/>
  <c r="A1045" i="22"/>
  <c r="A564" i="22"/>
  <c r="A1715" i="22"/>
  <c r="A1423" i="22"/>
  <c r="A883" i="22"/>
  <c r="A1442" i="22"/>
  <c r="A76" i="22"/>
  <c r="A187" i="22"/>
  <c r="A771" i="22"/>
  <c r="A253" i="22"/>
  <c r="A240" i="22"/>
  <c r="A642" i="22"/>
  <c r="A1677" i="22"/>
  <c r="A1426" i="22"/>
  <c r="A1621" i="22"/>
  <c r="A1554" i="22"/>
  <c r="A584" i="22"/>
  <c r="A55" i="22"/>
  <c r="A1175" i="22"/>
  <c r="A96" i="22"/>
  <c r="A1343" i="22"/>
  <c r="A1611" i="22"/>
  <c r="A1531" i="22"/>
  <c r="A691" i="22"/>
  <c r="A1608" i="22"/>
  <c r="A470" i="22"/>
  <c r="A513" i="22"/>
  <c r="A1474" i="22"/>
  <c r="A391" i="22"/>
  <c r="A1191" i="22"/>
  <c r="A646" i="22"/>
  <c r="A1152" i="22"/>
  <c r="A711" i="22"/>
  <c r="A1041" i="22"/>
  <c r="A1646" i="22"/>
  <c r="A359" i="22"/>
  <c r="A1058" i="22"/>
  <c r="A548" i="22"/>
  <c r="A282" i="22"/>
  <c r="A800" i="22"/>
  <c r="A149" i="22"/>
  <c r="A162" i="22"/>
  <c r="A1422" i="22"/>
  <c r="A747" i="22"/>
  <c r="A1453" i="22"/>
  <c r="A1072" i="22"/>
  <c r="A1275" i="22"/>
  <c r="A827" i="22"/>
  <c r="A1605" i="22"/>
  <c r="A142" i="22"/>
  <c r="A588" i="22"/>
  <c r="A1632" i="22"/>
  <c r="A570" i="22"/>
  <c r="A1494" i="22"/>
  <c r="A726" i="22"/>
  <c r="A1546" i="22"/>
  <c r="A732" i="22"/>
  <c r="A541" i="22"/>
  <c r="A1827" i="22"/>
  <c r="A86" i="22"/>
  <c r="A1714" i="22"/>
  <c r="A351" i="22"/>
  <c r="A272" i="22"/>
  <c r="A1732" i="22"/>
  <c r="A1484" i="22"/>
  <c r="A1762" i="22"/>
  <c r="A1599" i="22"/>
  <c r="A200" i="22"/>
  <c r="A701" i="22"/>
  <c r="A352" i="22"/>
  <c r="A941" i="22"/>
  <c r="A671" i="22"/>
  <c r="A1840" i="22"/>
  <c r="A537" i="22"/>
  <c r="A1092" i="22"/>
  <c r="A77" i="22"/>
  <c r="A465" i="22"/>
  <c r="A1444" i="22"/>
  <c r="A609" i="22"/>
  <c r="A1717" i="22"/>
  <c r="A298" i="22"/>
  <c r="A500" i="22"/>
  <c r="A1530" i="22"/>
  <c r="A1409" i="22"/>
  <c r="A1159" i="22"/>
  <c r="A1231" i="22"/>
  <c r="A713" i="22"/>
  <c r="A1678" i="22"/>
  <c r="A1443" i="22"/>
  <c r="A855" i="22"/>
  <c r="A302" i="22"/>
  <c r="A301" i="22"/>
  <c r="A299" i="22"/>
  <c r="A1088" i="22"/>
  <c r="A1315" i="22"/>
  <c r="A139" i="22"/>
  <c r="A1803" i="22"/>
  <c r="A533" i="22"/>
  <c r="A695" i="22"/>
  <c r="A1001" i="22"/>
  <c r="A225" i="22"/>
  <c r="A396" i="22"/>
  <c r="A718" i="22"/>
  <c r="A158" i="22"/>
  <c r="A102" i="22"/>
  <c r="A578" i="22"/>
  <c r="A1167" i="22"/>
  <c r="A796" i="22"/>
  <c r="A1207" i="22"/>
  <c r="A759" i="22"/>
  <c r="A1495" i="22"/>
  <c r="A312" i="22"/>
  <c r="A1618" i="22"/>
  <c r="A1567" i="22"/>
  <c r="A1024" i="22"/>
  <c r="A639" i="22"/>
  <c r="A953" i="22"/>
  <c r="A1437" i="22"/>
  <c r="A445" i="22"/>
  <c r="A1339" i="22"/>
  <c r="A1613" i="22"/>
  <c r="A1183" i="22"/>
  <c r="A289" i="22"/>
  <c r="A1468" i="22"/>
  <c r="A543" i="22"/>
  <c r="A1837" i="22"/>
  <c r="A514" i="22"/>
  <c r="A859" i="22"/>
  <c r="A1739" i="22"/>
  <c r="A484" i="22"/>
  <c r="A1367" i="22"/>
  <c r="A511" i="22"/>
  <c r="A1450" i="22"/>
  <c r="A790" i="22"/>
  <c r="A1202" i="22"/>
  <c r="A1492" i="22"/>
  <c r="A376" i="22"/>
  <c r="A208" i="22"/>
  <c r="A1527" i="22"/>
  <c r="A455" i="22"/>
  <c r="A709" i="22"/>
  <c r="A1143" i="22"/>
  <c r="A1588" i="22"/>
  <c r="A834" i="22"/>
  <c r="A278" i="22"/>
  <c r="A1713" i="22"/>
  <c r="A329" i="22"/>
  <c r="A344" i="22"/>
  <c r="A1096" i="22"/>
  <c r="A1350" i="22"/>
  <c r="A851" i="22"/>
  <c r="A1491" i="22"/>
  <c r="A1029" i="22"/>
  <c r="A288" i="22"/>
  <c r="A872" i="22"/>
  <c r="A1607" i="22"/>
  <c r="A371" i="22"/>
  <c r="A402" i="22"/>
  <c r="A1266" i="22"/>
  <c r="A690" i="22"/>
  <c r="A95" i="22"/>
  <c r="A1074" i="22"/>
  <c r="A819" i="22"/>
  <c r="A640" i="22"/>
  <c r="A1131" i="22"/>
  <c r="A1134" i="22"/>
  <c r="A1741" i="22"/>
  <c r="A745" i="22"/>
  <c r="A1214" i="22"/>
  <c r="A566" i="22"/>
  <c r="A1553" i="22"/>
  <c r="A303" i="22"/>
  <c r="A300" i="22"/>
  <c r="A648" i="22"/>
  <c r="A481" i="22"/>
  <c r="A1399" i="22"/>
  <c r="A1323" i="22"/>
  <c r="A226" i="22"/>
  <c r="A1364" i="22"/>
  <c r="A1282" i="22"/>
  <c r="A663" i="22"/>
  <c r="A1665" i="22"/>
  <c r="A458" i="22"/>
  <c r="A1743" i="22"/>
  <c r="A1839" i="22"/>
  <c r="A31" i="22"/>
  <c r="A1336" i="22"/>
  <c r="A59" i="22"/>
  <c r="A898" i="22"/>
  <c r="A937" i="22"/>
  <c r="A307" i="22"/>
  <c r="A1256" i="22"/>
  <c r="A651" i="22"/>
  <c r="A277" i="22"/>
  <c r="A1198" i="22"/>
  <c r="A1604" i="22"/>
  <c r="A1007" i="22"/>
  <c r="A559" i="22"/>
  <c r="A1352" i="22"/>
  <c r="A978" i="22"/>
  <c r="A1834" i="22"/>
  <c r="A1170" i="22"/>
  <c r="A440" i="22"/>
  <c r="A606" i="22"/>
  <c r="A823" i="22"/>
  <c r="A757" i="22"/>
  <c r="A1213" i="22"/>
  <c r="A877" i="22"/>
  <c r="A1768" i="22"/>
  <c r="A32" i="22"/>
  <c r="A1593" i="22"/>
  <c r="A721" i="22"/>
  <c r="A1806" i="22"/>
  <c r="A519" i="22"/>
  <c r="A602" i="22"/>
  <c r="A67" i="22"/>
  <c r="A594" i="22"/>
  <c r="A23" i="22"/>
  <c r="A1316" i="22"/>
  <c r="A174" i="22"/>
  <c r="A291" i="22"/>
  <c r="A374" i="22"/>
  <c r="A1466" i="22"/>
  <c r="A985" i="22"/>
  <c r="A1517" i="22"/>
  <c r="A1784" i="22"/>
  <c r="A968" i="22"/>
  <c r="A451" i="22"/>
  <c r="A205" i="22"/>
  <c r="A328" i="22"/>
  <c r="A895" i="22"/>
  <c r="A1761" i="22"/>
  <c r="A1181" i="22"/>
  <c r="A246" i="22"/>
  <c r="A361" i="22"/>
  <c r="A1782" i="22"/>
  <c r="A1566" i="22"/>
  <c r="A1125" i="22"/>
  <c r="A947" i="22"/>
  <c r="A123" i="22"/>
  <c r="A461" i="22"/>
  <c r="A694" i="22"/>
  <c r="A199" i="22"/>
  <c r="A275" i="22"/>
  <c r="A1480" i="22"/>
  <c r="A1438" i="22"/>
  <c r="A108" i="22"/>
  <c r="A966" i="22"/>
  <c r="A1187" i="22"/>
  <c r="A368" i="22"/>
  <c r="A1222" i="22"/>
  <c r="A262" i="22"/>
  <c r="A375" i="22"/>
  <c r="A580" i="22"/>
  <c r="A97" i="22"/>
  <c r="A1775" i="22"/>
  <c r="A1155" i="22"/>
  <c r="A1312" i="22"/>
  <c r="A362" i="22"/>
  <c r="A337" i="22"/>
  <c r="A536" i="22"/>
  <c r="A1650" i="22"/>
  <c r="A699" i="22"/>
  <c r="A443" i="22"/>
  <c r="A19" i="22"/>
  <c r="A587" i="22"/>
  <c r="A544" i="22"/>
  <c r="A930" i="22"/>
  <c r="A50" i="22"/>
  <c r="A474" i="22"/>
  <c r="A914" i="22"/>
  <c r="A412" i="22"/>
  <c r="A1766" i="22"/>
  <c r="A1565" i="22"/>
  <c r="A1294" i="22"/>
  <c r="A1009" i="22"/>
  <c r="A489" i="22"/>
  <c r="A85" i="22"/>
  <c r="A1497" i="22"/>
  <c r="A1004" i="22"/>
  <c r="A655" i="22"/>
  <c r="A744" i="22"/>
  <c r="A304" i="22"/>
  <c r="A1190" i="22"/>
  <c r="A250" i="22"/>
  <c r="A1311" i="22"/>
  <c r="A1128" i="22"/>
  <c r="A542" i="22"/>
  <c r="A1393" i="22"/>
  <c r="A81" i="22"/>
  <c r="A619" i="22"/>
  <c r="A1432" i="22"/>
  <c r="A862" i="22"/>
  <c r="A423" i="22"/>
  <c r="A788" i="22"/>
  <c r="A1562" i="22"/>
  <c r="A1289" i="22"/>
  <c r="A1260" i="22"/>
  <c r="A1002" i="22"/>
  <c r="A61" i="22"/>
  <c r="A631" i="22"/>
  <c r="A54" i="22"/>
  <c r="A805" i="22"/>
  <c r="A1802" i="22"/>
  <c r="A1533" i="22"/>
  <c r="A1700" i="22"/>
  <c r="A748" i="22"/>
  <c r="A1661" i="22"/>
  <c r="A1725" i="22"/>
  <c r="A1537" i="22"/>
  <c r="A1788" i="22"/>
  <c r="A1087" i="22"/>
  <c r="A716" i="22"/>
  <c r="A503" i="22"/>
  <c r="A1370" i="22"/>
  <c r="A210" i="22"/>
  <c r="A661" i="22"/>
  <c r="A490" i="22"/>
  <c r="A238" i="22"/>
  <c r="A698" i="22"/>
  <c r="A1371" i="22"/>
  <c r="A1298" i="22"/>
  <c r="A1325" i="22"/>
  <c r="A28" i="22"/>
  <c r="A600" i="22"/>
  <c r="A1389" i="22"/>
  <c r="A976" i="22"/>
  <c r="A1387" i="22"/>
  <c r="A1819" i="22"/>
  <c r="A1089" i="22"/>
  <c r="A1694" i="22"/>
  <c r="A955" i="22"/>
  <c r="A1841" i="22"/>
  <c r="A1373" i="22"/>
  <c r="A1306" i="22"/>
  <c r="A848" i="22"/>
  <c r="A1118" i="22"/>
  <c r="A127" i="22"/>
  <c r="A1380" i="22"/>
  <c r="A435" i="22"/>
  <c r="A38" i="22"/>
  <c r="A735" i="22"/>
  <c r="A1203" i="22"/>
  <c r="A388" i="22"/>
  <c r="A871" i="22"/>
  <c r="A808" i="22"/>
  <c r="A1000" i="22"/>
  <c r="A1308" i="22"/>
  <c r="A209" i="22"/>
  <c r="A204" i="22"/>
  <c r="A1736" i="22"/>
  <c r="A444" i="22"/>
  <c r="A922" i="22"/>
  <c r="A1684" i="22"/>
  <c r="A765" i="22"/>
  <c r="A113" i="22"/>
  <c r="A963" i="22"/>
  <c r="A1626" i="22"/>
  <c r="A1744" i="22"/>
  <c r="A1329" i="22"/>
  <c r="A620" i="22"/>
  <c r="A1284" i="22"/>
  <c r="A1421" i="22"/>
  <c r="A34" i="22"/>
  <c r="A1258" i="22"/>
  <c r="A545" i="22"/>
  <c r="A318" i="22"/>
  <c r="A400" i="22"/>
  <c r="A1783" i="22"/>
  <c r="A1441" i="22"/>
  <c r="A1721" i="22"/>
  <c r="A1177" i="22"/>
  <c r="A473" i="22"/>
  <c r="A1606" i="22"/>
  <c r="A1770" i="22"/>
  <c r="A1576" i="22"/>
  <c r="A1397" i="22"/>
  <c r="A1243" i="22"/>
  <c r="A1100" i="22"/>
  <c r="A1160" i="22"/>
  <c r="A983" i="22"/>
  <c r="A356" i="22"/>
  <c r="A526" i="22"/>
  <c r="A1830" i="22"/>
  <c r="A1359" i="22"/>
  <c r="A916" i="22"/>
  <c r="A989" i="22"/>
  <c r="A1591" i="22"/>
  <c r="A1038" i="22"/>
  <c r="A496" i="22"/>
  <c r="A1130" i="22"/>
  <c r="A1557" i="22"/>
  <c r="A132" i="22"/>
  <c r="A1415" i="22"/>
  <c r="A1653" i="22"/>
  <c r="A236" i="22"/>
  <c r="A767" i="22"/>
  <c r="A425" i="22"/>
  <c r="A521" i="22"/>
  <c r="A418" i="22"/>
  <c r="A1548" i="22"/>
  <c r="A258" i="22"/>
  <c r="A1430" i="22"/>
  <c r="A911" i="22"/>
  <c r="A429" i="22"/>
  <c r="A1057" i="22"/>
  <c r="A18" i="22"/>
  <c r="A1750" i="22"/>
  <c r="A1844" i="22"/>
  <c r="A680" i="22"/>
  <c r="A972" i="22"/>
  <c r="A1025" i="22"/>
  <c r="A468" i="22"/>
  <c r="A338" i="22"/>
  <c r="A1345" i="22"/>
  <c r="A1552" i="22"/>
  <c r="A1674" i="22"/>
  <c r="A1439" i="22"/>
  <c r="A1090" i="22"/>
  <c r="A1321" i="22"/>
  <c r="A822" i="22"/>
  <c r="A1091" i="22"/>
  <c r="A637" i="22"/>
  <c r="A636" i="22"/>
  <c r="A71" i="22"/>
  <c r="A948" i="22"/>
  <c r="A271" i="22"/>
  <c r="A919" i="22"/>
  <c r="A929" i="22"/>
  <c r="A1108" i="22"/>
  <c r="A590" i="22"/>
  <c r="A1617" i="22"/>
  <c r="A421" i="22"/>
  <c r="A56" i="22"/>
  <c r="A483" i="22"/>
  <c r="A633" i="22"/>
  <c r="A936" i="22"/>
  <c r="A1487" i="22"/>
  <c r="A1465" i="22"/>
  <c r="A734" i="22"/>
  <c r="A20" i="22"/>
  <c r="A773" i="22"/>
  <c r="A1669" i="22"/>
  <c r="A842" i="22"/>
  <c r="A387" i="22"/>
  <c r="A597" i="22"/>
  <c r="A105" i="22"/>
  <c r="A1114" i="22"/>
  <c r="A161" i="22"/>
  <c r="A194" i="22"/>
  <c r="A1117" i="22"/>
  <c r="A950" i="22"/>
  <c r="A1726" i="22"/>
  <c r="A104" i="22"/>
  <c r="A933" i="22"/>
  <c r="A743" i="22"/>
  <c r="A137" i="22"/>
  <c r="A79" i="22"/>
  <c r="A1242" i="22"/>
  <c r="A1427" i="22"/>
  <c r="A119" i="22"/>
  <c r="A1276" i="22"/>
  <c r="A811" i="22"/>
  <c r="A852" i="22"/>
  <c r="A1666" i="22"/>
  <c r="A110" i="22"/>
  <c r="A1668" i="22"/>
  <c r="A118" i="22"/>
  <c r="A1401" i="22"/>
  <c r="A994" i="22"/>
  <c r="A1498" i="22"/>
  <c r="A62" i="22"/>
  <c r="A1020" i="22"/>
  <c r="A645" i="22"/>
  <c r="A1485" i="22"/>
  <c r="A1241" i="22"/>
  <c r="A780" i="22"/>
  <c r="A1085" i="22"/>
  <c r="A202" i="22"/>
  <c r="A1169" i="22"/>
  <c r="A738" i="22"/>
  <c r="A1116" i="22"/>
  <c r="A641" i="22"/>
  <c r="A751" i="22"/>
  <c r="A626" i="22"/>
  <c r="A1647" i="22"/>
  <c r="A46" i="22"/>
  <c r="A326" i="22"/>
  <c r="A1577" i="22"/>
  <c r="A1663" i="22"/>
  <c r="A861" i="22"/>
  <c r="A147" i="22"/>
  <c r="A1476" i="22"/>
  <c r="A1073" i="22"/>
  <c r="A1500" i="22"/>
  <c r="A779" i="22"/>
  <c r="A1412" i="22"/>
  <c r="A897" i="22"/>
  <c r="A1619" i="22"/>
  <c r="A569" i="22"/>
  <c r="A847" i="22"/>
  <c r="A958" i="22"/>
  <c r="A706" i="22"/>
  <c r="A1440" i="22"/>
  <c r="A1475" i="22"/>
  <c r="A878" i="22"/>
  <c r="A509" i="22"/>
  <c r="A220" i="22"/>
  <c r="A21" i="22"/>
  <c r="A1381" i="22"/>
  <c r="A1303" i="22"/>
  <c r="A571" i="22"/>
  <c r="A1161" i="22"/>
  <c r="A540" i="22"/>
  <c r="A1644" i="22"/>
  <c r="A1310" i="22"/>
  <c r="A885" i="22"/>
  <c r="A405" i="22"/>
  <c r="A1102" i="22"/>
  <c r="A1196" i="22"/>
  <c r="A1597" i="22"/>
  <c r="A1111" i="22"/>
  <c r="A909" i="22"/>
  <c r="A1369" i="22"/>
  <c r="A157" i="22"/>
  <c r="A1101" i="22"/>
  <c r="A315" i="22"/>
  <c r="A1269" i="22"/>
  <c r="A685" i="22"/>
  <c r="A558" i="22"/>
  <c r="A348" i="22"/>
  <c r="A160" i="22"/>
  <c r="A1398" i="22"/>
  <c r="A1675" i="22"/>
  <c r="A1723" i="22"/>
  <c r="A1322" i="22"/>
  <c r="A708" i="22"/>
  <c r="A1504" i="22"/>
  <c r="A394" i="22"/>
  <c r="A1821" i="22"/>
  <c r="A1283" i="22"/>
  <c r="A1691" i="22"/>
  <c r="A1076" i="22"/>
  <c r="A649" i="22"/>
  <c r="A975" i="22"/>
  <c r="A857" i="22"/>
  <c r="A1737" i="22"/>
  <c r="A939" i="22"/>
  <c r="A887" i="22"/>
  <c r="A146" i="22"/>
  <c r="A124" i="22"/>
  <c r="A824" i="22"/>
  <c r="A330" i="22"/>
  <c r="A214" i="22"/>
  <c r="A22" i="22"/>
  <c r="A931" i="22"/>
  <c r="A1755" i="22"/>
  <c r="A1670" i="22"/>
  <c r="A1842" i="22"/>
  <c r="A1080" i="22"/>
  <c r="A981" i="22"/>
  <c r="A1201" i="22"/>
  <c r="A1745" i="22"/>
  <c r="A1257" i="22"/>
  <c r="A1620" i="22"/>
  <c r="A893" i="22"/>
  <c r="A1015" i="22"/>
  <c r="A1690" i="22"/>
  <c r="A1623" i="22"/>
  <c r="A724" i="22"/>
  <c r="A752" i="22"/>
  <c r="A333" i="22"/>
  <c r="A784" i="22"/>
  <c r="A107" i="22"/>
  <c r="A906" i="22"/>
  <c r="A1129" i="22"/>
  <c r="A783" i="22"/>
  <c r="A1746" i="22"/>
  <c r="A245" i="22"/>
  <c r="A650" i="22"/>
  <c r="A960" i="22"/>
  <c r="A349" i="22"/>
  <c r="A407" i="22"/>
  <c r="A1578" i="22"/>
  <c r="A1519" i="22"/>
  <c r="A882" i="22"/>
  <c r="A1753" i="22"/>
  <c r="A1535" i="22"/>
  <c r="A793" i="22"/>
  <c r="A1404" i="22"/>
  <c r="A1843" i="22"/>
  <c r="A306" i="22"/>
  <c r="A903" i="22"/>
  <c r="A1097" i="22"/>
  <c r="A1550" i="22"/>
  <c r="A296" i="22"/>
  <c r="A1262" i="22"/>
  <c r="A364" i="22"/>
  <c r="A1798" i="22"/>
  <c r="A1445" i="22"/>
  <c r="A1778" i="22"/>
  <c r="A222" i="22"/>
  <c r="A531" i="22"/>
  <c r="A604" i="22"/>
  <c r="A1559" i="22"/>
  <c r="A1238" i="22"/>
  <c r="A1392" i="22"/>
  <c r="A325" i="22"/>
  <c r="A1542" i="22"/>
  <c r="A1525" i="22"/>
  <c r="A856" i="22"/>
  <c r="A943" i="22"/>
  <c r="A63" i="22"/>
  <c r="A618" i="22"/>
  <c r="A507" i="22"/>
  <c r="A876" i="22"/>
  <c r="A320" i="22"/>
  <c r="A624" i="22"/>
  <c r="A308" i="22"/>
  <c r="A1781" i="22"/>
  <c r="A370" i="22"/>
  <c r="A802" i="22"/>
  <c r="A87" i="22"/>
  <c r="A454" i="22"/>
  <c r="A340" i="22"/>
  <c r="A1699" i="22"/>
  <c r="A741" i="22"/>
  <c r="A945" i="22"/>
  <c r="A1086" i="22"/>
  <c r="A803" i="22"/>
  <c r="A287" i="22"/>
  <c r="A237" i="22"/>
  <c r="A1290" i="22"/>
  <c r="A700" i="22"/>
  <c r="A1246" i="22"/>
  <c r="A1828" i="22"/>
  <c r="A1082" i="22"/>
  <c r="A1099" i="22"/>
  <c r="A1140" i="22"/>
  <c r="A844" i="22"/>
  <c r="A1545" i="22"/>
  <c r="A1602" i="22"/>
  <c r="A781" i="22"/>
  <c r="A549" i="22"/>
  <c r="A1446" i="22"/>
  <c r="A1221" i="22"/>
  <c r="A317" i="22"/>
  <c r="A1165" i="22"/>
  <c r="A90" i="22"/>
  <c r="A313" i="22"/>
  <c r="A1068" i="22"/>
  <c r="A406" i="22"/>
  <c r="A1511" i="22"/>
  <c r="A1459" i="22"/>
  <c r="A33" i="22"/>
  <c r="A628" i="22"/>
  <c r="A430" i="22"/>
  <c r="A858" i="22"/>
  <c r="A932" i="22"/>
  <c r="A1836" i="22"/>
  <c r="A1137" i="22"/>
  <c r="A1789" i="22"/>
  <c r="A441" i="22"/>
  <c r="A1433" i="22"/>
  <c r="A727" i="22"/>
  <c r="A835" i="22"/>
  <c r="A605" i="22"/>
  <c r="A57" i="22"/>
  <c r="A888" i="22"/>
  <c r="A1448" i="22"/>
  <c r="A378" i="22"/>
  <c r="A1473" i="22"/>
  <c r="A140" i="22"/>
  <c r="A358" i="22"/>
  <c r="A758" i="22"/>
  <c r="A1672" i="22"/>
  <c r="A1314" i="22"/>
  <c r="A1729" i="22"/>
  <c r="A1268" i="22"/>
  <c r="A1791" i="22"/>
  <c r="A1538" i="22"/>
  <c r="A229" i="22"/>
  <c r="A1008" i="22"/>
  <c r="A1171" i="22"/>
  <c r="A1748" i="22"/>
  <c r="A1471" i="22"/>
  <c r="A467" i="22"/>
  <c r="A774" i="22"/>
  <c r="A297" i="22"/>
  <c r="A1304" i="22"/>
  <c r="A730" i="22"/>
  <c r="A763" i="22"/>
  <c r="A485" i="22"/>
  <c r="A839" i="22"/>
  <c r="A1731" i="22"/>
  <c r="A1543" i="22"/>
  <c r="A460" i="22"/>
  <c r="A1724" i="22"/>
  <c r="A1385" i="22"/>
  <c r="A1153" i="22"/>
  <c r="A1148" i="22"/>
  <c r="A1420" i="22"/>
  <c r="A603" i="22"/>
  <c r="A1403" i="22"/>
  <c r="A1499" i="22"/>
  <c r="A52" i="22"/>
  <c r="A274" i="22"/>
  <c r="A216" i="22"/>
  <c r="A860" i="22"/>
  <c r="A377" i="22"/>
  <c r="A1071" i="22"/>
  <c r="A1267" i="22"/>
  <c r="A1244" i="22"/>
  <c r="A740" i="22"/>
  <c r="A520" i="22"/>
  <c r="A1478" i="22"/>
  <c r="A923" i="22"/>
  <c r="A463" i="22"/>
  <c r="A1333" i="22"/>
  <c r="A1332" i="22"/>
  <c r="A951" i="22"/>
  <c r="A840" i="22"/>
  <c r="A1461" i="22"/>
  <c r="A439" i="22"/>
  <c r="A1507" i="22"/>
  <c r="A982" i="22"/>
  <c r="A136" i="22"/>
  <c r="A1679" i="22"/>
  <c r="A176" i="22"/>
  <c r="A1347" i="22"/>
  <c r="A215" i="22"/>
  <c r="A1254" i="22"/>
  <c r="A1639" i="22"/>
  <c r="A826" i="22"/>
  <c r="A416" i="22"/>
  <c r="A942" i="22"/>
  <c r="A459" i="22"/>
  <c r="A934" i="22"/>
  <c r="A899" i="22"/>
  <c r="A669" i="22"/>
  <c r="A1142" i="22"/>
  <c r="A755" i="22"/>
  <c r="A1797" i="22"/>
  <c r="A1547" i="22"/>
  <c r="A1113" i="22"/>
  <c r="A1590" i="22"/>
  <c r="A1055" i="22"/>
  <c r="A1011" i="22"/>
  <c r="A515" i="22"/>
  <c r="A211" i="22"/>
  <c r="A592" i="22"/>
  <c r="A1150" i="22"/>
  <c r="A814" i="22"/>
  <c r="A122" i="22"/>
  <c r="A1469" i="22"/>
  <c r="A560" i="22"/>
  <c r="A647" i="22"/>
  <c r="A1418" i="22"/>
  <c r="A197" i="22"/>
  <c r="A1037" i="22"/>
  <c r="A1451" i="22"/>
  <c r="A100" i="22"/>
  <c r="A629" i="22"/>
  <c r="A1579" i="22"/>
  <c r="A1168" i="22"/>
  <c r="A1335" i="22"/>
  <c r="A1049" i="22"/>
  <c r="A1078" i="22"/>
  <c r="A522" i="22"/>
  <c r="A821" i="22"/>
  <c r="A1232" i="22"/>
  <c r="A184" i="22"/>
  <c r="A1707" i="22"/>
  <c r="A145" i="22"/>
  <c r="A581" i="22"/>
  <c r="A48" i="22"/>
  <c r="A1467" i="22"/>
  <c r="A273" i="22"/>
  <c r="A833" i="22"/>
  <c r="A992" i="22"/>
  <c r="A502" i="22"/>
  <c r="A381" i="22"/>
  <c r="A1526" i="22"/>
  <c r="A165" i="22"/>
  <c r="A1636" i="22"/>
  <c r="A987" i="22"/>
  <c r="A1603" i="22"/>
  <c r="A1818" i="22"/>
  <c r="A1197" i="22"/>
  <c r="A1521" i="22"/>
  <c r="A1348" i="22"/>
  <c r="A180" i="22"/>
  <c r="A1199" i="22"/>
  <c r="A45" i="22"/>
  <c r="A1139" i="22"/>
  <c r="A235" i="22"/>
  <c r="A1094" i="22"/>
  <c r="A1356" i="22"/>
  <c r="A284" i="22"/>
  <c r="A1649" i="22"/>
  <c r="A268" i="22"/>
  <c r="A625" i="22"/>
  <c r="A30" i="22"/>
  <c r="A1237" i="22"/>
  <c r="A224" i="22"/>
  <c r="A35" i="22"/>
  <c r="A1709" i="22"/>
  <c r="A232" i="22"/>
  <c r="A753" i="22"/>
  <c r="A1388" i="22"/>
  <c r="A920" i="22"/>
  <c r="A760" i="22"/>
  <c r="A1501" i="22"/>
  <c r="A195" i="22"/>
  <c r="A1164" i="22"/>
  <c r="A539" i="22"/>
  <c r="A152" i="22"/>
  <c r="A980" i="22"/>
  <c r="A255" i="22"/>
  <c r="A477" i="22"/>
  <c r="A875" i="22"/>
  <c r="A736" i="22"/>
  <c r="A1790" i="22"/>
  <c r="A1127" i="22"/>
  <c r="A1220" i="22"/>
  <c r="A309" i="22"/>
  <c r="A1234" i="22"/>
  <c r="A1682" i="22"/>
  <c r="A196" i="22"/>
  <c r="A1645" i="22"/>
  <c r="A248" i="22"/>
  <c r="A1774" i="22"/>
  <c r="A1564" i="22"/>
  <c r="A1235" i="22"/>
  <c r="A1395" i="22"/>
  <c r="A1683" i="22"/>
  <c r="A1105" i="22"/>
  <c r="A1534" i="22"/>
  <c r="A1251" i="22"/>
  <c r="A436" i="22"/>
  <c r="A889" i="22"/>
  <c r="A1106" i="22"/>
  <c r="A532" i="22"/>
  <c r="A369" i="22"/>
  <c r="A776" i="22"/>
  <c r="A290" i="22"/>
  <c r="A1062" i="22"/>
  <c r="A1141" i="22"/>
  <c r="A1215" i="22"/>
  <c r="A1524" i="22"/>
  <c r="A1656" i="22"/>
  <c r="A1490" i="22"/>
  <c r="A183" i="22"/>
  <c r="A1676" i="22"/>
  <c r="A1698" i="22"/>
  <c r="A143" i="22"/>
  <c r="A1319" i="22"/>
  <c r="A353" i="22"/>
  <c r="A768" i="22"/>
  <c r="A479" i="22"/>
  <c r="A1416" i="22"/>
  <c r="A693" i="22"/>
  <c r="A707" i="22"/>
  <c r="A1226" i="22"/>
  <c r="A665" i="22"/>
  <c r="A1288" i="22"/>
  <c r="A668" i="22"/>
  <c r="A1317" i="22"/>
  <c r="A952" i="22"/>
  <c r="A770" i="22"/>
  <c r="A1355" i="22"/>
  <c r="A1662" i="22"/>
  <c r="A656" i="22"/>
  <c r="A630" i="22"/>
  <c r="A411" i="22"/>
  <c r="A1253" i="22"/>
  <c r="A41" i="22"/>
  <c r="A1658" i="22"/>
  <c r="A60" i="22"/>
  <c r="A426" i="22"/>
  <c r="A644" i="22"/>
  <c r="A1340" i="22"/>
  <c r="A964" i="22"/>
  <c r="A265" i="22"/>
  <c r="A908" i="22"/>
  <c r="A1320" i="22"/>
  <c r="A1278" i="22"/>
  <c r="A1825" i="22"/>
  <c r="A754" i="22"/>
  <c r="A1182" i="22"/>
  <c r="A172" i="22"/>
  <c r="A704" i="22"/>
  <c r="A1252" i="22"/>
  <c r="A355" i="22"/>
  <c r="A293" i="22"/>
  <c r="A414" i="22"/>
  <c r="A1084" i="22"/>
  <c r="A825" i="22"/>
  <c r="A1628" i="22"/>
  <c r="A346" i="22"/>
  <c r="A1696" i="22"/>
  <c r="A686" i="22"/>
  <c r="A80" i="22"/>
  <c r="A988" i="22"/>
  <c r="A1059" i="22"/>
  <c r="A786" i="22"/>
  <c r="A873" i="22"/>
  <c r="A739" i="22"/>
  <c r="A1042" i="22"/>
  <c r="A1048" i="22"/>
  <c r="A417" i="22"/>
  <c r="A555" i="22"/>
  <c r="A798" i="22"/>
  <c r="A339" i="22"/>
  <c r="A1873" i="22"/>
  <c r="A1865" i="22"/>
  <c r="A1875" i="22"/>
  <c r="A1879" i="22"/>
  <c r="A1984" i="22"/>
  <c r="A1991" i="22"/>
  <c r="A1988" i="22"/>
  <c r="A1986" i="22"/>
  <c r="A1985" i="22"/>
  <c r="A1981" i="22"/>
  <c r="A1971" i="22"/>
  <c r="A1969" i="22"/>
  <c r="A1965" i="22"/>
  <c r="A1977" i="22"/>
  <c r="A1975" i="22"/>
  <c r="A1973" i="22"/>
  <c r="A1978" i="22"/>
  <c r="A1959" i="22"/>
  <c r="A1956" i="22"/>
  <c r="A1953" i="22"/>
  <c r="A1960" i="22"/>
  <c r="A1952" i="22"/>
  <c r="A1964" i="22"/>
  <c r="A1950" i="22"/>
  <c r="A1951" i="22"/>
  <c r="A1948" i="22"/>
  <c r="A1943" i="22"/>
  <c r="A1940" i="22"/>
  <c r="A1949" i="22"/>
  <c r="A1946" i="22"/>
  <c r="A1938" i="22"/>
  <c r="A1947" i="22"/>
  <c r="A1932" i="22"/>
  <c r="A1928" i="22"/>
  <c r="A1924" i="22"/>
  <c r="A1929" i="22"/>
  <c r="A1927" i="22"/>
  <c r="A1930" i="22"/>
  <c r="A1925" i="22"/>
  <c r="A1921" i="22"/>
  <c r="A1919" i="22"/>
  <c r="A1908" i="22"/>
  <c r="A1905" i="22"/>
  <c r="A1916" i="22"/>
  <c r="A1917" i="22"/>
  <c r="A1907" i="22"/>
  <c r="A1918" i="22"/>
  <c r="A1900" i="22"/>
  <c r="A1897" i="22"/>
  <c r="A1893" i="22"/>
  <c r="A1901" i="22"/>
  <c r="A1904" i="22"/>
  <c r="A1894" i="22"/>
  <c r="A1890" i="22"/>
  <c r="A1891" i="22"/>
  <c r="A1889" i="22"/>
  <c r="A1878" i="22"/>
  <c r="A1880" i="22"/>
  <c r="A1886" i="22"/>
  <c r="A1887" i="22"/>
  <c r="A1883" i="22"/>
  <c r="A1888" i="22"/>
  <c r="A1870" i="22"/>
  <c r="A1866" i="22"/>
  <c r="A1864" i="22"/>
  <c r="A1871" i="22"/>
  <c r="A1874" i="22"/>
  <c r="A1868" i="22"/>
  <c r="A1860" i="22"/>
  <c r="A1861" i="22"/>
  <c r="A1859" i="22"/>
  <c r="A1848" i="22"/>
  <c r="A1849" i="22"/>
  <c r="A1342" i="22"/>
  <c r="A1033" i="22"/>
  <c r="A72" i="22"/>
  <c r="A1265" i="22"/>
  <c r="A466" i="22"/>
  <c r="A506" i="22"/>
  <c r="A166" i="22"/>
  <c r="A1428" i="22"/>
  <c r="A733" i="22"/>
  <c r="A1223" i="22"/>
  <c r="A782" i="22"/>
  <c r="A996" i="22"/>
  <c r="A1540" i="22"/>
  <c r="A64" i="22"/>
  <c r="A323" i="22"/>
  <c r="A42" i="22"/>
  <c r="A1752" i="22"/>
  <c r="A1274" i="22"/>
  <c r="A1334" i="22"/>
  <c r="A1811" i="22"/>
  <c r="A956" i="22"/>
  <c r="A191" i="22"/>
  <c r="A1706" i="22"/>
  <c r="A795" i="22"/>
  <c r="A579" i="22"/>
  <c r="A832" i="22"/>
  <c r="A437" i="22"/>
  <c r="A40" i="22"/>
  <c r="A1641" i="22"/>
  <c r="A1799" i="22"/>
  <c r="A1488" i="22"/>
  <c r="A681" i="22"/>
  <c r="A1464" i="22"/>
  <c r="A762" i="22"/>
  <c r="A44" i="22"/>
  <c r="A1010" i="22"/>
  <c r="A1807" i="22"/>
  <c r="A714" i="22"/>
  <c r="A1856" i="22"/>
  <c r="A1573" i="22"/>
  <c r="A1572" i="22"/>
  <c r="A1730" i="22"/>
  <c r="A794" i="22"/>
  <c r="A1429" i="22"/>
  <c r="A103" i="22"/>
  <c r="A120" i="22"/>
  <c r="A1280" i="22"/>
  <c r="A1624" i="22"/>
  <c r="A47" i="22"/>
  <c r="A415" i="22"/>
  <c r="A247" i="22"/>
  <c r="A1035" i="22"/>
  <c r="A1851" i="22"/>
  <c r="A1858" i="22"/>
  <c r="A1853" i="22"/>
  <c r="A1503" i="22"/>
  <c r="A334" i="22"/>
  <c r="A1005" i="22"/>
  <c r="A710" i="22"/>
  <c r="A1470" i="22"/>
  <c r="A163" i="22"/>
  <c r="A433" i="22"/>
  <c r="A1544" i="22"/>
  <c r="A577" i="22"/>
  <c r="A1368" i="22"/>
  <c r="A634" i="22"/>
  <c r="A1065" i="22"/>
  <c r="A595" i="22"/>
  <c r="A749" i="22"/>
  <c r="A731" i="22"/>
  <c r="A360" i="22"/>
  <c r="A979" i="22"/>
  <c r="A1413" i="22"/>
  <c r="A969" i="22"/>
  <c r="A841" i="22"/>
  <c r="A1708" i="22"/>
  <c r="A1307" i="22"/>
  <c r="A193" i="22"/>
  <c r="A141" i="22"/>
  <c r="A1850" i="22"/>
  <c r="A799" i="22"/>
  <c r="A1654" i="22"/>
  <c r="A383" i="22"/>
  <c r="A310" i="22"/>
  <c r="A1823" i="22"/>
  <c r="A1408" i="22"/>
  <c r="A1185" i="22"/>
  <c r="A608" i="22"/>
  <c r="A1296" i="22"/>
  <c r="A1227" i="22"/>
  <c r="A673" i="22"/>
  <c r="A1016" i="22"/>
  <c r="A242" i="22"/>
  <c r="A1528" i="22"/>
  <c r="A658" i="22"/>
  <c r="A965" i="22"/>
  <c r="A1362" i="22"/>
  <c r="A901" i="22"/>
  <c r="A486" i="22"/>
  <c r="A392" i="22"/>
  <c r="A1697" i="22"/>
  <c r="A925" i="22"/>
  <c r="A1195" i="22"/>
  <c r="A1402" i="22"/>
  <c r="A687" i="22"/>
  <c r="A993" i="22"/>
  <c r="A927" i="22"/>
  <c r="A1574" i="22"/>
  <c r="A1417" i="22"/>
  <c r="A995" i="22"/>
  <c r="A1216" i="22"/>
  <c r="A347" i="22"/>
  <c r="A591" i="22"/>
  <c r="A643" i="22"/>
  <c r="A125" i="22"/>
  <c r="A1820" i="22"/>
  <c r="A363" i="22"/>
  <c r="A1496" i="22"/>
  <c r="A905" i="22"/>
  <c r="A705" i="22"/>
  <c r="A257" i="22"/>
  <c r="A1285" i="22"/>
  <c r="A689" i="22"/>
  <c r="A1648" i="22"/>
  <c r="A135" i="22"/>
  <c r="A1115" i="22"/>
  <c r="A611" i="22"/>
  <c r="A664" i="22"/>
  <c r="A550" i="22"/>
  <c r="A1377" i="22"/>
  <c r="A815" i="22"/>
  <c r="A1027" i="22"/>
  <c r="A1291" i="22"/>
  <c r="A529" i="22"/>
  <c r="A1360" i="22"/>
  <c r="A1687" i="22"/>
  <c r="A267" i="22"/>
  <c r="A1017" i="22"/>
  <c r="A635" i="22"/>
  <c r="A1136" i="22"/>
  <c r="A910" i="22"/>
  <c r="A1144" i="22"/>
  <c r="A1520" i="22"/>
  <c r="A789" i="22"/>
  <c r="A837" i="22"/>
  <c r="A1615" i="22"/>
  <c r="A1815" i="22"/>
  <c r="A286" i="22"/>
  <c r="A164" i="22"/>
  <c r="A1095" i="22"/>
  <c r="A456" i="22"/>
  <c r="A1569" i="22"/>
  <c r="A175" i="22"/>
  <c r="A1563" i="22"/>
  <c r="A516" i="22"/>
  <c r="A233" i="22"/>
  <c r="A813" i="22"/>
  <c r="A692" i="22"/>
  <c r="A269" i="22"/>
  <c r="A213" i="22"/>
  <c r="A971" i="22"/>
  <c r="A192" i="22"/>
  <c r="A230" i="22"/>
  <c r="A395" i="22"/>
  <c r="A722" i="22"/>
  <c r="A1079" i="22"/>
  <c r="A940" i="22"/>
  <c r="A1454" i="22"/>
  <c r="A74" i="22"/>
  <c r="A583" i="22"/>
  <c r="A1711" i="22"/>
  <c r="A1250" i="22"/>
  <c r="A91" i="22"/>
  <c r="A1206" i="22"/>
  <c r="A801" i="22"/>
  <c r="A442" i="22"/>
  <c r="A1295" i="22"/>
  <c r="A1365" i="22"/>
  <c r="A586" i="22"/>
  <c r="A1612" i="22"/>
  <c r="A1812" i="22"/>
  <c r="A1309" i="22"/>
  <c r="A915" i="22"/>
  <c r="A198" i="22"/>
  <c r="A148" i="22"/>
  <c r="A1060" i="22"/>
  <c r="A1407" i="22"/>
  <c r="A1710" i="22"/>
  <c r="A223" i="22"/>
  <c r="A1292" i="22"/>
  <c r="A190" i="22"/>
  <c r="A977" i="22"/>
  <c r="A1695" i="22"/>
  <c r="A1594" i="22"/>
  <c r="A1477" i="22"/>
  <c r="A999" i="22"/>
  <c r="A1514" i="22"/>
  <c r="A27" i="22"/>
  <c r="A1734" i="22"/>
  <c r="A1425" i="22"/>
  <c r="A1539" i="22"/>
  <c r="A582" i="22"/>
  <c r="A1458" i="22"/>
  <c r="A654" i="22"/>
  <c r="A1786" i="22"/>
  <c r="A331" i="22"/>
  <c r="A221" i="22"/>
  <c r="A1705" i="22"/>
  <c r="A891" i="22"/>
  <c r="A1634" i="22"/>
  <c r="A913" i="22"/>
  <c r="A696" i="22"/>
  <c r="A390" i="22"/>
  <c r="A1324" i="22"/>
  <c r="A831" i="22"/>
  <c r="A1305" i="22"/>
  <c r="A854" i="22"/>
  <c r="A720" i="22"/>
  <c r="A662" i="22"/>
  <c r="A206" i="22"/>
  <c r="A1043" i="22"/>
  <c r="A1052" i="22"/>
  <c r="A1217" i="22"/>
  <c r="A1281" i="22"/>
  <c r="A746" i="22"/>
  <c r="A1147" i="22"/>
  <c r="A1375" i="22"/>
  <c r="A962" i="22"/>
  <c r="A997" i="22"/>
  <c r="A1516" i="22"/>
  <c r="A1245" i="22"/>
  <c r="A791" i="22"/>
  <c r="A728" i="22"/>
  <c r="A1756" i="22"/>
  <c r="A434" i="22"/>
  <c r="A896" i="22"/>
  <c r="A201" i="22"/>
  <c r="A838" i="22"/>
  <c r="A797" i="22"/>
  <c r="A188" i="22"/>
  <c r="A1277" i="22"/>
  <c r="A1018" i="22"/>
  <c r="A785" i="22"/>
  <c r="A117" i="22"/>
  <c r="A538" i="22"/>
  <c r="A94" i="22"/>
  <c r="A787" i="22"/>
  <c r="A1200" i="22"/>
  <c r="A1030" i="22"/>
  <c r="A99" i="22"/>
  <c r="A1023" i="22"/>
  <c r="A263" i="22"/>
  <c r="A928" i="22"/>
  <c r="A1405" i="22"/>
  <c r="A53" i="22"/>
  <c r="A1780" i="22"/>
  <c r="A1532" i="22"/>
  <c r="A350" i="22"/>
  <c r="A493" i="22"/>
  <c r="A1660" i="22"/>
  <c r="A1400" i="22"/>
  <c r="A1701" i="22"/>
  <c r="A106" i="22"/>
  <c r="A167" i="22"/>
  <c r="A1795" i="22"/>
  <c r="A327" i="22"/>
  <c r="A283" i="22"/>
  <c r="A1462" i="22"/>
  <c r="A1039" i="22"/>
  <c r="A1154" i="22"/>
  <c r="A1383" i="22"/>
  <c r="A1692" i="22"/>
  <c r="A622" i="22"/>
  <c r="A382" i="22"/>
  <c r="A389" i="22"/>
  <c r="A1767" i="22"/>
  <c r="A1083" i="22"/>
  <c r="A884" i="22"/>
  <c r="A151" i="22"/>
  <c r="A1012" i="22"/>
  <c r="A133" i="22"/>
  <c r="A1720" i="22"/>
  <c r="A1212" i="22"/>
  <c r="A279" i="22"/>
  <c r="A1209" i="22"/>
  <c r="A126" i="22"/>
  <c r="A1166" i="22"/>
  <c r="A817" i="22"/>
  <c r="A1093" i="22"/>
  <c r="A1249" i="22"/>
  <c r="A1331" i="22"/>
  <c r="A413" i="22"/>
  <c r="A1629" i="22"/>
  <c r="A131" i="22"/>
  <c r="A1479" i="22"/>
  <c r="A1747" i="22"/>
  <c r="A1228" i="22"/>
  <c r="A1586" i="22"/>
  <c r="A1460" i="22"/>
  <c r="A244" i="22"/>
  <c r="A865" i="22"/>
  <c r="A1047" i="22"/>
  <c r="A894" i="22"/>
  <c r="A1580" i="22"/>
  <c r="A1279" i="22"/>
  <c r="A1149" i="22"/>
  <c r="A266" i="22"/>
  <c r="A737" i="22"/>
  <c r="A68" i="22"/>
  <c r="A494" i="22"/>
  <c r="A1652" i="22"/>
  <c r="A717" i="22"/>
  <c r="A314" i="22"/>
  <c r="A957" i="22"/>
  <c r="A26" i="22"/>
  <c r="A241" i="22"/>
  <c r="A1455" i="22"/>
  <c r="A24" i="22"/>
  <c r="A546" i="22"/>
  <c r="A553" i="22"/>
  <c r="A777" i="22"/>
  <c r="A134" i="22"/>
  <c r="A761" i="22"/>
  <c r="A495" i="22"/>
  <c r="A621" i="22"/>
  <c r="A886" i="22"/>
  <c r="A917" i="22"/>
  <c r="A660" i="22"/>
  <c r="A316" i="22"/>
  <c r="A1372" i="22"/>
  <c r="A138" i="22"/>
  <c r="A1785" i="22"/>
  <c r="A482" i="22"/>
  <c r="A1560" i="22"/>
  <c r="A447" i="22"/>
  <c r="A259" i="22"/>
  <c r="A422" i="22"/>
  <c r="A1194" i="22"/>
  <c r="A1176" i="22"/>
  <c r="A1070" i="22"/>
  <c r="A1832" i="22"/>
  <c r="A512" i="22"/>
  <c r="A938" i="22"/>
  <c r="A1353" i="22"/>
  <c r="A517" i="22"/>
  <c r="A367" i="22"/>
  <c r="A547" i="22"/>
  <c r="A121" i="22"/>
  <c r="A177" i="22"/>
  <c r="A1056" i="22"/>
  <c r="A866" i="22"/>
  <c r="A1754" i="22"/>
  <c r="A565" i="22"/>
  <c r="A850" i="22"/>
  <c r="A1075" i="22"/>
  <c r="A1633" i="22"/>
  <c r="A1067" i="22"/>
  <c r="A1330" i="22"/>
  <c r="A1349" i="22"/>
  <c r="A1486" i="22"/>
  <c r="A373" i="22"/>
  <c r="A676" i="22"/>
  <c r="A109" i="22"/>
  <c r="A1472" i="22"/>
  <c r="A1124" i="22"/>
  <c r="A1146" i="22"/>
  <c r="A1771" i="22"/>
  <c r="A432" i="22"/>
  <c r="A944" i="22"/>
  <c r="P1471" i="22"/>
  <c r="A1637" i="22"/>
  <c r="A617" i="22"/>
  <c r="A420" i="22"/>
  <c r="A904" i="22"/>
  <c r="A554" i="22"/>
  <c r="A114" i="22"/>
  <c r="A1326" i="22"/>
  <c r="A410" i="22"/>
  <c r="A504" i="22"/>
  <c r="A961" i="22"/>
  <c r="A598" i="22"/>
  <c r="A1482" i="22"/>
  <c r="A530" i="22"/>
  <c r="A1313" i="22"/>
  <c r="A1133" i="22"/>
  <c r="A675" i="22"/>
  <c r="A1419" i="22"/>
  <c r="A1822" i="22"/>
  <c r="A1240" i="22"/>
  <c r="A319" i="22"/>
  <c r="A1481" i="22"/>
  <c r="A1757" i="22"/>
  <c r="A563" i="22"/>
  <c r="A1112" i="22"/>
  <c r="A1838" i="22"/>
  <c r="A1270" i="22"/>
  <c r="A1515" i="22"/>
  <c r="A864" i="22"/>
  <c r="A1809" i="22"/>
  <c r="A1808" i="22"/>
  <c r="A243" i="22"/>
  <c r="A1188" i="22"/>
  <c r="A828" i="22"/>
  <c r="A464" i="22"/>
  <c r="A596" i="22"/>
  <c r="A239" i="22"/>
  <c r="A1174" i="22"/>
  <c r="A1571" i="22"/>
  <c r="A845" i="22"/>
  <c r="A1493" i="22"/>
  <c r="A1614" i="22"/>
  <c r="A1211" i="22"/>
  <c r="A1826" i="22"/>
  <c r="A712" i="22"/>
  <c r="A1019" i="22"/>
  <c r="A1061" i="22"/>
  <c r="A492" i="22"/>
  <c r="A1219" i="22"/>
  <c r="A231" i="22"/>
  <c r="A804" i="22"/>
  <c r="A1376" i="22"/>
  <c r="A43" i="22"/>
  <c r="A89" i="22"/>
  <c r="A881" i="22"/>
  <c r="A870" i="22"/>
  <c r="A219" i="22"/>
  <c r="A153" i="22"/>
  <c r="A1044" i="22"/>
  <c r="A1667" i="22"/>
  <c r="A1600" i="22"/>
  <c r="A1261" i="22"/>
  <c r="A1436" i="22"/>
  <c r="A1126" i="22"/>
  <c r="A335" i="22"/>
  <c r="A926" i="22"/>
  <c r="A186" i="22"/>
  <c r="A1135" i="22"/>
  <c r="A1414" i="22"/>
  <c r="A1846" i="22"/>
  <c r="A1642" i="22"/>
  <c r="A498" i="22"/>
  <c r="A1138" i="22"/>
  <c r="A1512" i="22"/>
  <c r="A1054" i="22"/>
  <c r="A1814" i="22"/>
  <c r="A1583" i="22"/>
  <c r="A572" i="22"/>
  <c r="A593" i="22"/>
  <c r="A552" i="22"/>
  <c r="A1077" i="22"/>
  <c r="A1792" i="22"/>
  <c r="A1816" i="22"/>
  <c r="A613" i="22"/>
  <c r="A292" i="22"/>
  <c r="A1457" i="22"/>
  <c r="A366" i="22"/>
  <c r="A129" i="22"/>
  <c r="A212" i="22"/>
  <c r="A227" i="22"/>
  <c r="A1509" i="22"/>
  <c r="A178" i="22"/>
  <c r="A849" i="22"/>
  <c r="A1718" i="22"/>
  <c r="A1651" i="22"/>
  <c r="A1337" i="22"/>
  <c r="A880" i="22"/>
  <c r="A1575" i="22"/>
  <c r="A1122" i="22"/>
  <c r="A73" i="22"/>
  <c r="A610" i="22"/>
  <c r="A1354" i="22"/>
  <c r="A501" i="22"/>
  <c r="A1163" i="22"/>
  <c r="A551" i="22"/>
  <c r="A66" i="22"/>
  <c r="A342" i="22"/>
  <c r="A1447" i="22"/>
  <c r="A900" i="22"/>
  <c r="A1664" i="22"/>
  <c r="A683" i="22"/>
  <c r="A1508" i="22"/>
  <c r="A1640" i="22"/>
  <c r="A1103" i="22"/>
  <c r="A385" i="22"/>
  <c r="A1852" i="22"/>
  <c r="A1845" i="22"/>
  <c r="A1862" i="22"/>
  <c r="A1863" i="22"/>
  <c r="A1882" i="22"/>
  <c r="A1881" i="22"/>
  <c r="A1899" i="22"/>
  <c r="A1892" i="22"/>
  <c r="A1911" i="22"/>
  <c r="A1914" i="22"/>
  <c r="A1934" i="22"/>
  <c r="A1935" i="22"/>
  <c r="A1945" i="22"/>
  <c r="A1963" i="22"/>
  <c r="A1954" i="22"/>
  <c r="A1968" i="22"/>
  <c r="A1970" i="22"/>
  <c r="A1982" i="22"/>
  <c r="A1896" i="22"/>
  <c r="A1902" i="22"/>
  <c r="A1912" i="22"/>
  <c r="A1913" i="22"/>
  <c r="A1926" i="22"/>
  <c r="A1933" i="22"/>
  <c r="A1937" i="22"/>
  <c r="A1944" i="22"/>
  <c r="A1961" i="22"/>
  <c r="A1966" i="22"/>
  <c r="A1974" i="22"/>
  <c r="A1994" i="22"/>
  <c r="A1980" i="22"/>
  <c r="A585" i="22"/>
  <c r="A1379" i="22"/>
  <c r="A1728" i="22"/>
  <c r="A1434" i="22"/>
  <c r="A322" i="22"/>
  <c r="A185" i="22"/>
  <c r="A912" i="22"/>
  <c r="A249" i="22"/>
  <c r="A921" i="22"/>
  <c r="A1796" i="22"/>
  <c r="A144" i="22"/>
  <c r="A769" i="22"/>
  <c r="A217" i="22"/>
  <c r="A1765" i="22"/>
  <c r="A1595" i="22"/>
  <c r="A1681" i="22"/>
  <c r="A1119" i="22"/>
  <c r="A1229" i="22"/>
  <c r="A528" i="22"/>
  <c r="A1813" i="22"/>
  <c r="A438" i="22"/>
  <c r="A478" i="22"/>
  <c r="A1760" i="22"/>
  <c r="A1804" i="22"/>
  <c r="A1032" i="22"/>
  <c r="A1297" i="22"/>
  <c r="A341" i="22"/>
  <c r="A1186" i="22"/>
  <c r="A1338" i="22"/>
  <c r="A1172" i="22"/>
  <c r="A1622" i="22"/>
  <c r="A1733" i="22"/>
  <c r="A879" i="22"/>
  <c r="A252" i="22"/>
  <c r="A476" i="22"/>
  <c r="A1013" i="22"/>
  <c r="A321" i="22"/>
  <c r="A561" i="22"/>
  <c r="A207" i="22"/>
  <c r="A112" i="22"/>
  <c r="A1022" i="22"/>
  <c r="A419" i="22"/>
  <c r="A488" i="22"/>
  <c r="A1857" i="22"/>
  <c r="A1855" i="22"/>
  <c r="A1847" i="22"/>
  <c r="A1854" i="22"/>
  <c r="A1867" i="22"/>
  <c r="A1876" i="22"/>
  <c r="A1885" i="22"/>
  <c r="A1903" i="22"/>
  <c r="A1895" i="22"/>
  <c r="A1910" i="22"/>
  <c r="A1909" i="22"/>
  <c r="A1923" i="22"/>
  <c r="A1922" i="22"/>
  <c r="A1942" i="22"/>
  <c r="A1941" i="22"/>
  <c r="A1962" i="22"/>
  <c r="A1957" i="22"/>
  <c r="A1972" i="22"/>
  <c r="A1976" i="22"/>
  <c r="A1992" i="22"/>
  <c r="A1872" i="22"/>
  <c r="A1869" i="22"/>
  <c r="A1877" i="22"/>
  <c r="A1884" i="22"/>
  <c r="A1898" i="22"/>
  <c r="A1906" i="22"/>
  <c r="A1915" i="22"/>
  <c r="A1931" i="22"/>
  <c r="A1920" i="22"/>
  <c r="A1936" i="22"/>
  <c r="A1939" i="22"/>
  <c r="A1955" i="22"/>
  <c r="A1958" i="22"/>
  <c r="A1979" i="22"/>
  <c r="A1967" i="22"/>
  <c r="A1993" i="22"/>
  <c r="N540" i="16" l="1"/>
  <c r="N199" i="17" l="1"/>
  <c r="G515" i="21"/>
  <c r="N321" i="19"/>
  <c r="N219" i="17"/>
  <c r="N137" i="19"/>
  <c r="N775" i="17"/>
  <c r="E182" i="21" l="1"/>
  <c r="N34" i="16"/>
  <c r="N985" i="15"/>
  <c r="N695" i="17"/>
  <c r="N589" i="15"/>
  <c r="N278" i="16"/>
  <c r="P30" i="20" l="1"/>
  <c r="Q30" i="20"/>
  <c r="P31" i="20"/>
  <c r="Q31" i="20"/>
  <c r="P32" i="20"/>
  <c r="Q32" i="20"/>
  <c r="P33" i="20"/>
  <c r="Q33" i="20"/>
  <c r="P34" i="20"/>
  <c r="Q34" i="20"/>
  <c r="P35" i="20"/>
  <c r="Q35" i="20"/>
  <c r="P36" i="20"/>
  <c r="Q36" i="20"/>
  <c r="P37" i="20"/>
  <c r="Q37" i="20"/>
  <c r="P38" i="20"/>
  <c r="Q38" i="20"/>
  <c r="P39" i="20"/>
  <c r="Q39" i="20"/>
  <c r="P40" i="20"/>
  <c r="Q40" i="20"/>
  <c r="P41" i="20"/>
  <c r="Q41" i="20"/>
  <c r="P42" i="20"/>
  <c r="Q42" i="20"/>
  <c r="P43" i="20"/>
  <c r="Q43" i="20"/>
  <c r="P44" i="20"/>
  <c r="Q44" i="20"/>
  <c r="P45" i="20"/>
  <c r="Q45" i="20"/>
  <c r="P46" i="20"/>
  <c r="Q46" i="20"/>
  <c r="P47" i="20"/>
  <c r="Q47" i="20"/>
  <c r="P48" i="20"/>
  <c r="Q48" i="20"/>
  <c r="P49" i="20"/>
  <c r="Q49" i="20"/>
  <c r="P50" i="20"/>
  <c r="Q50" i="20"/>
  <c r="P51" i="20"/>
  <c r="Q51" i="20"/>
  <c r="P52" i="20"/>
  <c r="Q52" i="20"/>
  <c r="P53" i="20"/>
  <c r="Q53" i="20"/>
  <c r="P54" i="20"/>
  <c r="Q54" i="20"/>
  <c r="P55" i="20"/>
  <c r="Q55" i="20"/>
  <c r="P56" i="20"/>
  <c r="Q56" i="20"/>
  <c r="P57" i="20"/>
  <c r="Q57" i="20"/>
  <c r="P58" i="20"/>
  <c r="Q58" i="20"/>
  <c r="P59" i="20"/>
  <c r="Q59" i="20"/>
  <c r="P60" i="20"/>
  <c r="Q60" i="20"/>
  <c r="P61" i="20"/>
  <c r="Q61" i="20"/>
  <c r="P62" i="20"/>
  <c r="Q62" i="20"/>
  <c r="P63" i="20"/>
  <c r="Q63" i="20"/>
  <c r="P64" i="20"/>
  <c r="Q64" i="20"/>
  <c r="P65" i="20"/>
  <c r="Q65" i="20"/>
  <c r="P66" i="20"/>
  <c r="Q66" i="20"/>
  <c r="P67" i="20"/>
  <c r="Q67" i="20"/>
  <c r="P68" i="20"/>
  <c r="Q68" i="20"/>
  <c r="P69" i="20"/>
  <c r="Q69" i="20"/>
  <c r="P70" i="20"/>
  <c r="Q70" i="20"/>
  <c r="P71" i="20"/>
  <c r="Q71" i="20"/>
  <c r="P72" i="20"/>
  <c r="Q72" i="20"/>
  <c r="P73" i="20"/>
  <c r="Q73" i="20"/>
  <c r="P74" i="20"/>
  <c r="Q74" i="20"/>
  <c r="P75" i="20"/>
  <c r="Q75" i="20"/>
  <c r="P76" i="20"/>
  <c r="Q76" i="20"/>
  <c r="P77" i="20"/>
  <c r="Q77" i="20"/>
  <c r="P78" i="20"/>
  <c r="Q78" i="20"/>
  <c r="P79" i="20"/>
  <c r="Q79" i="20"/>
  <c r="P80" i="20"/>
  <c r="Q80" i="20"/>
  <c r="P81" i="20"/>
  <c r="Q81" i="20"/>
  <c r="P82" i="20"/>
  <c r="Q82" i="20"/>
  <c r="P83" i="20"/>
  <c r="Q83" i="20"/>
  <c r="P84" i="20"/>
  <c r="Q84" i="20"/>
  <c r="P85" i="20"/>
  <c r="Q85" i="20"/>
  <c r="P86" i="20"/>
  <c r="Q86" i="20"/>
  <c r="P87" i="20"/>
  <c r="Q87" i="20"/>
  <c r="P88" i="20"/>
  <c r="Q88" i="20"/>
  <c r="P89" i="20"/>
  <c r="Q89" i="20"/>
  <c r="P90" i="20"/>
  <c r="Q90" i="20"/>
  <c r="P91" i="20"/>
  <c r="Q91" i="20"/>
  <c r="P92" i="20"/>
  <c r="Q92" i="20"/>
  <c r="P93" i="20"/>
  <c r="Q93" i="20"/>
  <c r="P94" i="20"/>
  <c r="Q94" i="20"/>
  <c r="P95" i="20"/>
  <c r="Q95" i="20"/>
  <c r="P96" i="20"/>
  <c r="Q96" i="20"/>
  <c r="P97" i="20"/>
  <c r="Q97" i="20"/>
  <c r="P98" i="20"/>
  <c r="Q98" i="20"/>
  <c r="P99" i="20"/>
  <c r="Q99" i="20"/>
  <c r="P100" i="20"/>
  <c r="Q100" i="20"/>
  <c r="P101" i="20"/>
  <c r="Q101" i="20"/>
  <c r="P102" i="20"/>
  <c r="Q102" i="20"/>
  <c r="O100" i="20"/>
  <c r="O101" i="20"/>
  <c r="O102" i="20"/>
  <c r="O30" i="20"/>
  <c r="O31" i="20"/>
  <c r="O32" i="20"/>
  <c r="O33" i="20"/>
  <c r="O34" i="20"/>
  <c r="O35" i="20"/>
  <c r="O36" i="20"/>
  <c r="O37" i="20"/>
  <c r="O38" i="20"/>
  <c r="O39" i="20"/>
  <c r="O40" i="20"/>
  <c r="O41" i="20"/>
  <c r="O42" i="20"/>
  <c r="O43" i="20"/>
  <c r="O44" i="20"/>
  <c r="O45" i="20"/>
  <c r="O46" i="20"/>
  <c r="O47" i="20"/>
  <c r="O48" i="20"/>
  <c r="O49" i="20"/>
  <c r="O50" i="20"/>
  <c r="O51" i="20"/>
  <c r="O52" i="20"/>
  <c r="O53" i="20"/>
  <c r="O54" i="20"/>
  <c r="O55" i="20"/>
  <c r="O56" i="20"/>
  <c r="O57" i="20"/>
  <c r="O58" i="20"/>
  <c r="O59" i="20"/>
  <c r="O60" i="20"/>
  <c r="O61" i="20"/>
  <c r="O62" i="20"/>
  <c r="O63" i="20"/>
  <c r="O64" i="20"/>
  <c r="O65" i="20"/>
  <c r="O66" i="20"/>
  <c r="O67" i="20"/>
  <c r="O68" i="20"/>
  <c r="O69" i="20"/>
  <c r="O70" i="20"/>
  <c r="O71" i="20"/>
  <c r="O72" i="20"/>
  <c r="O73" i="20"/>
  <c r="O74" i="20"/>
  <c r="O75" i="20"/>
  <c r="O76" i="20"/>
  <c r="O77" i="20"/>
  <c r="O78" i="20"/>
  <c r="O79" i="20"/>
  <c r="O80" i="20"/>
  <c r="O81" i="20"/>
  <c r="O82" i="20"/>
  <c r="O83" i="20"/>
  <c r="O84" i="20"/>
  <c r="O85" i="20"/>
  <c r="O86" i="20"/>
  <c r="O87" i="20"/>
  <c r="O88" i="20"/>
  <c r="O89" i="20"/>
  <c r="O90" i="20"/>
  <c r="O91" i="20"/>
  <c r="O92" i="20"/>
  <c r="O93" i="20"/>
  <c r="O94" i="20"/>
  <c r="O95" i="20"/>
  <c r="O96" i="20"/>
  <c r="O97" i="20"/>
  <c r="O98" i="20"/>
  <c r="O99" i="20"/>
  <c r="I104" i="20"/>
  <c r="J104" i="20"/>
  <c r="K104" i="20"/>
  <c r="I77" i="20"/>
  <c r="J77" i="20"/>
  <c r="K77" i="20"/>
  <c r="I78" i="20"/>
  <c r="J78" i="20"/>
  <c r="K78" i="20"/>
  <c r="I79" i="20"/>
  <c r="J79" i="20"/>
  <c r="K79" i="20"/>
  <c r="I80" i="20"/>
  <c r="J80" i="20"/>
  <c r="K80" i="20"/>
  <c r="I81" i="20"/>
  <c r="J81" i="20"/>
  <c r="K81" i="20"/>
  <c r="I82" i="20"/>
  <c r="J82" i="20"/>
  <c r="K82" i="20"/>
  <c r="I83" i="20"/>
  <c r="J83" i="20"/>
  <c r="K83" i="20"/>
  <c r="I84" i="20"/>
  <c r="J84" i="20"/>
  <c r="K84" i="20"/>
  <c r="I85" i="20"/>
  <c r="J85" i="20"/>
  <c r="K85" i="20"/>
  <c r="I86" i="20"/>
  <c r="J86" i="20"/>
  <c r="K86" i="20"/>
  <c r="I87" i="20"/>
  <c r="J87" i="20"/>
  <c r="K87" i="20"/>
  <c r="I88" i="20"/>
  <c r="J88" i="20"/>
  <c r="K88" i="20"/>
  <c r="I89" i="20"/>
  <c r="J89" i="20"/>
  <c r="K89" i="20"/>
  <c r="I90" i="20"/>
  <c r="J90" i="20"/>
  <c r="K90" i="20"/>
  <c r="I91" i="20"/>
  <c r="J91" i="20"/>
  <c r="K91" i="20"/>
  <c r="I92" i="20"/>
  <c r="J92" i="20"/>
  <c r="K92" i="20"/>
  <c r="I93" i="20"/>
  <c r="J93" i="20"/>
  <c r="K93" i="20"/>
  <c r="I94" i="20"/>
  <c r="J94" i="20"/>
  <c r="K94" i="20"/>
  <c r="I95" i="20"/>
  <c r="J95" i="20"/>
  <c r="K95" i="20"/>
  <c r="I96" i="20"/>
  <c r="J96" i="20"/>
  <c r="K96" i="20"/>
  <c r="I97" i="20"/>
  <c r="J97" i="20"/>
  <c r="K97" i="20"/>
  <c r="I98" i="20"/>
  <c r="J98" i="20"/>
  <c r="K98" i="20"/>
  <c r="I99" i="20"/>
  <c r="J99" i="20"/>
  <c r="K99" i="20"/>
  <c r="I100" i="20"/>
  <c r="J100" i="20"/>
  <c r="K100" i="20"/>
  <c r="I101" i="20"/>
  <c r="J101" i="20"/>
  <c r="K101" i="20"/>
  <c r="I102" i="20"/>
  <c r="J102" i="20"/>
  <c r="K102" i="20"/>
  <c r="I103" i="20"/>
  <c r="J103" i="20"/>
  <c r="K103" i="20"/>
  <c r="I64" i="20"/>
  <c r="J64" i="20"/>
  <c r="K64" i="20"/>
  <c r="I65" i="20"/>
  <c r="J65" i="20"/>
  <c r="K65" i="20"/>
  <c r="I66" i="20"/>
  <c r="J66" i="20"/>
  <c r="K66" i="20"/>
  <c r="I67" i="20"/>
  <c r="J67" i="20"/>
  <c r="K67" i="20"/>
  <c r="I68" i="20"/>
  <c r="J68" i="20"/>
  <c r="K68" i="20"/>
  <c r="I69" i="20"/>
  <c r="J69" i="20"/>
  <c r="K69" i="20"/>
  <c r="I70" i="20"/>
  <c r="J70" i="20"/>
  <c r="K70" i="20"/>
  <c r="I71" i="20"/>
  <c r="J71" i="20"/>
  <c r="K71" i="20"/>
  <c r="I72" i="20"/>
  <c r="J72" i="20"/>
  <c r="K72" i="20"/>
  <c r="I73" i="20"/>
  <c r="J73" i="20"/>
  <c r="K73" i="20"/>
  <c r="I74" i="20"/>
  <c r="J74" i="20"/>
  <c r="K74" i="20"/>
  <c r="I75" i="20"/>
  <c r="J75" i="20"/>
  <c r="K75" i="20"/>
  <c r="I76" i="20"/>
  <c r="J76" i="20"/>
  <c r="K76" i="20"/>
  <c r="I53" i="20"/>
  <c r="J53" i="20"/>
  <c r="K53" i="20"/>
  <c r="I54" i="20"/>
  <c r="J54" i="20"/>
  <c r="K54" i="20"/>
  <c r="I55" i="20"/>
  <c r="J55" i="20"/>
  <c r="K55" i="20"/>
  <c r="I56" i="20"/>
  <c r="J56" i="20"/>
  <c r="K56" i="20"/>
  <c r="I57" i="20"/>
  <c r="J57" i="20"/>
  <c r="K57" i="20"/>
  <c r="I58" i="20"/>
  <c r="J58" i="20"/>
  <c r="K58" i="20"/>
  <c r="I59" i="20"/>
  <c r="J59" i="20"/>
  <c r="K59" i="20"/>
  <c r="I60" i="20"/>
  <c r="J60" i="20"/>
  <c r="K60" i="20"/>
  <c r="I61" i="20"/>
  <c r="J61" i="20"/>
  <c r="K61" i="20"/>
  <c r="I62" i="20"/>
  <c r="J62" i="20"/>
  <c r="K62" i="20"/>
  <c r="I63" i="20"/>
  <c r="J63" i="20"/>
  <c r="K63" i="20"/>
  <c r="I52" i="20"/>
  <c r="J52" i="20"/>
  <c r="K52" i="20"/>
  <c r="I38" i="20"/>
  <c r="J38" i="20"/>
  <c r="K38" i="20"/>
  <c r="I39" i="20"/>
  <c r="J39" i="20"/>
  <c r="K39" i="20"/>
  <c r="I40" i="20"/>
  <c r="J40" i="20"/>
  <c r="K40" i="20"/>
  <c r="I41" i="20"/>
  <c r="J41" i="20"/>
  <c r="K41" i="20"/>
  <c r="I42" i="20"/>
  <c r="J42" i="20"/>
  <c r="K42" i="20"/>
  <c r="I43" i="20"/>
  <c r="J43" i="20"/>
  <c r="K43" i="20"/>
  <c r="I44" i="20"/>
  <c r="J44" i="20"/>
  <c r="K44" i="20"/>
  <c r="I45" i="20"/>
  <c r="J45" i="20"/>
  <c r="K45" i="20"/>
  <c r="I46" i="20"/>
  <c r="J46" i="20"/>
  <c r="K46" i="20"/>
  <c r="I47" i="20"/>
  <c r="J47" i="20"/>
  <c r="K47" i="20"/>
  <c r="I48" i="20"/>
  <c r="J48" i="20"/>
  <c r="K48" i="20"/>
  <c r="I49" i="20"/>
  <c r="J49" i="20"/>
  <c r="K49" i="20"/>
  <c r="I50" i="20"/>
  <c r="J50" i="20"/>
  <c r="K50" i="20"/>
  <c r="I51" i="20"/>
  <c r="J51" i="20"/>
  <c r="K51" i="20"/>
  <c r="N111" i="19" l="1"/>
  <c r="N222" i="19"/>
  <c r="N302" i="19"/>
  <c r="N297" i="19"/>
  <c r="N30" i="19"/>
  <c r="N104" i="19"/>
  <c r="G77" i="21"/>
  <c r="N78" i="19"/>
  <c r="N298" i="19"/>
  <c r="N382" i="19"/>
  <c r="N244" i="19"/>
  <c r="N338" i="19"/>
  <c r="N333" i="19"/>
  <c r="N132" i="19"/>
  <c r="G299" i="21"/>
  <c r="N228" i="19"/>
  <c r="N226" i="19"/>
  <c r="N167" i="19"/>
  <c r="N202" i="19"/>
  <c r="N363" i="19"/>
  <c r="N374" i="19"/>
  <c r="N325" i="19"/>
  <c r="N277" i="19"/>
  <c r="G525" i="21"/>
  <c r="G476" i="21"/>
  <c r="N153" i="19"/>
  <c r="G87" i="21"/>
  <c r="G437" i="21"/>
  <c r="G89" i="21"/>
  <c r="G471" i="21"/>
  <c r="N334" i="19"/>
  <c r="G208" i="21"/>
  <c r="G272" i="21"/>
  <c r="G495" i="21"/>
  <c r="G536" i="21"/>
  <c r="E523" i="21"/>
  <c r="G523" i="21" s="1"/>
  <c r="N55" i="19"/>
  <c r="N316" i="19"/>
  <c r="N319" i="19"/>
  <c r="G398" i="21"/>
  <c r="G512" i="21"/>
  <c r="G394" i="21"/>
  <c r="N159" i="19"/>
  <c r="N42" i="19"/>
  <c r="N293" i="19"/>
  <c r="G502" i="21"/>
  <c r="N237" i="19"/>
  <c r="G377" i="21"/>
  <c r="N36" i="19"/>
  <c r="N46" i="19"/>
  <c r="N40" i="19"/>
  <c r="N214" i="19"/>
  <c r="N50" i="19"/>
  <c r="N189" i="19"/>
  <c r="N220" i="19"/>
  <c r="N94" i="19"/>
  <c r="N100" i="19"/>
  <c r="N88" i="19"/>
  <c r="N48" i="19"/>
  <c r="N252" i="19"/>
  <c r="N341" i="19"/>
  <c r="N53" i="19"/>
  <c r="N377" i="19"/>
  <c r="N157" i="19"/>
  <c r="N91" i="19"/>
  <c r="N217" i="19"/>
  <c r="N339" i="19"/>
  <c r="N379" i="19"/>
  <c r="N142" i="19"/>
  <c r="N24" i="19"/>
  <c r="N353" i="19"/>
  <c r="N340" i="19"/>
  <c r="G514" i="21"/>
  <c r="N138" i="19"/>
  <c r="N247" i="19"/>
  <c r="N102" i="19"/>
  <c r="N116" i="19"/>
  <c r="N75" i="19"/>
  <c r="N192" i="19"/>
  <c r="N45" i="19"/>
  <c r="N345" i="19"/>
  <c r="N357" i="19"/>
  <c r="N197" i="19"/>
  <c r="N37" i="19"/>
  <c r="N358" i="19"/>
  <c r="N25" i="19"/>
  <c r="N57" i="19"/>
  <c r="N318" i="19"/>
  <c r="N232" i="19"/>
  <c r="N315" i="19"/>
  <c r="N322" i="19"/>
  <c r="N260" i="19"/>
  <c r="N366" i="19"/>
  <c r="N29" i="19"/>
  <c r="N154" i="19"/>
  <c r="N380" i="19"/>
  <c r="N118" i="19"/>
  <c r="N203" i="19"/>
  <c r="N79" i="19"/>
  <c r="N309" i="19"/>
  <c r="N305" i="19"/>
  <c r="G341" i="21"/>
  <c r="N280" i="19"/>
  <c r="N329" i="19"/>
  <c r="N234" i="19"/>
  <c r="N221" i="19"/>
  <c r="N231" i="19"/>
  <c r="N83" i="19"/>
  <c r="N81" i="19"/>
  <c r="N303" i="19"/>
  <c r="N259" i="19"/>
  <c r="N300" i="19"/>
  <c r="N93" i="19"/>
  <c r="N266" i="19"/>
  <c r="G484" i="21"/>
  <c r="N152" i="19"/>
  <c r="N378" i="19"/>
  <c r="N356" i="19"/>
  <c r="N162" i="19"/>
  <c r="N86" i="19"/>
  <c r="N63" i="19"/>
  <c r="N219" i="19"/>
  <c r="N326" i="19"/>
  <c r="N77" i="19"/>
  <c r="N168" i="19"/>
  <c r="N139" i="19"/>
  <c r="N360" i="19"/>
  <c r="N166" i="19"/>
  <c r="N183" i="19"/>
  <c r="N209" i="19"/>
  <c r="N328" i="19"/>
  <c r="N134" i="19"/>
  <c r="N331" i="19"/>
  <c r="N346" i="19"/>
  <c r="N361" i="19"/>
  <c r="N169" i="19"/>
  <c r="N98" i="19"/>
  <c r="N368" i="19"/>
  <c r="N367" i="19"/>
  <c r="G217" i="21"/>
  <c r="N26" i="19"/>
  <c r="N207" i="19"/>
  <c r="N262" i="19"/>
  <c r="N258" i="19"/>
  <c r="N208" i="19"/>
  <c r="N114" i="19"/>
  <c r="N72" i="19"/>
  <c r="N32" i="19"/>
  <c r="N381" i="19"/>
  <c r="N90" i="19"/>
  <c r="N271" i="19"/>
  <c r="N49" i="19"/>
  <c r="N51" i="19"/>
  <c r="N324" i="19"/>
  <c r="N230" i="19"/>
  <c r="N39" i="19"/>
  <c r="N28" i="19"/>
  <c r="N376" i="19"/>
  <c r="N304" i="19"/>
  <c r="N294" i="19"/>
  <c r="N65" i="19"/>
  <c r="G382" i="21"/>
  <c r="N429" i="17"/>
  <c r="N185" i="19"/>
  <c r="N165" i="19"/>
  <c r="N201" i="19"/>
  <c r="N161" i="19"/>
  <c r="N156" i="19"/>
  <c r="G148" i="21"/>
  <c r="N314" i="19"/>
  <c r="N287" i="19"/>
  <c r="G483" i="21"/>
  <c r="N310" i="19"/>
  <c r="G440" i="21"/>
  <c r="N362" i="19"/>
  <c r="G149" i="21"/>
  <c r="N74" i="19"/>
  <c r="N235" i="19"/>
  <c r="G420" i="21"/>
  <c r="N180" i="19"/>
  <c r="N269" i="19"/>
  <c r="N199" i="19"/>
  <c r="G499" i="21"/>
  <c r="N179" i="19"/>
  <c r="G549" i="21"/>
  <c r="N204" i="19"/>
  <c r="N147" i="19"/>
  <c r="N22" i="19"/>
  <c r="G507" i="21"/>
  <c r="N127" i="19"/>
  <c r="N71" i="19"/>
  <c r="N335" i="19"/>
  <c r="N337" i="19"/>
  <c r="N290" i="19"/>
  <c r="N125" i="19"/>
  <c r="N267" i="19"/>
  <c r="N276" i="19"/>
  <c r="N365" i="19"/>
  <c r="N359" i="19"/>
  <c r="N171" i="19"/>
  <c r="N126" i="19"/>
  <c r="N61" i="19"/>
  <c r="N330" i="19"/>
  <c r="N52" i="19"/>
  <c r="N148" i="19"/>
  <c r="N182" i="19"/>
  <c r="N164" i="19"/>
  <c r="N352" i="19"/>
  <c r="N18" i="19"/>
  <c r="N348" i="19"/>
  <c r="N233" i="19"/>
  <c r="N236" i="19"/>
  <c r="N107" i="19"/>
  <c r="N41" i="19"/>
  <c r="N177" i="19"/>
  <c r="N101" i="19"/>
  <c r="N35" i="19"/>
  <c r="N68" i="19"/>
  <c r="N129" i="19"/>
  <c r="N223" i="19"/>
  <c r="N34" i="19"/>
  <c r="N122" i="19"/>
  <c r="G351" i="21"/>
  <c r="G538" i="21"/>
  <c r="N229" i="19"/>
  <c r="N178" i="19"/>
  <c r="N343" i="19"/>
  <c r="N308" i="19"/>
  <c r="N38" i="19"/>
  <c r="N27" i="19"/>
  <c r="N92" i="19"/>
  <c r="N249" i="19"/>
  <c r="N80" i="19"/>
  <c r="N135" i="19"/>
  <c r="N20" i="19"/>
  <c r="N54" i="19"/>
  <c r="N369" i="19"/>
  <c r="N350" i="19"/>
  <c r="N255" i="19"/>
  <c r="N225" i="19"/>
  <c r="N312" i="19"/>
  <c r="G477" i="21"/>
  <c r="N372" i="19"/>
  <c r="N240" i="19"/>
  <c r="N215" i="19"/>
  <c r="N354" i="19"/>
  <c r="N130" i="19"/>
  <c r="N99" i="19"/>
  <c r="N144" i="19"/>
  <c r="N64" i="19"/>
  <c r="N342" i="19"/>
  <c r="N371" i="19"/>
  <c r="N323" i="19"/>
  <c r="N124" i="19"/>
  <c r="N73" i="19"/>
  <c r="N253" i="19"/>
  <c r="N299" i="19"/>
  <c r="N160" i="19"/>
  <c r="G232" i="21"/>
  <c r="N143" i="19"/>
  <c r="N210" i="19"/>
  <c r="N196" i="19"/>
  <c r="N63" i="17"/>
  <c r="N498" i="17"/>
  <c r="N391" i="17"/>
  <c r="N288" i="19"/>
  <c r="N441" i="17"/>
  <c r="N66" i="19"/>
  <c r="N218" i="19"/>
  <c r="N155" i="19"/>
  <c r="N76" i="19"/>
  <c r="N133" i="19"/>
  <c r="N95" i="19"/>
  <c r="G463" i="21"/>
  <c r="N248" i="19"/>
  <c r="N257" i="19"/>
  <c r="N433" i="17"/>
  <c r="N60" i="17"/>
  <c r="N302" i="17"/>
  <c r="N58" i="17"/>
  <c r="N197" i="17"/>
  <c r="N743" i="17"/>
  <c r="N594" i="17"/>
  <c r="N43" i="17"/>
  <c r="N809" i="17"/>
  <c r="N744" i="17"/>
  <c r="G203" i="21"/>
  <c r="N184" i="19"/>
  <c r="N265" i="19"/>
  <c r="N349" i="19"/>
  <c r="N212" i="19"/>
  <c r="N375" i="19"/>
  <c r="E539" i="21"/>
  <c r="G539" i="21" s="1"/>
  <c r="N373" i="19"/>
  <c r="N256" i="19"/>
  <c r="N279" i="19"/>
  <c r="G187" i="21"/>
  <c r="N170" i="19"/>
  <c r="N172" i="19"/>
  <c r="N364" i="19"/>
  <c r="N151" i="19"/>
  <c r="N311" i="19"/>
  <c r="N347" i="19"/>
  <c r="N181" i="19"/>
  <c r="N188" i="19"/>
  <c r="G413" i="21"/>
  <c r="N313" i="19"/>
  <c r="N187" i="19"/>
  <c r="N355" i="19"/>
  <c r="G380" i="21"/>
  <c r="G253" i="21"/>
  <c r="G491" i="21"/>
  <c r="G544" i="21"/>
  <c r="N296" i="19"/>
  <c r="N344" i="19"/>
  <c r="N370" i="19"/>
  <c r="N261" i="19"/>
  <c r="N242" i="19"/>
  <c r="N320" i="19"/>
  <c r="G257" i="21"/>
  <c r="G516" i="21"/>
  <c r="N351" i="19"/>
  <c r="N161" i="17"/>
  <c r="N813" i="17"/>
  <c r="N343" i="17"/>
  <c r="N366" i="17"/>
  <c r="N59" i="17"/>
  <c r="N749" i="17"/>
  <c r="N232" i="17"/>
  <c r="N206" i="17"/>
  <c r="N679" i="17"/>
  <c r="N586" i="17"/>
  <c r="N94" i="17"/>
  <c r="N407" i="17"/>
  <c r="N642" i="17"/>
  <c r="N817" i="17"/>
  <c r="N647" i="17"/>
  <c r="N171" i="17"/>
  <c r="N133" i="17"/>
  <c r="N130" i="17"/>
  <c r="N630" i="17"/>
  <c r="N767" i="17"/>
  <c r="N714" i="17"/>
  <c r="N393" i="17"/>
  <c r="N27" i="17"/>
  <c r="N575" i="17"/>
  <c r="N104" i="17"/>
  <c r="N810" i="17"/>
  <c r="N592" i="17"/>
  <c r="N281" i="17"/>
  <c r="N388" i="17"/>
  <c r="N461" i="17"/>
  <c r="N307" i="17"/>
  <c r="N783" i="17"/>
  <c r="N264" i="17"/>
  <c r="N566" i="17"/>
  <c r="N66" i="17"/>
  <c r="N733" i="17"/>
  <c r="N639" i="17"/>
  <c r="N674" i="17"/>
  <c r="N268" i="17"/>
  <c r="N289" i="17"/>
  <c r="N638" i="17"/>
  <c r="N378" i="17"/>
  <c r="N30" i="17"/>
  <c r="N329" i="17"/>
  <c r="N440" i="17"/>
  <c r="N646" i="17"/>
  <c r="N81" i="17"/>
  <c r="N621" i="17"/>
  <c r="N483" i="17"/>
  <c r="N518" i="17"/>
  <c r="N487" i="17"/>
  <c r="N584" i="17"/>
  <c r="N101" i="17"/>
  <c r="N315" i="17"/>
  <c r="N456" i="17"/>
  <c r="N290" i="17"/>
  <c r="N556" i="17"/>
  <c r="N462" i="17"/>
  <c r="N377" i="17"/>
  <c r="N256" i="17"/>
  <c r="N591" i="17"/>
  <c r="N697" i="17"/>
  <c r="N198" i="17"/>
  <c r="N148" i="17"/>
  <c r="N152" i="17"/>
  <c r="N252" i="17"/>
  <c r="N661" i="17"/>
  <c r="N623" i="17"/>
  <c r="N409" i="17"/>
  <c r="N717" i="17"/>
  <c r="N51" i="17"/>
  <c r="N46" i="17"/>
  <c r="N266" i="17"/>
  <c r="N262" i="17"/>
  <c r="N173" i="17"/>
  <c r="N110" i="17"/>
  <c r="N740" i="17"/>
  <c r="N117" i="17"/>
  <c r="N162" i="17"/>
  <c r="N420" i="17"/>
  <c r="N593" i="17"/>
  <c r="N418" i="17"/>
  <c r="N285" i="17"/>
  <c r="N482" i="17"/>
  <c r="N202" i="17"/>
  <c r="N454" i="17"/>
  <c r="N516" i="17"/>
  <c r="N613" i="17"/>
  <c r="N562" i="17"/>
  <c r="N718" i="17"/>
  <c r="N191" i="17"/>
  <c r="N762" i="17"/>
  <c r="N212" i="17"/>
  <c r="N641" i="17"/>
  <c r="N186" i="17"/>
  <c r="N381" i="17"/>
  <c r="N42" i="17"/>
  <c r="N435" i="17"/>
  <c r="N160" i="17"/>
  <c r="N472" i="17"/>
  <c r="N65" i="17"/>
  <c r="N159" i="17"/>
  <c r="N196" i="17"/>
  <c r="N503" i="17"/>
  <c r="N414" i="17"/>
  <c r="N710" i="17"/>
  <c r="N815" i="17"/>
  <c r="N416" i="17"/>
  <c r="N95" i="17"/>
  <c r="N200" i="17"/>
  <c r="N141" i="17"/>
  <c r="N322" i="17"/>
  <c r="N41" i="17"/>
  <c r="N221" i="17"/>
  <c r="N719" i="17"/>
  <c r="N397" i="17"/>
  <c r="N263" i="17"/>
  <c r="N401" i="17"/>
  <c r="N396" i="17"/>
  <c r="N272" i="17"/>
  <c r="N525" i="17"/>
  <c r="N283" i="17"/>
  <c r="N270" i="17"/>
  <c r="N530" i="17"/>
  <c r="N239" i="17"/>
  <c r="N165" i="17"/>
  <c r="N210" i="17"/>
  <c r="N693" i="17"/>
  <c r="N233" i="17"/>
  <c r="N760" i="17"/>
  <c r="N504" i="17"/>
  <c r="N38" i="17"/>
  <c r="N687" i="17"/>
  <c r="N305" i="17"/>
  <c r="N789" i="17"/>
  <c r="N515" i="17"/>
  <c r="N520" i="17"/>
  <c r="N716" i="17"/>
  <c r="N265" i="17"/>
  <c r="N127" i="17"/>
  <c r="N45" i="17"/>
  <c r="N417" i="17"/>
  <c r="N493" i="17"/>
  <c r="N543" i="17"/>
  <c r="N405" i="17"/>
  <c r="N178" i="17"/>
  <c r="N102" i="17"/>
  <c r="N475" i="17"/>
  <c r="N402" i="17"/>
  <c r="N207" i="17"/>
  <c r="N793" i="17"/>
  <c r="N553" i="17"/>
  <c r="N277" i="17"/>
  <c r="N631" i="17"/>
  <c r="N777" i="17"/>
  <c r="N339" i="17"/>
  <c r="N490" i="17"/>
  <c r="N383" i="17"/>
  <c r="N369" i="17"/>
  <c r="N88" i="17"/>
  <c r="N364" i="17"/>
  <c r="N805" i="17"/>
  <c r="N657" i="17"/>
  <c r="N608" i="17"/>
  <c r="N353" i="17"/>
  <c r="N428" i="17"/>
  <c r="N78" i="17"/>
  <c r="N208" i="17"/>
  <c r="N739" i="17"/>
  <c r="N122" i="17"/>
  <c r="N269" i="17"/>
  <c r="N347" i="17"/>
  <c r="N551" i="17"/>
  <c r="N218" i="17"/>
  <c r="N167" i="17"/>
  <c r="N297" i="17"/>
  <c r="N356" i="17"/>
  <c r="N177" i="17"/>
  <c r="N209" i="17"/>
  <c r="N752" i="17"/>
  <c r="N764" i="17"/>
  <c r="N382" i="17"/>
  <c r="N772" i="17"/>
  <c r="N26" i="17"/>
  <c r="N540" i="17"/>
  <c r="N370" i="17"/>
  <c r="N684" i="17"/>
  <c r="N438" i="17"/>
  <c r="N22" i="17"/>
  <c r="N351" i="17"/>
  <c r="N480" i="17"/>
  <c r="N757" i="17"/>
  <c r="N241" i="17"/>
  <c r="N194" i="17"/>
  <c r="N531" i="17"/>
  <c r="N92" i="17"/>
  <c r="N103" i="17"/>
  <c r="N303" i="17"/>
  <c r="N230" i="17"/>
  <c r="N724" i="17"/>
  <c r="N737" i="17"/>
  <c r="N473" i="17"/>
  <c r="N666" i="17"/>
  <c r="N293" i="17"/>
  <c r="N780" i="17"/>
  <c r="N511" i="17"/>
  <c r="N527" i="17"/>
  <c r="N431" i="17"/>
  <c r="N143" i="17"/>
  <c r="N73" i="17"/>
  <c r="N676" i="17"/>
  <c r="N655" i="17"/>
  <c r="N437" i="17"/>
  <c r="N470" i="17"/>
  <c r="N491" i="17"/>
  <c r="N52" i="17"/>
  <c r="N39" i="17"/>
  <c r="N570" i="17"/>
  <c r="N616" i="17"/>
  <c r="N792" i="17"/>
  <c r="N508" i="17"/>
  <c r="N636" i="17"/>
  <c r="N21" i="17"/>
  <c r="N491" i="16"/>
  <c r="N161" i="16"/>
  <c r="N239" i="16"/>
  <c r="N196" i="16"/>
  <c r="N448" i="16"/>
  <c r="N199" i="16"/>
  <c r="N213" i="16"/>
  <c r="N273" i="18"/>
  <c r="N267" i="18"/>
  <c r="P253" i="18"/>
  <c r="P179" i="18"/>
  <c r="N37" i="18"/>
  <c r="E379" i="21"/>
  <c r="E349" i="21"/>
  <c r="N40" i="16"/>
  <c r="N524" i="16"/>
  <c r="N531" i="16"/>
  <c r="E140" i="21"/>
  <c r="N186" i="16"/>
  <c r="N259" i="16"/>
  <c r="N488" i="16"/>
  <c r="E429" i="21"/>
  <c r="N168" i="16"/>
  <c r="N147" i="16"/>
  <c r="N192" i="16"/>
  <c r="N394" i="16"/>
  <c r="E258" i="21"/>
  <c r="N53" i="16"/>
  <c r="E410" i="21"/>
  <c r="E46" i="21"/>
  <c r="N263" i="16"/>
  <c r="E426" i="21"/>
  <c r="N72" i="16"/>
  <c r="N265" i="16"/>
  <c r="N113" i="16"/>
  <c r="N124" i="16"/>
  <c r="P157" i="18"/>
  <c r="N236" i="16"/>
  <c r="N95" i="16"/>
  <c r="N220" i="16"/>
  <c r="N499" i="16"/>
  <c r="N205" i="16"/>
  <c r="N139" i="16"/>
  <c r="N148" i="16"/>
  <c r="N31" i="16"/>
  <c r="N51" i="16"/>
  <c r="N421" i="16"/>
  <c r="E521" i="21"/>
  <c r="N96" i="16"/>
  <c r="E372" i="21"/>
  <c r="N419" i="16"/>
  <c r="N254" i="16"/>
  <c r="N327" i="16"/>
  <c r="N142" i="16"/>
  <c r="E129" i="21"/>
  <c r="N339" i="16"/>
  <c r="N294" i="16"/>
  <c r="N33" i="16"/>
  <c r="N347" i="16"/>
  <c r="N403" i="16"/>
  <c r="N355" i="16"/>
  <c r="N511" i="16"/>
  <c r="N314" i="16"/>
  <c r="N288" i="16"/>
  <c r="N62" i="16"/>
  <c r="E62" i="21"/>
  <c r="N157" i="16"/>
  <c r="N384" i="16"/>
  <c r="N482" i="16"/>
  <c r="N276" i="16"/>
  <c r="N340" i="16"/>
  <c r="N418" i="16"/>
  <c r="N318" i="16"/>
  <c r="N351" i="16"/>
  <c r="N357" i="16"/>
  <c r="N373" i="16"/>
  <c r="N513" i="16"/>
  <c r="N240" i="16"/>
  <c r="N348" i="16"/>
  <c r="N185" i="16"/>
  <c r="N493" i="16"/>
  <c r="N100" i="16"/>
  <c r="E229" i="21"/>
  <c r="N71" i="16"/>
  <c r="N175" i="16"/>
  <c r="N399" i="16"/>
  <c r="E370" i="21"/>
  <c r="N529" i="16"/>
  <c r="E304" i="21"/>
  <c r="N178" i="16"/>
  <c r="E455" i="21"/>
  <c r="N397" i="16"/>
  <c r="N275" i="16"/>
  <c r="N104" i="16"/>
  <c r="N187" i="16"/>
  <c r="N375" i="16"/>
  <c r="N75" i="16"/>
  <c r="N425" i="16"/>
  <c r="N134" i="16"/>
  <c r="E468" i="21"/>
  <c r="N305" i="16"/>
  <c r="N206" i="16"/>
  <c r="E58" i="21"/>
  <c r="N286" i="16"/>
  <c r="N191" i="16"/>
  <c r="N324" i="16"/>
  <c r="E227" i="21"/>
  <c r="N528" i="16"/>
  <c r="N402" i="16"/>
  <c r="N97" i="16"/>
  <c r="N405" i="16"/>
  <c r="N163" i="16"/>
  <c r="E143" i="21"/>
  <c r="N136" i="16"/>
  <c r="N367" i="16"/>
  <c r="E271" i="21"/>
  <c r="E494" i="21"/>
  <c r="N522" i="16"/>
  <c r="N520" i="16"/>
  <c r="E414" i="21"/>
  <c r="N521" i="16"/>
  <c r="N463" i="16"/>
  <c r="N261" i="16"/>
  <c r="N258" i="16"/>
  <c r="N424" i="16"/>
  <c r="N377" i="16"/>
  <c r="N198" i="16"/>
  <c r="E94" i="21"/>
  <c r="N188" i="16"/>
  <c r="N386" i="16"/>
  <c r="E518" i="21"/>
  <c r="N246" i="16"/>
  <c r="N219" i="16"/>
  <c r="N471" i="16"/>
  <c r="N115" i="16"/>
  <c r="E135" i="21"/>
  <c r="N515" i="16"/>
  <c r="N117" i="16"/>
  <c r="N179" i="16"/>
  <c r="N133" i="16"/>
  <c r="E52" i="21"/>
  <c r="N249" i="16"/>
  <c r="N538" i="16"/>
  <c r="N210" i="16"/>
  <c r="N21" i="16"/>
  <c r="N430" i="16"/>
  <c r="N61" i="16"/>
  <c r="N516" i="16"/>
  <c r="N209" i="16"/>
  <c r="E153" i="21"/>
  <c r="N455" i="16"/>
  <c r="N361" i="16"/>
  <c r="N473" i="16"/>
  <c r="N184" i="16"/>
  <c r="N247" i="16"/>
  <c r="E292" i="21"/>
  <c r="N153" i="16"/>
  <c r="N395" i="16"/>
  <c r="N130" i="16"/>
  <c r="N227" i="16"/>
  <c r="N98" i="16"/>
  <c r="N38" i="16"/>
  <c r="N222" i="16"/>
  <c r="N452" i="16"/>
  <c r="E467" i="21"/>
  <c r="N504" i="16"/>
  <c r="N165" i="16"/>
  <c r="N217" i="16"/>
  <c r="N201" i="16"/>
  <c r="N534" i="16"/>
  <c r="N492" i="16"/>
  <c r="N279" i="16"/>
  <c r="N467" i="16"/>
  <c r="N293" i="16"/>
  <c r="N57" i="16"/>
  <c r="N409" i="16"/>
  <c r="N250" i="16"/>
  <c r="E376" i="21"/>
  <c r="N342" i="16"/>
  <c r="N547" i="16"/>
  <c r="N354" i="16"/>
  <c r="E138" i="21"/>
  <c r="N497" i="16"/>
  <c r="N420" i="16"/>
  <c r="N325" i="16"/>
  <c r="N241" i="16"/>
  <c r="N458" i="16"/>
  <c r="N460" i="16"/>
  <c r="N368" i="16"/>
  <c r="N223" i="16"/>
  <c r="N486" i="16"/>
  <c r="N459" i="16"/>
  <c r="N232" i="16"/>
  <c r="N306" i="16"/>
  <c r="N358" i="16"/>
  <c r="N174" i="16"/>
  <c r="N422" i="16"/>
  <c r="E481" i="21"/>
  <c r="N371" i="16"/>
  <c r="N345" i="16"/>
  <c r="E275" i="21"/>
  <c r="N477" i="16"/>
  <c r="E551" i="21"/>
  <c r="N461" i="16"/>
  <c r="N317" i="16"/>
  <c r="N435" i="16"/>
  <c r="N282" i="16"/>
  <c r="N470" i="16"/>
  <c r="N457" i="16"/>
  <c r="N193" i="16"/>
  <c r="N331" i="16"/>
  <c r="G182" i="21"/>
  <c r="N152" i="16"/>
  <c r="N336" i="16"/>
  <c r="N485" i="16"/>
  <c r="N270" i="16"/>
  <c r="N120" i="16"/>
  <c r="E442" i="21"/>
  <c r="E265" i="21"/>
  <c r="N341" i="16"/>
  <c r="N211" i="16"/>
  <c r="N480" i="16"/>
  <c r="N434" i="16"/>
  <c r="E522" i="21"/>
  <c r="N388" i="16"/>
  <c r="N60" i="16"/>
  <c r="N166" i="16"/>
  <c r="N35" i="16"/>
  <c r="E214" i="21"/>
  <c r="N129" i="16"/>
  <c r="E192" i="21"/>
  <c r="N526" i="16"/>
  <c r="E41" i="21"/>
  <c r="N512" i="16"/>
  <c r="N87" i="16"/>
  <c r="N553" i="16"/>
  <c r="N41" i="16"/>
  <c r="N79" i="16"/>
  <c r="N281" i="16"/>
  <c r="N307" i="16"/>
  <c r="N170" i="16"/>
  <c r="N487" i="16"/>
  <c r="N215" i="16"/>
  <c r="N189" i="16"/>
  <c r="E99" i="21"/>
  <c r="N116" i="16"/>
  <c r="N110" i="16"/>
  <c r="N346" i="16"/>
  <c r="N429" i="16"/>
  <c r="N441" i="16"/>
  <c r="N54" i="16"/>
  <c r="N445" i="16"/>
  <c r="E230" i="21"/>
  <c r="N343" i="16"/>
  <c r="N20" i="16"/>
  <c r="E165" i="21"/>
  <c r="N437" i="16"/>
  <c r="N264" i="16"/>
  <c r="N221" i="16"/>
  <c r="N323" i="16"/>
  <c r="N319" i="16"/>
  <c r="E452" i="21"/>
  <c r="N64" i="16"/>
  <c r="N464" i="16"/>
  <c r="N335" i="16"/>
  <c r="N160" i="16"/>
  <c r="N123" i="16"/>
  <c r="E161" i="21"/>
  <c r="N443" i="16"/>
  <c r="E72" i="21"/>
  <c r="N228" i="16"/>
  <c r="E145" i="21"/>
  <c r="N82" i="16"/>
  <c r="N204" i="16"/>
  <c r="N26" i="16"/>
  <c r="E43" i="21"/>
  <c r="N244" i="16"/>
  <c r="E520" i="21"/>
  <c r="N410" i="16"/>
  <c r="N243" i="16"/>
  <c r="N537" i="16"/>
  <c r="E338" i="21"/>
  <c r="N245" i="16"/>
  <c r="E270" i="21"/>
  <c r="N316" i="16"/>
  <c r="N70" i="16"/>
  <c r="E283" i="21"/>
  <c r="N242" i="16"/>
  <c r="E552" i="21"/>
  <c r="N29" i="16"/>
  <c r="E193" i="21"/>
  <c r="N349" i="16"/>
  <c r="N37" i="16"/>
  <c r="E11" i="21"/>
  <c r="N169" i="16"/>
  <c r="N144" i="16"/>
  <c r="N428" i="16"/>
  <c r="N495" i="16"/>
  <c r="N378" i="16"/>
  <c r="E387" i="21"/>
  <c r="N224" i="16"/>
  <c r="N283" i="16"/>
  <c r="E45" i="21"/>
  <c r="N36" i="16"/>
  <c r="N56" i="16"/>
  <c r="N91" i="16"/>
  <c r="N23" i="16"/>
  <c r="N363" i="16"/>
  <c r="N63" i="16"/>
  <c r="E510" i="21"/>
  <c r="N181" i="16"/>
  <c r="N214" i="16"/>
  <c r="N438" i="16"/>
  <c r="N197" i="16"/>
  <c r="N548" i="16"/>
  <c r="N88" i="16"/>
  <c r="N248" i="16"/>
  <c r="N272" i="16"/>
  <c r="N90" i="16"/>
  <c r="N545" i="16"/>
  <c r="N385" i="16"/>
  <c r="N549" i="16"/>
  <c r="N417" i="16"/>
  <c r="N101" i="16"/>
  <c r="N297" i="16"/>
  <c r="N287" i="16"/>
  <c r="N267" i="16"/>
  <c r="N400" i="16"/>
  <c r="N505" i="16"/>
  <c r="N203" i="16"/>
  <c r="N119" i="16"/>
  <c r="N383" i="16"/>
  <c r="N172" i="16"/>
  <c r="N257" i="16"/>
  <c r="N338" i="16"/>
  <c r="N180" i="16"/>
  <c r="N490" i="16"/>
  <c r="N541" i="16"/>
  <c r="N379" i="16"/>
  <c r="N252" i="16"/>
  <c r="N256" i="16"/>
  <c r="N112" i="16"/>
  <c r="N525" i="16"/>
  <c r="N194" i="16"/>
  <c r="E210" i="21"/>
  <c r="N506" i="16"/>
  <c r="N135" i="16"/>
  <c r="N230" i="16"/>
  <c r="N412" i="16"/>
  <c r="N299" i="16"/>
  <c r="N102" i="16"/>
  <c r="N105" i="16"/>
  <c r="E441" i="21"/>
  <c r="E460" i="21"/>
  <c r="N83" i="16"/>
  <c r="N107" i="16"/>
  <c r="N173" i="16"/>
  <c r="N431" i="16"/>
  <c r="N99" i="16"/>
  <c r="N289" i="16"/>
  <c r="E56" i="21"/>
  <c r="N532" i="16"/>
  <c r="N67" i="16"/>
  <c r="N141" i="16"/>
  <c r="N106" i="16"/>
  <c r="N309" i="16"/>
  <c r="N202" i="16"/>
  <c r="N28" i="16"/>
  <c r="N370" i="16"/>
  <c r="N502" i="16"/>
  <c r="N414" i="16"/>
  <c r="N68" i="16"/>
  <c r="N465" i="16"/>
  <c r="E279" i="21"/>
  <c r="N432" i="16"/>
  <c r="N290" i="16"/>
  <c r="N86" i="16"/>
  <c r="N151" i="16"/>
  <c r="N542" i="16"/>
  <c r="N137" i="16"/>
  <c r="E497" i="21"/>
  <c r="N332" i="16"/>
  <c r="E291" i="21"/>
  <c r="N268" i="16"/>
  <c r="N535" i="16"/>
  <c r="N380" i="16"/>
  <c r="N262" i="16"/>
  <c r="N111" i="16"/>
  <c r="N78" i="16"/>
  <c r="N392" i="16"/>
  <c r="E246" i="21"/>
  <c r="N481" i="16"/>
  <c r="N238" i="16"/>
  <c r="N447" i="16"/>
  <c r="N66" i="16"/>
  <c r="N146" i="16"/>
  <c r="N501" i="16"/>
  <c r="N310" i="16"/>
  <c r="N167" i="16"/>
  <c r="N30" i="16"/>
  <c r="N207" i="16"/>
  <c r="E172" i="21"/>
  <c r="N391" i="16"/>
  <c r="N143" i="16"/>
  <c r="N212" i="16"/>
  <c r="E527" i="21"/>
  <c r="N413" i="16"/>
  <c r="E528" i="21"/>
  <c r="N451" i="16"/>
  <c r="E216" i="21"/>
  <c r="N182" i="16"/>
  <c r="E478" i="21"/>
  <c r="N321" i="16"/>
  <c r="N320" i="16"/>
  <c r="N24" i="16"/>
  <c r="N94" i="16"/>
  <c r="E141" i="21"/>
  <c r="N334" i="16"/>
  <c r="E513" i="21"/>
  <c r="N162" i="16"/>
  <c r="N69" i="16"/>
  <c r="N93" i="16"/>
  <c r="E262" i="21"/>
  <c r="N496" i="16"/>
  <c r="N416" i="16"/>
  <c r="E35" i="21"/>
  <c r="E136" i="21"/>
  <c r="N527" i="16"/>
  <c r="N195" i="16"/>
  <c r="E188" i="21"/>
  <c r="N313" i="16"/>
  <c r="E482" i="21"/>
  <c r="N364" i="16"/>
  <c r="N235" i="16"/>
  <c r="N52" i="16"/>
  <c r="N80" i="16"/>
  <c r="N344" i="16"/>
  <c r="N546" i="16"/>
  <c r="N381" i="16"/>
  <c r="N149" i="16"/>
  <c r="N114" i="16"/>
  <c r="N543" i="16"/>
  <c r="E95" i="21"/>
  <c r="E517" i="21"/>
  <c r="N489" i="16"/>
  <c r="N518" i="16"/>
  <c r="N59" i="16"/>
  <c r="N401" i="16"/>
  <c r="N433" i="16"/>
  <c r="E86" i="21"/>
  <c r="N92" i="16"/>
  <c r="N352" i="16"/>
  <c r="N154" i="16"/>
  <c r="N97" i="18"/>
  <c r="N241" i="18"/>
  <c r="N145" i="18"/>
  <c r="P42" i="18"/>
  <c r="N132" i="18"/>
  <c r="P35" i="18"/>
  <c r="N33" i="18"/>
  <c r="N68" i="18"/>
  <c r="N83" i="18"/>
  <c r="N47" i="18"/>
  <c r="N178" i="18"/>
  <c r="P132" i="18"/>
  <c r="N210" i="18"/>
  <c r="N54" i="18"/>
  <c r="N18" i="16"/>
  <c r="N456" i="16"/>
  <c r="N439" i="16"/>
  <c r="N296" i="16"/>
  <c r="N295" i="16"/>
  <c r="N509" i="16"/>
  <c r="N507" i="16"/>
  <c r="N484" i="16"/>
  <c r="N229" i="16"/>
  <c r="N108" i="16"/>
  <c r="E364" i="21"/>
  <c r="N519" i="16"/>
  <c r="N176" i="16"/>
  <c r="N159" i="16"/>
  <c r="E388" i="21"/>
  <c r="N164" i="16"/>
  <c r="E255" i="21"/>
  <c r="N233" i="16"/>
  <c r="N125" i="16"/>
  <c r="N304" i="16"/>
  <c r="N150" i="16"/>
  <c r="N42" i="16"/>
  <c r="N121" i="16"/>
  <c r="N253" i="16"/>
  <c r="N231" i="16"/>
  <c r="E249" i="21"/>
  <c r="N81" i="16"/>
  <c r="N273" i="16"/>
  <c r="N444" i="16"/>
  <c r="E500" i="21"/>
  <c r="N544" i="16"/>
  <c r="N503" i="16"/>
  <c r="N218" i="16"/>
  <c r="N77" i="16"/>
  <c r="N284" i="16"/>
  <c r="E112" i="21"/>
  <c r="N472" i="16"/>
  <c r="N426" i="16"/>
  <c r="N453" i="16"/>
  <c r="N190" i="16"/>
  <c r="N128" i="16"/>
  <c r="N216" i="16"/>
  <c r="E169" i="21"/>
  <c r="N407" i="16"/>
  <c r="N337" i="16"/>
  <c r="N498" i="16"/>
  <c r="N103" i="16"/>
  <c r="N476" i="16"/>
  <c r="N328" i="16"/>
  <c r="N266" i="16"/>
  <c r="E96" i="21"/>
  <c r="N171" i="16"/>
  <c r="N536" i="16"/>
  <c r="N300" i="16"/>
  <c r="N109" i="16"/>
  <c r="N291" i="16"/>
  <c r="N43" i="16"/>
  <c r="N55" i="16"/>
  <c r="N132" i="16"/>
  <c r="E154" i="21"/>
  <c r="N50" i="16"/>
  <c r="N365" i="16"/>
  <c r="N427" i="16"/>
  <c r="N376" i="16"/>
  <c r="E73" i="21"/>
  <c r="N442" i="16"/>
  <c r="N46" i="16"/>
  <c r="E231" i="21"/>
  <c r="N311" i="16"/>
  <c r="N177" i="16"/>
  <c r="N25" i="16"/>
  <c r="N298" i="16"/>
  <c r="N19" i="16"/>
  <c r="N84" i="16"/>
  <c r="E393" i="21"/>
  <c r="N369" i="16"/>
  <c r="N350" i="16"/>
  <c r="N322" i="16"/>
  <c r="N58" i="16"/>
  <c r="N237" i="16"/>
  <c r="E117" i="21"/>
  <c r="N449" i="16"/>
  <c r="N89" i="16"/>
  <c r="N550" i="16"/>
  <c r="N478" i="16"/>
  <c r="N404" i="16"/>
  <c r="N47" i="16"/>
  <c r="N292" i="16"/>
  <c r="E431" i="21"/>
  <c r="N510" i="16"/>
  <c r="N454" i="16"/>
  <c r="N530" i="16"/>
  <c r="N483" i="16"/>
  <c r="N118" i="16"/>
  <c r="N539" i="16"/>
  <c r="N362" i="16"/>
  <c r="N312" i="16"/>
  <c r="N122" i="16"/>
  <c r="E470" i="21"/>
  <c r="N508" i="16"/>
  <c r="N74" i="16"/>
  <c r="N27" i="16"/>
  <c r="N326" i="16"/>
  <c r="N393" i="16"/>
  <c r="N274" i="16"/>
  <c r="N387" i="16"/>
  <c r="N48" i="16"/>
  <c r="E479" i="21"/>
  <c r="N269" i="16"/>
  <c r="E357" i="21"/>
  <c r="N440" i="16"/>
  <c r="N145" i="16"/>
  <c r="N408" i="16"/>
  <c r="N359" i="16"/>
  <c r="N140" i="16"/>
  <c r="N226" i="16"/>
  <c r="N411" i="16"/>
  <c r="N126" i="16"/>
  <c r="N22" i="16"/>
  <c r="N389" i="16"/>
  <c r="N76" i="16"/>
  <c r="N356" i="16"/>
  <c r="N260" i="16"/>
  <c r="N382" i="16"/>
  <c r="N494" i="16"/>
  <c r="E189" i="21"/>
  <c r="N468" i="16"/>
  <c r="N73" i="16"/>
  <c r="N474" i="16"/>
  <c r="N225" i="16"/>
  <c r="E228" i="21"/>
  <c r="N533" i="16"/>
  <c r="N479" i="16"/>
  <c r="N415" i="16"/>
  <c r="N271" i="16"/>
  <c r="N183" i="16"/>
  <c r="N44" i="16"/>
  <c r="N302" i="16"/>
  <c r="N436" i="16"/>
  <c r="N406" i="16"/>
  <c r="N45" i="16"/>
  <c r="N329" i="16"/>
  <c r="N450" i="16"/>
  <c r="N360" i="16"/>
  <c r="N475" i="16"/>
  <c r="N280" i="16"/>
  <c r="N32" i="16"/>
  <c r="N131" i="16"/>
  <c r="N517" i="16"/>
  <c r="N366" i="16"/>
  <c r="E373" i="21"/>
  <c r="N285" i="16"/>
  <c r="N303" i="16"/>
  <c r="N523" i="16"/>
  <c r="E211" i="21"/>
  <c r="N423" i="16"/>
  <c r="N308" i="16"/>
  <c r="E213" i="21"/>
  <c r="N65" i="16"/>
  <c r="N398" i="16"/>
  <c r="N156" i="16"/>
  <c r="N200" i="16"/>
  <c r="N158" i="16"/>
  <c r="N315" i="16"/>
  <c r="N85" i="16"/>
  <c r="N552" i="16"/>
  <c r="N396" i="16"/>
  <c r="N330" i="16"/>
  <c r="N374" i="16"/>
  <c r="N127" i="16"/>
  <c r="N49" i="16"/>
  <c r="N251" i="16"/>
  <c r="N234" i="16"/>
  <c r="E44" i="21"/>
  <c r="G44" i="21" s="1"/>
  <c r="N301" i="16"/>
  <c r="N39" i="16"/>
  <c r="N514" i="16"/>
  <c r="N462" i="16"/>
  <c r="N138" i="16"/>
  <c r="N551" i="16"/>
  <c r="P141" i="18"/>
  <c r="P73" i="18"/>
  <c r="P225" i="18"/>
  <c r="P262" i="18"/>
  <c r="N206" i="18"/>
  <c r="P97" i="18"/>
  <c r="P98" i="18"/>
  <c r="N149" i="18"/>
  <c r="P103" i="18"/>
  <c r="N74" i="18"/>
  <c r="N106" i="18"/>
  <c r="P180" i="18"/>
  <c r="P154" i="18"/>
  <c r="N171" i="18"/>
  <c r="P241" i="18"/>
  <c r="N173" i="18"/>
  <c r="N89" i="18"/>
  <c r="P118" i="18"/>
  <c r="N99" i="18"/>
  <c r="P167" i="18"/>
  <c r="N107" i="18"/>
  <c r="P252" i="18"/>
  <c r="N136" i="18"/>
  <c r="P185" i="18"/>
  <c r="N110" i="18"/>
  <c r="P107" i="18"/>
  <c r="N30" i="18"/>
  <c r="P139" i="18"/>
  <c r="N79" i="18"/>
  <c r="P74" i="18"/>
  <c r="P44" i="18"/>
  <c r="N146" i="18"/>
  <c r="N133" i="18"/>
  <c r="P265" i="18"/>
  <c r="N157" i="18"/>
  <c r="P47" i="18"/>
  <c r="N156" i="18"/>
  <c r="P175" i="18"/>
  <c r="N202" i="18"/>
  <c r="P72" i="18"/>
  <c r="N275" i="18"/>
  <c r="P56" i="18"/>
  <c r="P77" i="18"/>
  <c r="P121" i="18"/>
  <c r="N186" i="18"/>
  <c r="P261" i="18"/>
  <c r="N281" i="18"/>
  <c r="N84" i="18"/>
  <c r="P260" i="18"/>
  <c r="N199" i="18"/>
  <c r="P51" i="18"/>
  <c r="N144" i="18"/>
  <c r="P131" i="18"/>
  <c r="N244" i="18"/>
  <c r="P126" i="18"/>
  <c r="P57" i="18"/>
  <c r="N18" i="18"/>
  <c r="P86" i="18"/>
  <c r="N165" i="18"/>
  <c r="N185" i="18"/>
  <c r="P67" i="18"/>
  <c r="P204" i="18"/>
  <c r="P267" i="18"/>
  <c r="P209" i="18"/>
  <c r="P250" i="18"/>
  <c r="N73" i="18"/>
  <c r="P70" i="18"/>
  <c r="N224" i="18"/>
  <c r="P150" i="18"/>
  <c r="N164" i="18"/>
  <c r="P80" i="18"/>
  <c r="N29" i="18"/>
  <c r="P60" i="18"/>
  <c r="N180" i="18"/>
  <c r="P196" i="18"/>
  <c r="N191" i="18"/>
  <c r="P170" i="18"/>
  <c r="N123" i="18"/>
  <c r="P168" i="18"/>
  <c r="N280" i="18"/>
  <c r="N313" i="15"/>
  <c r="N241" i="15"/>
  <c r="N301" i="15"/>
  <c r="N56" i="15"/>
  <c r="N895" i="15"/>
  <c r="N936" i="15"/>
  <c r="N255" i="15"/>
  <c r="N205" i="15"/>
  <c r="N350" i="15"/>
  <c r="N776" i="15"/>
  <c r="N36" i="15"/>
  <c r="N1033" i="15"/>
  <c r="N1035" i="15"/>
  <c r="N767" i="15"/>
  <c r="N903" i="15"/>
  <c r="N726" i="15"/>
  <c r="N131" i="15"/>
  <c r="N92" i="15"/>
  <c r="N964" i="15"/>
  <c r="N202" i="15"/>
  <c r="N135" i="15"/>
  <c r="N711" i="15"/>
  <c r="N734" i="15"/>
  <c r="N48" i="15"/>
  <c r="N843" i="15"/>
  <c r="N367" i="15"/>
  <c r="N798" i="15"/>
  <c r="N919" i="15"/>
  <c r="N1025" i="15"/>
  <c r="N399" i="15"/>
  <c r="N483" i="15"/>
  <c r="N65" i="15"/>
  <c r="N93" i="15"/>
  <c r="N631" i="15"/>
  <c r="N638" i="15"/>
  <c r="N296" i="15"/>
  <c r="N89" i="15"/>
  <c r="N443" i="15"/>
  <c r="N278" i="15"/>
  <c r="N114" i="15"/>
  <c r="N825" i="15"/>
  <c r="N671" i="15"/>
  <c r="N719" i="15"/>
  <c r="N794" i="15"/>
  <c r="N991" i="15"/>
  <c r="N442" i="15"/>
  <c r="N681" i="15"/>
  <c r="N752" i="15"/>
  <c r="N858" i="15"/>
  <c r="N874" i="15"/>
  <c r="N530" i="15"/>
  <c r="N464" i="15"/>
  <c r="N330" i="15"/>
  <c r="N992" i="15"/>
  <c r="N944" i="15"/>
  <c r="N731" i="15"/>
  <c r="N580" i="15"/>
  <c r="N661" i="15"/>
  <c r="N1005" i="15"/>
  <c r="N943" i="15"/>
  <c r="N340" i="15"/>
  <c r="N618" i="15"/>
  <c r="N333" i="15"/>
  <c r="N865" i="15"/>
  <c r="N308" i="15"/>
  <c r="N75" i="15"/>
  <c r="N975" i="15"/>
  <c r="N778" i="15"/>
  <c r="N18" i="15"/>
  <c r="N426" i="15"/>
  <c r="N249" i="15"/>
  <c r="N642" i="15"/>
  <c r="N222" i="15"/>
  <c r="N254" i="15"/>
  <c r="N914" i="15"/>
  <c r="N826" i="15"/>
  <c r="N645" i="15"/>
  <c r="N962" i="15"/>
  <c r="N270" i="15"/>
  <c r="N635" i="15"/>
  <c r="N375" i="15"/>
  <c r="N407" i="15"/>
  <c r="N720" i="15"/>
  <c r="N1001" i="15"/>
  <c r="N61" i="15"/>
  <c r="N511" i="15"/>
  <c r="N988" i="15"/>
  <c r="N705" i="15"/>
  <c r="N466" i="15"/>
  <c r="N127" i="15"/>
  <c r="N76" i="15"/>
  <c r="N323" i="15"/>
  <c r="N160" i="15"/>
  <c r="N506" i="15"/>
  <c r="N617" i="15"/>
  <c r="N679" i="15"/>
  <c r="N486" i="15"/>
  <c r="N1038" i="15"/>
  <c r="N467" i="15"/>
  <c r="N344" i="15"/>
  <c r="N318" i="15"/>
  <c r="N229" i="15"/>
  <c r="N62" i="15"/>
  <c r="N243" i="15"/>
  <c r="N797" i="15"/>
  <c r="N821" i="15"/>
  <c r="N967" i="15"/>
  <c r="N660" i="15"/>
  <c r="N354" i="15"/>
  <c r="N411" i="15"/>
  <c r="N953" i="15"/>
  <c r="N845" i="15"/>
  <c r="N775" i="15"/>
  <c r="N735" i="15"/>
  <c r="N560" i="15"/>
  <c r="N69" i="15"/>
  <c r="N523" i="15"/>
  <c r="N667" i="15"/>
  <c r="N404" i="15"/>
  <c r="N911" i="15"/>
  <c r="N882" i="15"/>
  <c r="N573" i="15"/>
  <c r="N546" i="15"/>
  <c r="N194" i="15"/>
  <c r="N49" i="15"/>
  <c r="N628" i="15"/>
  <c r="N362" i="15"/>
  <c r="N770" i="15"/>
  <c r="N785" i="15"/>
  <c r="N260" i="15"/>
  <c r="N406" i="15"/>
  <c r="N292" i="15"/>
  <c r="N838" i="15"/>
  <c r="N70" i="15"/>
  <c r="N680" i="15"/>
  <c r="N896" i="15"/>
  <c r="N796" i="15"/>
  <c r="N881" i="15"/>
  <c r="N171" i="15"/>
  <c r="N108" i="15"/>
  <c r="N888" i="15"/>
  <c r="N715" i="15"/>
  <c r="N924" i="15"/>
  <c r="N1000" i="15"/>
  <c r="N189" i="15"/>
  <c r="N677" i="15"/>
  <c r="N449" i="15"/>
  <c r="N95" i="15"/>
  <c r="N416" i="15"/>
  <c r="N452" i="15"/>
  <c r="N39" i="15"/>
  <c r="N723" i="15"/>
  <c r="N1016" i="15"/>
  <c r="N63" i="15"/>
  <c r="N764" i="15"/>
  <c r="N379" i="15"/>
  <c r="N341" i="15"/>
  <c r="N455" i="15"/>
  <c r="N359" i="15"/>
  <c r="N956" i="15"/>
  <c r="N833" i="15"/>
  <c r="N462" i="15"/>
  <c r="N306" i="15"/>
  <c r="N727" i="15"/>
  <c r="N608" i="15"/>
  <c r="N989" i="15"/>
  <c r="N949" i="15"/>
  <c r="N508" i="15"/>
  <c r="N1042" i="15"/>
  <c r="N787" i="15"/>
  <c r="N541" i="15"/>
  <c r="N928" i="15"/>
  <c r="N441" i="15"/>
  <c r="N266" i="15"/>
  <c r="N500" i="15"/>
  <c r="N809" i="15"/>
  <c r="N564" i="15"/>
  <c r="N714" i="15"/>
  <c r="N162" i="15"/>
  <c r="N1030" i="15"/>
  <c r="N161" i="15"/>
  <c r="N91" i="15"/>
  <c r="N124" i="15"/>
  <c r="N349" i="15"/>
  <c r="N551" i="15"/>
  <c r="N374" i="15"/>
  <c r="N561" i="15"/>
  <c r="N771" i="15"/>
  <c r="N753" i="15"/>
  <c r="N612" i="15"/>
  <c r="N461" i="15"/>
  <c r="N153" i="15"/>
  <c r="N884" i="15"/>
  <c r="N952" i="15"/>
  <c r="N55" i="15"/>
  <c r="N247" i="15"/>
  <c r="N159" i="15"/>
  <c r="N745" i="15"/>
  <c r="N765" i="15"/>
  <c r="N832" i="15"/>
  <c r="N940" i="15"/>
  <c r="N588" i="15"/>
  <c r="N26" i="15"/>
  <c r="N427" i="15"/>
  <c r="N700" i="15"/>
  <c r="N815" i="15"/>
  <c r="N1029" i="15"/>
  <c r="N121" i="15"/>
  <c r="N641" i="15"/>
  <c r="N314" i="15"/>
  <c r="N578" i="15"/>
  <c r="N1010" i="15"/>
  <c r="N312" i="15"/>
  <c r="N624" i="15"/>
  <c r="N684" i="15"/>
  <c r="N627" i="15"/>
  <c r="N173" i="15"/>
  <c r="N358" i="15"/>
  <c r="N518" i="15"/>
  <c r="N42" i="15"/>
  <c r="N995" i="15"/>
  <c r="N192" i="15"/>
  <c r="N141" i="15"/>
  <c r="N168" i="15"/>
  <c r="N852" i="15"/>
  <c r="N489" i="15"/>
  <c r="N326" i="15"/>
  <c r="N321" i="15"/>
  <c r="N695" i="15"/>
  <c r="N703" i="15"/>
  <c r="N233" i="15"/>
  <c r="N119" i="15"/>
  <c r="N227" i="15"/>
  <c r="N890" i="15"/>
  <c r="N154" i="15"/>
  <c r="N482" i="15"/>
  <c r="N380" i="15"/>
  <c r="N922" i="15"/>
  <c r="N31" i="15"/>
  <c r="N495" i="15"/>
  <c r="N603" i="15"/>
  <c r="N46" i="15"/>
  <c r="N926" i="15"/>
  <c r="N82" i="15"/>
  <c r="N602" i="15"/>
  <c r="N212" i="15"/>
  <c r="N304" i="15"/>
  <c r="N972" i="15"/>
  <c r="N743" i="15"/>
  <c r="N103" i="15"/>
  <c r="N1023" i="15"/>
  <c r="N921" i="15"/>
  <c r="N945" i="15"/>
  <c r="N665" i="15"/>
  <c r="N1015" i="15"/>
  <c r="N925" i="15"/>
  <c r="N970" i="15"/>
  <c r="N230" i="15"/>
  <c r="N364" i="15"/>
  <c r="N772" i="15"/>
  <c r="N423" i="15"/>
  <c r="N293" i="15"/>
  <c r="N392" i="15"/>
  <c r="N60" i="15"/>
  <c r="N327" i="15"/>
  <c r="N920" i="15"/>
  <c r="N827" i="15"/>
  <c r="N181" i="15"/>
  <c r="N29" i="15"/>
  <c r="N59" i="15"/>
  <c r="N287" i="15"/>
  <c r="N118" i="15"/>
  <c r="N927" i="15"/>
  <c r="N636" i="15"/>
  <c r="N782" i="15"/>
  <c r="N97" i="15"/>
  <c r="N983" i="15"/>
  <c r="N597" i="15"/>
  <c r="N639" i="15"/>
  <c r="N294" i="15"/>
  <c r="N116" i="15"/>
  <c r="N1028" i="15"/>
  <c r="N148" i="15"/>
  <c r="N316" i="15"/>
  <c r="N855" i="15"/>
  <c r="N419" i="15"/>
  <c r="E350" i="21" l="1"/>
  <c r="G350" i="21" s="1"/>
  <c r="G334" i="21"/>
  <c r="G57" i="21"/>
  <c r="G174" i="21"/>
  <c r="E465" i="21"/>
  <c r="G465" i="21" s="1"/>
  <c r="G464" i="21"/>
  <c r="G496" i="21"/>
  <c r="G461" i="21"/>
  <c r="G323" i="21"/>
  <c r="G519" i="21"/>
  <c r="G214" i="21"/>
  <c r="G468" i="21"/>
  <c r="G138" i="21"/>
  <c r="G143" i="21"/>
  <c r="G258" i="21"/>
  <c r="G552" i="21"/>
  <c r="G497" i="21"/>
  <c r="G338" i="21"/>
  <c r="G541" i="21"/>
  <c r="G273" i="21"/>
  <c r="G486" i="21"/>
  <c r="G194" i="21"/>
  <c r="G546" i="21"/>
  <c r="G107" i="21"/>
  <c r="G42" i="21"/>
  <c r="G526" i="21"/>
  <c r="G142" i="21"/>
  <c r="G520" i="21"/>
  <c r="G513" i="21"/>
  <c r="G429" i="21"/>
  <c r="G442" i="21"/>
  <c r="G229" i="21"/>
  <c r="G414" i="21"/>
  <c r="G388" i="21"/>
  <c r="G478" i="21"/>
  <c r="E418" i="21"/>
  <c r="G418" i="21" s="1"/>
  <c r="G452" i="21"/>
  <c r="G52" i="21"/>
  <c r="E285" i="21"/>
  <c r="G285" i="21" s="1"/>
  <c r="G271" i="21"/>
  <c r="E144" i="21"/>
  <c r="G144" i="21" s="1"/>
  <c r="G372" i="21"/>
  <c r="E173" i="21"/>
  <c r="G173" i="21" s="1"/>
  <c r="G470" i="21"/>
  <c r="G246" i="21"/>
  <c r="E434" i="21"/>
  <c r="G434" i="21" s="1"/>
  <c r="G43" i="21"/>
  <c r="E542" i="21"/>
  <c r="G542" i="21" s="1"/>
  <c r="G161" i="21"/>
  <c r="E219" i="21"/>
  <c r="G219" i="21" s="1"/>
  <c r="G95" i="21"/>
  <c r="G129" i="21"/>
  <c r="E222" i="21"/>
  <c r="G222" i="21" s="1"/>
  <c r="G172" i="21"/>
  <c r="G96" i="21"/>
  <c r="G73" i="21"/>
  <c r="G479" i="21"/>
  <c r="G262" i="21"/>
  <c r="G304" i="21"/>
  <c r="E423" i="21"/>
  <c r="G423" i="21" s="1"/>
  <c r="G370" i="21"/>
  <c r="E130" i="21"/>
  <c r="G130" i="21" s="1"/>
  <c r="G518" i="21"/>
  <c r="E103" i="21"/>
  <c r="G103" i="21" s="1"/>
  <c r="G494" i="21"/>
  <c r="E308" i="21"/>
  <c r="G308" i="21" s="1"/>
  <c r="G189" i="21"/>
  <c r="G136" i="21"/>
  <c r="G135" i="21"/>
  <c r="G192" i="21"/>
  <c r="E252" i="21"/>
  <c r="G252" i="21" s="1"/>
  <c r="G213" i="21"/>
  <c r="G291" i="21"/>
  <c r="E317" i="21"/>
  <c r="G317" i="21" s="1"/>
  <c r="G141" i="21"/>
  <c r="G441" i="21"/>
  <c r="E223" i="21"/>
  <c r="G223" i="21" s="1"/>
  <c r="G112" i="21"/>
  <c r="G145" i="21"/>
  <c r="E505" i="21"/>
  <c r="G505" i="21" s="1"/>
  <c r="G481" i="21"/>
  <c r="G117" i="21"/>
  <c r="E487" i="21"/>
  <c r="G487" i="21" s="1"/>
  <c r="G169" i="21"/>
  <c r="G46" i="21"/>
  <c r="G292" i="21"/>
  <c r="G521" i="21"/>
  <c r="G193" i="21"/>
  <c r="G58" i="21"/>
  <c r="G45" i="21"/>
  <c r="G500" i="21"/>
  <c r="G527" i="21"/>
  <c r="G99" i="21"/>
  <c r="G216" i="21"/>
  <c r="G410" i="21"/>
  <c r="G270" i="21"/>
  <c r="G33" i="21"/>
  <c r="G488" i="21"/>
  <c r="G38" i="21"/>
  <c r="G511" i="21"/>
  <c r="G524" i="21"/>
  <c r="G419" i="21"/>
  <c r="G462" i="21"/>
  <c r="G534" i="21"/>
  <c r="G449" i="21"/>
  <c r="G480" i="21"/>
  <c r="G455" i="21"/>
  <c r="G210" i="21"/>
  <c r="G249" i="21"/>
  <c r="G56" i="21"/>
  <c r="G357" i="21"/>
  <c r="G283" i="21"/>
  <c r="G279" i="21"/>
  <c r="G376" i="21"/>
  <c r="G153" i="21"/>
  <c r="G231" i="21"/>
  <c r="G86" i="21"/>
  <c r="G393" i="21"/>
  <c r="G165" i="21"/>
  <c r="G522" i="21"/>
  <c r="G373" i="21"/>
  <c r="G387" i="21"/>
  <c r="G460" i="21"/>
  <c r="G11" i="21"/>
  <c r="G467" i="21"/>
  <c r="G227" i="21"/>
  <c r="G72" i="21"/>
  <c r="G154" i="21"/>
  <c r="G140" i="21"/>
  <c r="G228" i="21"/>
  <c r="G35" i="21"/>
  <c r="G379" i="21"/>
  <c r="G41" i="21"/>
  <c r="G349" i="21"/>
  <c r="G426" i="21"/>
  <c r="G62" i="21"/>
  <c r="G510" i="21"/>
  <c r="G230" i="21"/>
  <c r="G265" i="21"/>
  <c r="G528" i="21"/>
  <c r="G255" i="21"/>
  <c r="G188" i="21"/>
  <c r="G211" i="21"/>
  <c r="G364" i="21"/>
  <c r="G275" i="21"/>
  <c r="G482" i="21"/>
  <c r="G431" i="21"/>
  <c r="G94" i="21"/>
  <c r="G517" i="21"/>
  <c r="N598" i="15" l="1"/>
  <c r="N122" i="15"/>
  <c r="O6" i="20" l="1"/>
  <c r="P6" i="20"/>
  <c r="Q6" i="20"/>
  <c r="O7" i="20"/>
  <c r="P7" i="20"/>
  <c r="Q7" i="20"/>
  <c r="O8" i="20"/>
  <c r="P8" i="20"/>
  <c r="Q8" i="20"/>
  <c r="O9" i="20"/>
  <c r="P9" i="20"/>
  <c r="Q9" i="20"/>
  <c r="O10" i="20"/>
  <c r="P10" i="20"/>
  <c r="Q10" i="20"/>
  <c r="O11" i="20"/>
  <c r="P11" i="20"/>
  <c r="Q11" i="20"/>
  <c r="O12" i="20"/>
  <c r="P12" i="20"/>
  <c r="Q12" i="20"/>
  <c r="O13" i="20"/>
  <c r="P13" i="20"/>
  <c r="Q13" i="20"/>
  <c r="O14" i="20"/>
  <c r="P14" i="20"/>
  <c r="Q14" i="20"/>
  <c r="O15" i="20"/>
  <c r="P15" i="20"/>
  <c r="Q15" i="20"/>
  <c r="O16" i="20"/>
  <c r="P16" i="20"/>
  <c r="Q16" i="20"/>
  <c r="O17" i="20"/>
  <c r="P17" i="20"/>
  <c r="Q17" i="20"/>
  <c r="O18" i="20"/>
  <c r="P18" i="20"/>
  <c r="Q18" i="20"/>
  <c r="O19" i="20"/>
  <c r="P19" i="20"/>
  <c r="Q19" i="20"/>
  <c r="O20" i="20"/>
  <c r="P20" i="20"/>
  <c r="Q20" i="20"/>
  <c r="O21" i="20"/>
  <c r="P21" i="20"/>
  <c r="Q21" i="20"/>
  <c r="O22" i="20"/>
  <c r="P22" i="20"/>
  <c r="Q22" i="20"/>
  <c r="O23" i="20"/>
  <c r="P23" i="20"/>
  <c r="Q23" i="20"/>
  <c r="O24" i="20"/>
  <c r="P24" i="20"/>
  <c r="Q24" i="20"/>
  <c r="O25" i="20"/>
  <c r="P25" i="20"/>
  <c r="Q25" i="20"/>
  <c r="O26" i="20"/>
  <c r="P26" i="20"/>
  <c r="Q26" i="20"/>
  <c r="O27" i="20"/>
  <c r="P27" i="20"/>
  <c r="Q27" i="20"/>
  <c r="O28" i="20"/>
  <c r="P28" i="20"/>
  <c r="Q28" i="20"/>
  <c r="O29" i="20"/>
  <c r="P29" i="20"/>
  <c r="Q29" i="20"/>
  <c r="Q5" i="20"/>
  <c r="P5" i="20"/>
  <c r="O5" i="20"/>
  <c r="I6" i="20"/>
  <c r="J6" i="20"/>
  <c r="K6" i="20"/>
  <c r="I7" i="20"/>
  <c r="J7" i="20"/>
  <c r="K7" i="20"/>
  <c r="I8" i="20"/>
  <c r="J8" i="20"/>
  <c r="K8" i="20"/>
  <c r="I9" i="20"/>
  <c r="J9" i="20"/>
  <c r="K9" i="20"/>
  <c r="I10" i="20"/>
  <c r="J10" i="20"/>
  <c r="K10" i="20"/>
  <c r="I11" i="20"/>
  <c r="J11" i="20"/>
  <c r="K11" i="20"/>
  <c r="I12" i="20"/>
  <c r="J12" i="20"/>
  <c r="K12" i="20"/>
  <c r="I13" i="20"/>
  <c r="J13" i="20"/>
  <c r="K13" i="20"/>
  <c r="I14" i="20"/>
  <c r="J14" i="20"/>
  <c r="K14" i="20"/>
  <c r="I15" i="20"/>
  <c r="J15" i="20"/>
  <c r="K15" i="20"/>
  <c r="I16" i="20"/>
  <c r="J16" i="20"/>
  <c r="K16" i="20"/>
  <c r="I17" i="20"/>
  <c r="J17" i="20"/>
  <c r="K17" i="20"/>
  <c r="I18" i="20"/>
  <c r="J18" i="20"/>
  <c r="K18" i="20"/>
  <c r="I19" i="20"/>
  <c r="J19" i="20"/>
  <c r="K19" i="20"/>
  <c r="I20" i="20"/>
  <c r="J20" i="20"/>
  <c r="K20" i="20"/>
  <c r="I21" i="20"/>
  <c r="J21" i="20"/>
  <c r="K21" i="20"/>
  <c r="I22" i="20"/>
  <c r="J22" i="20"/>
  <c r="K22" i="20"/>
  <c r="I23" i="20"/>
  <c r="J23" i="20"/>
  <c r="K23" i="20"/>
  <c r="I24" i="20"/>
  <c r="J24" i="20"/>
  <c r="K24" i="20"/>
  <c r="I25" i="20"/>
  <c r="J25" i="20"/>
  <c r="K25" i="20"/>
  <c r="I26" i="20"/>
  <c r="J26" i="20"/>
  <c r="K26" i="20"/>
  <c r="I27" i="20"/>
  <c r="J27" i="20"/>
  <c r="K27" i="20"/>
  <c r="I28" i="20"/>
  <c r="J28" i="20"/>
  <c r="K28" i="20"/>
  <c r="I29" i="20"/>
  <c r="J29" i="20"/>
  <c r="K29" i="20"/>
  <c r="I30" i="20"/>
  <c r="J30" i="20"/>
  <c r="K30" i="20"/>
  <c r="I31" i="20"/>
  <c r="J31" i="20"/>
  <c r="K31" i="20"/>
  <c r="I32" i="20"/>
  <c r="J32" i="20"/>
  <c r="K32" i="20"/>
  <c r="I33" i="20"/>
  <c r="J33" i="20"/>
  <c r="K33" i="20"/>
  <c r="I34" i="20"/>
  <c r="J34" i="20"/>
  <c r="K34" i="20"/>
  <c r="I35" i="20"/>
  <c r="J35" i="20"/>
  <c r="K35" i="20"/>
  <c r="I36" i="20"/>
  <c r="J36" i="20"/>
  <c r="K36" i="20"/>
  <c r="I37" i="20"/>
  <c r="J37" i="20"/>
  <c r="K37" i="20"/>
  <c r="K5" i="20"/>
  <c r="J5" i="20"/>
  <c r="I5" i="20"/>
  <c r="C66" i="20"/>
  <c r="D66" i="20"/>
  <c r="E66" i="20"/>
  <c r="C67" i="20"/>
  <c r="D67" i="20"/>
  <c r="E67" i="20"/>
  <c r="C68" i="20"/>
  <c r="D68" i="20"/>
  <c r="E68" i="20"/>
  <c r="C69" i="20"/>
  <c r="D69" i="20"/>
  <c r="E69" i="20"/>
  <c r="C70" i="20"/>
  <c r="D70" i="20"/>
  <c r="E70" i="20"/>
  <c r="C71" i="20"/>
  <c r="D71" i="20"/>
  <c r="E71" i="20"/>
  <c r="C72" i="20"/>
  <c r="D72" i="20"/>
  <c r="E72" i="20"/>
  <c r="C73" i="20"/>
  <c r="D73" i="20"/>
  <c r="E73" i="20"/>
  <c r="C74" i="20"/>
  <c r="D74" i="20"/>
  <c r="E74" i="20"/>
  <c r="C75" i="20"/>
  <c r="D75" i="20"/>
  <c r="E75" i="20"/>
  <c r="C76" i="20"/>
  <c r="D76" i="20"/>
  <c r="E76" i="20"/>
  <c r="C77" i="20"/>
  <c r="D77" i="20"/>
  <c r="E77" i="20"/>
  <c r="C78" i="20"/>
  <c r="D78" i="20"/>
  <c r="E78" i="20"/>
  <c r="C79" i="20"/>
  <c r="D79" i="20"/>
  <c r="E79" i="20"/>
  <c r="C80" i="20"/>
  <c r="D80" i="20"/>
  <c r="E80" i="20"/>
  <c r="C81" i="20"/>
  <c r="D81" i="20"/>
  <c r="E81" i="20"/>
  <c r="C82" i="20"/>
  <c r="D82" i="20"/>
  <c r="E82" i="20"/>
  <c r="C83" i="20"/>
  <c r="D83" i="20"/>
  <c r="E83" i="20"/>
  <c r="C84" i="20"/>
  <c r="D84" i="20"/>
  <c r="E84" i="20"/>
  <c r="C85" i="20"/>
  <c r="D85" i="20"/>
  <c r="E85" i="20"/>
  <c r="C86" i="20"/>
  <c r="D86" i="20"/>
  <c r="E86" i="20"/>
  <c r="C87" i="20"/>
  <c r="D87" i="20"/>
  <c r="E87" i="20"/>
  <c r="C88" i="20"/>
  <c r="D88" i="20"/>
  <c r="E88" i="20"/>
  <c r="C89" i="20"/>
  <c r="D89" i="20"/>
  <c r="E89" i="20"/>
  <c r="C90" i="20"/>
  <c r="D90" i="20"/>
  <c r="E90" i="20"/>
  <c r="C91" i="20"/>
  <c r="D91" i="20"/>
  <c r="E91" i="20"/>
  <c r="C92" i="20"/>
  <c r="D92" i="20"/>
  <c r="E92" i="20"/>
  <c r="C93" i="20"/>
  <c r="D93" i="20"/>
  <c r="E93" i="20"/>
  <c r="C94" i="20"/>
  <c r="D94" i="20"/>
  <c r="E94" i="20"/>
  <c r="C95" i="20"/>
  <c r="D95" i="20"/>
  <c r="E95" i="20"/>
  <c r="C96" i="20"/>
  <c r="D96" i="20"/>
  <c r="E96" i="20"/>
  <c r="C97" i="20"/>
  <c r="D97" i="20"/>
  <c r="E97" i="20"/>
  <c r="C98" i="20"/>
  <c r="D98" i="20"/>
  <c r="E98" i="20"/>
  <c r="C99" i="20"/>
  <c r="D99" i="20"/>
  <c r="E99" i="20"/>
  <c r="C100" i="20"/>
  <c r="D100" i="20"/>
  <c r="E100" i="20"/>
  <c r="C101" i="20"/>
  <c r="D101" i="20"/>
  <c r="E101" i="20"/>
  <c r="C102" i="20"/>
  <c r="D102" i="20"/>
  <c r="E102" i="20"/>
  <c r="C103" i="20"/>
  <c r="D103" i="20"/>
  <c r="E103" i="20"/>
  <c r="C104" i="20"/>
  <c r="D104" i="20"/>
  <c r="E104" i="20"/>
  <c r="C25" i="20"/>
  <c r="D25" i="20"/>
  <c r="E25" i="20"/>
  <c r="C26" i="20"/>
  <c r="D26" i="20"/>
  <c r="E26" i="20"/>
  <c r="C27" i="20"/>
  <c r="D27" i="20"/>
  <c r="E27" i="20"/>
  <c r="C28" i="20"/>
  <c r="D28" i="20"/>
  <c r="E28" i="20"/>
  <c r="C29" i="20"/>
  <c r="D29" i="20"/>
  <c r="E29" i="20"/>
  <c r="C30" i="20"/>
  <c r="D30" i="20"/>
  <c r="E30" i="20"/>
  <c r="C31" i="20"/>
  <c r="D31" i="20"/>
  <c r="E31" i="20"/>
  <c r="C32" i="20"/>
  <c r="D32" i="20"/>
  <c r="E32" i="20"/>
  <c r="C33" i="20"/>
  <c r="D33" i="20"/>
  <c r="E33" i="20"/>
  <c r="C34" i="20"/>
  <c r="D34" i="20"/>
  <c r="E34" i="20"/>
  <c r="C35" i="20"/>
  <c r="D35" i="20"/>
  <c r="E35" i="20"/>
  <c r="C36" i="20"/>
  <c r="D36" i="20"/>
  <c r="E36" i="20"/>
  <c r="C37" i="20"/>
  <c r="D37" i="20"/>
  <c r="E37" i="20"/>
  <c r="C38" i="20"/>
  <c r="D38" i="20"/>
  <c r="E38" i="20"/>
  <c r="C39" i="20"/>
  <c r="D39" i="20"/>
  <c r="E39" i="20"/>
  <c r="C40" i="20"/>
  <c r="D40" i="20"/>
  <c r="E40" i="20"/>
  <c r="C41" i="20"/>
  <c r="D41" i="20"/>
  <c r="E41" i="20"/>
  <c r="C42" i="20"/>
  <c r="D42" i="20"/>
  <c r="E42" i="20"/>
  <c r="C43" i="20"/>
  <c r="D43" i="20"/>
  <c r="E43" i="20"/>
  <c r="C44" i="20"/>
  <c r="D44" i="20"/>
  <c r="E44" i="20"/>
  <c r="C45" i="20"/>
  <c r="D45" i="20"/>
  <c r="E45" i="20"/>
  <c r="C46" i="20"/>
  <c r="D46" i="20"/>
  <c r="E46" i="20"/>
  <c r="C47" i="20"/>
  <c r="D47" i="20"/>
  <c r="E47" i="20"/>
  <c r="C48" i="20"/>
  <c r="D48" i="20"/>
  <c r="E48" i="20"/>
  <c r="C49" i="20"/>
  <c r="D49" i="20"/>
  <c r="E49" i="20"/>
  <c r="C50" i="20"/>
  <c r="D50" i="20"/>
  <c r="E50" i="20"/>
  <c r="C51" i="20"/>
  <c r="D51" i="20"/>
  <c r="E51" i="20"/>
  <c r="C52" i="20"/>
  <c r="D52" i="20"/>
  <c r="E52" i="20"/>
  <c r="C53" i="20"/>
  <c r="D53" i="20"/>
  <c r="E53" i="20"/>
  <c r="C54" i="20"/>
  <c r="D54" i="20"/>
  <c r="E54" i="20"/>
  <c r="C55" i="20"/>
  <c r="D55" i="20"/>
  <c r="E55" i="20"/>
  <c r="C56" i="20"/>
  <c r="D56" i="20"/>
  <c r="E56" i="20"/>
  <c r="C57" i="20"/>
  <c r="D57" i="20"/>
  <c r="E57" i="20"/>
  <c r="C58" i="20"/>
  <c r="D58" i="20"/>
  <c r="E58" i="20"/>
  <c r="C59" i="20"/>
  <c r="D59" i="20"/>
  <c r="E59" i="20"/>
  <c r="C60" i="20"/>
  <c r="D60" i="20"/>
  <c r="E60" i="20"/>
  <c r="C61" i="20"/>
  <c r="D61" i="20"/>
  <c r="E61" i="20"/>
  <c r="C62" i="20"/>
  <c r="D62" i="20"/>
  <c r="E62" i="20"/>
  <c r="C63" i="20"/>
  <c r="D63" i="20"/>
  <c r="E63" i="20"/>
  <c r="C64" i="20"/>
  <c r="D64" i="20"/>
  <c r="E64" i="20"/>
  <c r="C65" i="20"/>
  <c r="D65" i="20"/>
  <c r="E65" i="20"/>
  <c r="C6" i="20"/>
  <c r="D6" i="20"/>
  <c r="E6" i="20"/>
  <c r="C7" i="20"/>
  <c r="D7" i="20"/>
  <c r="E7" i="20"/>
  <c r="C8" i="20"/>
  <c r="D8" i="20"/>
  <c r="E8" i="20"/>
  <c r="C9" i="20"/>
  <c r="D9" i="20"/>
  <c r="E9" i="20"/>
  <c r="C10" i="20"/>
  <c r="D10" i="20"/>
  <c r="E10" i="20"/>
  <c r="C11" i="20"/>
  <c r="D11" i="20"/>
  <c r="E11" i="20"/>
  <c r="C12" i="20"/>
  <c r="D12" i="20"/>
  <c r="E12" i="20"/>
  <c r="C13" i="20"/>
  <c r="D13" i="20"/>
  <c r="E13" i="20"/>
  <c r="C14" i="20"/>
  <c r="D14" i="20"/>
  <c r="E14" i="20"/>
  <c r="C15" i="20"/>
  <c r="D15" i="20"/>
  <c r="E15" i="20"/>
  <c r="C16" i="20"/>
  <c r="D16" i="20"/>
  <c r="E16" i="20"/>
  <c r="C17" i="20"/>
  <c r="D17" i="20"/>
  <c r="E17" i="20"/>
  <c r="C18" i="20"/>
  <c r="D18" i="20"/>
  <c r="E18" i="20"/>
  <c r="C19" i="20"/>
  <c r="D19" i="20"/>
  <c r="E19" i="20"/>
  <c r="C20" i="20"/>
  <c r="D20" i="20"/>
  <c r="E20" i="20"/>
  <c r="C21" i="20"/>
  <c r="D21" i="20"/>
  <c r="E21" i="20"/>
  <c r="C22" i="20"/>
  <c r="D22" i="20"/>
  <c r="E22" i="20"/>
  <c r="C23" i="20"/>
  <c r="D23" i="20"/>
  <c r="E23" i="20"/>
  <c r="C24" i="20"/>
  <c r="D24" i="20"/>
  <c r="E24" i="20"/>
  <c r="C5" i="20"/>
  <c r="E5" i="20"/>
  <c r="D5" i="20"/>
  <c r="N219" i="15" l="1"/>
  <c r="N789" i="15"/>
  <c r="N559" i="15"/>
  <c r="N529" i="15"/>
  <c r="N314" i="17"/>
  <c r="N611" i="17"/>
  <c r="N284" i="15" l="1"/>
  <c r="N25" i="17"/>
  <c r="N453" i="17"/>
  <c r="N582" i="17"/>
  <c r="N946" i="15" l="1"/>
  <c r="N57" i="15"/>
  <c r="N317" i="17"/>
  <c r="P224" i="18"/>
  <c r="N277" i="18"/>
  <c r="P249" i="18"/>
  <c r="N53" i="18"/>
  <c r="N691" i="15" l="1"/>
  <c r="N1037" i="15"/>
  <c r="N577" i="15"/>
  <c r="P36" i="18"/>
  <c r="N28" i="18"/>
  <c r="N288" i="17" l="1"/>
  <c r="N74" i="17"/>
  <c r="N464" i="17"/>
  <c r="N560" i="17" l="1"/>
  <c r="N300" i="17"/>
  <c r="N315" i="15" l="1"/>
  <c r="P227" i="18" l="1"/>
  <c r="P109" i="18"/>
  <c r="N68" i="17"/>
  <c r="N284" i="18"/>
  <c r="N101" i="18"/>
  <c r="P232" i="18" l="1"/>
  <c r="N59" i="18"/>
  <c r="N62" i="17" l="1"/>
  <c r="P235" i="18" l="1"/>
  <c r="N26" i="18"/>
  <c r="P161" i="18" l="1"/>
  <c r="N332" i="17"/>
  <c r="N236" i="17"/>
  <c r="N208" i="18"/>
  <c r="F321" i="21"/>
  <c r="P25" i="18" l="1"/>
  <c r="P278" i="18"/>
  <c r="P54" i="18"/>
  <c r="P279" i="18"/>
  <c r="P146" i="18"/>
  <c r="P151" i="18"/>
  <c r="P147" i="18"/>
  <c r="P187" i="18"/>
  <c r="P255" i="18"/>
  <c r="P281" i="18"/>
  <c r="P236" i="18"/>
  <c r="P124" i="18"/>
  <c r="P263" i="18"/>
  <c r="P195" i="18"/>
  <c r="P243" i="18"/>
  <c r="P128" i="18"/>
  <c r="P49" i="18"/>
  <c r="P203" i="18"/>
  <c r="P277" i="18"/>
  <c r="P39" i="18"/>
  <c r="P148" i="18"/>
  <c r="P18" i="18"/>
  <c r="P233" i="18"/>
  <c r="P192" i="18"/>
  <c r="P55" i="18"/>
  <c r="P75" i="18"/>
  <c r="P105" i="18"/>
  <c r="P145" i="18"/>
  <c r="P200" i="18"/>
  <c r="P182" i="18"/>
  <c r="P240" i="18"/>
  <c r="P85" i="18"/>
  <c r="P90" i="18"/>
  <c r="P229" i="18"/>
  <c r="P222" i="18"/>
  <c r="P254" i="18"/>
  <c r="P184" i="18"/>
  <c r="E114" i="21" s="1"/>
  <c r="G114" i="21" s="1"/>
  <c r="P178" i="18"/>
  <c r="P133" i="18"/>
  <c r="P46" i="18"/>
  <c r="P99" i="18"/>
  <c r="P172" i="18"/>
  <c r="P266" i="18"/>
  <c r="P256" i="18"/>
  <c r="P111" i="18"/>
  <c r="P251" i="18"/>
  <c r="P22" i="18"/>
  <c r="P89" i="18"/>
  <c r="P113" i="18"/>
  <c r="P283" i="18"/>
  <c r="P79" i="18"/>
  <c r="P216" i="18"/>
  <c r="P205" i="18"/>
  <c r="P94" i="18"/>
  <c r="P155" i="18"/>
  <c r="P95" i="18"/>
  <c r="P63" i="18"/>
  <c r="P280" i="18"/>
  <c r="P40" i="18"/>
  <c r="P106" i="18"/>
  <c r="P76" i="18"/>
  <c r="P149" i="18"/>
  <c r="P213" i="18"/>
  <c r="P208" i="18"/>
  <c r="P264" i="18"/>
  <c r="P30" i="18"/>
  <c r="P88" i="18"/>
  <c r="P176" i="18"/>
  <c r="P87" i="18"/>
  <c r="P130" i="18"/>
  <c r="P52" i="18"/>
  <c r="P174" i="18"/>
  <c r="P183" i="18"/>
  <c r="P32" i="18"/>
  <c r="P115" i="18"/>
  <c r="P38" i="18"/>
  <c r="P119" i="18"/>
  <c r="P269" i="18"/>
  <c r="P189" i="18"/>
  <c r="P246" i="18"/>
  <c r="P50" i="18"/>
  <c r="P21" i="18"/>
  <c r="P127" i="18"/>
  <c r="P27" i="18"/>
  <c r="P219" i="18"/>
  <c r="P122" i="18"/>
  <c r="P210" i="18"/>
  <c r="P43" i="18"/>
  <c r="P284" i="18"/>
  <c r="P48" i="18"/>
  <c r="P101" i="18"/>
  <c r="P282" i="18"/>
  <c r="P34" i="18"/>
  <c r="P242" i="18"/>
  <c r="P91" i="18"/>
  <c r="P138" i="18"/>
  <c r="P114" i="18"/>
  <c r="P81" i="18"/>
  <c r="P61" i="18"/>
  <c r="P68" i="18"/>
  <c r="P153" i="18"/>
  <c r="P273" i="18"/>
  <c r="P234" i="18"/>
  <c r="P20" i="18"/>
  <c r="P140" i="18"/>
  <c r="P41" i="18"/>
  <c r="P228" i="18"/>
  <c r="P112" i="18"/>
  <c r="P102" i="18"/>
  <c r="P202" i="18"/>
  <c r="P207" i="18"/>
  <c r="P237" i="18"/>
  <c r="P238" i="18"/>
  <c r="P226" i="18"/>
  <c r="P173" i="18"/>
  <c r="P199" i="18"/>
  <c r="P162" i="18"/>
  <c r="P136" i="18"/>
  <c r="P135" i="18"/>
  <c r="P78" i="18"/>
  <c r="P244" i="18"/>
  <c r="P171" i="18"/>
  <c r="P123" i="18"/>
  <c r="P165" i="18"/>
  <c r="P158" i="18"/>
  <c r="P274" i="18"/>
  <c r="P276" i="18"/>
  <c r="P28" i="18"/>
  <c r="P286" i="18"/>
  <c r="P134" i="18"/>
  <c r="P26" i="18"/>
  <c r="P206" i="18"/>
  <c r="P186" i="18"/>
  <c r="P221" i="18"/>
  <c r="P69" i="18"/>
  <c r="P163" i="18"/>
  <c r="P201" i="18"/>
  <c r="P64" i="18"/>
  <c r="P218" i="18"/>
  <c r="P29" i="18"/>
  <c r="P104" i="18"/>
  <c r="P31" i="18"/>
  <c r="P169" i="18"/>
  <c r="P211" i="18"/>
  <c r="P53" i="18"/>
  <c r="P217" i="18"/>
  <c r="P82" i="18"/>
  <c r="P272" i="18"/>
  <c r="P37" i="18"/>
  <c r="P66" i="18"/>
  <c r="P214" i="18"/>
  <c r="P110" i="18"/>
  <c r="P177" i="18"/>
  <c r="P198" i="18"/>
  <c r="P23" i="18"/>
  <c r="P194" i="18"/>
  <c r="P197" i="18"/>
  <c r="P231" i="18"/>
  <c r="P108" i="18"/>
  <c r="P268" i="18"/>
  <c r="P245" i="18"/>
  <c r="P188" i="18"/>
  <c r="P223" i="18"/>
  <c r="P270" i="18"/>
  <c r="P19" i="18"/>
  <c r="P58" i="18"/>
  <c r="P33" i="18"/>
  <c r="P144" i="18"/>
  <c r="P142" i="18"/>
  <c r="P116" i="18"/>
  <c r="P258" i="18"/>
  <c r="P143" i="18"/>
  <c r="P159" i="18"/>
  <c r="P65" i="18"/>
  <c r="P166" i="18"/>
  <c r="P190" i="18"/>
  <c r="P239" i="18"/>
  <c r="P285" i="18"/>
  <c r="P92" i="18"/>
  <c r="P247" i="18"/>
  <c r="P137" i="18"/>
  <c r="P191" i="18"/>
  <c r="P45" i="18"/>
  <c r="P220" i="18"/>
  <c r="P117" i="18"/>
  <c r="P100" i="18"/>
  <c r="P271" i="18"/>
  <c r="P156" i="18"/>
  <c r="P181" i="18"/>
  <c r="P160" i="18"/>
  <c r="P275" i="18"/>
  <c r="P83" i="18"/>
  <c r="P71" i="18"/>
  <c r="P62" i="18"/>
  <c r="P125" i="18"/>
  <c r="P59" i="18"/>
  <c r="P230" i="18"/>
  <c r="P212" i="18"/>
  <c r="P259" i="18"/>
  <c r="P164" i="18"/>
  <c r="P93" i="18"/>
  <c r="P193" i="18"/>
  <c r="P120" i="18"/>
  <c r="P24" i="18"/>
  <c r="P248" i="18"/>
  <c r="P96" i="18"/>
  <c r="P152" i="18"/>
  <c r="P257" i="18"/>
  <c r="E166" i="21"/>
  <c r="G166" i="21" s="1"/>
  <c r="G551" i="21"/>
  <c r="N237" i="18"/>
  <c r="N203" i="18"/>
  <c r="N274" i="18"/>
  <c r="N31" i="18"/>
  <c r="N77" i="18"/>
  <c r="N92" i="18"/>
  <c r="N87" i="18"/>
  <c r="N148" i="18"/>
  <c r="N195" i="18"/>
  <c r="N257" i="18"/>
  <c r="N38" i="18"/>
  <c r="N168" i="18"/>
  <c r="N177" i="18"/>
  <c r="N141" i="18"/>
  <c r="N236" i="18"/>
  <c r="N81" i="18"/>
  <c r="N220" i="18"/>
  <c r="N134" i="18"/>
  <c r="N198" i="18"/>
  <c r="N213" i="18"/>
  <c r="N41" i="18"/>
  <c r="N250" i="18"/>
  <c r="N114" i="18"/>
  <c r="N197" i="18"/>
  <c r="N151" i="18"/>
  <c r="N153" i="18"/>
  <c r="N111" i="18"/>
  <c r="N50" i="18"/>
  <c r="N268" i="18"/>
  <c r="N23" i="18"/>
  <c r="N21" i="18"/>
  <c r="N286" i="18"/>
  <c r="N234" i="18"/>
  <c r="N48" i="18"/>
  <c r="N266" i="18"/>
  <c r="N140" i="18"/>
  <c r="N179" i="18"/>
  <c r="N162" i="18"/>
  <c r="N249" i="18"/>
  <c r="N283" i="18"/>
  <c r="N219" i="18"/>
  <c r="N214" i="18"/>
  <c r="N262" i="18"/>
  <c r="N147" i="18"/>
  <c r="N22" i="18"/>
  <c r="N115" i="18"/>
  <c r="N102" i="18"/>
  <c r="N200" i="18"/>
  <c r="N58" i="18"/>
  <c r="N223" i="18"/>
  <c r="N175" i="18"/>
  <c r="N194" i="18"/>
  <c r="N75" i="18"/>
  <c r="N104" i="18"/>
  <c r="N61" i="18"/>
  <c r="N228" i="18"/>
  <c r="N44" i="18"/>
  <c r="N90" i="18"/>
  <c r="N204" i="18"/>
  <c r="N230" i="18"/>
  <c r="N163" i="18"/>
  <c r="N45" i="18"/>
  <c r="N260" i="18"/>
  <c r="N98" i="18"/>
  <c r="N225" i="18"/>
  <c r="N154" i="18"/>
  <c r="N207" i="18"/>
  <c r="N166" i="18"/>
  <c r="N119" i="18"/>
  <c r="N35" i="18"/>
  <c r="N34" i="18"/>
  <c r="N121" i="18"/>
  <c r="N86" i="18"/>
  <c r="N24" i="18"/>
  <c r="N80" i="18"/>
  <c r="N172" i="18"/>
  <c r="N125" i="18"/>
  <c r="N51" i="18"/>
  <c r="N278" i="18"/>
  <c r="N212" i="18"/>
  <c r="N69" i="18"/>
  <c r="N72" i="18"/>
  <c r="N240" i="18"/>
  <c r="N243" i="18"/>
  <c r="N227" i="18"/>
  <c r="N32" i="18"/>
  <c r="N39" i="18"/>
  <c r="N64" i="18"/>
  <c r="N170" i="18"/>
  <c r="N232" i="18"/>
  <c r="N242" i="18"/>
  <c r="N52" i="18"/>
  <c r="N258" i="18"/>
  <c r="N130" i="18"/>
  <c r="N264" i="18"/>
  <c r="N239" i="18"/>
  <c r="N235" i="18"/>
  <c r="N188" i="18"/>
  <c r="N27" i="18"/>
  <c r="N42" i="18"/>
  <c r="N112" i="18"/>
  <c r="N187" i="18"/>
  <c r="N271" i="18"/>
  <c r="N70" i="18"/>
  <c r="N211" i="18"/>
  <c r="N78" i="18"/>
  <c r="N82" i="18"/>
  <c r="N66" i="18"/>
  <c r="N176" i="18"/>
  <c r="N127" i="18"/>
  <c r="N218" i="18"/>
  <c r="N113" i="18"/>
  <c r="N126" i="18"/>
  <c r="N231" i="18"/>
  <c r="N108" i="18"/>
  <c r="N184" i="18"/>
  <c r="N96" i="18"/>
  <c r="N143" i="18"/>
  <c r="N76" i="18"/>
  <c r="N255" i="18"/>
  <c r="N116" i="18"/>
  <c r="N238" i="18"/>
  <c r="N94" i="18"/>
  <c r="N150" i="18"/>
  <c r="N46" i="18"/>
  <c r="N252" i="18"/>
  <c r="N261" i="18"/>
  <c r="N167" i="18"/>
  <c r="N270" i="18"/>
  <c r="N56" i="18"/>
  <c r="N91" i="18"/>
  <c r="N248" i="18"/>
  <c r="N276" i="18"/>
  <c r="N174" i="18"/>
  <c r="N217" i="18"/>
  <c r="N233" i="18"/>
  <c r="N62" i="18"/>
  <c r="N105" i="18"/>
  <c r="N251" i="18"/>
  <c r="N285" i="18"/>
  <c r="N67" i="18"/>
  <c r="N221" i="18"/>
  <c r="N196" i="18"/>
  <c r="N57" i="18"/>
  <c r="N256" i="18"/>
  <c r="N159" i="18"/>
  <c r="N131" i="18"/>
  <c r="N60" i="18"/>
  <c r="N253" i="18"/>
  <c r="N85" i="18"/>
  <c r="N226" i="18"/>
  <c r="N63" i="18"/>
  <c r="N138" i="18"/>
  <c r="N100" i="18"/>
  <c r="N169" i="18"/>
  <c r="N88" i="18"/>
  <c r="N189" i="18"/>
  <c r="N19" i="18"/>
  <c r="N279" i="18"/>
  <c r="N20" i="18"/>
  <c r="N263" i="18"/>
  <c r="N117" i="18"/>
  <c r="N190" i="18"/>
  <c r="N155" i="18"/>
  <c r="N222" i="18"/>
  <c r="N205" i="18"/>
  <c r="N71" i="18"/>
  <c r="N55" i="18"/>
  <c r="N152" i="18"/>
  <c r="N135" i="18"/>
  <c r="N246" i="18"/>
  <c r="N124" i="18"/>
  <c r="N181" i="18"/>
  <c r="N265" i="18"/>
  <c r="N40" i="18"/>
  <c r="N161" i="18"/>
  <c r="N118" i="18"/>
  <c r="N282" i="18"/>
  <c r="N245" i="18"/>
  <c r="N254" i="18"/>
  <c r="N103" i="18"/>
  <c r="N193" i="18"/>
  <c r="N36" i="18"/>
  <c r="N183" i="18"/>
  <c r="N95" i="18"/>
  <c r="N247" i="18"/>
  <c r="N93" i="18"/>
  <c r="N142" i="18"/>
  <c r="N192" i="18"/>
  <c r="N259" i="18"/>
  <c r="N137" i="18"/>
  <c r="N160" i="18"/>
  <c r="N128" i="18"/>
  <c r="N49" i="18"/>
  <c r="N158" i="18"/>
  <c r="N216" i="18"/>
  <c r="N209" i="18"/>
  <c r="N122" i="18"/>
  <c r="N201" i="18"/>
  <c r="N25" i="18"/>
  <c r="N65" i="18"/>
  <c r="N120" i="18"/>
  <c r="N43" i="18"/>
  <c r="N229" i="18"/>
  <c r="N272" i="18"/>
  <c r="N109" i="18"/>
  <c r="N269" i="18"/>
  <c r="N139" i="18"/>
  <c r="N182" i="18"/>
  <c r="E368" i="21" l="1"/>
  <c r="G368" i="21" s="1"/>
  <c r="E365" i="21"/>
  <c r="G365" i="21" s="1"/>
  <c r="E190" i="21"/>
  <c r="G190" i="21" s="1"/>
  <c r="E421" i="21"/>
  <c r="G421" i="21" s="1"/>
  <c r="E298" i="21"/>
  <c r="G298" i="21" s="1"/>
  <c r="E98" i="21"/>
  <c r="G98" i="21" s="1"/>
  <c r="E402" i="21"/>
  <c r="G402" i="21" s="1"/>
  <c r="E392" i="21"/>
  <c r="G392" i="21" s="1"/>
  <c r="E40" i="21"/>
  <c r="G40" i="21" s="1"/>
  <c r="E457" i="21"/>
  <c r="G457" i="21" s="1"/>
  <c r="E256" i="21"/>
  <c r="G256" i="21" s="1"/>
  <c r="E102" i="21"/>
  <c r="G102" i="21" s="1"/>
  <c r="E63" i="21"/>
  <c r="G63" i="21" s="1"/>
  <c r="E180" i="21"/>
  <c r="G180" i="21" s="1"/>
  <c r="E328" i="21"/>
  <c r="G328" i="21" s="1"/>
  <c r="E133" i="21"/>
  <c r="G133" i="21" s="1"/>
  <c r="E163" i="21"/>
  <c r="G163" i="21" s="1"/>
  <c r="E326" i="21"/>
  <c r="G326" i="21" s="1"/>
  <c r="E184" i="21"/>
  <c r="G184" i="21" s="1"/>
  <c r="E347" i="21"/>
  <c r="G347" i="21" s="1"/>
  <c r="E65" i="21"/>
  <c r="G65" i="21" s="1"/>
  <c r="E234" i="21"/>
  <c r="G234" i="21" s="1"/>
  <c r="E361" i="21"/>
  <c r="G361" i="21" s="1"/>
  <c r="E81" i="21"/>
  <c r="G81" i="21" s="1"/>
  <c r="E327" i="21"/>
  <c r="G327" i="21" s="1"/>
  <c r="E71" i="21"/>
  <c r="G71" i="21" s="1"/>
  <c r="E331" i="21"/>
  <c r="G331" i="21" s="1"/>
  <c r="E85" i="21"/>
  <c r="G85" i="21" s="1"/>
  <c r="E54" i="21"/>
  <c r="G54" i="21" s="1"/>
  <c r="E28" i="21"/>
  <c r="G28" i="21" s="1"/>
  <c r="E337" i="21"/>
  <c r="G337" i="21" s="1"/>
  <c r="E473" i="21"/>
  <c r="G473" i="21" s="1"/>
  <c r="E111" i="21"/>
  <c r="G111" i="21" s="1"/>
  <c r="E51" i="21"/>
  <c r="G51" i="21" s="1"/>
  <c r="E196" i="21"/>
  <c r="G196" i="21" s="1"/>
  <c r="E297" i="21"/>
  <c r="G297" i="21" s="1"/>
  <c r="E201" i="21"/>
  <c r="G201" i="21" s="1"/>
  <c r="E80" i="21"/>
  <c r="G80" i="21" s="1"/>
  <c r="E164" i="21"/>
  <c r="G164" i="21" s="1"/>
  <c r="E197" i="21"/>
  <c r="G197" i="21" s="1"/>
  <c r="E202" i="21"/>
  <c r="G202" i="21" s="1"/>
  <c r="E325" i="21"/>
  <c r="G325" i="21" s="1"/>
  <c r="E175" i="21"/>
  <c r="G175" i="21" s="1"/>
  <c r="E36" i="21"/>
  <c r="G36" i="21" s="1"/>
  <c r="E430" i="21"/>
  <c r="G430" i="21" s="1"/>
  <c r="E50" i="21"/>
  <c r="G50" i="21" s="1"/>
  <c r="E115" i="21"/>
  <c r="G115" i="21" s="1"/>
  <c r="E84" i="21"/>
  <c r="G84" i="21" s="1"/>
  <c r="E405" i="21"/>
  <c r="G405" i="21" s="1"/>
  <c r="E14" i="21"/>
  <c r="G14" i="21" s="1"/>
  <c r="E318" i="21"/>
  <c r="G318" i="21" s="1"/>
  <c r="E408" i="21"/>
  <c r="G408" i="21" s="1"/>
  <c r="E66" i="21"/>
  <c r="G66" i="21" s="1"/>
  <c r="E79" i="21"/>
  <c r="G79" i="21" s="1"/>
  <c r="E121" i="21"/>
  <c r="G121" i="21" s="1"/>
  <c r="E48" i="21"/>
  <c r="G48" i="21" s="1"/>
  <c r="E342" i="21"/>
  <c r="G342" i="21" s="1"/>
  <c r="E116" i="21"/>
  <c r="G116" i="21" s="1"/>
  <c r="E109" i="21"/>
  <c r="G109" i="21" s="1"/>
  <c r="E309" i="21"/>
  <c r="G309" i="21" s="1"/>
  <c r="E359" i="21"/>
  <c r="G359" i="21" s="1"/>
  <c r="E290" i="21"/>
  <c r="G290" i="21" s="1"/>
  <c r="E306" i="21"/>
  <c r="G306" i="21" s="1"/>
  <c r="E220" i="21"/>
  <c r="G220" i="21" s="1"/>
  <c r="E155" i="21"/>
  <c r="G155" i="21" s="1"/>
  <c r="E61" i="21"/>
  <c r="G61" i="21" s="1"/>
  <c r="E168" i="21"/>
  <c r="G168" i="21" s="1"/>
  <c r="E320" i="21"/>
  <c r="G320" i="21" s="1"/>
  <c r="E12" i="21"/>
  <c r="G12" i="21" s="1"/>
  <c r="E206" i="21"/>
  <c r="G206" i="21" s="1"/>
  <c r="E322" i="21"/>
  <c r="G322" i="21" s="1"/>
  <c r="E88" i="21"/>
  <c r="G88" i="21" s="1"/>
  <c r="E47" i="21"/>
  <c r="G47" i="21" s="1"/>
  <c r="E215" i="21"/>
  <c r="G215" i="21" s="1"/>
  <c r="E105" i="21"/>
  <c r="G105" i="21" s="1"/>
  <c r="E200" i="21"/>
  <c r="G200" i="21" s="1"/>
  <c r="E26" i="21"/>
  <c r="G26" i="21" s="1"/>
  <c r="E162" i="21"/>
  <c r="G162" i="21" s="1"/>
  <c r="E311" i="21"/>
  <c r="G311" i="21" s="1"/>
  <c r="E7" i="21"/>
  <c r="G7" i="21" s="1"/>
  <c r="E384" i="21"/>
  <c r="G384" i="21" s="1"/>
  <c r="E383" i="21"/>
  <c r="G383" i="21" s="1"/>
  <c r="E78" i="21"/>
  <c r="G78" i="21" s="1"/>
  <c r="E93" i="21"/>
  <c r="G93" i="21" s="1"/>
  <c r="E64" i="21"/>
  <c r="G64" i="21" s="1"/>
  <c r="E371" i="21"/>
  <c r="G371" i="21" s="1"/>
  <c r="E160" i="21"/>
  <c r="G160" i="21" s="1"/>
  <c r="E204" i="21"/>
  <c r="G204" i="21" s="1"/>
  <c r="E186" i="21"/>
  <c r="G186" i="21" s="1"/>
  <c r="E282" i="21"/>
  <c r="G282" i="21" s="1"/>
  <c r="E310" i="21"/>
  <c r="G310" i="21" s="1"/>
  <c r="E156" i="21"/>
  <c r="G156" i="21" s="1"/>
  <c r="E332" i="21"/>
  <c r="G332" i="21" s="1"/>
  <c r="E381" i="21"/>
  <c r="G381" i="21" s="1"/>
  <c r="E101" i="21"/>
  <c r="G101" i="21" s="1"/>
  <c r="E335" i="21"/>
  <c r="G335" i="21" s="1"/>
  <c r="E150" i="21"/>
  <c r="G150" i="21" s="1"/>
  <c r="E17" i="21"/>
  <c r="G17" i="21" s="1"/>
  <c r="E110" i="21"/>
  <c r="G110" i="21" s="1"/>
  <c r="E305" i="21"/>
  <c r="G305" i="21" s="1"/>
  <c r="E177" i="21"/>
  <c r="G177" i="21" s="1"/>
  <c r="E296" i="21"/>
  <c r="G296" i="21" s="1"/>
  <c r="E171" i="21"/>
  <c r="G171" i="21" s="1"/>
  <c r="E92" i="21"/>
  <c r="G92" i="21" s="1"/>
  <c r="A75" i="18"/>
  <c r="A117" i="18"/>
  <c r="A220" i="18"/>
  <c r="A285" i="18"/>
  <c r="A65" i="18"/>
  <c r="A116" i="18"/>
  <c r="A194" i="18"/>
  <c r="A29" i="18"/>
  <c r="A165" i="18"/>
  <c r="A136" i="18"/>
  <c r="A237" i="18"/>
  <c r="A34" i="18"/>
  <c r="A129" i="18"/>
  <c r="A239" i="18"/>
  <c r="A159" i="18"/>
  <c r="A258" i="18"/>
  <c r="A144" i="18"/>
  <c r="A245" i="18"/>
  <c r="A37" i="18"/>
  <c r="A218" i="18"/>
  <c r="A123" i="18"/>
  <c r="A244" i="18"/>
  <c r="A162" i="18"/>
  <c r="A207" i="18"/>
  <c r="A102" i="18"/>
  <c r="A153" i="18"/>
  <c r="A81" i="18"/>
  <c r="A215" i="18"/>
  <c r="A282" i="18"/>
  <c r="A284" i="18"/>
  <c r="A27" i="18"/>
  <c r="A269" i="18"/>
  <c r="A174" i="18"/>
  <c r="A99" i="18"/>
  <c r="A184" i="18"/>
  <c r="A229" i="18"/>
  <c r="A192" i="18"/>
  <c r="A84" i="18"/>
  <c r="A170" i="18"/>
  <c r="A51" i="18"/>
  <c r="A103" i="18"/>
  <c r="A35" i="18"/>
  <c r="A74" i="18"/>
  <c r="A157" i="18"/>
  <c r="A209" i="18"/>
  <c r="A132" i="18"/>
  <c r="A67" i="18"/>
  <c r="A44" i="18"/>
  <c r="A225" i="18"/>
  <c r="A204" i="18"/>
  <c r="A262" i="18"/>
  <c r="A60" i="18"/>
  <c r="A98" i="18"/>
  <c r="A56" i="18"/>
  <c r="A107" i="18"/>
  <c r="A77" i="18"/>
  <c r="A42" i="18"/>
  <c r="A196" i="18"/>
  <c r="A131" i="18"/>
  <c r="A241" i="18"/>
  <c r="A97" i="18"/>
  <c r="A150" i="18"/>
  <c r="A168" i="18"/>
  <c r="A267" i="18"/>
  <c r="A175" i="18"/>
  <c r="A252" i="18"/>
  <c r="A73" i="18"/>
  <c r="A80" i="18"/>
  <c r="A260" i="18"/>
  <c r="A121" i="18"/>
  <c r="A179" i="18"/>
  <c r="A72" i="18"/>
  <c r="A167" i="18"/>
  <c r="A250" i="18"/>
  <c r="A261" i="18"/>
  <c r="A139" i="18"/>
  <c r="A126" i="18"/>
  <c r="A154" i="18"/>
  <c r="A57" i="18"/>
  <c r="A265" i="18"/>
  <c r="A118" i="18"/>
  <c r="A70" i="18"/>
  <c r="A141" i="18"/>
  <c r="A86" i="18"/>
  <c r="A47" i="18"/>
  <c r="A180" i="18"/>
  <c r="A253" i="18"/>
  <c r="A185" i="18"/>
  <c r="A224" i="18"/>
  <c r="A249" i="18"/>
  <c r="A36" i="18"/>
  <c r="A109" i="18"/>
  <c r="A227" i="18"/>
  <c r="A232" i="18"/>
  <c r="A235" i="18"/>
  <c r="A128" i="18"/>
  <c r="A124" i="18"/>
  <c r="A257" i="18"/>
  <c r="A193" i="18"/>
  <c r="A125" i="18"/>
  <c r="A71" i="18"/>
  <c r="A160" i="18"/>
  <c r="A198" i="18"/>
  <c r="A214" i="18"/>
  <c r="A221" i="18"/>
  <c r="A26" i="18"/>
  <c r="A270" i="18"/>
  <c r="A158" i="18"/>
  <c r="A127" i="18"/>
  <c r="A111" i="18"/>
  <c r="A105" i="18"/>
  <c r="A104" i="18"/>
  <c r="A79" i="18"/>
  <c r="A149" i="18"/>
  <c r="A106" i="18"/>
  <c r="A63" i="18"/>
  <c r="A205" i="18"/>
  <c r="A283" i="18"/>
  <c r="A266" i="18"/>
  <c r="A286" i="18"/>
  <c r="A113" i="18"/>
  <c r="A251" i="18"/>
  <c r="A233" i="18"/>
  <c r="A82" i="18"/>
  <c r="A93" i="18"/>
  <c r="A278" i="18"/>
  <c r="A45" i="18"/>
  <c r="A247" i="18"/>
  <c r="A33" i="18"/>
  <c r="A272" i="18"/>
  <c r="A169" i="18"/>
  <c r="A78" i="18"/>
  <c r="A226" i="18"/>
  <c r="A234" i="18"/>
  <c r="A91" i="18"/>
  <c r="A50" i="18"/>
  <c r="A115" i="18"/>
  <c r="A130" i="18"/>
  <c r="A208" i="18"/>
  <c r="A46" i="18"/>
  <c r="A90" i="18"/>
  <c r="A18" i="18"/>
  <c r="A277" i="18"/>
  <c r="A49" i="18"/>
  <c r="A243" i="18"/>
  <c r="A236" i="18"/>
  <c r="A187" i="18"/>
  <c r="A24" i="18"/>
  <c r="A230" i="18"/>
  <c r="A100" i="18"/>
  <c r="A177" i="18"/>
  <c r="A28" i="18"/>
  <c r="A238" i="18"/>
  <c r="A52" i="18"/>
  <c r="A240" i="18"/>
  <c r="A206" i="18"/>
  <c r="A95" i="18"/>
  <c r="A216" i="18"/>
  <c r="A256" i="18"/>
  <c r="A119" i="18"/>
  <c r="A172" i="18"/>
  <c r="A276" i="18"/>
  <c r="A148" i="18"/>
  <c r="A248" i="18"/>
  <c r="A163" i="18"/>
  <c r="A181" i="18"/>
  <c r="A231" i="18"/>
  <c r="A190" i="18"/>
  <c r="A19" i="18"/>
  <c r="A223" i="18"/>
  <c r="A199" i="18"/>
  <c r="A101" i="18"/>
  <c r="A43" i="18"/>
  <c r="A55" i="18"/>
  <c r="A191" i="18"/>
  <c r="A92" i="18"/>
  <c r="A166" i="18"/>
  <c r="A143" i="18"/>
  <c r="A58" i="18"/>
  <c r="A197" i="18"/>
  <c r="A66" i="18"/>
  <c r="A217" i="18"/>
  <c r="A31" i="18"/>
  <c r="A135" i="18"/>
  <c r="A202" i="18"/>
  <c r="A140" i="18"/>
  <c r="A273" i="18"/>
  <c r="A68" i="18"/>
  <c r="A138" i="18"/>
  <c r="A242" i="18"/>
  <c r="A48" i="18"/>
  <c r="A122" i="18"/>
  <c r="A21" i="18"/>
  <c r="A246" i="18"/>
  <c r="A87" i="18"/>
  <c r="A213" i="18"/>
  <c r="A254" i="18"/>
  <c r="A39" i="18"/>
  <c r="A195" i="18"/>
  <c r="A281" i="18"/>
  <c r="A147" i="18"/>
  <c r="A279" i="18"/>
  <c r="A25" i="18"/>
  <c r="A152" i="18"/>
  <c r="A164" i="18"/>
  <c r="A59" i="18"/>
  <c r="A156" i="18"/>
  <c r="A110" i="18"/>
  <c r="A186" i="18"/>
  <c r="A274" i="18"/>
  <c r="A112" i="18"/>
  <c r="A53" i="18"/>
  <c r="A171" i="18"/>
  <c r="A76" i="18"/>
  <c r="A155" i="18"/>
  <c r="A89" i="18"/>
  <c r="A228" i="18"/>
  <c r="A88" i="18"/>
  <c r="A85" i="18"/>
  <c r="A210" i="18"/>
  <c r="A264" i="18"/>
  <c r="A62" i="18"/>
  <c r="A137" i="18"/>
  <c r="A142" i="18"/>
  <c r="A188" i="18"/>
  <c r="A211" i="18"/>
  <c r="A20" i="18"/>
  <c r="A61" i="18"/>
  <c r="A219" i="18"/>
  <c r="A189" i="18"/>
  <c r="A38" i="18"/>
  <c r="A183" i="18"/>
  <c r="A176" i="18"/>
  <c r="A30" i="18"/>
  <c r="A178" i="18"/>
  <c r="A222" i="18"/>
  <c r="A145" i="18"/>
  <c r="A203" i="18"/>
  <c r="A263" i="18"/>
  <c r="A255" i="18"/>
  <c r="A146" i="18"/>
  <c r="A54" i="18"/>
  <c r="A96" i="18"/>
  <c r="A120" i="18"/>
  <c r="A259" i="18"/>
  <c r="A275" i="18"/>
  <c r="A271" i="18"/>
  <c r="A268" i="18"/>
  <c r="A108" i="18"/>
  <c r="A23" i="18"/>
  <c r="A64" i="18"/>
  <c r="A201" i="18"/>
  <c r="A69" i="18"/>
  <c r="A134" i="18"/>
  <c r="A41" i="18"/>
  <c r="A200" i="18"/>
  <c r="A280" i="18"/>
  <c r="A94" i="18"/>
  <c r="A22" i="18"/>
  <c r="A287" i="18"/>
  <c r="A114" i="18"/>
  <c r="A40" i="18"/>
  <c r="A133" i="18"/>
  <c r="A182" i="18"/>
  <c r="A32" i="18"/>
  <c r="A173" i="18"/>
  <c r="A83" i="18"/>
  <c r="A151" i="18"/>
  <c r="A212" i="18"/>
  <c r="A161" i="18"/>
  <c r="G543" i="21"/>
  <c r="G436" i="21"/>
  <c r="E321" i="21"/>
  <c r="N282" i="15" l="1"/>
  <c r="N721" i="15"/>
  <c r="N53" i="15"/>
  <c r="N987" i="15"/>
  <c r="N689" i="15"/>
  <c r="N1017" i="15"/>
  <c r="N959" i="15"/>
  <c r="N748" i="15"/>
  <c r="N303" i="15"/>
  <c r="N27" i="15"/>
  <c r="N840" i="15"/>
  <c r="N258" i="15"/>
  <c r="N947" i="15"/>
  <c r="N737" i="15"/>
  <c r="N51" i="15"/>
  <c r="N198" i="15"/>
  <c r="N658" i="15"/>
  <c r="N117" i="15"/>
  <c r="N146" i="15"/>
  <c r="N1034" i="15"/>
  <c r="N150" i="15"/>
  <c r="N632" i="15"/>
  <c r="N716" i="15"/>
  <c r="N741" i="15"/>
  <c r="N728" i="15"/>
  <c r="N1024" i="15"/>
  <c r="N32" i="15"/>
  <c r="N360" i="15"/>
  <c r="N1043" i="15"/>
  <c r="N465" i="15"/>
  <c r="N810" i="15"/>
  <c r="N439" i="15"/>
  <c r="N487" i="15"/>
  <c r="N682" i="15"/>
  <c r="N591" i="15"/>
  <c r="N432" i="15"/>
  <c r="N1008" i="15"/>
  <c r="N132" i="15"/>
  <c r="N1040" i="15"/>
  <c r="N706" i="15"/>
  <c r="N538" i="15"/>
  <c r="N732" i="15"/>
  <c r="N690" i="15"/>
  <c r="N823" i="15"/>
  <c r="N811" i="15"/>
  <c r="N687" i="15"/>
  <c r="N144" i="15"/>
  <c r="N757" i="15"/>
  <c r="N549" i="15"/>
  <c r="N204" i="15"/>
  <c r="N535" i="15"/>
  <c r="N413" i="15"/>
  <c r="N149" i="15"/>
  <c r="N958" i="15"/>
  <c r="N325" i="15"/>
  <c r="N54" i="15"/>
  <c r="N504" i="15"/>
  <c r="N572" i="15"/>
  <c r="N606" i="15"/>
  <c r="N430" i="15"/>
  <c r="N960" i="15"/>
  <c r="N522" i="15"/>
  <c r="N574" i="15"/>
  <c r="N854" i="15"/>
  <c r="N694" i="15"/>
  <c r="N369" i="15"/>
  <c r="N666" i="15"/>
  <c r="N239" i="15"/>
  <c r="N319" i="15"/>
  <c r="N873" i="15"/>
  <c r="N446" i="15"/>
  <c r="N353" i="15"/>
  <c r="N385" i="15"/>
  <c r="N908" i="15"/>
  <c r="N179" i="15"/>
  <c r="N183" i="15"/>
  <c r="N361" i="15"/>
  <c r="N563" i="15"/>
  <c r="N305" i="15"/>
  <c r="N408" i="15"/>
  <c r="N831" i="15"/>
  <c r="N182" i="15"/>
  <c r="N137" i="15"/>
  <c r="N893" i="15"/>
  <c r="N646" i="15"/>
  <c r="N527" i="15"/>
  <c r="N759" i="15"/>
  <c r="N180" i="15"/>
  <c r="N837" i="15"/>
  <c r="N128" i="15"/>
  <c r="N575" i="15"/>
  <c r="N101" i="15"/>
  <c r="N395" i="15"/>
  <c r="N79" i="15"/>
  <c r="N226" i="15"/>
  <c r="N310" i="15"/>
  <c r="N877" i="15"/>
  <c r="N534" i="15"/>
  <c r="N510" i="15"/>
  <c r="N1020" i="15"/>
  <c r="N917" i="15"/>
  <c r="N599" i="15"/>
  <c r="N688" i="15"/>
  <c r="N613" i="15"/>
  <c r="N130" i="15"/>
  <c r="N433" i="15"/>
  <c r="N142" i="15"/>
  <c r="N795" i="15"/>
  <c r="N197" i="15"/>
  <c r="N71" i="15"/>
  <c r="N178" i="15"/>
  <c r="N216" i="15"/>
  <c r="N555" i="15"/>
  <c r="N819" i="15"/>
  <c r="N285" i="15"/>
  <c r="N494" i="15"/>
  <c r="N696" i="15"/>
  <c r="N699" i="15"/>
  <c r="N1009" i="15"/>
  <c r="N544" i="15"/>
  <c r="N545" i="15"/>
  <c r="N317" i="15"/>
  <c r="N120" i="15"/>
  <c r="N909" i="15"/>
  <c r="N1022" i="15"/>
  <c r="N435" i="15"/>
  <c r="N746" i="15"/>
  <c r="N657" i="15"/>
  <c r="N280" i="15"/>
  <c r="N67" i="15"/>
  <c r="N203" i="15"/>
  <c r="N193" i="15"/>
  <c r="N134" i="15"/>
  <c r="N616" i="15"/>
  <c r="N996" i="15"/>
  <c r="N693" i="15"/>
  <c r="N475" i="15"/>
  <c r="N883" i="15"/>
  <c r="N604" i="15"/>
  <c r="N910" i="15"/>
  <c r="N28" i="15"/>
  <c r="N156" i="15"/>
  <c r="N190" i="15"/>
  <c r="N969" i="15"/>
  <c r="N807" i="15"/>
  <c r="N342" i="15"/>
  <c r="N595" i="15"/>
  <c r="N672" i="15"/>
  <c r="N906" i="15"/>
  <c r="N133" i="15"/>
  <c r="N33" i="15"/>
  <c r="N356" i="15"/>
  <c r="N38" i="15"/>
  <c r="N801" i="15"/>
  <c r="N339" i="15"/>
  <c r="N207" i="15"/>
  <c r="N265" i="15"/>
  <c r="N830" i="15"/>
  <c r="N35" i="15"/>
  <c r="N713" i="15"/>
  <c r="N143" i="15"/>
  <c r="N394" i="15"/>
  <c r="N673" i="15"/>
  <c r="N221" i="15"/>
  <c r="N1026" i="15"/>
  <c r="N685" i="15"/>
  <c r="N484" i="15"/>
  <c r="N373" i="15"/>
  <c r="N429" i="15"/>
  <c r="N81" i="15"/>
  <c r="N501" i="15"/>
  <c r="N784" i="15"/>
  <c r="N476" i="15"/>
  <c r="N532" i="15"/>
  <c r="N907" i="15"/>
  <c r="N164" i="15"/>
  <c r="N802" i="15"/>
  <c r="N834" i="15"/>
  <c r="N750" i="15"/>
  <c r="N916" i="15"/>
  <c r="N421" i="15"/>
  <c r="N471" i="15"/>
  <c r="N109" i="15"/>
  <c r="N507" i="15"/>
  <c r="N981" i="15"/>
  <c r="N939" i="15"/>
  <c r="N147" i="15"/>
  <c r="N307" i="15"/>
  <c r="N253" i="15"/>
  <c r="N941" i="15"/>
  <c r="N422" i="15"/>
  <c r="N835" i="15"/>
  <c r="N792" i="15"/>
  <c r="N820" i="15"/>
  <c r="N808" i="15"/>
  <c r="N622" i="15"/>
  <c r="N663" i="15"/>
  <c r="N237" i="15"/>
  <c r="N800" i="15"/>
  <c r="N1032" i="15"/>
  <c r="N556" i="15"/>
  <c r="N371" i="15"/>
  <c r="N751" i="15"/>
  <c r="N899" i="15"/>
  <c r="N177" i="15"/>
  <c r="N675" i="15"/>
  <c r="N115" i="15"/>
  <c r="N977" i="15"/>
  <c r="N876" i="15"/>
  <c r="N625" i="15"/>
  <c r="N1004" i="15"/>
  <c r="N758" i="15"/>
  <c r="N593" i="15"/>
  <c r="N496" i="15"/>
  <c r="N290" i="15"/>
  <c r="N460" i="15"/>
  <c r="N129" i="15"/>
  <c r="N994" i="15"/>
  <c r="N686" i="15"/>
  <c r="N594" i="15"/>
  <c r="N755" i="15"/>
  <c r="N542" i="15"/>
  <c r="N779" i="15"/>
  <c r="N868" i="15"/>
  <c r="N773" i="15"/>
  <c r="N676" i="15"/>
  <c r="N393" i="15"/>
  <c r="N425" i="15"/>
  <c r="N415" i="15"/>
  <c r="N900" i="15"/>
  <c r="N188" i="15"/>
  <c r="N857" i="15"/>
  <c r="N213" i="15"/>
  <c r="N387" i="15"/>
  <c r="N345" i="15"/>
  <c r="N768" i="15"/>
  <c r="N963" i="15"/>
  <c r="N499" i="15"/>
  <c r="N357" i="15"/>
  <c r="N1045" i="15"/>
  <c r="N790" i="15"/>
  <c r="N777" i="15"/>
  <c r="N584" i="15"/>
  <c r="N1013" i="15"/>
  <c r="N111" i="15"/>
  <c r="N678" i="15"/>
  <c r="N343" i="15"/>
  <c r="N297" i="15"/>
  <c r="N937" i="15"/>
  <c r="N649" i="15"/>
  <c r="N381" i="15"/>
  <c r="N370" i="15"/>
  <c r="N191" i="15"/>
  <c r="N328" i="15"/>
  <c r="N736" i="15"/>
  <c r="N558" i="15"/>
  <c r="N208" i="15"/>
  <c r="N923" i="15"/>
  <c r="N553" i="15"/>
  <c r="N744" i="15"/>
  <c r="N366" i="15"/>
  <c r="N692" i="15"/>
  <c r="N347" i="15"/>
  <c r="N288" i="15"/>
  <c r="N651" i="15"/>
  <c r="N654" i="15"/>
  <c r="N378" i="15"/>
  <c r="N623" i="15"/>
  <c r="N526" i="15"/>
  <c r="N904" i="15"/>
  <c r="N875" i="15"/>
  <c r="N620" i="15"/>
  <c r="N582" i="15"/>
  <c r="N647" i="15"/>
  <c r="N756" i="15"/>
  <c r="N470" i="15"/>
  <c r="N543" i="15"/>
  <c r="N389" i="15"/>
  <c r="N889" i="15"/>
  <c r="N98" i="15"/>
  <c r="N1019" i="15"/>
  <c r="N334" i="15"/>
  <c r="N856" i="15"/>
  <c r="N869" i="15"/>
  <c r="N30" i="15"/>
  <c r="N712" i="15"/>
  <c r="N562" i="15"/>
  <c r="N263" i="15"/>
  <c r="N891" i="15"/>
  <c r="N867" i="15"/>
  <c r="N957" i="15"/>
  <c r="N607" i="15"/>
  <c r="N725" i="15"/>
  <c r="N630" i="15"/>
  <c r="N186" i="15"/>
  <c r="N814" i="15"/>
  <c r="N195" i="15"/>
  <c r="N644" i="15"/>
  <c r="N978" i="15"/>
  <c r="N21" i="15"/>
  <c r="N447" i="15"/>
  <c r="N244" i="15"/>
  <c r="N457" i="15"/>
  <c r="N478" i="15"/>
  <c r="N633" i="15"/>
  <c r="N1027" i="15"/>
  <c r="N718" i="15"/>
  <c r="N805" i="15"/>
  <c r="N43" i="15"/>
  <c r="N942" i="15"/>
  <c r="N445" i="15"/>
  <c r="N376" i="15"/>
  <c r="N519" i="15"/>
  <c r="N614" i="15"/>
  <c r="N1003" i="15"/>
  <c r="N799" i="15"/>
  <c r="N355" i="15"/>
  <c r="N791" i="15"/>
  <c r="N707" i="15"/>
  <c r="N102" i="15"/>
  <c r="N605" i="15"/>
  <c r="N424" i="15"/>
  <c r="N982" i="15"/>
  <c r="N267" i="15"/>
  <c r="N187" i="15"/>
  <c r="N302" i="15"/>
  <c r="N242" i="15"/>
  <c r="N299" i="15"/>
  <c r="N382" i="15"/>
  <c r="N524" i="15"/>
  <c r="N615" i="15"/>
  <c r="N338" i="15"/>
  <c r="N175" i="15"/>
  <c r="N1036" i="15"/>
  <c r="N514" i="15"/>
  <c r="N211" i="15"/>
  <c r="N697" i="15"/>
  <c r="N214" i="15"/>
  <c r="N25" i="15"/>
  <c r="N717" i="15"/>
  <c r="N648" i="15"/>
  <c r="N454" i="15"/>
  <c r="N871" i="15"/>
  <c r="N217" i="15"/>
  <c r="N409" i="15"/>
  <c r="N80" i="15"/>
  <c r="N320" i="15"/>
  <c r="N590" i="15"/>
  <c r="N701" i="15"/>
  <c r="N503" i="15"/>
  <c r="N235" i="15"/>
  <c r="N565" i="15"/>
  <c r="N453" i="15"/>
  <c r="N812" i="15"/>
  <c r="N754" i="15"/>
  <c r="N50" i="15"/>
  <c r="N335" i="15"/>
  <c r="N209" i="15"/>
  <c r="N955" i="15"/>
  <c r="N337" i="15"/>
  <c r="N1018" i="15"/>
  <c r="N702" i="15"/>
  <c r="N668" i="15"/>
  <c r="N251" i="15"/>
  <c r="N215" i="15"/>
  <c r="N201" i="15"/>
  <c r="N897" i="15"/>
  <c r="N683" i="15"/>
  <c r="N1006" i="15"/>
  <c r="N596" i="15"/>
  <c r="N176" i="15"/>
  <c r="N531" i="15"/>
  <c r="N915" i="15"/>
  <c r="N670" i="15"/>
  <c r="N491" i="15"/>
  <c r="N976" i="15"/>
  <c r="N609" i="15"/>
  <c r="N571" i="15"/>
  <c r="N739" i="15"/>
  <c r="N842" i="15"/>
  <c r="N155" i="15"/>
  <c r="N497" i="15"/>
  <c r="N863" i="15"/>
  <c r="N846" i="15"/>
  <c r="N626" i="15"/>
  <c r="N94" i="15"/>
  <c r="N200" i="15"/>
  <c r="N363" i="15"/>
  <c r="N979" i="15"/>
  <c r="N912" i="15"/>
  <c r="N257" i="15"/>
  <c r="N990" i="15"/>
  <c r="N291" i="15"/>
  <c r="N950" i="15"/>
  <c r="N610" i="15"/>
  <c r="N621" i="15"/>
  <c r="N973" i="15"/>
  <c r="N1044" i="15"/>
  <c r="N218" i="15"/>
  <c r="N848" i="15"/>
  <c r="N311" i="15"/>
  <c r="N997" i="15"/>
  <c r="N391" i="15"/>
  <c r="N918" i="15"/>
  <c r="N829" i="15"/>
  <c r="N199" i="15"/>
  <c r="N864" i="15"/>
  <c r="N548" i="15"/>
  <c r="N885" i="15"/>
  <c r="N816" i="15"/>
  <c r="N73" i="15"/>
  <c r="N474" i="15"/>
  <c r="N84" i="15"/>
  <c r="N324" i="15"/>
  <c r="N34" i="15"/>
  <c r="N986" i="15"/>
  <c r="N126" i="15"/>
  <c r="N472" i="15"/>
  <c r="N879" i="15"/>
  <c r="N1039" i="15"/>
  <c r="N892" i="15"/>
  <c r="N104" i="15"/>
  <c r="N99" i="15"/>
  <c r="N480" i="15"/>
  <c r="N383" i="15"/>
  <c r="N410" i="15"/>
  <c r="N1021" i="15"/>
  <c r="N724" i="15"/>
  <c r="N847" i="15"/>
  <c r="N935" i="15"/>
  <c r="N169" i="15"/>
  <c r="N502" i="15"/>
  <c r="N444" i="15"/>
  <c r="N372" i="15"/>
  <c r="N228" i="15"/>
  <c r="N793" i="15"/>
  <c r="N1031" i="15"/>
  <c r="N113" i="15"/>
  <c r="N822" i="15"/>
  <c r="N525" i="15"/>
  <c r="N158" i="15"/>
  <c r="N948" i="15"/>
  <c r="N965" i="15"/>
  <c r="N698" i="15"/>
  <c r="N268" i="15"/>
  <c r="N844" i="15"/>
  <c r="N262" i="15"/>
  <c r="N512" i="15"/>
  <c r="N1007" i="15"/>
  <c r="N238" i="15"/>
  <c r="N298" i="15"/>
  <c r="N112" i="15"/>
  <c r="N747" i="15"/>
  <c r="N763" i="15"/>
  <c r="N740" i="15"/>
  <c r="N806" i="15"/>
  <c r="N450" i="15"/>
  <c r="N105" i="15"/>
  <c r="N653" i="15"/>
  <c r="N414" i="15"/>
  <c r="N902" i="15"/>
  <c r="N490" i="15"/>
  <c r="N886" i="15"/>
  <c r="N984" i="15"/>
  <c r="N585" i="15"/>
  <c r="N346" i="15"/>
  <c r="N225" i="15"/>
  <c r="N86" i="15"/>
  <c r="N479" i="15"/>
  <c r="N742" i="15"/>
  <c r="N246" i="15"/>
  <c r="N44" i="15"/>
  <c r="N431" i="15"/>
  <c r="N637" i="15"/>
  <c r="N469" i="15"/>
  <c r="N47" i="15"/>
  <c r="N1002" i="15"/>
  <c r="N468" i="15"/>
  <c r="N402" i="15"/>
  <c r="N276" i="15"/>
  <c r="N138" i="15"/>
  <c r="N722" i="15"/>
  <c r="N729" i="15"/>
  <c r="N77" i="15"/>
  <c r="N412" i="15"/>
  <c r="N813" i="15"/>
  <c r="N552" i="15"/>
  <c r="N498" i="15"/>
  <c r="N656" i="15"/>
  <c r="N388" i="15"/>
  <c r="N493" i="15"/>
  <c r="N576" i="15"/>
  <c r="N513" i="15"/>
  <c r="N550" i="15"/>
  <c r="N437" i="15"/>
  <c r="N210" i="15"/>
  <c r="N110" i="15"/>
  <c r="N264" i="15"/>
  <c r="N528" i="15"/>
  <c r="N570" i="15"/>
  <c r="N954" i="15"/>
  <c r="N557" i="15"/>
  <c r="N377" i="15"/>
  <c r="N1011" i="15"/>
  <c r="N458" i="15"/>
  <c r="N878" i="15"/>
  <c r="N83" i="15"/>
  <c r="N240" i="15"/>
  <c r="N600" i="15"/>
  <c r="N78" i="15"/>
  <c r="N968" i="15"/>
  <c r="N286" i="15"/>
  <c r="N1014" i="15"/>
  <c r="N592" i="15"/>
  <c r="N839" i="15"/>
  <c r="N971" i="15"/>
  <c r="N870" i="15"/>
  <c r="N836" i="15"/>
  <c r="N58" i="15"/>
  <c r="N880" i="15"/>
  <c r="N248" i="15"/>
  <c r="N250" i="15"/>
  <c r="N817" i="15"/>
  <c r="N172" i="15"/>
  <c r="N547" i="15"/>
  <c r="N993" i="15"/>
  <c r="N733" i="15"/>
  <c r="N352" i="15"/>
  <c r="N231" i="15"/>
  <c r="N762" i="15"/>
  <c r="N951" i="15"/>
  <c r="N938" i="15"/>
  <c r="N45" i="15"/>
  <c r="N185" i="15"/>
  <c r="N277" i="15"/>
  <c r="N232" i="15"/>
  <c r="N901" i="15"/>
  <c r="N601" i="15"/>
  <c r="N898" i="15"/>
  <c r="N245" i="15"/>
  <c r="N274" i="15"/>
  <c r="N396" i="15"/>
  <c r="N568" i="15"/>
  <c r="N853" i="15"/>
  <c r="N184" i="15"/>
  <c r="N72" i="15"/>
  <c r="N894" i="15"/>
  <c r="N974" i="15"/>
  <c r="N473" i="15"/>
  <c r="N738" i="15"/>
  <c r="N887" i="15"/>
  <c r="N929" i="15"/>
  <c r="N90" i="15"/>
  <c r="N261" i="15"/>
  <c r="N769" i="15"/>
  <c r="N674" i="15"/>
  <c r="N913" i="15"/>
  <c r="N106" i="15"/>
  <c r="N1012" i="15"/>
  <c r="N761" i="15"/>
  <c r="N818" i="15"/>
  <c r="N579" i="15"/>
  <c r="N537" i="15"/>
  <c r="N37" i="15"/>
  <c r="N170" i="15"/>
  <c r="N397" i="15"/>
  <c r="N19" i="15"/>
  <c r="N567" i="15"/>
  <c r="N664" i="15"/>
  <c r="N652" i="15"/>
  <c r="N52" i="15"/>
  <c r="N710" i="15"/>
  <c r="N505" i="15"/>
  <c r="N322" i="15"/>
  <c r="N539" i="15"/>
  <c r="N448" i="15"/>
  <c r="N866" i="15"/>
  <c r="N223" i="15"/>
  <c r="N281" i="15"/>
  <c r="N998" i="15"/>
  <c r="N569" i="15"/>
  <c r="N905" i="15"/>
  <c r="N418" i="15"/>
  <c r="N492" i="15"/>
  <c r="N96" i="15"/>
  <c r="N828" i="15"/>
  <c r="N509" i="15"/>
  <c r="N269" i="15"/>
  <c r="N272" i="15"/>
  <c r="N485" i="15"/>
  <c r="N961" i="15"/>
  <c r="N351" i="15"/>
  <c r="N405" i="15"/>
  <c r="N332" i="15"/>
  <c r="N123" i="15"/>
  <c r="N234" i="15"/>
  <c r="N23" i="15"/>
  <c r="N85" i="15"/>
  <c r="N999" i="15"/>
  <c r="N309" i="15"/>
  <c r="N481" i="15"/>
  <c r="N786" i="15"/>
  <c r="N279" i="15"/>
  <c r="N824" i="15"/>
  <c r="N206" i="15"/>
  <c r="N540" i="15"/>
  <c r="N774" i="15"/>
  <c r="N629" i="15"/>
  <c r="N872" i="15"/>
  <c r="N463" i="15"/>
  <c r="N760" i="15"/>
  <c r="G550" i="21" l="1"/>
  <c r="G529" i="21"/>
  <c r="E170" i="21"/>
  <c r="G170" i="21" s="1"/>
  <c r="E355" i="21"/>
  <c r="G355" i="21" s="1"/>
  <c r="E239" i="21"/>
  <c r="E353" i="21"/>
  <c r="G353" i="21" s="1"/>
  <c r="E16" i="21"/>
  <c r="G16" i="21" s="1"/>
  <c r="G60" i="21"/>
  <c r="G247" i="21"/>
  <c r="E241" i="21"/>
  <c r="G241" i="21" s="1"/>
  <c r="E501" i="21"/>
  <c r="G501" i="21" s="1"/>
  <c r="G535" i="21"/>
  <c r="E533" i="21"/>
  <c r="G533" i="21" s="1"/>
  <c r="E340" i="21"/>
  <c r="G340" i="21" s="1"/>
  <c r="G504" i="21"/>
  <c r="E390" i="21"/>
  <c r="E263" i="21"/>
  <c r="G263" i="21" s="1"/>
  <c r="E409" i="21"/>
  <c r="G409" i="21" s="1"/>
  <c r="G288" i="21"/>
  <c r="E251" i="21"/>
  <c r="G251" i="21" s="1"/>
  <c r="E312" i="21"/>
  <c r="G492" i="21"/>
  <c r="G344" i="21"/>
  <c r="G540" i="21"/>
  <c r="G489" i="21"/>
  <c r="G485" i="21"/>
  <c r="G34" i="21"/>
  <c r="G439" i="21"/>
  <c r="G490" i="21"/>
  <c r="E354" i="21"/>
  <c r="E277" i="21"/>
  <c r="G277" i="21" s="1"/>
  <c r="G443" i="21"/>
  <c r="G545" i="21"/>
  <c r="E224" i="21"/>
  <c r="G224" i="21" s="1"/>
  <c r="G475" i="21"/>
  <c r="N546" i="17"/>
  <c r="N100" i="15"/>
  <c r="A440" i="15" s="1"/>
  <c r="N123" i="17"/>
  <c r="N505" i="17"/>
  <c r="N599" i="17"/>
  <c r="N806" i="17"/>
  <c r="N107" i="17"/>
  <c r="N536" i="17"/>
  <c r="N557" i="17"/>
  <c r="N325" i="17"/>
  <c r="N248" i="17"/>
  <c r="N751" i="17"/>
  <c r="N766" i="17"/>
  <c r="N375" i="17"/>
  <c r="N722" i="17"/>
  <c r="N548" i="17"/>
  <c r="N135" i="17"/>
  <c r="N229" i="17"/>
  <c r="N79" i="17"/>
  <c r="N49" i="17"/>
  <c r="N750" i="17"/>
  <c r="N372" i="17"/>
  <c r="N576" i="17"/>
  <c r="N460" i="17"/>
  <c r="N318" i="17"/>
  <c r="N664" i="17"/>
  <c r="N291" i="17"/>
  <c r="N568" i="17"/>
  <c r="N547" i="17"/>
  <c r="N358" i="17"/>
  <c r="N48" i="17"/>
  <c r="N726" i="17"/>
  <c r="N116" i="17"/>
  <c r="N604" i="17"/>
  <c r="N669" i="17"/>
  <c r="N581" i="17"/>
  <c r="N588" i="17"/>
  <c r="N335" i="17"/>
  <c r="N144" i="17"/>
  <c r="N99" i="17"/>
  <c r="N544" i="17"/>
  <c r="N280" i="17"/>
  <c r="N134" i="17"/>
  <c r="N643" i="17"/>
  <c r="N168" i="17"/>
  <c r="N565" i="17"/>
  <c r="N703" i="17"/>
  <c r="N690" i="17"/>
  <c r="N125" i="17"/>
  <c r="N770" i="17"/>
  <c r="N223" i="17"/>
  <c r="N706" i="17"/>
  <c r="N788" i="17"/>
  <c r="N523" i="17"/>
  <c r="N368" i="17"/>
  <c r="N434" i="17"/>
  <c r="N47" i="17"/>
  <c r="N715" i="17"/>
  <c r="N778" i="17"/>
  <c r="N61" i="17"/>
  <c r="N486" i="17"/>
  <c r="N193" i="17"/>
  <c r="N500" i="17"/>
  <c r="N725" i="17"/>
  <c r="N342" i="17"/>
  <c r="N20" i="17"/>
  <c r="N389" i="17"/>
  <c r="N771" i="17"/>
  <c r="N146" i="17"/>
  <c r="N386" i="17"/>
  <c r="N115" i="17"/>
  <c r="N620" i="17"/>
  <c r="N650" i="17"/>
  <c r="N348" i="17"/>
  <c r="N203" i="17"/>
  <c r="N357" i="17"/>
  <c r="N373" i="17"/>
  <c r="N627" i="17"/>
  <c r="N765" i="17"/>
  <c r="N820" i="17"/>
  <c r="N573" i="17"/>
  <c r="N150" i="17"/>
  <c r="N87" i="17"/>
  <c r="N93" i="17"/>
  <c r="N595" i="17"/>
  <c r="N501" i="17"/>
  <c r="N121" i="17"/>
  <c r="N819" i="17"/>
  <c r="N97" i="17"/>
  <c r="N118" i="17"/>
  <c r="N214" i="17"/>
  <c r="N362" i="17"/>
  <c r="N153" i="17"/>
  <c r="N227" i="17"/>
  <c r="N677" i="17"/>
  <c r="N96" i="17"/>
  <c r="N479" i="17"/>
  <c r="N732" i="17"/>
  <c r="N492" i="17"/>
  <c r="N237" i="17"/>
  <c r="N794" i="17"/>
  <c r="N615" i="17"/>
  <c r="N758" i="17"/>
  <c r="N213" i="17"/>
  <c r="N814" i="17"/>
  <c r="N334" i="17"/>
  <c r="N637" i="17"/>
  <c r="N781" i="17"/>
  <c r="N385" i="17"/>
  <c r="N279" i="17"/>
  <c r="N419" i="17"/>
  <c r="N112" i="17"/>
  <c r="N40" i="17"/>
  <c r="N400" i="17"/>
  <c r="N723" i="17"/>
  <c r="N696" i="17"/>
  <c r="N295" i="17"/>
  <c r="N234" i="17"/>
  <c r="N251" i="17"/>
  <c r="N442" i="17"/>
  <c r="N446" i="17"/>
  <c r="N412" i="17"/>
  <c r="N510" i="17"/>
  <c r="N192" i="17"/>
  <c r="N707" i="17"/>
  <c r="N488" i="17"/>
  <c r="N474" i="17"/>
  <c r="N648" i="17"/>
  <c r="N253" i="17"/>
  <c r="N667" i="17"/>
  <c r="N90" i="17"/>
  <c r="N224" i="17"/>
  <c r="N310" i="17"/>
  <c r="N294" i="17"/>
  <c r="N535" i="17"/>
  <c r="N712" i="17"/>
  <c r="N624" i="17"/>
  <c r="N29" i="17"/>
  <c r="N365" i="17"/>
  <c r="N484" i="17"/>
  <c r="N612" i="17"/>
  <c r="N448" i="17"/>
  <c r="N260" i="17"/>
  <c r="N36" i="17"/>
  <c r="N298" i="17"/>
  <c r="N311" i="17"/>
  <c r="N759" i="17"/>
  <c r="N610" i="17"/>
  <c r="N33" i="17"/>
  <c r="N683" i="17"/>
  <c r="N774" i="17"/>
  <c r="N344" i="17"/>
  <c r="N537" i="17"/>
  <c r="N211" i="17"/>
  <c r="N532" i="17"/>
  <c r="N653" i="17"/>
  <c r="N574" i="17"/>
  <c r="N795" i="17"/>
  <c r="N528" i="17"/>
  <c r="N139" i="17"/>
  <c r="N249" i="17"/>
  <c r="N632" i="17"/>
  <c r="N754" i="17"/>
  <c r="N485" i="17"/>
  <c r="N282" i="17"/>
  <c r="N189" i="17"/>
  <c r="N240" i="17"/>
  <c r="N156" i="17"/>
  <c r="N660" i="17"/>
  <c r="N634" i="17"/>
  <c r="N296" i="17"/>
  <c r="N31" i="17"/>
  <c r="N261" i="17"/>
  <c r="N602" i="17"/>
  <c r="N659" i="17"/>
  <c r="N673" i="17"/>
  <c r="N306" i="17"/>
  <c r="N220" i="17"/>
  <c r="N267" i="17"/>
  <c r="N158" i="17"/>
  <c r="N350" i="17"/>
  <c r="N552" i="17"/>
  <c r="N140" i="17"/>
  <c r="N786" i="17"/>
  <c r="N524" i="17"/>
  <c r="N71" i="17"/>
  <c r="N363" i="17"/>
  <c r="N273" i="17"/>
  <c r="N459" i="17"/>
  <c r="N619" i="17"/>
  <c r="N313" i="17"/>
  <c r="N542" i="17"/>
  <c r="N398" i="17"/>
  <c r="N529" i="17"/>
  <c r="N379" i="17"/>
  <c r="N259" i="17"/>
  <c r="N476" i="17"/>
  <c r="N151" i="17"/>
  <c r="N617" i="17"/>
  <c r="N601" i="17"/>
  <c r="N563" i="17"/>
  <c r="N590" i="17"/>
  <c r="N390" i="17"/>
  <c r="N618" i="17"/>
  <c r="N18" i="17"/>
  <c r="N681" i="17"/>
  <c r="N69" i="17"/>
  <c r="N782" i="17"/>
  <c r="N175" i="17"/>
  <c r="N23" i="17"/>
  <c r="N394" i="17"/>
  <c r="N629" i="17"/>
  <c r="N404" i="17"/>
  <c r="N495" i="17"/>
  <c r="N286" i="17"/>
  <c r="N147" i="17"/>
  <c r="N652" i="17"/>
  <c r="N201" i="17"/>
  <c r="N577" i="17"/>
  <c r="N711" i="17"/>
  <c r="N89" i="17"/>
  <c r="N567" i="17"/>
  <c r="N426" i="17"/>
  <c r="N137" i="17"/>
  <c r="N741" i="17"/>
  <c r="N692" i="17"/>
  <c r="N204" i="17"/>
  <c r="N361" i="17"/>
  <c r="N238" i="17"/>
  <c r="N176" i="17"/>
  <c r="N467" i="17"/>
  <c r="N761" i="17"/>
  <c r="N413" i="17"/>
  <c r="N235" i="17"/>
  <c r="N349" i="17"/>
  <c r="N452" i="17"/>
  <c r="N443" i="17"/>
  <c r="N292" i="17"/>
  <c r="N606" i="17"/>
  <c r="N735" i="17"/>
  <c r="N371" i="17"/>
  <c r="N779" i="17"/>
  <c r="N423" i="17"/>
  <c r="N321" i="17"/>
  <c r="N447" i="17"/>
  <c r="N403" i="17"/>
  <c r="N555" i="17"/>
  <c r="N111" i="17"/>
  <c r="N225" i="17"/>
  <c r="N455" i="17"/>
  <c r="N166" i="17"/>
  <c r="N320" i="17"/>
  <c r="N808" i="17"/>
  <c r="N345" i="17"/>
  <c r="N312" i="17"/>
  <c r="N70" i="17"/>
  <c r="N746" i="17"/>
  <c r="N720" i="17"/>
  <c r="N626" i="17"/>
  <c r="N246" i="17"/>
  <c r="N410" i="17"/>
  <c r="N34" i="17"/>
  <c r="N549" i="17"/>
  <c r="N763" i="17"/>
  <c r="N748" i="17"/>
  <c r="N174" i="17"/>
  <c r="N578" i="17"/>
  <c r="N254" i="17"/>
  <c r="N126" i="17"/>
  <c r="N800" i="17"/>
  <c r="N807" i="17"/>
  <c r="N155" i="17"/>
  <c r="N287" i="17"/>
  <c r="N507" i="17"/>
  <c r="N496" i="17"/>
  <c r="N545" i="17"/>
  <c r="N597" i="17"/>
  <c r="N564" i="17"/>
  <c r="N569" i="17"/>
  <c r="N324" i="17"/>
  <c r="N145" i="17"/>
  <c r="N32" i="17"/>
  <c r="N328" i="17"/>
  <c r="N44" i="17"/>
  <c r="N142" i="17"/>
  <c r="N747" i="17"/>
  <c r="N28" i="17"/>
  <c r="N713" i="17"/>
  <c r="N72" i="17"/>
  <c r="N346" i="17"/>
  <c r="N745" i="17"/>
  <c r="N415" i="17"/>
  <c r="N76" i="17"/>
  <c r="N521" i="17"/>
  <c r="N790" i="17"/>
  <c r="N583" i="17"/>
  <c r="N753" i="17"/>
  <c r="N67" i="17"/>
  <c r="N411" i="17"/>
  <c r="N736" i="17"/>
  <c r="N53" i="17"/>
  <c r="N86" i="17"/>
  <c r="N787" i="17"/>
  <c r="N98" i="17"/>
  <c r="N131" i="17"/>
  <c r="N633" i="17"/>
  <c r="N526" i="17"/>
  <c r="N558" i="17"/>
  <c r="N519" i="17"/>
  <c r="N665" i="17"/>
  <c r="N355" i="17"/>
  <c r="N538" i="17"/>
  <c r="N336" i="17"/>
  <c r="N395" i="17"/>
  <c r="N589" i="17"/>
  <c r="N700" i="17"/>
  <c r="N686" i="17"/>
  <c r="N105" i="17"/>
  <c r="N284" i="17"/>
  <c r="N35" i="17"/>
  <c r="N494" i="17"/>
  <c r="N84" i="17"/>
  <c r="N478" i="17"/>
  <c r="N444" i="17"/>
  <c r="N734" i="17"/>
  <c r="N250" i="17"/>
  <c r="N769" i="17"/>
  <c r="N709" i="17"/>
  <c r="N672" i="17"/>
  <c r="N502" i="17"/>
  <c r="N170" i="17"/>
  <c r="N622" i="17"/>
  <c r="N120" i="17"/>
  <c r="N422" i="17"/>
  <c r="N607" i="17"/>
  <c r="N670" i="17"/>
  <c r="N680" i="17"/>
  <c r="N406" i="17"/>
  <c r="N226" i="17"/>
  <c r="N54" i="17"/>
  <c r="N512" i="17"/>
  <c r="N497" i="17"/>
  <c r="N559" i="17"/>
  <c r="N184" i="17"/>
  <c r="N682" i="17"/>
  <c r="N309" i="17"/>
  <c r="N514" i="17"/>
  <c r="N469" i="17"/>
  <c r="N436" i="17"/>
  <c r="N816" i="17"/>
  <c r="N533" i="17"/>
  <c r="N776" i="17"/>
  <c r="N489" i="17"/>
  <c r="N645" i="17"/>
  <c r="N579" i="17"/>
  <c r="N509" i="17"/>
  <c r="N445" i="17"/>
  <c r="N756" i="17"/>
  <c r="N424" i="17"/>
  <c r="N554" i="17"/>
  <c r="N517" i="17"/>
  <c r="N755" i="17"/>
  <c r="N326" i="17"/>
  <c r="N169" i="17"/>
  <c r="N811" i="17"/>
  <c r="N471" i="17"/>
  <c r="N215" i="17"/>
  <c r="N136" i="17"/>
  <c r="N425" i="17"/>
  <c r="N705" i="17"/>
  <c r="N188" i="17"/>
  <c r="N640" i="17"/>
  <c r="N730" i="17"/>
  <c r="N106" i="17"/>
  <c r="N64" i="17"/>
  <c r="N738" i="17"/>
  <c r="N243" i="17"/>
  <c r="N580" i="17"/>
  <c r="N727" i="17"/>
  <c r="N421" i="17"/>
  <c r="N625" i="17"/>
  <c r="N360" i="17"/>
  <c r="N821" i="17"/>
  <c r="N179" i="17"/>
  <c r="N37" i="17"/>
  <c r="N702" i="17"/>
  <c r="N797" i="17"/>
  <c r="N399" i="17"/>
  <c r="N80" i="17"/>
  <c r="N801" i="17"/>
  <c r="N205" i="17"/>
  <c r="N804" i="17"/>
  <c r="N154" i="17"/>
  <c r="N119" i="17"/>
  <c r="N278" i="17"/>
  <c r="N392" i="17"/>
  <c r="N244" i="17"/>
  <c r="N57" i="17"/>
  <c r="N183" i="17"/>
  <c r="N796" i="17"/>
  <c r="N341" i="17"/>
  <c r="N276" i="17"/>
  <c r="N216" i="17"/>
  <c r="N384" i="17"/>
  <c r="N658" i="17"/>
  <c r="N688" i="17"/>
  <c r="N698" i="17"/>
  <c r="N337" i="17"/>
  <c r="N255" i="17"/>
  <c r="N387" i="17"/>
  <c r="N534" i="17"/>
  <c r="N316" i="17"/>
  <c r="N694" i="17"/>
  <c r="N654" i="17"/>
  <c r="N24" i="17"/>
  <c r="N299" i="17"/>
  <c r="N187" i="17"/>
  <c r="N327" i="17"/>
  <c r="N651" i="17"/>
  <c r="N822" i="17"/>
  <c r="N319" i="17"/>
  <c r="N628" i="17"/>
  <c r="N275" i="17"/>
  <c r="N649" i="17"/>
  <c r="N513" i="17"/>
  <c r="N644" i="17"/>
  <c r="N458" i="17"/>
  <c r="N671" i="17"/>
  <c r="N798" i="17"/>
  <c r="N113" i="17"/>
  <c r="N108" i="17"/>
  <c r="N785" i="17"/>
  <c r="N56" i="17"/>
  <c r="N222" i="17"/>
  <c r="N791" i="17"/>
  <c r="N731" i="17"/>
  <c r="N598" i="17"/>
  <c r="N185" i="17"/>
  <c r="N541" i="17"/>
  <c r="N50" i="17"/>
  <c r="N768" i="17"/>
  <c r="N304" i="17"/>
  <c r="N799" i="17"/>
  <c r="N662" i="17"/>
  <c r="N742" i="17"/>
  <c r="N596" i="17"/>
  <c r="N128" i="17"/>
  <c r="N704" i="17"/>
  <c r="N803" i="17"/>
  <c r="N352" i="17"/>
  <c r="N75" i="17"/>
  <c r="N195" i="17"/>
  <c r="N721" i="17"/>
  <c r="N231" i="17"/>
  <c r="N83" i="17"/>
  <c r="N668" i="17"/>
  <c r="N242" i="17"/>
  <c r="N499" i="17"/>
  <c r="N450" i="17"/>
  <c r="N603" i="17"/>
  <c r="N181" i="17"/>
  <c r="N359" i="17"/>
  <c r="N172" i="17"/>
  <c r="N331" i="17"/>
  <c r="N194" i="19"/>
  <c r="A245" i="19" s="1"/>
  <c r="N466" i="17"/>
  <c r="N678" i="17"/>
  <c r="N19" i="17"/>
  <c r="N614" i="17"/>
  <c r="N481" i="17"/>
  <c r="N82" i="17"/>
  <c r="N132" i="17"/>
  <c r="N330" i="17"/>
  <c r="N506" i="17"/>
  <c r="N773" i="17"/>
  <c r="N685" i="17"/>
  <c r="N124" i="17"/>
  <c r="N182" i="17"/>
  <c r="N468" i="17"/>
  <c r="N129" i="17"/>
  <c r="N333" i="17"/>
  <c r="N376" i="17"/>
  <c r="N701" i="17"/>
  <c r="N228" i="17"/>
  <c r="N430" i="17"/>
  <c r="N333" i="16"/>
  <c r="N432" i="17"/>
  <c r="N274" i="17"/>
  <c r="N802" i="17"/>
  <c r="N277" i="16"/>
  <c r="N500" i="16"/>
  <c r="N469" i="16"/>
  <c r="N208" i="16"/>
  <c r="N353" i="16"/>
  <c r="N372" i="16"/>
  <c r="N258" i="17"/>
  <c r="N340" i="17"/>
  <c r="N100" i="17"/>
  <c r="N812" i="17"/>
  <c r="N367" i="17"/>
  <c r="N675" i="17"/>
  <c r="N585" i="17"/>
  <c r="N451" i="17"/>
  <c r="N427" i="17"/>
  <c r="N180" i="17"/>
  <c r="N818" i="17"/>
  <c r="N390" i="16"/>
  <c r="A1041" i="15" l="1"/>
  <c r="A100" i="15"/>
  <c r="A629" i="15"/>
  <c r="A853" i="15"/>
  <c r="A276" i="15"/>
  <c r="A986" i="15"/>
  <c r="A565" i="15"/>
  <c r="A263" i="15"/>
  <c r="A868" i="15"/>
  <c r="A713" i="15"/>
  <c r="A310" i="15"/>
  <c r="A439" i="15"/>
  <c r="A539" i="15"/>
  <c r="A29" i="15"/>
  <c r="A804" i="15"/>
  <c r="A851" i="15"/>
  <c r="A561" i="15"/>
  <c r="A638" i="15"/>
  <c r="A222" i="15"/>
  <c r="A767" i="15"/>
  <c r="A766" i="15"/>
  <c r="A287" i="15"/>
  <c r="A116" i="15"/>
  <c r="A645" i="15"/>
  <c r="A778" i="15"/>
  <c r="A667" i="15"/>
  <c r="A860" i="15"/>
  <c r="A477" i="15"/>
  <c r="A619" i="15"/>
  <c r="A1028" i="15"/>
  <c r="A785" i="15"/>
  <c r="A500" i="15"/>
  <c r="A121" i="15"/>
  <c r="A157" i="15"/>
  <c r="A367" i="15"/>
  <c r="A865" i="15"/>
  <c r="A82" i="15"/>
  <c r="A300" i="15"/>
  <c r="A650" i="15"/>
  <c r="A660" i="15"/>
  <c r="A523" i="15"/>
  <c r="A925" i="15"/>
  <c r="A533" i="15"/>
  <c r="A924" i="15"/>
  <c r="A1046" i="15"/>
  <c r="A703" i="15"/>
  <c r="A928" i="15"/>
  <c r="A329" i="15"/>
  <c r="A401" i="15"/>
  <c r="A296" i="15"/>
  <c r="A603" i="15"/>
  <c r="A845" i="15"/>
  <c r="A833" i="15"/>
  <c r="A20" i="15"/>
  <c r="A171" i="15"/>
  <c r="A517" i="15"/>
  <c r="A617" i="15"/>
  <c r="A275" i="15"/>
  <c r="A1060" i="15"/>
  <c r="A980" i="15"/>
  <c r="A230" i="15"/>
  <c r="A821" i="15"/>
  <c r="A39" i="15"/>
  <c r="A256" i="15"/>
  <c r="A273" i="15"/>
  <c r="A927" i="15"/>
  <c r="A284" i="15"/>
  <c r="A887" i="15"/>
  <c r="A552" i="15"/>
  <c r="A99" i="15"/>
  <c r="A955" i="15"/>
  <c r="A186" i="15"/>
  <c r="A188" i="15"/>
  <c r="A484" i="15"/>
  <c r="A688" i="15"/>
  <c r="A1040" i="15"/>
  <c r="A905" i="15"/>
  <c r="A836" i="15"/>
  <c r="A763" i="15"/>
  <c r="A912" i="15"/>
  <c r="A302" i="15"/>
  <c r="A692" i="15"/>
  <c r="A237" i="15"/>
  <c r="A616" i="15"/>
  <c r="A873" i="15"/>
  <c r="A1017" i="15"/>
  <c r="A473" i="15"/>
  <c r="A412" i="15"/>
  <c r="A309" i="15"/>
  <c r="A232" i="15"/>
  <c r="A44" i="15"/>
  <c r="A548" i="15"/>
  <c r="A217" i="15"/>
  <c r="A98" i="15"/>
  <c r="A460" i="15"/>
  <c r="A356" i="15"/>
  <c r="A180" i="15"/>
  <c r="A741" i="15"/>
  <c r="A19" i="15"/>
  <c r="A772" i="15"/>
  <c r="A295" i="15"/>
  <c r="A456" i="15"/>
  <c r="A546" i="15"/>
  <c r="A700" i="15"/>
  <c r="A350" i="15"/>
  <c r="A316" i="15"/>
  <c r="A140" i="15"/>
  <c r="A426" i="15"/>
  <c r="A1016" i="15"/>
  <c r="A365" i="15"/>
  <c r="A787" i="15"/>
  <c r="A944" i="15"/>
  <c r="A586" i="15"/>
  <c r="A68" i="15"/>
  <c r="A340" i="15"/>
  <c r="A358" i="15"/>
  <c r="A75" i="15"/>
  <c r="A953" i="15"/>
  <c r="A726" i="15"/>
  <c r="A1050" i="15"/>
  <c r="A392" i="15"/>
  <c r="A922" i="15"/>
  <c r="A1030" i="15"/>
  <c r="A336" i="15"/>
  <c r="A87" i="15"/>
  <c r="A794" i="15"/>
  <c r="A743" i="15"/>
  <c r="A770" i="15"/>
  <c r="A436" i="15"/>
  <c r="A715" i="15"/>
  <c r="A384" i="15"/>
  <c r="A989" i="15"/>
  <c r="A354" i="15"/>
  <c r="A1065" i="15"/>
  <c r="A521" i="15"/>
  <c r="A159" i="15"/>
  <c r="A564" i="15"/>
  <c r="A141" i="15"/>
  <c r="A93" i="15"/>
  <c r="A459" i="15"/>
  <c r="A46" i="15"/>
  <c r="A1062" i="15"/>
  <c r="A483" i="15"/>
  <c r="A348" i="15"/>
  <c r="A428" i="15"/>
  <c r="A89" i="15"/>
  <c r="A952" i="15"/>
  <c r="A671" i="15"/>
  <c r="A705" i="15"/>
  <c r="A161" i="15"/>
  <c r="A55" i="15"/>
  <c r="A375" i="15"/>
  <c r="A57" i="15"/>
  <c r="A568" i="15"/>
  <c r="A402" i="15"/>
  <c r="A34" i="15"/>
  <c r="A235" i="15"/>
  <c r="A562" i="15"/>
  <c r="A779" i="15"/>
  <c r="A35" i="15"/>
  <c r="A226" i="15"/>
  <c r="A810" i="15"/>
  <c r="A322" i="15"/>
  <c r="A78" i="15"/>
  <c r="A844" i="15"/>
  <c r="A497" i="15"/>
  <c r="A791" i="15"/>
  <c r="A328" i="15"/>
  <c r="A941" i="15"/>
  <c r="A435" i="15"/>
  <c r="A522" i="15"/>
  <c r="A206" i="15"/>
  <c r="A274" i="15"/>
  <c r="A1002" i="15"/>
  <c r="A351" i="15"/>
  <c r="A352" i="15"/>
  <c r="A984" i="15"/>
  <c r="A848" i="15"/>
  <c r="A211" i="15"/>
  <c r="A620" i="15"/>
  <c r="A977" i="15"/>
  <c r="A969" i="15"/>
  <c r="A408" i="15"/>
  <c r="A198" i="15"/>
  <c r="A118" i="15"/>
  <c r="A247" i="15"/>
  <c r="A536" i="15"/>
  <c r="A125" i="15"/>
  <c r="A943" i="15"/>
  <c r="A327" i="15"/>
  <c r="A956" i="15"/>
  <c r="A42" i="15"/>
  <c r="A1025" i="15"/>
  <c r="A196" i="15"/>
  <c r="A466" i="15"/>
  <c r="A931" i="15"/>
  <c r="A602" i="15"/>
  <c r="A423" i="15"/>
  <c r="A516" i="15"/>
  <c r="A587" i="15"/>
  <c r="A60" i="15"/>
  <c r="A63" i="15"/>
  <c r="A241" i="15"/>
  <c r="A752" i="15"/>
  <c r="A903" i="15"/>
  <c r="A135" i="15"/>
  <c r="A205" i="15"/>
  <c r="A266" i="15"/>
  <c r="A69" i="15"/>
  <c r="A634" i="15"/>
  <c r="A934" i="15"/>
  <c r="A380" i="15"/>
  <c r="A551" i="15"/>
  <c r="A233" i="15"/>
  <c r="A1063" i="15"/>
  <c r="A826" i="15"/>
  <c r="A166" i="15"/>
  <c r="A62" i="15"/>
  <c r="A788" i="15"/>
  <c r="A420" i="15"/>
  <c r="A283" i="15"/>
  <c r="A920" i="15"/>
  <c r="A775" i="15"/>
  <c r="A359" i="15"/>
  <c r="A635" i="15"/>
  <c r="A1059" i="15"/>
  <c r="A983" i="15"/>
  <c r="A506" i="15"/>
  <c r="A838" i="15"/>
  <c r="A861" i="15"/>
  <c r="A655" i="15"/>
  <c r="A995" i="15"/>
  <c r="A260" i="15"/>
  <c r="A119" i="15"/>
  <c r="A48" i="15"/>
  <c r="A202" i="15"/>
  <c r="A967" i="15"/>
  <c r="A122" i="15"/>
  <c r="A946" i="15"/>
  <c r="A277" i="15"/>
  <c r="A246" i="15"/>
  <c r="A864" i="15"/>
  <c r="A871" i="15"/>
  <c r="A889" i="15"/>
  <c r="A290" i="15"/>
  <c r="A33" i="15"/>
  <c r="A759" i="15"/>
  <c r="A716" i="15"/>
  <c r="A397" i="15"/>
  <c r="A557" i="15"/>
  <c r="A113" i="15"/>
  <c r="A670" i="15"/>
  <c r="A942" i="15"/>
  <c r="A678" i="15"/>
  <c r="A471" i="15"/>
  <c r="A699" i="15"/>
  <c r="A958" i="15"/>
  <c r="A23" i="15"/>
  <c r="A45" i="15"/>
  <c r="A479" i="15"/>
  <c r="A492" i="15"/>
  <c r="A880" i="15"/>
  <c r="A806" i="15"/>
  <c r="A990" i="15"/>
  <c r="A299" i="15"/>
  <c r="A288" i="15"/>
  <c r="A1032" i="15"/>
  <c r="A693" i="15"/>
  <c r="A353" i="15"/>
  <c r="A748" i="15"/>
  <c r="A612" i="15"/>
  <c r="A292" i="15"/>
  <c r="A1058" i="15"/>
  <c r="A1052" i="15"/>
  <c r="A419" i="15"/>
  <c r="A940" i="15"/>
  <c r="A304" i="15"/>
  <c r="A379" i="15"/>
  <c r="A449" i="15"/>
  <c r="A850" i="15"/>
  <c r="A153" i="15"/>
  <c r="A1061" i="15"/>
  <c r="A407" i="15"/>
  <c r="A442" i="15"/>
  <c r="A289" i="15"/>
  <c r="A390" i="15"/>
  <c r="A364" i="15"/>
  <c r="A76" i="15"/>
  <c r="A723" i="15"/>
  <c r="A734" i="15"/>
  <c r="A61" i="15"/>
  <c r="A26" i="15"/>
  <c r="A618" i="15"/>
  <c r="A411" i="15"/>
  <c r="A174" i="15"/>
  <c r="A1066" i="15"/>
  <c r="A236" i="15"/>
  <c r="A636" i="15"/>
  <c r="A882" i="15"/>
  <c r="A949" i="15"/>
  <c r="A1051" i="15"/>
  <c r="A832" i="15"/>
  <c r="A163" i="15"/>
  <c r="A278" i="15"/>
  <c r="A417" i="15"/>
  <c r="A1049" i="15"/>
  <c r="A991" i="15"/>
  <c r="A588" i="15"/>
  <c r="A874" i="15"/>
  <c r="A679" i="15"/>
  <c r="A815" i="15"/>
  <c r="A1056" i="15"/>
  <c r="A127" i="15"/>
  <c r="A827" i="15"/>
  <c r="A711" i="15"/>
  <c r="A136" i="15"/>
  <c r="A40" i="15"/>
  <c r="A518" i="15"/>
  <c r="A975" i="15"/>
  <c r="A797" i="15"/>
  <c r="A988" i="15"/>
  <c r="A597" i="15"/>
  <c r="A92" i="15"/>
  <c r="A598" i="15"/>
  <c r="A1037" i="15"/>
  <c r="A733" i="15"/>
  <c r="A886" i="15"/>
  <c r="A218" i="15"/>
  <c r="A514" i="15"/>
  <c r="A875" i="15"/>
  <c r="A115" i="15"/>
  <c r="A190" i="15"/>
  <c r="A305" i="15"/>
  <c r="A51" i="15"/>
  <c r="A106" i="15"/>
  <c r="A550" i="15"/>
  <c r="A935" i="15"/>
  <c r="A201" i="15"/>
  <c r="A244" i="15"/>
  <c r="A499" i="15"/>
  <c r="A532" i="15"/>
  <c r="A71" i="15"/>
  <c r="A687" i="15"/>
  <c r="A272" i="15"/>
  <c r="A547" i="15"/>
  <c r="A448" i="15"/>
  <c r="A286" i="15"/>
  <c r="A512" i="15"/>
  <c r="A846" i="15"/>
  <c r="A102" i="15"/>
  <c r="A558" i="15"/>
  <c r="A835" i="15"/>
  <c r="A657" i="15"/>
  <c r="A854" i="15"/>
  <c r="A774" i="15"/>
  <c r="A628" i="15"/>
  <c r="A18" i="15"/>
  <c r="A271" i="15"/>
  <c r="A368" i="15"/>
  <c r="A926" i="15"/>
  <c r="A796" i="15"/>
  <c r="A124" i="15"/>
  <c r="A669" i="15"/>
  <c r="A49" i="15"/>
  <c r="A434" i="15"/>
  <c r="A680" i="15"/>
  <c r="A331" i="15"/>
  <c r="A1015" i="15"/>
  <c r="A695" i="15"/>
  <c r="A24" i="15"/>
  <c r="A566" i="15"/>
  <c r="A162" i="15"/>
  <c r="A798" i="15"/>
  <c r="A308" i="15"/>
  <c r="A403" i="15"/>
  <c r="A583" i="15"/>
  <c r="A1033" i="15"/>
  <c r="A783" i="15"/>
  <c r="A681" i="15"/>
  <c r="A451" i="15"/>
  <c r="A1064" i="15"/>
  <c r="A330" i="15"/>
  <c r="A314" i="15"/>
  <c r="A661" i="15"/>
  <c r="A243" i="15"/>
  <c r="A578" i="15"/>
  <c r="A765" i="15"/>
  <c r="A406" i="15"/>
  <c r="A441" i="15"/>
  <c r="A107" i="15"/>
  <c r="A966" i="15"/>
  <c r="A945" i="15"/>
  <c r="A881" i="15"/>
  <c r="A972" i="15"/>
  <c r="A65" i="15"/>
  <c r="A936" i="15"/>
  <c r="A730" i="15"/>
  <c r="A843" i="15"/>
  <c r="A641" i="15"/>
  <c r="A709" i="15"/>
  <c r="A88" i="15"/>
  <c r="A764" i="15"/>
  <c r="A301" i="15"/>
  <c r="A825" i="15"/>
  <c r="A160" i="15"/>
  <c r="A631" i="15"/>
  <c r="A461" i="15"/>
  <c r="A789" i="15"/>
  <c r="A577" i="15"/>
  <c r="A58" i="15"/>
  <c r="A740" i="15"/>
  <c r="A257" i="15"/>
  <c r="A242" i="15"/>
  <c r="A347" i="15"/>
  <c r="A800" i="15"/>
  <c r="A996" i="15"/>
  <c r="A446" i="15"/>
  <c r="A959" i="15"/>
  <c r="A738" i="15"/>
  <c r="A813" i="15"/>
  <c r="A104" i="15"/>
  <c r="A209" i="15"/>
  <c r="A630" i="15"/>
  <c r="A900" i="15"/>
  <c r="A685" i="15"/>
  <c r="A599" i="15"/>
  <c r="A132" i="15"/>
  <c r="A569" i="15"/>
  <c r="A870" i="15"/>
  <c r="A567" i="15"/>
  <c r="A1011" i="15"/>
  <c r="A525" i="15"/>
  <c r="A976" i="15"/>
  <c r="A376" i="15"/>
  <c r="A297" i="15"/>
  <c r="A507" i="15"/>
  <c r="A544" i="15"/>
  <c r="A54" i="15"/>
  <c r="A999" i="15"/>
  <c r="A333" i="15"/>
  <c r="A438" i="15"/>
  <c r="A611" i="15"/>
  <c r="A985" i="15"/>
  <c r="A489" i="15"/>
  <c r="A254" i="15"/>
  <c r="A404" i="15"/>
  <c r="A581" i="15"/>
  <c r="A573" i="15"/>
  <c r="A888" i="15"/>
  <c r="A255" i="15"/>
  <c r="A252" i="15"/>
  <c r="A313" i="15"/>
  <c r="A921" i="15"/>
  <c r="A151" i="15"/>
  <c r="A488" i="15"/>
  <c r="A560" i="15"/>
  <c r="A608" i="15"/>
  <c r="A1001" i="15"/>
  <c r="A859" i="15"/>
  <c r="A714" i="15"/>
  <c r="A890" i="15"/>
  <c r="A312" i="15"/>
  <c r="A708" i="15"/>
  <c r="A22" i="15"/>
  <c r="A665" i="15"/>
  <c r="A677" i="15"/>
  <c r="A294" i="15"/>
  <c r="A114" i="15"/>
  <c r="A103" i="15"/>
  <c r="A745" i="15"/>
  <c r="A719" i="15"/>
  <c r="A399" i="15"/>
  <c r="A167" i="15"/>
  <c r="A398" i="15"/>
  <c r="A326" i="15"/>
  <c r="A914" i="15"/>
  <c r="A911" i="15"/>
  <c r="A229" i="15"/>
  <c r="A97" i="15"/>
  <c r="A662" i="15"/>
  <c r="A642" i="15"/>
  <c r="A809" i="15"/>
  <c r="A321" i="15"/>
  <c r="A259" i="15"/>
  <c r="A520" i="15"/>
  <c r="A323" i="15"/>
  <c r="A782" i="15"/>
  <c r="A168" i="15"/>
  <c r="A41" i="15"/>
  <c r="A1029" i="15"/>
  <c r="A59" i="15"/>
  <c r="A529" i="15"/>
  <c r="A691" i="15"/>
  <c r="A968" i="15"/>
  <c r="A262" i="15"/>
  <c r="A863" i="15"/>
  <c r="A707" i="15"/>
  <c r="A736" i="15"/>
  <c r="A422" i="15"/>
  <c r="A746" i="15"/>
  <c r="A574" i="15"/>
  <c r="A540" i="15"/>
  <c r="A396" i="15"/>
  <c r="A468" i="15"/>
  <c r="A324" i="15"/>
  <c r="A503" i="15"/>
  <c r="A712" i="15"/>
  <c r="A542" i="15"/>
  <c r="A830" i="15"/>
  <c r="A79" i="15"/>
  <c r="A465" i="15"/>
  <c r="A505" i="15"/>
  <c r="A600" i="15"/>
  <c r="A761" i="15"/>
  <c r="A210" i="15"/>
  <c r="A502" i="15"/>
  <c r="A683" i="15"/>
  <c r="A478" i="15"/>
  <c r="A1045" i="15"/>
  <c r="A164" i="15"/>
  <c r="A216" i="15"/>
  <c r="A757" i="15"/>
  <c r="A961" i="15"/>
  <c r="A293" i="15"/>
  <c r="A930" i="15"/>
  <c r="A1053" i="15"/>
  <c r="A895" i="15"/>
  <c r="A462" i="15"/>
  <c r="A776" i="15"/>
  <c r="A731" i="15"/>
  <c r="A849" i="15"/>
  <c r="A852" i="15"/>
  <c r="A962" i="15"/>
  <c r="A181" i="15"/>
  <c r="A704" i="15"/>
  <c r="A212" i="15"/>
  <c r="A771" i="15"/>
  <c r="A1047" i="15"/>
  <c r="A749" i="15"/>
  <c r="A464" i="15"/>
  <c r="A970" i="15"/>
  <c r="A1000" i="15"/>
  <c r="A1005" i="15"/>
  <c r="A803" i="15"/>
  <c r="A530" i="15"/>
  <c r="A189" i="15"/>
  <c r="A443" i="15"/>
  <c r="A932" i="15"/>
  <c r="A386" i="15"/>
  <c r="A154" i="15"/>
  <c r="A720" i="15"/>
  <c r="A896" i="15"/>
  <c r="A452" i="15"/>
  <c r="A1023" i="15"/>
  <c r="A427" i="15"/>
  <c r="A349" i="15"/>
  <c r="A416" i="15"/>
  <c r="A554" i="15"/>
  <c r="A780" i="15"/>
  <c r="A306" i="15"/>
  <c r="A36" i="15"/>
  <c r="A858" i="15"/>
  <c r="A841" i="15"/>
  <c r="A1010" i="15"/>
  <c r="A139" i="15"/>
  <c r="A249" i="15"/>
  <c r="A192" i="15"/>
  <c r="A727" i="15"/>
  <c r="A64" i="15"/>
  <c r="A515" i="15"/>
  <c r="A919" i="15"/>
  <c r="A227" i="15"/>
  <c r="A639" i="15"/>
  <c r="A643" i="15"/>
  <c r="A270" i="15"/>
  <c r="A589" i="15"/>
  <c r="A559" i="15"/>
  <c r="A315" i="15"/>
  <c r="A377" i="15"/>
  <c r="A822" i="15"/>
  <c r="A491" i="15"/>
  <c r="A445" i="15"/>
  <c r="A343" i="15"/>
  <c r="A109" i="15"/>
  <c r="A1009" i="15"/>
  <c r="A325" i="15"/>
  <c r="A85" i="15"/>
  <c r="A185" i="15"/>
  <c r="A742" i="15"/>
  <c r="A199" i="15"/>
  <c r="A454" i="15"/>
  <c r="A389" i="15"/>
  <c r="A496" i="15"/>
  <c r="A133" i="15"/>
  <c r="A527" i="15"/>
  <c r="A929" i="15"/>
  <c r="A498" i="15"/>
  <c r="A480" i="15"/>
  <c r="A337" i="15"/>
  <c r="A814" i="15"/>
  <c r="A857" i="15"/>
  <c r="A373" i="15"/>
  <c r="A613" i="15"/>
  <c r="A706" i="15"/>
  <c r="A418" i="15"/>
  <c r="A992" i="15"/>
  <c r="A862" i="15"/>
  <c r="A659" i="15"/>
  <c r="A148" i="15"/>
  <c r="A467" i="15"/>
  <c r="A508" i="15"/>
  <c r="A624" i="15"/>
  <c r="A1054" i="15"/>
  <c r="A627" i="15"/>
  <c r="A735" i="15"/>
  <c r="A108" i="15"/>
  <c r="A1035" i="15"/>
  <c r="A91" i="15"/>
  <c r="A194" i="15"/>
  <c r="A152" i="15"/>
  <c r="A224" i="15"/>
  <c r="A855" i="15"/>
  <c r="A884" i="15"/>
  <c r="A31" i="15"/>
  <c r="A1038" i="15"/>
  <c r="A1057" i="15"/>
  <c r="A173" i="15"/>
  <c r="A131" i="15"/>
  <c r="A753" i="15"/>
  <c r="A74" i="15"/>
  <c r="A1055" i="15"/>
  <c r="A541" i="15"/>
  <c r="A964" i="15"/>
  <c r="A580" i="15"/>
  <c r="A781" i="15"/>
  <c r="A486" i="15"/>
  <c r="A933" i="15"/>
  <c r="A362" i="15"/>
  <c r="A482" i="15"/>
  <c r="A165" i="15"/>
  <c r="A220" i="15"/>
  <c r="A344" i="15"/>
  <c r="A511" i="15"/>
  <c r="A495" i="15"/>
  <c r="A374" i="15"/>
  <c r="A95" i="15"/>
  <c r="A640" i="15"/>
  <c r="A400" i="15"/>
  <c r="A455" i="15"/>
  <c r="A318" i="15"/>
  <c r="A145" i="15"/>
  <c r="A66" i="15"/>
  <c r="A341" i="15"/>
  <c r="A1042" i="15"/>
  <c r="A684" i="15"/>
  <c r="A1048" i="15"/>
  <c r="A70" i="15"/>
  <c r="A56" i="15"/>
  <c r="A219" i="15"/>
  <c r="A1012" i="15"/>
  <c r="A437" i="15"/>
  <c r="A169" i="15"/>
  <c r="A897" i="15"/>
  <c r="A457" i="15"/>
  <c r="A357" i="15"/>
  <c r="A907" i="15"/>
  <c r="A178" i="15"/>
  <c r="A144" i="15"/>
  <c r="A485" i="15"/>
  <c r="A993" i="15"/>
  <c r="A490" i="15"/>
  <c r="A1044" i="15"/>
  <c r="A1036" i="15"/>
  <c r="A904" i="15"/>
  <c r="A675" i="15"/>
  <c r="A156" i="15"/>
  <c r="A563" i="15"/>
  <c r="A728" i="15"/>
  <c r="A837" i="15"/>
  <c r="A38" i="15"/>
  <c r="A129" i="15"/>
  <c r="A1019" i="15"/>
  <c r="A409" i="15"/>
  <c r="A885" i="15"/>
  <c r="A431" i="15"/>
  <c r="A901" i="15"/>
  <c r="A481" i="15"/>
  <c r="A204" i="15"/>
  <c r="A819" i="15"/>
  <c r="A834" i="15"/>
  <c r="A777" i="15"/>
  <c r="A1027" i="15"/>
  <c r="A596" i="15"/>
  <c r="A372" i="15"/>
  <c r="A264" i="15"/>
  <c r="A579" i="15"/>
  <c r="A840" i="15"/>
  <c r="A179" i="15"/>
  <c r="A604" i="15"/>
  <c r="A751" i="15"/>
  <c r="A378" i="15"/>
  <c r="A615" i="15"/>
  <c r="A610" i="15"/>
  <c r="A653" i="15"/>
  <c r="A817" i="15"/>
  <c r="A509" i="15"/>
  <c r="A432" i="15"/>
  <c r="A1020" i="15"/>
  <c r="A221" i="15"/>
  <c r="A425" i="15"/>
  <c r="A607" i="15"/>
  <c r="A50" i="15"/>
  <c r="A1039" i="15"/>
  <c r="A77" i="15"/>
  <c r="A974" i="15"/>
  <c r="A689" i="15"/>
  <c r="A319" i="15"/>
  <c r="A134" i="15"/>
  <c r="A663" i="15"/>
  <c r="A366" i="15"/>
  <c r="A187" i="15"/>
  <c r="A979" i="15"/>
  <c r="A747" i="15"/>
  <c r="A487" i="15"/>
  <c r="A877" i="15"/>
  <c r="A143" i="15"/>
  <c r="A773" i="15"/>
  <c r="A891" i="15"/>
  <c r="A453" i="15"/>
  <c r="A126" i="15"/>
  <c r="A138" i="15"/>
  <c r="A184" i="15"/>
  <c r="A872" i="15"/>
  <c r="A572" i="15"/>
  <c r="A317" i="15"/>
  <c r="A939" i="15"/>
  <c r="A649" i="15"/>
  <c r="A614" i="15"/>
  <c r="A571" i="15"/>
  <c r="A948" i="15"/>
  <c r="A878" i="15"/>
  <c r="A652" i="15"/>
  <c r="A146" i="15"/>
  <c r="A137" i="15"/>
  <c r="A595" i="15"/>
  <c r="A1004" i="15"/>
  <c r="A756" i="15"/>
  <c r="A25" i="15"/>
  <c r="A391" i="15"/>
  <c r="A225" i="15"/>
  <c r="A951" i="15"/>
  <c r="A123" i="15"/>
  <c r="A823" i="15"/>
  <c r="A795" i="15"/>
  <c r="A784" i="15"/>
  <c r="A768" i="15"/>
  <c r="A21" i="15"/>
  <c r="A251" i="15"/>
  <c r="A724" i="15"/>
  <c r="A576" i="15"/>
  <c r="A674" i="15"/>
  <c r="A947" i="15"/>
  <c r="A361" i="15"/>
  <c r="A28" i="15"/>
  <c r="A177" i="15"/>
  <c r="A526" i="15"/>
  <c r="A175" i="15"/>
  <c r="A973" i="15"/>
  <c r="A902" i="15"/>
  <c r="A538" i="15"/>
  <c r="A130" i="15"/>
  <c r="A429" i="15"/>
  <c r="A213" i="15"/>
  <c r="A195" i="15"/>
  <c r="A1018" i="15"/>
  <c r="A383" i="15"/>
  <c r="A656" i="15"/>
  <c r="A90" i="15"/>
  <c r="A721" i="15"/>
  <c r="A369" i="15"/>
  <c r="A67" i="15"/>
  <c r="A820" i="15"/>
  <c r="A923" i="15"/>
  <c r="A424" i="15"/>
  <c r="A94" i="15"/>
  <c r="A238" i="15"/>
  <c r="A592" i="15"/>
  <c r="A223" i="15"/>
  <c r="A32" i="15"/>
  <c r="A575" i="15"/>
  <c r="A339" i="15"/>
  <c r="A686" i="15"/>
  <c r="A856" i="15"/>
  <c r="A320" i="15"/>
  <c r="A73" i="15"/>
  <c r="A469" i="15"/>
  <c r="A898" i="15"/>
  <c r="A279" i="15"/>
  <c r="A413" i="15"/>
  <c r="A494" i="15"/>
  <c r="A916" i="15"/>
  <c r="A1013" i="15"/>
  <c r="A805" i="15"/>
  <c r="A531" i="15"/>
  <c r="A793" i="15"/>
  <c r="A570" i="15"/>
  <c r="A37" i="15"/>
  <c r="A150" i="15"/>
  <c r="A646" i="15"/>
  <c r="A906" i="15"/>
  <c r="A593" i="15"/>
  <c r="A543" i="15"/>
  <c r="A648" i="15"/>
  <c r="A829" i="15"/>
  <c r="A513" i="15"/>
  <c r="A549" i="15"/>
  <c r="A555" i="15"/>
  <c r="A802" i="15"/>
  <c r="A790" i="15"/>
  <c r="A633" i="15"/>
  <c r="A1006" i="15"/>
  <c r="A444" i="15"/>
  <c r="A110" i="15"/>
  <c r="A818" i="15"/>
  <c r="A27" i="15"/>
  <c r="A908" i="15"/>
  <c r="A883" i="15"/>
  <c r="A371" i="15"/>
  <c r="A654" i="15"/>
  <c r="A524" i="15"/>
  <c r="A950" i="15"/>
  <c r="A105" i="15"/>
  <c r="A250" i="15"/>
  <c r="A828" i="15"/>
  <c r="A591" i="15"/>
  <c r="A510" i="15"/>
  <c r="A673" i="15"/>
  <c r="A393" i="15"/>
  <c r="A957" i="15"/>
  <c r="A754" i="15"/>
  <c r="A879" i="15"/>
  <c r="A729" i="15"/>
  <c r="A894" i="15"/>
  <c r="A760" i="15"/>
  <c r="A430" i="15"/>
  <c r="A909" i="15"/>
  <c r="A307" i="15"/>
  <c r="A370" i="15"/>
  <c r="A799" i="15"/>
  <c r="A842" i="15"/>
  <c r="A698" i="15"/>
  <c r="A240" i="15"/>
  <c r="A710" i="15"/>
  <c r="A1043" i="15"/>
  <c r="A395" i="15"/>
  <c r="A265" i="15"/>
  <c r="A755" i="15"/>
  <c r="A30" i="15"/>
  <c r="A701" i="15"/>
  <c r="A84" i="15"/>
  <c r="A954" i="15"/>
  <c r="A504" i="15"/>
  <c r="A545" i="15"/>
  <c r="A981" i="15"/>
  <c r="A937" i="15"/>
  <c r="A519" i="15"/>
  <c r="A609" i="15"/>
  <c r="A158" i="15"/>
  <c r="A458" i="15"/>
  <c r="A664" i="15"/>
  <c r="A117" i="15"/>
  <c r="A182" i="15"/>
  <c r="A342" i="15"/>
  <c r="A625" i="15"/>
  <c r="A647" i="15"/>
  <c r="A214" i="15"/>
  <c r="A997" i="15"/>
  <c r="A346" i="15"/>
  <c r="A762" i="15"/>
  <c r="A332" i="15"/>
  <c r="A690" i="15"/>
  <c r="A142" i="15"/>
  <c r="A501" i="15"/>
  <c r="A345" i="15"/>
  <c r="A978" i="15"/>
  <c r="A668" i="15"/>
  <c r="A1021" i="15"/>
  <c r="A493" i="15"/>
  <c r="A769" i="15"/>
  <c r="A987" i="15"/>
  <c r="A239" i="15"/>
  <c r="A193" i="15"/>
  <c r="A622" i="15"/>
  <c r="A744" i="15"/>
  <c r="A267" i="15"/>
  <c r="A363" i="15"/>
  <c r="A112" i="15"/>
  <c r="A971" i="15"/>
  <c r="A998" i="15"/>
  <c r="A1008" i="15"/>
  <c r="A917" i="15"/>
  <c r="A1026" i="15"/>
  <c r="A415" i="15"/>
  <c r="A725" i="15"/>
  <c r="A335" i="15"/>
  <c r="A892" i="15"/>
  <c r="A913" i="15"/>
  <c r="A282" i="15"/>
  <c r="A694" i="15"/>
  <c r="A280" i="15"/>
  <c r="A792" i="15"/>
  <c r="A208" i="15"/>
  <c r="A605" i="15"/>
  <c r="A626" i="15"/>
  <c r="A1007" i="15"/>
  <c r="A1014" i="15"/>
  <c r="A866" i="15"/>
  <c r="A1024" i="15"/>
  <c r="A128" i="15"/>
  <c r="A801" i="15"/>
  <c r="A994" i="15"/>
  <c r="A334" i="15"/>
  <c r="A80" i="15"/>
  <c r="A816" i="15"/>
  <c r="A637" i="15"/>
  <c r="A601" i="15"/>
  <c r="A786" i="15"/>
  <c r="A535" i="15"/>
  <c r="A285" i="15"/>
  <c r="A750" i="15"/>
  <c r="A584" i="15"/>
  <c r="A718" i="15"/>
  <c r="A176" i="15"/>
  <c r="A228" i="15"/>
  <c r="A528" i="15"/>
  <c r="A537" i="15"/>
  <c r="A258" i="15"/>
  <c r="A183" i="15"/>
  <c r="A910" i="15"/>
  <c r="A899" i="15"/>
  <c r="A623" i="15"/>
  <c r="A338" i="15"/>
  <c r="A621" i="15"/>
  <c r="A414" i="15"/>
  <c r="A172" i="15"/>
  <c r="A269" i="15"/>
  <c r="A811" i="15"/>
  <c r="A197" i="15"/>
  <c r="A476" i="15"/>
  <c r="A963" i="15"/>
  <c r="A447" i="15"/>
  <c r="A215" i="15"/>
  <c r="A847" i="15"/>
  <c r="A170" i="15"/>
  <c r="A303" i="15"/>
  <c r="A385" i="15"/>
  <c r="A475" i="15"/>
  <c r="A556" i="15"/>
  <c r="A651" i="15"/>
  <c r="A382" i="15"/>
  <c r="A291" i="15"/>
  <c r="A450" i="15"/>
  <c r="A248" i="15"/>
  <c r="A96" i="15"/>
  <c r="A682" i="15"/>
  <c r="A534" i="15"/>
  <c r="A394" i="15"/>
  <c r="A676" i="15"/>
  <c r="A867" i="15"/>
  <c r="A812" i="15"/>
  <c r="A472" i="15"/>
  <c r="A722" i="15"/>
  <c r="A72" i="15"/>
  <c r="A463" i="15"/>
  <c r="A606" i="15"/>
  <c r="A120" i="15"/>
  <c r="A147" i="15"/>
  <c r="A381" i="15"/>
  <c r="A1003" i="15"/>
  <c r="A739" i="15"/>
  <c r="A965" i="15"/>
  <c r="A83" i="15"/>
  <c r="A52" i="15"/>
  <c r="A1034" i="15"/>
  <c r="A893" i="15"/>
  <c r="A672" i="15"/>
  <c r="A758" i="15"/>
  <c r="A470" i="15"/>
  <c r="A717" i="15"/>
  <c r="A918" i="15"/>
  <c r="A86" i="15"/>
  <c r="A938" i="15"/>
  <c r="A234" i="15"/>
  <c r="A149" i="15"/>
  <c r="A696" i="15"/>
  <c r="A421" i="15"/>
  <c r="A111" i="15"/>
  <c r="A43" i="15"/>
  <c r="A915" i="15"/>
  <c r="A1031" i="15"/>
  <c r="A737" i="15"/>
  <c r="A658" i="15"/>
  <c r="A831" i="15"/>
  <c r="A807" i="15"/>
  <c r="A876" i="15"/>
  <c r="A582" i="15"/>
  <c r="A697" i="15"/>
  <c r="A311" i="15"/>
  <c r="A585" i="15"/>
  <c r="A231" i="15"/>
  <c r="A405" i="15"/>
  <c r="A732" i="15"/>
  <c r="A433" i="15"/>
  <c r="A81" i="15"/>
  <c r="A387" i="15"/>
  <c r="A644" i="15"/>
  <c r="A702" i="15"/>
  <c r="A410" i="15"/>
  <c r="A388" i="15"/>
  <c r="A261" i="15"/>
  <c r="A53" i="15"/>
  <c r="A666" i="15"/>
  <c r="A203" i="15"/>
  <c r="A808" i="15"/>
  <c r="A553" i="15"/>
  <c r="A982" i="15"/>
  <c r="A200" i="15"/>
  <c r="A298" i="15"/>
  <c r="A839" i="15"/>
  <c r="A281" i="15"/>
  <c r="A360" i="15"/>
  <c r="A101" i="15"/>
  <c r="A207" i="15"/>
  <c r="A594" i="15"/>
  <c r="A869" i="15"/>
  <c r="A590" i="15"/>
  <c r="A474" i="15"/>
  <c r="A47" i="15"/>
  <c r="A245" i="15"/>
  <c r="A824" i="15"/>
  <c r="A960" i="15"/>
  <c r="A1022" i="15"/>
  <c r="A253" i="15"/>
  <c r="A191" i="15"/>
  <c r="A355" i="15"/>
  <c r="A155" i="15"/>
  <c r="A268" i="15"/>
  <c r="A632" i="15"/>
  <c r="A194" i="19"/>
  <c r="A351" i="19"/>
  <c r="A35" i="19"/>
  <c r="A258" i="19"/>
  <c r="A232" i="19"/>
  <c r="A374" i="19"/>
  <c r="A172" i="19"/>
  <c r="A27" i="19"/>
  <c r="A271" i="19"/>
  <c r="A29" i="19"/>
  <c r="A365" i="19"/>
  <c r="A330" i="19"/>
  <c r="A90" i="19"/>
  <c r="A366" i="19"/>
  <c r="A302" i="19"/>
  <c r="A257" i="19"/>
  <c r="A135" i="19"/>
  <c r="A381" i="19"/>
  <c r="A260" i="19"/>
  <c r="A333" i="19"/>
  <c r="A248" i="19"/>
  <c r="A165" i="19"/>
  <c r="A220" i="19"/>
  <c r="A214" i="19"/>
  <c r="A64" i="19"/>
  <c r="A164" i="19"/>
  <c r="A283" i="19"/>
  <c r="A391" i="19"/>
  <c r="A275" i="19"/>
  <c r="A191" i="19"/>
  <c r="A246" i="19"/>
  <c r="A117" i="19"/>
  <c r="A404" i="19"/>
  <c r="A387" i="19"/>
  <c r="A195" i="19"/>
  <c r="A285" i="19"/>
  <c r="A193" i="19"/>
  <c r="A384" i="19"/>
  <c r="A119" i="19"/>
  <c r="A243" i="19"/>
  <c r="A398" i="19"/>
  <c r="A43" i="19"/>
  <c r="A163" i="19"/>
  <c r="A118" i="19"/>
  <c r="A55" i="19"/>
  <c r="A370" i="19"/>
  <c r="A249" i="19"/>
  <c r="A180" i="19"/>
  <c r="A152" i="19"/>
  <c r="A142" i="19"/>
  <c r="A325" i="19"/>
  <c r="A81" i="19"/>
  <c r="A298" i="19"/>
  <c r="A218" i="19"/>
  <c r="A266" i="19"/>
  <c r="A304" i="19"/>
  <c r="A267" i="19"/>
  <c r="A74" i="19"/>
  <c r="A91" i="19"/>
  <c r="A352" i="19"/>
  <c r="A126" i="19"/>
  <c r="A80" i="19"/>
  <c r="A113" i="19"/>
  <c r="A47" i="19"/>
  <c r="A393" i="19"/>
  <c r="A121" i="19"/>
  <c r="A182" i="19"/>
  <c r="A83" i="19"/>
  <c r="A240" i="19"/>
  <c r="A42" i="19"/>
  <c r="A100" i="19"/>
  <c r="A61" i="19"/>
  <c r="A337" i="19"/>
  <c r="A308" i="19"/>
  <c r="A136" i="19"/>
  <c r="A399" i="19"/>
  <c r="A402" i="19"/>
  <c r="A155" i="19"/>
  <c r="A228" i="19"/>
  <c r="A40" i="19"/>
  <c r="A161" i="19"/>
  <c r="A201" i="19"/>
  <c r="A372" i="19"/>
  <c r="A170" i="19"/>
  <c r="A143" i="19"/>
  <c r="A296" i="19"/>
  <c r="A233" i="19"/>
  <c r="A98" i="19"/>
  <c r="A197" i="19"/>
  <c r="A132" i="19"/>
  <c r="A375" i="19"/>
  <c r="A101" i="19"/>
  <c r="A262" i="19"/>
  <c r="A318" i="19"/>
  <c r="A314" i="19"/>
  <c r="A125" i="19"/>
  <c r="A207" i="19"/>
  <c r="A57" i="19"/>
  <c r="A236" i="19"/>
  <c r="A288" i="19"/>
  <c r="A38" i="19"/>
  <c r="A26" i="19"/>
  <c r="A25" i="19"/>
  <c r="A104" i="19"/>
  <c r="A210" i="19"/>
  <c r="A39" i="19"/>
  <c r="A293" i="19"/>
  <c r="A242" i="19"/>
  <c r="A354" i="19"/>
  <c r="A171" i="19"/>
  <c r="A386" i="19"/>
  <c r="A272" i="19"/>
  <c r="A306" i="19"/>
  <c r="A105" i="19"/>
  <c r="A69" i="19"/>
  <c r="A186" i="19"/>
  <c r="A149" i="19"/>
  <c r="A175" i="19"/>
  <c r="A103" i="19"/>
  <c r="A85" i="19"/>
  <c r="A317" i="19"/>
  <c r="A58" i="19"/>
  <c r="A190" i="19"/>
  <c r="A395" i="19"/>
  <c r="A251" i="19"/>
  <c r="A200" i="19"/>
  <c r="A322" i="19"/>
  <c r="A244" i="19"/>
  <c r="A355" i="19"/>
  <c r="A343" i="19"/>
  <c r="A362" i="19"/>
  <c r="A341" i="19"/>
  <c r="A127" i="19"/>
  <c r="A99" i="19"/>
  <c r="A88" i="19"/>
  <c r="A162" i="19"/>
  <c r="A371" i="19"/>
  <c r="A323" i="19"/>
  <c r="A256" i="19"/>
  <c r="A390" i="19"/>
  <c r="A224" i="19"/>
  <c r="A108" i="19"/>
  <c r="A284" i="19"/>
  <c r="A24" i="19"/>
  <c r="A114" i="19"/>
  <c r="A300" i="19"/>
  <c r="A181" i="19"/>
  <c r="A230" i="19"/>
  <c r="A110" i="19"/>
  <c r="A403" i="19"/>
  <c r="A96" i="19"/>
  <c r="A56" i="19"/>
  <c r="A34" i="19"/>
  <c r="A37" i="19"/>
  <c r="A235" i="19"/>
  <c r="A255" i="19"/>
  <c r="A223" i="19"/>
  <c r="A151" i="19"/>
  <c r="A319" i="19"/>
  <c r="A344" i="19"/>
  <c r="A23" i="19"/>
  <c r="A187" i="19"/>
  <c r="A148" i="19"/>
  <c r="A183" i="19"/>
  <c r="A116" i="19"/>
  <c r="A78" i="19"/>
  <c r="A76" i="19"/>
  <c r="A348" i="19"/>
  <c r="A169" i="19"/>
  <c r="A357" i="19"/>
  <c r="A208" i="19"/>
  <c r="A22" i="19"/>
  <c r="A361" i="19"/>
  <c r="A345" i="19"/>
  <c r="A51" i="19"/>
  <c r="A196" i="19"/>
  <c r="A122" i="19"/>
  <c r="A346" i="19"/>
  <c r="A45" i="19"/>
  <c r="A215" i="19"/>
  <c r="A253" i="19"/>
  <c r="A32" i="19"/>
  <c r="A316" i="19"/>
  <c r="A261" i="19"/>
  <c r="A312" i="19"/>
  <c r="A335" i="19"/>
  <c r="A134" i="19"/>
  <c r="A70" i="19"/>
  <c r="A254" i="19"/>
  <c r="A332" i="19"/>
  <c r="A19" i="19"/>
  <c r="A268" i="19"/>
  <c r="A213" i="19"/>
  <c r="A128" i="19"/>
  <c r="A389" i="19"/>
  <c r="A140" i="19"/>
  <c r="A206" i="19"/>
  <c r="A397" i="19"/>
  <c r="A405" i="19"/>
  <c r="A120" i="19"/>
  <c r="A407" i="19"/>
  <c r="A295" i="19"/>
  <c r="A137" i="19"/>
  <c r="A358" i="19"/>
  <c r="A222" i="19"/>
  <c r="A347" i="19"/>
  <c r="A68" i="19"/>
  <c r="A287" i="19"/>
  <c r="A280" i="19"/>
  <c r="A50" i="19"/>
  <c r="A111" i="19"/>
  <c r="A339" i="19"/>
  <c r="A279" i="19"/>
  <c r="A320" i="19"/>
  <c r="A356" i="19"/>
  <c r="A168" i="19"/>
  <c r="A294" i="19"/>
  <c r="A211" i="19"/>
  <c r="A31" i="19"/>
  <c r="A400" i="19"/>
  <c r="A150" i="19"/>
  <c r="A225" i="19"/>
  <c r="A315" i="19"/>
  <c r="A179" i="19"/>
  <c r="A219" i="19"/>
  <c r="A93" i="19"/>
  <c r="A310" i="19"/>
  <c r="A130" i="19"/>
  <c r="A94" i="19"/>
  <c r="A338" i="19"/>
  <c r="A173" i="19"/>
  <c r="A282" i="19"/>
  <c r="A198" i="19"/>
  <c r="A292" i="19"/>
  <c r="A378" i="19"/>
  <c r="A359" i="19"/>
  <c r="A305" i="19"/>
  <c r="A231" i="19"/>
  <c r="A221" i="19"/>
  <c r="A290" i="19"/>
  <c r="A147" i="19"/>
  <c r="A129" i="19"/>
  <c r="A133" i="19"/>
  <c r="A276" i="19"/>
  <c r="A63" i="19"/>
  <c r="A340" i="19"/>
  <c r="A297" i="19"/>
  <c r="A66" i="19"/>
  <c r="A52" i="19"/>
  <c r="A166" i="19"/>
  <c r="A217" i="19"/>
  <c r="A379" i="19"/>
  <c r="A199" i="19"/>
  <c r="A360" i="19"/>
  <c r="A102" i="19"/>
  <c r="A160" i="19"/>
  <c r="A299" i="19"/>
  <c r="A177" i="19"/>
  <c r="A139" i="19"/>
  <c r="A247" i="19"/>
  <c r="A237" i="19"/>
  <c r="A342" i="19"/>
  <c r="A331" i="19"/>
  <c r="A334" i="19"/>
  <c r="A364" i="19"/>
  <c r="A369" i="19"/>
  <c r="A185" i="19"/>
  <c r="A59" i="19"/>
  <c r="A115" i="19"/>
  <c r="A205" i="19"/>
  <c r="A291" i="19"/>
  <c r="A336" i="19"/>
  <c r="A270" i="19"/>
  <c r="A327" i="19"/>
  <c r="A238" i="19"/>
  <c r="A273" i="19"/>
  <c r="A174" i="19"/>
  <c r="A141" i="19"/>
  <c r="A385" i="19"/>
  <c r="A109" i="19"/>
  <c r="A123" i="19"/>
  <c r="A60" i="19"/>
  <c r="A263" i="19"/>
  <c r="A321" i="19"/>
  <c r="A192" i="19"/>
  <c r="A95" i="19"/>
  <c r="A373" i="19"/>
  <c r="A107" i="19"/>
  <c r="A324" i="19"/>
  <c r="A380" i="19"/>
  <c r="A159" i="19"/>
  <c r="A86" i="19"/>
  <c r="A157" i="19"/>
  <c r="A226" i="19"/>
  <c r="A239" i="19"/>
  <c r="A145" i="19"/>
  <c r="A33" i="19"/>
  <c r="A176" i="19"/>
  <c r="A77" i="19"/>
  <c r="A184" i="19"/>
  <c r="A277" i="19"/>
  <c r="A92" i="19"/>
  <c r="A48" i="19"/>
  <c r="A156" i="19"/>
  <c r="A20" i="19"/>
  <c r="A188" i="19"/>
  <c r="A259" i="19"/>
  <c r="A265" i="19"/>
  <c r="A394" i="19"/>
  <c r="A274" i="19"/>
  <c r="A62" i="19"/>
  <c r="A89" i="19"/>
  <c r="A53" i="19"/>
  <c r="A367" i="19"/>
  <c r="A229" i="19"/>
  <c r="A313" i="19"/>
  <c r="A363" i="19"/>
  <c r="A36" i="19"/>
  <c r="A234" i="19"/>
  <c r="A353" i="19"/>
  <c r="A72" i="19"/>
  <c r="A178" i="19"/>
  <c r="A203" i="19"/>
  <c r="A41" i="19"/>
  <c r="A401" i="19"/>
  <c r="A112" i="19"/>
  <c r="A44" i="19"/>
  <c r="A307" i="19"/>
  <c r="A144" i="19"/>
  <c r="A30" i="19"/>
  <c r="A146" i="19"/>
  <c r="A216" i="19"/>
  <c r="A303" i="19"/>
  <c r="A329" i="19"/>
  <c r="A264" i="19"/>
  <c r="A328" i="19"/>
  <c r="A326" i="19"/>
  <c r="A377" i="19"/>
  <c r="A383" i="19"/>
  <c r="A368" i="19"/>
  <c r="A65" i="19"/>
  <c r="A138" i="19"/>
  <c r="A28" i="19"/>
  <c r="A286" i="19"/>
  <c r="A49" i="19"/>
  <c r="A18" i="19"/>
  <c r="A167" i="19"/>
  <c r="A301" i="19"/>
  <c r="A278" i="19"/>
  <c r="A71" i="19"/>
  <c r="A204" i="19"/>
  <c r="A189" i="19"/>
  <c r="A46" i="19"/>
  <c r="A154" i="19"/>
  <c r="A376" i="19"/>
  <c r="A349" i="19"/>
  <c r="A21" i="19"/>
  <c r="A281" i="19"/>
  <c r="A67" i="19"/>
  <c r="A406" i="19"/>
  <c r="A82" i="19"/>
  <c r="A250" i="19"/>
  <c r="A388" i="19"/>
  <c r="A75" i="19"/>
  <c r="A227" i="19"/>
  <c r="A97" i="19"/>
  <c r="A309" i="19"/>
  <c r="A241" i="19"/>
  <c r="A106" i="19"/>
  <c r="A153" i="19"/>
  <c r="A79" i="19"/>
  <c r="A269" i="19"/>
  <c r="A87" i="19"/>
  <c r="A409" i="19"/>
  <c r="A54" i="19"/>
  <c r="A396" i="19"/>
  <c r="A350" i="19"/>
  <c r="A158" i="19"/>
  <c r="A73" i="19"/>
  <c r="A124" i="19"/>
  <c r="A311" i="19"/>
  <c r="A202" i="19"/>
  <c r="A392" i="19"/>
  <c r="A131" i="19"/>
  <c r="A84" i="19"/>
  <c r="A212" i="19"/>
  <c r="A408" i="19"/>
  <c r="A209" i="19"/>
  <c r="A252" i="19"/>
  <c r="A289" i="19"/>
  <c r="A382" i="19"/>
  <c r="G301" i="21"/>
  <c r="R74" i="20" s="1"/>
  <c r="E119" i="21"/>
  <c r="G119" i="21" s="1"/>
  <c r="L64" i="20" s="1"/>
  <c r="G239" i="21"/>
  <c r="G422" i="21"/>
  <c r="R104" i="20" s="1"/>
  <c r="G312" i="21"/>
  <c r="E167" i="21"/>
  <c r="G167" i="21" s="1"/>
  <c r="R83" i="20" s="1"/>
  <c r="G530" i="21"/>
  <c r="G503" i="21"/>
  <c r="G547" i="21"/>
  <c r="G548" i="21"/>
  <c r="G67" i="21"/>
  <c r="G390" i="21"/>
  <c r="G354" i="21"/>
  <c r="G493" i="21"/>
  <c r="A155" i="16"/>
  <c r="A446" i="16"/>
  <c r="A255" i="16"/>
  <c r="A540" i="16"/>
  <c r="A34" i="16"/>
  <c r="A278" i="16"/>
  <c r="A372" i="16"/>
  <c r="A353" i="16"/>
  <c r="A277" i="16"/>
  <c r="A390" i="16"/>
  <c r="A208" i="16"/>
  <c r="A85" i="16"/>
  <c r="A415" i="16"/>
  <c r="A251" i="16"/>
  <c r="A145" i="16"/>
  <c r="A396" i="16"/>
  <c r="A366" i="16"/>
  <c r="A474" i="16"/>
  <c r="A48" i="16"/>
  <c r="A292" i="16"/>
  <c r="A50" i="16"/>
  <c r="A253" i="16"/>
  <c r="A125" i="16"/>
  <c r="A439" i="16"/>
  <c r="A527" i="16"/>
  <c r="A481" i="16"/>
  <c r="A374" i="16"/>
  <c r="A271" i="16"/>
  <c r="A131" i="16"/>
  <c r="A73" i="16"/>
  <c r="A58" i="16"/>
  <c r="A138" i="16"/>
  <c r="A200" i="16"/>
  <c r="A466" i="16"/>
  <c r="A408" i="16"/>
  <c r="A483" i="16"/>
  <c r="A322" i="16"/>
  <c r="A46" i="16"/>
  <c r="A171" i="16"/>
  <c r="A337" i="16"/>
  <c r="A164" i="16"/>
  <c r="A401" i="16"/>
  <c r="A52" i="16"/>
  <c r="A320" i="16"/>
  <c r="A310" i="16"/>
  <c r="A535" i="16"/>
  <c r="A432" i="16"/>
  <c r="A475" i="16"/>
  <c r="A387" i="16"/>
  <c r="A47" i="16"/>
  <c r="A365" i="16"/>
  <c r="A300" i="16"/>
  <c r="A472" i="16"/>
  <c r="A81" i="16"/>
  <c r="A121" i="16"/>
  <c r="A108" i="16"/>
  <c r="A18" i="16"/>
  <c r="A489" i="16"/>
  <c r="A24" i="16"/>
  <c r="A501" i="16"/>
  <c r="A111" i="16"/>
  <c r="A309" i="16"/>
  <c r="A506" i="16"/>
  <c r="A517" i="16"/>
  <c r="A330" i="16"/>
  <c r="A530" i="16"/>
  <c r="A328" i="16"/>
  <c r="A518" i="16"/>
  <c r="A546" i="16"/>
  <c r="A162" i="16"/>
  <c r="A268" i="16"/>
  <c r="A525" i="16"/>
  <c r="A172" i="16"/>
  <c r="A287" i="16"/>
  <c r="A385" i="16"/>
  <c r="A28" i="16"/>
  <c r="A141" i="16"/>
  <c r="A112" i="16"/>
  <c r="A267" i="16"/>
  <c r="A548" i="16"/>
  <c r="A160" i="16"/>
  <c r="A437" i="16"/>
  <c r="A487" i="16"/>
  <c r="A270" i="16"/>
  <c r="A486" i="16"/>
  <c r="A414" i="16"/>
  <c r="A99" i="16"/>
  <c r="A102" i="16"/>
  <c r="A338" i="16"/>
  <c r="A505" i="16"/>
  <c r="A428" i="16"/>
  <c r="A243" i="16"/>
  <c r="A346" i="16"/>
  <c r="A87" i="16"/>
  <c r="A459" i="16"/>
  <c r="A57" i="16"/>
  <c r="A504" i="16"/>
  <c r="A88" i="16"/>
  <c r="A228" i="16"/>
  <c r="A323" i="16"/>
  <c r="A170" i="16"/>
  <c r="A211" i="16"/>
  <c r="A241" i="16"/>
  <c r="A61" i="16"/>
  <c r="A363" i="16"/>
  <c r="A224" i="16"/>
  <c r="A29" i="16"/>
  <c r="A26" i="16"/>
  <c r="A41" i="16"/>
  <c r="A388" i="16"/>
  <c r="A193" i="16"/>
  <c r="A317" i="16"/>
  <c r="A345" i="16"/>
  <c r="A420" i="16"/>
  <c r="A285" i="16"/>
  <c r="A140" i="16"/>
  <c r="A315" i="16"/>
  <c r="A225" i="16"/>
  <c r="A550" i="16"/>
  <c r="A158" i="16"/>
  <c r="A32" i="16"/>
  <c r="A436" i="16"/>
  <c r="A382" i="16"/>
  <c r="A274" i="16"/>
  <c r="A404" i="16"/>
  <c r="A132" i="16"/>
  <c r="A426" i="16"/>
  <c r="A176" i="16"/>
  <c r="A496" i="16"/>
  <c r="A262" i="16"/>
  <c r="A423" i="16"/>
  <c r="A122" i="16"/>
  <c r="A389" i="16"/>
  <c r="A19" i="16"/>
  <c r="A39" i="16"/>
  <c r="A303" i="16"/>
  <c r="A468" i="16"/>
  <c r="A393" i="16"/>
  <c r="A454" i="16"/>
  <c r="A84" i="16"/>
  <c r="A55" i="16"/>
  <c r="A407" i="16"/>
  <c r="A453" i="16"/>
  <c r="A444" i="16"/>
  <c r="A114" i="16"/>
  <c r="A364" i="16"/>
  <c r="A182" i="16"/>
  <c r="A146" i="16"/>
  <c r="A332" i="16"/>
  <c r="A68" i="16"/>
  <c r="A302" i="16"/>
  <c r="A74" i="16"/>
  <c r="A478" i="16"/>
  <c r="A266" i="16"/>
  <c r="A216" i="16"/>
  <c r="A150" i="16"/>
  <c r="A484" i="16"/>
  <c r="A92" i="16"/>
  <c r="A321" i="16"/>
  <c r="A66" i="16"/>
  <c r="A151" i="16"/>
  <c r="A83" i="16"/>
  <c r="A101" i="16"/>
  <c r="A406" i="16"/>
  <c r="A449" i="16"/>
  <c r="A190" i="16"/>
  <c r="A503" i="16"/>
  <c r="A80" i="16"/>
  <c r="A451" i="16"/>
  <c r="A542" i="16"/>
  <c r="A541" i="16"/>
  <c r="A119" i="16"/>
  <c r="A431" i="16"/>
  <c r="A252" i="16"/>
  <c r="A297" i="16"/>
  <c r="A214" i="16"/>
  <c r="A169" i="16"/>
  <c r="A464" i="16"/>
  <c r="A343" i="16"/>
  <c r="A307" i="16"/>
  <c r="A422" i="16"/>
  <c r="A458" i="16"/>
  <c r="A184" i="16"/>
  <c r="A502" i="16"/>
  <c r="A107" i="16"/>
  <c r="A299" i="16"/>
  <c r="A194" i="16"/>
  <c r="A257" i="16"/>
  <c r="A400" i="16"/>
  <c r="A36" i="16"/>
  <c r="A349" i="16"/>
  <c r="A244" i="16"/>
  <c r="A116" i="16"/>
  <c r="A223" i="16"/>
  <c r="A534" i="16"/>
  <c r="A227" i="16"/>
  <c r="A549" i="16"/>
  <c r="A438" i="16"/>
  <c r="A123" i="16"/>
  <c r="A264" i="16"/>
  <c r="A281" i="16"/>
  <c r="A358" i="16"/>
  <c r="A409" i="16"/>
  <c r="A467" i="16"/>
  <c r="A452" i="16"/>
  <c r="A21" i="16"/>
  <c r="A91" i="16"/>
  <c r="A495" i="16"/>
  <c r="A70" i="16"/>
  <c r="A54" i="16"/>
  <c r="A480" i="16"/>
  <c r="A470" i="16"/>
  <c r="A371" i="16"/>
  <c r="A497" i="16"/>
  <c r="A250" i="16"/>
  <c r="A45" i="16"/>
  <c r="A362" i="16"/>
  <c r="A494" i="16"/>
  <c r="A350" i="16"/>
  <c r="A462" i="16"/>
  <c r="A308" i="16"/>
  <c r="A44" i="16"/>
  <c r="A356" i="16"/>
  <c r="A508" i="16"/>
  <c r="A442" i="16"/>
  <c r="A43" i="16"/>
  <c r="A536" i="16"/>
  <c r="A229" i="16"/>
  <c r="A154" i="16"/>
  <c r="A235" i="16"/>
  <c r="A212" i="16"/>
  <c r="A329" i="16"/>
  <c r="A301" i="16"/>
  <c r="A359" i="16"/>
  <c r="A109" i="16"/>
  <c r="A127" i="16"/>
  <c r="A280" i="16"/>
  <c r="A76" i="16"/>
  <c r="A27" i="16"/>
  <c r="A89" i="16"/>
  <c r="A298" i="16"/>
  <c r="A218" i="16"/>
  <c r="A273" i="16"/>
  <c r="A233" i="16"/>
  <c r="A159" i="16"/>
  <c r="A507" i="16"/>
  <c r="A381" i="16"/>
  <c r="A69" i="16"/>
  <c r="A413" i="16"/>
  <c r="A78" i="16"/>
  <c r="A86" i="16"/>
  <c r="A234" i="16"/>
  <c r="A118" i="16"/>
  <c r="A369" i="16"/>
  <c r="A476" i="16"/>
  <c r="A284" i="16"/>
  <c r="A304" i="16"/>
  <c r="A509" i="16"/>
  <c r="A59" i="16"/>
  <c r="A195" i="16"/>
  <c r="A207" i="16"/>
  <c r="A238" i="16"/>
  <c r="A465" i="16"/>
  <c r="A105" i="16"/>
  <c r="A490" i="16"/>
  <c r="A417" i="16"/>
  <c r="A269" i="16"/>
  <c r="A260" i="16"/>
  <c r="A25" i="16"/>
  <c r="A498" i="16"/>
  <c r="A544" i="16"/>
  <c r="A519" i="16"/>
  <c r="A543" i="16"/>
  <c r="A416" i="16"/>
  <c r="A391" i="16"/>
  <c r="A289" i="16"/>
  <c r="A230" i="16"/>
  <c r="A180" i="16"/>
  <c r="A23" i="16"/>
  <c r="A82" i="16"/>
  <c r="A319" i="16"/>
  <c r="A445" i="16"/>
  <c r="A512" i="16"/>
  <c r="A434" i="16"/>
  <c r="A331" i="16"/>
  <c r="A174" i="16"/>
  <c r="A293" i="16"/>
  <c r="A38" i="16"/>
  <c r="A67" i="16"/>
  <c r="A412" i="16"/>
  <c r="A256" i="16"/>
  <c r="A383" i="16"/>
  <c r="A197" i="16"/>
  <c r="A283" i="16"/>
  <c r="A242" i="16"/>
  <c r="A204" i="16"/>
  <c r="A79" i="16"/>
  <c r="A341" i="16"/>
  <c r="A368" i="16"/>
  <c r="A545" i="16"/>
  <c r="A335" i="16"/>
  <c r="A20" i="16"/>
  <c r="A152" i="16"/>
  <c r="A282" i="16"/>
  <c r="A153" i="16"/>
  <c r="A249" i="16"/>
  <c r="A56" i="16"/>
  <c r="A144" i="16"/>
  <c r="A245" i="16"/>
  <c r="A429" i="16"/>
  <c r="A526" i="16"/>
  <c r="A306" i="16"/>
  <c r="A354" i="16"/>
  <c r="A222" i="16"/>
  <c r="A130" i="16"/>
  <c r="A473" i="16"/>
  <c r="A183" i="16"/>
  <c r="A551" i="16"/>
  <c r="A126" i="16"/>
  <c r="A311" i="16"/>
  <c r="A49" i="16"/>
  <c r="A523" i="16"/>
  <c r="A450" i="16"/>
  <c r="A533" i="16"/>
  <c r="A440" i="16"/>
  <c r="A312" i="16"/>
  <c r="A427" i="16"/>
  <c r="A128" i="16"/>
  <c r="A231" i="16"/>
  <c r="A295" i="16"/>
  <c r="A433" i="16"/>
  <c r="A313" i="16"/>
  <c r="A447" i="16"/>
  <c r="A137" i="16"/>
  <c r="A398" i="16"/>
  <c r="A479" i="16"/>
  <c r="A326" i="16"/>
  <c r="A552" i="16"/>
  <c r="A360" i="16"/>
  <c r="A22" i="16"/>
  <c r="A539" i="16"/>
  <c r="A237" i="16"/>
  <c r="A177" i="16"/>
  <c r="A352" i="16"/>
  <c r="A344" i="16"/>
  <c r="A94" i="16"/>
  <c r="A143" i="16"/>
  <c r="A380" i="16"/>
  <c r="A290" i="16"/>
  <c r="A65" i="16"/>
  <c r="A411" i="16"/>
  <c r="A510" i="16"/>
  <c r="A376" i="16"/>
  <c r="A103" i="16"/>
  <c r="A77" i="16"/>
  <c r="A296" i="16"/>
  <c r="A456" i="16"/>
  <c r="A334" i="16"/>
  <c r="A167" i="16"/>
  <c r="A392" i="16"/>
  <c r="A370" i="16"/>
  <c r="A202" i="16"/>
  <c r="A156" i="16"/>
  <c r="A514" i="16"/>
  <c r="A226" i="16"/>
  <c r="A291" i="16"/>
  <c r="A42" i="16"/>
  <c r="A149" i="16"/>
  <c r="A93" i="16"/>
  <c r="A30" i="16"/>
  <c r="A106" i="16"/>
  <c r="A173" i="16"/>
  <c r="A248" i="16"/>
  <c r="A443" i="16"/>
  <c r="A221" i="16"/>
  <c r="A189" i="16"/>
  <c r="A129" i="16"/>
  <c r="A120" i="16"/>
  <c r="A457" i="16"/>
  <c r="A477" i="16"/>
  <c r="A325" i="16"/>
  <c r="A279" i="16"/>
  <c r="A217" i="16"/>
  <c r="A98" i="16"/>
  <c r="A532" i="16"/>
  <c r="A135" i="16"/>
  <c r="A379" i="16"/>
  <c r="A203" i="16"/>
  <c r="A181" i="16"/>
  <c r="A378" i="16"/>
  <c r="A316" i="16"/>
  <c r="A441" i="16"/>
  <c r="A553" i="16"/>
  <c r="A60" i="16"/>
  <c r="A336" i="16"/>
  <c r="A461" i="16"/>
  <c r="A232" i="16"/>
  <c r="A342" i="16"/>
  <c r="A165" i="16"/>
  <c r="A272" i="16"/>
  <c r="A63" i="16"/>
  <c r="A537" i="16"/>
  <c r="A64" i="16"/>
  <c r="A215" i="16"/>
  <c r="A166" i="16"/>
  <c r="A460" i="16"/>
  <c r="A547" i="16"/>
  <c r="A492" i="16"/>
  <c r="A247" i="16"/>
  <c r="A455" i="16"/>
  <c r="A90" i="16"/>
  <c r="A37" i="16"/>
  <c r="A410" i="16"/>
  <c r="A110" i="16"/>
  <c r="A35" i="16"/>
  <c r="A485" i="16"/>
  <c r="A435" i="16"/>
  <c r="A201" i="16"/>
  <c r="A361" i="16"/>
  <c r="A209" i="16"/>
  <c r="A386" i="16"/>
  <c r="A463" i="16"/>
  <c r="A100" i="16"/>
  <c r="A403" i="16"/>
  <c r="A327" i="16"/>
  <c r="A421" i="16"/>
  <c r="A113" i="16"/>
  <c r="A524" i="16"/>
  <c r="A188" i="16"/>
  <c r="A522" i="16"/>
  <c r="A97" i="16"/>
  <c r="A348" i="16"/>
  <c r="A318" i="16"/>
  <c r="A265" i="16"/>
  <c r="A491" i="16"/>
  <c r="A136" i="16"/>
  <c r="A493" i="16"/>
  <c r="A373" i="16"/>
  <c r="A276" i="16"/>
  <c r="A142" i="16"/>
  <c r="A394" i="16"/>
  <c r="A531" i="16"/>
  <c r="A239" i="16"/>
  <c r="A324" i="16"/>
  <c r="A134" i="16"/>
  <c r="A275" i="16"/>
  <c r="A399" i="16"/>
  <c r="A124" i="16"/>
  <c r="A210" i="16"/>
  <c r="A133" i="16"/>
  <c r="A520" i="16"/>
  <c r="A157" i="16"/>
  <c r="A511" i="16"/>
  <c r="A347" i="16"/>
  <c r="A263" i="16"/>
  <c r="A259" i="16"/>
  <c r="A198" i="16"/>
  <c r="A402" i="16"/>
  <c r="A191" i="16"/>
  <c r="A425" i="16"/>
  <c r="A175" i="16"/>
  <c r="A384" i="16"/>
  <c r="A147" i="16"/>
  <c r="A471" i="16"/>
  <c r="A163" i="16"/>
  <c r="A351" i="16"/>
  <c r="A254" i="16"/>
  <c r="A397" i="16"/>
  <c r="A220" i="16"/>
  <c r="A395" i="16"/>
  <c r="A115" i="16"/>
  <c r="A377" i="16"/>
  <c r="A367" i="16"/>
  <c r="A513" i="16"/>
  <c r="A62" i="16"/>
  <c r="A355" i="16"/>
  <c r="A33" i="16"/>
  <c r="A192" i="16"/>
  <c r="A186" i="16"/>
  <c r="A40" i="16"/>
  <c r="A448" i="16"/>
  <c r="A516" i="16"/>
  <c r="A261" i="16"/>
  <c r="A286" i="16"/>
  <c r="A75" i="16"/>
  <c r="A246" i="16"/>
  <c r="A240" i="16"/>
  <c r="A418" i="16"/>
  <c r="A419" i="16"/>
  <c r="A31" i="16"/>
  <c r="A72" i="16"/>
  <c r="A405" i="16"/>
  <c r="A339" i="16"/>
  <c r="A95" i="16"/>
  <c r="A199" i="16"/>
  <c r="A430" i="16"/>
  <c r="A538" i="16"/>
  <c r="A179" i="16"/>
  <c r="A219" i="16"/>
  <c r="A258" i="16"/>
  <c r="A71" i="16"/>
  <c r="A482" i="16"/>
  <c r="A288" i="16"/>
  <c r="A168" i="16"/>
  <c r="A161" i="16"/>
  <c r="A515" i="16"/>
  <c r="A521" i="16"/>
  <c r="A206" i="16"/>
  <c r="A375" i="16"/>
  <c r="A104" i="16"/>
  <c r="A178" i="16"/>
  <c r="A185" i="16"/>
  <c r="A357" i="16"/>
  <c r="A314" i="16"/>
  <c r="A499" i="16"/>
  <c r="A488" i="16"/>
  <c r="A196" i="16"/>
  <c r="A117" i="16"/>
  <c r="A424" i="16"/>
  <c r="A340" i="16"/>
  <c r="A294" i="16"/>
  <c r="A96" i="16"/>
  <c r="A139" i="16"/>
  <c r="A53" i="16"/>
  <c r="A213" i="16"/>
  <c r="A528" i="16"/>
  <c r="A305" i="16"/>
  <c r="A187" i="16"/>
  <c r="A529" i="16"/>
  <c r="A51" i="16"/>
  <c r="A205" i="16"/>
  <c r="A236" i="16"/>
  <c r="A148" i="16"/>
  <c r="A469" i="16"/>
  <c r="A500" i="16"/>
  <c r="A333" i="16"/>
  <c r="G321" i="21"/>
  <c r="R80" i="20"/>
  <c r="R79" i="20"/>
  <c r="R48" i="20"/>
  <c r="R103" i="20" l="1"/>
  <c r="R84" i="20"/>
  <c r="R82" i="20"/>
  <c r="R61" i="20"/>
  <c r="R62" i="20"/>
  <c r="R40" i="20"/>
  <c r="L65" i="20"/>
  <c r="R72" i="20"/>
  <c r="R97" i="20"/>
  <c r="R99" i="20"/>
  <c r="R55" i="20"/>
  <c r="R57" i="20"/>
  <c r="R65" i="20"/>
  <c r="R78" i="20"/>
  <c r="R81" i="20"/>
  <c r="R87" i="20"/>
  <c r="R85" i="20"/>
  <c r="R59" i="20"/>
  <c r="R31" i="20"/>
  <c r="R69" i="20"/>
  <c r="R30" i="20"/>
  <c r="L72" i="20"/>
  <c r="R75" i="20"/>
  <c r="R60" i="20"/>
  <c r="R58" i="20"/>
  <c r="R73" i="20"/>
  <c r="R50" i="20"/>
  <c r="R76" i="20"/>
  <c r="R36" i="20"/>
  <c r="R54" i="20"/>
  <c r="R44" i="20"/>
  <c r="R46" i="20"/>
  <c r="R47" i="20"/>
  <c r="R92" i="20"/>
  <c r="R66" i="20"/>
  <c r="R70" i="20"/>
  <c r="R34" i="20"/>
  <c r="R35" i="20"/>
  <c r="R39" i="20"/>
  <c r="R45" i="20"/>
  <c r="R90" i="20"/>
  <c r="R93" i="20"/>
  <c r="R102" i="20"/>
  <c r="R96" i="20"/>
  <c r="R53" i="20"/>
  <c r="R64" i="20"/>
  <c r="R68" i="20"/>
  <c r="R101" i="20"/>
  <c r="R89" i="20"/>
  <c r="R77" i="20"/>
  <c r="R88" i="20"/>
  <c r="R51" i="20"/>
  <c r="R33" i="20"/>
  <c r="R43" i="20"/>
  <c r="R100" i="20"/>
  <c r="R49" i="20"/>
  <c r="R94" i="20"/>
  <c r="R91" i="20"/>
  <c r="R52" i="20"/>
  <c r="R42" i="20"/>
  <c r="R41" i="20"/>
  <c r="R38" i="20"/>
  <c r="R37" i="20"/>
  <c r="R98" i="20"/>
  <c r="R95" i="20"/>
  <c r="R67" i="20"/>
  <c r="R63" i="20"/>
  <c r="R56" i="20"/>
  <c r="R71" i="20"/>
  <c r="R86" i="20"/>
  <c r="R32" i="20"/>
  <c r="L76" i="20"/>
  <c r="L97" i="20"/>
  <c r="L52" i="20"/>
  <c r="L39" i="20"/>
  <c r="L63" i="20"/>
  <c r="L57" i="20"/>
  <c r="L49" i="20"/>
  <c r="L68" i="20"/>
  <c r="L90" i="20"/>
  <c r="L83" i="20"/>
  <c r="L44" i="20"/>
  <c r="L46" i="20"/>
  <c r="L74" i="20"/>
  <c r="L38" i="20"/>
  <c r="L84" i="20"/>
  <c r="L80" i="20"/>
  <c r="L87" i="20"/>
  <c r="L41" i="20"/>
  <c r="L48" i="20"/>
  <c r="L50" i="20"/>
  <c r="L51" i="20"/>
  <c r="L45" i="20"/>
  <c r="L47" i="20"/>
  <c r="L53" i="20"/>
  <c r="L55" i="20"/>
  <c r="L96" i="20"/>
  <c r="L56" i="20"/>
  <c r="L58" i="20"/>
  <c r="L60" i="20"/>
  <c r="L62" i="20"/>
  <c r="L54" i="20"/>
  <c r="L59" i="20"/>
  <c r="L61" i="20"/>
  <c r="L69" i="20"/>
  <c r="L71" i="20"/>
  <c r="L92" i="20"/>
  <c r="L95" i="20"/>
  <c r="L81" i="20"/>
  <c r="L73" i="20"/>
  <c r="L75" i="20"/>
  <c r="L99" i="20"/>
  <c r="L66" i="20"/>
  <c r="L67" i="20"/>
  <c r="L70" i="20"/>
  <c r="L42" i="20"/>
  <c r="L43" i="20"/>
  <c r="L101" i="20"/>
  <c r="L40" i="20"/>
  <c r="L85" i="20"/>
  <c r="L86" i="20"/>
  <c r="L77" i="20"/>
  <c r="L91" i="20"/>
  <c r="L93" i="20"/>
  <c r="L98" i="20"/>
  <c r="L78" i="20"/>
  <c r="L79" i="20"/>
  <c r="L88" i="20"/>
  <c r="L89" i="20"/>
  <c r="L82" i="20"/>
  <c r="L94" i="20"/>
  <c r="L104" i="20"/>
  <c r="L100" i="20"/>
  <c r="L103" i="20"/>
  <c r="L102" i="20"/>
  <c r="R11" i="20"/>
  <c r="F56" i="20"/>
  <c r="F84" i="20"/>
  <c r="F34" i="20"/>
  <c r="F87" i="20"/>
  <c r="F31" i="20"/>
  <c r="F92" i="20"/>
  <c r="F78" i="20"/>
  <c r="F100" i="20"/>
  <c r="F85" i="20"/>
  <c r="F33" i="20"/>
  <c r="F97" i="20"/>
  <c r="F75" i="20"/>
  <c r="F42" i="20"/>
  <c r="F43" i="20"/>
  <c r="F95" i="20"/>
  <c r="R20" i="20"/>
  <c r="F79" i="20"/>
  <c r="F93" i="20"/>
  <c r="F52" i="20"/>
  <c r="F7" i="20"/>
  <c r="F35" i="20"/>
  <c r="F45" i="20"/>
  <c r="F53" i="20"/>
  <c r="F59" i="20"/>
  <c r="F94" i="20"/>
  <c r="F5" i="20"/>
  <c r="F74" i="20"/>
  <c r="F67" i="20"/>
  <c r="L34" i="20"/>
  <c r="L7" i="20"/>
  <c r="L22" i="20"/>
  <c r="F86" i="20"/>
  <c r="R29" i="20"/>
  <c r="R13" i="20"/>
  <c r="R24" i="20"/>
  <c r="R12" i="20"/>
  <c r="F66" i="20"/>
  <c r="F96" i="20"/>
  <c r="F99" i="20"/>
  <c r="L24" i="20"/>
  <c r="L20" i="20"/>
  <c r="L23" i="20"/>
  <c r="L16" i="20"/>
  <c r="L25" i="20"/>
  <c r="L28" i="20"/>
  <c r="L26" i="20"/>
  <c r="L10" i="20"/>
  <c r="F73" i="20"/>
  <c r="L35" i="20"/>
  <c r="R25" i="20"/>
  <c r="L5" i="20"/>
  <c r="R16" i="20"/>
  <c r="L11" i="20"/>
  <c r="L21" i="20"/>
  <c r="L37" i="20"/>
  <c r="L14" i="20"/>
  <c r="L17" i="20"/>
  <c r="R17" i="20"/>
  <c r="L27" i="20"/>
  <c r="R19" i="20"/>
  <c r="L33" i="20"/>
  <c r="R9" i="20"/>
  <c r="F77" i="20"/>
  <c r="R23" i="20"/>
  <c r="L31" i="20"/>
  <c r="R7" i="20"/>
  <c r="R5" i="20"/>
  <c r="L18" i="20"/>
  <c r="R22" i="20"/>
  <c r="R6" i="20"/>
  <c r="R26" i="20"/>
  <c r="F83" i="20"/>
  <c r="R10" i="20"/>
  <c r="L32" i="20"/>
  <c r="L30" i="20"/>
  <c r="L12" i="20"/>
  <c r="R14" i="20"/>
  <c r="L13" i="20"/>
  <c r="R28" i="20"/>
  <c r="R18" i="20"/>
  <c r="L29" i="20"/>
  <c r="L8" i="20"/>
  <c r="L36" i="20"/>
  <c r="R15" i="20"/>
  <c r="F50" i="20"/>
  <c r="L15" i="20"/>
  <c r="F55" i="20"/>
  <c r="F69" i="20"/>
  <c r="F103" i="20"/>
  <c r="F72" i="20"/>
  <c r="F13" i="20"/>
  <c r="F30" i="20"/>
  <c r="R27" i="20"/>
  <c r="F38" i="20"/>
  <c r="F46" i="20"/>
  <c r="F25" i="20"/>
  <c r="F19" i="20"/>
  <c r="F18" i="20"/>
  <c r="F11" i="20" l="1"/>
  <c r="F70" i="20"/>
  <c r="F102" i="20"/>
  <c r="F104" i="20"/>
  <c r="F98" i="20"/>
  <c r="F54" i="20"/>
  <c r="F60" i="20"/>
  <c r="F89" i="20"/>
  <c r="L6" i="20"/>
  <c r="F80" i="20"/>
  <c r="F88" i="20"/>
  <c r="F81" i="20"/>
  <c r="R8" i="20"/>
  <c r="F65" i="20"/>
  <c r="F76" i="20"/>
  <c r="F101" i="20"/>
  <c r="F57" i="20"/>
  <c r="F49" i="20"/>
  <c r="F14" i="20"/>
  <c r="F15" i="20"/>
  <c r="F27" i="20"/>
  <c r="F26" i="20"/>
  <c r="F41" i="20"/>
  <c r="F39" i="20"/>
  <c r="F47" i="20"/>
  <c r="F36" i="20"/>
  <c r="F20" i="20"/>
  <c r="F48" i="20"/>
  <c r="F29" i="20"/>
  <c r="F37" i="20"/>
  <c r="F9" i="20"/>
  <c r="F8" i="20"/>
  <c r="F58" i="20"/>
  <c r="F10" i="20"/>
  <c r="F68" i="20"/>
  <c r="F17" i="20"/>
  <c r="F40" i="20"/>
  <c r="F32" i="20"/>
  <c r="F24" i="20"/>
  <c r="F6" i="20"/>
  <c r="F44" i="20"/>
  <c r="F61" i="20"/>
  <c r="F62" i="20"/>
  <c r="F63" i="20"/>
  <c r="F90" i="20"/>
  <c r="F51" i="20"/>
  <c r="F12" i="20"/>
  <c r="F16" i="20"/>
  <c r="F71" i="20"/>
  <c r="L19" i="20"/>
  <c r="F91" i="20"/>
  <c r="R21" i="20"/>
  <c r="F28" i="20"/>
  <c r="F82" i="20"/>
  <c r="L9" i="20"/>
  <c r="F64" i="20"/>
  <c r="N708" i="17"/>
  <c r="A708" i="17" l="1"/>
  <c r="A18" i="17"/>
  <c r="A319" i="17"/>
  <c r="A436" i="17"/>
  <c r="A721" i="17"/>
  <c r="A76" i="17"/>
  <c r="A404" i="17"/>
  <c r="A33" i="17"/>
  <c r="A595" i="17"/>
  <c r="A750" i="17"/>
  <c r="A629" i="17"/>
  <c r="A727" i="17"/>
  <c r="A166" i="17"/>
  <c r="A510" i="17"/>
  <c r="A195" i="17"/>
  <c r="A357" i="17"/>
  <c r="A170" i="17"/>
  <c r="A379" i="17"/>
  <c r="A389" i="17"/>
  <c r="A333" i="17"/>
  <c r="A276" i="17"/>
  <c r="A406" i="17"/>
  <c r="A507" i="17"/>
  <c r="A23" i="17"/>
  <c r="A311" i="17"/>
  <c r="A150" i="17"/>
  <c r="A229" i="17"/>
  <c r="A31" i="17"/>
  <c r="A258" i="17"/>
  <c r="A746" i="17"/>
  <c r="A469" i="17"/>
  <c r="A132" i="17"/>
  <c r="A524" i="17"/>
  <c r="A468" i="17"/>
  <c r="A299" i="17"/>
  <c r="A776" i="17"/>
  <c r="A713" i="17"/>
  <c r="A137" i="17"/>
  <c r="A139" i="17"/>
  <c r="A96" i="17"/>
  <c r="A726" i="17"/>
  <c r="A545" i="17"/>
  <c r="A534" i="17"/>
  <c r="A145" i="17"/>
  <c r="A164" i="17"/>
  <c r="A380" i="17"/>
  <c r="A823" i="17"/>
  <c r="A149" i="17"/>
  <c r="A138" i="17"/>
  <c r="A728" i="17"/>
  <c r="A199" i="17"/>
  <c r="A117" i="17"/>
  <c r="A329" i="17"/>
  <c r="A586" i="17"/>
  <c r="A268" i="17"/>
  <c r="A749" i="17"/>
  <c r="A676" i="17"/>
  <c r="A540" i="17"/>
  <c r="A527" i="17"/>
  <c r="A764" i="17"/>
  <c r="A265" i="17"/>
  <c r="A41" i="17"/>
  <c r="A789" i="17"/>
  <c r="A95" i="17"/>
  <c r="A661" i="17"/>
  <c r="A638" i="17"/>
  <c r="A744" i="17"/>
  <c r="A293" i="17"/>
  <c r="A122" i="17"/>
  <c r="A515" i="17"/>
  <c r="A621" i="17"/>
  <c r="A508" i="17"/>
  <c r="A209" i="17"/>
  <c r="A277" i="17"/>
  <c r="A780" i="17"/>
  <c r="A520" i="17"/>
  <c r="A641" i="17"/>
  <c r="A256" i="17"/>
  <c r="A810" i="17"/>
  <c r="A196" i="17"/>
  <c r="A314" i="17"/>
  <c r="A288" i="17"/>
  <c r="A175" i="17"/>
  <c r="A318" i="17"/>
  <c r="A541" i="17"/>
  <c r="A64" i="17"/>
  <c r="A355" i="17"/>
  <c r="A555" i="17"/>
  <c r="A140" i="17"/>
  <c r="A251" i="17"/>
  <c r="A368" i="17"/>
  <c r="A640" i="17"/>
  <c r="A499" i="17"/>
  <c r="A287" i="17"/>
  <c r="A675" i="17"/>
  <c r="A113" i="17"/>
  <c r="A471" i="17"/>
  <c r="A86" i="17"/>
  <c r="A292" i="17"/>
  <c r="A602" i="17"/>
  <c r="A279" i="17"/>
  <c r="A565" i="17"/>
  <c r="A169" i="17"/>
  <c r="A80" i="17"/>
  <c r="A142" i="17"/>
  <c r="A742" i="17"/>
  <c r="A126" i="17"/>
  <c r="A773" i="17"/>
  <c r="A612" i="17"/>
  <c r="A373" i="17"/>
  <c r="A766" i="17"/>
  <c r="A653" i="17"/>
  <c r="A579" i="17"/>
  <c r="A349" i="17"/>
  <c r="A637" i="17"/>
  <c r="A316" i="17"/>
  <c r="A751" i="17"/>
  <c r="A589" i="17"/>
  <c r="A267" i="17"/>
  <c r="A223" i="17"/>
  <c r="A330" i="17"/>
  <c r="A119" i="17"/>
  <c r="A502" i="17"/>
  <c r="A174" i="17"/>
  <c r="A590" i="17"/>
  <c r="A29" i="17"/>
  <c r="A348" i="17"/>
  <c r="A325" i="17"/>
  <c r="A192" i="17"/>
  <c r="A331" i="17"/>
  <c r="A413" i="17"/>
  <c r="A736" i="17"/>
  <c r="A513" i="17"/>
  <c r="A537" i="17"/>
  <c r="A82" i="17"/>
  <c r="A337" i="17"/>
  <c r="A184" i="17"/>
  <c r="A324" i="17"/>
  <c r="A147" i="17"/>
  <c r="A344" i="17"/>
  <c r="A819" i="17"/>
  <c r="A460" i="17"/>
  <c r="A361" i="17"/>
  <c r="A274" i="17"/>
  <c r="A748" i="17"/>
  <c r="A354" i="17"/>
  <c r="A605" i="17"/>
  <c r="A247" i="17"/>
  <c r="A457" i="17"/>
  <c r="A463" i="17"/>
  <c r="A691" i="17"/>
  <c r="A695" i="17"/>
  <c r="A817" i="17"/>
  <c r="A616" i="17"/>
  <c r="A241" i="17"/>
  <c r="A491" i="17"/>
  <c r="A22" i="17"/>
  <c r="A102" i="17"/>
  <c r="A525" i="17"/>
  <c r="A493" i="17"/>
  <c r="A263" i="17"/>
  <c r="A173" i="17"/>
  <c r="A483" i="17"/>
  <c r="A51" i="17"/>
  <c r="A440" i="17"/>
  <c r="A343" i="17"/>
  <c r="A431" i="17"/>
  <c r="A218" i="17"/>
  <c r="A127" i="17"/>
  <c r="A710" i="17"/>
  <c r="A46" i="17"/>
  <c r="A772" i="17"/>
  <c r="A490" i="17"/>
  <c r="A719" i="17"/>
  <c r="A562" i="17"/>
  <c r="A642" i="17"/>
  <c r="A679" i="17"/>
  <c r="A461" i="17"/>
  <c r="A594" i="17"/>
  <c r="A143" i="17"/>
  <c r="A393" i="17"/>
  <c r="A611" i="17"/>
  <c r="A300" i="17"/>
  <c r="A306" i="17"/>
  <c r="A135" i="17"/>
  <c r="A108" i="17"/>
  <c r="A215" i="17"/>
  <c r="A787" i="17"/>
  <c r="A606" i="17"/>
  <c r="A659" i="17"/>
  <c r="A419" i="17"/>
  <c r="A703" i="17"/>
  <c r="A558" i="17"/>
  <c r="A216" i="17"/>
  <c r="A741" i="17"/>
  <c r="A430" i="17"/>
  <c r="A628" i="17"/>
  <c r="A756" i="17"/>
  <c r="A521" i="17"/>
  <c r="A176" i="17"/>
  <c r="A189" i="17"/>
  <c r="A615" i="17"/>
  <c r="A335" i="17"/>
  <c r="A812" i="17"/>
  <c r="A512" i="17"/>
  <c r="A678" i="17"/>
  <c r="A658" i="17"/>
  <c r="A410" i="17"/>
  <c r="A476" i="17"/>
  <c r="A310" i="17"/>
  <c r="A146" i="17"/>
  <c r="A599" i="17"/>
  <c r="A781" i="17"/>
  <c r="A226" i="17"/>
  <c r="A577" i="17"/>
  <c r="A214" i="17"/>
  <c r="A54" i="17"/>
  <c r="A506" i="17"/>
  <c r="A745" i="17"/>
  <c r="A754" i="17"/>
  <c r="A669" i="17"/>
  <c r="A352" i="17"/>
  <c r="A702" i="17"/>
  <c r="A84" i="17"/>
  <c r="A720" i="17"/>
  <c r="A529" i="17"/>
  <c r="A667" i="17"/>
  <c r="A20" i="17"/>
  <c r="A731" i="17"/>
  <c r="A93" i="17"/>
  <c r="A56" i="17"/>
  <c r="A563" i="17"/>
  <c r="A320" i="17"/>
  <c r="A154" i="17"/>
  <c r="A40" i="17"/>
  <c r="A172" i="17"/>
  <c r="A796" i="17"/>
  <c r="A670" i="17"/>
  <c r="A155" i="17"/>
  <c r="A782" i="17"/>
  <c r="A36" i="17"/>
  <c r="A820" i="17"/>
  <c r="A548" i="17"/>
  <c r="A158" i="17"/>
  <c r="A242" i="17"/>
  <c r="A91" i="17"/>
  <c r="A308" i="17"/>
  <c r="A561" i="17"/>
  <c r="A729" i="17"/>
  <c r="A245" i="17"/>
  <c r="A408" i="17"/>
  <c r="A217" i="17"/>
  <c r="A21" i="17"/>
  <c r="A103" i="17"/>
  <c r="A777" i="17"/>
  <c r="A233" i="17"/>
  <c r="A793" i="17"/>
  <c r="A239" i="17"/>
  <c r="A285" i="17"/>
  <c r="A556" i="17"/>
  <c r="A162" i="17"/>
  <c r="A101" i="17"/>
  <c r="A94" i="17"/>
  <c r="A52" i="17"/>
  <c r="A232" i="17"/>
  <c r="A655" i="17"/>
  <c r="A177" i="17"/>
  <c r="A543" i="17"/>
  <c r="A200" i="17"/>
  <c r="A110" i="17"/>
  <c r="A378" i="17"/>
  <c r="A206" i="17"/>
  <c r="A396" i="17"/>
  <c r="A212" i="17"/>
  <c r="A487" i="17"/>
  <c r="A104" i="17"/>
  <c r="A397" i="17"/>
  <c r="A322" i="17"/>
  <c r="A437" i="17"/>
  <c r="A269" i="17"/>
  <c r="A405" i="17"/>
  <c r="A45" i="17"/>
  <c r="A582" i="17"/>
  <c r="A560" i="17"/>
  <c r="A298" i="17"/>
  <c r="A585" i="17"/>
  <c r="A275" i="17"/>
  <c r="A424" i="17"/>
  <c r="A790" i="17"/>
  <c r="A467" i="17"/>
  <c r="A240" i="17"/>
  <c r="A758" i="17"/>
  <c r="A144" i="17"/>
  <c r="A321" i="17"/>
  <c r="A129" i="17"/>
  <c r="A398" i="17"/>
  <c r="A124" i="17"/>
  <c r="A654" i="17"/>
  <c r="A816" i="17"/>
  <c r="A747" i="17"/>
  <c r="A567" i="17"/>
  <c r="A795" i="17"/>
  <c r="A227" i="17"/>
  <c r="A358" i="17"/>
  <c r="A685" i="17"/>
  <c r="A597" i="17"/>
  <c r="A367" i="17"/>
  <c r="A244" i="17"/>
  <c r="A808" i="17"/>
  <c r="A459" i="17"/>
  <c r="A707" i="17"/>
  <c r="A486" i="17"/>
  <c r="A662" i="17"/>
  <c r="A771" i="17"/>
  <c r="A478" i="17"/>
  <c r="A390" i="17"/>
  <c r="A203" i="17"/>
  <c r="A415" i="17"/>
  <c r="A458" i="17"/>
  <c r="A496" i="17"/>
  <c r="A759" i="17"/>
  <c r="A79" i="17"/>
  <c r="A304" i="17"/>
  <c r="A580" i="17"/>
  <c r="A395" i="17"/>
  <c r="A455" i="17"/>
  <c r="A71" i="17"/>
  <c r="A412" i="17"/>
  <c r="A715" i="17"/>
  <c r="A392" i="17"/>
  <c r="A706" i="17"/>
  <c r="A341" i="17"/>
  <c r="A660" i="17"/>
  <c r="A618" i="17"/>
  <c r="A517" i="17"/>
  <c r="A573" i="17"/>
  <c r="A668" i="17"/>
  <c r="A804" i="17"/>
  <c r="A709" i="17"/>
  <c r="A763" i="17"/>
  <c r="A601" i="17"/>
  <c r="A712" i="17"/>
  <c r="A620" i="17"/>
  <c r="A536" i="17"/>
  <c r="A224" i="17"/>
  <c r="A768" i="17"/>
  <c r="A572" i="17"/>
  <c r="A609" i="17"/>
  <c r="A465" i="17"/>
  <c r="A338" i="17"/>
  <c r="A689" i="17"/>
  <c r="A663" i="17"/>
  <c r="A784" i="17"/>
  <c r="A369" i="17"/>
  <c r="A687" i="17"/>
  <c r="A191" i="17"/>
  <c r="A152" i="17"/>
  <c r="A516" i="17"/>
  <c r="A591" i="17"/>
  <c r="A630" i="17"/>
  <c r="A58" i="17"/>
  <c r="A647" i="17"/>
  <c r="A792" i="17"/>
  <c r="A370" i="17"/>
  <c r="A553" i="17"/>
  <c r="A382" i="17"/>
  <c r="A475" i="17"/>
  <c r="A221" i="17"/>
  <c r="A420" i="17"/>
  <c r="A646" i="17"/>
  <c r="A407" i="17"/>
  <c r="A429" i="17"/>
  <c r="A78" i="17"/>
  <c r="A456" i="17"/>
  <c r="A388" i="17"/>
  <c r="A498" i="17"/>
  <c r="A757" i="17"/>
  <c r="A391" i="17"/>
  <c r="A167" i="17"/>
  <c r="A402" i="17"/>
  <c r="A815" i="17"/>
  <c r="A593" i="17"/>
  <c r="A740" i="17"/>
  <c r="A453" i="17"/>
  <c r="A68" i="17"/>
  <c r="A446" i="17"/>
  <c r="A182" i="17"/>
  <c r="A24" i="17"/>
  <c r="A533" i="17"/>
  <c r="A28" i="17"/>
  <c r="A426" i="17"/>
  <c r="A528" i="17"/>
  <c r="A677" i="17"/>
  <c r="A48" i="17"/>
  <c r="A259" i="17"/>
  <c r="A803" i="17"/>
  <c r="A249" i="17"/>
  <c r="A614" i="17"/>
  <c r="A688" i="17"/>
  <c r="A497" i="17"/>
  <c r="A564" i="17"/>
  <c r="A495" i="17"/>
  <c r="A683" i="17"/>
  <c r="A501" i="17"/>
  <c r="A372" i="17"/>
  <c r="A798" i="17"/>
  <c r="A701" i="17"/>
  <c r="A228" i="17"/>
  <c r="A445" i="17"/>
  <c r="A447" i="17"/>
  <c r="A350" i="17"/>
  <c r="A295" i="17"/>
  <c r="A788" i="17"/>
  <c r="A399" i="17"/>
  <c r="A49" i="17"/>
  <c r="A526" i="17"/>
  <c r="A363" i="17"/>
  <c r="A778" i="17"/>
  <c r="A452" i="17"/>
  <c r="A797" i="17"/>
  <c r="A626" i="17"/>
  <c r="A90" i="17"/>
  <c r="A123" i="17"/>
  <c r="A222" i="17"/>
  <c r="A705" i="17"/>
  <c r="A633" i="17"/>
  <c r="A779" i="17"/>
  <c r="A220" i="17"/>
  <c r="A400" i="17"/>
  <c r="A770" i="17"/>
  <c r="A509" i="17"/>
  <c r="A568" i="17"/>
  <c r="A243" i="17"/>
  <c r="A624" i="17"/>
  <c r="A484" i="17"/>
  <c r="A672" i="17"/>
  <c r="A47" i="17"/>
  <c r="A704" i="17"/>
  <c r="A179" i="17"/>
  <c r="A35" i="17"/>
  <c r="A70" i="17"/>
  <c r="A542" i="17"/>
  <c r="A648" i="17"/>
  <c r="A725" i="17"/>
  <c r="A450" i="17"/>
  <c r="A362" i="17"/>
  <c r="A187" i="17"/>
  <c r="A163" i="17"/>
  <c r="A77" i="17"/>
  <c r="A114" i="17"/>
  <c r="A374" i="17"/>
  <c r="A477" i="17"/>
  <c r="A656" i="17"/>
  <c r="A539" i="17"/>
  <c r="A186" i="17"/>
  <c r="A409" i="17"/>
  <c r="A592" i="17"/>
  <c r="A161" i="17"/>
  <c r="A27" i="17"/>
  <c r="A43" i="17"/>
  <c r="A194" i="17"/>
  <c r="A88" i="17"/>
  <c r="A351" i="17"/>
  <c r="A339" i="17"/>
  <c r="A283" i="17"/>
  <c r="A613" i="17"/>
  <c r="A401" i="17"/>
  <c r="A482" i="17"/>
  <c r="A518" i="17"/>
  <c r="A171" i="17"/>
  <c r="A441" i="17"/>
  <c r="A684" i="17"/>
  <c r="A364" i="17"/>
  <c r="A66" i="17"/>
  <c r="A60" i="17"/>
  <c r="A92" i="17"/>
  <c r="A805" i="17"/>
  <c r="A693" i="17"/>
  <c r="A160" i="17"/>
  <c r="A141" i="17"/>
  <c r="A202" i="17"/>
  <c r="A30" i="17"/>
  <c r="A133" i="17"/>
  <c r="A752" i="17"/>
  <c r="A25" i="17"/>
  <c r="A62" i="17"/>
  <c r="A97" i="17"/>
  <c r="A481" i="17"/>
  <c r="A698" i="17"/>
  <c r="A559" i="17"/>
  <c r="A569" i="17"/>
  <c r="A286" i="17"/>
  <c r="A774" i="17"/>
  <c r="A121" i="17"/>
  <c r="A576" i="17"/>
  <c r="A610" i="17"/>
  <c r="A255" i="17"/>
  <c r="A253" i="17"/>
  <c r="A181" i="17"/>
  <c r="A57" i="17"/>
  <c r="A422" i="17"/>
  <c r="A800" i="17"/>
  <c r="A681" i="17"/>
  <c r="A448" i="17"/>
  <c r="A627" i="17"/>
  <c r="A375" i="17"/>
  <c r="A730" i="17"/>
  <c r="A19" i="17"/>
  <c r="A598" i="17"/>
  <c r="A120" i="17"/>
  <c r="A443" i="17"/>
  <c r="A261" i="17"/>
  <c r="A385" i="17"/>
  <c r="A168" i="17"/>
  <c r="A622" i="17"/>
  <c r="A376" i="17"/>
  <c r="A411" i="17"/>
  <c r="A296" i="17"/>
  <c r="A134" i="17"/>
  <c r="A273" i="17"/>
  <c r="A188" i="17"/>
  <c r="A423" i="17"/>
  <c r="A723" i="17"/>
  <c r="A180" i="17"/>
  <c r="A644" i="17"/>
  <c r="A755" i="17"/>
  <c r="A67" i="17"/>
  <c r="A235" i="17"/>
  <c r="A634" i="17"/>
  <c r="A334" i="17"/>
  <c r="A280" i="17"/>
  <c r="A700" i="17"/>
  <c r="A100" i="17"/>
  <c r="A682" i="17"/>
  <c r="A479" i="17"/>
  <c r="A643" i="17"/>
  <c r="A753" i="17"/>
  <c r="A557" i="17"/>
  <c r="A50" i="17"/>
  <c r="A738" i="17"/>
  <c r="A538" i="17"/>
  <c r="A111" i="17"/>
  <c r="A786" i="17"/>
  <c r="A442" i="17"/>
  <c r="A434" i="17"/>
  <c r="A822" i="17"/>
  <c r="A61" i="17"/>
  <c r="A37" i="17"/>
  <c r="A439" i="17"/>
  <c r="A449" i="17"/>
  <c r="A190" i="17"/>
  <c r="A257" i="17"/>
  <c r="A600" i="17"/>
  <c r="A85" i="17"/>
  <c r="A323" i="17"/>
  <c r="A307" i="17"/>
  <c r="A59" i="17"/>
  <c r="A473" i="17"/>
  <c r="A208" i="17"/>
  <c r="A303" i="17"/>
  <c r="A608" i="17"/>
  <c r="A760" i="17"/>
  <c r="A381" i="17"/>
  <c r="A165" i="17"/>
  <c r="A762" i="17"/>
  <c r="A462" i="17"/>
  <c r="A575" i="17"/>
  <c r="A315" i="17"/>
  <c r="A767" i="17"/>
  <c r="A63" i="17"/>
  <c r="A480" i="17"/>
  <c r="A353" i="17"/>
  <c r="A270" i="17"/>
  <c r="A42" i="17"/>
  <c r="A737" i="17"/>
  <c r="A428" i="17"/>
  <c r="A38" i="17"/>
  <c r="A435" i="17"/>
  <c r="A148" i="17"/>
  <c r="A178" i="17"/>
  <c r="A81" i="17"/>
  <c r="A714" i="17"/>
  <c r="A570" i="17"/>
  <c r="A26" i="17"/>
  <c r="A584" i="17"/>
  <c r="A317" i="17"/>
  <c r="A236" i="17"/>
  <c r="A342" i="17"/>
  <c r="A359" i="17"/>
  <c r="A183" i="17"/>
  <c r="A607" i="17"/>
  <c r="A807" i="17"/>
  <c r="A69" i="17"/>
  <c r="A260" i="17"/>
  <c r="A765" i="17"/>
  <c r="A722" i="17"/>
  <c r="A237" i="17"/>
  <c r="A425" i="17"/>
  <c r="A814" i="17"/>
  <c r="A231" i="17"/>
  <c r="A519" i="17"/>
  <c r="A694" i="17"/>
  <c r="A625" i="17"/>
  <c r="A734" i="17"/>
  <c r="A238" i="17"/>
  <c r="A282" i="17"/>
  <c r="A794" i="17"/>
  <c r="A588" i="17"/>
  <c r="A44" i="17"/>
  <c r="A799" i="17"/>
  <c r="A328" i="17"/>
  <c r="A532" i="17"/>
  <c r="A291" i="17"/>
  <c r="A485" i="17"/>
  <c r="A326" i="17"/>
  <c r="A204" i="17"/>
  <c r="A492" i="17"/>
  <c r="A340" i="17"/>
  <c r="A327" i="17"/>
  <c r="A645" i="17"/>
  <c r="A346" i="17"/>
  <c r="A692" i="17"/>
  <c r="A632" i="17"/>
  <c r="A732" i="17"/>
  <c r="A604" i="17"/>
  <c r="A254" i="17"/>
  <c r="A75" i="17"/>
  <c r="A494" i="17"/>
  <c r="A546" i="17"/>
  <c r="A791" i="17"/>
  <c r="A225" i="17"/>
  <c r="A451" i="17"/>
  <c r="A785" i="17"/>
  <c r="A136" i="17"/>
  <c r="A98" i="17"/>
  <c r="A735" i="17"/>
  <c r="A673" i="17"/>
  <c r="A112" i="17"/>
  <c r="A690" i="17"/>
  <c r="A421" i="17"/>
  <c r="A505" i="17"/>
  <c r="A489" i="17"/>
  <c r="A635" i="17"/>
  <c r="A55" i="17"/>
  <c r="A571" i="17"/>
  <c r="A301" i="17"/>
  <c r="A271" i="17"/>
  <c r="A550" i="17"/>
  <c r="A219" i="17"/>
  <c r="A511" i="17"/>
  <c r="A347" i="17"/>
  <c r="A716" i="17"/>
  <c r="A503" i="17"/>
  <c r="A305" i="17"/>
  <c r="A472" i="17"/>
  <c r="A252" i="17"/>
  <c r="A783" i="17"/>
  <c r="A697" i="17"/>
  <c r="A281" i="17"/>
  <c r="A197" i="17"/>
  <c r="A207" i="17"/>
  <c r="A433" i="17"/>
  <c r="A531" i="17"/>
  <c r="A739" i="17"/>
  <c r="A210" i="17"/>
  <c r="A65" i="17"/>
  <c r="A377" i="17"/>
  <c r="A264" i="17"/>
  <c r="A266" i="17"/>
  <c r="A159" i="17"/>
  <c r="A623" i="17"/>
  <c r="A566" i="17"/>
  <c r="A302" i="17"/>
  <c r="A418" i="17"/>
  <c r="A636" i="17"/>
  <c r="A438" i="17"/>
  <c r="A631" i="17"/>
  <c r="A272" i="17"/>
  <c r="A657" i="17"/>
  <c r="A464" i="17"/>
  <c r="A332" i="17"/>
  <c r="A125" i="17"/>
  <c r="A83" i="17"/>
  <c r="A205" i="17"/>
  <c r="A769" i="17"/>
  <c r="A603" i="17"/>
  <c r="A246" i="17"/>
  <c r="A87" i="17"/>
  <c r="A664" i="17"/>
  <c r="A649" i="17"/>
  <c r="A466" i="17"/>
  <c r="A775" i="17"/>
  <c r="A470" i="17"/>
  <c r="A198" i="17"/>
  <c r="A454" i="17"/>
  <c r="A371" i="17"/>
  <c r="A313" i="17"/>
  <c r="A818" i="17"/>
  <c r="A360" i="17"/>
  <c r="A151" i="17"/>
  <c r="A523" i="17"/>
  <c r="A811" i="17"/>
  <c r="A278" i="17"/>
  <c r="A802" i="17"/>
  <c r="A711" i="17"/>
  <c r="A554" i="17"/>
  <c r="A336" i="17"/>
  <c r="A417" i="17"/>
  <c r="A809" i="17"/>
  <c r="A639" i="17"/>
  <c r="A130" i="17"/>
  <c r="A544" i="17"/>
  <c r="A535" i="17"/>
  <c r="A680" i="17"/>
  <c r="A106" i="17"/>
  <c r="A619" i="17"/>
  <c r="A806" i="17"/>
  <c r="A53" i="17"/>
  <c r="A578" i="17"/>
  <c r="A387" i="17"/>
  <c r="A651" i="17"/>
  <c r="A583" i="17"/>
  <c r="A587" i="17"/>
  <c r="A416" i="17"/>
  <c r="A666" i="17"/>
  <c r="A743" i="17"/>
  <c r="A383" i="17"/>
  <c r="A128" i="17"/>
  <c r="A474" i="17"/>
  <c r="A131" i="17"/>
  <c r="A250" i="17"/>
  <c r="A552" i="17"/>
  <c r="A686" i="17"/>
  <c r="A365" i="17"/>
  <c r="A309" i="17"/>
  <c r="A72" i="17"/>
  <c r="A761" i="17"/>
  <c r="A109" i="17"/>
  <c r="A262" i="17"/>
  <c r="A356" i="17"/>
  <c r="A724" i="17"/>
  <c r="A530" i="17"/>
  <c r="A821" i="17"/>
  <c r="A115" i="17"/>
  <c r="A650" i="17"/>
  <c r="A105" i="17"/>
  <c r="A294" i="17"/>
  <c r="A89" i="17"/>
  <c r="A248" i="17"/>
  <c r="A32" i="17"/>
  <c r="A384" i="17"/>
  <c r="A156" i="17"/>
  <c r="A824" i="17"/>
  <c r="A289" i="17"/>
  <c r="A230" i="17"/>
  <c r="A297" i="17"/>
  <c r="A718" i="17"/>
  <c r="A284" i="17"/>
  <c r="A500" i="17"/>
  <c r="A116" i="17"/>
  <c r="A665" i="17"/>
  <c r="A488" i="17"/>
  <c r="A574" i="17"/>
  <c r="A696" i="17"/>
  <c r="A201" i="17"/>
  <c r="A427" i="17"/>
  <c r="A213" i="17"/>
  <c r="A157" i="17"/>
  <c r="A717" i="17"/>
  <c r="A551" i="17"/>
  <c r="A674" i="17"/>
  <c r="A290" i="17"/>
  <c r="A549" i="17"/>
  <c r="A107" i="17"/>
  <c r="A596" i="17"/>
  <c r="A34" i="17"/>
  <c r="A234" i="17"/>
  <c r="A153" i="17"/>
  <c r="A514" i="17"/>
  <c r="A211" i="17"/>
  <c r="A652" i="17"/>
  <c r="A99" i="17"/>
  <c r="A522" i="17"/>
  <c r="A733" i="17"/>
  <c r="A504" i="17"/>
  <c r="A366" i="17"/>
  <c r="A73" i="17"/>
  <c r="A312" i="17"/>
  <c r="A671" i="17"/>
  <c r="A185" i="17"/>
  <c r="A345" i="17"/>
  <c r="A386" i="17"/>
  <c r="A547" i="17"/>
  <c r="A394" i="17"/>
  <c r="A118" i="17"/>
  <c r="A432" i="17"/>
  <c r="A444" i="17"/>
  <c r="A699" i="17"/>
  <c r="A813" i="17"/>
  <c r="A414" i="17"/>
  <c r="A39" i="17"/>
  <c r="A74" i="17"/>
  <c r="A617" i="17"/>
  <c r="A581" i="17"/>
  <c r="A801" i="17"/>
  <c r="A403" i="17"/>
  <c r="A193" i="17"/>
  <c r="F22" i="20"/>
  <c r="F21" i="20"/>
  <c r="F23" i="20"/>
</calcChain>
</file>

<file path=xl/sharedStrings.xml><?xml version="1.0" encoding="utf-8"?>
<sst xmlns="http://schemas.openxmlformats.org/spreadsheetml/2006/main" count="27316" uniqueCount="2213">
  <si>
    <t>College Fantasy Football</t>
  </si>
  <si>
    <t>Rank</t>
  </si>
  <si>
    <t>Player Name</t>
  </si>
  <si>
    <t>Team</t>
  </si>
  <si>
    <t>Pos.</t>
  </si>
  <si>
    <t>Class</t>
  </si>
  <si>
    <t xml:space="preserve"> Conf.</t>
  </si>
  <si>
    <t>Pass Yds</t>
  </si>
  <si>
    <t>Pass TDs</t>
  </si>
  <si>
    <t>Rush Yds</t>
  </si>
  <si>
    <t>Rush TDs</t>
  </si>
  <si>
    <t>Rec.</t>
  </si>
  <si>
    <t>Rec. Yds</t>
  </si>
  <si>
    <t>Rec TDs</t>
  </si>
  <si>
    <t>Projected Fantasy Points</t>
  </si>
  <si>
    <t>OFFENSIVE SCORING CATEGORIES</t>
  </si>
  <si>
    <t>Category</t>
  </si>
  <si>
    <t>Pt Value</t>
  </si>
  <si>
    <r>
      <t xml:space="preserve">Note:  </t>
    </r>
    <r>
      <rPr>
        <b/>
        <sz val="10"/>
        <color rgb="FF000000"/>
        <rFont val="Calibri"/>
        <family val="2"/>
      </rPr>
      <t>Point Value</t>
    </r>
    <r>
      <rPr>
        <sz val="10"/>
        <color rgb="FF000000"/>
        <rFont val="Calibri"/>
        <family val="2"/>
      </rPr>
      <t xml:space="preserve"> is editable for each category to customize player rankings to your league's scoring system.</t>
    </r>
  </si>
  <si>
    <t>Passing TDs</t>
  </si>
  <si>
    <t>points awarded</t>
  </si>
  <si>
    <t>Rushing TDs</t>
  </si>
  <si>
    <t>Receiving TDs</t>
  </si>
  <si>
    <t>Passing Yards</t>
  </si>
  <si>
    <t>points per yard</t>
  </si>
  <si>
    <t>Rushing Yards</t>
  </si>
  <si>
    <t>Receiving Yards</t>
  </si>
  <si>
    <t>column label.</t>
  </si>
  <si>
    <t>Receptions</t>
  </si>
  <si>
    <t>points per reception</t>
  </si>
  <si>
    <t>If you are having difficulty sorting the projections, email us and we will customize them for you.</t>
  </si>
  <si>
    <t>email theCFFsite</t>
  </si>
  <si>
    <r>
      <t xml:space="preserve">Players can be sorted by teams, conferences, and position by clicking on the </t>
    </r>
    <r>
      <rPr>
        <i/>
        <sz val="10"/>
        <color rgb="FF000000"/>
        <rFont val="Calibri"/>
        <family val="2"/>
      </rPr>
      <t xml:space="preserve">down arrow next to each </t>
    </r>
  </si>
  <si>
    <t>QB</t>
  </si>
  <si>
    <t>Sr</t>
  </si>
  <si>
    <t>MWC</t>
  </si>
  <si>
    <t>So</t>
  </si>
  <si>
    <t>SEC</t>
  </si>
  <si>
    <t>Jr</t>
  </si>
  <si>
    <t>RB</t>
  </si>
  <si>
    <t>Fr</t>
  </si>
  <si>
    <t>MAC</t>
  </si>
  <si>
    <t>TE</t>
  </si>
  <si>
    <t>WR</t>
  </si>
  <si>
    <t>Gerry Bohanon</t>
  </si>
  <si>
    <t>ACC</t>
  </si>
  <si>
    <t>BYU</t>
  </si>
  <si>
    <t>AAC</t>
  </si>
  <si>
    <t>CUSA</t>
  </si>
  <si>
    <t>Trey Sanders</t>
  </si>
  <si>
    <t>Aaron Young</t>
  </si>
  <si>
    <t>LSU</t>
  </si>
  <si>
    <t>Grant Gunnell</t>
  </si>
  <si>
    <t>Tyler Shough</t>
  </si>
  <si>
    <t>SMU</t>
  </si>
  <si>
    <t>TCU</t>
  </si>
  <si>
    <t>Casey Thompson</t>
  </si>
  <si>
    <t>UAB</t>
  </si>
  <si>
    <t>UCLA</t>
  </si>
  <si>
    <t>UNLV</t>
  </si>
  <si>
    <t>USC</t>
  </si>
  <si>
    <t>UTEP</t>
  </si>
  <si>
    <t>UTSA</t>
  </si>
  <si>
    <t>Ja'Varrius Johnson</t>
  </si>
  <si>
    <t>Jacob Zeno</t>
  </si>
  <si>
    <t>Hank Bachmeier</t>
  </si>
  <si>
    <t>Trevor Wilson</t>
  </si>
  <si>
    <t>DeCarlos Brooks</t>
  </si>
  <si>
    <t>Dillon Gabriel</t>
  </si>
  <si>
    <t>Adam Jones</t>
  </si>
  <si>
    <t>Chez Mellusi</t>
  </si>
  <si>
    <t>Dante Wright</t>
  </si>
  <si>
    <t>Eli Pancol</t>
  </si>
  <si>
    <t>Nay'Quan Wright</t>
  </si>
  <si>
    <t>Gerald Green</t>
  </si>
  <si>
    <t>TOP 24</t>
  </si>
  <si>
    <t xml:space="preserve">       Preseason Top 10</t>
  </si>
  <si>
    <t>Brett Gabbert</t>
  </si>
  <si>
    <t>Cade McNamara</t>
  </si>
  <si>
    <t>Payton Thorne</t>
  </si>
  <si>
    <t>Lee Witherspoon</t>
  </si>
  <si>
    <t>Rahmir Johnson</t>
  </si>
  <si>
    <t>Kamari Morales</t>
  </si>
  <si>
    <t>Jyaire Shorter</t>
  </si>
  <si>
    <t>Kurtis Rourke</t>
  </si>
  <si>
    <t>Hayden Wolff</t>
  </si>
  <si>
    <t>Mycah Pittman</t>
  </si>
  <si>
    <t>Ta'Quan Roberson</t>
  </si>
  <si>
    <t>Kelley Joiner</t>
  </si>
  <si>
    <t>Courtney Jackson</t>
  </si>
  <si>
    <t>Darwin Barlow</t>
  </si>
  <si>
    <t>Blair Conwright</t>
  </si>
  <si>
    <t>Bru McCoy</t>
  </si>
  <si>
    <t>Dequan Finn</t>
  </si>
  <si>
    <t>Jacquez Stuart</t>
  </si>
  <si>
    <t>Jerjuan Newton</t>
  </si>
  <si>
    <t>Ethan Hall</t>
  </si>
  <si>
    <t>Kevin Davis</t>
  </si>
  <si>
    <t>Brant Kuithe</t>
  </si>
  <si>
    <t>Micah Bernard</t>
  </si>
  <si>
    <t>Deion Hankins</t>
  </si>
  <si>
    <t>Dylan Morris</t>
  </si>
  <si>
    <t>Graham Mertz</t>
  </si>
  <si>
    <t>Rating</t>
  </si>
  <si>
    <t>Name</t>
  </si>
  <si>
    <t>School</t>
  </si>
  <si>
    <t>Pos</t>
  </si>
  <si>
    <t>Michael Mathison</t>
  </si>
  <si>
    <t>KJ Jefferson</t>
  </si>
  <si>
    <t>Tyrone Broden</t>
  </si>
  <si>
    <t>Keanu Hill</t>
  </si>
  <si>
    <t>Jordan Waters</t>
  </si>
  <si>
    <t>Rahjai Harris</t>
  </si>
  <si>
    <t>Treshaun Ward</t>
  </si>
  <si>
    <t>Josh Kelly</t>
  </si>
  <si>
    <t>Carson Beck</t>
  </si>
  <si>
    <t>Jeff Sims</t>
  </si>
  <si>
    <t>Nate McCollum</t>
  </si>
  <si>
    <t>Gavin Williams</t>
  </si>
  <si>
    <t>Luke Lachey</t>
  </si>
  <si>
    <t>Ja'Shaun Poke</t>
  </si>
  <si>
    <t>Kole Taylor</t>
  </si>
  <si>
    <t>Peny Boone</t>
  </si>
  <si>
    <t>Javon Ivory</t>
  </si>
  <si>
    <t>Jaylin Lane</t>
  </si>
  <si>
    <t>Connor Bazelak</t>
  </si>
  <si>
    <t>Sevion Morrison</t>
  </si>
  <si>
    <t>Melquan Stovall</t>
  </si>
  <si>
    <t>Justin Lockhart</t>
  </si>
  <si>
    <t>Juwaun Price</t>
  </si>
  <si>
    <t>Jordan Houston</t>
  </si>
  <si>
    <t>Chris Tyree</t>
  </si>
  <si>
    <t>Julian Fleming</t>
  </si>
  <si>
    <t>Kyi Wright</t>
  </si>
  <si>
    <t>Jake Bailey</t>
  </si>
  <si>
    <t>Cole Snyder</t>
  </si>
  <si>
    <t>Ulysses Bentley IV</t>
  </si>
  <si>
    <t>John Gentry</t>
  </si>
  <si>
    <t>De'Corian Clark</t>
  </si>
  <si>
    <t>Ken Seals</t>
  </si>
  <si>
    <t>Keshawn King</t>
  </si>
  <si>
    <t>Nick Gallo</t>
  </si>
  <si>
    <t>Quinton Cooley</t>
  </si>
  <si>
    <t>Ethan Garbers</t>
  </si>
  <si>
    <t>Joshua Simon</t>
  </si>
  <si>
    <t>Daniyel Ngata</t>
  </si>
  <si>
    <t>Kobe Hudson</t>
  </si>
  <si>
    <t>Marquez Cooper</t>
  </si>
  <si>
    <t>Loic Fouonji</t>
  </si>
  <si>
    <t>Tahj Brooks</t>
  </si>
  <si>
    <t>Adj Var.</t>
  </si>
  <si>
    <t>Adj. Value</t>
  </si>
  <si>
    <t>Adj Var</t>
  </si>
  <si>
    <t>Adj Rating</t>
  </si>
  <si>
    <t>Adj Value</t>
  </si>
  <si>
    <t>Jalon Daniels</t>
  </si>
  <si>
    <t>Adjusted Pts for Ranking</t>
  </si>
  <si>
    <t>Top 300</t>
  </si>
  <si>
    <r>
      <rPr>
        <b/>
        <sz val="10"/>
        <color rgb="FF000000"/>
        <rFont val="Calibri"/>
        <family val="2"/>
      </rPr>
      <t>Sort Largest to Smallest</t>
    </r>
    <r>
      <rPr>
        <sz val="10"/>
        <color rgb="FF000000"/>
        <rFont val="Calibri"/>
        <family val="2"/>
      </rPr>
      <t xml:space="preserve"> to re-rank all players.</t>
    </r>
  </si>
  <si>
    <r>
      <t xml:space="preserve">After entering the new values for each category, click on the down arrow next to </t>
    </r>
    <r>
      <rPr>
        <b/>
        <sz val="10"/>
        <color rgb="FF000000"/>
        <rFont val="Calibri"/>
        <family val="2"/>
      </rPr>
      <t>Rating</t>
    </r>
    <r>
      <rPr>
        <sz val="10"/>
        <color rgb="FF000000"/>
        <rFont val="Tahoma"/>
        <family val="2"/>
      </rPr>
      <t xml:space="preserve"> and select</t>
    </r>
  </si>
  <si>
    <r>
      <t xml:space="preserve">After entering the new values for each category, click on the down arrow next to </t>
    </r>
    <r>
      <rPr>
        <b/>
        <sz val="10"/>
        <color rgb="FF000000"/>
        <rFont val="Calibri"/>
        <family val="2"/>
      </rPr>
      <t xml:space="preserve">Rating </t>
    </r>
    <r>
      <rPr>
        <sz val="10"/>
        <color rgb="FF000000"/>
        <rFont val="Calibri"/>
        <family val="2"/>
      </rPr>
      <t>and selct</t>
    </r>
  </si>
  <si>
    <r>
      <t xml:space="preserve">After entering the new values for each category, click on the down arrow next to </t>
    </r>
    <r>
      <rPr>
        <b/>
        <sz val="10"/>
        <color rgb="FF000000"/>
        <rFont val="Calibri"/>
        <family val="2"/>
      </rPr>
      <t>Adjusted Pts for Ranking</t>
    </r>
  </si>
  <si>
    <r>
      <t>and selct</t>
    </r>
    <r>
      <rPr>
        <b/>
        <sz val="10"/>
        <color rgb="FF000000"/>
        <rFont val="Calibri"/>
        <family val="2"/>
      </rPr>
      <t xml:space="preserve"> Sort Largest to Smallest</t>
    </r>
    <r>
      <rPr>
        <sz val="10"/>
        <color rgb="FF000000"/>
        <rFont val="Calibri"/>
        <family val="2"/>
      </rPr>
      <t xml:space="preserve"> to re-rank all players.</t>
    </r>
  </si>
  <si>
    <t>Adj. Pts for Ranking</t>
  </si>
  <si>
    <t>Maliq Carr</t>
  </si>
  <si>
    <t>Marcus Major</t>
  </si>
  <si>
    <t>Kody Epps</t>
  </si>
  <si>
    <t>Konata Mumpfield</t>
  </si>
  <si>
    <t>JoJo Earle</t>
  </si>
  <si>
    <t>Ja'Corey Brooks</t>
  </si>
  <si>
    <t>Nate Noel</t>
  </si>
  <si>
    <t>Eli Wilson</t>
  </si>
  <si>
    <t>Malik Hornsby</t>
  </si>
  <si>
    <t>Raheim Sanders</t>
  </si>
  <si>
    <t>AJ Green</t>
  </si>
  <si>
    <t>Dominique Johnson</t>
  </si>
  <si>
    <t>Ketron Jackson Jr.</t>
  </si>
  <si>
    <t>Emmanual Stevenson</t>
  </si>
  <si>
    <t>Corey Rucker</t>
  </si>
  <si>
    <t>Austin Smith</t>
  </si>
  <si>
    <t>Isaiah Alston</t>
  </si>
  <si>
    <t>Jalin Conyers</t>
  </si>
  <si>
    <t>Elijhah Badger</t>
  </si>
  <si>
    <t>Blake Shapen</t>
  </si>
  <si>
    <t>Drake Dabney</t>
  </si>
  <si>
    <t>Emmett Morehead</t>
  </si>
  <si>
    <t>Taji Johnson</t>
  </si>
  <si>
    <t>Terion Stewart</t>
  </si>
  <si>
    <t>Jaison Patterson</t>
  </si>
  <si>
    <t>Jhaylin Embry</t>
  </si>
  <si>
    <t>Mike Washington</t>
  </si>
  <si>
    <t>Trevor Borland</t>
  </si>
  <si>
    <t>Jeremiah Hunter</t>
  </si>
  <si>
    <t>Grayson McCall</t>
  </si>
  <si>
    <t>CJ Beasley</t>
  </si>
  <si>
    <t>Braydon Bennett</t>
  </si>
  <si>
    <t>Tyson Mobley</t>
  </si>
  <si>
    <t>Taylor Thompson</t>
  </si>
  <si>
    <t>Jadon Thompson</t>
  </si>
  <si>
    <t>Kobe Pace</t>
  </si>
  <si>
    <t>Phil Mafah</t>
  </si>
  <si>
    <t>Beaux Collins</t>
  </si>
  <si>
    <t>Nathan Carter</t>
  </si>
  <si>
    <t>Brian Brewton</t>
  </si>
  <si>
    <t>Jordan Moore</t>
  </si>
  <si>
    <t>Nicky Dalmolin</t>
  </si>
  <si>
    <t>LaJohntay Wester</t>
  </si>
  <si>
    <t>BJ Alexander</t>
  </si>
  <si>
    <t>Grayson James</t>
  </si>
  <si>
    <t>Rivaldo Fairweather</t>
  </si>
  <si>
    <t>Trent Whittemore</t>
  </si>
  <si>
    <t>Xzavier Henderson</t>
  </si>
  <si>
    <t>Tate Rodemaker</t>
  </si>
  <si>
    <t>Malik McClain</t>
  </si>
  <si>
    <t>Jalen White</t>
  </si>
  <si>
    <t>Marcus Carroll</t>
  </si>
  <si>
    <t>Ja'Cyais Credle</t>
  </si>
  <si>
    <t>Robert Lewis</t>
  </si>
  <si>
    <t>Jonah Panoke</t>
  </si>
  <si>
    <t>Keagan Johnson</t>
  </si>
  <si>
    <t>Jaylin Noel</t>
  </si>
  <si>
    <t>Luke Grimm</t>
  </si>
  <si>
    <t>Steven McBride</t>
  </si>
  <si>
    <t>DeMarcus Harris</t>
  </si>
  <si>
    <t>Dante Cephas</t>
  </si>
  <si>
    <t>Will Howard</t>
  </si>
  <si>
    <t>Keyon Mozee</t>
  </si>
  <si>
    <t>Konner Fox</t>
  </si>
  <si>
    <t>Tre Harris</t>
  </si>
  <si>
    <t>CJ Daniels</t>
  </si>
  <si>
    <t>Jordan Watkins</t>
  </si>
  <si>
    <t>Ahmari Huggins-Bruce</t>
  </si>
  <si>
    <t>Max Johnson</t>
  </si>
  <si>
    <t>Corey Kiner</t>
  </si>
  <si>
    <t>Alex Adams</t>
  </si>
  <si>
    <t>CJ Dippre</t>
  </si>
  <si>
    <t>Corey Dyches</t>
  </si>
  <si>
    <t>Brandon Thomas</t>
  </si>
  <si>
    <t>Caden Prieskorn</t>
  </si>
  <si>
    <t>Tyler Van Dyke</t>
  </si>
  <si>
    <t>Jake Garcia</t>
  </si>
  <si>
    <t>Xavier Restrepo</t>
  </si>
  <si>
    <t>Kenny Tracy</t>
  </si>
  <si>
    <t>Jack Coldiron</t>
  </si>
  <si>
    <t>Nate Muersch</t>
  </si>
  <si>
    <t>Donovan Edwards</t>
  </si>
  <si>
    <t>Ky Thomas</t>
  </si>
  <si>
    <t>Nick Kallerup</t>
  </si>
  <si>
    <t>Luke Altmyer</t>
  </si>
  <si>
    <t>Brady Cook</t>
  </si>
  <si>
    <t>Elijah Young</t>
  </si>
  <si>
    <t>Mookie Cooper</t>
  </si>
  <si>
    <t>Dominic Lovett</t>
  </si>
  <si>
    <t>Will Rogers</t>
  </si>
  <si>
    <t>Noah Kim</t>
  </si>
  <si>
    <t>Ricky White</t>
  </si>
  <si>
    <t>Montorie Foster</t>
  </si>
  <si>
    <t>Nicholas Vattiato</t>
  </si>
  <si>
    <t>Frank Peasant</t>
  </si>
  <si>
    <t>Ben Finley</t>
  </si>
  <si>
    <t>Porter Rooks</t>
  </si>
  <si>
    <t>Drew Pyne</t>
  </si>
  <si>
    <t>Gabe Ervin Jr.</t>
  </si>
  <si>
    <t>Avery Morrow</t>
  </si>
  <si>
    <t>Tory Horton</t>
  </si>
  <si>
    <t>Jamaal Bell</t>
  </si>
  <si>
    <t>Harrison Waylee</t>
  </si>
  <si>
    <t>Antario Brown</t>
  </si>
  <si>
    <t>Tristen Tewes</t>
  </si>
  <si>
    <t>Ikaika Ragsdale</t>
  </si>
  <si>
    <t>Jake Roberts</t>
  </si>
  <si>
    <t>Cam Porter</t>
  </si>
  <si>
    <t>Marshall Lang</t>
  </si>
  <si>
    <t>Bryce Kirtz</t>
  </si>
  <si>
    <t>Isiah Paige</t>
  </si>
  <si>
    <t>Tyler Foster</t>
  </si>
  <si>
    <t>Mario Williams</t>
  </si>
  <si>
    <t>Dominic Richardson</t>
  </si>
  <si>
    <t>Brennan Presley</t>
  </si>
  <si>
    <t>Jaden Bray</t>
  </si>
  <si>
    <t>Kris Hutson</t>
  </si>
  <si>
    <t>Kyle McCord</t>
  </si>
  <si>
    <t>TreVeyon Henderson</t>
  </si>
  <si>
    <t>Emeka Egbuka</t>
  </si>
  <si>
    <t>Gavin Bartholomew</t>
  </si>
  <si>
    <t>Christian Veilleux</t>
  </si>
  <si>
    <t>TJ Sheffield</t>
  </si>
  <si>
    <t>Kyle Monangai</t>
  </si>
  <si>
    <t>Victor Konopka</t>
  </si>
  <si>
    <t>Nick Nash</t>
  </si>
  <si>
    <t>Dominick Mazotti</t>
  </si>
  <si>
    <t>Sam Olson</t>
  </si>
  <si>
    <t>Caullin Lacy</t>
  </si>
  <si>
    <t>Damien Alford</t>
  </si>
  <si>
    <t>Haynes King</t>
  </si>
  <si>
    <t>Chandler Morris</t>
  </si>
  <si>
    <t>Zach Evans</t>
  </si>
  <si>
    <t>Jordan Smith</t>
  </si>
  <si>
    <t>Hudson Card</t>
  </si>
  <si>
    <t>Tucker Gleason</t>
  </si>
  <si>
    <t>DeMeer Blankumsee</t>
  </si>
  <si>
    <t>Tez Johnson</t>
  </si>
  <si>
    <t>Jabre Barber</t>
  </si>
  <si>
    <t>Reggie Brown</t>
  </si>
  <si>
    <t>Anthony Watkins</t>
  </si>
  <si>
    <t>Myles Price</t>
  </si>
  <si>
    <t>Mikey Keene</t>
  </si>
  <si>
    <t>Johnny Richardson</t>
  </si>
  <si>
    <t>Keegan Jones</t>
  </si>
  <si>
    <t>Kam Brown</t>
  </si>
  <si>
    <t>Dontae Fleming</t>
  </si>
  <si>
    <t>Andrew Henry</t>
  </si>
  <si>
    <t>Kyle Williams</t>
  </si>
  <si>
    <t>Timmy McClain</t>
  </si>
  <si>
    <t>Chris Carter</t>
  </si>
  <si>
    <t>Broc Lane</t>
  </si>
  <si>
    <t>Josh Sterzer</t>
  </si>
  <si>
    <t>Ja'Quinden Jackson</t>
  </si>
  <si>
    <t>Money Parks</t>
  </si>
  <si>
    <t>Tyrin Smith</t>
  </si>
  <si>
    <t>Oscar Cardenas</t>
  </si>
  <si>
    <t>Mike Wright</t>
  </si>
  <si>
    <t>Will Sheppard</t>
  </si>
  <si>
    <t>Devin Boddie Jr.</t>
  </si>
  <si>
    <t>Mark Redman</t>
  </si>
  <si>
    <t>Donovan Ollie</t>
  </si>
  <si>
    <t>Justice Ellison</t>
  </si>
  <si>
    <t>Taylor Morin</t>
  </si>
  <si>
    <t>Jahmal Banks</t>
  </si>
  <si>
    <t>Chimere Dike</t>
  </si>
  <si>
    <t>Anthony Torres</t>
  </si>
  <si>
    <t>Reese Smith</t>
  </si>
  <si>
    <t>Dawaiian McNeely</t>
  </si>
  <si>
    <t>Isaiah Neyor</t>
  </si>
  <si>
    <t>Alex Brown</t>
  </si>
  <si>
    <t>P12</t>
  </si>
  <si>
    <t>B12</t>
  </si>
  <si>
    <t>B10</t>
  </si>
  <si>
    <t>Elijah Arroyo</t>
  </si>
  <si>
    <t>Devin Neal</t>
  </si>
  <si>
    <t>Jaxson Dart</t>
  </si>
  <si>
    <t>Seth Henigan</t>
  </si>
  <si>
    <t>Quinn Ewers</t>
  </si>
  <si>
    <t>Nicco Marchiol</t>
  </si>
  <si>
    <t>Evan Prater</t>
  </si>
  <si>
    <t>Chandler Rogers</t>
  </si>
  <si>
    <t>Riley Leonard</t>
  </si>
  <si>
    <t>Gavin Wimsatt</t>
  </si>
  <si>
    <t>Byron Cardwell</t>
  </si>
  <si>
    <t>Sieh Bangura</t>
  </si>
  <si>
    <t>Malachi Thomas</t>
  </si>
  <si>
    <t>Colby McDonald</t>
  </si>
  <si>
    <t>Dean Connors</t>
  </si>
  <si>
    <t>Cam Camper</t>
  </si>
  <si>
    <t>Armani Winfield</t>
  </si>
  <si>
    <t>Kaden Prather</t>
  </si>
  <si>
    <t>Jordan James</t>
  </si>
  <si>
    <t>Jeremiah Ballard</t>
  </si>
  <si>
    <t>Dorian Singer</t>
  </si>
  <si>
    <t>Jalil Farooq</t>
  </si>
  <si>
    <t>Michael Trigg</t>
  </si>
  <si>
    <t>Jaden Williams</t>
  </si>
  <si>
    <t>Michael Allen</t>
  </si>
  <si>
    <t>Josh McCray</t>
  </si>
  <si>
    <t>Trace Bruckler</t>
  </si>
  <si>
    <t>Luke Wysong</t>
  </si>
  <si>
    <t>Elijah Spencer</t>
  </si>
  <si>
    <t>Jimmy Horn Jr.</t>
  </si>
  <si>
    <t>Kordell David</t>
  </si>
  <si>
    <t>Jarquez Hunter</t>
  </si>
  <si>
    <t>Anthony Landphere</t>
  </si>
  <si>
    <t>Quinshon Judkins</t>
  </si>
  <si>
    <t>Ashtyn Hawkins</t>
  </si>
  <si>
    <t>Isaiah Sategna</t>
  </si>
  <si>
    <t>Zahir Abdus-Salaam</t>
  </si>
  <si>
    <t>Monaray Baldwin</t>
  </si>
  <si>
    <t>Jacolby George</t>
  </si>
  <si>
    <t>Terrance Ferguson</t>
  </si>
  <si>
    <t>Jerand Bradley</t>
  </si>
  <si>
    <t>Amari Daniels</t>
  </si>
  <si>
    <t>Skyler Bell</t>
  </si>
  <si>
    <t>Tre Watson</t>
  </si>
  <si>
    <t>Phat Watts</t>
  </si>
  <si>
    <t>Jacob Gill</t>
  </si>
  <si>
    <t>Miles Cross</t>
  </si>
  <si>
    <t>George Pettaway</t>
  </si>
  <si>
    <t>Bryson Nesbit</t>
  </si>
  <si>
    <t>Aaron Turner</t>
  </si>
  <si>
    <t>Mason Tharp</t>
  </si>
  <si>
    <t>Giles Jackson</t>
  </si>
  <si>
    <t>Keleki Latu</t>
  </si>
  <si>
    <t>Chase Penry</t>
  </si>
  <si>
    <t>Tanner Arkin</t>
  </si>
  <si>
    <t>Jaquez Moore</t>
  </si>
  <si>
    <t>Brayden Schager</t>
  </si>
  <si>
    <t>Donaven McCulley</t>
  </si>
  <si>
    <t>Eli Sanders</t>
  </si>
  <si>
    <t>Michael Brown-Stephens</t>
  </si>
  <si>
    <t>Ty Thompson</t>
  </si>
  <si>
    <t>Preston Stone</t>
  </si>
  <si>
    <t>Jake Johnson</t>
  </si>
  <si>
    <t>Miller Moss</t>
  </si>
  <si>
    <t>Djouvensky Schlenbaker</t>
  </si>
  <si>
    <t>Virginia</t>
  </si>
  <si>
    <t>Tennessee</t>
  </si>
  <si>
    <t>Alabama</t>
  </si>
  <si>
    <t>Syracuse</t>
  </si>
  <si>
    <t>Hawaii</t>
  </si>
  <si>
    <t>Oklahoma</t>
  </si>
  <si>
    <t>Ole Miss</t>
  </si>
  <si>
    <t>Purdue</t>
  </si>
  <si>
    <t>Arkansas</t>
  </si>
  <si>
    <t>Toledo</t>
  </si>
  <si>
    <t>Houston</t>
  </si>
  <si>
    <t>Memphis</t>
  </si>
  <si>
    <t>Tulane</t>
  </si>
  <si>
    <t>Texas</t>
  </si>
  <si>
    <t>Kentucky</t>
  </si>
  <si>
    <t>Georgia</t>
  </si>
  <si>
    <t>Florida</t>
  </si>
  <si>
    <t>Michigan</t>
  </si>
  <si>
    <t>Oregon</t>
  </si>
  <si>
    <t>Maryland</t>
  </si>
  <si>
    <t>Nebraska</t>
  </si>
  <si>
    <t>Liberty</t>
  </si>
  <si>
    <t>Stanford</t>
  </si>
  <si>
    <t>Clemson</t>
  </si>
  <si>
    <t>Marshall</t>
  </si>
  <si>
    <t>Utah</t>
  </si>
  <si>
    <t>Baylor</t>
  </si>
  <si>
    <t>Pitt</t>
  </si>
  <si>
    <t>Washington</t>
  </si>
  <si>
    <t>Wisconsin</t>
  </si>
  <si>
    <t>Missouri</t>
  </si>
  <si>
    <t>Akron</t>
  </si>
  <si>
    <t>Arizona</t>
  </si>
  <si>
    <t>Ohio</t>
  </si>
  <si>
    <t>Wyoming</t>
  </si>
  <si>
    <t>Duke</t>
  </si>
  <si>
    <t>Nevada</t>
  </si>
  <si>
    <t>Buffalo</t>
  </si>
  <si>
    <t>Tulsa</t>
  </si>
  <si>
    <t>Kansas</t>
  </si>
  <si>
    <t>Indiana</t>
  </si>
  <si>
    <t>Auburn</t>
  </si>
  <si>
    <t>Temple</t>
  </si>
  <si>
    <t>Rutgers</t>
  </si>
  <si>
    <t>Troy</t>
  </si>
  <si>
    <t>Rice</t>
  </si>
  <si>
    <t>Illinois</t>
  </si>
  <si>
    <t>Navy</t>
  </si>
  <si>
    <t>Colorado</t>
  </si>
  <si>
    <t>Iowa</t>
  </si>
  <si>
    <t>Minnesota</t>
  </si>
  <si>
    <t>Army</t>
  </si>
  <si>
    <t>Chubba Purdy</t>
  </si>
  <si>
    <t>Ja'Quez Cross</t>
  </si>
  <si>
    <t>Kaedin Robinson</t>
  </si>
  <si>
    <t>Jonah Coleman</t>
  </si>
  <si>
    <t>Tetairoa McMillan</t>
  </si>
  <si>
    <t>Ashton Jeanty</t>
  </si>
  <si>
    <t>Myles Montgomery</t>
  </si>
  <si>
    <t>Matthew Golden</t>
  </si>
  <si>
    <t>Leshon Williams</t>
  </si>
  <si>
    <t>Cartevious Norton</t>
  </si>
  <si>
    <t>Jared Casey</t>
  </si>
  <si>
    <t>Justin Kimber</t>
  </si>
  <si>
    <t>Dane Key</t>
  </si>
  <si>
    <t>Diego Pavia</t>
  </si>
  <si>
    <t>Ayo Adeyi</t>
  </si>
  <si>
    <t>Jovantae Barnes</t>
  </si>
  <si>
    <t>Damien Martinez</t>
  </si>
  <si>
    <t>Silas Bolden</t>
  </si>
  <si>
    <t>Garrett Miller</t>
  </si>
  <si>
    <t>Camar Wheaton</t>
  </si>
  <si>
    <t>Umari Hatcher</t>
  </si>
  <si>
    <t>Evan Stewart</t>
  </si>
  <si>
    <t>Behren Morton</t>
  </si>
  <si>
    <t>Terrell McDonald</t>
  </si>
  <si>
    <t>Titus Mokiao-Atimalala</t>
  </si>
  <si>
    <t>Lake McRee</t>
  </si>
  <si>
    <t>Jaylon Glover</t>
  </si>
  <si>
    <t>Malachi Fields</t>
  </si>
  <si>
    <t>Jaylen Anderson</t>
  </si>
  <si>
    <t>Dalvin Smith</t>
  </si>
  <si>
    <t>Anthony Sambucci</t>
  </si>
  <si>
    <t>Al-Jay Henderson</t>
  </si>
  <si>
    <t>Finn Hogan</t>
  </si>
  <si>
    <t>Roman Hemby</t>
  </si>
  <si>
    <t>Antonio Harmon</t>
  </si>
  <si>
    <t>Mavin Anderson</t>
  </si>
  <si>
    <t>Kevin Green Jr.</t>
  </si>
  <si>
    <t>Maquel Haywood</t>
  </si>
  <si>
    <t>Myles Bailey</t>
  </si>
  <si>
    <t>Lawrence Arnold</t>
  </si>
  <si>
    <t>Garrett Nussmeier</t>
  </si>
  <si>
    <t>Isaiah Garcia-Castaneda</t>
  </si>
  <si>
    <t>Ian Stewart</t>
  </si>
  <si>
    <t>Hal Presley</t>
  </si>
  <si>
    <t>Cameron Davis</t>
  </si>
  <si>
    <t>Cam McCormick</t>
  </si>
  <si>
    <t>Austin Bolt</t>
  </si>
  <si>
    <t>Omarion Hampton</t>
  </si>
  <si>
    <t>J.J. Jones</t>
  </si>
  <si>
    <t>Tobias Merriweather</t>
  </si>
  <si>
    <t>Oronde Gadsden II</t>
  </si>
  <si>
    <t>Jalen Johnson</t>
  </si>
  <si>
    <t>Aiden Calvert</t>
  </si>
  <si>
    <t>Brandon Engel</t>
  </si>
  <si>
    <t>Cade Harris</t>
  </si>
  <si>
    <t>Jasaiah Gathings</t>
  </si>
  <si>
    <t>Ty Simpson</t>
  </si>
  <si>
    <t>Justice Haynes</t>
  </si>
  <si>
    <t>Jam Miller</t>
  </si>
  <si>
    <t>Roydell Williams</t>
  </si>
  <si>
    <t>Malik Benson</t>
  </si>
  <si>
    <t>Kobe Prentice</t>
  </si>
  <si>
    <t>Isaiah Bond</t>
  </si>
  <si>
    <t>Kendrick Law</t>
  </si>
  <si>
    <t>Ryan Burger</t>
  </si>
  <si>
    <t>Joey Aguilar</t>
  </si>
  <si>
    <t>Ahmani Marshall</t>
  </si>
  <si>
    <t>Kanye Roberts</t>
  </si>
  <si>
    <t>Christan Horn</t>
  </si>
  <si>
    <t>Dalton Stroman</t>
  </si>
  <si>
    <t>Noah Fifita</t>
  </si>
  <si>
    <t>Malachi Riley</t>
  </si>
  <si>
    <t>AJ Jones</t>
  </si>
  <si>
    <t>Cameron Skattebo</t>
  </si>
  <si>
    <t>Xavier Guillory</t>
  </si>
  <si>
    <t>Jordyn Tyson</t>
  </si>
  <si>
    <t>Troy Omeire</t>
  </si>
  <si>
    <t>Andre Johnson</t>
  </si>
  <si>
    <t>Rashod Dubinion</t>
  </si>
  <si>
    <t>Var'Keyes Gumms</t>
  </si>
  <si>
    <t>Luke Hasz</t>
  </si>
  <si>
    <t>Andrew Armstrong</t>
  </si>
  <si>
    <t>Isaac TeSlaa</t>
  </si>
  <si>
    <t>Zak Wallace</t>
  </si>
  <si>
    <t>Reagan Ealy</t>
  </si>
  <si>
    <t>Bryson Daily</t>
  </si>
  <si>
    <t>Dewayne Coleman</t>
  </si>
  <si>
    <t>Tyrell Robinson</t>
  </si>
  <si>
    <t>Miles Stewart</t>
  </si>
  <si>
    <t>Robby Ashford</t>
  </si>
  <si>
    <t>Damari Alston</t>
  </si>
  <si>
    <t>Jeremiah Cobb</t>
  </si>
  <si>
    <t>Tyler Fromm</t>
  </si>
  <si>
    <t>Camden Brown</t>
  </si>
  <si>
    <t>Vaughn Pemberton</t>
  </si>
  <si>
    <t>Charlie Spegal</t>
  </si>
  <si>
    <t>Brady Hunt</t>
  </si>
  <si>
    <t>Tanner Koziol</t>
  </si>
  <si>
    <t>Nick Presley</t>
  </si>
  <si>
    <t>Malcolm Gillie</t>
  </si>
  <si>
    <t>Ty Robinson</t>
  </si>
  <si>
    <t>Sawyer Robertson</t>
  </si>
  <si>
    <t>Richard Reese</t>
  </si>
  <si>
    <t>Jordan Jenkins</t>
  </si>
  <si>
    <t>Kelsey Johnson</t>
  </si>
  <si>
    <t>Josh Cameron</t>
  </si>
  <si>
    <t>Taylen Green</t>
  </si>
  <si>
    <t>Matt Lauter</t>
  </si>
  <si>
    <t>Latrell Caples</t>
  </si>
  <si>
    <t>Eric McAlister</t>
  </si>
  <si>
    <t>Thomas Castellanos</t>
  </si>
  <si>
    <t>Alex Broome</t>
  </si>
  <si>
    <t>Jeremiah Franklin</t>
  </si>
  <si>
    <t>Camden Orth</t>
  </si>
  <si>
    <t>Ta'ron Keith</t>
  </si>
  <si>
    <t>Harold Fannin Jr.</t>
  </si>
  <si>
    <t>CJ Ogbonna</t>
  </si>
  <si>
    <t>Ryan Daly</t>
  </si>
  <si>
    <t>Andrew Schnackenberg</t>
  </si>
  <si>
    <t>Marlyn Johnson</t>
  </si>
  <si>
    <t>Nik McMillan</t>
  </si>
  <si>
    <t>Jake Retzlaff</t>
  </si>
  <si>
    <t>Hinckley Ropati</t>
  </si>
  <si>
    <t>Miles Davis</t>
  </si>
  <si>
    <t>Chase Roberts</t>
  </si>
  <si>
    <t>Darius Lassiter</t>
  </si>
  <si>
    <t>Parker Kingston</t>
  </si>
  <si>
    <t>Jaydn Ott</t>
  </si>
  <si>
    <t>Elijah Mojarro</t>
  </si>
  <si>
    <t>J.T. Byrne</t>
  </si>
  <si>
    <t>Jake Clemons</t>
  </si>
  <si>
    <t>Jaden Bradley</t>
  </si>
  <si>
    <t>Jack Hestera</t>
  </si>
  <si>
    <t>Chamon Metayer</t>
  </si>
  <si>
    <t>Payten Singletary</t>
  </si>
  <si>
    <t>Cade Klubnik</t>
  </si>
  <si>
    <t>Keith Adams Jr.</t>
  </si>
  <si>
    <t>Domonique Thomas</t>
  </si>
  <si>
    <t>Jake Briningstool</t>
  </si>
  <si>
    <t>Sage Ennis</t>
  </si>
  <si>
    <t>Antonio Williams</t>
  </si>
  <si>
    <t>Brannon Spector</t>
  </si>
  <si>
    <t>Cole Turner</t>
  </si>
  <si>
    <t>Bert Emanuel Jr.</t>
  </si>
  <si>
    <t>Jase Bauer</t>
  </si>
  <si>
    <t>Marion Lukes</t>
  </si>
  <si>
    <t>Max Balthazar</t>
  </si>
  <si>
    <t>Jared Brown</t>
  </si>
  <si>
    <t>Kyre Duplessis</t>
  </si>
  <si>
    <t>Shedeur Sanders</t>
  </si>
  <si>
    <t>Alton McCaskill</t>
  </si>
  <si>
    <t>Travis Hunter</t>
  </si>
  <si>
    <t>Brayden Fowler-Nicolosi</t>
  </si>
  <si>
    <t>Kobe Johnson</t>
  </si>
  <si>
    <t>Vince Brown</t>
  </si>
  <si>
    <t>Justus Ross-Simmons</t>
  </si>
  <si>
    <t>Dylan Goffney</t>
  </si>
  <si>
    <t>Zion Turner</t>
  </si>
  <si>
    <t>Victor Rosa</t>
  </si>
  <si>
    <t>Justin Joly</t>
  </si>
  <si>
    <t>Louis Hansen</t>
  </si>
  <si>
    <t>Sahmir Hagans</t>
  </si>
  <si>
    <t>Marlon Gunn Jr.</t>
  </si>
  <si>
    <t>Tyler Savage</t>
  </si>
  <si>
    <t>Jaylon Jackson</t>
  </si>
  <si>
    <t>Jere Getzinger</t>
  </si>
  <si>
    <t>Zuberi Mobley</t>
  </si>
  <si>
    <t>Haden Carlson</t>
  </si>
  <si>
    <t>Shomari Lawrence</t>
  </si>
  <si>
    <t>Kejon Owens</t>
  </si>
  <si>
    <t>Josiah Miamen</t>
  </si>
  <si>
    <t>Kris Mitchell</t>
  </si>
  <si>
    <t>Dean Patterson</t>
  </si>
  <si>
    <t>Ja'Coby Matthews</t>
  </si>
  <si>
    <t>Trevor Etienne</t>
  </si>
  <si>
    <t>Treyaun Webb</t>
  </si>
  <si>
    <t>Arlis Boardingham</t>
  </si>
  <si>
    <t>Caleb Douglas</t>
  </si>
  <si>
    <t>Andy Jean</t>
  </si>
  <si>
    <t>Lawrance Toafili</t>
  </si>
  <si>
    <t>Rodney Hill</t>
  </si>
  <si>
    <t>Kyle Morlock</t>
  </si>
  <si>
    <t>Winston Wright Jr.</t>
  </si>
  <si>
    <t>Darion Williamson</t>
  </si>
  <si>
    <t>Malik Sherrod</t>
  </si>
  <si>
    <t>Elijah Gilliam</t>
  </si>
  <si>
    <t>Jake Boust</t>
  </si>
  <si>
    <t>Josiah Freeman</t>
  </si>
  <si>
    <t>Mac Dalena</t>
  </si>
  <si>
    <t>OJ Arnold</t>
  </si>
  <si>
    <t>Terrance Gibbs</t>
  </si>
  <si>
    <t>Zach Pyron</t>
  </si>
  <si>
    <t>Christian Leary</t>
  </si>
  <si>
    <t>Malik Rutherford</t>
  </si>
  <si>
    <t>Avery Boyd</t>
  </si>
  <si>
    <t>Branson Robinson</t>
  </si>
  <si>
    <t>Andrew Paul</t>
  </si>
  <si>
    <t>Oscar Delp</t>
  </si>
  <si>
    <t>Dillon Bell</t>
  </si>
  <si>
    <t>Ahmon Green</t>
  </si>
  <si>
    <t>Tylan Hines</t>
  </si>
  <si>
    <t>Devon Tauaefa</t>
  </si>
  <si>
    <t>Donovan Smith</t>
  </si>
  <si>
    <t>Stacy Sneed</t>
  </si>
  <si>
    <t>Parker Jenkins</t>
  </si>
  <si>
    <t>Matt Byrnes</t>
  </si>
  <si>
    <t>Stephon Johnson</t>
  </si>
  <si>
    <t>Samuel Brown</t>
  </si>
  <si>
    <t>Reggie Love III</t>
  </si>
  <si>
    <t>Aidan Laughery</t>
  </si>
  <si>
    <t>Jordan Anderson</t>
  </si>
  <si>
    <t>Pat Bryant</t>
  </si>
  <si>
    <t>Shawn Miller</t>
  </si>
  <si>
    <t>Tayven Jackson</t>
  </si>
  <si>
    <t>Brendan Sorsby</t>
  </si>
  <si>
    <t>Jaylin Lucas</t>
  </si>
  <si>
    <t>Kaleb Johnson</t>
  </si>
  <si>
    <t>Jaziun Patterson</t>
  </si>
  <si>
    <t>Diante Vines</t>
  </si>
  <si>
    <t>Alec Wick</t>
  </si>
  <si>
    <t>Reese Osgood</t>
  </si>
  <si>
    <t>Rocco Becht</t>
  </si>
  <si>
    <t>DeShawn Hanika</t>
  </si>
  <si>
    <t>Jayden Higgins</t>
  </si>
  <si>
    <t>Jordan McCloud</t>
  </si>
  <si>
    <t>Kaelon Black</t>
  </si>
  <si>
    <t>Omarion Dollison</t>
  </si>
  <si>
    <t>Elijah Sarratt</t>
  </si>
  <si>
    <t>Logan Smothers</t>
  </si>
  <si>
    <t>Anwar Lewis</t>
  </si>
  <si>
    <t>Ron Wiggins</t>
  </si>
  <si>
    <t>Sean Brown</t>
  </si>
  <si>
    <t>Sterling Galban</t>
  </si>
  <si>
    <t>P.J. Wells</t>
  </si>
  <si>
    <t>Michael Pettway</t>
  </si>
  <si>
    <t>Daniel Hishaw Jr.</t>
  </si>
  <si>
    <t>Quentin Skinner</t>
  </si>
  <si>
    <t>DJ Giddens</t>
  </si>
  <si>
    <t>Will Swanson</t>
  </si>
  <si>
    <t>Gavin Garcia</t>
  </si>
  <si>
    <t>Justin Holmes</t>
  </si>
  <si>
    <t>Trell Harris</t>
  </si>
  <si>
    <t>Luke Floriea</t>
  </si>
  <si>
    <t>Ali Fisher</t>
  </si>
  <si>
    <t>Jordan Dingle</t>
  </si>
  <si>
    <t>Josh Kattus</t>
  </si>
  <si>
    <t>Barion Brown</t>
  </si>
  <si>
    <t>Dariyan Wiley</t>
  </si>
  <si>
    <t>Bugs Mortimer</t>
  </si>
  <si>
    <t>Jack Turner</t>
  </si>
  <si>
    <t>Marquis Crosby</t>
  </si>
  <si>
    <t>Nate Jones</t>
  </si>
  <si>
    <t>Cyrus Allen</t>
  </si>
  <si>
    <t>Kaidon Salter</t>
  </si>
  <si>
    <t>Vaughn Blue</t>
  </si>
  <si>
    <t>Billy Lucas</t>
  </si>
  <si>
    <t>Bentley Hanshaw</t>
  </si>
  <si>
    <t>Jacob Jenkins</t>
  </si>
  <si>
    <t>Ben Wooldridge</t>
  </si>
  <si>
    <t>Zeon Chriss</t>
  </si>
  <si>
    <t>Zylan Perry</t>
  </si>
  <si>
    <t>Jacob Bernard</t>
  </si>
  <si>
    <t>Josh Williams</t>
  </si>
  <si>
    <t>Armoni Goodwin</t>
  </si>
  <si>
    <t>Mason Taylor</t>
  </si>
  <si>
    <t>Aaron Anderson</t>
  </si>
  <si>
    <t>Kyren Lacy</t>
  </si>
  <si>
    <t>Maurice Turner</t>
  </si>
  <si>
    <t>Kevin Coleman</t>
  </si>
  <si>
    <t>Chris Bell</t>
  </si>
  <si>
    <t>Jimmy Calloway</t>
  </si>
  <si>
    <t>Cam Fancher</t>
  </si>
  <si>
    <t>Ethan Payne</t>
  </si>
  <si>
    <t>Cade Conley</t>
  </si>
  <si>
    <t>Toby Payne</t>
  </si>
  <si>
    <t>Preston Howard</t>
  </si>
  <si>
    <t>Tai Felton</t>
  </si>
  <si>
    <t>Shaleak Knotts</t>
  </si>
  <si>
    <t>Taisun Phommachanh</t>
  </si>
  <si>
    <t>Jalen John</t>
  </si>
  <si>
    <t>Anthony Simpson</t>
  </si>
  <si>
    <t>Jacquon Gibson</t>
  </si>
  <si>
    <t>Roc Taylor</t>
  </si>
  <si>
    <t>Marcello Bussey</t>
  </si>
  <si>
    <t>Jacurri Brown</t>
  </si>
  <si>
    <t>Donald Chaney Jr.</t>
  </si>
  <si>
    <t>Ajay Allen</t>
  </si>
  <si>
    <t>Jaleel Skinner</t>
  </si>
  <si>
    <t>Colbie Young</t>
  </si>
  <si>
    <t>Brashard Smith</t>
  </si>
  <si>
    <t>Rashad Amos</t>
  </si>
  <si>
    <t>Gage Larvadain</t>
  </si>
  <si>
    <t>Cade McDonald</t>
  </si>
  <si>
    <t>CJ Stokes</t>
  </si>
  <si>
    <t>Kalel Mullings</t>
  </si>
  <si>
    <t>Colston Loveland</t>
  </si>
  <si>
    <t>Tyler Morris</t>
  </si>
  <si>
    <t>Darrius Clemons</t>
  </si>
  <si>
    <t>Semaj Morgan</t>
  </si>
  <si>
    <t>Katin Houser</t>
  </si>
  <si>
    <t>Jordon Simmons</t>
  </si>
  <si>
    <t>Christian Fitzpatrick</t>
  </si>
  <si>
    <t>Jaron Glover</t>
  </si>
  <si>
    <t>Antonio Gates Jr.</t>
  </si>
  <si>
    <t>Jaiden Credle</t>
  </si>
  <si>
    <t>Jacob Coleman</t>
  </si>
  <si>
    <t>Elijah Metcalf</t>
  </si>
  <si>
    <t>Javonte Sherman</t>
  </si>
  <si>
    <t>Holden Willis</t>
  </si>
  <si>
    <t>Justin Olson</t>
  </si>
  <si>
    <t>Athan Kaliakmanis</t>
  </si>
  <si>
    <t>Darius Taylor</t>
  </si>
  <si>
    <t>Kristen Hoskins</t>
  </si>
  <si>
    <t>Le'Meke Brockington</t>
  </si>
  <si>
    <t>Mekhi Miller</t>
  </si>
  <si>
    <t>Simeon Price</t>
  </si>
  <si>
    <t>Jeffery Pittman</t>
  </si>
  <si>
    <t>Justin Robinson</t>
  </si>
  <si>
    <t>Jordan Mosley</t>
  </si>
  <si>
    <t>Daba Fofana</t>
  </si>
  <si>
    <t>Kroy Myers</t>
  </si>
  <si>
    <t>Nathan Kent</t>
  </si>
  <si>
    <t>MJ Morris</t>
  </si>
  <si>
    <t>Delbert Mimms III</t>
  </si>
  <si>
    <t>Juice Vereen</t>
  </si>
  <si>
    <t>Julian Gray</t>
  </si>
  <si>
    <t>Emmett Johnson</t>
  </si>
  <si>
    <t>Brendon Lewis</t>
  </si>
  <si>
    <t>Sean Dollars</t>
  </si>
  <si>
    <t>Ashton Hayes</t>
  </si>
  <si>
    <t>Dalevon Campbell</t>
  </si>
  <si>
    <t>Justin Holaday</t>
  </si>
  <si>
    <t>Christian Washington</t>
  </si>
  <si>
    <t>Everett Hunter</t>
  </si>
  <si>
    <t>Caleb Medford</t>
  </si>
  <si>
    <t>Eli Stowers</t>
  </si>
  <si>
    <t>Makhilyn Young</t>
  </si>
  <si>
    <t>Jonathan Brady</t>
  </si>
  <si>
    <t>Bryce Childress</t>
  </si>
  <si>
    <t>Trent Hudson</t>
  </si>
  <si>
    <t>Conner Harrell</t>
  </si>
  <si>
    <t>Elijah Green</t>
  </si>
  <si>
    <t>Kobe Paysour</t>
  </si>
  <si>
    <t>Gavin Blackwell</t>
  </si>
  <si>
    <t>Andre Greene Jr.</t>
  </si>
  <si>
    <t>Trayvon Rudolph</t>
  </si>
  <si>
    <t>Xzavior Kautai</t>
  </si>
  <si>
    <t>Ja'Mori Maclin</t>
  </si>
  <si>
    <t>Damon Ward</t>
  </si>
  <si>
    <t>Steve Angeli</t>
  </si>
  <si>
    <t>Jadarian Price</t>
  </si>
  <si>
    <t>Mitchell Evans</t>
  </si>
  <si>
    <t>Jayden Thomas</t>
  </si>
  <si>
    <t>Deion Colzie</t>
  </si>
  <si>
    <t>Jaden Greathouse</t>
  </si>
  <si>
    <t>Thomas Gordon</t>
  </si>
  <si>
    <t>Calvin Johnson II</t>
  </si>
  <si>
    <t>Nolan McCormick</t>
  </si>
  <si>
    <t>Devon Hunter</t>
  </si>
  <si>
    <t>Will Kacmarek</t>
  </si>
  <si>
    <t>Jacoby Jones</t>
  </si>
  <si>
    <t>Devin Brown</t>
  </si>
  <si>
    <t>Dallan Hayden</t>
  </si>
  <si>
    <t>Chip Trayanum</t>
  </si>
  <si>
    <t>Jayden Ballard</t>
  </si>
  <si>
    <t>Gavin Sawchuk</t>
  </si>
  <si>
    <t>Tawee Walker</t>
  </si>
  <si>
    <t>Kaden Helms</t>
  </si>
  <si>
    <t>Jayden Gibson</t>
  </si>
  <si>
    <t>Nic Anderson</t>
  </si>
  <si>
    <t>Alan Bowman</t>
  </si>
  <si>
    <t>Garret Rangel</t>
  </si>
  <si>
    <t>Bryce Drummond</t>
  </si>
  <si>
    <t>Talyn Shettron</t>
  </si>
  <si>
    <t>Grant Wilson</t>
  </si>
  <si>
    <t>Jack Shields</t>
  </si>
  <si>
    <t>Kadarius Calloway</t>
  </si>
  <si>
    <t>Tariq Sims</t>
  </si>
  <si>
    <t>Jalen Butler</t>
  </si>
  <si>
    <t>Javon Harvey</t>
  </si>
  <si>
    <t>Myles Alston</t>
  </si>
  <si>
    <t>Walker Howard</t>
  </si>
  <si>
    <t>Kedrick Reescano</t>
  </si>
  <si>
    <t>Noah Whittington</t>
  </si>
  <si>
    <t>Patrick Herbert</t>
  </si>
  <si>
    <t>Traeshon Holden</t>
  </si>
  <si>
    <t>DJ Uiagalelei</t>
  </si>
  <si>
    <t>Ben Gulbranson</t>
  </si>
  <si>
    <t>Jam Griffin</t>
  </si>
  <si>
    <t>Jake Overman</t>
  </si>
  <si>
    <t>Jack Velling</t>
  </si>
  <si>
    <t>Zachary Card</t>
  </si>
  <si>
    <t>Jeremiah Noga</t>
  </si>
  <si>
    <t>Drew Allar</t>
  </si>
  <si>
    <t>Beau Pribula</t>
  </si>
  <si>
    <t>Kaytron Allen</t>
  </si>
  <si>
    <t>Tyler Warren</t>
  </si>
  <si>
    <t>Kaden Saunders</t>
  </si>
  <si>
    <t>Liam Clifford</t>
  </si>
  <si>
    <t>Daniel Carter</t>
  </si>
  <si>
    <t>Daejon Reynolds</t>
  </si>
  <si>
    <t>Jake McConnachie</t>
  </si>
  <si>
    <t>Bennett Meredith</t>
  </si>
  <si>
    <t>Devin Mockobee</t>
  </si>
  <si>
    <t>Dylan Downing</t>
  </si>
  <si>
    <t>Deion Burks</t>
  </si>
  <si>
    <t>Elijah Canion</t>
  </si>
  <si>
    <t>AJ Padgett</t>
  </si>
  <si>
    <t>Quinton Jackson</t>
  </si>
  <si>
    <t>Boden Groen</t>
  </si>
  <si>
    <t>Kobie Campbell</t>
  </si>
  <si>
    <t>Evan Simon</t>
  </si>
  <si>
    <t>Chris Long</t>
  </si>
  <si>
    <t>Christian Dremel</t>
  </si>
  <si>
    <t>Zach Hrbacek</t>
  </si>
  <si>
    <t>Elijah Sohn</t>
  </si>
  <si>
    <t>Ife Adeyi</t>
  </si>
  <si>
    <t>Noah Smith</t>
  </si>
  <si>
    <t>Quali Conley</t>
  </si>
  <si>
    <t>Jabari Bates</t>
  </si>
  <si>
    <t>Malikhi Miller</t>
  </si>
  <si>
    <t>Jaylon Armstead</t>
  </si>
  <si>
    <t>Lucky Sutton</t>
  </si>
  <si>
    <t>Mekhi Shaw</t>
  </si>
  <si>
    <t>Phillippe Wesley</t>
  </si>
  <si>
    <t>Kevin Jennings</t>
  </si>
  <si>
    <t>Jaylan Knighton</t>
  </si>
  <si>
    <t>RJ Maryland</t>
  </si>
  <si>
    <t>Jordan Hudson</t>
  </si>
  <si>
    <t>Roderick Daniels Jr.</t>
  </si>
  <si>
    <t>Moochie Dixon</t>
  </si>
  <si>
    <t>Braylon McReynolds</t>
  </si>
  <si>
    <t>Kentrel Bullock</t>
  </si>
  <si>
    <t>DJ Thomas-Jones</t>
  </si>
  <si>
    <t>Devin Voisin</t>
  </si>
  <si>
    <t>Shamar Sandgren</t>
  </si>
  <si>
    <t>Jamaal Pritchett</t>
  </si>
  <si>
    <t>Antwane Wells Jr.</t>
  </si>
  <si>
    <t>O'Mega Blake</t>
  </si>
  <si>
    <t>Byrum Brown</t>
  </si>
  <si>
    <t>Weston Wolff</t>
  </si>
  <si>
    <t>Gunnar Greenwald</t>
  </si>
  <si>
    <t>Sean Atkins</t>
  </si>
  <si>
    <t>Naiem Simmons</t>
  </si>
  <si>
    <t>Billy Wiles</t>
  </si>
  <si>
    <t>Chandler Pittman</t>
  </si>
  <si>
    <t>Tiaquelin Mims</t>
  </si>
  <si>
    <t>Justin Lamson</t>
  </si>
  <si>
    <t>Ashton Daniels</t>
  </si>
  <si>
    <t>Kenaj Washington</t>
  </si>
  <si>
    <t>Sam Roush</t>
  </si>
  <si>
    <t>Mudia Reuben</t>
  </si>
  <si>
    <t>Tiger Bachmeier</t>
  </si>
  <si>
    <t>Elic Ayomanor</t>
  </si>
  <si>
    <t>Bryce Farrell</t>
  </si>
  <si>
    <t>Carlos Del Rio-Wilson</t>
  </si>
  <si>
    <t>LeQuint Allen</t>
  </si>
  <si>
    <t>Dan Villari</t>
  </si>
  <si>
    <t>Isaiah Jones</t>
  </si>
  <si>
    <t>Trebor Pena</t>
  </si>
  <si>
    <t>Trent Battle</t>
  </si>
  <si>
    <t>Corey Wren</t>
  </si>
  <si>
    <t>Savion Williams</t>
  </si>
  <si>
    <t>Zae Baines</t>
  </si>
  <si>
    <t>Nico Iamaleava</t>
  </si>
  <si>
    <t>Dylan Sampson</t>
  </si>
  <si>
    <t>Khalifa Keith</t>
  </si>
  <si>
    <t>Squirrel White</t>
  </si>
  <si>
    <t>Kaleb Webb</t>
  </si>
  <si>
    <t>Conner Weigman</t>
  </si>
  <si>
    <t>Rueben Owens</t>
  </si>
  <si>
    <t>Le'Veon Moss</t>
  </si>
  <si>
    <t>Donovan Green</t>
  </si>
  <si>
    <t>Moose Muhammad III</t>
  </si>
  <si>
    <t>Noah Thomas</t>
  </si>
  <si>
    <t>Maalik Murphy</t>
  </si>
  <si>
    <t>Jaydon Blue</t>
  </si>
  <si>
    <t>Gunnar Helm</t>
  </si>
  <si>
    <t>TJ Finley</t>
  </si>
  <si>
    <t>Titus Lyons</t>
  </si>
  <si>
    <t>Cam'Ron Valdez</t>
  </si>
  <si>
    <t>Drae McCray</t>
  </si>
  <si>
    <t>Larry Stephens</t>
  </si>
  <si>
    <t>Damien Taylor</t>
  </si>
  <si>
    <t>Ethan Conner</t>
  </si>
  <si>
    <t>Landon Parker</t>
  </si>
  <si>
    <t>Kai Horton</t>
  </si>
  <si>
    <t>Makhi Hughes</t>
  </si>
  <si>
    <t>Alex Bauman</t>
  </si>
  <si>
    <t>Yulkeith Brown</t>
  </si>
  <si>
    <t>Bryce Bohanon</t>
  </si>
  <si>
    <t>Braylon Braxton</t>
  </si>
  <si>
    <t>Bill Jackson</t>
  </si>
  <si>
    <t>Jordan Ford</t>
  </si>
  <si>
    <t>Braylin Presley</t>
  </si>
  <si>
    <t>Marquis Shoulders</t>
  </si>
  <si>
    <t>Kamdyn Benjamin</t>
  </si>
  <si>
    <t>Carl Chester</t>
  </si>
  <si>
    <t>Landry Lyddy</t>
  </si>
  <si>
    <t>Lee Beebe</t>
  </si>
  <si>
    <t>Bryce Damous</t>
  </si>
  <si>
    <t>Malachi Holt-Bennett</t>
  </si>
  <si>
    <t>Samario Rudolph</t>
  </si>
  <si>
    <t>RJ Harvey</t>
  </si>
  <si>
    <t>Xavier Townsend</t>
  </si>
  <si>
    <t>Chauncey Magwood</t>
  </si>
  <si>
    <t>Dante Moore</t>
  </si>
  <si>
    <t>T.J. Harden</t>
  </si>
  <si>
    <t>Anthony Adkins</t>
  </si>
  <si>
    <t>Hudson Habermehl</t>
  </si>
  <si>
    <t>Moliki Matavao</t>
  </si>
  <si>
    <t>Logan Loya</t>
  </si>
  <si>
    <t>Kyle Ford</t>
  </si>
  <si>
    <t>Christian Earls</t>
  </si>
  <si>
    <t>Senika McKie</t>
  </si>
  <si>
    <t>Raleek Brown</t>
  </si>
  <si>
    <t>Duce Robinson</t>
  </si>
  <si>
    <t>Zachariah Branch</t>
  </si>
  <si>
    <t>Bryson Barnes</t>
  </si>
  <si>
    <t>Cooper Legas</t>
  </si>
  <si>
    <t>Robert Briggs</t>
  </si>
  <si>
    <t>Davon Booth</t>
  </si>
  <si>
    <t>Jalen Royals</t>
  </si>
  <si>
    <t>Otto Tia</t>
  </si>
  <si>
    <t>Colby Bowman</t>
  </si>
  <si>
    <t>Torrance Burgess Jr.</t>
  </si>
  <si>
    <t>Judah Ezinwa</t>
  </si>
  <si>
    <t>Marcus Vinson</t>
  </si>
  <si>
    <t>Eddie Lee Marburger</t>
  </si>
  <si>
    <t>Kevorian Barnes</t>
  </si>
  <si>
    <t>Rocko Griffin</t>
  </si>
  <si>
    <t>Robert Henry</t>
  </si>
  <si>
    <t>Dan Dishman</t>
  </si>
  <si>
    <t>Willie McCoy</t>
  </si>
  <si>
    <t>Chris Carpenter</t>
  </si>
  <si>
    <t>AJ Swann</t>
  </si>
  <si>
    <t>Sedrick Alexander</t>
  </si>
  <si>
    <t>Chase Gillespie</t>
  </si>
  <si>
    <t>Justin Ball</t>
  </si>
  <si>
    <t>Gamarion Carter</t>
  </si>
  <si>
    <t>Junior Sherrill</t>
  </si>
  <si>
    <t>London Humphreys</t>
  </si>
  <si>
    <t>Kyron Drones</t>
  </si>
  <si>
    <t>Bhayshul Tuten</t>
  </si>
  <si>
    <t>Bryce Duke</t>
  </si>
  <si>
    <t>Dae'Quan Wright</t>
  </si>
  <si>
    <t>Ali Jennings</t>
  </si>
  <si>
    <t>Da'Quan Felton</t>
  </si>
  <si>
    <t>Da'Wain Lofton</t>
  </si>
  <si>
    <t>Christian Moss</t>
  </si>
  <si>
    <t>Stephen Gosnell</t>
  </si>
  <si>
    <t>Tony Muskett</t>
  </si>
  <si>
    <t>JR Wilson</t>
  </si>
  <si>
    <t>Germie Bernard</t>
  </si>
  <si>
    <t>John Mateer</t>
  </si>
  <si>
    <t>Jaylen Jenkins</t>
  </si>
  <si>
    <t>Dylan Paine</t>
  </si>
  <si>
    <t>Billy Riviere III</t>
  </si>
  <si>
    <t>Andre Dollar</t>
  </si>
  <si>
    <t>DT Sheffield</t>
  </si>
  <si>
    <t>Demond Claiborne</t>
  </si>
  <si>
    <t>Tate Carney</t>
  </si>
  <si>
    <t>Cameron Hite</t>
  </si>
  <si>
    <t>Donavon Greene</t>
  </si>
  <si>
    <t>Wesley Grimes</t>
  </si>
  <si>
    <t>Horatio Fields</t>
  </si>
  <si>
    <t>Braedyn Locke</t>
  </si>
  <si>
    <t>Will Pauling</t>
  </si>
  <si>
    <t>Bryson Green</t>
  </si>
  <si>
    <t>Caden Veltkamp</t>
  </si>
  <si>
    <t>L.T. Sanders</t>
  </si>
  <si>
    <t>River Helms</t>
  </si>
  <si>
    <t>Jimmy Holiday</t>
  </si>
  <si>
    <t>K.D. Hutchinson</t>
  </si>
  <si>
    <t>Jalen Buckley</t>
  </si>
  <si>
    <t>Blake Bosma</t>
  </si>
  <si>
    <t>Malique Dieudonne</t>
  </si>
  <si>
    <t>Garrett Greene</t>
  </si>
  <si>
    <t>Jahiem White</t>
  </si>
  <si>
    <t>Treylan Davis</t>
  </si>
  <si>
    <t>Preston Fox</t>
  </si>
  <si>
    <t>Jeremiah Aaron</t>
  </si>
  <si>
    <t>Jayden Clemons</t>
  </si>
  <si>
    <t>Will Pelissier</t>
  </si>
  <si>
    <t>AirForce</t>
  </si>
  <si>
    <t>Cal</t>
  </si>
  <si>
    <t>FAU</t>
  </si>
  <si>
    <t>FIU</t>
  </si>
  <si>
    <t>Miami</t>
  </si>
  <si>
    <t>Nwestern</t>
  </si>
  <si>
    <t>UCF</t>
  </si>
  <si>
    <t>Vandy</t>
  </si>
  <si>
    <t>INDEP</t>
  </si>
  <si>
    <t>Tahj Bullock</t>
  </si>
  <si>
    <t>Ark St</t>
  </si>
  <si>
    <t>Abdul-Fatai Ibrahim</t>
  </si>
  <si>
    <t>Henry Rutledge</t>
  </si>
  <si>
    <t>Kendall Karr</t>
  </si>
  <si>
    <t>Johnathan Arceneaux</t>
  </si>
  <si>
    <t>Dalen Cobb</t>
  </si>
  <si>
    <t>Hunter Smith</t>
  </si>
  <si>
    <t>Mia OH</t>
  </si>
  <si>
    <t>Mich St</t>
  </si>
  <si>
    <t>Zavion Thomas</t>
  </si>
  <si>
    <t>Brandon Chatman</t>
  </si>
  <si>
    <t>Alex Tecza</t>
  </si>
  <si>
    <t>Ryan Davis</t>
  </si>
  <si>
    <t>Ethan Hampton</t>
  </si>
  <si>
    <t>Devyn Ford</t>
  </si>
  <si>
    <t>Ore St</t>
  </si>
  <si>
    <t>Abdur-Rahmaan Yaseen</t>
  </si>
  <si>
    <t>Brandon Buckhaulter</t>
  </si>
  <si>
    <t>Braylen Walker</t>
  </si>
  <si>
    <t>Donerio Davenport</t>
  </si>
  <si>
    <t>2024 Projection Tool</t>
  </si>
  <si>
    <t>John Busha</t>
  </si>
  <si>
    <t>Quentin Hayes</t>
  </si>
  <si>
    <t>Josh Johnson</t>
  </si>
  <si>
    <t>Maguire Martin</t>
  </si>
  <si>
    <t>Dylan Carson</t>
  </si>
  <si>
    <t>Kaden Cloud</t>
  </si>
  <si>
    <t>Terrence Gist</t>
  </si>
  <si>
    <t>Parker Menefee</t>
  </si>
  <si>
    <t>Jared Roznos</t>
  </si>
  <si>
    <t>Quin Smith</t>
  </si>
  <si>
    <t>Marquese Williams</t>
  </si>
  <si>
    <t>Charles Kellum</t>
  </si>
  <si>
    <t>Jake Newell</t>
  </si>
  <si>
    <t>Max Whisner</t>
  </si>
  <si>
    <t>Conner Cravvaack</t>
  </si>
  <si>
    <t>Adrian Norton</t>
  </si>
  <si>
    <t>Justin Campbell</t>
  </si>
  <si>
    <t>Jarvis Rush</t>
  </si>
  <si>
    <t>Jalen Milroe</t>
  </si>
  <si>
    <t>Richard Young</t>
  </si>
  <si>
    <t>Danny Lewis</t>
  </si>
  <si>
    <t>Robby Ouzts</t>
  </si>
  <si>
    <t>Ryan Williams</t>
  </si>
  <si>
    <t>Anderson Castle</t>
  </si>
  <si>
    <t>David Larkins</t>
  </si>
  <si>
    <t>Dylan Castoria</t>
  </si>
  <si>
    <t>William Fowles</t>
  </si>
  <si>
    <t>Zavier Short</t>
  </si>
  <si>
    <t>Sam Leavitt</t>
  </si>
  <si>
    <t>Markeston Douglas</t>
  </si>
  <si>
    <t>Cameron Harpole</t>
  </si>
  <si>
    <t>Jake Smith</t>
  </si>
  <si>
    <t>Keyan Burnett</t>
  </si>
  <si>
    <t>Dorian Thomas</t>
  </si>
  <si>
    <t>Montana-Lemonious-Craig</t>
  </si>
  <si>
    <t>Reymello Murphy</t>
  </si>
  <si>
    <t>Jaylen Raynor</t>
  </si>
  <si>
    <t>Cedric Hawkins</t>
  </si>
  <si>
    <t>Miller McCrumby</t>
  </si>
  <si>
    <t>Tennel Bryant</t>
  </si>
  <si>
    <t>Malachi Singleton</t>
  </si>
  <si>
    <t>Braylen Russell</t>
  </si>
  <si>
    <t>Ty Washington</t>
  </si>
  <si>
    <t>Khafre Brown</t>
  </si>
  <si>
    <t>Kanye Udoh</t>
  </si>
  <si>
    <t>Jake Rendina</t>
  </si>
  <si>
    <t>David Crossan</t>
  </si>
  <si>
    <t>Noah Short</t>
  </si>
  <si>
    <t>Casey Reynolds</t>
  </si>
  <si>
    <t>Tobi Olawole</t>
  </si>
  <si>
    <t>Liam Fortner</t>
  </si>
  <si>
    <t>Zach Mundell</t>
  </si>
  <si>
    <t>Taylor Saulsberry</t>
  </si>
  <si>
    <t>Hank Brown</t>
  </si>
  <si>
    <t>Sean Jackson</t>
  </si>
  <si>
    <t>Rico Walker</t>
  </si>
  <si>
    <t>Luke Deal</t>
  </si>
  <si>
    <t>Keandre Lambert-Smith</t>
  </si>
  <si>
    <t>Cam Coleman</t>
  </si>
  <si>
    <t>Sam Jackson</t>
  </si>
  <si>
    <t>Caleb Burton III</t>
  </si>
  <si>
    <t>Kadin Semonza</t>
  </si>
  <si>
    <t>Colin Blazek</t>
  </si>
  <si>
    <t>Braedon Sloan</t>
  </si>
  <si>
    <t>Christian Abney</t>
  </si>
  <si>
    <t>Qian Magwood</t>
  </si>
  <si>
    <t>Justin Bowick Jr. </t>
  </si>
  <si>
    <t>Jamarion McDougle</t>
  </si>
  <si>
    <t>Dawson Pendergrass</t>
  </si>
  <si>
    <t>Matthew Klopfenstein</t>
  </si>
  <si>
    <t>Malachi Nelson</t>
  </si>
  <si>
    <t>Maddux Madsen</t>
  </si>
  <si>
    <t>Jambres Dubar</t>
  </si>
  <si>
    <t>Kaden Dudley</t>
  </si>
  <si>
    <t>Luke Voorhees</t>
  </si>
  <si>
    <t>Prince Strachan</t>
  </si>
  <si>
    <t>Chris Marshall</t>
  </si>
  <si>
    <t>Kye Robichaux </t>
  </si>
  <si>
    <t>Jordan McDonald</t>
  </si>
  <si>
    <t>Matt Ragan</t>
  </si>
  <si>
    <t>Lewis Bond</t>
  </si>
  <si>
    <t>Jaedn Skeete</t>
  </si>
  <si>
    <t>Nate Johnson</t>
  </si>
  <si>
    <t>PaSean Wimberly</t>
  </si>
  <si>
    <t>Levi Gazarek</t>
  </si>
  <si>
    <t>Malcolm Johnson</t>
  </si>
  <si>
    <t>RJ Garcia</t>
  </si>
  <si>
    <t>Jaylon Tillman</t>
  </si>
  <si>
    <t>Trey Johnson</t>
  </si>
  <si>
    <t>Jacqez Barksdale</t>
  </si>
  <si>
    <t>Lamar Sperling</t>
  </si>
  <si>
    <t>Mark Anthony-Scott</t>
  </si>
  <si>
    <t>JJ Jenkins</t>
  </si>
  <si>
    <t>Chance Morrow</t>
  </si>
  <si>
    <t>Victor Snow</t>
  </si>
  <si>
    <t>Qua Sanders</t>
  </si>
  <si>
    <t>LJ Martin</t>
  </si>
  <si>
    <t>Enoch Nawahine</t>
  </si>
  <si>
    <t>Mason Fakahua</t>
  </si>
  <si>
    <t>Keelan Marion</t>
  </si>
  <si>
    <t>Jojo Phillips </t>
  </si>
  <si>
    <t>Joey Labas</t>
  </si>
  <si>
    <t>B.J. Harris</t>
  </si>
  <si>
    <t>Tyler DeWitt</t>
  </si>
  <si>
    <t>Decorion Temple</t>
  </si>
  <si>
    <t>Jacob Kaminski</t>
  </si>
  <si>
    <t>Alec Palella</t>
  </si>
  <si>
    <t>Solomon Davis</t>
  </si>
  <si>
    <t>Tyson Davis</t>
  </si>
  <si>
    <t>Jesse Prewitt III </t>
  </si>
  <si>
    <t>Chris Parker</t>
  </si>
  <si>
    <t>Stephan Bracey Jr. </t>
  </si>
  <si>
    <t>Fernando Mendoza</t>
  </si>
  <si>
    <t>Jack Endries</t>
  </si>
  <si>
    <t>Trond Grizzell</t>
  </si>
  <si>
    <t>Mikey Matthews</t>
  </si>
  <si>
    <t>Kiyon Grayes</t>
  </si>
  <si>
    <t>Max Brown</t>
  </si>
  <si>
    <t>Trexler Ivey</t>
  </si>
  <si>
    <t>Hahsaun Wilson</t>
  </si>
  <si>
    <t>Colin Weber</t>
  </si>
  <si>
    <t>Bryce Kennon</t>
  </si>
  <si>
    <t>Jairus Mack</t>
  </si>
  <si>
    <t>Duane Thomas Jr.</t>
  </si>
  <si>
    <t>Isaiah Myers</t>
  </si>
  <si>
    <t>Brady Drogosh</t>
  </si>
  <si>
    <t>Evan Pryor</t>
  </si>
  <si>
    <t>Chance Williams</t>
  </si>
  <si>
    <t>Manny Covey</t>
  </si>
  <si>
    <t>Joe Royer</t>
  </si>
  <si>
    <t>Joey Beljan</t>
  </si>
  <si>
    <t>Christopher Vizzina</t>
  </si>
  <si>
    <t>David Eziomume</t>
  </si>
  <si>
    <t>Jay Haynes</t>
  </si>
  <si>
    <t>Josh Sapp</t>
  </si>
  <si>
    <t>Markus Dixon</t>
  </si>
  <si>
    <t>Tyler Brown</t>
  </si>
  <si>
    <t>Bryant Wesco</t>
  </si>
  <si>
    <t>Troy Stellato</t>
  </si>
  <si>
    <t>Ethan Vasko</t>
  </si>
  <si>
    <t>Cane Berrong</t>
  </si>
  <si>
    <t>Brooks Johnson</t>
  </si>
  <si>
    <t>Jameson Tucker</t>
  </si>
  <si>
    <t>Andre Jones</t>
  </si>
  <si>
    <t>Justin Marshall</t>
  </si>
  <si>
    <t>Damian Henderson II</t>
  </si>
  <si>
    <t>Jaxxon Warren</t>
  </si>
  <si>
    <t>Jordan Williams</t>
  </si>
  <si>
    <t>Jamari Person</t>
  </si>
  <si>
    <t>Caleb Goodie</t>
  </si>
  <si>
    <t>Walter Taylor</t>
  </si>
  <si>
    <t>Isaiah Augustave</t>
  </si>
  <si>
    <t>Charlie Offerdahl</t>
  </si>
  <si>
    <t>Micah Welch</t>
  </si>
  <si>
    <t>Louis Passarello </t>
  </si>
  <si>
    <t>Sav'ell Smalls</t>
  </si>
  <si>
    <t>Omarion Miller</t>
  </si>
  <si>
    <t>Terrell Timmons Jr. </t>
  </si>
  <si>
    <t>Grayson Loftis</t>
  </si>
  <si>
    <t>Peyton Jones</t>
  </si>
  <si>
    <t>Travis Bates</t>
  </si>
  <si>
    <t>Jeremiah Hasley</t>
  </si>
  <si>
    <t>Javious Bond</t>
  </si>
  <si>
    <t>Casey Kelly</t>
  </si>
  <si>
    <t>Chase Sowell</t>
  </si>
  <si>
    <t>Anthony Smith</t>
  </si>
  <si>
    <t>Kelan Robinson</t>
  </si>
  <si>
    <t>Brock Spalding</t>
  </si>
  <si>
    <t>Jhari Patterson</t>
  </si>
  <si>
    <t>Drew Viotto</t>
  </si>
  <si>
    <t>Dontae McMillan</t>
  </si>
  <si>
    <t>Deion Brown</t>
  </si>
  <si>
    <t>Elijah Anderson</t>
  </si>
  <si>
    <t>Jonathan Odom</t>
  </si>
  <si>
    <t>JB Mitchell III</t>
  </si>
  <si>
    <t>Oran Singleton</t>
  </si>
  <si>
    <t>Terry Lockett Jr</t>
  </si>
  <si>
    <t>Tyriq Starks</t>
  </si>
  <si>
    <t>CJ Campbell Jr.</t>
  </si>
  <si>
    <t>Zeke Moore</t>
  </si>
  <si>
    <t>Kahlil Brantley</t>
  </si>
  <si>
    <t>Omari Hayes</t>
  </si>
  <si>
    <t>EJ Horton </t>
  </si>
  <si>
    <t>Milan Tucker</t>
  </si>
  <si>
    <t>Joseph Young</t>
  </si>
  <si>
    <t>Keyone Jenkins</t>
  </si>
  <si>
    <t>Lexington Joseph</t>
  </si>
  <si>
    <t>Rocky Beers</t>
  </si>
  <si>
    <t>Eric Rivers</t>
  </si>
  <si>
    <t>Nazeviah Burris</t>
  </si>
  <si>
    <t>Desna Washington</t>
  </si>
  <si>
    <t>Juju Lewis</t>
  </si>
  <si>
    <t>Brock Glenn</t>
  </si>
  <si>
    <t>Caziah Holmes</t>
  </si>
  <si>
    <t>Landen Thomas</t>
  </si>
  <si>
    <t>Jackson West</t>
  </si>
  <si>
    <t>Kentron Poitier</t>
  </si>
  <si>
    <t>Ja'khi Douglas</t>
  </si>
  <si>
    <t>Hykeem Williams</t>
  </si>
  <si>
    <t>Destyn Hill</t>
  </si>
  <si>
    <t>Ja'Kobi Jackson</t>
  </si>
  <si>
    <t>Keon Zipperer</t>
  </si>
  <si>
    <t>Hayden Hansen</t>
  </si>
  <si>
    <t>Eugene Wilson</t>
  </si>
  <si>
    <t>Kahleil Jackson</t>
  </si>
  <si>
    <t>Aidan Mizell</t>
  </si>
  <si>
    <t>Jayden Mandal</t>
  </si>
  <si>
    <t>Devon Rivers</t>
  </si>
  <si>
    <t>Jake Tarwater</t>
  </si>
  <si>
    <t>Kamron Beachem</t>
  </si>
  <si>
    <t>Jalen Moss</t>
  </si>
  <si>
    <t>Chedon James</t>
  </si>
  <si>
    <t>Raylen Sharpe</t>
  </si>
  <si>
    <t>Tim Grear</t>
  </si>
  <si>
    <t>JC French</t>
  </si>
  <si>
    <t>Dexter Williams II</t>
  </si>
  <si>
    <t>David Mbadina</t>
  </si>
  <si>
    <t>Beau Johnson</t>
  </si>
  <si>
    <t>Evan Lester</t>
  </si>
  <si>
    <t>Derwin Burgess Jr</t>
  </si>
  <si>
    <t>LV Bunkley-Shelton</t>
  </si>
  <si>
    <t>Marcus Sanders Jr</t>
  </si>
  <si>
    <t>Joshua Thompson</t>
  </si>
  <si>
    <t>Josh Dallas</t>
  </si>
  <si>
    <t>Jamal Haynes</t>
  </si>
  <si>
    <t>Evan Dickens</t>
  </si>
  <si>
    <t>Jackson Hawes</t>
  </si>
  <si>
    <t>Ryland Goede</t>
  </si>
  <si>
    <t>Brett Seither</t>
  </si>
  <si>
    <t>Chase Lane</t>
  </si>
  <si>
    <t>Abdul Janneh</t>
  </si>
  <si>
    <t>Jaden Rashada</t>
  </si>
  <si>
    <t>Cash Jones</t>
  </si>
  <si>
    <t>Lawson Luckie</t>
  </si>
  <si>
    <t>Michael Jackson III</t>
  </si>
  <si>
    <t>Zach Gibson</t>
  </si>
  <si>
    <t>Freddie Brock</t>
  </si>
  <si>
    <t>Sy'veon Wilkerson</t>
  </si>
  <si>
    <t>Avion McBride</t>
  </si>
  <si>
    <t>Cadarrius Thompson</t>
  </si>
  <si>
    <t>Peter Kikwata</t>
  </si>
  <si>
    <t>Rykem Laney</t>
  </si>
  <si>
    <t>Jake Farrell</t>
  </si>
  <si>
    <t>Landon Sims</t>
  </si>
  <si>
    <t>Cam'Ron Barfield</t>
  </si>
  <si>
    <t>David Cordero</t>
  </si>
  <si>
    <t>Matthew Bailiff</t>
  </si>
  <si>
    <t>Pofele Ashlock</t>
  </si>
  <si>
    <t>Koali Nishigaya</t>
  </si>
  <si>
    <t>Alex Perry</t>
  </si>
  <si>
    <t>Jayden York</t>
  </si>
  <si>
    <t>Devan Williams</t>
  </si>
  <si>
    <t>Jonah Wilson</t>
  </si>
  <si>
    <t>Mekhi Mews</t>
  </si>
  <si>
    <t>Donovan Leary</t>
  </si>
  <si>
    <t>Kaden Feagin</t>
  </si>
  <si>
    <t>Henry Boyer</t>
  </si>
  <si>
    <t>Malik Elzy</t>
  </si>
  <si>
    <t>Kenari Wilcher</t>
  </si>
  <si>
    <t>Mario Sanders</t>
  </si>
  <si>
    <t>Hank Beatty</t>
  </si>
  <si>
    <t>Ty'Son Lawton</t>
  </si>
  <si>
    <t>Zach Horton</t>
  </si>
  <si>
    <t>Trey Walker</t>
  </si>
  <si>
    <t>James Bomba</t>
  </si>
  <si>
    <t>Kesean Williams</t>
  </si>
  <si>
    <t>Kamari Moulton</t>
  </si>
  <si>
    <t>Addison Ostrenga</t>
  </si>
  <si>
    <t>Kaleb Brown</t>
  </si>
  <si>
    <t>Kaden Wetjen</t>
  </si>
  <si>
    <t>Seth Anderson</t>
  </si>
  <si>
    <t>JJ Kohl</t>
  </si>
  <si>
    <t>Carson Hansen</t>
  </si>
  <si>
    <t>Easton Miller</t>
  </si>
  <si>
    <t>Benjamin Brahmer</t>
  </si>
  <si>
    <t>Stevo Klotz</t>
  </si>
  <si>
    <t>Tyler Moore</t>
  </si>
  <si>
    <t>Beni Ngoyi</t>
  </si>
  <si>
    <t>Kai Black</t>
  </si>
  <si>
    <t>Alonza Barnett III </t>
  </si>
  <si>
    <t>Jobi Malary</t>
  </si>
  <si>
    <t>Cam Ross</t>
  </si>
  <si>
    <t>Taji Hudson</t>
  </si>
  <si>
    <t>Yamir Knight</t>
  </si>
  <si>
    <t>Jacob Barrick</t>
  </si>
  <si>
    <t>Jordan McCants</t>
  </si>
  <si>
    <t>Cole Ballard</t>
  </si>
  <si>
    <t>Torry Locklin</t>
  </si>
  <si>
    <t>Trevor Kardell</t>
  </si>
  <si>
    <t>Doug Emilien</t>
  </si>
  <si>
    <t>Keaton Kubecka</t>
  </si>
  <si>
    <t>Avery Johnson</t>
  </si>
  <si>
    <t>Dylan Edwards </t>
  </si>
  <si>
    <t>La'James White</t>
  </si>
  <si>
    <t>Joe Jackson</t>
  </si>
  <si>
    <t>Garrett Oakley</t>
  </si>
  <si>
    <t>Jayce Brown</t>
  </si>
  <si>
    <t>Jadon Jackson </t>
  </si>
  <si>
    <t>Tre Spivey</t>
  </si>
  <si>
    <t>Ty Bowman</t>
  </si>
  <si>
    <t>Bryson Davis</t>
  </si>
  <si>
    <t>Michael Benefield</t>
  </si>
  <si>
    <t>Alexander Diggs</t>
  </si>
  <si>
    <t>Yesiah Clemons</t>
  </si>
  <si>
    <t>Gabriel Benyard</t>
  </si>
  <si>
    <t>Carson Kent</t>
  </si>
  <si>
    <t>Preston Daniels</t>
  </si>
  <si>
    <t>Blake Bohannon</t>
  </si>
  <si>
    <t>Tykeem Wallace</t>
  </si>
  <si>
    <t>Dai'shaun Thomas</t>
  </si>
  <si>
    <t>Tommy Ulatowski</t>
  </si>
  <si>
    <t>JD Sherrod</t>
  </si>
  <si>
    <t>Marques Hicks</t>
  </si>
  <si>
    <t>Curtis Douglas</t>
  </si>
  <si>
    <t>Conner Muldowney</t>
  </si>
  <si>
    <t>Hunter Hopperton</t>
  </si>
  <si>
    <t>Mohammed Hazime</t>
  </si>
  <si>
    <t>Chrishon McCray</t>
  </si>
  <si>
    <t>Stanley King</t>
  </si>
  <si>
    <t>Sebastian Brown</t>
  </si>
  <si>
    <t>Jamarion Wilcox</t>
  </si>
  <si>
    <t>Jason Patterson</t>
  </si>
  <si>
    <t>Khamari Anderson</t>
  </si>
  <si>
    <t>Fred Farrier</t>
  </si>
  <si>
    <t>Anthony Stephens</t>
  </si>
  <si>
    <t>Brandon White</t>
  </si>
  <si>
    <t>Chandler Fields</t>
  </si>
  <si>
    <t>Dre'lyn Washington</t>
  </si>
  <si>
    <t>Elijah Davis</t>
  </si>
  <si>
    <t>Kendrell Williams</t>
  </si>
  <si>
    <t>Terrance Carter</t>
  </si>
  <si>
    <t>Jathan Caldwell</t>
  </si>
  <si>
    <t>Robert Williams</t>
  </si>
  <si>
    <t>Harvey Broussard</t>
  </si>
  <si>
    <t>Trayv'on Culbert</t>
  </si>
  <si>
    <t>Lance LeGendre</t>
  </si>
  <si>
    <t>General Booty</t>
  </si>
  <si>
    <t>Taven Curry</t>
  </si>
  <si>
    <t>Julian Nixon</t>
  </si>
  <si>
    <t>Amir McGruder</t>
  </si>
  <si>
    <t>Javon Campbell</t>
  </si>
  <si>
    <t>Tyler Griffin</t>
  </si>
  <si>
    <t>Marc Britt II</t>
  </si>
  <si>
    <t>Omiri Wiggins</t>
  </si>
  <si>
    <t>Hunter Tipton</t>
  </si>
  <si>
    <t>Eli Finley</t>
  </si>
  <si>
    <t>Tru Edwards</t>
  </si>
  <si>
    <t>Marlion Jackson</t>
  </si>
  <si>
    <t>Solo Lewis</t>
  </si>
  <si>
    <t>Victor Venn</t>
  </si>
  <si>
    <t>Austin Henderson</t>
  </si>
  <si>
    <t>Donte Lee Jr.</t>
  </si>
  <si>
    <t>Treon Sibley</t>
  </si>
  <si>
    <t>Harrison Bailey</t>
  </si>
  <si>
    <t>Keyjuan Brown</t>
  </si>
  <si>
    <t>Isaac Brown</t>
  </si>
  <si>
    <t>Izayah Cummings</t>
  </si>
  <si>
    <t>Kaleb Jackson</t>
  </si>
  <si>
    <t>Caden Durham</t>
  </si>
  <si>
    <t>Mac Markway</t>
  </si>
  <si>
    <t>Ka'Morreun Pimpton</t>
  </si>
  <si>
    <t>Shelton Sampson Jr.</t>
  </si>
  <si>
    <t>AJ Turner</t>
  </si>
  <si>
    <t>Antwan Roberts</t>
  </si>
  <si>
    <t>Tychaun Chapman</t>
  </si>
  <si>
    <t>Bralon Brown</t>
  </si>
  <si>
    <t>Nolan Ray</t>
  </si>
  <si>
    <t>Eli Mason</t>
  </si>
  <si>
    <t>Dylan Wade</t>
  </si>
  <si>
    <t>Leon Haughton Jr.</t>
  </si>
  <si>
    <t>Braeden Wisloski</t>
  </si>
  <si>
    <t>Cade Cunningham</t>
  </si>
  <si>
    <t>Mario Anderson Jr.</t>
  </si>
  <si>
    <t>Sutton Smith </t>
  </si>
  <si>
    <t>Greg Desrosiers</t>
  </si>
  <si>
    <t>Brendan Doyle</t>
  </si>
  <si>
    <t>Jamauri Chisolm</t>
  </si>
  <si>
    <t>Kobe Drake</t>
  </si>
  <si>
    <t>Ja'koby Banks</t>
  </si>
  <si>
    <t>Maddox Kopp</t>
  </si>
  <si>
    <t>Preston Daniel</t>
  </si>
  <si>
    <t>Javon Tracy</t>
  </si>
  <si>
    <t>Reggie Virgil</t>
  </si>
  <si>
    <t>Cole Weaver</t>
  </si>
  <si>
    <t>Ryan Sims</t>
  </si>
  <si>
    <t>Cam Ward</t>
  </si>
  <si>
    <t>Reese Poffenbarger</t>
  </si>
  <si>
    <t>Chris Johnson Jr. </t>
  </si>
  <si>
    <t>Riley Williams</t>
  </si>
  <si>
    <t>Sam Brown</t>
  </si>
  <si>
    <t>Isaiah Horton</t>
  </si>
  <si>
    <t>Ray Ray Joseph</t>
  </si>
  <si>
    <t>Robby Washington</t>
  </si>
  <si>
    <t>Aidan Chiles</t>
  </si>
  <si>
    <t>Tommy Schuster</t>
  </si>
  <si>
    <t>Kay'Ron Lynch-Adams</t>
  </si>
  <si>
    <t>Brandon Tullis</t>
  </si>
  <si>
    <t>Chris Williams</t>
  </si>
  <si>
    <t>Aziah Johnson</t>
  </si>
  <si>
    <t>Alante Brown</t>
  </si>
  <si>
    <t>Nick Marsh</t>
  </si>
  <si>
    <t>Alex Orji</t>
  </si>
  <si>
    <t>Davis Warren</t>
  </si>
  <si>
    <t>Benjamin Hall</t>
  </si>
  <si>
    <t>Cole Cabana</t>
  </si>
  <si>
    <t>Marlin Klein</t>
  </si>
  <si>
    <t>Max Bredeson</t>
  </si>
  <si>
    <t>C.J. Charleston</t>
  </si>
  <si>
    <t>Amorion Walker</t>
  </si>
  <si>
    <t>Fredrick Moore</t>
  </si>
  <si>
    <t>Luther Richesson</t>
  </si>
  <si>
    <t>Omari Kelly</t>
  </si>
  <si>
    <t>AJ Toney</t>
  </si>
  <si>
    <t>Max Brosmer</t>
  </si>
  <si>
    <t>Max Shikenjanski</t>
  </si>
  <si>
    <t>Jordan Nubin</t>
  </si>
  <si>
    <t>Jameson Geers</t>
  </si>
  <si>
    <t>Nathan Jones</t>
  </si>
  <si>
    <t>Cristian Driver</t>
  </si>
  <si>
    <t>Chris Parson</t>
  </si>
  <si>
    <t>Johnnie Daniels</t>
  </si>
  <si>
    <t>Keyvone Lee</t>
  </si>
  <si>
    <t>Seydou Traore</t>
  </si>
  <si>
    <t>Cameron Ball </t>
  </si>
  <si>
    <t>Creed Whittemore</t>
  </si>
  <si>
    <t>Jamal Roberts</t>
  </si>
  <si>
    <t>Brett Norfleet</t>
  </si>
  <si>
    <t>Tyler Stephens </t>
  </si>
  <si>
    <t>Jordon Harris</t>
  </si>
  <si>
    <t>Marquis Johnson</t>
  </si>
  <si>
    <t>Joshua Manning</t>
  </si>
  <si>
    <t>Blake Horvath</t>
  </si>
  <si>
    <t>Braxton Woodson</t>
  </si>
  <si>
    <t>Eli Heidenreich</t>
  </si>
  <si>
    <t>Thomas Scully</t>
  </si>
  <si>
    <t>Cody Howard</t>
  </si>
  <si>
    <t>Regis Velez</t>
  </si>
  <si>
    <t>Casey Smith</t>
  </si>
  <si>
    <t>Drew Turner</t>
  </si>
  <si>
    <t>Ethan Rhodes</t>
  </si>
  <si>
    <t>Kendrick Raphael</t>
  </si>
  <si>
    <t>Dante Daniels</t>
  </si>
  <si>
    <t>Noah Rogers</t>
  </si>
  <si>
    <t>Jalen Colt</t>
  </si>
  <si>
    <t>Dylan Raiola</t>
  </si>
  <si>
    <t>Heinrich Haarberg</t>
  </si>
  <si>
    <t>Dante Dowdell</t>
  </si>
  <si>
    <t>Nate Boerkircher</t>
  </si>
  <si>
    <t>Ismael Smith Flores</t>
  </si>
  <si>
    <t>Jaylen Lloyd</t>
  </si>
  <si>
    <t>Malachi Coleman</t>
  </si>
  <si>
    <t>Alex Bullock</t>
  </si>
  <si>
    <t>Andrew Savaiinaea</t>
  </si>
  <si>
    <t>Jayden O'Rourke</t>
  </si>
  <si>
    <t>Cortez Branham</t>
  </si>
  <si>
    <t>Marshaun Brown</t>
  </si>
  <si>
    <t>Nate Burleson II</t>
  </si>
  <si>
    <t>Cameron Zeidler</t>
  </si>
  <si>
    <t>Deuce Hogan</t>
  </si>
  <si>
    <t>Santino Marucci</t>
  </si>
  <si>
    <t>Monte Watkins</t>
  </si>
  <si>
    <t>Larenzo McMillan</t>
  </si>
  <si>
    <t>Trevor Stephens</t>
  </si>
  <si>
    <t>Donovan Faupel</t>
  </si>
  <si>
    <t>Devon Dampier</t>
  </si>
  <si>
    <t>Javen Jacobs</t>
  </si>
  <si>
    <t>Magnus Geers</t>
  </si>
  <si>
    <t>Caleb Hood</t>
  </si>
  <si>
    <t>John Copenhaver</t>
  </si>
  <si>
    <t>Chris Culliver</t>
  </si>
  <si>
    <t>Jalen Macon</t>
  </si>
  <si>
    <t>Justin Lynch</t>
  </si>
  <si>
    <t>Jaylen Poe</t>
  </si>
  <si>
    <t>Jason Appleget</t>
  </si>
  <si>
    <t>Grayson Barnes</t>
  </si>
  <si>
    <t>Kenji Lewis</t>
  </si>
  <si>
    <t>Dane Pardridge</t>
  </si>
  <si>
    <t>Makenzie McGill</t>
  </si>
  <si>
    <t>Oscar Hammond</t>
  </si>
  <si>
    <t>Landon Sides</t>
  </si>
  <si>
    <t>Dalton Carnes</t>
  </si>
  <si>
    <t>Eli Raridon</t>
  </si>
  <si>
    <t>Cooper Flanagan</t>
  </si>
  <si>
    <t>Jordan Faison</t>
  </si>
  <si>
    <t>Jack Lausch</t>
  </si>
  <si>
    <t>Lawson Albright</t>
  </si>
  <si>
    <t>Ricky Ahumaraeze</t>
  </si>
  <si>
    <t>Parker Navarro</t>
  </si>
  <si>
    <t>Callum Wither</t>
  </si>
  <si>
    <t>Rickey Hunt</t>
  </si>
  <si>
    <t>Anthony Tyus</t>
  </si>
  <si>
    <t>Jake Bruno</t>
  </si>
  <si>
    <t>Beau Blankenship</t>
  </si>
  <si>
    <t>Mason Williams</t>
  </si>
  <si>
    <t>Chase Hendricks</t>
  </si>
  <si>
    <t>Rodney Harris II</t>
  </si>
  <si>
    <t>Max Rodarte</t>
  </si>
  <si>
    <t>Coleman Owen</t>
  </si>
  <si>
    <t>James Peoples</t>
  </si>
  <si>
    <t>Sam Williams-Dixon</t>
  </si>
  <si>
    <t>Jelani Thurman</t>
  </si>
  <si>
    <t>Carnell Tate</t>
  </si>
  <si>
    <t>Jeremiah Smith</t>
  </si>
  <si>
    <t>Kojo Antwi</t>
  </si>
  <si>
    <t>Trent Howland</t>
  </si>
  <si>
    <t>Sesi Vailahi</t>
  </si>
  <si>
    <t>Quinton Stewart</t>
  </si>
  <si>
    <t>Rashod Owens</t>
  </si>
  <si>
    <t>De'Zhaun Stribling</t>
  </si>
  <si>
    <t>Gavin Freeman</t>
  </si>
  <si>
    <t>Jackson Arnold</t>
  </si>
  <si>
    <t>Kalib Hicks</t>
  </si>
  <si>
    <t>Bauer Sharp</t>
  </si>
  <si>
    <t>Brenan Thompson</t>
  </si>
  <si>
    <t>DJ Chandler</t>
  </si>
  <si>
    <t>Kelby Williams</t>
  </si>
  <si>
    <t>Dominic Dutton</t>
  </si>
  <si>
    <t>Hudson Wolfe</t>
  </si>
  <si>
    <t>Deion Smith </t>
  </si>
  <si>
    <t>Ayden Williams</t>
  </si>
  <si>
    <t>Gevani McCoy</t>
  </si>
  <si>
    <t>Anthony Hankerson</t>
  </si>
  <si>
    <t>Dyontae Navarrete</t>
  </si>
  <si>
    <t>Gavin Haines</t>
  </si>
  <si>
    <t>Bryce Caufield</t>
  </si>
  <si>
    <t>Trent Walker</t>
  </si>
  <si>
    <t>Jamai East</t>
  </si>
  <si>
    <t>Jay Harris</t>
  </si>
  <si>
    <t>Jayden Limar</t>
  </si>
  <si>
    <t>Kenyon Sadiq</t>
  </si>
  <si>
    <t>Gary Bryant Jr.</t>
  </si>
  <si>
    <t>Jurrion Dickey</t>
  </si>
  <si>
    <t>Kyle Kasper</t>
  </si>
  <si>
    <t>Quinton Martin</t>
  </si>
  <si>
    <t>Khalil Dinkins</t>
  </si>
  <si>
    <t>Andrew Rappleyea</t>
  </si>
  <si>
    <t>Omari Evans</t>
  </si>
  <si>
    <t>Tyler Johnson</t>
  </si>
  <si>
    <t>Nate Yarnell</t>
  </si>
  <si>
    <t>Eli Holstein</t>
  </si>
  <si>
    <t>Desmond Reid</t>
  </si>
  <si>
    <t>Jake Renda</t>
  </si>
  <si>
    <t>Censere Lee</t>
  </si>
  <si>
    <t>Kenny Johnson</t>
  </si>
  <si>
    <t>Addai Lewellen</t>
  </si>
  <si>
    <t>Elijah Jackson</t>
  </si>
  <si>
    <t>Max Klare</t>
  </si>
  <si>
    <t>George Burhenn</t>
  </si>
  <si>
    <t>Drew Biber</t>
  </si>
  <si>
    <t>Jayden Dixon-Veal</t>
  </si>
  <si>
    <t>Jaron Tibbs</t>
  </si>
  <si>
    <t>Andrew Sowinski</t>
  </si>
  <si>
    <t>EJ Warner</t>
  </si>
  <si>
    <t>Daelen Alexander</t>
  </si>
  <si>
    <t>Christian Francisco</t>
  </si>
  <si>
    <t>Ethan Powell</t>
  </si>
  <si>
    <t>Rawson MacNeill</t>
  </si>
  <si>
    <t>Graham Walker</t>
  </si>
  <si>
    <t>Ajani Sheppard</t>
  </si>
  <si>
    <t>Ja'shon Benjamin</t>
  </si>
  <si>
    <t>Donovan Delaney Jr. </t>
  </si>
  <si>
    <t>Kenny Fletcher</t>
  </si>
  <si>
    <t>Mike Higgins</t>
  </si>
  <si>
    <t>Dymere Miller</t>
  </si>
  <si>
    <t>Ian Strong</t>
  </si>
  <si>
    <t>Famah Toure</t>
  </si>
  <si>
    <t>Adrian Murdaugh</t>
  </si>
  <si>
    <t>Fernando Garza</t>
  </si>
  <si>
    <t>Malik Phillips</t>
  </si>
  <si>
    <t>Simeon Evans</t>
  </si>
  <si>
    <t>Michael Phoenix</t>
  </si>
  <si>
    <t>AJ Duffy</t>
  </si>
  <si>
    <t>Kenan Christon </t>
  </si>
  <si>
    <t>Michael Harrison</t>
  </si>
  <si>
    <t>Jude Wolfe</t>
  </si>
  <si>
    <t>Gabe Garretson</t>
  </si>
  <si>
    <t>Louis Brown IV</t>
  </si>
  <si>
    <t>Nate Bennett</t>
  </si>
  <si>
    <t>Jerry McClure</t>
  </si>
  <si>
    <t>Walker Eget</t>
  </si>
  <si>
    <t>Emmett Brown</t>
  </si>
  <si>
    <t>Floyd Chalk</t>
  </si>
  <si>
    <t>Kayden Collins</t>
  </si>
  <si>
    <t>Jacob Stewart</t>
  </si>
  <si>
    <t>Skylar Loving-Black</t>
  </si>
  <si>
    <t>Treyshun Hurry</t>
  </si>
  <si>
    <t>Matthew Coleman</t>
  </si>
  <si>
    <t>Cooper Hoch</t>
  </si>
  <si>
    <t>LJ Johnson</t>
  </si>
  <si>
    <t>Adam Moore</t>
  </si>
  <si>
    <t>Romello Brinson</t>
  </si>
  <si>
    <t>Ashton Cozart</t>
  </si>
  <si>
    <t>Gio Lopez</t>
  </si>
  <si>
    <t>Bishop Davenport</t>
  </si>
  <si>
    <t>PJ Martin</t>
  </si>
  <si>
    <t>Todd Justice</t>
  </si>
  <si>
    <t>Jeremiah Webb</t>
  </si>
  <si>
    <t>LaNorris Sellers</t>
  </si>
  <si>
    <t>Oscar Adaway</t>
  </si>
  <si>
    <t>Djay Braswell</t>
  </si>
  <si>
    <t>Jawarn Howell</t>
  </si>
  <si>
    <t>Nick Elksnis</t>
  </si>
  <si>
    <t>Nyck Harbor</t>
  </si>
  <si>
    <t>Bryce Archie</t>
  </si>
  <si>
    <t>Ethan Crawford</t>
  </si>
  <si>
    <t>Dreke Clark</t>
  </si>
  <si>
    <t>Kenyon Clay</t>
  </si>
  <si>
    <t>Jalen Washington</t>
  </si>
  <si>
    <t>Kyrin Heath</t>
  </si>
  <si>
    <t>Terron Bedford</t>
  </si>
  <si>
    <t>Justyn Reid</t>
  </si>
  <si>
    <t>Keyshawn Buckley</t>
  </si>
  <si>
    <t>Larry Simmons</t>
  </si>
  <si>
    <t>Dakota Thomas</t>
  </si>
  <si>
    <t>Davis Dalton</t>
  </si>
  <si>
    <t>Sedrick Irvin</t>
  </si>
  <si>
    <t>Ryan Butler</t>
  </si>
  <si>
    <t>Lukas Ungar</t>
  </si>
  <si>
    <t>Shield Taylor</t>
  </si>
  <si>
    <t>Jackson Harris</t>
  </si>
  <si>
    <t>Yasin Willis</t>
  </si>
  <si>
    <t>Will Nixon</t>
  </si>
  <si>
    <t>Tyler Chandler</t>
  </si>
  <si>
    <t>Maximillian Mang</t>
  </si>
  <si>
    <t>Zeed Haynes</t>
  </si>
  <si>
    <t>Donovan Brown</t>
  </si>
  <si>
    <t>Jackson Meeks</t>
  </si>
  <si>
    <t>Josh Hoover</t>
  </si>
  <si>
    <t>Cam Cook</t>
  </si>
  <si>
    <t>Chase Curtis</t>
  </si>
  <si>
    <t>DJ Rogers</t>
  </si>
  <si>
    <t>JP Richardson</t>
  </si>
  <si>
    <t>Major Everhart</t>
  </si>
  <si>
    <t>Dylan Wright</t>
  </si>
  <si>
    <t>Forrest Brock</t>
  </si>
  <si>
    <t>Joquez Smith</t>
  </si>
  <si>
    <t>Antwain Littleton</t>
  </si>
  <si>
    <t>Tyrei Washington</t>
  </si>
  <si>
    <t>Terrez Worthy</t>
  </si>
  <si>
    <t>Reese Clark</t>
  </si>
  <si>
    <t>Peter Clarke</t>
  </si>
  <si>
    <t>Landon Morris</t>
  </si>
  <si>
    <t>Antonio Jones</t>
  </si>
  <si>
    <t>John Adams</t>
  </si>
  <si>
    <t>Xavier Irvin</t>
  </si>
  <si>
    <t>Gaston Moore</t>
  </si>
  <si>
    <t>Cameron Seldon</t>
  </si>
  <si>
    <t>Holden Staes</t>
  </si>
  <si>
    <t>Miles Kitselman</t>
  </si>
  <si>
    <t>Charlie Browder</t>
  </si>
  <si>
    <t>Chas Nimrod</t>
  </si>
  <si>
    <t>Jaylen Henderson</t>
  </si>
  <si>
    <t>Jahdae Walker</t>
  </si>
  <si>
    <t>Micah Tease</t>
  </si>
  <si>
    <t>Jake Strong</t>
  </si>
  <si>
    <t>Jmaury Davis</t>
  </si>
  <si>
    <t>Jaden Morris</t>
  </si>
  <si>
    <t>Johncarlos Miller II</t>
  </si>
  <si>
    <t>Coy Eakin</t>
  </si>
  <si>
    <t>Micah Hudson</t>
  </si>
  <si>
    <t>Jordan Brown</t>
  </si>
  <si>
    <t>Arch Manning</t>
  </si>
  <si>
    <t>Quintrevion Wisner</t>
  </si>
  <si>
    <t>Jerrick Gibson</t>
  </si>
  <si>
    <t>Amari Niblack</t>
  </si>
  <si>
    <t>Juan Davis</t>
  </si>
  <si>
    <t>DeAndre Moore Jr.</t>
  </si>
  <si>
    <t>Ryan Niblett</t>
  </si>
  <si>
    <t>PJ Hatter</t>
  </si>
  <si>
    <t>Ismail Mahdi</t>
  </si>
  <si>
    <t>Blake Smith</t>
  </si>
  <si>
    <t>Joey Hobert</t>
  </si>
  <si>
    <t>Kole Wilson</t>
  </si>
  <si>
    <t>Drew Donley</t>
  </si>
  <si>
    <t>Chris Dawn Jr.</t>
  </si>
  <si>
    <t>Beau Sparks</t>
  </si>
  <si>
    <t>John Alan Richter</t>
  </si>
  <si>
    <t>Willie Shaw III</t>
  </si>
  <si>
    <t>Mike Drennen II</t>
  </si>
  <si>
    <t>Connor Walendzak</t>
  </si>
  <si>
    <t>Junior Vandeross III</t>
  </si>
  <si>
    <t>Jaden Dottin</t>
  </si>
  <si>
    <t>Cooper Rusk</t>
  </si>
  <si>
    <t>Goose Crowder</t>
  </si>
  <si>
    <t>Tucker Kilcrease</t>
  </si>
  <si>
    <t>Jarris Williams</t>
  </si>
  <si>
    <t>Jordan Lovett</t>
  </si>
  <si>
    <t>Trae Swartz</t>
  </si>
  <si>
    <t>Brody Dalton</t>
  </si>
  <si>
    <t>Devonte Ross</t>
  </si>
  <si>
    <t>Zeriah Beason</t>
  </si>
  <si>
    <t>Peyton Higgins</t>
  </si>
  <si>
    <t>Arnold Barnes III</t>
  </si>
  <si>
    <t>Trey Cornist</t>
  </si>
  <si>
    <t>Blake Gunter</t>
  </si>
  <si>
    <t>Shazz Preston</t>
  </si>
  <si>
    <t>Kirk Francis</t>
  </si>
  <si>
    <t>Jayce Morgan</t>
  </si>
  <si>
    <t>Luke McGary</t>
  </si>
  <si>
    <t>Connor Vaughn</t>
  </si>
  <si>
    <t>Zion Steptoe</t>
  </si>
  <si>
    <t>Jeshari Houston</t>
  </si>
  <si>
    <t>Mari Smith </t>
  </si>
  <si>
    <t>Isaiah Jacobs</t>
  </si>
  <si>
    <t>Dallas Payne</t>
  </si>
  <si>
    <t>Amare Thomas</t>
  </si>
  <si>
    <t>Jamoi Mayes</t>
  </si>
  <si>
    <t>Iverson Hooks</t>
  </si>
  <si>
    <t>Evan Morris</t>
  </si>
  <si>
    <t>Reece Adkins</t>
  </si>
  <si>
    <t>Justyn Martin</t>
  </si>
  <si>
    <t>Ezavier Staples</t>
  </si>
  <si>
    <t>Braden Pegan</t>
  </si>
  <si>
    <t>Nick Evers</t>
  </si>
  <si>
    <t>Joe Fagano</t>
  </si>
  <si>
    <t>Cam Edwards</t>
  </si>
  <si>
    <t>Durrell Robinson</t>
  </si>
  <si>
    <t>Mel Brown</t>
  </si>
  <si>
    <t>Nick Harris</t>
  </si>
  <si>
    <t>Alexander Honig</t>
  </si>
  <si>
    <t>Brett Buckman</t>
  </si>
  <si>
    <t>Shamar Porter</t>
  </si>
  <si>
    <t>Ahmad Haston</t>
  </si>
  <si>
    <t>Cookie Desiderio</t>
  </si>
  <si>
    <t>Noah Staples</t>
  </si>
  <si>
    <t>Jaelyn Lay</t>
  </si>
  <si>
    <t>Frank Ladson</t>
  </si>
  <si>
    <t>Keshawn Brown</t>
  </si>
  <si>
    <t>Jakobie Keeney-James</t>
  </si>
  <si>
    <t>Matthew Sluka</t>
  </si>
  <si>
    <t>Hajj-Malik Washington</t>
  </si>
  <si>
    <t>Jai'Den Thomas</t>
  </si>
  <si>
    <t>Kylin James</t>
  </si>
  <si>
    <t>Rogerick Ray</t>
  </si>
  <si>
    <t>Kaleo Ballungay</t>
  </si>
  <si>
    <t>Jacob De Jesus </t>
  </si>
  <si>
    <t>Corey Thompson Jr</t>
  </si>
  <si>
    <t>Casey Cain</t>
  </si>
  <si>
    <t>Timothy Conerly</t>
  </si>
  <si>
    <t>Jayden Maiava</t>
  </si>
  <si>
    <t>Jo'Quavious Marks</t>
  </si>
  <si>
    <t>Quinten Joyner</t>
  </si>
  <si>
    <t>A'Marion Peterson</t>
  </si>
  <si>
    <t>Bryan Jackson</t>
  </si>
  <si>
    <t>Carson Tabarcci</t>
  </si>
  <si>
    <t>CJ Woods</t>
  </si>
  <si>
    <t>Ja'Kobi Lane</t>
  </si>
  <si>
    <t>Makai Lemon</t>
  </si>
  <si>
    <t>Kyron Hudson</t>
  </si>
  <si>
    <t>Brandon Rose</t>
  </si>
  <si>
    <t>Landen King</t>
  </si>
  <si>
    <t>Munir McClain</t>
  </si>
  <si>
    <t>Traeshaun Lyons</t>
  </si>
  <si>
    <t>Spencer Petras</t>
  </si>
  <si>
    <t>Rahsul Faison</t>
  </si>
  <si>
    <t>Nick Floyd</t>
  </si>
  <si>
    <t>Corbin Cottle</t>
  </si>
  <si>
    <t>Will Monney</t>
  </si>
  <si>
    <t>Robert Freeman</t>
  </si>
  <si>
    <t>Cade McConnell</t>
  </si>
  <si>
    <t>Skyler Locklear</t>
  </si>
  <si>
    <t>Jevon Jackson</t>
  </si>
  <si>
    <t>Marquez Taylor</t>
  </si>
  <si>
    <t>Ezell Jolly</t>
  </si>
  <si>
    <t>Luke Seib</t>
  </si>
  <si>
    <t>Trey Goodman</t>
  </si>
  <si>
    <t>Jaden Smith</t>
  </si>
  <si>
    <t>Ashton Nickelberry</t>
  </si>
  <si>
    <t>Kam Thomas</t>
  </si>
  <si>
    <t>Kenny Odom</t>
  </si>
  <si>
    <t>Emari White</t>
  </si>
  <si>
    <t>Owen McCown</t>
  </si>
  <si>
    <t>Houston Thomas</t>
  </si>
  <si>
    <t>Devin McCuin</t>
  </si>
  <si>
    <t>JJ Sparkman</t>
  </si>
  <si>
    <t>Collin Schlee</t>
  </si>
  <si>
    <t>Jeremiah Coney</t>
  </si>
  <si>
    <t>Benji Gosnell</t>
  </si>
  <si>
    <t>Harrison Germain</t>
  </si>
  <si>
    <t>Ayden Greene</t>
  </si>
  <si>
    <t>Tucker Holloway</t>
  </si>
  <si>
    <t>AJ Newberry</t>
  </si>
  <si>
    <t>Kamrean Johnson</t>
  </si>
  <si>
    <t>Tyler Fortenberry</t>
  </si>
  <si>
    <t>Jeremiah Dillon</t>
  </si>
  <si>
    <t>Richie Hoskins</t>
  </si>
  <si>
    <t>Anthony Colandrea</t>
  </si>
  <si>
    <t>Xavier Brown</t>
  </si>
  <si>
    <t>Noah Vaughn</t>
  </si>
  <si>
    <t>Donte Hawthorne</t>
  </si>
  <si>
    <t>Suderian Harrison</t>
  </si>
  <si>
    <t>David Egbe</t>
  </si>
  <si>
    <t>Mason Andrade</t>
  </si>
  <si>
    <t>Michael Frogge</t>
  </si>
  <si>
    <t>Harry Lodge</t>
  </si>
  <si>
    <t>Walker Merrill</t>
  </si>
  <si>
    <t>Deuce Alexander</t>
  </si>
  <si>
    <t>Corey Landers</t>
  </si>
  <si>
    <t>CJ Kiss</t>
  </si>
  <si>
    <t>Easton Messer</t>
  </si>
  <si>
    <t>Kisean Johnson</t>
  </si>
  <si>
    <t>Mark Konecny</t>
  </si>
  <si>
    <t>Christopher Toudle</t>
  </si>
  <si>
    <t>Kadinn Morris</t>
  </si>
  <si>
    <t>Kenneth Womack</t>
  </si>
  <si>
    <t>Judah Price</t>
  </si>
  <si>
    <t>Traylon Ray</t>
  </si>
  <si>
    <t>Hudson Clement</t>
  </si>
  <si>
    <t>Rodney Gallagher III</t>
  </si>
  <si>
    <t>Zevi Eckhaus</t>
  </si>
  <si>
    <t>Leo Pulalasi</t>
  </si>
  <si>
    <t>Cooper Mathers</t>
  </si>
  <si>
    <t>Josh Meredith</t>
  </si>
  <si>
    <t>Carlos Hernandez</t>
  </si>
  <si>
    <t>Tre Shackelford</t>
  </si>
  <si>
    <t>Ryan Otton</t>
  </si>
  <si>
    <t>Quentin Moore</t>
  </si>
  <si>
    <t>Denzel Boston</t>
  </si>
  <si>
    <t>Rashid Williams</t>
  </si>
  <si>
    <t>Camden Sirmon</t>
  </si>
  <si>
    <t>Jackson Acker</t>
  </si>
  <si>
    <t>Cade Yacamelli</t>
  </si>
  <si>
    <t>Tucker Ashcraft</t>
  </si>
  <si>
    <t>Riley Nowakowski</t>
  </si>
  <si>
    <t>Jackson McGohan</t>
  </si>
  <si>
    <t>Trech Kekahuna</t>
  </si>
  <si>
    <t>Joseph Griffin</t>
  </si>
  <si>
    <t>Evan Svoboda</t>
  </si>
  <si>
    <t>D.J. Jones</t>
  </si>
  <si>
    <t>Jamari Ferrell</t>
  </si>
  <si>
    <t>John Michael Gyllenborg</t>
  </si>
  <si>
    <t>Clay Nanke</t>
  </si>
  <si>
    <t>Nick Miles</t>
  </si>
  <si>
    <t>Tyler King</t>
  </si>
  <si>
    <t>Jaylen Sargent</t>
  </si>
  <si>
    <t>App St</t>
  </si>
  <si>
    <t>Ariz St</t>
  </si>
  <si>
    <t>Ball St </t>
  </si>
  <si>
    <t>Boise St</t>
  </si>
  <si>
    <t>Bost Coll</t>
  </si>
  <si>
    <t>Bowl Grn</t>
  </si>
  <si>
    <t>C Michigan</t>
  </si>
  <si>
    <t>Charlotte</t>
  </si>
  <si>
    <t>Cincinnati</t>
  </si>
  <si>
    <t>Co Carolina</t>
  </si>
  <si>
    <t>Col St</t>
  </si>
  <si>
    <t>E Carolina</t>
  </si>
  <si>
    <t>E Michigan</t>
  </si>
  <si>
    <t>Fla St</t>
  </si>
  <si>
    <t>Fresno St</t>
  </si>
  <si>
    <t>Ga Southern</t>
  </si>
  <si>
    <t>Ga Tech</t>
  </si>
  <si>
    <t>Georgia St.</t>
  </si>
  <si>
    <t>Iowa St</t>
  </si>
  <si>
    <t>Jam Mad</t>
  </si>
  <si>
    <t>Jville St</t>
  </si>
  <si>
    <t>Kansas St</t>
  </si>
  <si>
    <t>Kenn St</t>
  </si>
  <si>
    <t>Kent St</t>
  </si>
  <si>
    <t>La Laf</t>
  </si>
  <si>
    <t>La Mon</t>
  </si>
  <si>
    <t>La Tech</t>
  </si>
  <si>
    <t>Louisville</t>
  </si>
  <si>
    <t>Mid Tenn</t>
  </si>
  <si>
    <t>Miss St</t>
  </si>
  <si>
    <t>NC St</t>
  </si>
  <si>
    <t>New Mex St</t>
  </si>
  <si>
    <t>New Mexico</t>
  </si>
  <si>
    <t>No Car</t>
  </si>
  <si>
    <t>No Illinois</t>
  </si>
  <si>
    <t>No Texas</t>
  </si>
  <si>
    <t>Notre Dame</t>
  </si>
  <si>
    <t>Ohio St</t>
  </si>
  <si>
    <t>Okla St</t>
  </si>
  <si>
    <t>Old Dom</t>
  </si>
  <si>
    <t>Penn St</t>
  </si>
  <si>
    <t>Sam Hou St</t>
  </si>
  <si>
    <t>San Diego St</t>
  </si>
  <si>
    <t>San Jose St</t>
  </si>
  <si>
    <t>So Ala</t>
  </si>
  <si>
    <t>So Carolina</t>
  </si>
  <si>
    <t>So Fla</t>
  </si>
  <si>
    <t>So Miss</t>
  </si>
  <si>
    <t>Tex A&amp;M</t>
  </si>
  <si>
    <t>Tex Tech</t>
  </si>
  <si>
    <t>Texas St</t>
  </si>
  <si>
    <t>UConn</t>
  </si>
  <si>
    <t>UMass</t>
  </si>
  <si>
    <t>Utah St</t>
  </si>
  <si>
    <t>Va Tech</t>
  </si>
  <si>
    <t>W Forest</t>
  </si>
  <si>
    <t>W Kentucky</t>
  </si>
  <si>
    <t>W Michigan</t>
  </si>
  <si>
    <t>W Virginia</t>
  </si>
  <si>
    <t>Wash St</t>
  </si>
  <si>
    <t>rFr</t>
  </si>
  <si>
    <t>SBELT</t>
  </si>
  <si>
    <t>Passion &amp; Stategy Required</t>
  </si>
  <si>
    <t>Dino Tomlin</t>
  </si>
  <si>
    <t>T.J. Moore</t>
  </si>
  <si>
    <t>Jeremy Hecklinski</t>
  </si>
  <si>
    <t>David Amador</t>
  </si>
  <si>
    <t>Kam Shanks</t>
  </si>
  <si>
    <t>T.J. Jones</t>
  </si>
  <si>
    <t>Emmett Mosley</t>
  </si>
  <si>
    <t>Jay Ducker</t>
  </si>
  <si>
    <t>Jahmal Edrine</t>
  </si>
  <si>
    <t>Gee Scott Jr.</t>
  </si>
  <si>
    <t>Kedren Young</t>
  </si>
  <si>
    <t>Keyshaun Pipkin</t>
  </si>
  <si>
    <t>Jordan Shipp</t>
  </si>
  <si>
    <t>Justin Williams-Thomas</t>
  </si>
  <si>
    <t>Jamarien Wheeler</t>
  </si>
  <si>
    <t>John Emery Jr.</t>
  </si>
  <si>
    <t>Kade Frew</t>
  </si>
  <si>
    <t>Bruin Fleischman</t>
  </si>
  <si>
    <t>Myles Walker</t>
  </si>
  <si>
    <t>Cole Adams</t>
  </si>
  <si>
    <t>Brayden Dorman</t>
  </si>
  <si>
    <t>Sire Gaines</t>
  </si>
  <si>
    <t>Rahkeem Smith</t>
  </si>
  <si>
    <t>Jacob Orlando</t>
  </si>
  <si>
    <t>Ryner Swanson</t>
  </si>
  <si>
    <t>Bryson Graves</t>
  </si>
  <si>
    <t>Jackson Brousseau</t>
  </si>
  <si>
    <t>Zyell Griffin</t>
  </si>
  <si>
    <t>Tailique Williams</t>
  </si>
  <si>
    <t>Maxwell Moss</t>
  </si>
  <si>
    <t>Josh Williamson</t>
  </si>
  <si>
    <t>Caden Jensen</t>
  </si>
  <si>
    <t>Jaydon Johnson</t>
  </si>
  <si>
    <t>Aidan Armenta</t>
  </si>
  <si>
    <t>James Jones</t>
  </si>
  <si>
    <t>Wes Campbell</t>
  </si>
  <si>
    <t>Quad Harrison</t>
  </si>
  <si>
    <t>Jaedyn McKinstry</t>
  </si>
  <si>
    <t>Cole Pennington</t>
  </si>
  <si>
    <t>Brennan Parachek</t>
  </si>
  <si>
    <t>Cam'ron Lacy</t>
  </si>
  <si>
    <t>Seth McGowan</t>
  </si>
  <si>
    <t>PJ Johnson</t>
  </si>
  <si>
    <t>Jahrique Lowe</t>
  </si>
  <si>
    <t>Latrell Neville</t>
  </si>
  <si>
    <t>Nic Trujillo</t>
  </si>
  <si>
    <t>Khamani Debrow</t>
  </si>
  <si>
    <t>Devin Roche</t>
  </si>
  <si>
    <t>Demariyon Houston</t>
  </si>
  <si>
    <t>Cayden Lee</t>
  </si>
  <si>
    <t>Naseim Brantley</t>
  </si>
  <si>
    <t>Qua'Vez Humphreys</t>
  </si>
  <si>
    <t>Danny O'Neil</t>
  </si>
  <si>
    <t>Anthony Eager</t>
  </si>
  <si>
    <t>Mazeo Bennett</t>
  </si>
  <si>
    <t>CC Ezirim</t>
  </si>
  <si>
    <t>Justin Stephens</t>
  </si>
  <si>
    <t>Thomas Zsiros</t>
  </si>
  <si>
    <t>Bryce Pierre</t>
  </si>
  <si>
    <t>Brandon Campbell</t>
  </si>
  <si>
    <t>Mike Mitchell</t>
  </si>
  <si>
    <t>Kaevion Mack</t>
  </si>
  <si>
    <t>Jordin Parker</t>
  </si>
  <si>
    <t>Chris Durr</t>
  </si>
  <si>
    <t>Zakhari Franklin</t>
  </si>
  <si>
    <t>Kendin Alexander</t>
  </si>
  <si>
    <t>Evan Rau</t>
  </si>
  <si>
    <t>Fahrell Freeman</t>
  </si>
  <si>
    <t>Ahmarian Granger</t>
  </si>
  <si>
    <t>Kevin Riley</t>
  </si>
  <si>
    <t>Caleb Odom</t>
  </si>
  <si>
    <t>Makai Jackson</t>
  </si>
  <si>
    <t>Jacory Croskey-Merritt</t>
  </si>
  <si>
    <t>Jeremiah Patterson</t>
  </si>
  <si>
    <t>Mike Sharpe II</t>
  </si>
  <si>
    <t>Tyler Little</t>
  </si>
  <si>
    <t>Jaedon Wilson</t>
  </si>
  <si>
    <t>Jarel Dickson</t>
  </si>
  <si>
    <t>Tyce Ferrell</t>
  </si>
  <si>
    <t>Matt Wagner</t>
  </si>
  <si>
    <t>Nate Johnson </t>
  </si>
  <si>
    <t>Chris Edmonds</t>
  </si>
  <si>
    <t>Ian Drummond</t>
  </si>
  <si>
    <t>Tommy McIntosh</t>
  </si>
  <si>
    <t>Francis Sherman</t>
  </si>
  <si>
    <t>Tony johnson</t>
  </si>
  <si>
    <t>Malick Meiga</t>
  </si>
  <si>
    <t>Sam Hart</t>
  </si>
  <si>
    <t>Marquise Collins</t>
  </si>
  <si>
    <t>Jake Taylor</t>
  </si>
  <si>
    <t>Jontavis Robertson</t>
  </si>
  <si>
    <t>Nick Lampert</t>
  </si>
  <si>
    <t>London Montgomery</t>
  </si>
  <si>
    <t>Jayvontay Conner</t>
  </si>
  <si>
    <t>Hans Lillis</t>
  </si>
  <si>
    <t>Gemari Sands</t>
  </si>
  <si>
    <t>Xavier Terrell</t>
  </si>
  <si>
    <t>George Johnson III</t>
  </si>
  <si>
    <t>T.J. Snowden</t>
  </si>
  <si>
    <t>Braiden Staten</t>
  </si>
  <si>
    <t>DJ Lagway</t>
  </si>
  <si>
    <t>Montrell Johnson Jr.</t>
  </si>
  <si>
    <t>Jaden Baugh</t>
  </si>
  <si>
    <t>Trey Cooley</t>
  </si>
  <si>
    <t>Chad Alexander</t>
  </si>
  <si>
    <t>Eric Singleton</t>
  </si>
  <si>
    <t>Roderick Robinson II</t>
  </si>
  <si>
    <t>Benjamin Yurosek</t>
  </si>
  <si>
    <t>Arian Smith</t>
  </si>
  <si>
    <t>Dorian Fleming</t>
  </si>
  <si>
    <t>Yusuf Terry</t>
  </si>
  <si>
    <t>Christian Vaughn</t>
  </si>
  <si>
    <t>Oakie Salave'a</t>
  </si>
  <si>
    <t>Joseph Manjack</t>
  </si>
  <si>
    <t>E.J. Williams</t>
  </si>
  <si>
    <t>Brendan Sullivan</t>
  </si>
  <si>
    <t>Zach Ortwerth</t>
  </si>
  <si>
    <t>Abu Sama</t>
  </si>
  <si>
    <t>Tyler Purdy</t>
  </si>
  <si>
    <t>Logan Kyle</t>
  </si>
  <si>
    <t>Brionne Penny</t>
  </si>
  <si>
    <t>Ty Waymon</t>
  </si>
  <si>
    <t>Cole Fuller</t>
  </si>
  <si>
    <t>Tar'Varish Dawson</t>
  </si>
  <si>
    <t>Andrew Metzger</t>
  </si>
  <si>
    <t>Khalib Johnson</t>
  </si>
  <si>
    <t>Jackson Manning</t>
  </si>
  <si>
    <t>Destun Thomas</t>
  </si>
  <si>
    <t>J.B. Awolowo</t>
  </si>
  <si>
    <t>Brock Vandagriff</t>
  </si>
  <si>
    <t>Demie Sumo-Karngbaye</t>
  </si>
  <si>
    <t>Ozarrio Smith</t>
  </si>
  <si>
    <t>Evan Bullock</t>
  </si>
  <si>
    <t>Amani Givens</t>
  </si>
  <si>
    <t>Jalen McGaughy</t>
  </si>
  <si>
    <t>Chris Hilton Jr.</t>
  </si>
  <si>
    <t>Billy Edwards Jr.</t>
  </si>
  <si>
    <t>Octavian Smith Jr.</t>
  </si>
  <si>
    <t>Robert Smith</t>
  </si>
  <si>
    <t>Mark Fletcher Jr.</t>
  </si>
  <si>
    <t>Tyneil Hopper</t>
  </si>
  <si>
    <t>Kendrick Bell</t>
  </si>
  <si>
    <t>Jekail Middlebrook</t>
  </si>
  <si>
    <t>Ryan Hoerstkamp</t>
  </si>
  <si>
    <t>Myler Butler</t>
  </si>
  <si>
    <t>Daniel Jackson </t>
  </si>
  <si>
    <t>Tyler Williams </t>
  </si>
  <si>
    <t>Kelly Akharaiyi</t>
  </si>
  <si>
    <t>Kewan Lacy</t>
  </si>
  <si>
    <t>Luther Burden III</t>
  </si>
  <si>
    <t>Theo Wease Jr.</t>
  </si>
  <si>
    <t>Hollywood Smothers</t>
  </si>
  <si>
    <t>Demarcus Jones II</t>
  </si>
  <si>
    <t>Kevin Concepcion</t>
  </si>
  <si>
    <t>Dacari Collins</t>
  </si>
  <si>
    <t>Julian Gray </t>
  </si>
  <si>
    <t>Thomas Fidone II</t>
  </si>
  <si>
    <t>Savion Red</t>
  </si>
  <si>
    <t>Ky Woods</t>
  </si>
  <si>
    <t>Charles Brown</t>
  </si>
  <si>
    <t>Marcus Bellon</t>
  </si>
  <si>
    <t>Ethan Wood</t>
  </si>
  <si>
    <t>Noah Armijo</t>
  </si>
  <si>
    <t>Jaylen Morgan</t>
  </si>
  <si>
    <t>Jordan Louie</t>
  </si>
  <si>
    <t>Grant Tisdale</t>
  </si>
  <si>
    <t>Nick Rempert</t>
  </si>
  <si>
    <t>Jeremiyah Love</t>
  </si>
  <si>
    <t>Joseph Himon</t>
  </si>
  <si>
    <t>Caleb Komolafe</t>
  </si>
  <si>
    <t>Jake Arthurs</t>
  </si>
  <si>
    <t>A.J. Henning</t>
  </si>
  <si>
    <t>Frank Covey</t>
  </si>
  <si>
    <t>Donnie Gray</t>
  </si>
  <si>
    <t>Delaney Crawford</t>
  </si>
  <si>
    <t>Brandon Inniss</t>
  </si>
  <si>
    <t>Ollie Gordon II</t>
  </si>
  <si>
    <t>Samuel Franklin</t>
  </si>
  <si>
    <t>Andrel Anthony</t>
  </si>
  <si>
    <t>TJ Lott</t>
  </si>
  <si>
    <t>Henry Parrish Jr.</t>
  </si>
  <si>
    <t>Jermaine Terry II</t>
  </si>
  <si>
    <t>Andy Alferi</t>
  </si>
  <si>
    <t>David Wells</t>
  </si>
  <si>
    <t>Nicholas Singleton</t>
  </si>
  <si>
    <t>Cam Wallace</t>
  </si>
  <si>
    <t>Harrison Wallace III</t>
  </si>
  <si>
    <t>Rodney Hammond Jr.</t>
  </si>
  <si>
    <t>Derrick Davis</t>
  </si>
  <si>
    <t>Raphael Williams</t>
  </si>
  <si>
    <t>C.J. Smith</t>
  </si>
  <si>
    <t>Landon Ransom-Goelz</t>
  </si>
  <si>
    <t>Matt Sykes</t>
  </si>
  <si>
    <t>Paulo Burak</t>
  </si>
  <si>
    <t>Grant Norberg</t>
  </si>
  <si>
    <t>Key'Shawn Smith</t>
  </si>
  <si>
    <t>Iverson Celestine</t>
  </si>
  <si>
    <t>Andrew Bench</t>
  </si>
  <si>
    <t>Yasias Young</t>
  </si>
  <si>
    <t>Tyree Kelly</t>
  </si>
  <si>
    <t>Josh Hardeman</t>
  </si>
  <si>
    <t>Dannis Jackson</t>
  </si>
  <si>
    <t>Caleb Hampton</t>
  </si>
  <si>
    <t>Peyton Lewis</t>
  </si>
  <si>
    <t>Chris Brazzell II</t>
  </si>
  <si>
    <t>Dont'e Thornton Jr.</t>
  </si>
  <si>
    <t>EJ Smith</t>
  </si>
  <si>
    <t>Johntay Cook II</t>
  </si>
  <si>
    <t>Mojo Dortch</t>
  </si>
  <si>
    <t>Caleb Chappelle</t>
  </si>
  <si>
    <t>George Arata</t>
  </si>
  <si>
    <t>Keigan Powers</t>
  </si>
  <si>
    <t>Randy Pittman</t>
  </si>
  <si>
    <t>Jalen Berger</t>
  </si>
  <si>
    <t>J.Michael Sturdivant</t>
  </si>
  <si>
    <t>Rico Flores Jr.</t>
  </si>
  <si>
    <t>Kylish Hicks</t>
  </si>
  <si>
    <t>CJ Hester</t>
  </si>
  <si>
    <t>Christian Moore </t>
  </si>
  <si>
    <t>Cameron Rising</t>
  </si>
  <si>
    <t>John Randle</t>
  </si>
  <si>
    <t>Carsen Ryan</t>
  </si>
  <si>
    <t>Kyrese White</t>
  </si>
  <si>
    <t>Bryson Donnell</t>
  </si>
  <si>
    <t>P.J. Prioleau</t>
  </si>
  <si>
    <t>Quincy Skinner</t>
  </si>
  <si>
    <t>Sackett Wood Jr.</t>
  </si>
  <si>
    <t>Dakota Twitty</t>
  </si>
  <si>
    <t>Micah Mays</t>
  </si>
  <si>
    <t>George Hart III</t>
  </si>
  <si>
    <t>Jaden Nixon</t>
  </si>
  <si>
    <t>CJ Donaldson Jr.</t>
  </si>
  <si>
    <t>Greg Genross</t>
  </si>
  <si>
    <t>Wayshawn Parker</t>
  </si>
  <si>
    <t>Anthony Freeman</t>
  </si>
  <si>
    <t>Demond Williams</t>
  </si>
  <si>
    <t>Sam Adams II</t>
  </si>
  <si>
    <t>C.J. Williams</t>
  </si>
  <si>
    <t>Vinny Anthony II</t>
  </si>
  <si>
    <t>Christian Clark</t>
  </si>
  <si>
    <t>Re'Shaun Sanford II</t>
  </si>
  <si>
    <t>J'Marion Burnette</t>
  </si>
  <si>
    <t>Carson Goda</t>
  </si>
  <si>
    <t>Dillon Ranck</t>
  </si>
  <si>
    <t>Cataurus Hicks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</si>
</sst>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0.000"/>
  </numFmts>
  <fonts count="59">
    <font>
      <sz val="11"/>
      <color rgb="FF000000"/>
      <name val="Calibri"/>
    </font>
    <font>
      <b/>
      <sz val="11"/>
      <color rgb="FF0F243E"/>
      <name val="Balthazar"/>
    </font>
    <font>
      <b/>
      <sz val="36"/>
      <color rgb="FF244061"/>
      <name val="Gentium Basic"/>
    </font>
    <font>
      <b/>
      <sz val="11"/>
      <color rgb="FF244061"/>
      <name val="Gentium Basic"/>
    </font>
    <font>
      <b/>
      <sz val="11"/>
      <color rgb="FF366092"/>
      <name val="Gentium Basic"/>
    </font>
    <font>
      <b/>
      <sz val="9"/>
      <name val="Tahoma"/>
      <family val="2"/>
    </font>
    <font>
      <b/>
      <sz val="20"/>
      <color rgb="FF244061"/>
      <name val="Script mt bold"/>
    </font>
    <font>
      <b/>
      <sz val="11"/>
      <color rgb="FF244061"/>
      <name val="Calibri"/>
      <family val="2"/>
    </font>
    <font>
      <b/>
      <sz val="11"/>
      <color rgb="FF366092"/>
      <name val="Calibri"/>
      <family val="2"/>
    </font>
    <font>
      <b/>
      <sz val="11"/>
      <color rgb="FF000000"/>
      <name val="Tahoma"/>
      <family val="2"/>
    </font>
    <font>
      <sz val="11"/>
      <color rgb="FF000000"/>
      <name val="Tahoma"/>
      <family val="2"/>
    </font>
    <font>
      <b/>
      <sz val="12"/>
      <color rgb="FF000000"/>
      <name val="Tahoma"/>
      <family val="2"/>
    </font>
    <font>
      <sz val="9"/>
      <color rgb="FF000000"/>
      <name val="Tahoma"/>
      <family val="2"/>
    </font>
    <font>
      <sz val="8"/>
      <color rgb="FF000000"/>
      <name val="Tahoma"/>
      <family val="2"/>
    </font>
    <font>
      <b/>
      <u/>
      <sz val="9"/>
      <color rgb="FF000000"/>
      <name val="Tahoma"/>
      <family val="2"/>
    </font>
    <font>
      <b/>
      <sz val="9"/>
      <color rgb="FF000000"/>
      <name val="Tahoma"/>
      <family val="2"/>
    </font>
    <font>
      <sz val="10"/>
      <color rgb="FF000000"/>
      <name val="Tahoma"/>
      <family val="2"/>
    </font>
    <font>
      <sz val="11"/>
      <name val="Tahoma"/>
      <family val="2"/>
    </font>
    <font>
      <sz val="11"/>
      <name val="Calibri"/>
      <family val="2"/>
    </font>
    <font>
      <u/>
      <sz val="11"/>
      <color rgb="FF0000FF"/>
      <name val="Tahoma"/>
      <family val="2"/>
    </font>
    <font>
      <b/>
      <u/>
      <sz val="9"/>
      <color rgb="FF000000"/>
      <name val="Tahoma"/>
      <family val="2"/>
    </font>
    <font>
      <b/>
      <u/>
      <sz val="8"/>
      <color rgb="FF000000"/>
      <name val="Tahoma"/>
      <family val="2"/>
    </font>
    <font>
      <b/>
      <sz val="8"/>
      <name val="Tahoma"/>
      <family val="2"/>
    </font>
    <font>
      <b/>
      <sz val="36"/>
      <color rgb="FFFFFFFF"/>
      <name val="Lucida Fax"/>
      <family val="1"/>
    </font>
    <font>
      <b/>
      <sz val="24"/>
      <color rgb="FFFFFFFF"/>
      <name val="Calibri"/>
      <family val="2"/>
    </font>
    <font>
      <b/>
      <sz val="16"/>
      <color rgb="FFFFFFFF"/>
      <name val="Calibri"/>
      <family val="2"/>
    </font>
    <font>
      <b/>
      <sz val="26"/>
      <color rgb="FFFFFFFF"/>
      <name val="Calibri"/>
      <family val="2"/>
    </font>
    <font>
      <sz val="24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sz val="9"/>
      <color rgb="FF000000"/>
      <name val="Tahoma"/>
      <family val="2"/>
    </font>
    <font>
      <sz val="11"/>
      <color rgb="FF000000"/>
      <name val="Tahoma"/>
      <family val="2"/>
    </font>
    <font>
      <b/>
      <sz val="40"/>
      <color rgb="FF244061"/>
      <name val="Tahoma"/>
      <family val="2"/>
    </font>
    <font>
      <b/>
      <sz val="20"/>
      <color rgb="FF244061"/>
      <name val="Tahoma"/>
      <family val="2"/>
    </font>
    <font>
      <b/>
      <sz val="34"/>
      <color rgb="FF244061"/>
      <name val="Tahoma"/>
      <family val="2"/>
    </font>
    <font>
      <b/>
      <sz val="9"/>
      <name val="Tahoma"/>
      <family val="2"/>
    </font>
    <font>
      <b/>
      <sz val="9"/>
      <color theme="0"/>
      <name val="Tahoma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b/>
      <u/>
      <sz val="9"/>
      <color rgb="FF000000"/>
      <name val="Tahoma"/>
      <family val="2"/>
    </font>
    <font>
      <sz val="9"/>
      <color theme="0"/>
      <name val="Calibri"/>
      <family val="2"/>
    </font>
    <font>
      <b/>
      <sz val="9"/>
      <color rgb="FF000000"/>
      <name val="Calibri"/>
      <family val="2"/>
    </font>
    <font>
      <sz val="9"/>
      <color theme="9" tint="0.39997558519241921"/>
      <name val="Calibri"/>
      <family val="2"/>
    </font>
    <font>
      <b/>
      <sz val="32"/>
      <name val="Tahoma"/>
      <family val="2"/>
    </font>
    <font>
      <sz val="10"/>
      <color rgb="FF000000"/>
      <name val="Tahoma"/>
      <family val="2"/>
    </font>
    <font>
      <sz val="10"/>
      <color rgb="FF000000"/>
      <name val="Calibri"/>
      <family val="2"/>
    </font>
    <font>
      <sz val="10"/>
      <color theme="1"/>
      <name val="Archivo Narrow"/>
    </font>
    <font>
      <sz val="10"/>
      <name val="Archivo Narrow"/>
    </font>
    <font>
      <sz val="10"/>
      <color rgb="FF010812"/>
      <name val="Archivo Narrow"/>
    </font>
    <font>
      <sz val="10"/>
      <color rgb="FF0C2340"/>
      <name val="Archivo Narrow"/>
    </font>
    <font>
      <sz val="10"/>
      <color rgb="FF000000"/>
      <name val="Archivo Narrow"/>
    </font>
    <font>
      <sz val="10"/>
      <color rgb="FF000D1A"/>
      <name val="Archivo Narrow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rgb="FF6D9EEB"/>
        <bgColor rgb="FF6D9EEB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548DD4"/>
        <bgColor rgb="FF548DD4"/>
      </patternFill>
    </fill>
    <fill>
      <patternFill patternType="solid">
        <fgColor rgb="FF002060"/>
        <bgColor rgb="FF002060"/>
      </patternFill>
    </fill>
    <fill>
      <patternFill patternType="solid">
        <fgColor theme="0" tint="-0.34998626667073579"/>
        <bgColor rgb="FF548DD4"/>
      </patternFill>
    </fill>
    <fill>
      <patternFill patternType="solid">
        <fgColor theme="5"/>
        <bgColor rgb="FF548DD4"/>
      </patternFill>
    </fill>
    <fill>
      <patternFill patternType="solid">
        <fgColor theme="0"/>
        <bgColor rgb="FFF2DBDB"/>
      </patternFill>
    </fill>
    <fill>
      <patternFill patternType="solid">
        <fgColor theme="7" tint="0.59999389629810485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9E1F2"/>
        <bgColor rgb="FFD9E1F2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rgb="FFCCCCCC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/>
    <xf numFmtId="0" fontId="9" fillId="3" borderId="0" xfId="0" applyFont="1" applyFill="1"/>
    <xf numFmtId="0" fontId="10" fillId="4" borderId="1" xfId="0" applyFont="1" applyFill="1" applyBorder="1"/>
    <xf numFmtId="0" fontId="11" fillId="4" borderId="1" xfId="0" applyFont="1" applyFill="1" applyBorder="1"/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center"/>
    </xf>
    <xf numFmtId="0" fontId="10" fillId="0" borderId="0" xfId="0" applyFont="1"/>
    <xf numFmtId="0" fontId="12" fillId="4" borderId="1" xfId="0" applyFont="1" applyFill="1" applyBorder="1"/>
    <xf numFmtId="0" fontId="14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12" fillId="4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left"/>
    </xf>
    <xf numFmtId="0" fontId="21" fillId="4" borderId="1" xfId="0" applyFont="1" applyFill="1" applyBorder="1" applyAlignment="1">
      <alignment horizontal="center"/>
    </xf>
    <xf numFmtId="0" fontId="22" fillId="0" borderId="0" xfId="0" applyFont="1"/>
    <xf numFmtId="0" fontId="13" fillId="0" borderId="0" xfId="0" applyFont="1"/>
    <xf numFmtId="0" fontId="10" fillId="0" borderId="0" xfId="0" applyFont="1" applyAlignment="1">
      <alignment vertical="center"/>
    </xf>
    <xf numFmtId="0" fontId="0" fillId="8" borderId="1" xfId="0" applyFill="1" applyBorder="1"/>
    <xf numFmtId="0" fontId="24" fillId="8" borderId="1" xfId="0" applyFont="1" applyFill="1" applyBorder="1" applyAlignment="1">
      <alignment horizontal="center"/>
    </xf>
    <xf numFmtId="0" fontId="25" fillId="8" borderId="1" xfId="0" applyFont="1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24" fillId="8" borderId="1" xfId="0" applyFont="1" applyFill="1" applyBorder="1"/>
    <xf numFmtId="0" fontId="0" fillId="0" borderId="1" xfId="0" applyBorder="1"/>
    <xf numFmtId="0" fontId="26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3" fillId="0" borderId="0" xfId="0" applyFont="1"/>
    <xf numFmtId="0" fontId="32" fillId="0" borderId="0" xfId="0" applyFont="1"/>
    <xf numFmtId="0" fontId="34" fillId="0" borderId="0" xfId="0" applyFont="1"/>
    <xf numFmtId="0" fontId="35" fillId="0" borderId="0" xfId="0" applyFont="1"/>
    <xf numFmtId="0" fontId="37" fillId="2" borderId="0" xfId="0" applyFont="1" applyFill="1" applyAlignment="1">
      <alignment horizontal="left"/>
    </xf>
    <xf numFmtId="0" fontId="37" fillId="2" borderId="0" xfId="0" applyFont="1" applyFill="1"/>
    <xf numFmtId="0" fontId="37" fillId="2" borderId="1" xfId="0" applyFont="1" applyFill="1" applyBorder="1" applyAlignment="1">
      <alignment horizontal="center"/>
    </xf>
    <xf numFmtId="0" fontId="37" fillId="7" borderId="0" xfId="0" applyFont="1" applyFill="1" applyAlignment="1">
      <alignment horizontal="left"/>
    </xf>
    <xf numFmtId="0" fontId="37" fillId="7" borderId="0" xfId="0" applyFont="1" applyFill="1"/>
    <xf numFmtId="0" fontId="37" fillId="7" borderId="1" xfId="0" applyFont="1" applyFill="1" applyBorder="1" applyAlignment="1">
      <alignment horizontal="center"/>
    </xf>
    <xf numFmtId="0" fontId="37" fillId="10" borderId="0" xfId="0" applyFont="1" applyFill="1" applyAlignment="1">
      <alignment horizontal="left"/>
    </xf>
    <xf numFmtId="0" fontId="37" fillId="10" borderId="0" xfId="0" applyFont="1" applyFill="1"/>
    <xf numFmtId="0" fontId="37" fillId="10" borderId="1" xfId="0" applyFont="1" applyFill="1" applyBorder="1" applyAlignment="1">
      <alignment horizontal="center"/>
    </xf>
    <xf numFmtId="0" fontId="15" fillId="12" borderId="4" xfId="0" applyFont="1" applyFill="1" applyBorder="1"/>
    <xf numFmtId="0" fontId="15" fillId="12" borderId="5" xfId="0" applyFont="1" applyFill="1" applyBorder="1"/>
    <xf numFmtId="0" fontId="15" fillId="12" borderId="6" xfId="0" applyFont="1" applyFill="1" applyBorder="1" applyAlignment="1">
      <alignment horizontal="right"/>
    </xf>
    <xf numFmtId="0" fontId="12" fillId="11" borderId="7" xfId="0" applyFont="1" applyFill="1" applyBorder="1" applyAlignment="1">
      <alignment vertical="center"/>
    </xf>
    <xf numFmtId="0" fontId="12" fillId="11" borderId="1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vertical="center"/>
    </xf>
    <xf numFmtId="0" fontId="12" fillId="6" borderId="10" xfId="0" applyFont="1" applyFill="1" applyBorder="1" applyAlignment="1">
      <alignment horizontal="left" vertical="center"/>
    </xf>
    <xf numFmtId="0" fontId="12" fillId="11" borderId="9" xfId="0" applyFont="1" applyFill="1" applyBorder="1" applyAlignment="1">
      <alignment vertical="center"/>
    </xf>
    <xf numFmtId="0" fontId="12" fillId="11" borderId="10" xfId="0" applyFont="1" applyFill="1" applyBorder="1" applyAlignment="1">
      <alignment horizontal="left" vertical="center"/>
    </xf>
    <xf numFmtId="0" fontId="12" fillId="11" borderId="7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horizontal="left" vertical="center"/>
    </xf>
    <xf numFmtId="0" fontId="12" fillId="11" borderId="9" xfId="0" applyFont="1" applyFill="1" applyBorder="1" applyAlignment="1">
      <alignment horizontal="left" vertical="center"/>
    </xf>
    <xf numFmtId="0" fontId="15" fillId="12" borderId="4" xfId="0" applyFont="1" applyFill="1" applyBorder="1" applyAlignment="1">
      <alignment vertical="center"/>
    </xf>
    <xf numFmtId="0" fontId="15" fillId="12" borderId="5" xfId="0" applyFont="1" applyFill="1" applyBorder="1" applyAlignment="1">
      <alignment vertical="center"/>
    </xf>
    <xf numFmtId="0" fontId="15" fillId="12" borderId="6" xfId="0" applyFont="1" applyFill="1" applyBorder="1" applyAlignment="1">
      <alignment horizontal="right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36" fillId="5" borderId="8" xfId="0" applyFont="1" applyFill="1" applyBorder="1" applyAlignment="1">
      <alignment horizontal="center" vertical="center"/>
    </xf>
    <xf numFmtId="0" fontId="36" fillId="5" borderId="1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applyFont="1"/>
    <xf numFmtId="0" fontId="39" fillId="0" borderId="0" xfId="0" applyFont="1"/>
    <xf numFmtId="0" fontId="10" fillId="4" borderId="15" xfId="0" applyFont="1" applyFill="1" applyBorder="1" applyAlignment="1">
      <alignment horizontal="center"/>
    </xf>
    <xf numFmtId="0" fontId="10" fillId="4" borderId="15" xfId="0" applyFont="1" applyFill="1" applyBorder="1"/>
    <xf numFmtId="0" fontId="14" fillId="4" borderId="15" xfId="0" applyFont="1" applyFill="1" applyBorder="1" applyAlignment="1">
      <alignment horizontal="center"/>
    </xf>
    <xf numFmtId="0" fontId="12" fillId="4" borderId="15" xfId="0" applyFont="1" applyFill="1" applyBorder="1"/>
    <xf numFmtId="0" fontId="37" fillId="9" borderId="15" xfId="0" applyFont="1" applyFill="1" applyBorder="1" applyAlignment="1">
      <alignment horizontal="center"/>
    </xf>
    <xf numFmtId="2" fontId="0" fillId="0" borderId="0" xfId="0" applyNumberFormat="1"/>
    <xf numFmtId="165" fontId="10" fillId="4" borderId="15" xfId="0" applyNumberFormat="1" applyFont="1" applyFill="1" applyBorder="1" applyAlignment="1">
      <alignment horizontal="center"/>
    </xf>
    <xf numFmtId="165" fontId="10" fillId="4" borderId="15" xfId="0" applyNumberFormat="1" applyFont="1" applyFill="1" applyBorder="1"/>
    <xf numFmtId="165" fontId="12" fillId="4" borderId="15" xfId="0" applyNumberFormat="1" applyFont="1" applyFill="1" applyBorder="1"/>
    <xf numFmtId="165" fontId="14" fillId="4" borderId="15" xfId="0" applyNumberFormat="1" applyFont="1" applyFill="1" applyBorder="1" applyAlignment="1">
      <alignment horizontal="center"/>
    </xf>
    <xf numFmtId="165" fontId="37" fillId="9" borderId="15" xfId="0" applyNumberFormat="1" applyFont="1" applyFill="1" applyBorder="1" applyAlignment="1">
      <alignment horizontal="center"/>
    </xf>
    <xf numFmtId="165" fontId="0" fillId="0" borderId="0" xfId="0" applyNumberFormat="1"/>
    <xf numFmtId="2" fontId="39" fillId="0" borderId="0" xfId="0" applyNumberFormat="1" applyFont="1"/>
    <xf numFmtId="2" fontId="38" fillId="0" borderId="0" xfId="0" applyNumberFormat="1" applyFont="1" applyAlignment="1">
      <alignment horizontal="center"/>
    </xf>
    <xf numFmtId="2" fontId="13" fillId="4" borderId="15" xfId="0" applyNumberFormat="1" applyFont="1" applyFill="1" applyBorder="1" applyAlignment="1">
      <alignment horizontal="center"/>
    </xf>
    <xf numFmtId="2" fontId="21" fillId="4" borderId="15" xfId="0" applyNumberFormat="1" applyFont="1" applyFill="1" applyBorder="1" applyAlignment="1">
      <alignment horizontal="center"/>
    </xf>
    <xf numFmtId="2" fontId="37" fillId="10" borderId="1" xfId="0" applyNumberFormat="1" applyFont="1" applyFill="1" applyBorder="1" applyAlignment="1">
      <alignment horizontal="center"/>
    </xf>
    <xf numFmtId="0" fontId="31" fillId="4" borderId="1" xfId="0" applyFont="1" applyFill="1" applyBorder="1" applyAlignment="1">
      <alignment horizontal="center"/>
    </xf>
    <xf numFmtId="0" fontId="40" fillId="4" borderId="1" xfId="0" applyFont="1" applyFill="1" applyBorder="1" applyAlignment="1">
      <alignment horizontal="center"/>
    </xf>
    <xf numFmtId="165" fontId="37" fillId="7" borderId="15" xfId="0" applyNumberFormat="1" applyFont="1" applyFill="1" applyBorder="1" applyAlignment="1">
      <alignment horizontal="center"/>
    </xf>
    <xf numFmtId="0" fontId="38" fillId="0" borderId="15" xfId="0" applyFont="1" applyBorder="1"/>
    <xf numFmtId="0" fontId="38" fillId="13" borderId="15" xfId="0" applyFont="1" applyFill="1" applyBorder="1"/>
    <xf numFmtId="0" fontId="38" fillId="0" borderId="15" xfId="0" applyFont="1" applyBorder="1" applyAlignment="1">
      <alignment horizontal="center"/>
    </xf>
    <xf numFmtId="0" fontId="38" fillId="0" borderId="19" xfId="0" applyFont="1" applyBorder="1" applyAlignment="1">
      <alignment horizontal="center"/>
    </xf>
    <xf numFmtId="0" fontId="38" fillId="0" borderId="21" xfId="0" applyFont="1" applyBorder="1" applyAlignment="1">
      <alignment horizontal="center"/>
    </xf>
    <xf numFmtId="0" fontId="38" fillId="0" borderId="22" xfId="0" applyFont="1" applyBorder="1"/>
    <xf numFmtId="0" fontId="38" fillId="13" borderId="22" xfId="0" applyFont="1" applyFill="1" applyBorder="1"/>
    <xf numFmtId="0" fontId="38" fillId="0" borderId="22" xfId="0" applyFont="1" applyBorder="1" applyAlignment="1">
      <alignment horizontal="center"/>
    </xf>
    <xf numFmtId="164" fontId="37" fillId="9" borderId="15" xfId="0" applyNumberFormat="1" applyFont="1" applyFill="1" applyBorder="1" applyAlignment="1">
      <alignment horizontal="center"/>
    </xf>
    <xf numFmtId="164" fontId="31" fillId="4" borderId="1" xfId="0" applyNumberFormat="1" applyFont="1" applyFill="1" applyBorder="1"/>
    <xf numFmtId="164" fontId="40" fillId="4" borderId="1" xfId="0" applyNumberFormat="1" applyFont="1" applyFill="1" applyBorder="1" applyAlignment="1">
      <alignment horizontal="center"/>
    </xf>
    <xf numFmtId="164" fontId="38" fillId="0" borderId="0" xfId="0" applyNumberFormat="1" applyFont="1"/>
    <xf numFmtId="2" fontId="38" fillId="0" borderId="15" xfId="0" applyNumberFormat="1" applyFont="1" applyBorder="1" applyAlignment="1">
      <alignment horizontal="center"/>
    </xf>
    <xf numFmtId="2" fontId="38" fillId="0" borderId="22" xfId="0" applyNumberFormat="1" applyFont="1" applyBorder="1" applyAlignment="1">
      <alignment horizontal="center"/>
    </xf>
    <xf numFmtId="2" fontId="38" fillId="0" borderId="20" xfId="0" applyNumberFormat="1" applyFont="1" applyBorder="1" applyAlignment="1">
      <alignment horizontal="center"/>
    </xf>
    <xf numFmtId="0" fontId="42" fillId="13" borderId="16" xfId="0" applyFont="1" applyFill="1" applyBorder="1" applyAlignment="1">
      <alignment horizontal="center"/>
    </xf>
    <xf numFmtId="0" fontId="42" fillId="13" borderId="17" xfId="0" applyFont="1" applyFill="1" applyBorder="1"/>
    <xf numFmtId="0" fontId="42" fillId="13" borderId="17" xfId="0" applyFont="1" applyFill="1" applyBorder="1" applyAlignment="1">
      <alignment horizontal="center"/>
    </xf>
    <xf numFmtId="2" fontId="42" fillId="13" borderId="17" xfId="0" applyNumberFormat="1" applyFont="1" applyFill="1" applyBorder="1" applyAlignment="1">
      <alignment horizontal="center"/>
    </xf>
    <xf numFmtId="2" fontId="42" fillId="13" borderId="18" xfId="0" applyNumberFormat="1" applyFont="1" applyFill="1" applyBorder="1" applyAlignment="1">
      <alignment horizontal="center"/>
    </xf>
    <xf numFmtId="0" fontId="38" fillId="14" borderId="0" xfId="0" applyFont="1" applyFill="1"/>
    <xf numFmtId="0" fontId="38" fillId="14" borderId="0" xfId="0" applyFont="1" applyFill="1" applyAlignment="1">
      <alignment horizontal="center"/>
    </xf>
    <xf numFmtId="2" fontId="38" fillId="14" borderId="0" xfId="0" applyNumberFormat="1" applyFont="1" applyFill="1" applyAlignment="1">
      <alignment horizontal="center"/>
    </xf>
    <xf numFmtId="0" fontId="41" fillId="14" borderId="0" xfId="0" applyFont="1" applyFill="1"/>
    <xf numFmtId="0" fontId="41" fillId="14" borderId="0" xfId="0" applyFont="1" applyFill="1" applyAlignment="1">
      <alignment horizontal="center"/>
    </xf>
    <xf numFmtId="2" fontId="41" fillId="14" borderId="0" xfId="0" applyNumberFormat="1" applyFont="1" applyFill="1" applyAlignment="1">
      <alignment horizontal="center"/>
    </xf>
    <xf numFmtId="0" fontId="38" fillId="14" borderId="15" xfId="0" applyFont="1" applyFill="1" applyBorder="1" applyAlignment="1">
      <alignment horizontal="center"/>
    </xf>
    <xf numFmtId="0" fontId="43" fillId="14" borderId="0" xfId="0" applyFont="1" applyFill="1" applyAlignment="1">
      <alignment horizontal="center"/>
    </xf>
    <xf numFmtId="0" fontId="44" fillId="14" borderId="0" xfId="0" applyFont="1" applyFill="1"/>
    <xf numFmtId="0" fontId="45" fillId="4" borderId="1" xfId="0" applyFont="1" applyFill="1" applyBorder="1" applyAlignment="1">
      <alignment vertical="center"/>
    </xf>
    <xf numFmtId="0" fontId="46" fillId="4" borderId="1" xfId="0" applyFont="1" applyFill="1" applyBorder="1" applyAlignment="1">
      <alignment vertical="center"/>
    </xf>
    <xf numFmtId="164" fontId="37" fillId="2" borderId="1" xfId="0" applyNumberFormat="1" applyFont="1" applyFill="1" applyBorder="1" applyAlignment="1">
      <alignment horizontal="center"/>
    </xf>
    <xf numFmtId="0" fontId="47" fillId="0" borderId="0" xfId="0" applyFont="1" applyAlignment="1">
      <alignment horizontal="left"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vertical="center" wrapText="1"/>
    </xf>
    <xf numFmtId="0" fontId="48" fillId="0" borderId="0" xfId="0" applyFont="1" applyAlignment="1">
      <alignment vertical="center" wrapText="1"/>
    </xf>
    <xf numFmtId="0" fontId="48" fillId="0" borderId="0" xfId="0" applyFont="1" applyAlignment="1">
      <alignment horizontal="left"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50" fillId="0" borderId="0" xfId="0" applyFont="1" applyAlignment="1">
      <alignment vertical="center" wrapText="1"/>
    </xf>
    <xf numFmtId="0" fontId="51" fillId="0" borderId="0" xfId="0" applyFont="1" applyAlignment="1">
      <alignment vertical="center" wrapText="1"/>
    </xf>
    <xf numFmtId="0" fontId="52" fillId="0" borderId="0" xfId="0" applyFont="1" applyAlignment="1">
      <alignment vertical="center" wrapText="1"/>
    </xf>
    <xf numFmtId="0" fontId="51" fillId="0" borderId="0" xfId="0" applyFont="1" applyAlignment="1">
      <alignment vertical="center"/>
    </xf>
    <xf numFmtId="0" fontId="47" fillId="0" borderId="23" xfId="0" applyFont="1" applyBorder="1" applyAlignment="1">
      <alignment horizontal="left" vertical="center"/>
    </xf>
    <xf numFmtId="0" fontId="10" fillId="15" borderId="0" xfId="0" applyFont="1" applyFill="1"/>
    <xf numFmtId="0" fontId="17" fillId="15" borderId="0" xfId="0" applyFont="1" applyFill="1"/>
    <xf numFmtId="0" fontId="38" fillId="0" borderId="25" xfId="0" applyFont="1" applyBorder="1"/>
    <xf numFmtId="0" fontId="38" fillId="0" borderId="25" xfId="0" applyFont="1" applyBorder="1" applyAlignment="1">
      <alignment horizontal="center"/>
    </xf>
    <xf numFmtId="2" fontId="38" fillId="0" borderId="24" xfId="0" applyNumberFormat="1" applyFont="1" applyBorder="1" applyAlignment="1">
      <alignment horizontal="center"/>
    </xf>
    <xf numFmtId="0" fontId="0" fillId="0" borderId="15" xfId="0" applyBorder="1"/>
    <xf numFmtId="0" fontId="58" fillId="0" borderId="0" xfId="0" applyFont="1"/>
    <xf numFmtId="0" fontId="46" fillId="0" borderId="26" xfId="0" applyFont="1" applyBorder="1" applyAlignment="1">
      <alignment horizontal="center"/>
    </xf>
    <xf numFmtId="0" fontId="29" fillId="0" borderId="27" xfId="0" applyFont="1" applyBorder="1"/>
    <xf numFmtId="0" fontId="29" fillId="0" borderId="27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4" fillId="16" borderId="27" xfId="0" applyFont="1" applyFill="1" applyBorder="1"/>
    <xf numFmtId="0" fontId="54" fillId="0" borderId="27" xfId="0" applyFont="1" applyBorder="1"/>
    <xf numFmtId="164" fontId="57" fillId="0" borderId="28" xfId="0" applyNumberFormat="1" applyFont="1" applyBorder="1" applyAlignment="1">
      <alignment horizontal="center" vertical="center"/>
    </xf>
    <xf numFmtId="0" fontId="57" fillId="0" borderId="26" xfId="0" applyFont="1" applyBorder="1" applyAlignment="1">
      <alignment vertical="center"/>
    </xf>
    <xf numFmtId="0" fontId="54" fillId="0" borderId="27" xfId="0" applyFont="1" applyBorder="1" applyAlignment="1">
      <alignment horizontal="center"/>
    </xf>
    <xf numFmtId="1" fontId="53" fillId="0" borderId="27" xfId="0" applyNumberFormat="1" applyFont="1" applyBorder="1" applyAlignment="1">
      <alignment horizontal="center" vertical="top"/>
    </xf>
    <xf numFmtId="0" fontId="12" fillId="0" borderId="26" xfId="0" applyFont="1" applyBorder="1" applyAlignment="1">
      <alignment vertical="center"/>
    </xf>
    <xf numFmtId="1" fontId="55" fillId="0" borderId="27" xfId="0" applyNumberFormat="1" applyFont="1" applyBorder="1" applyAlignment="1">
      <alignment horizontal="center" vertical="top"/>
    </xf>
    <xf numFmtId="165" fontId="57" fillId="0" borderId="0" xfId="0" applyNumberFormat="1" applyFont="1" applyAlignment="1">
      <alignment horizontal="center" vertical="center"/>
    </xf>
    <xf numFmtId="2" fontId="56" fillId="0" borderId="0" xfId="0" applyNumberFormat="1" applyFont="1" applyAlignment="1">
      <alignment horizontal="center" vertical="center"/>
    </xf>
    <xf numFmtId="164" fontId="53" fillId="0" borderId="27" xfId="0" applyNumberFormat="1" applyFont="1" applyBorder="1" applyAlignment="1">
      <alignment horizontal="center" vertical="top"/>
    </xf>
    <xf numFmtId="0" fontId="37" fillId="0" borderId="0" xfId="0" applyFont="1" applyAlignment="1">
      <alignment horizontal="left"/>
    </xf>
    <xf numFmtId="0" fontId="37" fillId="0" borderId="0" xfId="0" applyFont="1"/>
    <xf numFmtId="0" fontId="37" fillId="0" borderId="1" xfId="0" applyFont="1" applyBorder="1" applyAlignment="1">
      <alignment horizontal="center"/>
    </xf>
    <xf numFmtId="165" fontId="37" fillId="0" borderId="15" xfId="0" applyNumberFormat="1" applyFont="1" applyBorder="1" applyAlignment="1">
      <alignment horizontal="center"/>
    </xf>
    <xf numFmtId="165" fontId="57" fillId="0" borderId="27" xfId="0" applyNumberFormat="1" applyFont="1" applyBorder="1" applyAlignment="1">
      <alignment horizontal="center" vertical="center"/>
    </xf>
    <xf numFmtId="164" fontId="56" fillId="0" borderId="28" xfId="0" applyNumberFormat="1" applyFont="1" applyBorder="1" applyAlignment="1">
      <alignment horizontal="center" vertical="center"/>
    </xf>
    <xf numFmtId="165" fontId="46" fillId="0" borderId="27" xfId="0" applyNumberFormat="1" applyFont="1" applyBorder="1" applyAlignment="1">
      <alignment horizontal="center" vertical="center"/>
    </xf>
    <xf numFmtId="2" fontId="46" fillId="0" borderId="28" xfId="0" applyNumberFormat="1" applyFont="1" applyBorder="1" applyAlignment="1">
      <alignment horizontal="center" vertical="center"/>
    </xf>
    <xf numFmtId="2" fontId="56" fillId="0" borderId="28" xfId="0" applyNumberFormat="1" applyFont="1" applyBorder="1" applyAlignment="1">
      <alignment horizontal="center" vertical="center"/>
    </xf>
    <xf numFmtId="164" fontId="56" fillId="0" borderId="29" xfId="0" applyNumberFormat="1" applyFont="1" applyBorder="1" applyAlignment="1">
      <alignment horizontal="center" vertical="center"/>
    </xf>
    <xf numFmtId="164" fontId="46" fillId="0" borderId="28" xfId="0" applyNumberFormat="1" applyFont="1" applyBorder="1" applyAlignment="1">
      <alignment horizontal="center"/>
    </xf>
    <xf numFmtId="0" fontId="0" fillId="0" borderId="27" xfId="0" applyBorder="1" applyAlignment="1">
      <alignment horizontal="center"/>
    </xf>
    <xf numFmtId="164" fontId="46" fillId="0" borderId="28" xfId="0" applyNumberFormat="1" applyFont="1" applyBorder="1" applyAlignment="1">
      <alignment horizontal="center" vertical="center"/>
    </xf>
    <xf numFmtId="0" fontId="54" fillId="16" borderId="27" xfId="0" applyFont="1" applyFill="1" applyBorder="1" applyAlignment="1">
      <alignment horizontal="center"/>
    </xf>
    <xf numFmtId="0" fontId="23" fillId="8" borderId="12" xfId="0" applyFont="1" applyFill="1" applyBorder="1" applyAlignment="1">
      <alignment horizontal="center" vertical="top"/>
    </xf>
    <xf numFmtId="0" fontId="18" fillId="0" borderId="2" xfId="0" applyFont="1" applyBorder="1"/>
    <xf numFmtId="0" fontId="18" fillId="0" borderId="3" xfId="0" applyFont="1" applyBorder="1"/>
    <xf numFmtId="0" fontId="18" fillId="0" borderId="13" xfId="0" applyFont="1" applyBorder="1"/>
    <xf numFmtId="0" fontId="18" fillId="0" borderId="14" xfId="0" applyFont="1" applyBorder="1"/>
    <xf numFmtId="0" fontId="18" fillId="0" borderId="15" xfId="0" applyFont="1" applyBorder="1"/>
    <xf numFmtId="0" fontId="29" fillId="17" borderId="27" xfId="0" applyFont="1" applyFill="1" applyBorder="1"/>
    <xf numFmtId="0" fontId="29" fillId="17" borderId="27" xfId="0" applyFont="1" applyFill="1" applyBorder="1" applyAlignment="1">
      <alignment horizontal="center"/>
    </xf>
  </cellXfs>
  <cellStyles count="1">
    <cellStyle name="Normal" xfId="0" builtinId="0"/>
  </cellStyles>
  <dxfs count="153">
    <dxf>
      <fill>
        <patternFill>
          <bgColor theme="4" tint="0.79998168889431442"/>
        </patternFill>
      </fill>
    </dxf>
    <dxf>
      <fill>
        <patternFill patternType="solid">
          <fgColor rgb="FF3D85C6"/>
          <bgColor rgb="FF3D85C6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3D85C6"/>
          <bgColor rgb="FF3D85C6"/>
        </patternFill>
      </fill>
    </dxf>
    <dxf>
      <fill>
        <patternFill patternType="solid">
          <fgColor rgb="FF3D85C6"/>
          <bgColor rgb="FF3D85C6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3D85C6"/>
          <bgColor rgb="FF3D85C6"/>
        </patternFill>
      </fill>
    </dxf>
    <dxf>
      <fill>
        <patternFill patternType="solid">
          <fgColor rgb="FF3D85C6"/>
          <bgColor rgb="FF3D85C6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3D85C6"/>
          <bgColor rgb="FF3D85C6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3D85C6"/>
          <bgColor rgb="FF3D85C6"/>
        </patternFill>
      </fill>
    </dxf>
    <dxf>
      <fill>
        <patternFill patternType="solid">
          <fgColor rgb="FF3D85C6"/>
          <bgColor rgb="FF3D85C6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3D85C6"/>
          <bgColor rgb="FF3D85C6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auto="1"/>
          <bgColor theme="7" tint="0.59996337778862885"/>
        </patternFill>
      </fill>
    </dxf>
    <dxf>
      <fill>
        <patternFill patternType="solid">
          <fgColor rgb="FF3D85C6"/>
          <bgColor rgb="FF3D85C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65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5" formatCode="0.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65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0.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chivo Narrow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chivo Narrow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chivo Narrow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chivo Narrow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chivo Narrow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.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64" formatCode="0.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none">
          <fgColor rgb="FFFFFFFF"/>
          <bgColor auto="1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none">
          <fgColor rgb="FFFFFFFF"/>
          <bgColor auto="1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none">
          <fgColor rgb="FFFFFFFF"/>
          <bgColor auto="1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none">
          <fgColor rgb="FFFFFFFF"/>
          <bgColor auto="1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none">
          <fgColor rgb="FFFFFFFF"/>
          <bgColor auto="1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none">
          <fgColor rgb="FFFFFFFF"/>
          <bgColor auto="1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none">
          <fgColor rgb="FFFFFFFF"/>
          <bgColor auto="1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none"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none"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none"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rgb="FFFFFFFF"/>
          <bgColor auto="1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Tahoma"/>
        <family val="2"/>
        <scheme val="none"/>
      </font>
      <fill>
        <patternFill patternType="solid">
          <fgColor rgb="FF548DD4"/>
          <bgColor rgb="FF548DD4"/>
        </patternFill>
      </fill>
      <alignment horizontal="left" vertical="bottom" textRotation="0" wrapText="0" indent="0" justifyLastLine="0" shrinkToFit="0" readingOrder="0"/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numFmt numFmtId="165" formatCode="0.00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4F81BD"/>
          <bgColor rgb="FF4F81B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4F81BD"/>
          <bgColor rgb="FF4F81B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4F81BD"/>
          <bgColor rgb="FF4F81B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4F81BD"/>
          <bgColor rgb="FF4F81B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4F81BD"/>
          <bgColor rgb="FF4F81B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4F81BD"/>
          <bgColor rgb="FF4F81B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4F81BD"/>
          <bgColor rgb="FF4F81B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4F81BD"/>
          <bgColor rgb="FF4F81B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4F81BD"/>
          <bgColor rgb="FF4F81B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4F81BD"/>
          <bgColor rgb="FF4F81BD"/>
        </patternFill>
      </fill>
    </dxf>
  </dxfs>
  <tableStyles count="10" defaultTableStyle="TableStyleMedium2" defaultPivotStyle="PivotStyleLight16">
    <tableStyle name="QBs-style" pivot="0" count="3" xr9:uid="{00000000-0011-0000-FFFF-FFFF00000000}">
      <tableStyleElement type="headerRow" dxfId="152"/>
      <tableStyleElement type="firstRowStripe" dxfId="151"/>
      <tableStyleElement type="secondRowStripe" dxfId="150"/>
    </tableStyle>
    <tableStyle name="QBs-style 2" pivot="0" count="3" xr9:uid="{00000000-0011-0000-FFFF-FFFF01000000}">
      <tableStyleElement type="headerRow" dxfId="149"/>
      <tableStyleElement type="firstRowStripe" dxfId="148"/>
      <tableStyleElement type="secondRowStripe" dxfId="147"/>
    </tableStyle>
    <tableStyle name="Power 5 &amp; Indep.-style" pivot="0" count="3" xr9:uid="{00000000-0011-0000-FFFF-FFFF02000000}">
      <tableStyleElement type="headerRow" dxfId="146"/>
      <tableStyleElement type="firstRowStripe" dxfId="145"/>
      <tableStyleElement type="secondRowStripe" dxfId="144"/>
    </tableStyle>
    <tableStyle name="Power 5 &amp; Indep.-style 2" pivot="0" count="3" xr9:uid="{00000000-0011-0000-FFFF-FFFF03000000}">
      <tableStyleElement type="headerRow" dxfId="143"/>
      <tableStyleElement type="firstRowStripe" dxfId="142"/>
      <tableStyleElement type="secondRowStripe" dxfId="141"/>
    </tableStyle>
    <tableStyle name="RBs-style" pivot="0" count="3" xr9:uid="{00000000-0011-0000-FFFF-FFFF04000000}">
      <tableStyleElement type="headerRow" dxfId="140"/>
      <tableStyleElement type="firstRowStripe" dxfId="139"/>
      <tableStyleElement type="secondRowStripe" dxfId="138"/>
    </tableStyle>
    <tableStyle name="RBs-style 2" pivot="0" count="3" xr9:uid="{00000000-0011-0000-FFFF-FFFF05000000}">
      <tableStyleElement type="headerRow" dxfId="137"/>
      <tableStyleElement type="firstRowStripe" dxfId="136"/>
      <tableStyleElement type="secondRowStripe" dxfId="135"/>
    </tableStyle>
    <tableStyle name="TEs-style" pivot="0" count="3" xr9:uid="{00000000-0011-0000-FFFF-FFFF06000000}">
      <tableStyleElement type="headerRow" dxfId="134"/>
      <tableStyleElement type="firstRowStripe" dxfId="133"/>
      <tableStyleElement type="secondRowStripe" dxfId="132"/>
    </tableStyle>
    <tableStyle name="WRs-style" pivot="0" count="3" xr9:uid="{00000000-0011-0000-FFFF-FFFF07000000}">
      <tableStyleElement type="headerRow" dxfId="131"/>
      <tableStyleElement type="firstRowStripe" dxfId="130"/>
      <tableStyleElement type="secondRowStripe" dxfId="129"/>
    </tableStyle>
    <tableStyle name="WRs-style 2" pivot="0" count="3" xr9:uid="{00000000-0011-0000-FFFF-FFFF08000000}">
      <tableStyleElement type="headerRow" dxfId="128"/>
      <tableStyleElement type="firstRowStripe" dxfId="127"/>
      <tableStyleElement type="secondRowStripe" dxfId="126"/>
    </tableStyle>
    <tableStyle name="Full FBS-style" pivot="0" count="3" xr9:uid="{00000000-0011-0000-FFFF-FFFF09000000}">
      <tableStyleElement type="headerRow" dxfId="125"/>
      <tableStyleElement type="firstRowStripe" dxfId="124"/>
      <tableStyleElement type="secondRowStripe" dxfId="123"/>
    </tableStyle>
  </tableStyles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561975</xdr:colOff>
      <xdr:row>0</xdr:row>
      <xdr:rowOff>28576</xdr:rowOff>
    </xdr:from>
    <xdr:ext cx="4286250" cy="4676774"/>
    <xdr:pic>
      <xdr:nvPicPr>
        <xdr:cNvPr id="2" name="image2.png" descr="CFF Logo New (For White  Background)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975" y="409576"/>
          <a:ext cx="4286250" cy="467677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161925</xdr:rowOff>
    </xdr:from>
    <xdr:ext cx="1524000" cy="1628775"/>
    <xdr:pic>
      <xdr:nvPicPr>
        <xdr:cNvPr id="2" name="image1.png" descr="CFF Logo New (For Blue  Background)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342900</xdr:colOff>
      <xdr:row>0</xdr:row>
      <xdr:rowOff>133350</xdr:rowOff>
    </xdr:from>
    <xdr:ext cx="1524000" cy="1628775"/>
    <xdr:pic>
      <xdr:nvPicPr>
        <xdr:cNvPr id="3" name="image1.png" descr="CFF Logo New (For Blue  Background).pn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561975</xdr:colOff>
      <xdr:row>18</xdr:row>
      <xdr:rowOff>133350</xdr:rowOff>
    </xdr:from>
    <xdr:ext cx="1524000" cy="1419225"/>
    <xdr:pic>
      <xdr:nvPicPr>
        <xdr:cNvPr id="4" name="image1.png" descr="CFF Logo New (For Blue  Background).png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285750</xdr:colOff>
      <xdr:row>18</xdr:row>
      <xdr:rowOff>142875</xdr:rowOff>
    </xdr:from>
    <xdr:ext cx="1524000" cy="1419225"/>
    <xdr:pic>
      <xdr:nvPicPr>
        <xdr:cNvPr id="5" name="image1.png" descr="CFF Logo New (For Blue  Background)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6F08F3-A296-9B43-83BC-3A3E92E095E6}" name="Table1" displayName="Table1" ref="A17:P2024" totalsRowShown="0">
  <autoFilter ref="A17:P2024" xr:uid="{C06F08F3-A296-9B43-83BC-3A3E92E095E6}"/>
  <sortState xmlns:xlrd2="http://schemas.microsoft.com/office/spreadsheetml/2017/richdata2" ref="A18:P2024">
    <sortCondition ref="C18:C2024"/>
    <sortCondition ref="D18:D2024"/>
    <sortCondition ref="N18:N2024"/>
  </sortState>
  <tableColumns count="16">
    <tableColumn id="1" xr3:uid="{82C95EDF-D3DC-4F48-A383-B2396FF57A37}" name="Rank" dataDxfId="122">
      <calculatedColumnFormula>RANK(N18,$N$18:$N$2049)</calculatedColumnFormula>
    </tableColumn>
    <tableColumn id="2" xr3:uid="{F088E373-BE5D-2641-9F60-1D8B83B7B945}" name="Player Name" dataDxfId="121"/>
    <tableColumn id="3" xr3:uid="{29BD03DA-4089-A045-A08F-E99D25D068A9}" name="Team" dataDxfId="120"/>
    <tableColumn id="4" xr3:uid="{33DCA7C5-F136-E34D-940D-4B280876760E}" name="Pos." dataDxfId="119"/>
    <tableColumn id="5" xr3:uid="{0B722D1E-3CAC-F54B-AFF6-10DC1E1F46F9}" name="Class" dataDxfId="118"/>
    <tableColumn id="6" xr3:uid="{0F707D13-9F6F-754D-96ED-6DFBE7F25673}" name=" Conf." dataDxfId="117"/>
    <tableColumn id="7" xr3:uid="{07FB253D-07D2-DF4E-8564-B206B2767CD6}" name="Pass Yds" dataDxfId="116"/>
    <tableColumn id="8" xr3:uid="{92D82A88-796C-5A4B-BB3F-6EC62F535417}" name="Pass TDs" dataDxfId="115"/>
    <tableColumn id="9" xr3:uid="{A9C4C376-EDF3-CF4E-8E12-962D15D71CCB}" name="Rush Yds" dataDxfId="114"/>
    <tableColumn id="10" xr3:uid="{DAF518FA-95B5-2D4C-9FD8-638F951A5541}" name="Rush TDs" dataDxfId="113"/>
    <tableColumn id="11" xr3:uid="{34E46418-A112-F347-9C72-0B4A1A540360}" name="Rec." dataDxfId="112"/>
    <tableColumn id="12" xr3:uid="{D3EF04D6-6C38-FA41-8E79-BA4E2DDA84A6}" name="Rec. Yds" dataDxfId="111"/>
    <tableColumn id="13" xr3:uid="{65683030-52C7-C449-96B1-6504396D7699}" name="Rec TDs" dataDxfId="110"/>
    <tableColumn id="14" xr3:uid="{270D684A-44A5-2B47-B65E-59AB760F5D28}" name="Projected Fantasy Points" dataDxfId="109">
      <calculatedColumnFormula>SUM(G18*$D$8+H18*$D$5+I18*$D$9+J18*$D$6+K18*$D$11+L18*$D$10+M18*$D$7)</calculatedColumnFormula>
    </tableColumn>
    <tableColumn id="15" xr3:uid="{087A42D8-1D6E-3141-A8EB-460FFF3C0DDC}" name="Adj Var." dataDxfId="108"/>
    <tableColumn id="16" xr3:uid="{4F8569DB-7A6A-AD4E-9D8B-5F5234C75B56}" name="Adjusted Pts for Ranking" dataDxfId="107">
      <calculatedColumnFormula>SUM(N18*O18)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D9EA55E-E010-AD46-9056-E2829266FD0C}" name="Table2" displayName="Table2" ref="A17:O1066" totalsRowShown="0" headerRowDxfId="106" dataDxfId="105">
  <autoFilter ref="A17:O1066" xr:uid="{19A855E8-D0DD-4E5C-B030-25348D4F11B5}"/>
  <sortState xmlns:xlrd2="http://schemas.microsoft.com/office/spreadsheetml/2017/richdata2" ref="A18:O1066">
    <sortCondition descending="1" ref="N17:N1066"/>
  </sortState>
  <tableColumns count="15">
    <tableColumn id="1" xr3:uid="{0BA3752B-4A6B-834C-BC75-4BD38491ED56}" name="Rank" dataDxfId="104">
      <calculatedColumnFormula>RANK(N18,$N$18:$N$1076)</calculatedColumnFormula>
    </tableColumn>
    <tableColumn id="2" xr3:uid="{98FDF4F1-1FFF-AF45-A6AD-4D1066D6ADF0}" name="Player Name" dataDxfId="103"/>
    <tableColumn id="3" xr3:uid="{A9FE2006-38D2-3C4C-8575-550BA04FAADB}" name="Team" dataDxfId="102"/>
    <tableColumn id="4" xr3:uid="{3DBB03CC-B38A-8541-BF28-E20147404FA3}" name="Pos." dataDxfId="101"/>
    <tableColumn id="5" xr3:uid="{60A0ED87-EDD2-7842-8C22-923EAA579399}" name="Class" dataDxfId="100"/>
    <tableColumn id="6" xr3:uid="{09D6F1EB-4F1B-1046-938B-C98389C0B4FB}" name=" Conf." dataDxfId="99"/>
    <tableColumn id="7" xr3:uid="{82B3C8D6-99C2-464F-B82E-16218C1BC6B0}" name="Pass Yds" dataDxfId="98">
      <calculatedColumnFormula>VLOOKUP(B18,'Full FBS'!$B$18:$M$2049,6,0)</calculatedColumnFormula>
    </tableColumn>
    <tableColumn id="8" xr3:uid="{0A7A381B-C891-3F4B-857E-4ADCF0F56F0D}" name="Pass TDs" dataDxfId="97">
      <calculatedColumnFormula>VLOOKUP(B18,'Full FBS'!$B$18:$M$2049,7,0)</calculatedColumnFormula>
    </tableColumn>
    <tableColumn id="9" xr3:uid="{A1272DA8-DC60-334F-AAC7-79BE442F4A93}" name="Rush Yds" dataDxfId="96">
      <calculatedColumnFormula>VLOOKUP(B18,'Full FBS'!$B$18:$M$2049,8,0)</calculatedColumnFormula>
    </tableColumn>
    <tableColumn id="10" xr3:uid="{6B5D8453-6B28-D942-B84F-53B4083C7398}" name="Rush TDs" dataDxfId="95">
      <calculatedColumnFormula>VLOOKUP(B18,'Full FBS'!$B$18:$M$2049,9,0)</calculatedColumnFormula>
    </tableColumn>
    <tableColumn id="11" xr3:uid="{8D570146-EED0-9641-965A-33B315C32AB3}" name="Rec." dataDxfId="94">
      <calculatedColumnFormula>VLOOKUP(B18,'Full FBS'!$B$18:$M$2049,10,0)</calculatedColumnFormula>
    </tableColumn>
    <tableColumn id="12" xr3:uid="{6427DE3B-2BCD-3842-A855-F07778C90071}" name="Rec. Yds" dataDxfId="93">
      <calculatedColumnFormula>VLOOKUP(B18,'Full FBS'!$B$18:$M$2049,11,0)</calculatedColumnFormula>
    </tableColumn>
    <tableColumn id="13" xr3:uid="{62B6F8B6-DF09-4D4B-A3F2-72B61766F33A}" name="Rec TDs" dataDxfId="92">
      <calculatedColumnFormula>VLOOKUP(B18,'Full FBS'!$B$18:$M$2049,12,0)</calculatedColumnFormula>
    </tableColumn>
    <tableColumn id="14" xr3:uid="{0CE5DD8D-ACD5-A444-8D07-22F3AEFA2E93}" name="Projected Fantasy Points" dataDxfId="91">
      <calculatedColumnFormula>SUM(G18*$D$8+H18*$D$5+I18*$D$9+J18*$D$6+K18*$D$11+L18*$D$10+M18*$D$7)</calculatedColumnFormula>
    </tableColumn>
    <tableColumn id="15" xr3:uid="{E4173F8F-7787-ED41-8152-A1404656280F}" name="Adjusted Pts for Ranking" dataDxfId="90">
      <calculatedColumnFormula>VLOOKUP(B18, 'Full FBS'!$B$18:$P$2049, 13, FALSE)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3849E8C-42B7-3443-9AB1-F769F57F3A8E}" name="Table3" displayName="Table3" ref="A17:P287" totalsRowShown="0" dataDxfId="89">
  <autoFilter ref="A17:P287" xr:uid="{52202F45-A277-4AEE-9E9C-6532471F8FF7}"/>
  <sortState xmlns:xlrd2="http://schemas.microsoft.com/office/spreadsheetml/2017/richdata2" ref="A18:P287">
    <sortCondition descending="1" ref="N17:N287"/>
  </sortState>
  <tableColumns count="16">
    <tableColumn id="1" xr3:uid="{7660EBDF-6B56-834A-83E7-531E62DC58AB}" name="Rank" dataDxfId="88">
      <calculatedColumnFormula>RANK(N18,$N$18:$N$2188)</calculatedColumnFormula>
    </tableColumn>
    <tableColumn id="2" xr3:uid="{FD07CE68-B2D4-D34D-8CDD-0425444B1B74}" name="Player Name" dataDxfId="87"/>
    <tableColumn id="3" xr3:uid="{9896D67B-439C-644A-9C77-4250EE28D46A}" name="Team" dataDxfId="86"/>
    <tableColumn id="4" xr3:uid="{C03C0439-573C-CF43-A47D-6F521A1030F9}" name="Pos." dataDxfId="85"/>
    <tableColumn id="5" xr3:uid="{E904AE0B-D86A-CB49-B1A2-51F3AD32CAF5}" name="Class" dataDxfId="84"/>
    <tableColumn id="6" xr3:uid="{7B29173D-6092-B04C-9B4C-CE9836367F4A}" name=" Conf." dataDxfId="83"/>
    <tableColumn id="7" xr3:uid="{C6D0D4B8-5AB3-DF4C-ABBE-7277E452344C}" name="Pass Yds" dataDxfId="82"/>
    <tableColumn id="8" xr3:uid="{C66DCC1B-DE7F-564E-8EF1-A3843D256F3B}" name="Pass TDs" dataDxfId="81"/>
    <tableColumn id="9" xr3:uid="{0AD1D1D6-61C8-3A4B-902D-37E0C836DA74}" name="Rush Yds" dataDxfId="80"/>
    <tableColumn id="10" xr3:uid="{C39C6315-8EEF-8444-A54B-AF29A44A4012}" name="Rush TDs" dataDxfId="79"/>
    <tableColumn id="11" xr3:uid="{8E5661BB-0825-5343-9E3D-F67A9BA726EC}" name="Rec." dataDxfId="78"/>
    <tableColumn id="12" xr3:uid="{76158402-66A3-BB40-B85B-8AA52B647E0F}" name="Rec. Yds" dataDxfId="77"/>
    <tableColumn id="13" xr3:uid="{28C57EDE-3E0A-3A46-8901-D6BA838989D4}" name="Rec TDs" dataDxfId="76"/>
    <tableColumn id="14" xr3:uid="{A881D724-6DBE-B740-9661-7ACE4F55A166}" name="Projected Fantasy Points" dataDxfId="75"/>
    <tableColumn id="15" xr3:uid="{8B90E17A-0B1A-9E42-884E-FC8BACC7B1D9}" name="Adj. Value" dataDxfId="74">
      <calculatedColumnFormula>VLOOKUP(B18, 'Full FBS'!$B$18:$P$2049, 14, FALSE)</calculatedColumnFormula>
    </tableColumn>
    <tableColumn id="16" xr3:uid="{6C508020-6813-4041-9B66-41F74402CFDB}" name="Rating" dataDxfId="7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803B7C6-D600-F44D-B516-ACF2A56D2BFB}" name="Table4" displayName="Table4" ref="A17:P553" totalsRowShown="0">
  <autoFilter ref="A17:P553" xr:uid="{D115FD67-296A-48C7-AF9F-576F1C1D17FC}"/>
  <sortState xmlns:xlrd2="http://schemas.microsoft.com/office/spreadsheetml/2017/richdata2" ref="A18:P553">
    <sortCondition descending="1" ref="N17:N553"/>
  </sortState>
  <tableColumns count="16">
    <tableColumn id="1" xr3:uid="{17105E6E-E657-FA42-87EA-D668F115A6DC}" name="Rank" dataDxfId="72">
      <calculatedColumnFormula>RANK(N18,$N$18:$N$2220)</calculatedColumnFormula>
    </tableColumn>
    <tableColumn id="2" xr3:uid="{060EFDBF-122D-C24B-96DF-D95600EF7C0D}" name="Player Name" dataDxfId="71"/>
    <tableColumn id="3" xr3:uid="{8B3BF6AD-7E4D-7143-976C-4B32F6219E6B}" name="Team" dataDxfId="70"/>
    <tableColumn id="4" xr3:uid="{69209135-1B99-914B-A9B7-0C71ADB32C40}" name="Pos." dataDxfId="69"/>
    <tableColumn id="5" xr3:uid="{FC95C94C-8415-904B-8456-B3DA292044CF}" name="Class" dataDxfId="68"/>
    <tableColumn id="6" xr3:uid="{34B2D3B0-316B-2A4A-A2F0-F1644B0A71E4}" name=" Conf." dataDxfId="67"/>
    <tableColumn id="7" xr3:uid="{AEFDEDC6-D11D-3748-9E39-67990622A0C1}" name="Pass Yds" dataDxfId="66">
      <calculatedColumnFormula>VLOOKUP(B18,'Full FBS'!$B$18:$M$2049,6,0)</calculatedColumnFormula>
    </tableColumn>
    <tableColumn id="8" xr3:uid="{E3B7935B-61C4-A64F-A5BF-602629B9F0EF}" name="Pass TDs" dataDxfId="65">
      <calculatedColumnFormula>VLOOKUP(B18,'Full FBS'!$B$18:$M$2049,7,0)</calculatedColumnFormula>
    </tableColumn>
    <tableColumn id="9" xr3:uid="{CA7727FB-590A-A14E-A9E1-2C13FFE7018F}" name="Rush Yds" dataDxfId="64">
      <calculatedColumnFormula>VLOOKUP(B18,'Full FBS'!$B$18:$M$2049,8,0)</calculatedColumnFormula>
    </tableColumn>
    <tableColumn id="10" xr3:uid="{B0E32383-2620-6045-BAD8-434708B7D6BB}" name="Rush TDs" dataDxfId="63">
      <calculatedColumnFormula>VLOOKUP(B18,'Full FBS'!$B$18:$M$2049,9,0)</calculatedColumnFormula>
    </tableColumn>
    <tableColumn id="11" xr3:uid="{143B30F1-57BE-D541-B49C-C73C7324A3F1}" name="Rec." dataDxfId="62">
      <calculatedColumnFormula>VLOOKUP(B18,'Full FBS'!$B$18:$M$2049,10,0)</calculatedColumnFormula>
    </tableColumn>
    <tableColumn id="12" xr3:uid="{84DC882B-1506-C943-9C40-AA89638BD99A}" name="Rec. Yds" dataDxfId="61">
      <calculatedColumnFormula>VLOOKUP(B18,'Full FBS'!$B$18:$M$2049,11,0)</calculatedColumnFormula>
    </tableColumn>
    <tableColumn id="13" xr3:uid="{0B7B6470-53E7-8D46-83DD-7D6444A233B5}" name="Rec TDs" dataDxfId="60">
      <calculatedColumnFormula>VLOOKUP(B18,'Full FBS'!$B$18:$M$2049,12,0)</calculatedColumnFormula>
    </tableColumn>
    <tableColumn id="14" xr3:uid="{E4D9EFA8-4F7E-D047-A82A-85DFEDE35144}" name="Projected Fantasy Points" dataDxfId="59">
      <calculatedColumnFormula>SUM(G18*$D$8+H18*$D$5+I18*$D$9+J18*$D$6+K18*$D$11+L18*$D$10+M18*$D$7)</calculatedColumnFormula>
    </tableColumn>
    <tableColumn id="15" xr3:uid="{B06BB571-0A97-F746-9550-64CA3D502398}" name="Adj. Value" dataDxfId="58">
      <calculatedColumnFormula>VLOOKUP(B18, 'Full FBS'!$B$18:$P$2049, 14, FALSE)</calculatedColumnFormula>
    </tableColumn>
    <tableColumn id="16" xr3:uid="{25A03D9A-BDDC-E244-B7A6-B7F2C10B618E}" name="Rating" dataDxfId="57">
      <calculatedColumnFormula>SUM(((((I18+(L18*1.1))/1800*0.55)+(J18+M18)/18*0.41))+(K18/20*0.04))*100*O18+(H18*1.75)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67D9AA0-5DE5-6841-8BE0-F4C2C0C68D73}" name="Table5" displayName="Table5" ref="A17:P824" totalsRowShown="0">
  <autoFilter ref="A17:P824" xr:uid="{567D9AA0-5DE5-6841-8BE0-F4C2C0C68D73}"/>
  <sortState xmlns:xlrd2="http://schemas.microsoft.com/office/spreadsheetml/2017/richdata2" ref="A18:P824">
    <sortCondition descending="1" ref="N17:N824"/>
  </sortState>
  <tableColumns count="16">
    <tableColumn id="1" xr3:uid="{AC03E513-9D80-1141-8AED-00FC479E6620}" name="Rank" dataDxfId="56">
      <calculatedColumnFormula>RANK(N18,$N$18:$N$850)</calculatedColumnFormula>
    </tableColumn>
    <tableColumn id="2" xr3:uid="{DE2EEC60-B72F-F04A-92F1-BBFD7885BC58}" name="Player Name" dataDxfId="55"/>
    <tableColumn id="3" xr3:uid="{BFF7DBCC-533F-104E-B3DC-7365DE4E8FB2}" name="Team" dataDxfId="54"/>
    <tableColumn id="4" xr3:uid="{13976DD6-2591-C042-918A-8FFE1CA0E099}" name="Pos." dataDxfId="53"/>
    <tableColumn id="5" xr3:uid="{95C69487-E061-E74A-8E55-7D29D0C1658B}" name="Class" dataDxfId="52"/>
    <tableColumn id="6" xr3:uid="{9BD3885D-A548-804A-9D22-D8CDBF21C4C7}" name=" Conf." dataDxfId="51"/>
    <tableColumn id="7" xr3:uid="{CFAB4BA3-C8D0-5E44-BF60-9423695E9EF6}" name="Pass Yds" dataDxfId="50">
      <calculatedColumnFormula>VLOOKUP(B18,'Full FBS'!$B$18:$M$2049,6,0)</calculatedColumnFormula>
    </tableColumn>
    <tableColumn id="8" xr3:uid="{E9A2AAA3-8FE8-A648-889C-DA2A8DD3C3FF}" name="Pass TDs" dataDxfId="49">
      <calculatedColumnFormula>VLOOKUP(B18,'Full FBS'!$B$18:$M$2049,7,0)</calculatedColumnFormula>
    </tableColumn>
    <tableColumn id="9" xr3:uid="{D9EAA6A7-0168-424C-8404-3677722321D9}" name="Rush Yds" dataDxfId="48">
      <calculatedColumnFormula>VLOOKUP(B18,'Full FBS'!$B$18:$M$2049,8,0)</calculatedColumnFormula>
    </tableColumn>
    <tableColumn id="10" xr3:uid="{6C7B4C88-20F2-B147-ABEC-2E070F1097D1}" name="Rush TDs" dataDxfId="47">
      <calculatedColumnFormula>VLOOKUP(B18,'Full FBS'!$B$18:$M$2049,9,0)</calculatedColumnFormula>
    </tableColumn>
    <tableColumn id="11" xr3:uid="{23B4DAA5-CF9F-7C4C-8F31-31D82EAF9F5F}" name="Rec." dataDxfId="46">
      <calculatedColumnFormula>VLOOKUP(B18,'Full FBS'!$B$18:$M$2049,10,0)</calculatedColumnFormula>
    </tableColumn>
    <tableColumn id="12" xr3:uid="{39929F3F-0F40-E542-BD64-94A7D87D5D07}" name="Rec. Yds" dataDxfId="45">
      <calculatedColumnFormula>VLOOKUP(B18,'Full FBS'!$B$18:$M$2049,11,0)</calculatedColumnFormula>
    </tableColumn>
    <tableColumn id="13" xr3:uid="{B589E407-5818-3042-AA74-B0B558C742E9}" name="Rec TDs" dataDxfId="44">
      <calculatedColumnFormula>VLOOKUP(B18,'Full FBS'!$B$18:$M$2049,12,0)</calculatedColumnFormula>
    </tableColumn>
    <tableColumn id="14" xr3:uid="{4B76E4D9-C648-4948-8E33-017E176F1F50}" name="Projected Fantasy Points" dataDxfId="43">
      <calculatedColumnFormula>SUM(G18*$D$8+H18*$D$5+I18*$D$9+J18*$D$6+K18*$D$11+L18*$D$10+M18*$D$7)</calculatedColumnFormula>
    </tableColumn>
    <tableColumn id="15" xr3:uid="{D384AF09-1192-CB46-B251-9895823012C8}" name="Adj Value" dataDxfId="42">
      <calculatedColumnFormula>VLOOKUP(B18, 'Full FBS'!$B$18:$P$2049, 14, FALSE)</calculatedColumnFormula>
    </tableColumn>
    <tableColumn id="16" xr3:uid="{4300E2C5-5AB1-CE4B-BF63-A6E35D4B2B34}" name="Rating" dataDxfId="41">
      <calculatedColumnFormula>SUM((((I18+L18)/1200*0.35)+(J18+M18)/14*0.35)+(K18/90)*0.3)*100*O18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7BBC2FF-98F8-2A4A-B7AA-E0D957C7F158}" name="Table6" displayName="Table6" ref="A17:P409" totalsRowShown="0" tableBorderDxfId="40">
  <autoFilter ref="A17:P409" xr:uid="{67BBC2FF-98F8-2A4A-B7AA-E0D957C7F158}"/>
  <sortState xmlns:xlrd2="http://schemas.microsoft.com/office/spreadsheetml/2017/richdata2" ref="A18:P409">
    <sortCondition descending="1" ref="N17:N409"/>
  </sortState>
  <tableColumns count="16">
    <tableColumn id="1" xr3:uid="{9F7B4F9E-F6E6-834D-9972-B44EF5EA9DBA}" name="Rank" dataDxfId="39">
      <calculatedColumnFormula>RANK(N18,$N$18:$N$423)</calculatedColumnFormula>
    </tableColumn>
    <tableColumn id="2" xr3:uid="{F34011F9-4CE3-3948-AA3B-4F866E0D7823}" name="Player Name" dataDxfId="38"/>
    <tableColumn id="3" xr3:uid="{5EADA846-C236-A544-887A-7AB490C24888}" name="Team" dataDxfId="37"/>
    <tableColumn id="4" xr3:uid="{5CEBE475-324F-064E-90EE-9D664024791E}" name="Pos." dataDxfId="36"/>
    <tableColumn id="5" xr3:uid="{1EFFF9B8-3A2A-084B-AB50-3529F968EC5A}" name="Class" dataDxfId="35"/>
    <tableColumn id="6" xr3:uid="{423F59F0-3A92-0347-96E7-670A0E154CF2}" name=" Conf." dataDxfId="34"/>
    <tableColumn id="7" xr3:uid="{9720A2D0-4A09-BF4D-9A23-188CFF66D080}" name="Pass Yds" dataDxfId="33">
      <calculatedColumnFormula>VLOOKUP(B18,'Full FBS'!$B$18:$M$2049,6,0)</calculatedColumnFormula>
    </tableColumn>
    <tableColumn id="8" xr3:uid="{F15C0C09-336A-5240-93C3-7CF612F88147}" name="Pass TDs" dataDxfId="32">
      <calculatedColumnFormula>VLOOKUP(B18,'Full FBS'!$B$18:$M$2049,7,0)</calculatedColumnFormula>
    </tableColumn>
    <tableColumn id="9" xr3:uid="{A1FDA277-D795-9B40-B345-0FB87663167B}" name="Rush Yds" dataDxfId="31">
      <calculatedColumnFormula>VLOOKUP(B18,'Full FBS'!$B$18:$M$2049,8,0)</calculatedColumnFormula>
    </tableColumn>
    <tableColumn id="10" xr3:uid="{4AF9B526-B66E-134E-997A-ED333CB20642}" name="Rush TDs" dataDxfId="30">
      <calculatedColumnFormula>VLOOKUP(B18,'Full FBS'!$B$18:$M$2049,9,0)</calculatedColumnFormula>
    </tableColumn>
    <tableColumn id="11" xr3:uid="{67AE17B8-3448-9949-B808-1ABF61A9E78F}" name="Rec." dataDxfId="29">
      <calculatedColumnFormula>VLOOKUP(B18,'Full FBS'!$B$18:$M$2049,10,0)</calculatedColumnFormula>
    </tableColumn>
    <tableColumn id="12" xr3:uid="{83E97C92-FE3F-4546-AE0E-3003CA4843A4}" name="Rec. Yds" dataDxfId="28">
      <calculatedColumnFormula>VLOOKUP(B18,'Full FBS'!$B$18:$M$2049,11,0)</calculatedColumnFormula>
    </tableColumn>
    <tableColumn id="13" xr3:uid="{D35B2C65-595F-4441-A01A-1151FF1C3294}" name="Rec TDs" dataDxfId="27">
      <calculatedColumnFormula>VLOOKUP(B18,'Full FBS'!$B$18:$M$2049,12,0)</calculatedColumnFormula>
    </tableColumn>
    <tableColumn id="14" xr3:uid="{6A57091A-B01F-F946-B044-2D3C59307DE7}" name="Projected Fantasy Points" dataDxfId="26">
      <calculatedColumnFormula>SUM(G18*$D$8+H18*$D$5+I18*$D$9+J18*$D$6+K18*$D$11+L18*$D$10+M18*$D$7)</calculatedColumnFormula>
    </tableColumn>
    <tableColumn id="15" xr3:uid="{FD73F31A-B742-CB4D-9F93-B0C3DC1D2625}" name="Adj. Value" dataDxfId="25">
      <calculatedColumnFormula>VLOOKUP(B18, 'Full FBS'!$B$18:$P$2049, 14, FALSE)</calculatedColumnFormula>
    </tableColumn>
    <tableColumn id="16" xr3:uid="{6860CBFF-5562-EC45-B49C-9ADF0792B472}" name="Rating" dataDxfId="24">
      <calculatedColumnFormula>SUM((((I18+L18)/1100*0.3)+(J18+M18)/12*0.35)+(K18/70)*0.35)*100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%20thecollegefantasyfootballsite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%20thecollegefantasyfootballsite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%20thecollegefantasyfootballsite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%20thecollegefantasyfootballsite@g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%20thecollegefantasyfootballsite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%20thecollegefantasyfootballsite@gmail.co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F243E"/>
  </sheetPr>
  <dimension ref="A1:F988"/>
  <sheetViews>
    <sheetView showGridLines="0" zoomScale="125" zoomScaleNormal="125" workbookViewId="0">
      <selection activeCell="P1" sqref="P1"/>
    </sheetView>
  </sheetViews>
  <sheetFormatPr baseColWidth="10" defaultColWidth="14.5" defaultRowHeight="15" customHeight="1"/>
  <cols>
    <col min="1" max="3" width="8.6640625" customWidth="1"/>
    <col min="4" max="5" width="30.6640625" customWidth="1"/>
    <col min="6" max="26" width="8.6640625" customWidth="1"/>
  </cols>
  <sheetData>
    <row r="1" spans="1:1" ht="49">
      <c r="A1" s="38" t="s">
        <v>1069</v>
      </c>
    </row>
    <row r="11" spans="1:1" ht="15.75" customHeight="1"/>
    <row r="12" spans="1:1" ht="15.75" customHeight="1"/>
    <row r="13" spans="1:1" ht="15.75" customHeight="1"/>
    <row r="14" spans="1:1" ht="15.75" customHeight="1"/>
    <row r="15" spans="1:1" ht="15.75" customHeight="1"/>
    <row r="16" spans="1:1" ht="15.75" customHeight="1"/>
    <row r="17" spans="1:6" ht="15.75" customHeight="1"/>
    <row r="18" spans="1:6" ht="15.75" customHeight="1"/>
    <row r="19" spans="1:6" ht="15.75" customHeight="1"/>
    <row r="20" spans="1:6" ht="40" customHeight="1">
      <c r="A20" s="41" t="s">
        <v>0</v>
      </c>
      <c r="B20" s="39"/>
    </row>
    <row r="21" spans="1:6" ht="22" customHeight="1">
      <c r="A21" s="40"/>
      <c r="B21" s="40" t="s">
        <v>1967</v>
      </c>
      <c r="C21" s="39"/>
      <c r="D21" s="40"/>
      <c r="E21" s="39"/>
    </row>
    <row r="22" spans="1:6" ht="15.75" customHeight="1"/>
    <row r="23" spans="1:6" ht="15.75" customHeight="1">
      <c r="B23" s="1"/>
      <c r="C23" s="2"/>
      <c r="D23" s="2"/>
      <c r="E23" s="3"/>
      <c r="F23" s="3"/>
    </row>
    <row r="24" spans="1:6" ht="15.75" customHeight="1">
      <c r="B24" s="4"/>
      <c r="C24" s="5"/>
      <c r="D24" s="5"/>
      <c r="E24" s="6"/>
      <c r="F24" s="6"/>
    </row>
    <row r="25" spans="1:6" ht="15.75" customHeight="1"/>
    <row r="26" spans="1:6" ht="15.75" customHeight="1"/>
    <row r="27" spans="1:6" ht="15.75" customHeight="1"/>
    <row r="28" spans="1:6" ht="15.75" customHeight="1">
      <c r="B28" s="7"/>
      <c r="C28" s="7"/>
      <c r="D28" s="7"/>
    </row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pageMargins left="0.25" right="0.25" top="0.25" bottom="0.25" header="0" footer="0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8B5FB-AFE9-4BE8-9AE2-FEFD0C6C453F}">
  <dimension ref="B2:H954"/>
  <sheetViews>
    <sheetView zoomScale="125" zoomScaleNormal="125" workbookViewId="0">
      <selection activeCell="C365" sqref="C365"/>
    </sheetView>
  </sheetViews>
  <sheetFormatPr baseColWidth="10" defaultColWidth="8.83203125" defaultRowHeight="15"/>
  <cols>
    <col min="2" max="2" width="13.33203125" customWidth="1"/>
    <col min="5" max="5" width="9.1640625" style="80"/>
    <col min="7" max="7" width="9.1640625" style="80"/>
  </cols>
  <sheetData>
    <row r="2" spans="2:8">
      <c r="B2" s="74" t="s">
        <v>104</v>
      </c>
      <c r="C2" s="74" t="s">
        <v>105</v>
      </c>
      <c r="D2" s="74" t="s">
        <v>106</v>
      </c>
      <c r="E2" s="87" t="s">
        <v>103</v>
      </c>
      <c r="F2" s="74" t="s">
        <v>152</v>
      </c>
      <c r="G2" s="87" t="s">
        <v>153</v>
      </c>
      <c r="H2" s="74"/>
    </row>
    <row r="3" spans="2:8">
      <c r="B3" s="151" t="s">
        <v>460</v>
      </c>
      <c r="C3" s="151" t="s">
        <v>1908</v>
      </c>
      <c r="D3" s="175" t="s">
        <v>39</v>
      </c>
      <c r="E3" s="80">
        <f>VLOOKUP(B3,RBs!$B$18:$Q$942,15,0)</f>
        <v>103.85385000000001</v>
      </c>
      <c r="F3">
        <f>VLOOKUP(B3,RBs!$B$18:$P$938,14,0)</f>
        <v>1.02</v>
      </c>
      <c r="G3" s="80">
        <f>SUM(E3*F3)</f>
        <v>105.93092700000001</v>
      </c>
    </row>
    <row r="4" spans="2:8">
      <c r="B4" s="152" t="s">
        <v>2144</v>
      </c>
      <c r="C4" s="152" t="s">
        <v>1943</v>
      </c>
      <c r="D4" s="155" t="s">
        <v>39</v>
      </c>
      <c r="E4" s="80">
        <f>VLOOKUP(B4,RBs!$B$18:$Q$942,15,0)</f>
        <v>100.42863333333335</v>
      </c>
      <c r="F4">
        <f>VLOOKUP(B4,RBs!$B$18:$P$938,14,0)</f>
        <v>1.02</v>
      </c>
      <c r="G4" s="80">
        <f>SUM(E4*F4)</f>
        <v>102.43720600000002</v>
      </c>
    </row>
    <row r="5" spans="2:8">
      <c r="B5" s="151" t="s">
        <v>692</v>
      </c>
      <c r="C5" s="151" t="s">
        <v>1926</v>
      </c>
      <c r="D5" s="175" t="s">
        <v>39</v>
      </c>
      <c r="E5" s="80">
        <f>VLOOKUP(B5,RBs!$B$18:$Q$942,15,0)</f>
        <v>88.073033333333342</v>
      </c>
      <c r="F5">
        <f>VLOOKUP(B5,RBs!$B$18:$P$938,14,0)</f>
        <v>1.02</v>
      </c>
      <c r="G5" s="80">
        <f>SUM(E5*F5)</f>
        <v>89.834494000000007</v>
      </c>
    </row>
    <row r="6" spans="2:8">
      <c r="B6" s="152" t="s">
        <v>200</v>
      </c>
      <c r="C6" s="152" t="s">
        <v>426</v>
      </c>
      <c r="D6" s="155" t="s">
        <v>39</v>
      </c>
      <c r="E6" s="80">
        <f>VLOOKUP(B6,RBs!$B$18:$Q$942,15,0)</f>
        <v>86.562300000000008</v>
      </c>
      <c r="F6">
        <f>VLOOKUP(B6,RBs!$B$18:$P$938,14,0)</f>
        <v>1.02</v>
      </c>
      <c r="G6" s="80">
        <f>SUM(E6*F6)</f>
        <v>88.293546000000006</v>
      </c>
    </row>
    <row r="7" spans="2:8">
      <c r="B7" s="151" t="s">
        <v>894</v>
      </c>
      <c r="C7" s="151" t="s">
        <v>1951</v>
      </c>
      <c r="D7" s="175" t="s">
        <v>33</v>
      </c>
      <c r="E7" s="80">
        <f>VLOOKUP(B7,QBs!$B$18:$Q$1039,15,0)</f>
        <v>86.15652173913044</v>
      </c>
      <c r="F7">
        <f>VLOOKUP(B7,QBs!$B$18:$P$1035,14,0)</f>
        <v>1</v>
      </c>
      <c r="G7" s="80">
        <f>SUM(E7*F7)</f>
        <v>86.15652173913044</v>
      </c>
    </row>
    <row r="8" spans="2:8">
      <c r="B8" s="151" t="s">
        <v>264</v>
      </c>
      <c r="C8" s="151" t="s">
        <v>1915</v>
      </c>
      <c r="D8" s="175" t="s">
        <v>43</v>
      </c>
      <c r="E8" s="80">
        <f>VLOOKUP(B8,WRs!$B$18:$Q$791,15,0)</f>
        <v>84.347625000000022</v>
      </c>
      <c r="F8">
        <f>VLOOKUP(B8,WRs!$B$18:$P$791,14,0)</f>
        <v>1.01</v>
      </c>
      <c r="G8" s="80">
        <f>SUM(E8*F8)</f>
        <v>85.191101250000017</v>
      </c>
    </row>
    <row r="9" spans="2:8">
      <c r="B9" s="152" t="s">
        <v>977</v>
      </c>
      <c r="C9" s="152" t="s">
        <v>1958</v>
      </c>
      <c r="D9" s="155" t="s">
        <v>43</v>
      </c>
      <c r="E9" s="80">
        <f>VLOOKUP(B9,WRs!$B$18:$Q$791,15,0)</f>
        <v>82.568999999999988</v>
      </c>
      <c r="F9">
        <f>VLOOKUP(B9,WRs!$B$18:$P$791,14,0)</f>
        <v>1.02</v>
      </c>
      <c r="G9" s="80">
        <f>SUM(E9*F9)</f>
        <v>84.220379999999992</v>
      </c>
    </row>
    <row r="10" spans="2:8">
      <c r="B10" s="151" t="s">
        <v>459</v>
      </c>
      <c r="C10" s="151" t="s">
        <v>435</v>
      </c>
      <c r="D10" s="175" t="s">
        <v>43</v>
      </c>
      <c r="E10" s="80">
        <f>VLOOKUP(B10,WRs!$B$18:$Q$791,15,0)</f>
        <v>82.347999999999985</v>
      </c>
      <c r="F10">
        <f>VLOOKUP(B10,WRs!$B$18:$P$791,14,0)</f>
        <v>1.02</v>
      </c>
      <c r="G10" s="80">
        <f>SUM(E10*F10)</f>
        <v>83.994959999999992</v>
      </c>
    </row>
    <row r="11" spans="2:8">
      <c r="B11" s="151" t="s">
        <v>931</v>
      </c>
      <c r="C11" s="151" t="s">
        <v>416</v>
      </c>
      <c r="D11" s="175" t="s">
        <v>39</v>
      </c>
      <c r="E11" s="80">
        <f>VLOOKUP(B11,RBs!$B$18:$Q$942,15,0)</f>
        <v>81.794650000000019</v>
      </c>
      <c r="F11">
        <f>VLOOKUP(B11,RBs!$B$18:$P$938,14,0)</f>
        <v>1.02</v>
      </c>
      <c r="G11" s="80">
        <f>SUM(E11*F11)</f>
        <v>83.430543000000014</v>
      </c>
    </row>
    <row r="12" spans="2:8">
      <c r="B12" s="152" t="s">
        <v>68</v>
      </c>
      <c r="C12" s="152" t="s">
        <v>421</v>
      </c>
      <c r="D12" s="155" t="s">
        <v>33</v>
      </c>
      <c r="E12" s="80">
        <f>VLOOKUP(B12,QBs!$B$18:$Q$1039,15,0)</f>
        <v>83.234782608695653</v>
      </c>
      <c r="F12">
        <f>VLOOKUP(B12,QBs!$B$18:$P$1035,14,0)</f>
        <v>1</v>
      </c>
      <c r="G12" s="80">
        <f>SUM(E12*F12)</f>
        <v>83.234782608695653</v>
      </c>
    </row>
    <row r="13" spans="2:8">
      <c r="B13" s="152" t="s">
        <v>2117</v>
      </c>
      <c r="C13" s="152" t="s">
        <v>433</v>
      </c>
      <c r="D13" s="155" t="s">
        <v>43</v>
      </c>
      <c r="E13" s="80">
        <f>VLOOKUP(B13,WRs!$B$18:$Q$791,15,0)</f>
        <v>80.265500000000017</v>
      </c>
      <c r="F13">
        <f>VLOOKUP(B13,WRs!$B$18:$P$791,14,0)</f>
        <v>1.02</v>
      </c>
      <c r="G13" s="80">
        <f>SUM(E13*F13)</f>
        <v>81.87081000000002</v>
      </c>
    </row>
    <row r="14" spans="2:8">
      <c r="B14" s="151" t="s">
        <v>679</v>
      </c>
      <c r="C14" s="151" t="s">
        <v>1955</v>
      </c>
      <c r="D14" s="175" t="s">
        <v>33</v>
      </c>
      <c r="E14" s="80">
        <f>VLOOKUP(B14,QBs!$B$18:$Q$1039,15,0)</f>
        <v>81.269565217391303</v>
      </c>
      <c r="F14">
        <f>VLOOKUP(B14,QBs!$B$18:$P$1035,14,0)</f>
        <v>1</v>
      </c>
      <c r="G14" s="80">
        <f>SUM(E14*F14)</f>
        <v>81.269565217391303</v>
      </c>
    </row>
    <row r="15" spans="2:8">
      <c r="B15" s="151" t="s">
        <v>582</v>
      </c>
      <c r="C15" s="151" t="s">
        <v>1040</v>
      </c>
      <c r="D15" s="175" t="s">
        <v>39</v>
      </c>
      <c r="E15" s="80">
        <f>VLOOKUP(B15,RBs!$B$18:$Q$942,15,0)</f>
        <v>78.713400000000007</v>
      </c>
      <c r="F15">
        <f>VLOOKUP(B15,RBs!$B$18:$P$938,14,0)</f>
        <v>1.02</v>
      </c>
      <c r="G15" s="80">
        <f>SUM(E15*F15)</f>
        <v>80.287668000000011</v>
      </c>
    </row>
    <row r="16" spans="2:8">
      <c r="B16" s="152" t="s">
        <v>1317</v>
      </c>
      <c r="C16" s="152" t="s">
        <v>407</v>
      </c>
      <c r="D16" s="155" t="s">
        <v>43</v>
      </c>
      <c r="E16" s="80">
        <f>VLOOKUP(B16,WRs!$B$18:$Q$791,15,0)</f>
        <v>78.688749999999999</v>
      </c>
      <c r="F16">
        <f>VLOOKUP(B16,WRs!$B$18:$P$791,14,0)</f>
        <v>1.02</v>
      </c>
      <c r="G16" s="80">
        <f>SUM(E16*F16)</f>
        <v>80.262524999999997</v>
      </c>
    </row>
    <row r="17" spans="2:7">
      <c r="B17" s="151" t="s">
        <v>708</v>
      </c>
      <c r="C17" s="151" t="s">
        <v>424</v>
      </c>
      <c r="D17" s="175" t="s">
        <v>33</v>
      </c>
      <c r="E17" s="80">
        <f>VLOOKUP(B17,QBs!$B$18:$Q$1039,15,0)</f>
        <v>80.260869565217391</v>
      </c>
      <c r="F17">
        <f>VLOOKUP(B17,QBs!$B$18:$P$1035,14,0)</f>
        <v>1</v>
      </c>
      <c r="G17" s="80">
        <f>SUM(E17*F17)</f>
        <v>80.260869565217391</v>
      </c>
    </row>
    <row r="18" spans="2:7">
      <c r="B18" s="152" t="s">
        <v>301</v>
      </c>
      <c r="C18" s="152" t="s">
        <v>421</v>
      </c>
      <c r="D18" s="155" t="s">
        <v>43</v>
      </c>
      <c r="E18" s="80">
        <f>VLOOKUP(B18,WRs!$B$18:$Q$791,15,0)</f>
        <v>78.055500000000009</v>
      </c>
      <c r="F18">
        <f>VLOOKUP(B18,WRs!$B$18:$P$791,14,0)</f>
        <v>1.02</v>
      </c>
      <c r="G18" s="80">
        <f>SUM(E18*F18)</f>
        <v>79.616610000000009</v>
      </c>
    </row>
    <row r="19" spans="2:7">
      <c r="B19" s="152" t="s">
        <v>502</v>
      </c>
      <c r="C19" s="152" t="s">
        <v>1938</v>
      </c>
      <c r="D19" s="155" t="s">
        <v>39</v>
      </c>
      <c r="E19" s="80">
        <f>VLOOKUP(B19,RBs!$B$18:$Q$942,15,0)</f>
        <v>77.846116666666674</v>
      </c>
      <c r="F19">
        <f>VLOOKUP(B19,RBs!$B$18:$P$938,14,0)</f>
        <v>1.02</v>
      </c>
      <c r="G19" s="80">
        <f>SUM(E19*F19)</f>
        <v>79.403039000000007</v>
      </c>
    </row>
    <row r="20" spans="2:7">
      <c r="B20" s="151" t="s">
        <v>339</v>
      </c>
      <c r="C20" s="151" t="s">
        <v>442</v>
      </c>
      <c r="D20" s="175" t="s">
        <v>39</v>
      </c>
      <c r="E20" s="80">
        <f>VLOOKUP(B20,RBs!$B$18:$Q$942,15,0)</f>
        <v>77.552016666666674</v>
      </c>
      <c r="F20">
        <f>VLOOKUP(B20,RBs!$B$18:$P$938,14,0)</f>
        <v>1.02</v>
      </c>
      <c r="G20" s="80">
        <f>SUM(E20*F20)</f>
        <v>79.103057000000007</v>
      </c>
    </row>
    <row r="21" spans="2:7">
      <c r="B21" s="151" t="s">
        <v>255</v>
      </c>
      <c r="C21" s="151" t="s">
        <v>59</v>
      </c>
      <c r="D21" s="175" t="s">
        <v>43</v>
      </c>
      <c r="E21" s="80">
        <f>VLOOKUP(B21,WRs!$B$18:$Q$791,15,0)</f>
        <v>77.197000000000003</v>
      </c>
      <c r="F21">
        <f>VLOOKUP(B21,WRs!$B$18:$P$791,14,0)</f>
        <v>1.02</v>
      </c>
      <c r="G21" s="80">
        <f>SUM(E21*F21)</f>
        <v>78.740940000000009</v>
      </c>
    </row>
    <row r="22" spans="2:7">
      <c r="B22" s="151" t="s">
        <v>241</v>
      </c>
      <c r="C22" s="151" t="s">
        <v>1043</v>
      </c>
      <c r="D22" s="175" t="s">
        <v>43</v>
      </c>
      <c r="E22" s="80">
        <f>VLOOKUP(B22,WRs!$B$18:$Q$791,15,0)</f>
        <v>76.729500000000002</v>
      </c>
      <c r="F22">
        <f>VLOOKUP(B22,WRs!$B$18:$P$791,14,0)</f>
        <v>1.02</v>
      </c>
      <c r="G22" s="80">
        <f>SUM(E22*F22)</f>
        <v>78.264089999999996</v>
      </c>
    </row>
    <row r="23" spans="2:7">
      <c r="B23" s="151" t="s">
        <v>2121</v>
      </c>
      <c r="C23" s="151" t="s">
        <v>1935</v>
      </c>
      <c r="D23" s="175" t="s">
        <v>43</v>
      </c>
      <c r="E23" s="80">
        <f>VLOOKUP(B23,WRs!$B$18:$Q$791,15,0)</f>
        <v>76.448999999999998</v>
      </c>
      <c r="F23">
        <f>VLOOKUP(B23,WRs!$B$18:$P$791,14,0)</f>
        <v>1.02</v>
      </c>
      <c r="G23" s="80">
        <f>SUM(E23*F23)</f>
        <v>77.977980000000002</v>
      </c>
    </row>
    <row r="24" spans="2:7">
      <c r="B24" s="151" t="s">
        <v>1442</v>
      </c>
      <c r="C24" s="151" t="s">
        <v>414</v>
      </c>
      <c r="D24" s="175" t="s">
        <v>39</v>
      </c>
      <c r="E24" s="80">
        <f>VLOOKUP(B24,RBs!$B$18:$Q$942,15,0)</f>
        <v>76.156033333333355</v>
      </c>
      <c r="F24">
        <f>VLOOKUP(B24,RBs!$B$18:$P$938,14,0)</f>
        <v>1.02</v>
      </c>
      <c r="G24" s="80">
        <f>SUM(E24*F24)</f>
        <v>77.679154000000025</v>
      </c>
    </row>
    <row r="25" spans="2:7">
      <c r="B25" s="151" t="s">
        <v>2152</v>
      </c>
      <c r="C25" s="151" t="s">
        <v>1945</v>
      </c>
      <c r="D25" s="175" t="s">
        <v>39</v>
      </c>
      <c r="E25" s="80">
        <f>VLOOKUP(B25,RBs!$B$18:$Q$942,15,0)</f>
        <v>76.114950000000007</v>
      </c>
      <c r="F25">
        <f>VLOOKUP(B25,RBs!$B$18:$P$938,14,0)</f>
        <v>1.02</v>
      </c>
      <c r="G25" s="80">
        <f>SUM(E25*F25)</f>
        <v>77.637249000000011</v>
      </c>
    </row>
    <row r="26" spans="2:7">
      <c r="B26" s="152" t="s">
        <v>295</v>
      </c>
      <c r="C26" s="152" t="s">
        <v>1940</v>
      </c>
      <c r="D26" s="155" t="s">
        <v>33</v>
      </c>
      <c r="E26" s="80">
        <f>VLOOKUP(B26,QBs!$B$18:$Q$1039,15,0)</f>
        <v>77.547826086956533</v>
      </c>
      <c r="F26">
        <f>VLOOKUP(B26,QBs!$B$18:$P$1035,14,0)</f>
        <v>1</v>
      </c>
      <c r="G26" s="80">
        <f>SUM(E26*F26)</f>
        <v>77.547826086956533</v>
      </c>
    </row>
    <row r="27" spans="2:7">
      <c r="B27" s="152" t="s">
        <v>149</v>
      </c>
      <c r="C27" s="152" t="s">
        <v>1954</v>
      </c>
      <c r="D27" s="155" t="s">
        <v>39</v>
      </c>
      <c r="E27" s="80">
        <f>VLOOKUP(B27,RBs!$B$18:$Q$942,15,0)</f>
        <v>75.622233333333341</v>
      </c>
      <c r="F27">
        <f>VLOOKUP(B27,RBs!$B$18:$P$938,14,0)</f>
        <v>1.02</v>
      </c>
      <c r="G27" s="80">
        <f>SUM(E27*F27)</f>
        <v>77.134678000000008</v>
      </c>
    </row>
    <row r="28" spans="2:7">
      <c r="B28" s="151" t="s">
        <v>340</v>
      </c>
      <c r="C28" s="151" t="s">
        <v>409</v>
      </c>
      <c r="D28" s="175" t="s">
        <v>33</v>
      </c>
      <c r="E28" s="80">
        <f>VLOOKUP(B28,QBs!$B$18:$Q$1039,15,0)</f>
        <v>76.452173913043481</v>
      </c>
      <c r="F28">
        <f>VLOOKUP(B28,QBs!$B$18:$P$1035,14,0)</f>
        <v>1</v>
      </c>
      <c r="G28" s="80">
        <f>SUM(E28*F28)</f>
        <v>76.452173913043481</v>
      </c>
    </row>
    <row r="29" spans="2:7">
      <c r="B29" s="152" t="s">
        <v>245</v>
      </c>
      <c r="C29" s="152" t="s">
        <v>420</v>
      </c>
      <c r="D29" s="155" t="s">
        <v>39</v>
      </c>
      <c r="E29" s="80">
        <f>VLOOKUP(B29,RBs!$B$18:$Q$942,15,0)</f>
        <v>74.499950000000013</v>
      </c>
      <c r="F29">
        <f>VLOOKUP(B29,RBs!$B$18:$P$938,14,0)</f>
        <v>1.02</v>
      </c>
      <c r="G29" s="80">
        <f>SUM(E29*F29)</f>
        <v>75.98994900000001</v>
      </c>
    </row>
    <row r="30" spans="2:7">
      <c r="B30" s="151" t="s">
        <v>897</v>
      </c>
      <c r="C30" s="151" t="s">
        <v>1951</v>
      </c>
      <c r="D30" s="175" t="s">
        <v>43</v>
      </c>
      <c r="E30" s="80">
        <f>VLOOKUP(B30,WRs!$B$18:$Q$791,15,0)</f>
        <v>74.870833333333337</v>
      </c>
      <c r="F30">
        <f>VLOOKUP(B30,WRs!$B$18:$P$791,14,0)</f>
        <v>1</v>
      </c>
      <c r="G30" s="80">
        <f>SUM(E30*F30)</f>
        <v>74.870833333333337</v>
      </c>
    </row>
    <row r="31" spans="2:7">
      <c r="B31" s="151" t="s">
        <v>1882</v>
      </c>
      <c r="C31" s="151" t="s">
        <v>1964</v>
      </c>
      <c r="D31" s="175" t="s">
        <v>43</v>
      </c>
      <c r="E31" s="80">
        <f>VLOOKUP(B31,WRs!$B$18:$Q$791,15,0)</f>
        <v>74.858333333333334</v>
      </c>
      <c r="F31">
        <f>VLOOKUP(B31,WRs!$B$18:$P$791,14,0)</f>
        <v>1</v>
      </c>
      <c r="G31" s="80">
        <f>SUM(E31*F31)</f>
        <v>74.858333333333334</v>
      </c>
    </row>
    <row r="32" spans="2:7">
      <c r="B32" s="152" t="s">
        <v>356</v>
      </c>
      <c r="C32" s="152" t="s">
        <v>421</v>
      </c>
      <c r="D32" s="155" t="s">
        <v>39</v>
      </c>
      <c r="E32" s="80">
        <f>VLOOKUP(B32,RBs!$B$18:$Q$942,15,0)</f>
        <v>73.195483333333343</v>
      </c>
      <c r="F32">
        <f>VLOOKUP(B32,RBs!$B$18:$P$938,14,0)</f>
        <v>1.02</v>
      </c>
      <c r="G32" s="80">
        <f>SUM(E32*F32)</f>
        <v>74.659393000000009</v>
      </c>
    </row>
    <row r="33" spans="2:7">
      <c r="B33" s="151" t="s">
        <v>169</v>
      </c>
      <c r="C33" s="151" t="s">
        <v>1932</v>
      </c>
      <c r="D33" s="175" t="s">
        <v>43</v>
      </c>
      <c r="E33" s="80">
        <f>VLOOKUP(B33,WRs!$B$18:$Q$791,15,0)</f>
        <v>74.170833333333334</v>
      </c>
      <c r="F33">
        <f>VLOOKUP(B33,WRs!$B$18:$P$791,14,0)</f>
        <v>1</v>
      </c>
      <c r="G33" s="80">
        <f>SUM(E33*F33)</f>
        <v>74.170833333333334</v>
      </c>
    </row>
    <row r="34" spans="2:7">
      <c r="B34" s="152" t="s">
        <v>891</v>
      </c>
      <c r="C34" s="152" t="s">
        <v>1949</v>
      </c>
      <c r="D34" s="155" t="s">
        <v>43</v>
      </c>
      <c r="E34" s="80">
        <f>VLOOKUP(B34,WRs!$B$18:$Q$791,15,0)</f>
        <v>73.854166666666671</v>
      </c>
      <c r="F34">
        <f>VLOOKUP(B34,WRs!$B$18:$P$791,14,0)</f>
        <v>1</v>
      </c>
      <c r="G34" s="80">
        <f>SUM(E34*F34)</f>
        <v>73.854166666666671</v>
      </c>
    </row>
    <row r="35" spans="2:7">
      <c r="B35" s="152" t="s">
        <v>639</v>
      </c>
      <c r="C35" s="152" t="s">
        <v>1919</v>
      </c>
      <c r="D35" s="155" t="s">
        <v>39</v>
      </c>
      <c r="E35" s="80">
        <f>VLOOKUP(B35,RBs!$B$18:$Q$942,15,0)</f>
        <v>72.122216666666688</v>
      </c>
      <c r="F35">
        <f>VLOOKUP(B35,RBs!$B$18:$P$938,14,0)</f>
        <v>1.02</v>
      </c>
      <c r="G35" s="80">
        <f>SUM(E35*F35)</f>
        <v>73.564661000000029</v>
      </c>
    </row>
    <row r="36" spans="2:7">
      <c r="B36" s="151" t="s">
        <v>1580</v>
      </c>
      <c r="C36" s="151" t="s">
        <v>408</v>
      </c>
      <c r="D36" s="175" t="s">
        <v>33</v>
      </c>
      <c r="E36" s="80">
        <f>VLOOKUP(B36,QBs!$B$18:$Q$1039,15,0)</f>
        <v>75.794956521739138</v>
      </c>
      <c r="F36">
        <f>VLOOKUP(B36,QBs!$B$18:$P$1035,14,0)</f>
        <v>0.97</v>
      </c>
      <c r="G36" s="80">
        <f>SUM(E36*F36)</f>
        <v>73.521107826086961</v>
      </c>
    </row>
    <row r="37" spans="2:7">
      <c r="B37" s="151" t="s">
        <v>766</v>
      </c>
      <c r="C37" s="151" t="s">
        <v>453</v>
      </c>
      <c r="D37" s="175" t="s">
        <v>39</v>
      </c>
      <c r="E37" s="80">
        <f>VLOOKUP(B37,RBs!$B$18:$Q$942,15,0)</f>
        <v>72.016533333333342</v>
      </c>
      <c r="F37">
        <f>VLOOKUP(B37,RBs!$B$18:$P$938,14,0)</f>
        <v>1.02</v>
      </c>
      <c r="G37" s="80">
        <f>SUM(E37*F37)</f>
        <v>73.45686400000001</v>
      </c>
    </row>
    <row r="38" spans="2:7">
      <c r="B38" s="151" t="s">
        <v>1273</v>
      </c>
      <c r="C38" s="151" t="s">
        <v>419</v>
      </c>
      <c r="D38" s="175" t="s">
        <v>43</v>
      </c>
      <c r="E38" s="80">
        <f>VLOOKUP(B38,WRs!$B$18:$Q$791,15,0)</f>
        <v>73.324999999999989</v>
      </c>
      <c r="F38">
        <f>VLOOKUP(B38,WRs!$B$18:$P$791,14,0)</f>
        <v>1</v>
      </c>
      <c r="G38" s="80">
        <f>SUM(E38*F38)</f>
        <v>73.324999999999989</v>
      </c>
    </row>
    <row r="39" spans="2:7">
      <c r="B39" s="152" t="s">
        <v>222</v>
      </c>
      <c r="C39" s="152" t="s">
        <v>407</v>
      </c>
      <c r="D39" s="155" t="s">
        <v>43</v>
      </c>
      <c r="E39" s="80">
        <f>VLOOKUP(B39,WRs!$B$18:$Q$791,15,0)</f>
        <v>72.75</v>
      </c>
      <c r="F39">
        <f>VLOOKUP(B39,WRs!$B$18:$P$791,14,0)</f>
        <v>1</v>
      </c>
      <c r="G39" s="80">
        <f>SUM(E39*F39)</f>
        <v>72.75</v>
      </c>
    </row>
    <row r="40" spans="2:7">
      <c r="B40" s="152" t="s">
        <v>294</v>
      </c>
      <c r="C40" s="152" t="s">
        <v>1921</v>
      </c>
      <c r="D40" s="155" t="s">
        <v>33</v>
      </c>
      <c r="E40" s="80">
        <f>VLOOKUP(B40,QBs!$B$18:$Q$1039,15,0)</f>
        <v>74.192347826086959</v>
      </c>
      <c r="F40">
        <f>VLOOKUP(B40,QBs!$B$18:$P$1035,14,0)</f>
        <v>0.97</v>
      </c>
      <c r="G40" s="80">
        <f>SUM(E40*F40)</f>
        <v>71.966577391304341</v>
      </c>
    </row>
    <row r="41" spans="2:7">
      <c r="B41" s="151" t="s">
        <v>1739</v>
      </c>
      <c r="C41" s="151" t="s">
        <v>1955</v>
      </c>
      <c r="D41" s="175" t="s">
        <v>39</v>
      </c>
      <c r="E41" s="80">
        <f>VLOOKUP(B41,RBs!$B$18:$Q$942,15,0)</f>
        <v>70.454516666666663</v>
      </c>
      <c r="F41">
        <f>VLOOKUP(B41,RBs!$B$18:$P$938,14,0)</f>
        <v>1.02</v>
      </c>
      <c r="G41" s="80">
        <f>SUM(E41*F41)</f>
        <v>71.863607000000002</v>
      </c>
    </row>
    <row r="42" spans="2:7">
      <c r="B42" s="151" t="s">
        <v>471</v>
      </c>
      <c r="C42" s="151" t="s">
        <v>1043</v>
      </c>
      <c r="D42" s="175" t="s">
        <v>39</v>
      </c>
      <c r="E42" s="80">
        <f>VLOOKUP(B42,RBs!$B$18:$Q$942,15,0)</f>
        <v>70.362433333333342</v>
      </c>
      <c r="F42">
        <f>VLOOKUP(B42,RBs!$B$18:$P$938,14,0)</f>
        <v>1.02</v>
      </c>
      <c r="G42" s="80">
        <f>SUM(E42*F42)</f>
        <v>71.769682000000017</v>
      </c>
    </row>
    <row r="43" spans="2:7">
      <c r="B43" s="152" t="s">
        <v>942</v>
      </c>
      <c r="C43" s="152" t="s">
        <v>415</v>
      </c>
      <c r="D43" s="155" t="s">
        <v>39</v>
      </c>
      <c r="E43" s="80">
        <f>VLOOKUP(B43,RBs!$B$18:$Q$942,15,0)</f>
        <v>70.343450000000004</v>
      </c>
      <c r="F43">
        <f>VLOOKUP(B43,RBs!$B$18:$P$938,14,0)</f>
        <v>1.02</v>
      </c>
      <c r="G43" s="80">
        <f>SUM(E43*F43)</f>
        <v>71.750319000000005</v>
      </c>
    </row>
    <row r="44" spans="2:7">
      <c r="B44" s="151" t="s">
        <v>629</v>
      </c>
      <c r="C44" s="151" t="s">
        <v>418</v>
      </c>
      <c r="D44" s="175" t="s">
        <v>39</v>
      </c>
      <c r="E44" s="80">
        <f>VLOOKUP(B44,RBs!$B$18:$Q$942,15,0)</f>
        <v>70.221616666666662</v>
      </c>
      <c r="F44">
        <f>VLOOKUP(B44,RBs!$B$18:$P$938,14,0)</f>
        <v>1.02</v>
      </c>
      <c r="G44" s="80">
        <f>SUM(E44*F44)</f>
        <v>71.626048999999995</v>
      </c>
    </row>
    <row r="45" spans="2:7">
      <c r="B45" s="152" t="s">
        <v>958</v>
      </c>
      <c r="C45" s="152" t="s">
        <v>1045</v>
      </c>
      <c r="D45" s="155" t="s">
        <v>39</v>
      </c>
      <c r="E45" s="80">
        <f>VLOOKUP(B45,RBs!$B$18:$Q$942,15,0)</f>
        <v>70.08505000000001</v>
      </c>
      <c r="F45">
        <f>VLOOKUP(B45,RBs!$B$18:$P$938,14,0)</f>
        <v>1.02</v>
      </c>
      <c r="G45" s="80">
        <f>SUM(E45*F45)</f>
        <v>71.486751000000012</v>
      </c>
    </row>
    <row r="46" spans="2:7">
      <c r="B46" s="151" t="s">
        <v>352</v>
      </c>
      <c r="C46" s="151" t="s">
        <v>448</v>
      </c>
      <c r="D46" s="175" t="s">
        <v>39</v>
      </c>
      <c r="E46" s="80">
        <f>VLOOKUP(B46,RBs!$B$18:$Q$942,15,0)</f>
        <v>70.064933333333343</v>
      </c>
      <c r="F46">
        <f>VLOOKUP(B46,RBs!$B$18:$P$938,14,0)</f>
        <v>1.02</v>
      </c>
      <c r="G46" s="80">
        <f>SUM(E46*F46)</f>
        <v>71.466232000000005</v>
      </c>
    </row>
    <row r="47" spans="2:7">
      <c r="B47" s="152" t="s">
        <v>401</v>
      </c>
      <c r="C47" s="152" t="s">
        <v>60</v>
      </c>
      <c r="D47" s="155" t="s">
        <v>33</v>
      </c>
      <c r="E47" s="80">
        <f>VLOOKUP(B47,QBs!$B$18:$Q$1039,15,0)</f>
        <v>73.475391304347824</v>
      </c>
      <c r="F47">
        <f>VLOOKUP(B47,QBs!$B$18:$P$1035,14,0)</f>
        <v>0.97</v>
      </c>
      <c r="G47" s="80">
        <f>SUM(E47*F47)</f>
        <v>71.271129565217393</v>
      </c>
    </row>
    <row r="48" spans="2:7">
      <c r="B48" s="151" t="s">
        <v>919</v>
      </c>
      <c r="C48" s="151" t="s">
        <v>404</v>
      </c>
      <c r="D48" s="175" t="s">
        <v>33</v>
      </c>
      <c r="E48" s="80">
        <f>VLOOKUP(B48,QBs!$B$18:$Q$1039,15,0)</f>
        <v>73.433217391304339</v>
      </c>
      <c r="F48">
        <f>VLOOKUP(B48,QBs!$B$18:$P$1035,14,0)</f>
        <v>0.97</v>
      </c>
      <c r="G48" s="80">
        <f>SUM(E48*F48)</f>
        <v>71.230220869565201</v>
      </c>
    </row>
    <row r="49" spans="2:7">
      <c r="B49" s="152" t="s">
        <v>1887</v>
      </c>
      <c r="C49" s="152" t="s">
        <v>431</v>
      </c>
      <c r="D49" s="155" t="s">
        <v>43</v>
      </c>
      <c r="E49" s="80">
        <f>VLOOKUP(B49,WRs!$B$18:$Q$791,15,0)</f>
        <v>71.104166666666657</v>
      </c>
      <c r="F49">
        <f>VLOOKUP(B49,WRs!$B$18:$P$791,14,0)</f>
        <v>1</v>
      </c>
      <c r="G49" s="80">
        <f>SUM(E49*F49)</f>
        <v>71.104166666666657</v>
      </c>
    </row>
    <row r="50" spans="2:7">
      <c r="B50" s="151" t="s">
        <v>341</v>
      </c>
      <c r="C50" s="151" t="s">
        <v>414</v>
      </c>
      <c r="D50" s="175" t="s">
        <v>33</v>
      </c>
      <c r="E50" s="80">
        <f>VLOOKUP(B50,QBs!$B$18:$Q$1039,15,0)</f>
        <v>73.112695652173912</v>
      </c>
      <c r="F50">
        <f>VLOOKUP(B50,QBs!$B$18:$P$1035,14,0)</f>
        <v>0.97</v>
      </c>
      <c r="G50" s="80">
        <f>SUM(E50*F50)</f>
        <v>70.919314782608694</v>
      </c>
    </row>
    <row r="51" spans="2:7">
      <c r="B51" s="152" t="s">
        <v>1009</v>
      </c>
      <c r="C51" s="152" t="s">
        <v>1964</v>
      </c>
      <c r="D51" s="155" t="s">
        <v>33</v>
      </c>
      <c r="E51" s="80">
        <f>VLOOKUP(B51,QBs!$B$18:$Q$1039,15,0)</f>
        <v>73.095826086956521</v>
      </c>
      <c r="F51">
        <f>VLOOKUP(B51,QBs!$B$18:$P$1035,14,0)</f>
        <v>0.97</v>
      </c>
      <c r="G51" s="80">
        <f>SUM(E51*F51)</f>
        <v>70.902951304347823</v>
      </c>
    </row>
    <row r="52" spans="2:7">
      <c r="B52" s="152" t="s">
        <v>528</v>
      </c>
      <c r="C52" s="152" t="s">
        <v>1906</v>
      </c>
      <c r="D52" s="155" t="s">
        <v>39</v>
      </c>
      <c r="E52" s="80">
        <f>VLOOKUP(B52,RBs!$B$18:$Q$942,15,0)</f>
        <v>69.476300000000009</v>
      </c>
      <c r="F52">
        <f>VLOOKUP(B52,RBs!$B$18:$P$938,14,0)</f>
        <v>1.02</v>
      </c>
      <c r="G52" s="80">
        <f>SUM(E52*F52)</f>
        <v>70.865826000000013</v>
      </c>
    </row>
    <row r="53" spans="2:7">
      <c r="B53" s="151" t="s">
        <v>505</v>
      </c>
      <c r="C53" s="151" t="s">
        <v>406</v>
      </c>
      <c r="D53" s="175" t="s">
        <v>42</v>
      </c>
      <c r="E53" s="80">
        <f>VLOOKUP(B53,TEs!$B$18:$Q$1098,15,0)</f>
        <v>70.63484848484849</v>
      </c>
      <c r="F53">
        <f>VLOOKUP(B53,TEs!$B$18:$P$1095,14,0)</f>
        <v>1</v>
      </c>
      <c r="G53" s="80">
        <f>SUM(E53*F53)</f>
        <v>70.63484848484849</v>
      </c>
    </row>
    <row r="54" spans="2:7">
      <c r="B54" s="152" t="s">
        <v>1032</v>
      </c>
      <c r="C54" s="152" t="s">
        <v>1963</v>
      </c>
      <c r="D54" s="155" t="s">
        <v>33</v>
      </c>
      <c r="E54" s="80">
        <f>VLOOKUP(B54,QBs!$B$18:$Q$1039,15,0)</f>
        <v>72.682521739130436</v>
      </c>
      <c r="F54">
        <f>VLOOKUP(B54,QBs!$B$18:$P$1035,14,0)</f>
        <v>0.97</v>
      </c>
      <c r="G54" s="80">
        <f>SUM(E54*F54)</f>
        <v>70.502046086956526</v>
      </c>
    </row>
    <row r="55" spans="2:7">
      <c r="B55" s="151" t="s">
        <v>1741</v>
      </c>
      <c r="C55" s="151" t="s">
        <v>1955</v>
      </c>
      <c r="D55" s="175" t="s">
        <v>43</v>
      </c>
      <c r="E55" s="80">
        <f>VLOOKUP(B55,WRs!$B$18:$Q$791,15,0)</f>
        <v>70.420833333333334</v>
      </c>
      <c r="F55">
        <f>VLOOKUP(B55,WRs!$B$18:$P$791,14,0)</f>
        <v>1</v>
      </c>
      <c r="G55" s="80">
        <f>SUM(E55*F55)</f>
        <v>70.420833333333334</v>
      </c>
    </row>
    <row r="56" spans="2:7">
      <c r="B56" s="152" t="s">
        <v>911</v>
      </c>
      <c r="C56" s="152" t="s">
        <v>406</v>
      </c>
      <c r="D56" s="155" t="s">
        <v>39</v>
      </c>
      <c r="E56" s="80">
        <f>VLOOKUP(B56,RBs!$B$18:$Q$942,15,0)</f>
        <v>68.696716666666674</v>
      </c>
      <c r="F56">
        <f>VLOOKUP(B56,RBs!$B$18:$P$938,14,0)</f>
        <v>1.02</v>
      </c>
      <c r="G56" s="80">
        <f>SUM(E56*F56)</f>
        <v>70.070651000000012</v>
      </c>
    </row>
    <row r="57" spans="2:7">
      <c r="B57" s="151" t="s">
        <v>371</v>
      </c>
      <c r="C57" s="151" t="s">
        <v>1942</v>
      </c>
      <c r="D57" s="175" t="s">
        <v>39</v>
      </c>
      <c r="E57" s="80">
        <f>VLOOKUP(B57,RBs!$B$18:$Q$942,15,0)</f>
        <v>68.554483333333351</v>
      </c>
      <c r="F57">
        <f>VLOOKUP(B57,RBs!$B$18:$P$938,14,0)</f>
        <v>1.02</v>
      </c>
      <c r="G57" s="80">
        <f>SUM(E57*F57)</f>
        <v>69.925573000000014</v>
      </c>
    </row>
    <row r="58" spans="2:7">
      <c r="B58" s="152" t="s">
        <v>1029</v>
      </c>
      <c r="C58" s="152" t="s">
        <v>1962</v>
      </c>
      <c r="D58" s="155" t="s">
        <v>39</v>
      </c>
      <c r="E58" s="80">
        <f>VLOOKUP(B58,RBs!$B$18:$Q$942,15,0)</f>
        <v>68.255283333333338</v>
      </c>
      <c r="F58">
        <f>VLOOKUP(B58,RBs!$B$18:$P$938,14,0)</f>
        <v>1.02</v>
      </c>
      <c r="G58" s="80">
        <f>SUM(E58*F58)</f>
        <v>69.620389000000003</v>
      </c>
    </row>
    <row r="59" spans="2:7">
      <c r="B59" s="151" t="s">
        <v>908</v>
      </c>
      <c r="C59" s="151" t="s">
        <v>425</v>
      </c>
      <c r="D59" s="175" t="s">
        <v>43</v>
      </c>
      <c r="E59" s="80">
        <f>VLOOKUP(B59,WRs!$B$18:$Q$791,15,0)</f>
        <v>69.5</v>
      </c>
      <c r="F59">
        <f>VLOOKUP(B59,WRs!$B$18:$P$791,14,0)</f>
        <v>1</v>
      </c>
      <c r="G59" s="80">
        <f>SUM(E59*F59)</f>
        <v>69.5</v>
      </c>
    </row>
    <row r="60" spans="2:7">
      <c r="B60" s="152" t="s">
        <v>1289</v>
      </c>
      <c r="C60" s="152" t="s">
        <v>1920</v>
      </c>
      <c r="D60" s="155" t="s">
        <v>43</v>
      </c>
      <c r="E60" s="80">
        <f>VLOOKUP(B60,WRs!$B$18:$Q$791,15,0)</f>
        <v>69.362499999999997</v>
      </c>
      <c r="F60">
        <f>VLOOKUP(B60,WRs!$B$18:$P$791,14,0)</f>
        <v>1</v>
      </c>
      <c r="G60" s="80">
        <f>SUM(E60*F60)</f>
        <v>69.362499999999997</v>
      </c>
    </row>
    <row r="61" spans="2:7">
      <c r="B61" s="151" t="s">
        <v>53</v>
      </c>
      <c r="C61" s="151" t="s">
        <v>1932</v>
      </c>
      <c r="D61" s="175" t="s">
        <v>33</v>
      </c>
      <c r="E61" s="80">
        <f>VLOOKUP(B61,QBs!$B$18:$Q$1039,15,0)</f>
        <v>71.012434782608693</v>
      </c>
      <c r="F61">
        <f>VLOOKUP(B61,QBs!$B$18:$P$1035,14,0)</f>
        <v>0.97</v>
      </c>
      <c r="G61" s="80">
        <f>SUM(E61*F61)</f>
        <v>68.882061739130435</v>
      </c>
    </row>
    <row r="62" spans="2:7">
      <c r="B62" s="151" t="s">
        <v>287</v>
      </c>
      <c r="C62" s="151" t="s">
        <v>446</v>
      </c>
      <c r="D62" s="175" t="s">
        <v>39</v>
      </c>
      <c r="E62" s="80">
        <f>VLOOKUP(B62,RBs!$B$18:$Q$942,15,0)</f>
        <v>67.390266666666676</v>
      </c>
      <c r="F62">
        <f>VLOOKUP(B62,RBs!$B$18:$P$938,14,0)</f>
        <v>1.02</v>
      </c>
      <c r="G62" s="80">
        <f>SUM(E62*F62)</f>
        <v>68.738072000000017</v>
      </c>
    </row>
    <row r="63" spans="2:7">
      <c r="B63" s="152" t="s">
        <v>1088</v>
      </c>
      <c r="C63" s="152" t="s">
        <v>405</v>
      </c>
      <c r="D63" s="155" t="s">
        <v>33</v>
      </c>
      <c r="E63" s="80">
        <f>VLOOKUP(B63,QBs!$B$18:$Q$1039,15,0)</f>
        <v>70.725652173913048</v>
      </c>
      <c r="F63">
        <f>VLOOKUP(B63,QBs!$B$18:$P$1035,14,0)</f>
        <v>0.97</v>
      </c>
      <c r="G63" s="80">
        <f>SUM(E63*F63)</f>
        <v>68.603882608695656</v>
      </c>
    </row>
    <row r="64" spans="2:7">
      <c r="B64" s="151" t="s">
        <v>1361</v>
      </c>
      <c r="C64" s="151" t="s">
        <v>1926</v>
      </c>
      <c r="D64" s="175" t="s">
        <v>33</v>
      </c>
      <c r="E64" s="80">
        <f>VLOOKUP(B64,QBs!$B$18:$Q$1039,15,0)</f>
        <v>70.683478260869563</v>
      </c>
      <c r="F64">
        <f>VLOOKUP(B64,QBs!$B$18:$P$1035,14,0)</f>
        <v>0.97</v>
      </c>
      <c r="G64" s="80">
        <f>SUM(E64*F64)</f>
        <v>68.562973913043479</v>
      </c>
    </row>
    <row r="65" spans="2:7">
      <c r="B65" s="152" t="s">
        <v>225</v>
      </c>
      <c r="C65" s="152" t="s">
        <v>1942</v>
      </c>
      <c r="D65" s="155" t="s">
        <v>33</v>
      </c>
      <c r="E65" s="80">
        <f>VLOOKUP(B65,QBs!$B$18:$Q$1039,15,0)</f>
        <v>70.4304347826087</v>
      </c>
      <c r="F65">
        <f>VLOOKUP(B65,QBs!$B$18:$P$1035,14,0)</f>
        <v>0.97</v>
      </c>
      <c r="G65" s="80">
        <f>SUM(E65*F65)</f>
        <v>68.317521739130441</v>
      </c>
    </row>
    <row r="66" spans="2:7">
      <c r="B66" s="151" t="s">
        <v>1662</v>
      </c>
      <c r="C66" s="151" t="s">
        <v>1949</v>
      </c>
      <c r="D66" s="175" t="s">
        <v>33</v>
      </c>
      <c r="E66" s="80">
        <f>VLOOKUP(B66,QBs!$B$18:$Q$1039,15,0)</f>
        <v>70.320782608695652</v>
      </c>
      <c r="F66">
        <f>VLOOKUP(B66,QBs!$B$18:$P$1035,14,0)</f>
        <v>0.97</v>
      </c>
      <c r="G66" s="80">
        <f>SUM(E66*F66)</f>
        <v>68.21115913043478</v>
      </c>
    </row>
    <row r="67" spans="2:7">
      <c r="B67" s="151" t="s">
        <v>312</v>
      </c>
      <c r="C67" s="151" t="s">
        <v>1964</v>
      </c>
      <c r="D67" s="175" t="s">
        <v>43</v>
      </c>
      <c r="E67" s="80">
        <f>VLOOKUP(B67,WRs!$B$18:$Q$791,15,0)</f>
        <v>68.150000000000006</v>
      </c>
      <c r="F67">
        <f>VLOOKUP(B67,WRs!$B$18:$P$791,14,0)</f>
        <v>1</v>
      </c>
      <c r="G67" s="80">
        <f>SUM(E67*F67)</f>
        <v>68.150000000000006</v>
      </c>
    </row>
    <row r="68" spans="2:7">
      <c r="B68" s="151" t="s">
        <v>283</v>
      </c>
      <c r="C68" s="151" t="s">
        <v>1942</v>
      </c>
      <c r="D68" s="175" t="s">
        <v>43</v>
      </c>
      <c r="E68" s="80">
        <f>VLOOKUP(B68,WRs!$B$18:$Q$791,15,0)</f>
        <v>67.974999999999994</v>
      </c>
      <c r="F68">
        <f>VLOOKUP(B68,WRs!$B$18:$P$791,14,0)</f>
        <v>1</v>
      </c>
      <c r="G68" s="80">
        <f>SUM(E68*F68)</f>
        <v>67.974999999999994</v>
      </c>
    </row>
    <row r="69" spans="2:7">
      <c r="B69" s="152" t="s">
        <v>457</v>
      </c>
      <c r="C69" s="152" t="s">
        <v>1905</v>
      </c>
      <c r="D69" s="155" t="s">
        <v>43</v>
      </c>
      <c r="E69" s="80">
        <f>VLOOKUP(B69,WRs!$B$18:$Q$791,15,0)</f>
        <v>67.916666666666657</v>
      </c>
      <c r="F69">
        <f>VLOOKUP(B69,WRs!$B$18:$P$791,14,0)</f>
        <v>1</v>
      </c>
      <c r="G69" s="80">
        <f>SUM(E69*F69)</f>
        <v>67.916666666666657</v>
      </c>
    </row>
    <row r="70" spans="2:7">
      <c r="B70" s="151" t="s">
        <v>476</v>
      </c>
      <c r="C70" s="151" t="s">
        <v>421</v>
      </c>
      <c r="D70" s="175" t="s">
        <v>43</v>
      </c>
      <c r="E70" s="80">
        <f>VLOOKUP(B70,WRs!$B$18:$Q$791,15,0)</f>
        <v>67.74166666666666</v>
      </c>
      <c r="F70">
        <f>VLOOKUP(B70,WRs!$B$18:$P$791,14,0)</f>
        <v>1</v>
      </c>
      <c r="G70" s="80">
        <f>SUM(E70*F70)</f>
        <v>67.74166666666666</v>
      </c>
    </row>
    <row r="71" spans="2:7">
      <c r="B71" s="151" t="s">
        <v>604</v>
      </c>
      <c r="C71" s="151" t="s">
        <v>451</v>
      </c>
      <c r="D71" s="175" t="s">
        <v>33</v>
      </c>
      <c r="E71" s="80">
        <f>VLOOKUP(B71,QBs!$B$18:$Q$1039,15,0)</f>
        <v>69.823130434782612</v>
      </c>
      <c r="F71">
        <f>VLOOKUP(B71,QBs!$B$18:$P$1035,14,0)</f>
        <v>0.97</v>
      </c>
      <c r="G71" s="80">
        <f>SUM(E71*F71)</f>
        <v>67.728436521739127</v>
      </c>
    </row>
    <row r="72" spans="2:7">
      <c r="B72" s="152" t="s">
        <v>998</v>
      </c>
      <c r="C72" s="152" t="s">
        <v>1959</v>
      </c>
      <c r="D72" s="155" t="s">
        <v>39</v>
      </c>
      <c r="E72" s="80">
        <f>VLOOKUP(B72,RBs!$B$18:$Q$942,15,0)</f>
        <v>66.354966666666684</v>
      </c>
      <c r="F72">
        <f>VLOOKUP(B72,RBs!$B$18:$P$938,14,0)</f>
        <v>1.02</v>
      </c>
      <c r="G72" s="80">
        <f>SUM(E72*F72)</f>
        <v>67.68206600000002</v>
      </c>
    </row>
    <row r="73" spans="2:7">
      <c r="B73" s="151" t="s">
        <v>1810</v>
      </c>
      <c r="C73" s="151" t="s">
        <v>60</v>
      </c>
      <c r="D73" s="175" t="s">
        <v>39</v>
      </c>
      <c r="E73" s="80">
        <f>VLOOKUP(B73,RBs!$B$18:$Q$942,15,0)</f>
        <v>66.350716666666671</v>
      </c>
      <c r="F73">
        <f>VLOOKUP(B73,RBs!$B$18:$P$938,14,0)</f>
        <v>1.02</v>
      </c>
      <c r="G73" s="80">
        <f>SUM(E73*F73)</f>
        <v>67.677731000000009</v>
      </c>
    </row>
    <row r="74" spans="2:7">
      <c r="B74" s="152" t="s">
        <v>721</v>
      </c>
      <c r="C74" s="152" t="s">
        <v>51</v>
      </c>
      <c r="D74" s="155" t="s">
        <v>43</v>
      </c>
      <c r="E74" s="80">
        <f>VLOOKUP(B74,WRs!$B$18:$Q$791,15,0)</f>
        <v>67.60833333333332</v>
      </c>
      <c r="F74">
        <f>VLOOKUP(B74,WRs!$B$18:$P$791,14,0)</f>
        <v>1</v>
      </c>
      <c r="G74" s="80">
        <f>SUM(E74*F74)</f>
        <v>67.60833333333332</v>
      </c>
    </row>
    <row r="75" spans="2:7">
      <c r="B75" s="151" t="s">
        <v>1022</v>
      </c>
      <c r="C75" s="151" t="s">
        <v>432</v>
      </c>
      <c r="D75" s="175" t="s">
        <v>43</v>
      </c>
      <c r="E75" s="80">
        <f>VLOOKUP(B75,WRs!$B$18:$Q$791,15,0)</f>
        <v>67.57083333333334</v>
      </c>
      <c r="F75">
        <f>VLOOKUP(B75,WRs!$B$18:$P$791,14,0)</f>
        <v>1</v>
      </c>
      <c r="G75" s="80">
        <f>SUM(E75*F75)</f>
        <v>67.57083333333334</v>
      </c>
    </row>
    <row r="76" spans="2:7">
      <c r="B76" s="152" t="s">
        <v>872</v>
      </c>
      <c r="C76" s="152" t="s">
        <v>1946</v>
      </c>
      <c r="D76" s="155" t="s">
        <v>43</v>
      </c>
      <c r="E76" s="80">
        <f>VLOOKUP(B76,WRs!$B$18:$Q$791,15,0)</f>
        <v>67.162499999999994</v>
      </c>
      <c r="F76">
        <f>VLOOKUP(B76,WRs!$B$18:$P$791,14,0)</f>
        <v>1</v>
      </c>
      <c r="G76" s="80">
        <f>SUM(E76*F76)</f>
        <v>67.162499999999994</v>
      </c>
    </row>
    <row r="77" spans="2:7">
      <c r="B77" s="151" t="s">
        <v>962</v>
      </c>
      <c r="C77" s="151" t="s">
        <v>58</v>
      </c>
      <c r="D77" s="175" t="s">
        <v>39</v>
      </c>
      <c r="E77" s="80">
        <f>VLOOKUP(B77,RBs!$B$18:$Q$942,15,0)</f>
        <v>65.836750000000023</v>
      </c>
      <c r="F77">
        <f>VLOOKUP(B77,RBs!$B$18:$P$938,14,0)</f>
        <v>1.02</v>
      </c>
      <c r="G77" s="80">
        <f>SUM(E77*F77)</f>
        <v>67.153485000000032</v>
      </c>
    </row>
    <row r="78" spans="2:7">
      <c r="B78" s="152" t="s">
        <v>933</v>
      </c>
      <c r="C78" s="152" t="s">
        <v>1961</v>
      </c>
      <c r="D78" s="155" t="s">
        <v>33</v>
      </c>
      <c r="E78" s="80">
        <f>VLOOKUP(B78,QBs!$B$18:$Q$1039,15,0)</f>
        <v>69.215826086956525</v>
      </c>
      <c r="F78">
        <f>VLOOKUP(B78,QBs!$B$18:$P$1035,14,0)</f>
        <v>0.97</v>
      </c>
      <c r="G78" s="80">
        <f>SUM(E78*F78)</f>
        <v>67.139351304347826</v>
      </c>
    </row>
    <row r="79" spans="2:7">
      <c r="B79" s="152" t="s">
        <v>1697</v>
      </c>
      <c r="C79" s="152" t="s">
        <v>55</v>
      </c>
      <c r="D79" s="155" t="s">
        <v>33</v>
      </c>
      <c r="E79" s="80">
        <f>VLOOKUP(B79,QBs!$B$18:$Q$1039,15,0)</f>
        <v>69.097739130434775</v>
      </c>
      <c r="F79">
        <f>VLOOKUP(B79,QBs!$B$18:$P$1035,14,0)</f>
        <v>0.97</v>
      </c>
      <c r="G79" s="80">
        <f>SUM(E79*F79)</f>
        <v>67.024806956521729</v>
      </c>
    </row>
    <row r="80" spans="2:7">
      <c r="B80" s="152" t="s">
        <v>997</v>
      </c>
      <c r="C80" s="152" t="s">
        <v>1959</v>
      </c>
      <c r="D80" s="155" t="s">
        <v>33</v>
      </c>
      <c r="E80" s="80">
        <f>VLOOKUP(B80,QBs!$B$18:$Q$1039,15,0)</f>
        <v>69.072434782608696</v>
      </c>
      <c r="F80">
        <f>VLOOKUP(B80,QBs!$B$18:$P$1035,14,0)</f>
        <v>0.97</v>
      </c>
      <c r="G80" s="80">
        <f>SUM(E80*F80)</f>
        <v>67.000261739130437</v>
      </c>
    </row>
    <row r="81" spans="2:7">
      <c r="B81" s="152" t="s">
        <v>346</v>
      </c>
      <c r="C81" s="152" t="s">
        <v>1941</v>
      </c>
      <c r="D81" s="155" t="s">
        <v>33</v>
      </c>
      <c r="E81" s="80">
        <f>VLOOKUP(B81,QBs!$B$18:$Q$1039,15,0)</f>
        <v>68.954347826086945</v>
      </c>
      <c r="F81">
        <f>VLOOKUP(B81,QBs!$B$18:$P$1035,14,0)</f>
        <v>0.97</v>
      </c>
      <c r="G81" s="80">
        <f>SUM(E81*F81)</f>
        <v>66.88571739130434</v>
      </c>
    </row>
    <row r="82" spans="2:7">
      <c r="B82" s="151" t="s">
        <v>484</v>
      </c>
      <c r="C82" s="151" t="s">
        <v>1961</v>
      </c>
      <c r="D82" s="175" t="s">
        <v>43</v>
      </c>
      <c r="E82" s="80">
        <f>VLOOKUP(B82,WRs!$B$18:$Q$791,15,0)</f>
        <v>66.699999999999989</v>
      </c>
      <c r="F82">
        <f>VLOOKUP(B82,WRs!$B$18:$P$791,14,0)</f>
        <v>1</v>
      </c>
      <c r="G82" s="80">
        <f>SUM(E82*F82)</f>
        <v>66.699999999999989</v>
      </c>
    </row>
    <row r="83" spans="2:7">
      <c r="B83" s="152" t="s">
        <v>228</v>
      </c>
      <c r="C83" s="152" t="s">
        <v>409</v>
      </c>
      <c r="D83" s="155" t="s">
        <v>43</v>
      </c>
      <c r="E83" s="80">
        <f>VLOOKUP(B83,WRs!$B$18:$Q$791,15,0)</f>
        <v>66.404166666666669</v>
      </c>
      <c r="F83">
        <f>VLOOKUP(B83,WRs!$B$18:$P$791,14,0)</f>
        <v>1</v>
      </c>
      <c r="G83" s="80">
        <f>SUM(E83*F83)</f>
        <v>66.404166666666669</v>
      </c>
    </row>
    <row r="84" spans="2:7">
      <c r="B84" s="151" t="s">
        <v>1455</v>
      </c>
      <c r="C84" s="151" t="s">
        <v>1043</v>
      </c>
      <c r="D84" s="175" t="s">
        <v>33</v>
      </c>
      <c r="E84" s="80">
        <f>VLOOKUP(B84,QBs!$B$18:$Q$1039,15,0)</f>
        <v>68.406086956521747</v>
      </c>
      <c r="F84">
        <f>VLOOKUP(B84,QBs!$B$18:$P$1035,14,0)</f>
        <v>0.97</v>
      </c>
      <c r="G84" s="80">
        <f>SUM(E84*F84)</f>
        <v>66.353904347826088</v>
      </c>
    </row>
    <row r="85" spans="2:7">
      <c r="B85" s="151" t="s">
        <v>399</v>
      </c>
      <c r="C85" s="151" t="s">
        <v>54</v>
      </c>
      <c r="D85" s="175" t="s">
        <v>33</v>
      </c>
      <c r="E85" s="80">
        <f>VLOOKUP(B85,QBs!$B$18:$Q$1039,15,0)</f>
        <v>68.212086956521745</v>
      </c>
      <c r="F85">
        <f>VLOOKUP(B85,QBs!$B$18:$P$1035,14,0)</f>
        <v>0.97</v>
      </c>
      <c r="G85" s="80">
        <f>SUM(E85*F85)</f>
        <v>66.165724347826085</v>
      </c>
    </row>
    <row r="86" spans="2:7">
      <c r="B86" s="151" t="s">
        <v>954</v>
      </c>
      <c r="C86" s="151" t="s">
        <v>57</v>
      </c>
      <c r="D86" s="175" t="s">
        <v>39</v>
      </c>
      <c r="E86" s="80">
        <f>VLOOKUP(B86,RBs!$B$18:$Q$942,15,0)</f>
        <v>64.665450000000007</v>
      </c>
      <c r="F86">
        <f>VLOOKUP(B86,RBs!$B$18:$P$938,14,0)</f>
        <v>1.02</v>
      </c>
      <c r="G86" s="80">
        <f>SUM(E86*F86)</f>
        <v>65.958759000000015</v>
      </c>
    </row>
    <row r="87" spans="2:7">
      <c r="B87" s="152" t="s">
        <v>267</v>
      </c>
      <c r="C87" s="152" t="s">
        <v>1939</v>
      </c>
      <c r="D87" s="155" t="s">
        <v>39</v>
      </c>
      <c r="E87" s="80">
        <f>VLOOKUP(B87,RBs!$B$18:$Q$942,15,0)</f>
        <v>64.652133333333339</v>
      </c>
      <c r="F87">
        <f>VLOOKUP(B87,RBs!$B$18:$P$938,14,0)</f>
        <v>1.02</v>
      </c>
      <c r="G87" s="80">
        <f>SUM(E87*F87)</f>
        <v>65.945176000000004</v>
      </c>
    </row>
    <row r="88" spans="2:7">
      <c r="B88" s="152" t="s">
        <v>155</v>
      </c>
      <c r="C88" s="152" t="s">
        <v>442</v>
      </c>
      <c r="D88" s="155" t="s">
        <v>33</v>
      </c>
      <c r="E88" s="80">
        <f>VLOOKUP(B88,QBs!$B$18:$Q$1039,15,0)</f>
        <v>67.984347826086946</v>
      </c>
      <c r="F88">
        <f>VLOOKUP(B88,QBs!$B$18:$P$1035,14,0)</f>
        <v>0.97</v>
      </c>
      <c r="G88" s="80">
        <f>SUM(E88*F88)</f>
        <v>65.944817391304341</v>
      </c>
    </row>
    <row r="89" spans="2:7">
      <c r="B89" s="152" t="s">
        <v>1427</v>
      </c>
      <c r="C89" s="152" t="s">
        <v>51</v>
      </c>
      <c r="D89" s="155" t="s">
        <v>39</v>
      </c>
      <c r="E89" s="80">
        <f>VLOOKUP(B89,RBs!$B$18:$Q$942,15,0)</f>
        <v>64.643066666666684</v>
      </c>
      <c r="F89">
        <f>VLOOKUP(B89,RBs!$B$18:$P$938,14,0)</f>
        <v>1.02</v>
      </c>
      <c r="G89" s="80">
        <f>SUM(E89*F89)</f>
        <v>65.935928000000018</v>
      </c>
    </row>
    <row r="90" spans="2:7">
      <c r="B90" s="151" t="s">
        <v>922</v>
      </c>
      <c r="C90" s="151" t="s">
        <v>404</v>
      </c>
      <c r="D90" s="175" t="s">
        <v>43</v>
      </c>
      <c r="E90" s="80">
        <f>VLOOKUP(B90,WRs!$B$18:$Q$791,15,0)</f>
        <v>65.933333333333337</v>
      </c>
      <c r="F90">
        <f>VLOOKUP(B90,WRs!$B$18:$P$791,14,0)</f>
        <v>1</v>
      </c>
      <c r="G90" s="80">
        <f>SUM(E90*F90)</f>
        <v>65.933333333333337</v>
      </c>
    </row>
    <row r="91" spans="2:7">
      <c r="B91" s="152" t="s">
        <v>1008</v>
      </c>
      <c r="C91" s="152" t="s">
        <v>405</v>
      </c>
      <c r="D91" s="155" t="s">
        <v>43</v>
      </c>
      <c r="E91" s="80">
        <f>VLOOKUP(B91,WRs!$B$18:$Q$791,15,0)</f>
        <v>65.912499999999994</v>
      </c>
      <c r="F91">
        <f>VLOOKUP(B91,WRs!$B$18:$P$791,14,0)</f>
        <v>1</v>
      </c>
      <c r="G91" s="80">
        <f>SUM(E91*F91)</f>
        <v>65.912499999999994</v>
      </c>
    </row>
    <row r="92" spans="2:7">
      <c r="B92" s="151" t="s">
        <v>108</v>
      </c>
      <c r="C92" s="151" t="s">
        <v>1045</v>
      </c>
      <c r="D92" s="175" t="s">
        <v>33</v>
      </c>
      <c r="E92" s="80">
        <f>VLOOKUP(B92,QBs!$B$18:$Q$1039,15,0)</f>
        <v>67.950608695652164</v>
      </c>
      <c r="F92">
        <f>VLOOKUP(B92,QBs!$B$18:$P$1035,14,0)</f>
        <v>0.97</v>
      </c>
      <c r="G92" s="80">
        <f>SUM(E92*F92)</f>
        <v>65.912090434782598</v>
      </c>
    </row>
    <row r="93" spans="2:7">
      <c r="B93" s="151" t="s">
        <v>565</v>
      </c>
      <c r="C93" s="151" t="s">
        <v>1909</v>
      </c>
      <c r="D93" s="175" t="s">
        <v>33</v>
      </c>
      <c r="E93" s="80">
        <f>VLOOKUP(B93,QBs!$B$18:$Q$1039,15,0)</f>
        <v>67.84095652173913</v>
      </c>
      <c r="F93">
        <f>VLOOKUP(B93,QBs!$B$18:$P$1035,14,0)</f>
        <v>0.97</v>
      </c>
      <c r="G93" s="80">
        <f>SUM(E93*F93)</f>
        <v>65.805727826086951</v>
      </c>
    </row>
    <row r="94" spans="2:7">
      <c r="B94" s="152" t="s">
        <v>215</v>
      </c>
      <c r="C94" s="152" t="s">
        <v>433</v>
      </c>
      <c r="D94" s="155" t="s">
        <v>39</v>
      </c>
      <c r="E94" s="80">
        <f>VLOOKUP(B94,RBs!$B$18:$Q$942,15,0)</f>
        <v>64.460316666666671</v>
      </c>
      <c r="F94">
        <f>VLOOKUP(B94,RBs!$B$18:$P$938,14,0)</f>
        <v>1.02</v>
      </c>
      <c r="G94" s="80">
        <f>SUM(E94*F94)</f>
        <v>65.749523000000011</v>
      </c>
    </row>
    <row r="95" spans="2:7">
      <c r="B95" s="151" t="s">
        <v>142</v>
      </c>
      <c r="C95" s="151" t="s">
        <v>424</v>
      </c>
      <c r="D95" s="175" t="s">
        <v>39</v>
      </c>
      <c r="E95" s="80">
        <f>VLOOKUP(B95,RBs!$B$18:$Q$942,15,0)</f>
        <v>64.459183333333343</v>
      </c>
      <c r="F95">
        <f>VLOOKUP(B95,RBs!$B$18:$P$938,14,0)</f>
        <v>1.02</v>
      </c>
      <c r="G95" s="80">
        <f>SUM(E95*F95)</f>
        <v>65.748367000000016</v>
      </c>
    </row>
    <row r="96" spans="2:7">
      <c r="B96" s="151" t="s">
        <v>2085</v>
      </c>
      <c r="C96" s="151" t="s">
        <v>1923</v>
      </c>
      <c r="D96" s="175" t="s">
        <v>39</v>
      </c>
      <c r="E96" s="80">
        <f>VLOOKUP(B96,RBs!$B$18:$Q$942,15,0)</f>
        <v>64.144683333333333</v>
      </c>
      <c r="F96">
        <f>VLOOKUP(B96,RBs!$B$18:$P$938,14,0)</f>
        <v>1.02</v>
      </c>
      <c r="G96" s="80">
        <f>SUM(E96*F96)</f>
        <v>65.427576999999999</v>
      </c>
    </row>
    <row r="97" spans="2:7">
      <c r="B97" s="152" t="s">
        <v>860</v>
      </c>
      <c r="C97" s="152" t="s">
        <v>408</v>
      </c>
      <c r="D97" s="155" t="s">
        <v>43</v>
      </c>
      <c r="E97" s="80">
        <f>VLOOKUP(B97,WRs!$B$18:$Q$791,15,0)</f>
        <v>65.349999999999994</v>
      </c>
      <c r="F97">
        <f>VLOOKUP(B97,WRs!$B$18:$P$791,14,0)</f>
        <v>1</v>
      </c>
      <c r="G97" s="80">
        <f>SUM(E97*F97)</f>
        <v>65.349999999999994</v>
      </c>
    </row>
    <row r="98" spans="2:7">
      <c r="B98" s="152" t="s">
        <v>520</v>
      </c>
      <c r="C98" s="152" t="s">
        <v>1905</v>
      </c>
      <c r="D98" s="155" t="s">
        <v>33</v>
      </c>
      <c r="E98" s="80">
        <f>VLOOKUP(B98,QBs!$B$18:$Q$1039,15,0)</f>
        <v>67.183043478260885</v>
      </c>
      <c r="F98">
        <f>VLOOKUP(B98,QBs!$B$18:$P$1035,14,0)</f>
        <v>0.97</v>
      </c>
      <c r="G98" s="80">
        <f>SUM(E98*F98)</f>
        <v>65.167552173913052</v>
      </c>
    </row>
    <row r="99" spans="2:7">
      <c r="B99" s="152" t="s">
        <v>920</v>
      </c>
      <c r="C99" s="152" t="s">
        <v>404</v>
      </c>
      <c r="D99" s="155" t="s">
        <v>39</v>
      </c>
      <c r="E99" s="80">
        <f>VLOOKUP(B99,RBs!$B$18:$Q$942,15,0)</f>
        <v>63.797033333333339</v>
      </c>
      <c r="F99">
        <f>VLOOKUP(B99,RBs!$B$18:$P$938,14,0)</f>
        <v>1.02</v>
      </c>
      <c r="G99" s="80">
        <f>SUM(E99*F99)</f>
        <v>65.072974000000002</v>
      </c>
    </row>
    <row r="100" spans="2:7">
      <c r="B100" s="151" t="s">
        <v>2113</v>
      </c>
      <c r="C100" s="151" t="s">
        <v>453</v>
      </c>
      <c r="D100" s="175" t="s">
        <v>43</v>
      </c>
      <c r="E100" s="80">
        <f>VLOOKUP(B100,WRs!$B$18:$Q$791,15,0)</f>
        <v>64.61666666666666</v>
      </c>
      <c r="F100">
        <f>VLOOKUP(B100,WRs!$B$18:$P$791,14,0)</f>
        <v>1</v>
      </c>
      <c r="G100" s="80">
        <f>SUM(E100*F100)</f>
        <v>64.61666666666666</v>
      </c>
    </row>
    <row r="101" spans="2:7">
      <c r="B101" s="151" t="s">
        <v>193</v>
      </c>
      <c r="C101" s="151" t="s">
        <v>1935</v>
      </c>
      <c r="D101" s="175" t="s">
        <v>33</v>
      </c>
      <c r="E101" s="80">
        <f>VLOOKUP(B101,QBs!$B$18:$Q$1039,15,0)</f>
        <v>66.474521739130438</v>
      </c>
      <c r="F101">
        <f>VLOOKUP(B101,QBs!$B$18:$P$1035,14,0)</f>
        <v>0.97</v>
      </c>
      <c r="G101" s="80">
        <f>SUM(E101*F101)</f>
        <v>64.480286086956525</v>
      </c>
    </row>
    <row r="102" spans="2:7">
      <c r="B102" s="152" t="s">
        <v>924</v>
      </c>
      <c r="C102" s="152" t="s">
        <v>1953</v>
      </c>
      <c r="D102" s="155" t="s">
        <v>33</v>
      </c>
      <c r="E102" s="80">
        <f>VLOOKUP(B102,QBs!$B$18:$Q$1039,15,0)</f>
        <v>66.440782608695656</v>
      </c>
      <c r="F102">
        <f>VLOOKUP(B102,QBs!$B$18:$P$1035,14,0)</f>
        <v>0.97</v>
      </c>
      <c r="G102" s="80">
        <f>SUM(E102*F102)</f>
        <v>64.447559130434783</v>
      </c>
    </row>
    <row r="103" spans="2:7">
      <c r="B103" s="152" t="s">
        <v>1325</v>
      </c>
      <c r="C103" s="152" t="s">
        <v>449</v>
      </c>
      <c r="D103" s="155" t="s">
        <v>39</v>
      </c>
      <c r="E103" s="80">
        <f>VLOOKUP(B103,RBs!$B$18:$Q$942,15,0)</f>
        <v>62.708466666666673</v>
      </c>
      <c r="F103">
        <f>VLOOKUP(B103,RBs!$B$18:$P$938,14,0)</f>
        <v>1.02</v>
      </c>
      <c r="G103" s="80">
        <f>SUM(E103*F103)</f>
        <v>63.96263600000001</v>
      </c>
    </row>
    <row r="104" spans="2:7">
      <c r="B104" s="151" t="s">
        <v>278</v>
      </c>
      <c r="C104" s="151" t="s">
        <v>1943</v>
      </c>
      <c r="D104" s="175" t="s">
        <v>43</v>
      </c>
      <c r="E104" s="80">
        <f>VLOOKUP(B104,WRs!$B$18:$Q$791,15,0)</f>
        <v>63.941666666666663</v>
      </c>
      <c r="F104">
        <f>VLOOKUP(B104,WRs!$B$18:$P$791,14,0)</f>
        <v>1</v>
      </c>
      <c r="G104" s="80">
        <f>SUM(E104*F104)</f>
        <v>63.941666666666663</v>
      </c>
    </row>
    <row r="105" spans="2:7">
      <c r="B105" s="151" t="s">
        <v>257</v>
      </c>
      <c r="C105" s="151" t="s">
        <v>1933</v>
      </c>
      <c r="D105" s="175" t="s">
        <v>33</v>
      </c>
      <c r="E105" s="80">
        <f>VLOOKUP(B105,QBs!$B$18:$Q$1039,15,0)</f>
        <v>65.698521739130427</v>
      </c>
      <c r="F105">
        <f>VLOOKUP(B105,QBs!$B$18:$P$1035,14,0)</f>
        <v>0.97</v>
      </c>
      <c r="G105" s="80">
        <f>SUM(E105*F105)</f>
        <v>63.727566086956514</v>
      </c>
    </row>
    <row r="106" spans="2:7">
      <c r="B106" s="152" t="s">
        <v>1843</v>
      </c>
      <c r="C106" s="152" t="s">
        <v>62</v>
      </c>
      <c r="D106" s="155" t="s">
        <v>43</v>
      </c>
      <c r="E106" s="80">
        <f>VLOOKUP(B106,WRs!$B$18:$Q$791,15,0)</f>
        <v>63.7</v>
      </c>
      <c r="F106">
        <f>VLOOKUP(B106,WRs!$B$18:$P$791,14,0)</f>
        <v>1</v>
      </c>
      <c r="G106" s="80">
        <f>SUM(E106*F106)</f>
        <v>63.7</v>
      </c>
    </row>
    <row r="107" spans="2:7">
      <c r="B107" s="151" t="s">
        <v>488</v>
      </c>
      <c r="C107" s="151" t="s">
        <v>422</v>
      </c>
      <c r="D107" s="175" t="s">
        <v>39</v>
      </c>
      <c r="E107" s="80">
        <f>VLOOKUP(B107,RBs!$B$18:$Q$942,15,0)</f>
        <v>62.441849999999995</v>
      </c>
      <c r="F107">
        <f>VLOOKUP(B107,RBs!$B$18:$P$938,14,0)</f>
        <v>1.02</v>
      </c>
      <c r="G107" s="80">
        <f>SUM(E107*F107)</f>
        <v>63.690686999999997</v>
      </c>
    </row>
    <row r="108" spans="2:7">
      <c r="B108" s="152" t="s">
        <v>737</v>
      </c>
      <c r="C108" s="152" t="s">
        <v>414</v>
      </c>
      <c r="D108" s="155" t="s">
        <v>43</v>
      </c>
      <c r="E108" s="80">
        <f>VLOOKUP(B108,WRs!$B$18:$Q$791,15,0)</f>
        <v>63.683333333333337</v>
      </c>
      <c r="F108">
        <f>VLOOKUP(B108,WRs!$B$18:$P$791,14,0)</f>
        <v>1</v>
      </c>
      <c r="G108" s="80">
        <f>SUM(E108*F108)</f>
        <v>63.683333333333337</v>
      </c>
    </row>
    <row r="109" spans="2:7">
      <c r="B109" s="152" t="s">
        <v>249</v>
      </c>
      <c r="C109" s="152" t="s">
        <v>433</v>
      </c>
      <c r="D109" s="155" t="s">
        <v>33</v>
      </c>
      <c r="E109" s="80">
        <f>VLOOKUP(B109,QBs!$B$18:$Q$1039,15,0)</f>
        <v>65.647913043478269</v>
      </c>
      <c r="F109">
        <f>VLOOKUP(B109,QBs!$B$18:$P$1035,14,0)</f>
        <v>0.97</v>
      </c>
      <c r="G109" s="80">
        <f>SUM(E109*F109)</f>
        <v>63.678475652173923</v>
      </c>
    </row>
    <row r="110" spans="2:7">
      <c r="B110" s="151" t="s">
        <v>590</v>
      </c>
      <c r="C110" s="151" t="s">
        <v>426</v>
      </c>
      <c r="D110" s="175" t="s">
        <v>33</v>
      </c>
      <c r="E110" s="80">
        <f>VLOOKUP(B110,QBs!$B$18:$Q$1039,15,0)</f>
        <v>65.614173913043473</v>
      </c>
      <c r="F110">
        <f>VLOOKUP(B110,QBs!$B$18:$P$1035,14,0)</f>
        <v>0.97</v>
      </c>
      <c r="G110" s="80">
        <f>SUM(E110*F110)</f>
        <v>63.645748695652166</v>
      </c>
    </row>
    <row r="111" spans="2:7">
      <c r="B111" s="151" t="s">
        <v>64</v>
      </c>
      <c r="C111" s="151" t="s">
        <v>57</v>
      </c>
      <c r="D111" s="175" t="s">
        <v>33</v>
      </c>
      <c r="E111" s="80">
        <f>VLOOKUP(B111,QBs!$B$18:$Q$1039,15,0)</f>
        <v>65.470782608695657</v>
      </c>
      <c r="F111">
        <f>VLOOKUP(B111,QBs!$B$18:$P$1035,14,0)</f>
        <v>0.97</v>
      </c>
      <c r="G111" s="80">
        <f>SUM(E111*F111)</f>
        <v>63.506659130434784</v>
      </c>
    </row>
    <row r="112" spans="2:7">
      <c r="B112" s="151" t="s">
        <v>99</v>
      </c>
      <c r="C112" s="151" t="s">
        <v>428</v>
      </c>
      <c r="D112" s="175" t="s">
        <v>39</v>
      </c>
      <c r="E112" s="80">
        <f>VLOOKUP(B112,RBs!$B$18:$Q$942,15,0)</f>
        <v>62.177216666666681</v>
      </c>
      <c r="F112">
        <f>VLOOKUP(B112,RBs!$B$18:$P$938,14,0)</f>
        <v>1.02</v>
      </c>
      <c r="G112" s="80">
        <f>SUM(E112*F112)</f>
        <v>63.420761000000013</v>
      </c>
    </row>
    <row r="113" spans="2:7">
      <c r="B113" s="151" t="s">
        <v>1742</v>
      </c>
      <c r="C113" s="151" t="s">
        <v>1955</v>
      </c>
      <c r="D113" s="175" t="s">
        <v>43</v>
      </c>
      <c r="E113" s="80">
        <f>VLOOKUP(B113,WRs!$B$18:$Q$791,15,0)</f>
        <v>63.266666666666673</v>
      </c>
      <c r="F113">
        <f>VLOOKUP(B113,WRs!$B$18:$P$791,14,0)</f>
        <v>1</v>
      </c>
      <c r="G113" s="80">
        <f>SUM(E113*F113)</f>
        <v>63.266666666666673</v>
      </c>
    </row>
    <row r="114" spans="2:7">
      <c r="B114" s="151" t="s">
        <v>299</v>
      </c>
      <c r="C114" s="151" t="s">
        <v>412</v>
      </c>
      <c r="D114" s="175" t="s">
        <v>33</v>
      </c>
      <c r="E114" s="80">
        <f>VLOOKUP(B114,QBs!$B$18:$Q$1039,15,0)</f>
        <v>65.209304347826091</v>
      </c>
      <c r="F114">
        <f>VLOOKUP(B114,QBs!$B$18:$P$1035,14,0)</f>
        <v>0.97</v>
      </c>
      <c r="G114" s="80">
        <f>SUM(E114*F114)</f>
        <v>63.253025217391304</v>
      </c>
    </row>
    <row r="115" spans="2:7">
      <c r="B115" s="151" t="s">
        <v>1799</v>
      </c>
      <c r="C115" s="151" t="s">
        <v>59</v>
      </c>
      <c r="D115" s="175" t="s">
        <v>33</v>
      </c>
      <c r="E115" s="80">
        <f>VLOOKUP(B115,QBs!$B$18:$Q$1039,15,0)</f>
        <v>65.1924347826087</v>
      </c>
      <c r="F115">
        <f>VLOOKUP(B115,QBs!$B$18:$P$1035,14,0)</f>
        <v>0.97</v>
      </c>
      <c r="G115" s="80">
        <f>SUM(E115*F115)</f>
        <v>63.23666173913044</v>
      </c>
    </row>
    <row r="116" spans="2:7">
      <c r="B116" s="152" t="s">
        <v>903</v>
      </c>
      <c r="C116" s="152" t="s">
        <v>425</v>
      </c>
      <c r="D116" s="155" t="s">
        <v>33</v>
      </c>
      <c r="E116" s="80">
        <f>VLOOKUP(B116,QBs!$B$18:$Q$1039,15,0)</f>
        <v>65.133391304347825</v>
      </c>
      <c r="F116">
        <f>VLOOKUP(B116,QBs!$B$18:$P$1035,14,0)</f>
        <v>0.97</v>
      </c>
      <c r="G116" s="80">
        <f>SUM(E116*F116)</f>
        <v>63.179389565217392</v>
      </c>
    </row>
    <row r="117" spans="2:7">
      <c r="B117" s="152" t="s">
        <v>214</v>
      </c>
      <c r="C117" s="152" t="s">
        <v>1920</v>
      </c>
      <c r="D117" s="155" t="s">
        <v>39</v>
      </c>
      <c r="E117" s="80">
        <f>VLOOKUP(B117,RBs!$B$18:$Q$942,15,0)</f>
        <v>61.928733333333334</v>
      </c>
      <c r="F117">
        <f>VLOOKUP(B117,RBs!$B$18:$P$938,14,0)</f>
        <v>1.02</v>
      </c>
      <c r="G117" s="80">
        <f>SUM(E117*F117)</f>
        <v>63.167307999999998</v>
      </c>
    </row>
    <row r="118" spans="2:7">
      <c r="B118" s="152" t="s">
        <v>678</v>
      </c>
      <c r="C118" s="152" t="s">
        <v>1923</v>
      </c>
      <c r="D118" s="155" t="s">
        <v>43</v>
      </c>
      <c r="E118" s="80">
        <f>VLOOKUP(B118,WRs!$B$18:$Q$791,15,0)</f>
        <v>63.116666666666667</v>
      </c>
      <c r="F118">
        <f>VLOOKUP(B118,WRs!$B$18:$P$791,14,0)</f>
        <v>1</v>
      </c>
      <c r="G118" s="80">
        <f>SUM(E118*F118)</f>
        <v>63.116666666666667</v>
      </c>
    </row>
    <row r="119" spans="2:7">
      <c r="B119" s="151" t="s">
        <v>206</v>
      </c>
      <c r="C119" s="151" t="s">
        <v>451</v>
      </c>
      <c r="D119" s="175" t="s">
        <v>43</v>
      </c>
      <c r="E119" s="80">
        <f>VLOOKUP(B119,WRs!$B$18:$Q$791,15,0)</f>
        <v>62.970833333333331</v>
      </c>
      <c r="F119">
        <f>VLOOKUP(B119,WRs!$B$18:$P$791,14,0)</f>
        <v>1</v>
      </c>
      <c r="G119" s="80">
        <f>SUM(E119*F119)</f>
        <v>62.970833333333331</v>
      </c>
    </row>
    <row r="120" spans="2:7">
      <c r="B120" s="152" t="s">
        <v>327</v>
      </c>
      <c r="C120" s="152" t="s">
        <v>1960</v>
      </c>
      <c r="D120" s="155" t="s">
        <v>43</v>
      </c>
      <c r="E120" s="80">
        <f>VLOOKUP(B120,WRs!$B$18:$Q$791,15,0)</f>
        <v>62.883333333333333</v>
      </c>
      <c r="F120">
        <f>VLOOKUP(B120,WRs!$B$18:$P$791,14,0)</f>
        <v>1</v>
      </c>
      <c r="G120" s="80">
        <f>SUM(E120*F120)</f>
        <v>62.883333333333333</v>
      </c>
    </row>
    <row r="121" spans="2:7">
      <c r="B121" s="152" t="s">
        <v>1106</v>
      </c>
      <c r="C121" s="152" t="s">
        <v>1049</v>
      </c>
      <c r="D121" s="155" t="s">
        <v>33</v>
      </c>
      <c r="E121" s="80">
        <f>VLOOKUP(B121,QBs!$B$18:$Q$1039,15,0)</f>
        <v>64.76226086956521</v>
      </c>
      <c r="F121">
        <f>VLOOKUP(B121,QBs!$B$18:$P$1035,14,0)</f>
        <v>0.97</v>
      </c>
      <c r="G121" s="80">
        <f>SUM(E121*F121)</f>
        <v>62.81939304347825</v>
      </c>
    </row>
    <row r="122" spans="2:7">
      <c r="B122" s="151" t="s">
        <v>2159</v>
      </c>
      <c r="C122" s="151" t="s">
        <v>448</v>
      </c>
      <c r="D122" s="175" t="s">
        <v>43</v>
      </c>
      <c r="E122" s="80">
        <f>VLOOKUP(B122,WRs!$B$18:$Q$791,15,0)</f>
        <v>62.812499999999993</v>
      </c>
      <c r="F122">
        <f>VLOOKUP(B122,WRs!$B$18:$P$791,14,0)</f>
        <v>1</v>
      </c>
      <c r="G122" s="80">
        <f>SUM(E122*F122)</f>
        <v>62.812499999999993</v>
      </c>
    </row>
    <row r="123" spans="2:7">
      <c r="B123" s="152" t="s">
        <v>666</v>
      </c>
      <c r="C123" s="152" t="s">
        <v>449</v>
      </c>
      <c r="D123" s="155" t="s">
        <v>43</v>
      </c>
      <c r="E123" s="80">
        <f>VLOOKUP(B123,WRs!$B$18:$Q$791,15,0)</f>
        <v>62.466666666666661</v>
      </c>
      <c r="F123">
        <f>VLOOKUP(B123,WRs!$B$18:$P$791,14,0)</f>
        <v>1</v>
      </c>
      <c r="G123" s="80">
        <f>SUM(E123*F123)</f>
        <v>62.466666666666661</v>
      </c>
    </row>
    <row r="124" spans="2:7">
      <c r="B124" s="151" t="s">
        <v>1351</v>
      </c>
      <c r="C124" s="151" t="s">
        <v>1924</v>
      </c>
      <c r="D124" s="175" t="s">
        <v>43</v>
      </c>
      <c r="E124" s="80">
        <f>VLOOKUP(B124,WRs!$B$18:$Q$791,15,0)</f>
        <v>62.458333333333329</v>
      </c>
      <c r="F124">
        <f>VLOOKUP(B124,WRs!$B$18:$P$791,14,0)</f>
        <v>1</v>
      </c>
      <c r="G124" s="80">
        <f>SUM(E124*F124)</f>
        <v>62.458333333333329</v>
      </c>
    </row>
    <row r="125" spans="2:7">
      <c r="B125" s="151" t="s">
        <v>204</v>
      </c>
      <c r="C125" s="151" t="s">
        <v>438</v>
      </c>
      <c r="D125" s="175" t="s">
        <v>43</v>
      </c>
      <c r="E125" s="80">
        <f>VLOOKUP(B125,WRs!$B$18:$Q$791,15,0)</f>
        <v>62.45</v>
      </c>
      <c r="F125">
        <f>VLOOKUP(B125,WRs!$B$18:$P$791,14,0)</f>
        <v>1</v>
      </c>
      <c r="G125" s="80">
        <f>SUM(E125*F125)</f>
        <v>62.45</v>
      </c>
    </row>
    <row r="126" spans="2:7">
      <c r="B126" s="151" t="s">
        <v>917</v>
      </c>
      <c r="C126" s="151" t="s">
        <v>55</v>
      </c>
      <c r="D126" s="175" t="s">
        <v>43</v>
      </c>
      <c r="E126" s="80">
        <f>VLOOKUP(B126,WRs!$B$18:$Q$791,15,0)</f>
        <v>62.445833333333333</v>
      </c>
      <c r="F126">
        <f>VLOOKUP(B126,WRs!$B$18:$P$791,14,0)</f>
        <v>1</v>
      </c>
      <c r="G126" s="80">
        <f>SUM(E126*F126)</f>
        <v>62.445833333333333</v>
      </c>
    </row>
    <row r="127" spans="2:7">
      <c r="B127" s="152" t="s">
        <v>482</v>
      </c>
      <c r="C127" s="152" t="s">
        <v>403</v>
      </c>
      <c r="D127" s="155" t="s">
        <v>43</v>
      </c>
      <c r="E127" s="80">
        <f>VLOOKUP(B127,WRs!$B$18:$Q$791,15,0)</f>
        <v>62.274999999999991</v>
      </c>
      <c r="F127">
        <f>VLOOKUP(B127,WRs!$B$18:$P$791,14,0)</f>
        <v>1</v>
      </c>
      <c r="G127" s="80">
        <f>SUM(E127*F127)</f>
        <v>62.274999999999991</v>
      </c>
    </row>
    <row r="128" spans="2:7">
      <c r="B128" s="152" t="s">
        <v>951</v>
      </c>
      <c r="C128" s="152" t="s">
        <v>441</v>
      </c>
      <c r="D128" s="155" t="s">
        <v>43</v>
      </c>
      <c r="E128" s="80">
        <f>VLOOKUP(B128,WRs!$B$18:$Q$791,15,0)</f>
        <v>62.083333333333336</v>
      </c>
      <c r="F128">
        <f>VLOOKUP(B128,WRs!$B$18:$P$791,14,0)</f>
        <v>1</v>
      </c>
      <c r="G128" s="80">
        <f>SUM(E128*F128)</f>
        <v>62.083333333333336</v>
      </c>
    </row>
    <row r="129" spans="2:7">
      <c r="B129" s="152" t="s">
        <v>1166</v>
      </c>
      <c r="C129" s="152" t="s">
        <v>46</v>
      </c>
      <c r="D129" s="155" t="s">
        <v>39</v>
      </c>
      <c r="E129" s="80">
        <f>VLOOKUP(B129,RBs!$B$18:$Q$942,15,0)</f>
        <v>60.657133333333341</v>
      </c>
      <c r="F129">
        <f>VLOOKUP(B129,RBs!$B$18:$P$938,14,0)</f>
        <v>1.02</v>
      </c>
      <c r="G129" s="80">
        <f>SUM(E129*F129)</f>
        <v>61.870276000000011</v>
      </c>
    </row>
    <row r="130" spans="2:7">
      <c r="B130" s="151" t="s">
        <v>820</v>
      </c>
      <c r="C130" s="151" t="s">
        <v>408</v>
      </c>
      <c r="D130" s="175" t="s">
        <v>39</v>
      </c>
      <c r="E130" s="80">
        <f>VLOOKUP(B130,RBs!$B$18:$Q$942,15,0)</f>
        <v>60.442366666666672</v>
      </c>
      <c r="F130">
        <f>VLOOKUP(B130,RBs!$B$18:$P$938,14,0)</f>
        <v>1.02</v>
      </c>
      <c r="G130" s="80">
        <f>SUM(E130*F130)</f>
        <v>61.651214000000003</v>
      </c>
    </row>
    <row r="131" spans="2:7">
      <c r="B131" s="151" t="s">
        <v>803</v>
      </c>
      <c r="C131" s="151" t="s">
        <v>1940</v>
      </c>
      <c r="D131" s="175" t="s">
        <v>43</v>
      </c>
      <c r="E131" s="80">
        <f>VLOOKUP(B131,WRs!$B$18:$Q$791,15,0)</f>
        <v>61.5</v>
      </c>
      <c r="F131">
        <f>VLOOKUP(B131,WRs!$B$18:$P$791,14,0)</f>
        <v>1</v>
      </c>
      <c r="G131" s="80">
        <f>SUM(E131*F131)</f>
        <v>61.5</v>
      </c>
    </row>
    <row r="132" spans="2:7">
      <c r="B132" s="152" t="s">
        <v>818</v>
      </c>
      <c r="C132" s="152" t="s">
        <v>417</v>
      </c>
      <c r="D132" s="155" t="s">
        <v>39</v>
      </c>
      <c r="E132" s="80">
        <f>VLOOKUP(B132,RBs!$B$18:$Q$942,15,0)</f>
        <v>60.234116666666672</v>
      </c>
      <c r="F132">
        <f>VLOOKUP(B132,RBs!$B$18:$P$938,14,0)</f>
        <v>1.02</v>
      </c>
      <c r="G132" s="80">
        <f>SUM(E132*F132)</f>
        <v>61.43879900000001</v>
      </c>
    </row>
    <row r="133" spans="2:7">
      <c r="B133" s="152" t="s">
        <v>598</v>
      </c>
      <c r="C133" s="152" t="s">
        <v>1911</v>
      </c>
      <c r="D133" s="155" t="s">
        <v>33</v>
      </c>
      <c r="E133" s="80">
        <f>VLOOKUP(B133,QBs!$B$18:$Q$1039,15,0)</f>
        <v>63.235565217391304</v>
      </c>
      <c r="F133">
        <f>VLOOKUP(B133,QBs!$B$18:$P$1035,14,0)</f>
        <v>0.97</v>
      </c>
      <c r="G133" s="80">
        <f>SUM(E133*F133)</f>
        <v>61.338498260869564</v>
      </c>
    </row>
    <row r="134" spans="2:7">
      <c r="B134" s="152" t="s">
        <v>114</v>
      </c>
      <c r="C134" s="152" t="s">
        <v>1954</v>
      </c>
      <c r="D134" s="155" t="s">
        <v>43</v>
      </c>
      <c r="E134" s="80">
        <f>VLOOKUP(B134,WRs!$B$18:$Q$791,15,0)</f>
        <v>61.124999999999993</v>
      </c>
      <c r="F134">
        <f>VLOOKUP(B134,WRs!$B$18:$P$791,14,0)</f>
        <v>1</v>
      </c>
      <c r="G134" s="80">
        <f>SUM(E134*F134)</f>
        <v>61.124999999999993</v>
      </c>
    </row>
    <row r="135" spans="2:7">
      <c r="B135" s="151" t="s">
        <v>233</v>
      </c>
      <c r="C135" s="151" t="s">
        <v>1913</v>
      </c>
      <c r="D135" s="175" t="s">
        <v>39</v>
      </c>
      <c r="E135" s="80">
        <f>VLOOKUP(B135,RBs!$B$18:$Q$942,15,0)</f>
        <v>59.872866666666667</v>
      </c>
      <c r="F135">
        <f>VLOOKUP(B135,RBs!$B$18:$P$938,14,0)</f>
        <v>1.02</v>
      </c>
      <c r="G135" s="80">
        <f>SUM(E135*F135)</f>
        <v>61.070323999999999</v>
      </c>
    </row>
    <row r="136" spans="2:7">
      <c r="B136" s="152" t="s">
        <v>202</v>
      </c>
      <c r="C136" s="152" t="s">
        <v>1057</v>
      </c>
      <c r="D136" s="155" t="s">
        <v>39</v>
      </c>
      <c r="E136" s="80">
        <f>VLOOKUP(B136,RBs!$B$18:$Q$942,15,0)</f>
        <v>59.821866666666679</v>
      </c>
      <c r="F136">
        <f>VLOOKUP(B136,RBs!$B$18:$P$938,14,0)</f>
        <v>1.02</v>
      </c>
      <c r="G136" s="80">
        <f>SUM(E136*F136)</f>
        <v>61.018304000000015</v>
      </c>
    </row>
    <row r="137" spans="2:7">
      <c r="B137" s="151" t="s">
        <v>1481</v>
      </c>
      <c r="C137" s="151" t="s">
        <v>1933</v>
      </c>
      <c r="D137" s="175" t="s">
        <v>43</v>
      </c>
      <c r="E137" s="80">
        <f>VLOOKUP(B137,WRs!$B$18:$Q$791,15,0)</f>
        <v>61.004166666666663</v>
      </c>
      <c r="F137">
        <f>VLOOKUP(B137,WRs!$B$18:$P$791,14,0)</f>
        <v>1</v>
      </c>
      <c r="G137" s="80">
        <f>SUM(E137*F137)</f>
        <v>61.004166666666663</v>
      </c>
    </row>
    <row r="138" spans="2:7">
      <c r="B138" s="151" t="s">
        <v>369</v>
      </c>
      <c r="C138" s="151" t="s">
        <v>444</v>
      </c>
      <c r="D138" s="175" t="s">
        <v>39</v>
      </c>
      <c r="E138" s="80">
        <f>VLOOKUP(B138,RBs!$B$18:$Q$942,15,0)</f>
        <v>59.805150000000012</v>
      </c>
      <c r="F138">
        <f>VLOOKUP(B138,RBs!$B$18:$P$938,14,0)</f>
        <v>1.02</v>
      </c>
      <c r="G138" s="80">
        <f>SUM(E138*F138)</f>
        <v>61.001253000000013</v>
      </c>
    </row>
    <row r="139" spans="2:7">
      <c r="B139" s="151" t="s">
        <v>1280</v>
      </c>
      <c r="C139" s="151" t="s">
        <v>1919</v>
      </c>
      <c r="D139" s="175" t="s">
        <v>43</v>
      </c>
      <c r="E139" s="80">
        <f>VLOOKUP(B139,WRs!$B$18:$Q$791,15,0)</f>
        <v>60.991666666666667</v>
      </c>
      <c r="F139">
        <f>VLOOKUP(B139,WRs!$B$18:$P$791,14,0)</f>
        <v>1</v>
      </c>
      <c r="G139" s="80">
        <f>SUM(E139*F139)</f>
        <v>60.991666666666667</v>
      </c>
    </row>
    <row r="140" spans="2:7">
      <c r="B140" s="152" t="s">
        <v>94</v>
      </c>
      <c r="C140" s="152" t="s">
        <v>412</v>
      </c>
      <c r="D140" s="155" t="s">
        <v>39</v>
      </c>
      <c r="E140" s="80">
        <f>VLOOKUP(B140,RBs!$B$18:$Q$942,15,0)</f>
        <v>59.692950000000003</v>
      </c>
      <c r="F140">
        <f>VLOOKUP(B140,RBs!$B$18:$P$938,14,0)</f>
        <v>1.02</v>
      </c>
      <c r="G140" s="80">
        <f>SUM(E140*F140)</f>
        <v>60.886809000000007</v>
      </c>
    </row>
    <row r="141" spans="2:7">
      <c r="B141" s="152" t="s">
        <v>685</v>
      </c>
      <c r="C141" s="152" t="s">
        <v>1925</v>
      </c>
      <c r="D141" s="155" t="s">
        <v>39</v>
      </c>
      <c r="E141" s="80">
        <f>VLOOKUP(B141,RBs!$B$18:$Q$942,15,0)</f>
        <v>59.681050000000006</v>
      </c>
      <c r="F141">
        <f>VLOOKUP(B141,RBs!$B$18:$P$938,14,0)</f>
        <v>1.02</v>
      </c>
      <c r="G141" s="80">
        <f>SUM(E141*F141)</f>
        <v>60.874671000000006</v>
      </c>
    </row>
    <row r="142" spans="2:7">
      <c r="B142" s="152" t="s">
        <v>1698</v>
      </c>
      <c r="C142" s="152" t="s">
        <v>55</v>
      </c>
      <c r="D142" s="155" t="s">
        <v>39</v>
      </c>
      <c r="E142" s="80">
        <f>VLOOKUP(B142,RBs!$B$18:$Q$942,15,0)</f>
        <v>59.678783333333328</v>
      </c>
      <c r="F142">
        <f>VLOOKUP(B142,RBs!$B$18:$P$938,14,0)</f>
        <v>1.02</v>
      </c>
      <c r="G142" s="80">
        <f>SUM(E142*F142)</f>
        <v>60.872358999999996</v>
      </c>
    </row>
    <row r="143" spans="2:7">
      <c r="B143" s="151" t="s">
        <v>463</v>
      </c>
      <c r="C143" s="151" t="s">
        <v>452</v>
      </c>
      <c r="D143" s="175" t="s">
        <v>39</v>
      </c>
      <c r="E143" s="80">
        <f>VLOOKUP(B143,RBs!$B$18:$Q$942,15,0)</f>
        <v>59.653849999999998</v>
      </c>
      <c r="F143">
        <f>VLOOKUP(B143,RBs!$B$18:$P$938,14,0)</f>
        <v>1.02</v>
      </c>
      <c r="G143" s="80">
        <f>SUM(E143*F143)</f>
        <v>60.846927000000001</v>
      </c>
    </row>
    <row r="144" spans="2:7">
      <c r="B144" s="151" t="s">
        <v>1294</v>
      </c>
      <c r="C144" s="151" t="s">
        <v>1921</v>
      </c>
      <c r="D144" s="175" t="s">
        <v>39</v>
      </c>
      <c r="E144" s="80">
        <f>VLOOKUP(B144,RBs!$B$18:$Q$942,15,0)</f>
        <v>59.616166666666679</v>
      </c>
      <c r="F144">
        <f>VLOOKUP(B144,RBs!$B$18:$P$938,14,0)</f>
        <v>1.02</v>
      </c>
      <c r="G144" s="80">
        <f>SUM(E144*F144)</f>
        <v>60.808490000000013</v>
      </c>
    </row>
    <row r="145" spans="2:7">
      <c r="B145" s="152" t="s">
        <v>600</v>
      </c>
      <c r="C145" s="152" t="s">
        <v>1911</v>
      </c>
      <c r="D145" s="155" t="s">
        <v>39</v>
      </c>
      <c r="E145" s="80">
        <f>VLOOKUP(B145,RBs!$B$18:$Q$942,15,0)</f>
        <v>59.522383333333337</v>
      </c>
      <c r="F145">
        <f>VLOOKUP(B145,RBs!$B$18:$P$938,14,0)</f>
        <v>1.02</v>
      </c>
      <c r="G145" s="80">
        <f>SUM(E145*F145)</f>
        <v>60.712831000000008</v>
      </c>
    </row>
    <row r="146" spans="2:7">
      <c r="B146" s="152" t="s">
        <v>220</v>
      </c>
      <c r="C146" s="152" t="s">
        <v>1923</v>
      </c>
      <c r="D146" s="155" t="s">
        <v>43</v>
      </c>
      <c r="E146" s="80">
        <f>VLOOKUP(B146,WRs!$B$18:$Q$791,15,0)</f>
        <v>60.699999999999996</v>
      </c>
      <c r="F146">
        <f>VLOOKUP(B146,WRs!$B$18:$P$791,14,0)</f>
        <v>1</v>
      </c>
      <c r="G146" s="80">
        <f>SUM(E146*F146)</f>
        <v>60.699999999999996</v>
      </c>
    </row>
    <row r="147" spans="2:7">
      <c r="B147" s="152" t="s">
        <v>146</v>
      </c>
      <c r="C147" s="152" t="s">
        <v>1045</v>
      </c>
      <c r="D147" s="155" t="s">
        <v>43</v>
      </c>
      <c r="E147" s="80">
        <f>VLOOKUP(B147,WRs!$B$18:$Q$791,15,0)</f>
        <v>60.670833333333327</v>
      </c>
      <c r="F147">
        <f>VLOOKUP(B147,WRs!$B$18:$P$791,14,0)</f>
        <v>1</v>
      </c>
      <c r="G147" s="80">
        <f>SUM(E147*F147)</f>
        <v>60.670833333333327</v>
      </c>
    </row>
    <row r="148" spans="2:7">
      <c r="B148" s="151" t="s">
        <v>514</v>
      </c>
      <c r="C148" s="151" t="s">
        <v>1918</v>
      </c>
      <c r="D148" s="175" t="s">
        <v>39</v>
      </c>
      <c r="E148" s="80">
        <f>VLOOKUP(B148,RBs!$B$18:$Q$942,15,0)</f>
        <v>59.457783333333339</v>
      </c>
      <c r="F148">
        <f>VLOOKUP(B148,RBs!$B$18:$P$938,14,0)</f>
        <v>1.02</v>
      </c>
      <c r="G148" s="80">
        <f>SUM(E148*F148)</f>
        <v>60.646939000000003</v>
      </c>
    </row>
    <row r="149" spans="2:7">
      <c r="B149" s="152" t="s">
        <v>393</v>
      </c>
      <c r="C149" s="152" t="s">
        <v>438</v>
      </c>
      <c r="D149" s="155" t="s">
        <v>39</v>
      </c>
      <c r="E149" s="80">
        <f>VLOOKUP(B149,RBs!$B$18:$Q$942,15,0)</f>
        <v>59.421516666666662</v>
      </c>
      <c r="F149">
        <f>VLOOKUP(B149,RBs!$B$18:$P$938,14,0)</f>
        <v>1.02</v>
      </c>
      <c r="G149" s="80">
        <f>SUM(E149*F149)</f>
        <v>60.609946999999998</v>
      </c>
    </row>
    <row r="150" spans="2:7">
      <c r="B150" s="152" t="s">
        <v>342</v>
      </c>
      <c r="C150" s="152" t="s">
        <v>416</v>
      </c>
      <c r="D150" s="155" t="s">
        <v>33</v>
      </c>
      <c r="E150" s="80">
        <f>VLOOKUP(B150,QBs!$B$18:$Q$1039,15,0)</f>
        <v>63.732608695652168</v>
      </c>
      <c r="F150">
        <f>VLOOKUP(B150,QBs!$B$18:$P$1035,14,0)</f>
        <v>0.95</v>
      </c>
      <c r="G150" s="80">
        <f>SUM(E150*F150)</f>
        <v>60.545978260869553</v>
      </c>
    </row>
    <row r="151" spans="2:7">
      <c r="B151" s="152" t="s">
        <v>2073</v>
      </c>
      <c r="C151" s="152" t="s">
        <v>1921</v>
      </c>
      <c r="D151" s="155" t="s">
        <v>43</v>
      </c>
      <c r="E151" s="80">
        <f>VLOOKUP(B151,WRs!$B$18:$Q$791,15,0)</f>
        <v>60.216666666666661</v>
      </c>
      <c r="F151">
        <f>VLOOKUP(B151,WRs!$B$18:$P$791,14,0)</f>
        <v>1</v>
      </c>
      <c r="G151" s="80">
        <f>SUM(E151*F151)</f>
        <v>60.216666666666661</v>
      </c>
    </row>
    <row r="152" spans="2:7">
      <c r="B152" s="152" t="s">
        <v>1459</v>
      </c>
      <c r="C152" s="152" t="s">
        <v>1043</v>
      </c>
      <c r="D152" s="155" t="s">
        <v>43</v>
      </c>
      <c r="E152" s="80">
        <f>VLOOKUP(B152,WRs!$B$18:$Q$791,15,0)</f>
        <v>60.12916666666667</v>
      </c>
      <c r="F152">
        <f>VLOOKUP(B152,WRs!$B$18:$P$791,14,0)</f>
        <v>1</v>
      </c>
      <c r="G152" s="80">
        <f>SUM(E152*F152)</f>
        <v>60.12916666666667</v>
      </c>
    </row>
    <row r="153" spans="2:7">
      <c r="B153" s="151" t="s">
        <v>458</v>
      </c>
      <c r="C153" s="151" t="s">
        <v>431</v>
      </c>
      <c r="D153" s="175" t="s">
        <v>39</v>
      </c>
      <c r="E153" s="80">
        <f>VLOOKUP(B153,RBs!$B$18:$Q$942,15,0)</f>
        <v>58.708650000000006</v>
      </c>
      <c r="F153">
        <f>VLOOKUP(B153,RBs!$B$18:$P$938,14,0)</f>
        <v>1.02</v>
      </c>
      <c r="G153" s="80">
        <f>SUM(E153*F153)</f>
        <v>59.882823000000009</v>
      </c>
    </row>
    <row r="154" spans="2:7">
      <c r="B154" s="151" t="s">
        <v>173</v>
      </c>
      <c r="C154" s="151" t="s">
        <v>1950</v>
      </c>
      <c r="D154" s="175" t="s">
        <v>39</v>
      </c>
      <c r="E154" s="80">
        <f>VLOOKUP(B154,RBs!$B$18:$Q$942,15,0)</f>
        <v>58.699866666666672</v>
      </c>
      <c r="F154">
        <f>VLOOKUP(B154,RBs!$B$18:$P$938,14,0)</f>
        <v>1.02</v>
      </c>
      <c r="G154" s="80">
        <f>SUM(E154*F154)</f>
        <v>59.873864000000005</v>
      </c>
    </row>
    <row r="155" spans="2:7">
      <c r="B155" s="151" t="s">
        <v>657</v>
      </c>
      <c r="C155" s="151" t="s">
        <v>413</v>
      </c>
      <c r="D155" s="175" t="s">
        <v>33</v>
      </c>
      <c r="E155" s="80">
        <f>VLOOKUP(B155,QBs!$B$18:$Q$1039,15,0)</f>
        <v>62.989130434782616</v>
      </c>
      <c r="F155">
        <f>VLOOKUP(B155,QBs!$B$18:$P$1035,14,0)</f>
        <v>0.95</v>
      </c>
      <c r="G155" s="80">
        <f>SUM(E155*F155)</f>
        <v>59.839673913043484</v>
      </c>
    </row>
    <row r="156" spans="2:7">
      <c r="B156" s="152" t="s">
        <v>841</v>
      </c>
      <c r="C156" s="152" t="s">
        <v>1918</v>
      </c>
      <c r="D156" s="155" t="s">
        <v>33</v>
      </c>
      <c r="E156" s="80">
        <f>VLOOKUP(B156,QBs!$B$18:$Q$1039,15,0)</f>
        <v>62.947826086956518</v>
      </c>
      <c r="F156">
        <f>VLOOKUP(B156,QBs!$B$18:$P$1035,14,0)</f>
        <v>0.95</v>
      </c>
      <c r="G156" s="80">
        <f>SUM(E156*F156)</f>
        <v>59.80043478260869</v>
      </c>
    </row>
    <row r="157" spans="2:7">
      <c r="B157" s="151" t="s">
        <v>682</v>
      </c>
      <c r="C157" s="151" t="s">
        <v>443</v>
      </c>
      <c r="D157" s="175" t="s">
        <v>43</v>
      </c>
      <c r="E157" s="80">
        <f>VLOOKUP(B157,WRs!$B$18:$Q$791,15,0)</f>
        <v>59.733333333333327</v>
      </c>
      <c r="F157">
        <f>VLOOKUP(B157,WRs!$B$18:$P$791,14,0)</f>
        <v>1</v>
      </c>
      <c r="G157" s="80">
        <f>SUM(E157*F157)</f>
        <v>59.733333333333327</v>
      </c>
    </row>
    <row r="158" spans="2:7">
      <c r="B158" s="152" t="s">
        <v>1251</v>
      </c>
      <c r="C158" s="152" t="s">
        <v>1041</v>
      </c>
      <c r="D158" s="155" t="s">
        <v>43</v>
      </c>
      <c r="E158" s="80">
        <f>VLOOKUP(B158,WRs!$B$18:$Q$791,15,0)</f>
        <v>59.608333333333327</v>
      </c>
      <c r="F158">
        <f>VLOOKUP(B158,WRs!$B$18:$P$791,14,0)</f>
        <v>1</v>
      </c>
      <c r="G158" s="80">
        <f>SUM(E158*F158)</f>
        <v>59.608333333333327</v>
      </c>
    </row>
    <row r="159" spans="2:7">
      <c r="B159" s="151" t="s">
        <v>322</v>
      </c>
      <c r="C159" s="151" t="s">
        <v>451</v>
      </c>
      <c r="D159" s="175" t="s">
        <v>43</v>
      </c>
      <c r="E159" s="80">
        <f>VLOOKUP(B159,WRs!$B$18:$Q$791,15,0)</f>
        <v>59.537500000000001</v>
      </c>
      <c r="F159">
        <f>VLOOKUP(B159,WRs!$B$18:$P$791,14,0)</f>
        <v>1</v>
      </c>
      <c r="G159" s="80">
        <f>SUM(E159*F159)</f>
        <v>59.537500000000001</v>
      </c>
    </row>
    <row r="160" spans="2:7">
      <c r="B160" s="152" t="s">
        <v>495</v>
      </c>
      <c r="C160" s="152" t="s">
        <v>51</v>
      </c>
      <c r="D160" s="155" t="s">
        <v>33</v>
      </c>
      <c r="E160" s="80">
        <f>VLOOKUP(B160,QBs!$B$18:$Q$1039,15,0)</f>
        <v>62.534782608695657</v>
      </c>
      <c r="F160">
        <f>VLOOKUP(B160,QBs!$B$18:$P$1035,14,0)</f>
        <v>0.95</v>
      </c>
      <c r="G160" s="80">
        <f>SUM(E160*F160)</f>
        <v>59.408043478260872</v>
      </c>
    </row>
    <row r="161" spans="2:7">
      <c r="B161" s="152" t="s">
        <v>512</v>
      </c>
      <c r="C161" s="152" t="s">
        <v>405</v>
      </c>
      <c r="D161" s="155" t="s">
        <v>39</v>
      </c>
      <c r="E161" s="80">
        <f>VLOOKUP(B161,RBs!$B$18:$Q$942,15,0)</f>
        <v>58.05811666666667</v>
      </c>
      <c r="F161">
        <f>VLOOKUP(B161,RBs!$B$18:$P$938,14,0)</f>
        <v>1.02</v>
      </c>
      <c r="G161" s="80">
        <f>SUM(E161*F161)</f>
        <v>59.219279000000007</v>
      </c>
    </row>
    <row r="162" spans="2:7">
      <c r="B162" s="151" t="s">
        <v>1841</v>
      </c>
      <c r="C162" s="151" t="s">
        <v>62</v>
      </c>
      <c r="D162" s="175" t="s">
        <v>33</v>
      </c>
      <c r="E162" s="80">
        <f>VLOOKUP(B162,QBs!$B$18:$Q$1039,15,0)</f>
        <v>62.311739130434773</v>
      </c>
      <c r="F162">
        <f>VLOOKUP(B162,QBs!$B$18:$P$1035,14,0)</f>
        <v>0.95</v>
      </c>
      <c r="G162" s="80">
        <f>SUM(E162*F162)</f>
        <v>59.196152173913035</v>
      </c>
    </row>
    <row r="163" spans="2:7">
      <c r="B163" s="151" t="s">
        <v>394</v>
      </c>
      <c r="C163" s="151" t="s">
        <v>407</v>
      </c>
      <c r="D163" s="175" t="s">
        <v>33</v>
      </c>
      <c r="E163" s="80">
        <f>VLOOKUP(B163,QBs!$B$18:$Q$1039,15,0)</f>
        <v>62.303478260869568</v>
      </c>
      <c r="F163">
        <f>VLOOKUP(B163,QBs!$B$18:$P$1035,14,0)</f>
        <v>0.95</v>
      </c>
      <c r="G163" s="80">
        <f>SUM(E163*F163)</f>
        <v>59.18830434782609</v>
      </c>
    </row>
    <row r="164" spans="2:7">
      <c r="B164" s="152" t="s">
        <v>477</v>
      </c>
      <c r="C164" s="152" t="s">
        <v>1954</v>
      </c>
      <c r="D164" s="155" t="s">
        <v>33</v>
      </c>
      <c r="E164" s="80">
        <f>VLOOKUP(B164,QBs!$B$18:$Q$1039,15,0)</f>
        <v>62.253913043478256</v>
      </c>
      <c r="F164">
        <f>VLOOKUP(B164,QBs!$B$18:$P$1035,14,0)</f>
        <v>0.95</v>
      </c>
      <c r="G164" s="80">
        <f>SUM(E164*F164)</f>
        <v>59.141217391304338</v>
      </c>
    </row>
    <row r="165" spans="2:7">
      <c r="B165" s="152" t="s">
        <v>1675</v>
      </c>
      <c r="C165" s="152" t="s">
        <v>1952</v>
      </c>
      <c r="D165" s="155" t="s">
        <v>39</v>
      </c>
      <c r="E165" s="80">
        <f>VLOOKUP(B165,RBs!$B$18:$Q$942,15,0)</f>
        <v>57.966316666666671</v>
      </c>
      <c r="F165">
        <f>VLOOKUP(B165,RBs!$B$18:$P$938,14,0)</f>
        <v>1.02</v>
      </c>
      <c r="G165" s="80">
        <f>SUM(E165*F165)</f>
        <v>59.125643000000004</v>
      </c>
    </row>
    <row r="166" spans="2:7">
      <c r="B166" s="151" t="s">
        <v>522</v>
      </c>
      <c r="C166" s="151" t="s">
        <v>1905</v>
      </c>
      <c r="D166" s="175" t="s">
        <v>39</v>
      </c>
      <c r="E166" s="80">
        <f>VLOOKUP(B166,RBs!$B$18:$Q$942,15,0)</f>
        <v>57.84845</v>
      </c>
      <c r="F166">
        <f>VLOOKUP(B166,RBs!$B$18:$P$938,14,0)</f>
        <v>1.02</v>
      </c>
      <c r="G166" s="80">
        <f>SUM(E166*F166)</f>
        <v>59.005419000000003</v>
      </c>
    </row>
    <row r="167" spans="2:7">
      <c r="B167" s="152" t="s">
        <v>95</v>
      </c>
      <c r="C167" s="152" t="s">
        <v>412</v>
      </c>
      <c r="D167" s="155" t="s">
        <v>43</v>
      </c>
      <c r="E167" s="80">
        <f>VLOOKUP(B167,WRs!$B$18:$Q$791,15,0)</f>
        <v>58.945833333333333</v>
      </c>
      <c r="F167">
        <f>VLOOKUP(B167,WRs!$B$18:$P$791,14,0)</f>
        <v>1</v>
      </c>
      <c r="G167" s="80">
        <f>SUM(E167*F167)</f>
        <v>58.945833333333333</v>
      </c>
    </row>
    <row r="168" spans="2:7">
      <c r="B168" s="151" t="s">
        <v>1284</v>
      </c>
      <c r="C168" s="151" t="s">
        <v>1920</v>
      </c>
      <c r="D168" s="175" t="s">
        <v>33</v>
      </c>
      <c r="E168" s="80">
        <f>VLOOKUP(B168,QBs!$B$18:$Q$1039,15,0)</f>
        <v>62.039130434782614</v>
      </c>
      <c r="F168">
        <f>VLOOKUP(B168,QBs!$B$18:$P$1035,14,0)</f>
        <v>0.95</v>
      </c>
      <c r="G168" s="80">
        <f>SUM(E168*F168)</f>
        <v>58.93717391304348</v>
      </c>
    </row>
    <row r="169" spans="2:7">
      <c r="B169" s="151" t="s">
        <v>858</v>
      </c>
      <c r="C169" s="151" t="s">
        <v>410</v>
      </c>
      <c r="D169" s="175" t="s">
        <v>39</v>
      </c>
      <c r="E169" s="80">
        <f>VLOOKUP(B169,RBs!$B$18:$Q$942,15,0)</f>
        <v>57.772516666666675</v>
      </c>
      <c r="F169">
        <f>VLOOKUP(B169,RBs!$B$18:$P$938,14,0)</f>
        <v>1.02</v>
      </c>
      <c r="G169" s="80">
        <f>SUM(E169*F169)</f>
        <v>58.92796700000001</v>
      </c>
    </row>
    <row r="170" spans="2:7">
      <c r="B170" s="151" t="s">
        <v>878</v>
      </c>
      <c r="C170" s="151" t="s">
        <v>1947</v>
      </c>
      <c r="D170" s="175" t="s">
        <v>43</v>
      </c>
      <c r="E170" s="80">
        <f>VLOOKUP(B170,WRs!$B$18:$Q$791,15,0)</f>
        <v>58.887499999999996</v>
      </c>
      <c r="F170">
        <f>VLOOKUP(B170,WRs!$B$18:$P$791,14,0)</f>
        <v>1</v>
      </c>
      <c r="G170" s="80">
        <f>SUM(E170*F170)</f>
        <v>58.887499999999996</v>
      </c>
    </row>
    <row r="171" spans="2:7">
      <c r="B171" s="152" t="s">
        <v>93</v>
      </c>
      <c r="C171" s="152" t="s">
        <v>429</v>
      </c>
      <c r="D171" s="155" t="s">
        <v>33</v>
      </c>
      <c r="E171" s="80">
        <f>VLOOKUP(B171,QBs!$B$18:$Q$1039,15,0)</f>
        <v>61.865652173913048</v>
      </c>
      <c r="F171">
        <f>VLOOKUP(B171,QBs!$B$18:$P$1035,14,0)</f>
        <v>0.95</v>
      </c>
      <c r="G171" s="80">
        <f>SUM(E171*F171)</f>
        <v>58.772369565217396</v>
      </c>
    </row>
    <row r="172" spans="2:7">
      <c r="B172" s="152" t="s">
        <v>70</v>
      </c>
      <c r="C172" s="152" t="s">
        <v>432</v>
      </c>
      <c r="D172" s="155" t="s">
        <v>39</v>
      </c>
      <c r="E172" s="80">
        <f>VLOOKUP(B172,RBs!$B$18:$Q$942,15,0)</f>
        <v>57.501366666666669</v>
      </c>
      <c r="F172">
        <f>VLOOKUP(B172,RBs!$B$18:$P$938,14,0)</f>
        <v>1.02</v>
      </c>
      <c r="G172" s="80">
        <f>SUM(E172*F172)</f>
        <v>58.651394000000003</v>
      </c>
    </row>
    <row r="173" spans="2:7">
      <c r="B173" s="151" t="s">
        <v>282</v>
      </c>
      <c r="C173" s="151" t="s">
        <v>1942</v>
      </c>
      <c r="D173" s="175" t="s">
        <v>39</v>
      </c>
      <c r="E173" s="80">
        <f>VLOOKUP(B173,RBs!$B$18:$Q$942,15,0)</f>
        <v>57.475583333333333</v>
      </c>
      <c r="F173">
        <f>VLOOKUP(B173,RBs!$B$18:$P$938,14,0)</f>
        <v>1.02</v>
      </c>
      <c r="G173" s="80">
        <f>SUM(E173*F173)</f>
        <v>58.625095000000002</v>
      </c>
    </row>
    <row r="174" spans="2:7">
      <c r="B174" s="152" t="s">
        <v>271</v>
      </c>
      <c r="C174" s="152" t="s">
        <v>1044</v>
      </c>
      <c r="D174" s="155" t="s">
        <v>39</v>
      </c>
      <c r="E174" s="80">
        <f>VLOOKUP(B174,RBs!$B$18:$Q$942,15,0)</f>
        <v>57.391433333333332</v>
      </c>
      <c r="F174">
        <f>VLOOKUP(B174,RBs!$B$18:$P$938,14,0)</f>
        <v>1.02</v>
      </c>
      <c r="G174" s="80">
        <f>SUM(E174*F174)</f>
        <v>58.539262000000001</v>
      </c>
    </row>
    <row r="175" spans="2:7">
      <c r="B175" s="152" t="s">
        <v>1534</v>
      </c>
      <c r="C175" s="152" t="s">
        <v>1937</v>
      </c>
      <c r="D175" s="155" t="s">
        <v>33</v>
      </c>
      <c r="E175" s="80">
        <f>VLOOKUP(B175,QBs!$B$18:$Q$1039,15,0)</f>
        <v>61.485652173913032</v>
      </c>
      <c r="F175">
        <f>VLOOKUP(B175,QBs!$B$18:$P$1035,14,0)</f>
        <v>0.95</v>
      </c>
      <c r="G175" s="80">
        <f>SUM(E175*F175)</f>
        <v>58.411369565217377</v>
      </c>
    </row>
    <row r="176" spans="2:7">
      <c r="B176" s="152" t="s">
        <v>763</v>
      </c>
      <c r="C176" s="152" t="s">
        <v>1933</v>
      </c>
      <c r="D176" s="155" t="s">
        <v>42</v>
      </c>
      <c r="E176" s="80">
        <f>VLOOKUP(B176,TEs!$B$18:$Q$1098,15,0)</f>
        <v>58.092424242424244</v>
      </c>
      <c r="F176">
        <f>VLOOKUP(B176,TEs!$B$18:$P$1095,14,0)</f>
        <v>1</v>
      </c>
      <c r="G176" s="80">
        <f>SUM(E176*F176)</f>
        <v>58.092424242424244</v>
      </c>
    </row>
    <row r="177" spans="2:7">
      <c r="B177" s="152" t="s">
        <v>1471</v>
      </c>
      <c r="C177" s="152" t="s">
        <v>420</v>
      </c>
      <c r="D177" s="155" t="s">
        <v>33</v>
      </c>
      <c r="E177" s="80">
        <f>VLOOKUP(B177,QBs!$B$18:$Q$1039,15,0)</f>
        <v>61.056086956521746</v>
      </c>
      <c r="F177">
        <f>VLOOKUP(B177,QBs!$B$18:$P$1035,14,0)</f>
        <v>0.95</v>
      </c>
      <c r="G177" s="80">
        <f>SUM(E177*F177)</f>
        <v>58.003282608695656</v>
      </c>
    </row>
    <row r="178" spans="2:7">
      <c r="B178" s="152" t="s">
        <v>530</v>
      </c>
      <c r="C178" s="152" t="s">
        <v>1906</v>
      </c>
      <c r="D178" s="155" t="s">
        <v>43</v>
      </c>
      <c r="E178" s="80">
        <f>VLOOKUP(B178,WRs!$B$18:$Q$791,15,0)</f>
        <v>57.966666666666669</v>
      </c>
      <c r="F178">
        <f>VLOOKUP(B178,WRs!$B$18:$P$791,14,0)</f>
        <v>1</v>
      </c>
      <c r="G178" s="80">
        <f>SUM(E178*F178)</f>
        <v>57.966666666666669</v>
      </c>
    </row>
    <row r="179" spans="2:7">
      <c r="B179" s="152" t="s">
        <v>824</v>
      </c>
      <c r="C179" s="152" t="s">
        <v>408</v>
      </c>
      <c r="D179" s="155" t="s">
        <v>43</v>
      </c>
      <c r="E179" s="80">
        <f>VLOOKUP(B179,WRs!$B$18:$Q$791,15,0)</f>
        <v>57.795833333333334</v>
      </c>
      <c r="F179">
        <f>VLOOKUP(B179,WRs!$B$18:$P$791,14,0)</f>
        <v>1</v>
      </c>
      <c r="G179" s="80">
        <f>SUM(E179*F179)</f>
        <v>57.795833333333334</v>
      </c>
    </row>
    <row r="180" spans="2:7">
      <c r="B180" s="151" t="s">
        <v>2187</v>
      </c>
      <c r="C180" s="151" t="s">
        <v>428</v>
      </c>
      <c r="D180" s="175" t="s">
        <v>33</v>
      </c>
      <c r="E180" s="80">
        <f>VLOOKUP(B180,QBs!$B$18:$Q$1039,15,0)</f>
        <v>60.79173913043477</v>
      </c>
      <c r="F180">
        <f>VLOOKUP(B180,QBs!$B$18:$P$1035,14,0)</f>
        <v>0.95</v>
      </c>
      <c r="G180" s="80">
        <f>SUM(E180*F180)</f>
        <v>57.752152173913032</v>
      </c>
    </row>
    <row r="181" spans="2:7">
      <c r="B181" s="151" t="s">
        <v>289</v>
      </c>
      <c r="C181" s="151" t="s">
        <v>1948</v>
      </c>
      <c r="D181" s="175" t="s">
        <v>43</v>
      </c>
      <c r="E181" s="80">
        <f>VLOOKUP(B181,WRs!$B$18:$Q$791,15,0)</f>
        <v>57.733333333333334</v>
      </c>
      <c r="F181">
        <f>VLOOKUP(B181,WRs!$B$18:$P$791,14,0)</f>
        <v>1</v>
      </c>
      <c r="G181" s="80">
        <f>SUM(E181*F181)</f>
        <v>57.733333333333334</v>
      </c>
    </row>
    <row r="182" spans="2:7">
      <c r="B182" s="151" t="s">
        <v>873</v>
      </c>
      <c r="C182" s="151" t="s">
        <v>435</v>
      </c>
      <c r="D182" s="175" t="s">
        <v>39</v>
      </c>
      <c r="E182" s="80">
        <f>VLOOKUP(B182,RBs!$B$18:$Q$942,15,0)</f>
        <v>56.43461666666667</v>
      </c>
      <c r="F182">
        <f>VLOOKUP(B182,RBs!$B$18:$P$938,14,0)</f>
        <v>1.02</v>
      </c>
      <c r="G182" s="80">
        <f>SUM(E182*F182)</f>
        <v>57.563309000000004</v>
      </c>
    </row>
    <row r="183" spans="2:7">
      <c r="B183" s="152" t="s">
        <v>1387</v>
      </c>
      <c r="C183" s="152" t="s">
        <v>1928</v>
      </c>
      <c r="D183" s="155" t="s">
        <v>43</v>
      </c>
      <c r="E183" s="80">
        <f>VLOOKUP(B183,WRs!$B$18:$Q$791,15,0)</f>
        <v>57.54999999999999</v>
      </c>
      <c r="F183">
        <f>VLOOKUP(B183,WRs!$B$18:$P$791,14,0)</f>
        <v>1</v>
      </c>
      <c r="G183" s="80">
        <f>SUM(E183*F183)</f>
        <v>57.54999999999999</v>
      </c>
    </row>
    <row r="184" spans="2:7">
      <c r="B184" s="152" t="s">
        <v>115</v>
      </c>
      <c r="C184" s="152" t="s">
        <v>418</v>
      </c>
      <c r="D184" s="155" t="s">
        <v>33</v>
      </c>
      <c r="E184" s="80">
        <f>VLOOKUP(B184,QBs!$B$18:$Q$1039,15,0)</f>
        <v>60.560434782608702</v>
      </c>
      <c r="F184">
        <f>VLOOKUP(B184,QBs!$B$18:$P$1035,14,0)</f>
        <v>0.95</v>
      </c>
      <c r="G184" s="80">
        <f>SUM(E184*F184)</f>
        <v>57.532413043478265</v>
      </c>
    </row>
    <row r="185" spans="2:7">
      <c r="B185" s="151" t="s">
        <v>517</v>
      </c>
      <c r="C185" s="151" t="s">
        <v>416</v>
      </c>
      <c r="D185" s="175" t="s">
        <v>43</v>
      </c>
      <c r="E185" s="80">
        <f>VLOOKUP(B185,WRs!$B$18:$Q$791,15,0)</f>
        <v>57.520833333333329</v>
      </c>
      <c r="F185">
        <f>VLOOKUP(B185,WRs!$B$18:$P$791,14,0)</f>
        <v>1</v>
      </c>
      <c r="G185" s="80">
        <f>SUM(E185*F185)</f>
        <v>57.520833333333329</v>
      </c>
    </row>
    <row r="186" spans="2:7">
      <c r="B186" s="152" t="s">
        <v>84</v>
      </c>
      <c r="C186" s="152" t="s">
        <v>443</v>
      </c>
      <c r="D186" s="155" t="s">
        <v>33</v>
      </c>
      <c r="E186" s="80">
        <f>VLOOKUP(B186,QBs!$B$18:$Q$1039,15,0)</f>
        <v>60.510869565217384</v>
      </c>
      <c r="F186">
        <f>VLOOKUP(B186,QBs!$B$18:$P$1035,14,0)</f>
        <v>0.95</v>
      </c>
      <c r="G186" s="80">
        <f>SUM(E186*F186)</f>
        <v>57.485326086956512</v>
      </c>
    </row>
    <row r="187" spans="2:7">
      <c r="B187" s="152" t="s">
        <v>469</v>
      </c>
      <c r="C187" s="152" t="s">
        <v>1924</v>
      </c>
      <c r="D187" s="155" t="s">
        <v>39</v>
      </c>
      <c r="E187" s="80">
        <f>VLOOKUP(B187,RBs!$B$18:$Q$942,15,0)</f>
        <v>56.276233333333337</v>
      </c>
      <c r="F187">
        <f>VLOOKUP(B187,RBs!$B$18:$P$938,14,0)</f>
        <v>1.02</v>
      </c>
      <c r="G187" s="80">
        <f>SUM(E187*F187)</f>
        <v>57.401758000000008</v>
      </c>
    </row>
    <row r="188" spans="2:7">
      <c r="B188" s="152" t="s">
        <v>2069</v>
      </c>
      <c r="C188" s="152" t="s">
        <v>419</v>
      </c>
      <c r="D188" s="155" t="s">
        <v>39</v>
      </c>
      <c r="E188" s="80">
        <f>VLOOKUP(B188,RBs!$B$18:$Q$942,15,0)</f>
        <v>56.265750000000004</v>
      </c>
      <c r="F188">
        <f>VLOOKUP(B188,RBs!$B$18:$P$938,14,0)</f>
        <v>1.02</v>
      </c>
      <c r="G188" s="80">
        <f>SUM(E188*F188)</f>
        <v>57.391065000000005</v>
      </c>
    </row>
    <row r="189" spans="2:7">
      <c r="B189" s="152" t="s">
        <v>886</v>
      </c>
      <c r="C189" s="152" t="s">
        <v>1949</v>
      </c>
      <c r="D189" s="155" t="s">
        <v>39</v>
      </c>
      <c r="E189" s="80">
        <f>VLOOKUP(B189,RBs!$B$18:$Q$942,15,0)</f>
        <v>56.129750000000008</v>
      </c>
      <c r="F189">
        <f>VLOOKUP(B189,RBs!$B$18:$P$938,14,0)</f>
        <v>1.02</v>
      </c>
      <c r="G189" s="80">
        <f>SUM(E189*F189)</f>
        <v>57.252345000000012</v>
      </c>
    </row>
    <row r="190" spans="2:7">
      <c r="B190" s="152" t="s">
        <v>398</v>
      </c>
      <c r="C190" s="152" t="s">
        <v>415</v>
      </c>
      <c r="D190" s="155" t="s">
        <v>33</v>
      </c>
      <c r="E190" s="80">
        <f>VLOOKUP(B190,QBs!$B$18:$Q$1039,15,0)</f>
        <v>60.263043478260876</v>
      </c>
      <c r="F190">
        <f>VLOOKUP(B190,QBs!$B$18:$P$1035,14,0)</f>
        <v>0.95</v>
      </c>
      <c r="G190" s="80">
        <f>SUM(E190*F190)</f>
        <v>57.249891304347827</v>
      </c>
    </row>
    <row r="191" spans="2:7">
      <c r="B191" s="151" t="s">
        <v>627</v>
      </c>
      <c r="C191" s="151" t="s">
        <v>1042</v>
      </c>
      <c r="D191" s="175" t="s">
        <v>43</v>
      </c>
      <c r="E191" s="80">
        <f>VLOOKUP(B191,WRs!$B$18:$Q$791,15,0)</f>
        <v>57.125</v>
      </c>
      <c r="F191">
        <f>VLOOKUP(B191,WRs!$B$18:$P$791,14,0)</f>
        <v>1</v>
      </c>
      <c r="G191" s="80">
        <f>SUM(E191*F191)</f>
        <v>57.125</v>
      </c>
    </row>
    <row r="192" spans="2:7">
      <c r="B192" s="151" t="s">
        <v>1033</v>
      </c>
      <c r="C192" s="151" t="s">
        <v>1963</v>
      </c>
      <c r="D192" s="175" t="s">
        <v>39</v>
      </c>
      <c r="E192" s="80">
        <f>VLOOKUP(B192,RBs!$B$18:$Q$942,15,0)</f>
        <v>55.973916666666675</v>
      </c>
      <c r="F192">
        <f>VLOOKUP(B192,RBs!$B$18:$P$938,14,0)</f>
        <v>1.02</v>
      </c>
      <c r="G192" s="80">
        <f>SUM(E192*F192)</f>
        <v>57.093395000000008</v>
      </c>
    </row>
    <row r="193" spans="2:7">
      <c r="B193" s="151" t="s">
        <v>147</v>
      </c>
      <c r="C193" s="151" t="s">
        <v>1947</v>
      </c>
      <c r="D193" s="175" t="s">
        <v>39</v>
      </c>
      <c r="E193" s="80">
        <f>VLOOKUP(B193,RBs!$B$18:$Q$942,15,0)</f>
        <v>55.971083333333333</v>
      </c>
      <c r="F193">
        <f>VLOOKUP(B193,RBs!$B$18:$P$938,14,0)</f>
        <v>1.02</v>
      </c>
      <c r="G193" s="80">
        <f>SUM(E193*F193)</f>
        <v>57.090505</v>
      </c>
    </row>
    <row r="194" spans="2:7">
      <c r="B194" s="151" t="s">
        <v>1801</v>
      </c>
      <c r="C194" s="151" t="s">
        <v>59</v>
      </c>
      <c r="D194" s="175" t="s">
        <v>39</v>
      </c>
      <c r="E194" s="80">
        <f>VLOOKUP(B194,RBs!$B$18:$Q$942,15,0)</f>
        <v>55.916116666666667</v>
      </c>
      <c r="F194">
        <f>VLOOKUP(B194,RBs!$B$18:$P$938,14,0)</f>
        <v>1.02</v>
      </c>
      <c r="G194" s="80">
        <f>SUM(E194*F194)</f>
        <v>57.034438999999999</v>
      </c>
    </row>
    <row r="195" spans="2:7">
      <c r="B195" s="152" t="s">
        <v>234</v>
      </c>
      <c r="C195" s="152" t="s">
        <v>434</v>
      </c>
      <c r="D195" s="155" t="s">
        <v>43</v>
      </c>
      <c r="E195" s="80">
        <f>VLOOKUP(B195,WRs!$B$18:$Q$791,15,0)</f>
        <v>56.866666666666667</v>
      </c>
      <c r="F195">
        <f>VLOOKUP(B195,WRs!$B$18:$P$791,14,0)</f>
        <v>1</v>
      </c>
      <c r="G195" s="80">
        <f>SUM(E195*F195)</f>
        <v>56.866666666666667</v>
      </c>
    </row>
    <row r="196" spans="2:7">
      <c r="B196" s="151" t="s">
        <v>1209</v>
      </c>
      <c r="C196" s="151" t="s">
        <v>1914</v>
      </c>
      <c r="D196" s="175" t="s">
        <v>33</v>
      </c>
      <c r="E196" s="80">
        <f>VLOOKUP(B196,QBs!$B$18:$Q$1039,15,0)</f>
        <v>59.73434782608696</v>
      </c>
      <c r="F196">
        <f>VLOOKUP(B196,QBs!$B$18:$P$1035,14,0)</f>
        <v>0.95</v>
      </c>
      <c r="G196" s="80">
        <f>SUM(E196*F196)</f>
        <v>56.747630434782607</v>
      </c>
    </row>
    <row r="197" spans="2:7">
      <c r="B197" s="151" t="s">
        <v>248</v>
      </c>
      <c r="C197" s="151" t="s">
        <v>449</v>
      </c>
      <c r="D197" s="175" t="s">
        <v>33</v>
      </c>
      <c r="E197" s="80">
        <f>VLOOKUP(B197,QBs!$B$18:$Q$1039,15,0)</f>
        <v>59.635217391304344</v>
      </c>
      <c r="F197">
        <f>VLOOKUP(B197,QBs!$B$18:$P$1035,14,0)</f>
        <v>0.95</v>
      </c>
      <c r="G197" s="80">
        <f>SUM(E197*F197)</f>
        <v>56.653456521739123</v>
      </c>
    </row>
    <row r="198" spans="2:7">
      <c r="B198" s="151" t="s">
        <v>2115</v>
      </c>
      <c r="C198" s="151" t="s">
        <v>1934</v>
      </c>
      <c r="D198" s="175" t="s">
        <v>43</v>
      </c>
      <c r="E198" s="80">
        <f>VLOOKUP(B198,WRs!$B$18:$Q$791,15,0)</f>
        <v>56.599999999999994</v>
      </c>
      <c r="F198">
        <f>VLOOKUP(B198,WRs!$B$18:$P$791,14,0)</f>
        <v>1</v>
      </c>
      <c r="G198" s="80">
        <f>SUM(E198*F198)</f>
        <v>56.599999999999994</v>
      </c>
    </row>
    <row r="199" spans="2:7">
      <c r="B199" s="151" t="s">
        <v>735</v>
      </c>
      <c r="C199" s="151" t="s">
        <v>1957</v>
      </c>
      <c r="D199" s="175" t="s">
        <v>43</v>
      </c>
      <c r="E199" s="80">
        <f>VLOOKUP(B199,WRs!$B$18:$Q$791,15,0)</f>
        <v>56.566666666666663</v>
      </c>
      <c r="F199">
        <f>VLOOKUP(B199,WRs!$B$18:$P$791,14,0)</f>
        <v>1</v>
      </c>
      <c r="G199" s="80">
        <f>SUM(E199*F199)</f>
        <v>56.566666666666663</v>
      </c>
    </row>
    <row r="200" spans="2:7">
      <c r="B200" s="152" t="s">
        <v>183</v>
      </c>
      <c r="C200" s="152" t="s">
        <v>1934</v>
      </c>
      <c r="D200" s="155" t="s">
        <v>33</v>
      </c>
      <c r="E200" s="80">
        <f>VLOOKUP(B200,QBs!$B$18:$Q$1039,15,0)</f>
        <v>59.37086956521739</v>
      </c>
      <c r="F200">
        <f>VLOOKUP(B200,QBs!$B$18:$P$1035,14,0)</f>
        <v>0.95</v>
      </c>
      <c r="G200" s="80">
        <f>SUM(E200*F200)</f>
        <v>56.402326086956521</v>
      </c>
    </row>
    <row r="201" spans="2:7">
      <c r="B201" s="151" t="s">
        <v>848</v>
      </c>
      <c r="C201" s="151" t="s">
        <v>1945</v>
      </c>
      <c r="D201" s="175" t="s">
        <v>33</v>
      </c>
      <c r="E201" s="80">
        <f>VLOOKUP(B201,QBs!$B$18:$Q$1039,15,0)</f>
        <v>59.321304347826072</v>
      </c>
      <c r="F201">
        <f>VLOOKUP(B201,QBs!$B$18:$P$1035,14,0)</f>
        <v>0.95</v>
      </c>
      <c r="G201" s="80">
        <f>SUM(E201*F201)</f>
        <v>56.355239130434768</v>
      </c>
    </row>
    <row r="202" spans="2:7">
      <c r="B202" s="152" t="s">
        <v>974</v>
      </c>
      <c r="C202" s="152" t="s">
        <v>441</v>
      </c>
      <c r="D202" s="155" t="s">
        <v>33</v>
      </c>
      <c r="E202" s="80">
        <f>VLOOKUP(B202,QBs!$B$18:$Q$1039,15,0)</f>
        <v>59.246956521739129</v>
      </c>
      <c r="F202">
        <f>VLOOKUP(B202,QBs!$B$18:$P$1035,14,0)</f>
        <v>0.95</v>
      </c>
      <c r="G202" s="80">
        <f>SUM(E202*F202)</f>
        <v>56.284608695652167</v>
      </c>
    </row>
    <row r="203" spans="2:7">
      <c r="B203" s="152" t="s">
        <v>130</v>
      </c>
      <c r="C203" s="152" t="s">
        <v>427</v>
      </c>
      <c r="D203" s="155" t="s">
        <v>39</v>
      </c>
      <c r="E203" s="80">
        <f>VLOOKUP(B203,RBs!$B$18:$Q$942,15,0)</f>
        <v>55.067250000000001</v>
      </c>
      <c r="F203">
        <f>VLOOKUP(B203,RBs!$B$18:$P$938,14,0)</f>
        <v>1.02</v>
      </c>
      <c r="G203" s="80">
        <f>SUM(E203*F203)</f>
        <v>56.168595000000003</v>
      </c>
    </row>
    <row r="204" spans="2:7">
      <c r="B204" s="152" t="s">
        <v>676</v>
      </c>
      <c r="C204" s="152" t="s">
        <v>1923</v>
      </c>
      <c r="D204" s="155" t="s">
        <v>33</v>
      </c>
      <c r="E204" s="80">
        <f>VLOOKUP(B204,QBs!$B$18:$Q$1039,15,0)</f>
        <v>59.040434782608699</v>
      </c>
      <c r="F204">
        <f>VLOOKUP(B204,QBs!$B$18:$P$1035,14,0)</f>
        <v>0.95</v>
      </c>
      <c r="G204" s="80">
        <f>SUM(E204*F204)</f>
        <v>56.088413043478262</v>
      </c>
    </row>
    <row r="205" spans="2:7">
      <c r="B205" s="151" t="s">
        <v>606</v>
      </c>
      <c r="C205" s="151" t="s">
        <v>451</v>
      </c>
      <c r="D205" s="175" t="s">
        <v>43</v>
      </c>
      <c r="E205" s="80">
        <f>VLOOKUP(B205,WRs!$B$18:$Q$791,15,0)</f>
        <v>56.062500000000007</v>
      </c>
      <c r="F205">
        <f>VLOOKUP(B205,WRs!$B$18:$P$791,14,0)</f>
        <v>1</v>
      </c>
      <c r="G205" s="80">
        <f>SUM(E205*F205)</f>
        <v>56.062500000000007</v>
      </c>
    </row>
    <row r="206" spans="2:7">
      <c r="B206" s="151" t="s">
        <v>232</v>
      </c>
      <c r="C206" s="151" t="s">
        <v>1938</v>
      </c>
      <c r="D206" s="175" t="s">
        <v>33</v>
      </c>
      <c r="E206" s="80">
        <f>VLOOKUP(B206,QBs!$B$18:$Q$1039,15,0)</f>
        <v>58.875217391304339</v>
      </c>
      <c r="F206">
        <f>VLOOKUP(B206,QBs!$B$18:$P$1035,14,0)</f>
        <v>0.95</v>
      </c>
      <c r="G206" s="80">
        <f>SUM(E206*F206)</f>
        <v>55.931456521739122</v>
      </c>
    </row>
    <row r="207" spans="2:7">
      <c r="B207" s="151" t="s">
        <v>1775</v>
      </c>
      <c r="C207" s="151" t="s">
        <v>57</v>
      </c>
      <c r="D207" s="175" t="s">
        <v>43</v>
      </c>
      <c r="E207" s="80">
        <f>VLOOKUP(B207,WRs!$B$18:$Q$791,15,0)</f>
        <v>55.86249999999999</v>
      </c>
      <c r="F207">
        <f>VLOOKUP(B207,WRs!$B$18:$P$791,14,0)</f>
        <v>1</v>
      </c>
      <c r="G207" s="80">
        <f>SUM(E207*F207)</f>
        <v>55.86249999999999</v>
      </c>
    </row>
    <row r="208" spans="2:7">
      <c r="B208" s="152" t="s">
        <v>1147</v>
      </c>
      <c r="C208" s="152" t="s">
        <v>1909</v>
      </c>
      <c r="D208" s="155" t="s">
        <v>39</v>
      </c>
      <c r="E208" s="80">
        <f>VLOOKUP(B208,RBs!$B$18:$Q$942,15,0)</f>
        <v>54.75898333333334</v>
      </c>
      <c r="F208">
        <f>VLOOKUP(B208,RBs!$B$18:$P$938,14,0)</f>
        <v>1.02</v>
      </c>
      <c r="G208" s="80">
        <f>SUM(E208*F208)</f>
        <v>55.854163000000007</v>
      </c>
    </row>
    <row r="209" spans="2:7">
      <c r="B209" s="151" t="s">
        <v>570</v>
      </c>
      <c r="C209" s="151" t="s">
        <v>1910</v>
      </c>
      <c r="D209" s="175" t="s">
        <v>42</v>
      </c>
      <c r="E209" s="80">
        <f>VLOOKUP(B209,TEs!$B$18:$Q$1098,15,0)</f>
        <v>55.801515151515147</v>
      </c>
      <c r="F209">
        <f>VLOOKUP(B209,TEs!$B$18:$P$1095,14,0)</f>
        <v>1</v>
      </c>
      <c r="G209" s="80">
        <f>SUM(E209*F209)</f>
        <v>55.801515151515147</v>
      </c>
    </row>
    <row r="210" spans="2:7">
      <c r="B210" s="151" t="s">
        <v>2155</v>
      </c>
      <c r="C210" s="151" t="s">
        <v>430</v>
      </c>
      <c r="D210" s="175" t="s">
        <v>39</v>
      </c>
      <c r="E210" s="80">
        <f>VLOOKUP(B210,RBs!$B$18:$Q$942,15,0)</f>
        <v>54.647066666666682</v>
      </c>
      <c r="F210">
        <f>VLOOKUP(B210,RBs!$B$18:$P$938,14,0)</f>
        <v>1.02</v>
      </c>
      <c r="G210" s="80">
        <f>SUM(E210*F210)</f>
        <v>55.740008000000017</v>
      </c>
    </row>
    <row r="211" spans="2:7">
      <c r="B211" s="151" t="s">
        <v>199</v>
      </c>
      <c r="C211" s="151" t="s">
        <v>403</v>
      </c>
      <c r="D211" s="175" t="s">
        <v>39</v>
      </c>
      <c r="E211" s="80">
        <f>VLOOKUP(B211,RBs!$B$18:$Q$942,15,0)</f>
        <v>54.640550000000005</v>
      </c>
      <c r="F211">
        <f>VLOOKUP(B211,RBs!$B$18:$P$938,14,0)</f>
        <v>1.02</v>
      </c>
      <c r="G211" s="80">
        <f>SUM(E211*F211)</f>
        <v>55.733361000000002</v>
      </c>
    </row>
    <row r="212" spans="2:7">
      <c r="B212" s="152" t="s">
        <v>300</v>
      </c>
      <c r="C212" s="152" t="s">
        <v>414</v>
      </c>
      <c r="D212" s="155" t="s">
        <v>43</v>
      </c>
      <c r="E212" s="80">
        <f>VLOOKUP(B212,WRs!$B$18:$Q$791,15,0)</f>
        <v>55.729166666666664</v>
      </c>
      <c r="F212">
        <f>VLOOKUP(B212,WRs!$B$18:$P$791,14,0)</f>
        <v>1</v>
      </c>
      <c r="G212" s="80">
        <f>SUM(E212*F212)</f>
        <v>55.729166666666664</v>
      </c>
    </row>
    <row r="213" spans="2:7">
      <c r="B213" s="152" t="s">
        <v>111</v>
      </c>
      <c r="C213" s="152" t="s">
        <v>1935</v>
      </c>
      <c r="D213" s="155" t="s">
        <v>39</v>
      </c>
      <c r="E213" s="80">
        <f>VLOOKUP(B213,RBs!$B$18:$Q$942,15,0)</f>
        <v>54.588983333333339</v>
      </c>
      <c r="F213">
        <f>VLOOKUP(B213,RBs!$B$18:$P$938,14,0)</f>
        <v>1.02</v>
      </c>
      <c r="G213" s="80">
        <f>SUM(E213*F213)</f>
        <v>55.680763000000006</v>
      </c>
    </row>
    <row r="214" spans="2:7">
      <c r="B214" s="152" t="s">
        <v>984</v>
      </c>
      <c r="C214" s="152" t="s">
        <v>62</v>
      </c>
      <c r="D214" s="155" t="s">
        <v>39</v>
      </c>
      <c r="E214" s="80">
        <f>VLOOKUP(B214,RBs!$B$18:$Q$942,15,0)</f>
        <v>54.560366666666681</v>
      </c>
      <c r="F214">
        <f>VLOOKUP(B214,RBs!$B$18:$P$938,14,0)</f>
        <v>1.02</v>
      </c>
      <c r="G214" s="80">
        <f>SUM(E214*F214)</f>
        <v>55.651574000000018</v>
      </c>
    </row>
    <row r="215" spans="2:7">
      <c r="B215" s="152" t="s">
        <v>669</v>
      </c>
      <c r="C215" s="152" t="s">
        <v>1913</v>
      </c>
      <c r="D215" s="155" t="s">
        <v>33</v>
      </c>
      <c r="E215" s="80">
        <f>VLOOKUP(B215,QBs!$B$18:$Q$1039,15,0)</f>
        <v>58.561304347826081</v>
      </c>
      <c r="F215">
        <f>VLOOKUP(B215,QBs!$B$18:$P$1035,14,0)</f>
        <v>0.95</v>
      </c>
      <c r="G215" s="80">
        <f>SUM(E215*F215)</f>
        <v>55.633239130434774</v>
      </c>
    </row>
    <row r="216" spans="2:7">
      <c r="B216" s="151" t="s">
        <v>659</v>
      </c>
      <c r="C216" s="151" t="s">
        <v>413</v>
      </c>
      <c r="D216" s="175" t="s">
        <v>39</v>
      </c>
      <c r="E216" s="80">
        <f>VLOOKUP(B216,RBs!$B$18:$Q$942,15,0)</f>
        <v>54.34021666666667</v>
      </c>
      <c r="F216">
        <f>VLOOKUP(B216,RBs!$B$18:$P$938,14,0)</f>
        <v>1.02</v>
      </c>
      <c r="G216" s="80">
        <f>SUM(E216*F216)</f>
        <v>55.427021000000003</v>
      </c>
    </row>
    <row r="217" spans="2:7">
      <c r="B217" s="152" t="s">
        <v>938</v>
      </c>
      <c r="C217" s="152" t="s">
        <v>447</v>
      </c>
      <c r="D217" s="155" t="s">
        <v>39</v>
      </c>
      <c r="E217" s="80">
        <f>VLOOKUP(B217,RBs!$B$18:$Q$942,15,0)</f>
        <v>54.096550000000001</v>
      </c>
      <c r="F217">
        <f>VLOOKUP(B217,RBs!$B$18:$P$938,14,0)</f>
        <v>1.02</v>
      </c>
      <c r="G217" s="80">
        <f>SUM(E217*F217)</f>
        <v>55.178481000000005</v>
      </c>
    </row>
    <row r="218" spans="2:7">
      <c r="B218" s="151" t="s">
        <v>761</v>
      </c>
      <c r="C218" s="151" t="s">
        <v>427</v>
      </c>
      <c r="D218" s="175" t="s">
        <v>43</v>
      </c>
      <c r="E218" s="80">
        <f>VLOOKUP(B218,WRs!$B$18:$Q$791,15,0)</f>
        <v>54.979166666666671</v>
      </c>
      <c r="F218">
        <f>VLOOKUP(B218,WRs!$B$18:$P$791,14,0)</f>
        <v>1</v>
      </c>
      <c r="G218" s="80">
        <f>SUM(E218*F218)</f>
        <v>54.979166666666671</v>
      </c>
    </row>
    <row r="219" spans="2:7">
      <c r="B219" s="151" t="s">
        <v>456</v>
      </c>
      <c r="C219" s="151" t="s">
        <v>1049</v>
      </c>
      <c r="D219" s="175" t="s">
        <v>39</v>
      </c>
      <c r="E219" s="80">
        <f>VLOOKUP(B219,RBs!$B$18:$Q$942,15,0)</f>
        <v>53.841549999999998</v>
      </c>
      <c r="F219">
        <f>VLOOKUP(B219,RBs!$B$18:$P$938,14,0)</f>
        <v>1.02</v>
      </c>
      <c r="G219" s="80">
        <f>SUM(E219*F219)</f>
        <v>54.918380999999997</v>
      </c>
    </row>
    <row r="220" spans="2:7">
      <c r="B220" s="151" t="s">
        <v>561</v>
      </c>
      <c r="C220" s="151" t="s">
        <v>411</v>
      </c>
      <c r="D220" s="175" t="s">
        <v>33</v>
      </c>
      <c r="E220" s="80">
        <f>VLOOKUP(B220,QBs!$B$18:$Q$1039,15,0)</f>
        <v>57.801304347826083</v>
      </c>
      <c r="F220">
        <f>VLOOKUP(B220,QBs!$B$18:$P$1035,14,0)</f>
        <v>0.95</v>
      </c>
      <c r="G220" s="80">
        <f>SUM(E220*F220)</f>
        <v>54.911239130434772</v>
      </c>
    </row>
    <row r="221" spans="2:7">
      <c r="B221" s="152" t="s">
        <v>1874</v>
      </c>
      <c r="C221" s="152" t="s">
        <v>1962</v>
      </c>
      <c r="D221" s="155" t="s">
        <v>43</v>
      </c>
      <c r="E221" s="80">
        <f>VLOOKUP(B221,WRs!$B$18:$Q$791,15,0)</f>
        <v>54.654166666666669</v>
      </c>
      <c r="F221">
        <f>VLOOKUP(B221,WRs!$B$18:$P$791,14,0)</f>
        <v>1</v>
      </c>
      <c r="G221" s="80">
        <f>SUM(E221*F221)</f>
        <v>54.654166666666669</v>
      </c>
    </row>
    <row r="222" spans="2:7">
      <c r="B222" s="152" t="s">
        <v>975</v>
      </c>
      <c r="C222" s="152" t="s">
        <v>1958</v>
      </c>
      <c r="D222" s="155" t="s">
        <v>39</v>
      </c>
      <c r="E222" s="80">
        <f>VLOOKUP(B222,RBs!$B$18:$Q$942,15,0)</f>
        <v>53.487950000000005</v>
      </c>
      <c r="F222">
        <f>VLOOKUP(B222,RBs!$B$18:$P$938,14,0)</f>
        <v>1.02</v>
      </c>
      <c r="G222" s="80">
        <f>SUM(E222*F222)</f>
        <v>54.557709000000003</v>
      </c>
    </row>
    <row r="223" spans="2:7">
      <c r="B223" s="152" t="s">
        <v>755</v>
      </c>
      <c r="C223" s="152" t="s">
        <v>434</v>
      </c>
      <c r="D223" s="155" t="s">
        <v>39</v>
      </c>
      <c r="E223" s="80">
        <f>VLOOKUP(B223,RBs!$B$18:$Q$942,15,0)</f>
        <v>53.42561666666667</v>
      </c>
      <c r="F223">
        <f>VLOOKUP(B223,RBs!$B$18:$P$938,14,0)</f>
        <v>1.02</v>
      </c>
      <c r="G223" s="80">
        <f>SUM(E223*F223)</f>
        <v>54.494129000000001</v>
      </c>
    </row>
    <row r="224" spans="2:7">
      <c r="B224" s="151" t="s">
        <v>595</v>
      </c>
      <c r="C224" s="151" t="s">
        <v>426</v>
      </c>
      <c r="D224" s="175" t="s">
        <v>43</v>
      </c>
      <c r="E224" s="80">
        <f>VLOOKUP(B224,WRs!$B$18:$Q$791,15,0)</f>
        <v>54.470833333333324</v>
      </c>
      <c r="F224">
        <f>VLOOKUP(B224,WRs!$B$18:$P$791,14,0)</f>
        <v>1</v>
      </c>
      <c r="G224" s="80">
        <f>SUM(E224*F224)</f>
        <v>54.470833333333324</v>
      </c>
    </row>
    <row r="225" spans="2:7">
      <c r="B225" s="151" t="s">
        <v>211</v>
      </c>
      <c r="C225" s="151" t="s">
        <v>1913</v>
      </c>
      <c r="D225" s="175" t="s">
        <v>43</v>
      </c>
      <c r="E225" s="80">
        <f>VLOOKUP(B225,WRs!$B$18:$Q$791,15,0)</f>
        <v>54.308333333333323</v>
      </c>
      <c r="F225">
        <f>VLOOKUP(B225,WRs!$B$18:$P$791,14,0)</f>
        <v>1</v>
      </c>
      <c r="G225" s="80">
        <f>SUM(E225*F225)</f>
        <v>54.308333333333323</v>
      </c>
    </row>
    <row r="226" spans="2:7">
      <c r="B226" s="152" t="s">
        <v>494</v>
      </c>
      <c r="C226" s="152" t="s">
        <v>442</v>
      </c>
      <c r="D226" s="155" t="s">
        <v>43</v>
      </c>
      <c r="E226" s="80">
        <f>VLOOKUP(B226,WRs!$B$18:$Q$791,15,0)</f>
        <v>54.29999999999999</v>
      </c>
      <c r="F226">
        <f>VLOOKUP(B226,WRs!$B$18:$P$791,14,0)</f>
        <v>1</v>
      </c>
      <c r="G226" s="80">
        <f>SUM(E226*F226)</f>
        <v>54.29999999999999</v>
      </c>
    </row>
    <row r="227" spans="2:7">
      <c r="B227" s="151" t="s">
        <v>73</v>
      </c>
      <c r="C227" s="151" t="s">
        <v>1951</v>
      </c>
      <c r="D227" s="175" t="s">
        <v>39</v>
      </c>
      <c r="E227" s="80">
        <f>VLOOKUP(B227,RBs!$B$18:$Q$942,15,0)</f>
        <v>53.140866666666675</v>
      </c>
      <c r="F227">
        <f>VLOOKUP(B227,RBs!$B$18:$P$938,14,0)</f>
        <v>1.02</v>
      </c>
      <c r="G227" s="80">
        <f>SUM(E227*F227)</f>
        <v>54.20368400000001</v>
      </c>
    </row>
    <row r="228" spans="2:7">
      <c r="B228" s="152" t="s">
        <v>926</v>
      </c>
      <c r="C228" s="152" t="s">
        <v>1953</v>
      </c>
      <c r="D228" s="155" t="s">
        <v>39</v>
      </c>
      <c r="E228" s="80">
        <f>VLOOKUP(B228,RBs!$B$18:$Q$942,15,0)</f>
        <v>53.136050000000004</v>
      </c>
      <c r="F228">
        <f>VLOOKUP(B228,RBs!$B$18:$P$938,14,0)</f>
        <v>1.02</v>
      </c>
      <c r="G228" s="80">
        <f>SUM(E228*F228)</f>
        <v>54.198771000000008</v>
      </c>
    </row>
    <row r="229" spans="2:7">
      <c r="B229" s="152" t="s">
        <v>262</v>
      </c>
      <c r="C229" s="152" t="s">
        <v>423</v>
      </c>
      <c r="D229" s="155" t="s">
        <v>39</v>
      </c>
      <c r="E229" s="80">
        <f>VLOOKUP(B229,RBs!$B$18:$Q$942,15,0)</f>
        <v>53.123866666666672</v>
      </c>
      <c r="F229">
        <f>VLOOKUP(B229,RBs!$B$18:$P$938,14,0)</f>
        <v>1.02</v>
      </c>
      <c r="G229" s="80">
        <f>SUM(E229*F229)</f>
        <v>54.186344000000005</v>
      </c>
    </row>
    <row r="230" spans="2:7">
      <c r="B230" s="151" t="s">
        <v>722</v>
      </c>
      <c r="C230" s="151" t="s">
        <v>1932</v>
      </c>
      <c r="D230" s="175" t="s">
        <v>39</v>
      </c>
      <c r="E230" s="80">
        <f>VLOOKUP(B230,RBs!$B$18:$Q$942,15,0)</f>
        <v>53.004583333333329</v>
      </c>
      <c r="F230">
        <f>VLOOKUP(B230,RBs!$B$18:$P$938,14,0)</f>
        <v>1.02</v>
      </c>
      <c r="G230" s="80">
        <f>SUM(E230*F230)</f>
        <v>54.064674999999994</v>
      </c>
    </row>
    <row r="231" spans="2:7">
      <c r="B231" s="152" t="s">
        <v>2135</v>
      </c>
      <c r="C231" s="152" t="s">
        <v>1941</v>
      </c>
      <c r="D231" s="155" t="s">
        <v>39</v>
      </c>
      <c r="E231" s="80">
        <f>VLOOKUP(B231,RBs!$B$18:$Q$942,15,0)</f>
        <v>52.992683333333346</v>
      </c>
      <c r="F231">
        <f>VLOOKUP(B231,RBs!$B$18:$P$938,14,0)</f>
        <v>1.02</v>
      </c>
      <c r="G231" s="80">
        <f>SUM(E231*F231)</f>
        <v>54.052537000000015</v>
      </c>
    </row>
    <row r="232" spans="2:7">
      <c r="B232" s="151" t="s">
        <v>1559</v>
      </c>
      <c r="C232" s="151" t="s">
        <v>436</v>
      </c>
      <c r="D232" s="175" t="s">
        <v>39</v>
      </c>
      <c r="E232" s="80">
        <f>VLOOKUP(B232,RBs!$B$18:$Q$942,15,0)</f>
        <v>52.975116666666679</v>
      </c>
      <c r="F232">
        <f>VLOOKUP(B232,RBs!$B$18:$P$938,14,0)</f>
        <v>1.02</v>
      </c>
      <c r="G232" s="80">
        <f>SUM(E232*F232)</f>
        <v>54.034619000000014</v>
      </c>
    </row>
    <row r="233" spans="2:7">
      <c r="B233" s="152" t="s">
        <v>1145</v>
      </c>
      <c r="C233" s="152" t="s">
        <v>1908</v>
      </c>
      <c r="D233" s="155" t="s">
        <v>43</v>
      </c>
      <c r="E233" s="80">
        <f>VLOOKUP(B233,WRs!$B$18:$Q$791,15,0)</f>
        <v>54.033333333333331</v>
      </c>
      <c r="F233">
        <f>VLOOKUP(B233,WRs!$B$18:$P$791,14,0)</f>
        <v>1</v>
      </c>
      <c r="G233" s="80">
        <f>SUM(E233*F233)</f>
        <v>54.033333333333331</v>
      </c>
    </row>
    <row r="234" spans="2:7">
      <c r="B234" s="152" t="s">
        <v>468</v>
      </c>
      <c r="C234" s="152" t="s">
        <v>1046</v>
      </c>
      <c r="D234" s="155" t="s">
        <v>33</v>
      </c>
      <c r="E234" s="80">
        <f>VLOOKUP(B234,QBs!$B$18:$Q$1039,15,0)</f>
        <v>56.867826086956519</v>
      </c>
      <c r="F234">
        <f>VLOOKUP(B234,QBs!$B$18:$P$1035,14,0)</f>
        <v>0.95</v>
      </c>
      <c r="G234" s="80">
        <f>SUM(E234*F234)</f>
        <v>54.024434782608694</v>
      </c>
    </row>
    <row r="235" spans="2:7">
      <c r="B235" s="152" t="s">
        <v>901</v>
      </c>
      <c r="C235" s="152" t="s">
        <v>1952</v>
      </c>
      <c r="D235" s="155" t="s">
        <v>43</v>
      </c>
      <c r="E235" s="80">
        <f>VLOOKUP(B235,WRs!$B$18:$Q$791,15,0)</f>
        <v>53.949999999999996</v>
      </c>
      <c r="F235">
        <f>VLOOKUP(B235,WRs!$B$18:$P$791,14,0)</f>
        <v>1</v>
      </c>
      <c r="G235" s="80">
        <f>SUM(E235*F235)</f>
        <v>53.949999999999996</v>
      </c>
    </row>
    <row r="236" spans="2:7">
      <c r="B236" s="151" t="s">
        <v>1212</v>
      </c>
      <c r="C236" s="151" t="s">
        <v>1914</v>
      </c>
      <c r="D236" s="175" t="s">
        <v>43</v>
      </c>
      <c r="E236" s="80">
        <f>VLOOKUP(B236,WRs!$B$18:$Q$791,15,0)</f>
        <v>53.837499999999991</v>
      </c>
      <c r="F236">
        <f>VLOOKUP(B236,WRs!$B$18:$P$791,14,0)</f>
        <v>1</v>
      </c>
      <c r="G236" s="80">
        <f>SUM(E236*F236)</f>
        <v>53.837499999999991</v>
      </c>
    </row>
    <row r="237" spans="2:7">
      <c r="B237" s="152" t="s">
        <v>1577</v>
      </c>
      <c r="C237" s="152" t="s">
        <v>1943</v>
      </c>
      <c r="D237" s="155" t="s">
        <v>43</v>
      </c>
      <c r="E237" s="80">
        <f>VLOOKUP(B237,WRs!$B$18:$Q$791,15,0)</f>
        <v>53.8125</v>
      </c>
      <c r="F237">
        <f>VLOOKUP(B237,WRs!$B$18:$P$791,14,0)</f>
        <v>1</v>
      </c>
      <c r="G237" s="80">
        <f>SUM(E237*F237)</f>
        <v>53.8125</v>
      </c>
    </row>
    <row r="238" spans="2:7">
      <c r="B238" s="151" t="s">
        <v>731</v>
      </c>
      <c r="C238" s="151" t="s">
        <v>422</v>
      </c>
      <c r="D238" s="175" t="s">
        <v>43</v>
      </c>
      <c r="E238" s="80">
        <f>VLOOKUP(B238,WRs!$B$18:$Q$791,15,0)</f>
        <v>53.787500000000001</v>
      </c>
      <c r="F238">
        <f>VLOOKUP(B238,WRs!$B$18:$P$791,14,0)</f>
        <v>1</v>
      </c>
      <c r="G238" s="80">
        <f>SUM(E238*F238)</f>
        <v>53.787500000000001</v>
      </c>
    </row>
    <row r="239" spans="2:7">
      <c r="B239" s="151" t="s">
        <v>260</v>
      </c>
      <c r="C239" s="151" t="s">
        <v>1917</v>
      </c>
      <c r="D239" s="175" t="s">
        <v>43</v>
      </c>
      <c r="E239" s="80">
        <f>VLOOKUP(B239,WRs!$B$18:$Q$791,15,0)</f>
        <v>53.520833333333329</v>
      </c>
      <c r="F239">
        <f>VLOOKUP(B239,WRs!$B$18:$P$791,14,0)</f>
        <v>1</v>
      </c>
      <c r="G239" s="80">
        <f>SUM(E239*F239)</f>
        <v>53.520833333333329</v>
      </c>
    </row>
    <row r="240" spans="2:7">
      <c r="B240" s="152" t="s">
        <v>626</v>
      </c>
      <c r="C240" s="152" t="s">
        <v>1941</v>
      </c>
      <c r="D240" s="155" t="s">
        <v>43</v>
      </c>
      <c r="E240" s="80">
        <f>VLOOKUP(B240,WRs!$B$18:$Q$791,15,0)</f>
        <v>53.512499999999996</v>
      </c>
      <c r="F240">
        <f>VLOOKUP(B240,WRs!$B$18:$P$791,14,0)</f>
        <v>1</v>
      </c>
      <c r="G240" s="80">
        <f>SUM(E240*F240)</f>
        <v>53.512499999999996</v>
      </c>
    </row>
    <row r="241" spans="2:7">
      <c r="B241" s="152" t="s">
        <v>800</v>
      </c>
      <c r="C241" s="152" t="s">
        <v>1939</v>
      </c>
      <c r="D241" s="155" t="s">
        <v>43</v>
      </c>
      <c r="E241" s="80">
        <f>VLOOKUP(B241,WRs!$B$18:$Q$791,15,0)</f>
        <v>53.483333333333327</v>
      </c>
      <c r="F241">
        <f>VLOOKUP(B241,WRs!$B$18:$P$791,14,0)</f>
        <v>1</v>
      </c>
      <c r="G241" s="80">
        <f>SUM(E241*F241)</f>
        <v>53.483333333333327</v>
      </c>
    </row>
    <row r="242" spans="2:7">
      <c r="B242" s="151" t="s">
        <v>637</v>
      </c>
      <c r="C242" s="151" t="s">
        <v>1916</v>
      </c>
      <c r="D242" s="175" t="s">
        <v>43</v>
      </c>
      <c r="E242" s="80">
        <f>VLOOKUP(B242,WRs!$B$18:$Q$791,15,0)</f>
        <v>52.937499999999993</v>
      </c>
      <c r="F242">
        <f>VLOOKUP(B242,WRs!$B$18:$P$791,14,0)</f>
        <v>1</v>
      </c>
      <c r="G242" s="80">
        <f>SUM(E242*F242)</f>
        <v>52.937499999999993</v>
      </c>
    </row>
    <row r="243" spans="2:7">
      <c r="B243" s="151" t="s">
        <v>375</v>
      </c>
      <c r="C243" s="151" t="s">
        <v>429</v>
      </c>
      <c r="D243" s="175" t="s">
        <v>43</v>
      </c>
      <c r="E243" s="80">
        <f>VLOOKUP(B243,WRs!$B$18:$Q$791,15,0)</f>
        <v>52.845833333333339</v>
      </c>
      <c r="F243">
        <f>VLOOKUP(B243,WRs!$B$18:$P$791,14,0)</f>
        <v>1</v>
      </c>
      <c r="G243" s="80">
        <f>SUM(E243*F243)</f>
        <v>52.845833333333339</v>
      </c>
    </row>
    <row r="244" spans="2:7">
      <c r="B244" s="152" t="s">
        <v>503</v>
      </c>
      <c r="C244" s="152" t="s">
        <v>1938</v>
      </c>
      <c r="D244" s="155" t="s">
        <v>43</v>
      </c>
      <c r="E244" s="80">
        <f>VLOOKUP(B244,WRs!$B$18:$Q$791,15,0)</f>
        <v>52.787500000000001</v>
      </c>
      <c r="F244">
        <f>VLOOKUP(B244,WRs!$B$18:$P$791,14,0)</f>
        <v>1</v>
      </c>
      <c r="G244" s="80">
        <f>SUM(E244*F244)</f>
        <v>52.787500000000001</v>
      </c>
    </row>
    <row r="245" spans="2:7">
      <c r="B245" s="152" t="s">
        <v>276</v>
      </c>
      <c r="C245" s="152" t="s">
        <v>415</v>
      </c>
      <c r="D245" s="155" t="s">
        <v>43</v>
      </c>
      <c r="E245" s="80">
        <f>VLOOKUP(B245,WRs!$B$18:$Q$791,15,0)</f>
        <v>52.704166666666666</v>
      </c>
      <c r="F245">
        <f>VLOOKUP(B245,WRs!$B$18:$P$791,14,0)</f>
        <v>1</v>
      </c>
      <c r="G245" s="80">
        <f>SUM(E245*F245)</f>
        <v>52.704166666666666</v>
      </c>
    </row>
    <row r="246" spans="2:7">
      <c r="B246" s="152" t="s">
        <v>734</v>
      </c>
      <c r="C246" s="152" t="s">
        <v>1957</v>
      </c>
      <c r="D246" s="155" t="s">
        <v>39</v>
      </c>
      <c r="E246" s="80">
        <f>VLOOKUP(B246,RBs!$B$18:$Q$942,15,0)</f>
        <v>51.560433333333336</v>
      </c>
      <c r="F246">
        <f>VLOOKUP(B246,RBs!$B$18:$P$938,14,0)</f>
        <v>1.02</v>
      </c>
      <c r="G246" s="80">
        <f>SUM(E246*F246)</f>
        <v>52.591642</v>
      </c>
    </row>
    <row r="247" spans="2:7">
      <c r="B247" s="152" t="s">
        <v>1421</v>
      </c>
      <c r="C247" s="152" t="s">
        <v>424</v>
      </c>
      <c r="D247" s="155" t="s">
        <v>43</v>
      </c>
      <c r="E247" s="80">
        <f>VLOOKUP(B247,WRs!$B$18:$Q$791,15,0)</f>
        <v>52.483333333333327</v>
      </c>
      <c r="F247">
        <f>VLOOKUP(B247,WRs!$B$18:$P$791,14,0)</f>
        <v>1</v>
      </c>
      <c r="G247" s="80">
        <f>SUM(E247*F247)</f>
        <v>52.483333333333327</v>
      </c>
    </row>
    <row r="248" spans="2:7">
      <c r="B248" s="152" t="s">
        <v>89</v>
      </c>
      <c r="C248" s="152" t="s">
        <v>1049</v>
      </c>
      <c r="D248" s="155" t="s">
        <v>43</v>
      </c>
      <c r="E248" s="80">
        <f>VLOOKUP(B248,WRs!$B$18:$Q$791,15,0)</f>
        <v>52.462499999999991</v>
      </c>
      <c r="F248">
        <f>VLOOKUP(B248,WRs!$B$18:$P$791,14,0)</f>
        <v>1</v>
      </c>
      <c r="G248" s="80">
        <f>SUM(E248*F248)</f>
        <v>52.462499999999991</v>
      </c>
    </row>
    <row r="249" spans="2:7">
      <c r="B249" s="151" t="s">
        <v>778</v>
      </c>
      <c r="C249" s="151" t="s">
        <v>1917</v>
      </c>
      <c r="D249" s="175" t="s">
        <v>39</v>
      </c>
      <c r="E249" s="80">
        <f>VLOOKUP(B249,RBs!$B$18:$Q$942,15,0)</f>
        <v>51.3825</v>
      </c>
      <c r="F249">
        <f>VLOOKUP(B249,RBs!$B$18:$P$938,14,0)</f>
        <v>1.02</v>
      </c>
      <c r="G249" s="80">
        <f>SUM(E249*F249)</f>
        <v>52.410150000000002</v>
      </c>
    </row>
    <row r="250" spans="2:7">
      <c r="B250" s="152" t="s">
        <v>1451</v>
      </c>
      <c r="C250" s="152" t="s">
        <v>1056</v>
      </c>
      <c r="D250" s="155" t="s">
        <v>43</v>
      </c>
      <c r="E250" s="80">
        <f>VLOOKUP(B250,WRs!$B$18:$Q$791,15,0)</f>
        <v>52.308333333333337</v>
      </c>
      <c r="F250">
        <f>VLOOKUP(B250,WRs!$B$18:$P$791,14,0)</f>
        <v>1</v>
      </c>
      <c r="G250" s="80">
        <f>SUM(E250*F250)</f>
        <v>52.308333333333337</v>
      </c>
    </row>
    <row r="251" spans="2:7">
      <c r="B251" s="151" t="s">
        <v>256</v>
      </c>
      <c r="C251" s="151" t="s">
        <v>1057</v>
      </c>
      <c r="D251" s="175" t="s">
        <v>43</v>
      </c>
      <c r="E251" s="80">
        <f>VLOOKUP(B251,WRs!$B$18:$Q$791,15,0)</f>
        <v>52.270833333333336</v>
      </c>
      <c r="F251">
        <f>VLOOKUP(B251,WRs!$B$18:$P$791,14,0)</f>
        <v>1</v>
      </c>
      <c r="G251" s="80">
        <f>SUM(E251*F251)</f>
        <v>52.270833333333336</v>
      </c>
    </row>
    <row r="252" spans="2:7">
      <c r="B252" s="151" t="s">
        <v>269</v>
      </c>
      <c r="C252" s="151" t="s">
        <v>1940</v>
      </c>
      <c r="D252" s="175" t="s">
        <v>39</v>
      </c>
      <c r="E252" s="80">
        <f>VLOOKUP(B252,RBs!$B$18:$Q$942,15,0)</f>
        <v>51.237716666666671</v>
      </c>
      <c r="F252">
        <f>VLOOKUP(B252,RBs!$B$18:$P$938,14,0)</f>
        <v>1.02</v>
      </c>
      <c r="G252" s="80">
        <f>SUM(E252*F252)</f>
        <v>52.262471000000005</v>
      </c>
    </row>
    <row r="253" spans="2:7">
      <c r="B253" s="152" t="s">
        <v>1068</v>
      </c>
      <c r="C253" s="152" t="s">
        <v>1931</v>
      </c>
      <c r="D253" s="155" t="s">
        <v>39</v>
      </c>
      <c r="E253" s="80">
        <f>VLOOKUP(B253,RBs!$B$18:$Q$942,15,0)</f>
        <v>51.156683333333341</v>
      </c>
      <c r="F253">
        <f>VLOOKUP(B253,RBs!$B$18:$P$938,14,0)</f>
        <v>1.02</v>
      </c>
      <c r="G253" s="80">
        <f>SUM(E253*F253)</f>
        <v>52.179817000000007</v>
      </c>
    </row>
    <row r="254" spans="2:7">
      <c r="B254" s="152" t="s">
        <v>98</v>
      </c>
      <c r="C254" s="152" t="s">
        <v>428</v>
      </c>
      <c r="D254" s="155" t="s">
        <v>42</v>
      </c>
      <c r="E254" s="80">
        <f>VLOOKUP(B254,TEs!$B$18:$Q$1098,15,0)</f>
        <v>52.056060606060605</v>
      </c>
      <c r="F254">
        <f>VLOOKUP(B254,TEs!$B$18:$P$1095,14,0)</f>
        <v>1</v>
      </c>
      <c r="G254" s="80">
        <f>SUM(E254*F254)</f>
        <v>52.056060606060605</v>
      </c>
    </row>
    <row r="255" spans="2:7">
      <c r="B255" s="152" t="s">
        <v>317</v>
      </c>
      <c r="C255" s="152" t="s">
        <v>411</v>
      </c>
      <c r="D255" s="155" t="s">
        <v>39</v>
      </c>
      <c r="E255" s="80">
        <f>VLOOKUP(B255,RBs!$B$18:$Q$942,15,0)</f>
        <v>50.978183333333334</v>
      </c>
      <c r="F255">
        <f>VLOOKUP(B255,RBs!$B$18:$P$938,14,0)</f>
        <v>1.02</v>
      </c>
      <c r="G255" s="80">
        <f>SUM(E255*F255)</f>
        <v>51.997747000000004</v>
      </c>
    </row>
    <row r="256" spans="2:7">
      <c r="B256" s="152" t="s">
        <v>2020</v>
      </c>
      <c r="C256" s="151" t="s">
        <v>1947</v>
      </c>
      <c r="D256" s="175" t="s">
        <v>33</v>
      </c>
      <c r="E256" s="80">
        <f>VLOOKUP(B256,QBs!$B$18:$Q$1039,15,0)</f>
        <v>54.696521739130439</v>
      </c>
      <c r="F256">
        <v>0.95</v>
      </c>
      <c r="G256" s="80">
        <f>SUM(E256*F256)</f>
        <v>51.961695652173916</v>
      </c>
    </row>
    <row r="257" spans="2:7">
      <c r="B257" s="152" t="s">
        <v>783</v>
      </c>
      <c r="C257" s="152" t="s">
        <v>439</v>
      </c>
      <c r="D257" s="155" t="s">
        <v>39</v>
      </c>
      <c r="E257" s="80">
        <f>VLOOKUP(B257,RBs!$B$18:$Q$942,15,0)</f>
        <v>50.567066666666662</v>
      </c>
      <c r="F257">
        <f>VLOOKUP(B257,RBs!$B$18:$P$938,14,0)</f>
        <v>1.02</v>
      </c>
      <c r="G257" s="80">
        <f>SUM(E257*F257)</f>
        <v>51.578407999999996</v>
      </c>
    </row>
    <row r="258" spans="2:7">
      <c r="B258" s="151" t="s">
        <v>991</v>
      </c>
      <c r="C258" s="151" t="s">
        <v>1046</v>
      </c>
      <c r="D258" s="175" t="s">
        <v>39</v>
      </c>
      <c r="E258" s="80">
        <f>VLOOKUP(B258,RBs!$B$18:$Q$942,15,0)</f>
        <v>50.420866666666669</v>
      </c>
      <c r="F258">
        <f>VLOOKUP(B258,RBs!$B$18:$P$938,14,0)</f>
        <v>1.02</v>
      </c>
      <c r="G258" s="80">
        <f>SUM(E258*F258)</f>
        <v>51.429284000000003</v>
      </c>
    </row>
    <row r="259" spans="2:7">
      <c r="B259" s="151" t="s">
        <v>1002</v>
      </c>
      <c r="C259" s="151" t="s">
        <v>1959</v>
      </c>
      <c r="D259" s="175" t="s">
        <v>43</v>
      </c>
      <c r="E259" s="80">
        <f>VLOOKUP(B259,WRs!$B$18:$Q$791,15,0)</f>
        <v>51.308333333333337</v>
      </c>
      <c r="F259">
        <f>VLOOKUP(B259,WRs!$B$18:$P$791,14,0)</f>
        <v>1</v>
      </c>
      <c r="G259" s="80">
        <f>SUM(E259*F259)</f>
        <v>51.308333333333337</v>
      </c>
    </row>
    <row r="260" spans="2:7">
      <c r="B260" s="151" t="s">
        <v>889</v>
      </c>
      <c r="C260" s="151" t="s">
        <v>1949</v>
      </c>
      <c r="D260" s="175" t="s">
        <v>43</v>
      </c>
      <c r="E260" s="80">
        <f>VLOOKUP(B260,WRs!$B$18:$Q$791,15,0)</f>
        <v>51.154166666666669</v>
      </c>
      <c r="F260">
        <f>VLOOKUP(B260,WRs!$B$18:$P$791,14,0)</f>
        <v>1</v>
      </c>
      <c r="G260" s="80">
        <f>SUM(E260*F260)</f>
        <v>51.154166666666669</v>
      </c>
    </row>
    <row r="261" spans="2:7">
      <c r="B261" s="152" t="s">
        <v>395</v>
      </c>
      <c r="C261" s="152" t="s">
        <v>443</v>
      </c>
      <c r="D261" s="155" t="s">
        <v>43</v>
      </c>
      <c r="E261" s="80">
        <f>VLOOKUP(B261,WRs!$B$18:$Q$791,15,0)</f>
        <v>51.095833333333339</v>
      </c>
      <c r="F261">
        <f>VLOOKUP(B261,WRs!$B$18:$P$791,14,0)</f>
        <v>1</v>
      </c>
      <c r="G261" s="80">
        <f>SUM(E261*F261)</f>
        <v>51.095833333333339</v>
      </c>
    </row>
    <row r="262" spans="2:7">
      <c r="B262" s="151" t="s">
        <v>187</v>
      </c>
      <c r="C262" s="151" t="s">
        <v>1910</v>
      </c>
      <c r="D262" s="175" t="s">
        <v>39</v>
      </c>
      <c r="E262" s="80">
        <f>VLOOKUP(B262,RBs!$B$18:$Q$942,15,0)</f>
        <v>50.085966666666671</v>
      </c>
      <c r="F262">
        <f>VLOOKUP(B262,RBs!$B$18:$P$938,14,0)</f>
        <v>1.02</v>
      </c>
      <c r="G262" s="80">
        <f>SUM(E262*F262)</f>
        <v>51.087686000000005</v>
      </c>
    </row>
    <row r="263" spans="2:7">
      <c r="B263" s="151" t="s">
        <v>1828</v>
      </c>
      <c r="C263" s="151" t="s">
        <v>1958</v>
      </c>
      <c r="D263" s="175" t="s">
        <v>43</v>
      </c>
      <c r="E263" s="80">
        <f>VLOOKUP(B263,WRs!$B$18:$Q$791,15,0)</f>
        <v>51.075000000000003</v>
      </c>
      <c r="F263">
        <f>VLOOKUP(B263,WRs!$B$18:$P$791,14,0)</f>
        <v>1</v>
      </c>
      <c r="G263" s="80">
        <f>SUM(E263*F263)</f>
        <v>51.075000000000003</v>
      </c>
    </row>
    <row r="264" spans="2:7">
      <c r="B264" s="151" t="s">
        <v>328</v>
      </c>
      <c r="C264" s="151" t="s">
        <v>423</v>
      </c>
      <c r="D264" s="175" t="s">
        <v>43</v>
      </c>
      <c r="E264" s="80">
        <f>VLOOKUP(B264,WRs!$B$18:$Q$791,15,0)</f>
        <v>51.066666666666663</v>
      </c>
      <c r="F264">
        <f>VLOOKUP(B264,WRs!$B$18:$P$791,14,0)</f>
        <v>1</v>
      </c>
      <c r="G264" s="80">
        <f>SUM(E264*F264)</f>
        <v>51.066666666666663</v>
      </c>
    </row>
    <row r="265" spans="2:7">
      <c r="B265" s="152" t="s">
        <v>1831</v>
      </c>
      <c r="C265" s="152" t="s">
        <v>61</v>
      </c>
      <c r="D265" s="155" t="s">
        <v>39</v>
      </c>
      <c r="E265" s="80">
        <f>VLOOKUP(B265,RBs!$B$18:$Q$942,15,0)</f>
        <v>49.934100000000008</v>
      </c>
      <c r="F265">
        <f>VLOOKUP(B265,RBs!$B$18:$P$938,14,0)</f>
        <v>1.02</v>
      </c>
      <c r="G265" s="80">
        <f>SUM(E265*F265)</f>
        <v>50.93278200000001</v>
      </c>
    </row>
    <row r="266" spans="2:7">
      <c r="B266" s="151" t="s">
        <v>2139</v>
      </c>
      <c r="C266" s="151" t="s">
        <v>1044</v>
      </c>
      <c r="D266" s="175" t="s">
        <v>43</v>
      </c>
      <c r="E266" s="80">
        <f>VLOOKUP(B266,WRs!$B$18:$Q$791,15,0)</f>
        <v>50.904166666666661</v>
      </c>
      <c r="F266">
        <f>VLOOKUP(B266,WRs!$B$18:$P$791,14,0)</f>
        <v>1</v>
      </c>
      <c r="G266" s="80">
        <f>SUM(E266*F266)</f>
        <v>50.904166666666661</v>
      </c>
    </row>
    <row r="267" spans="2:7">
      <c r="B267" s="152" t="s">
        <v>972</v>
      </c>
      <c r="C267" s="152" t="s">
        <v>60</v>
      </c>
      <c r="D267" s="155" t="s">
        <v>43</v>
      </c>
      <c r="E267" s="80">
        <f>VLOOKUP(B267,WRs!$B$18:$Q$791,15,0)</f>
        <v>50.787499999999994</v>
      </c>
      <c r="F267">
        <f>VLOOKUP(B267,WRs!$B$18:$P$791,14,0)</f>
        <v>1</v>
      </c>
      <c r="G267" s="80">
        <f>SUM(E267*F267)</f>
        <v>50.787499999999994</v>
      </c>
    </row>
    <row r="268" spans="2:7">
      <c r="B268" s="152" t="s">
        <v>602</v>
      </c>
      <c r="C268" s="152" t="s">
        <v>1950</v>
      </c>
      <c r="D268" s="155" t="s">
        <v>43</v>
      </c>
      <c r="E268" s="80">
        <f>VLOOKUP(B268,WRs!$B$18:$Q$791,15,0)</f>
        <v>50.69166666666667</v>
      </c>
      <c r="F268">
        <f>VLOOKUP(B268,WRs!$B$18:$P$791,14,0)</f>
        <v>1</v>
      </c>
      <c r="G268" s="80">
        <f>SUM(E268*F268)</f>
        <v>50.69166666666667</v>
      </c>
    </row>
    <row r="269" spans="2:7">
      <c r="B269" s="152" t="s">
        <v>966</v>
      </c>
      <c r="C269" s="152" t="s">
        <v>58</v>
      </c>
      <c r="D269" s="155" t="s">
        <v>43</v>
      </c>
      <c r="E269" s="80">
        <f>VLOOKUP(B269,WRs!$B$18:$Q$791,15,0)</f>
        <v>50.691666666666656</v>
      </c>
      <c r="F269">
        <f>VLOOKUP(B269,WRs!$B$18:$P$791,14,0)</f>
        <v>1</v>
      </c>
      <c r="G269" s="80">
        <f>SUM(E269*F269)</f>
        <v>50.691666666666656</v>
      </c>
    </row>
    <row r="270" spans="2:7">
      <c r="B270" s="151" t="s">
        <v>1591</v>
      </c>
      <c r="C270" s="151" t="s">
        <v>1064</v>
      </c>
      <c r="D270" s="175" t="s">
        <v>39</v>
      </c>
      <c r="E270" s="80">
        <f>VLOOKUP(B270,RBs!$B$18:$Q$942,15,0)</f>
        <v>49.508533333333332</v>
      </c>
      <c r="F270">
        <f>VLOOKUP(B270,RBs!$B$18:$P$938,14,0)</f>
        <v>1.02</v>
      </c>
      <c r="G270" s="80">
        <f>SUM(E270*F270)</f>
        <v>50.498703999999996</v>
      </c>
    </row>
    <row r="271" spans="2:7">
      <c r="B271" s="152" t="s">
        <v>557</v>
      </c>
      <c r="C271" s="152" t="s">
        <v>429</v>
      </c>
      <c r="D271" s="155" t="s">
        <v>39</v>
      </c>
      <c r="E271" s="80">
        <f>VLOOKUP(B271,RBs!$B$18:$Q$942,15,0)</f>
        <v>49.486150000000002</v>
      </c>
      <c r="F271">
        <f>VLOOKUP(B271,RBs!$B$18:$P$938,14,0)</f>
        <v>1.02</v>
      </c>
      <c r="G271" s="80">
        <f>SUM(E271*F271)</f>
        <v>50.475873</v>
      </c>
    </row>
    <row r="272" spans="2:7">
      <c r="B272" s="151" t="s">
        <v>304</v>
      </c>
      <c r="C272" s="151" t="s">
        <v>441</v>
      </c>
      <c r="D272" s="175" t="s">
        <v>39</v>
      </c>
      <c r="E272" s="80">
        <f>VLOOKUP(B272,RBs!$B$18:$Q$942,15,0)</f>
        <v>49.335416666666667</v>
      </c>
      <c r="F272">
        <f>VLOOKUP(B272,RBs!$B$18:$P$938,14,0)</f>
        <v>1.02</v>
      </c>
      <c r="G272" s="80">
        <f>SUM(E272*F272)</f>
        <v>50.322125</v>
      </c>
    </row>
    <row r="273" spans="2:7">
      <c r="B273" s="152" t="s">
        <v>1133</v>
      </c>
      <c r="C273" s="152" t="s">
        <v>1907</v>
      </c>
      <c r="D273" s="155" t="s">
        <v>39</v>
      </c>
      <c r="E273" s="80">
        <f>VLOOKUP(B273,RBs!$B$18:$Q$942,15,0)</f>
        <v>49.250983333333338</v>
      </c>
      <c r="F273">
        <f>VLOOKUP(B273,RBs!$B$18:$P$938,14,0)</f>
        <v>1.02</v>
      </c>
      <c r="G273" s="80">
        <f>SUM(E273*F273)</f>
        <v>50.236003000000004</v>
      </c>
    </row>
    <row r="274" spans="2:7">
      <c r="B274" s="152" t="s">
        <v>892</v>
      </c>
      <c r="C274" s="152" t="s">
        <v>409</v>
      </c>
      <c r="D274" s="155" t="s">
        <v>43</v>
      </c>
      <c r="E274" s="80">
        <f>VLOOKUP(B274,WRs!$B$18:$Q$791,15,0)</f>
        <v>50.095833333333331</v>
      </c>
      <c r="F274">
        <f>VLOOKUP(B274,WRs!$B$18:$P$791,14,0)</f>
        <v>1</v>
      </c>
      <c r="G274" s="80">
        <f>SUM(E274*F274)</f>
        <v>50.095833333333331</v>
      </c>
    </row>
    <row r="275" spans="2:7">
      <c r="B275" s="152" t="s">
        <v>881</v>
      </c>
      <c r="C275" s="152" t="s">
        <v>54</v>
      </c>
      <c r="D275" s="155" t="s">
        <v>39</v>
      </c>
      <c r="E275" s="80">
        <f>VLOOKUP(B275,RBs!$B$18:$Q$942,15,0)</f>
        <v>49.03905000000001</v>
      </c>
      <c r="F275">
        <f>VLOOKUP(B275,RBs!$B$18:$P$938,14,0)</f>
        <v>1.02</v>
      </c>
      <c r="G275" s="80">
        <f>SUM(E275*F275)</f>
        <v>50.019831000000011</v>
      </c>
    </row>
    <row r="276" spans="2:7">
      <c r="B276" s="151" t="s">
        <v>229</v>
      </c>
      <c r="C276" s="151" t="s">
        <v>51</v>
      </c>
      <c r="D276" s="175" t="s">
        <v>43</v>
      </c>
      <c r="E276" s="80">
        <f>VLOOKUP(B276,WRs!$B$18:$Q$791,15,0)</f>
        <v>50.012499999999996</v>
      </c>
      <c r="F276">
        <f>VLOOKUP(B276,WRs!$B$18:$P$791,14,0)</f>
        <v>1</v>
      </c>
      <c r="G276" s="80">
        <f>SUM(E276*F276)</f>
        <v>50.012499999999996</v>
      </c>
    </row>
    <row r="277" spans="2:7">
      <c r="B277" s="152" t="s">
        <v>1743</v>
      </c>
      <c r="C277" s="152" t="s">
        <v>1955</v>
      </c>
      <c r="D277" s="155" t="s">
        <v>43</v>
      </c>
      <c r="E277" s="80">
        <f>VLOOKUP(B277,WRs!$B$18:$Q$791,15,0)</f>
        <v>49.99583333333333</v>
      </c>
      <c r="F277">
        <f>VLOOKUP(B277,WRs!$B$18:$P$791,14,0)</f>
        <v>1</v>
      </c>
      <c r="G277" s="80">
        <f>SUM(E277*F277)</f>
        <v>49.99583333333333</v>
      </c>
    </row>
    <row r="278" spans="2:7">
      <c r="B278" s="151" t="s">
        <v>192</v>
      </c>
      <c r="C278" s="151" t="s">
        <v>431</v>
      </c>
      <c r="D278" s="175" t="s">
        <v>43</v>
      </c>
      <c r="E278" s="80">
        <f>VLOOKUP(B278,WRs!$B$18:$Q$791,15,0)</f>
        <v>49.945833333333326</v>
      </c>
      <c r="F278">
        <f>VLOOKUP(B278,WRs!$B$18:$P$791,14,0)</f>
        <v>1</v>
      </c>
      <c r="G278" s="80">
        <f>SUM(E278*F278)</f>
        <v>49.945833333333326</v>
      </c>
    </row>
    <row r="279" spans="2:7">
      <c r="B279" s="151" t="s">
        <v>1530</v>
      </c>
      <c r="C279" s="151" t="s">
        <v>1936</v>
      </c>
      <c r="D279" s="175" t="s">
        <v>39</v>
      </c>
      <c r="E279" s="80">
        <f>VLOOKUP(B279,RBs!$B$18:$Q$942,15,0)</f>
        <v>48.957450000000001</v>
      </c>
      <c r="F279">
        <f>VLOOKUP(B279,RBs!$B$18:$P$938,14,0)</f>
        <v>1.02</v>
      </c>
      <c r="G279" s="80">
        <f>SUM(E279*F279)</f>
        <v>49.936599000000001</v>
      </c>
    </row>
    <row r="280" spans="2:7">
      <c r="B280" s="152" t="s">
        <v>1416</v>
      </c>
      <c r="C280" s="152" t="s">
        <v>1931</v>
      </c>
      <c r="D280" s="155" t="s">
        <v>43</v>
      </c>
      <c r="E280" s="80">
        <f>VLOOKUP(B280,WRs!$B$18:$Q$791,15,0)</f>
        <v>49.93333333333333</v>
      </c>
      <c r="F280">
        <f>VLOOKUP(B280,WRs!$B$18:$P$791,14,0)</f>
        <v>1</v>
      </c>
      <c r="G280" s="80">
        <f>SUM(E280*F280)</f>
        <v>49.93333333333333</v>
      </c>
    </row>
    <row r="281" spans="2:7">
      <c r="B281" s="152" t="s">
        <v>1564</v>
      </c>
      <c r="C281" s="152" t="s">
        <v>436</v>
      </c>
      <c r="D281" s="155" t="s">
        <v>43</v>
      </c>
      <c r="E281" s="80">
        <f>VLOOKUP(B281,WRs!$B$18:$Q$791,15,0)</f>
        <v>49.841666666666661</v>
      </c>
      <c r="F281">
        <f>VLOOKUP(B281,WRs!$B$18:$P$791,14,0)</f>
        <v>1</v>
      </c>
      <c r="G281" s="80">
        <f>SUM(E281*F281)</f>
        <v>49.841666666666661</v>
      </c>
    </row>
    <row r="282" spans="2:7">
      <c r="B282" s="152" t="s">
        <v>829</v>
      </c>
      <c r="C282" s="152" t="s">
        <v>1944</v>
      </c>
      <c r="D282" s="155" t="s">
        <v>33</v>
      </c>
      <c r="E282" s="80">
        <f>VLOOKUP(B282,QBs!$B$18:$Q$1039,15,0)</f>
        <v>55.369565217391305</v>
      </c>
      <c r="F282">
        <f>VLOOKUP(B282,QBs!$B$18:$P$1035,14,0)</f>
        <v>0.9</v>
      </c>
      <c r="G282" s="80">
        <f>SUM(E282*F282)</f>
        <v>49.832608695652176</v>
      </c>
    </row>
    <row r="283" spans="2:7">
      <c r="B283" s="152" t="s">
        <v>1214</v>
      </c>
      <c r="C283" s="152" t="s">
        <v>1915</v>
      </c>
      <c r="D283" s="155" t="s">
        <v>39</v>
      </c>
      <c r="E283" s="80">
        <f>VLOOKUP(B283,RBs!$B$18:$Q$942,15,0)</f>
        <v>48.8172</v>
      </c>
      <c r="F283">
        <f>VLOOKUP(B283,RBs!$B$18:$P$938,14,0)</f>
        <v>1.02</v>
      </c>
      <c r="G283" s="80">
        <f>SUM(E283*F283)</f>
        <v>49.793543999999997</v>
      </c>
    </row>
    <row r="284" spans="2:7">
      <c r="B284" s="151" t="s">
        <v>2081</v>
      </c>
      <c r="C284" s="151" t="s">
        <v>413</v>
      </c>
      <c r="D284" s="175" t="s">
        <v>43</v>
      </c>
      <c r="E284" s="80">
        <f>VLOOKUP(B284,WRs!$B$18:$Q$791,15,0)</f>
        <v>49.695833333333326</v>
      </c>
      <c r="F284">
        <f>VLOOKUP(B284,WRs!$B$18:$P$791,14,0)</f>
        <v>1</v>
      </c>
      <c r="G284" s="80">
        <f>SUM(E284*F284)</f>
        <v>49.695833333333326</v>
      </c>
    </row>
    <row r="285" spans="2:7">
      <c r="B285" s="151" t="s">
        <v>976</v>
      </c>
      <c r="C285" s="151" t="s">
        <v>1934</v>
      </c>
      <c r="D285" s="175" t="s">
        <v>39</v>
      </c>
      <c r="E285" s="80">
        <f>VLOOKUP(B285,RBs!$B$18:$Q$942,15,0)</f>
        <v>48.684883333333339</v>
      </c>
      <c r="F285">
        <f>VLOOKUP(B285,RBs!$B$18:$P$938,14,0)</f>
        <v>1.02</v>
      </c>
      <c r="G285" s="80">
        <f>SUM(E285*F285)</f>
        <v>49.658581000000005</v>
      </c>
    </row>
    <row r="286" spans="2:7">
      <c r="B286" s="151" t="s">
        <v>1996</v>
      </c>
      <c r="C286" s="151" t="s">
        <v>1922</v>
      </c>
      <c r="D286" s="175" t="s">
        <v>43</v>
      </c>
      <c r="E286" s="80">
        <f>VLOOKUP(B286,WRs!$B$18:$Q$791,15,0)</f>
        <v>49.545833333333334</v>
      </c>
      <c r="F286">
        <f>VLOOKUP(B286,WRs!$B$18:$P$791,14,0)</f>
        <v>1</v>
      </c>
      <c r="G286" s="80">
        <f>SUM(E286*F286)</f>
        <v>49.545833333333334</v>
      </c>
    </row>
    <row r="287" spans="2:7">
      <c r="B287" s="152" t="s">
        <v>1571</v>
      </c>
      <c r="C287" s="152" t="s">
        <v>1942</v>
      </c>
      <c r="D287" s="155" t="s">
        <v>43</v>
      </c>
      <c r="E287" s="80">
        <f>VLOOKUP(B287,WRs!$B$18:$Q$791,15,0)</f>
        <v>49.49583333333333</v>
      </c>
      <c r="F287">
        <f>VLOOKUP(B287,WRs!$B$18:$P$791,14,0)</f>
        <v>1</v>
      </c>
      <c r="G287" s="80">
        <f>SUM(E287*F287)</f>
        <v>49.49583333333333</v>
      </c>
    </row>
    <row r="288" spans="2:7">
      <c r="B288" s="151" t="s">
        <v>128</v>
      </c>
      <c r="C288" s="151" t="s">
        <v>1948</v>
      </c>
      <c r="D288" s="175" t="s">
        <v>43</v>
      </c>
      <c r="E288" s="80">
        <f>VLOOKUP(B288,WRs!$B$18:$Q$791,15,0)</f>
        <v>49.420833333333334</v>
      </c>
      <c r="F288">
        <f>VLOOKUP(B288,WRs!$B$18:$P$791,14,0)</f>
        <v>1</v>
      </c>
      <c r="G288" s="80">
        <f>SUM(E288*F288)</f>
        <v>49.420833333333334</v>
      </c>
    </row>
    <row r="289" spans="2:7">
      <c r="B289" s="151" t="s">
        <v>536</v>
      </c>
      <c r="C289" s="151" t="s">
        <v>411</v>
      </c>
      <c r="D289" s="175" t="s">
        <v>43</v>
      </c>
      <c r="E289" s="80">
        <f>VLOOKUP(B289,WRs!$B$18:$Q$791,15,0)</f>
        <v>49.36666666666666</v>
      </c>
      <c r="F289">
        <f>VLOOKUP(B289,WRs!$B$18:$P$791,14,0)</f>
        <v>1</v>
      </c>
      <c r="G289" s="80">
        <f>SUM(E289*F289)</f>
        <v>49.36666666666666</v>
      </c>
    </row>
    <row r="290" spans="2:7">
      <c r="B290" s="151" t="s">
        <v>1182</v>
      </c>
      <c r="C290" s="151" t="s">
        <v>1040</v>
      </c>
      <c r="D290" s="175" t="s">
        <v>33</v>
      </c>
      <c r="E290" s="80">
        <f>VLOOKUP(B290,QBs!$B$18:$Q$1039,15,0)</f>
        <v>54.837391304347832</v>
      </c>
      <c r="F290">
        <f>VLOOKUP(B290,QBs!$B$18:$P$1035,14,0)</f>
        <v>0.9</v>
      </c>
      <c r="G290" s="80">
        <f>SUM(E290*F290)</f>
        <v>49.353652173913048</v>
      </c>
    </row>
    <row r="291" spans="2:7">
      <c r="B291" s="152" t="s">
        <v>1705</v>
      </c>
      <c r="C291" s="152" t="s">
        <v>445</v>
      </c>
      <c r="D291" s="155" t="s">
        <v>39</v>
      </c>
      <c r="E291" s="80">
        <f>VLOOKUP(B291,RBs!$B$18:$Q$942,15,0)</f>
        <v>48.300966666666667</v>
      </c>
      <c r="F291">
        <f>VLOOKUP(B291,RBs!$B$18:$P$938,14,0)</f>
        <v>1.02</v>
      </c>
      <c r="G291" s="80">
        <f>SUM(E291*F291)</f>
        <v>49.266986000000003</v>
      </c>
    </row>
    <row r="292" spans="2:7">
      <c r="B292" s="152" t="s">
        <v>817</v>
      </c>
      <c r="C292" s="152" t="s">
        <v>451</v>
      </c>
      <c r="D292" s="155" t="s">
        <v>39</v>
      </c>
      <c r="E292" s="80">
        <f>VLOOKUP(B292,RBs!$B$18:$Q$942,15,0)</f>
        <v>48.175733333333334</v>
      </c>
      <c r="F292">
        <f>VLOOKUP(B292,RBs!$B$18:$P$938,14,0)</f>
        <v>1.02</v>
      </c>
      <c r="G292" s="80">
        <f>SUM(E292*F292)</f>
        <v>49.139248000000002</v>
      </c>
    </row>
    <row r="293" spans="2:7">
      <c r="B293" s="152" t="s">
        <v>1184</v>
      </c>
      <c r="C293" s="152" t="s">
        <v>1040</v>
      </c>
      <c r="D293" s="155" t="s">
        <v>43</v>
      </c>
      <c r="E293" s="80">
        <f>VLOOKUP(B293,WRs!$B$18:$Q$791,15,0)</f>
        <v>49.045833333333334</v>
      </c>
      <c r="F293">
        <f>VLOOKUP(B293,WRs!$B$18:$P$791,14,0)</f>
        <v>1</v>
      </c>
      <c r="G293" s="80">
        <f>SUM(E293*F293)</f>
        <v>49.045833333333334</v>
      </c>
    </row>
    <row r="294" spans="2:7">
      <c r="B294" s="152" t="s">
        <v>1816</v>
      </c>
      <c r="C294" s="152" t="s">
        <v>60</v>
      </c>
      <c r="D294" s="155" t="s">
        <v>43</v>
      </c>
      <c r="E294" s="80">
        <f>VLOOKUP(B294,WRs!$B$18:$Q$791,15,0)</f>
        <v>49.016666666666666</v>
      </c>
      <c r="F294">
        <f>VLOOKUP(B294,WRs!$B$18:$P$791,14,0)</f>
        <v>1</v>
      </c>
      <c r="G294" s="80">
        <f>SUM(E294*F294)</f>
        <v>49.016666666666666</v>
      </c>
    </row>
    <row r="295" spans="2:7">
      <c r="B295" s="151" t="s">
        <v>1054</v>
      </c>
      <c r="C295" s="151" t="s">
        <v>1920</v>
      </c>
      <c r="D295" s="175" t="s">
        <v>43</v>
      </c>
      <c r="E295" s="80">
        <f>VLOOKUP(B295,WRs!$B$18:$Q$791,15,0)</f>
        <v>49</v>
      </c>
      <c r="F295">
        <f>VLOOKUP(B295,WRs!$B$18:$P$791,14,0)</f>
        <v>1</v>
      </c>
      <c r="G295" s="80">
        <f>SUM(E295*F295)</f>
        <v>49</v>
      </c>
    </row>
    <row r="296" spans="2:7">
      <c r="B296" s="152" t="s">
        <v>298</v>
      </c>
      <c r="C296" s="152" t="s">
        <v>410</v>
      </c>
      <c r="D296" s="155" t="s">
        <v>33</v>
      </c>
      <c r="E296" s="80">
        <f>VLOOKUP(B296,QBs!$B$18:$Q$1039,15,0)</f>
        <v>54.36</v>
      </c>
      <c r="F296">
        <f>VLOOKUP(B296,QBs!$B$18:$P$1035,14,0)</f>
        <v>0.9</v>
      </c>
      <c r="G296" s="80">
        <f>SUM(E296*F296)</f>
        <v>48.923999999999999</v>
      </c>
    </row>
    <row r="297" spans="2:7">
      <c r="B297" s="152" t="s">
        <v>1823</v>
      </c>
      <c r="C297" s="152" t="s">
        <v>1958</v>
      </c>
      <c r="D297" s="155" t="s">
        <v>33</v>
      </c>
      <c r="E297" s="80">
        <f>VLOOKUP(B297,QBs!$B$18:$Q$1039,15,0)</f>
        <v>54.33652173913044</v>
      </c>
      <c r="F297">
        <f>VLOOKUP(B297,QBs!$B$18:$P$1035,14,0)</f>
        <v>0.9</v>
      </c>
      <c r="G297" s="80">
        <f>SUM(E297*F297)</f>
        <v>48.902869565217394</v>
      </c>
    </row>
    <row r="298" spans="2:7">
      <c r="B298" s="151" t="s">
        <v>599</v>
      </c>
      <c r="C298" s="151" t="s">
        <v>1946</v>
      </c>
      <c r="D298" s="175" t="s">
        <v>33</v>
      </c>
      <c r="E298" s="80">
        <f>VLOOKUP(B298,QBs!$B$18:$Q$1039,15,0)</f>
        <v>54.320869565217386</v>
      </c>
      <c r="F298">
        <f>VLOOKUP(B298,QBs!$B$18:$P$1035,14,0)</f>
        <v>0.9</v>
      </c>
      <c r="G298" s="80">
        <f>SUM(E298*F298)</f>
        <v>48.888782608695649</v>
      </c>
    </row>
    <row r="299" spans="2:7">
      <c r="B299" s="151" t="s">
        <v>1060</v>
      </c>
      <c r="C299" s="151" t="s">
        <v>450</v>
      </c>
      <c r="D299" s="175" t="s">
        <v>39</v>
      </c>
      <c r="E299" s="80">
        <f>VLOOKUP(B299,RBs!$B$18:$Q$942,15,0)</f>
        <v>47.909399999999998</v>
      </c>
      <c r="F299">
        <f>VLOOKUP(B299,RBs!$B$18:$P$938,14,0)</f>
        <v>1.02</v>
      </c>
      <c r="G299" s="80">
        <f>SUM(E299*F299)</f>
        <v>48.867587999999998</v>
      </c>
    </row>
    <row r="300" spans="2:7">
      <c r="B300" s="152" t="s">
        <v>724</v>
      </c>
      <c r="C300" s="152" t="s">
        <v>1932</v>
      </c>
      <c r="D300" s="155" t="s">
        <v>43</v>
      </c>
      <c r="E300" s="80">
        <f>VLOOKUP(B300,WRs!$B$18:$Q$791,15,0)</f>
        <v>48.862499999999997</v>
      </c>
      <c r="F300">
        <f>VLOOKUP(B300,WRs!$B$18:$P$791,14,0)</f>
        <v>1</v>
      </c>
      <c r="G300" s="80">
        <f>SUM(E300*F300)</f>
        <v>48.862499999999997</v>
      </c>
    </row>
    <row r="301" spans="2:7">
      <c r="B301" s="152" t="s">
        <v>1338</v>
      </c>
      <c r="C301" s="152" t="s">
        <v>452</v>
      </c>
      <c r="D301" s="155" t="s">
        <v>43</v>
      </c>
      <c r="E301" s="80">
        <f>VLOOKUP(B301,WRs!$B$18:$Q$791,15,0)</f>
        <v>48.862499999999997</v>
      </c>
      <c r="F301">
        <f>VLOOKUP(B301,WRs!$B$18:$P$791,14,0)</f>
        <v>1</v>
      </c>
      <c r="G301" s="80">
        <f>SUM(E301*F301)</f>
        <v>48.862499999999997</v>
      </c>
    </row>
    <row r="302" spans="2:7">
      <c r="B302" s="152" t="s">
        <v>752</v>
      </c>
      <c r="C302" s="152" t="s">
        <v>1064</v>
      </c>
      <c r="D302" s="155" t="s">
        <v>43</v>
      </c>
      <c r="E302" s="80">
        <f>VLOOKUP(B302,WRs!$B$18:$Q$791,15,0)</f>
        <v>48.812499999999993</v>
      </c>
      <c r="F302">
        <f>VLOOKUP(B302,WRs!$B$18:$P$791,14,0)</f>
        <v>1</v>
      </c>
      <c r="G302" s="80">
        <f>SUM(E302*F302)</f>
        <v>48.812499999999993</v>
      </c>
    </row>
    <row r="303" spans="2:7">
      <c r="B303" s="151" t="s">
        <v>515</v>
      </c>
      <c r="C303" s="151" t="s">
        <v>1918</v>
      </c>
      <c r="D303" s="175" t="s">
        <v>43</v>
      </c>
      <c r="E303" s="80">
        <f>VLOOKUP(B303,WRs!$B$18:$Q$791,15,0)</f>
        <v>48.754166666666663</v>
      </c>
      <c r="F303">
        <f>VLOOKUP(B303,WRs!$B$18:$P$791,14,0)</f>
        <v>1</v>
      </c>
      <c r="G303" s="80">
        <f>SUM(E303*F303)</f>
        <v>48.754166666666663</v>
      </c>
    </row>
    <row r="304" spans="2:7">
      <c r="B304" s="151" t="s">
        <v>1306</v>
      </c>
      <c r="C304" s="151" t="s">
        <v>1922</v>
      </c>
      <c r="D304" s="175" t="s">
        <v>39</v>
      </c>
      <c r="E304" s="80">
        <f>VLOOKUP(B304,RBs!$B$18:$Q$942,15,0)</f>
        <v>47.709366666666661</v>
      </c>
      <c r="F304">
        <f>VLOOKUP(B304,RBs!$B$18:$P$938,14,0)</f>
        <v>1.02</v>
      </c>
      <c r="G304" s="80">
        <f>SUM(E304*F304)</f>
        <v>48.663553999999998</v>
      </c>
    </row>
    <row r="305" spans="2:7">
      <c r="B305" s="152" t="s">
        <v>713</v>
      </c>
      <c r="C305" s="152" t="s">
        <v>1929</v>
      </c>
      <c r="D305" s="155" t="s">
        <v>33</v>
      </c>
      <c r="E305" s="80">
        <f>VLOOKUP(B305,QBs!$B$18:$Q$1039,15,0)</f>
        <v>53.968695652173913</v>
      </c>
      <c r="F305">
        <f>VLOOKUP(B305,QBs!$B$18:$P$1035,14,0)</f>
        <v>0.9</v>
      </c>
      <c r="G305" s="80">
        <f>SUM(E305*F305)</f>
        <v>48.57182608695652</v>
      </c>
    </row>
    <row r="306" spans="2:7">
      <c r="B306" s="151" t="s">
        <v>44</v>
      </c>
      <c r="C306" s="151" t="s">
        <v>46</v>
      </c>
      <c r="D306" s="175" t="s">
        <v>33</v>
      </c>
      <c r="E306" s="80">
        <f>VLOOKUP(B306,QBs!$B$18:$Q$1039,15,0)</f>
        <v>53.906086956521733</v>
      </c>
      <c r="F306">
        <f>VLOOKUP(B306,QBs!$B$18:$P$1035,14,0)</f>
        <v>0.9</v>
      </c>
      <c r="G306" s="80">
        <f>SUM(E306*F306)</f>
        <v>48.515478260869564</v>
      </c>
    </row>
    <row r="307" spans="2:7">
      <c r="B307" s="152" t="s">
        <v>1869</v>
      </c>
      <c r="C307" s="152" t="s">
        <v>1961</v>
      </c>
      <c r="D307" s="155" t="s">
        <v>43</v>
      </c>
      <c r="E307" s="80">
        <f>VLOOKUP(B307,WRs!$B$18:$Q$791,15,0)</f>
        <v>48.508333333333333</v>
      </c>
      <c r="F307">
        <f>VLOOKUP(B307,WRs!$B$18:$P$791,14,0)</f>
        <v>1</v>
      </c>
      <c r="G307" s="80">
        <f>SUM(E307*F307)</f>
        <v>48.508333333333333</v>
      </c>
    </row>
    <row r="308" spans="2:7">
      <c r="B308" s="151" t="s">
        <v>821</v>
      </c>
      <c r="C308" s="151" t="s">
        <v>432</v>
      </c>
      <c r="D308" s="175" t="s">
        <v>39</v>
      </c>
      <c r="E308" s="80">
        <f>VLOOKUP(B308,RBs!$B$18:$Q$942,15,0)</f>
        <v>47.549283333333342</v>
      </c>
      <c r="F308">
        <f>VLOOKUP(B308,RBs!$B$18:$P$938,14,0)</f>
        <v>1.02</v>
      </c>
      <c r="G308" s="80">
        <f>SUM(E308*F308)</f>
        <v>48.50026900000001</v>
      </c>
    </row>
    <row r="309" spans="2:7">
      <c r="B309" s="151" t="s">
        <v>525</v>
      </c>
      <c r="C309" s="151" t="s">
        <v>435</v>
      </c>
      <c r="D309" s="175" t="s">
        <v>33</v>
      </c>
      <c r="E309" s="80">
        <f>VLOOKUP(B309,QBs!$B$18:$Q$1039,15,0)</f>
        <v>53.874782608695654</v>
      </c>
      <c r="F309">
        <f>VLOOKUP(B309,QBs!$B$18:$P$1035,14,0)</f>
        <v>0.9</v>
      </c>
      <c r="G309" s="80">
        <f>SUM(E309*F309)</f>
        <v>48.48730434782609</v>
      </c>
    </row>
    <row r="310" spans="2:7">
      <c r="B310" s="151" t="s">
        <v>607</v>
      </c>
      <c r="C310" s="151" t="s">
        <v>1915</v>
      </c>
      <c r="D310" s="175" t="s">
        <v>33</v>
      </c>
      <c r="E310" s="80">
        <f>VLOOKUP(B310,QBs!$B$18:$Q$1039,15,0)</f>
        <v>53.866956521739134</v>
      </c>
      <c r="F310">
        <f>VLOOKUP(B310,QBs!$B$18:$P$1035,14,0)</f>
        <v>0.9</v>
      </c>
      <c r="G310" s="80">
        <f>SUM(E310*F310)</f>
        <v>48.480260869565221</v>
      </c>
    </row>
    <row r="311" spans="2:7">
      <c r="B311" s="152" t="s">
        <v>102</v>
      </c>
      <c r="C311" s="152" t="s">
        <v>419</v>
      </c>
      <c r="D311" s="155" t="s">
        <v>33</v>
      </c>
      <c r="E311" s="80">
        <f>VLOOKUP(B311,QBs!$B$18:$Q$1039,15,0)</f>
        <v>53.632173913043481</v>
      </c>
      <c r="F311">
        <f>VLOOKUP(B311,QBs!$B$18:$P$1035,14,0)</f>
        <v>0.9</v>
      </c>
      <c r="G311" s="80">
        <f>SUM(E311*F311)</f>
        <v>48.268956521739135</v>
      </c>
    </row>
    <row r="312" spans="2:7">
      <c r="B312" s="151" t="s">
        <v>643</v>
      </c>
      <c r="C312" s="151" t="s">
        <v>1919</v>
      </c>
      <c r="D312" s="175" t="s">
        <v>43</v>
      </c>
      <c r="E312" s="80">
        <f>VLOOKUP(B312,WRs!$B$18:$Q$791,15,0)</f>
        <v>48.225000000000001</v>
      </c>
      <c r="F312">
        <f>VLOOKUP(B312,WRs!$B$18:$P$791,14,0)</f>
        <v>1</v>
      </c>
      <c r="G312" s="80">
        <f>SUM(E312*F312)</f>
        <v>48.225000000000001</v>
      </c>
    </row>
    <row r="313" spans="2:7">
      <c r="B313" s="151" t="s">
        <v>1018</v>
      </c>
      <c r="C313" s="151" t="s">
        <v>1960</v>
      </c>
      <c r="D313" s="175" t="s">
        <v>43</v>
      </c>
      <c r="E313" s="80">
        <f>VLOOKUP(B313,WRs!$B$18:$Q$791,15,0)</f>
        <v>48.154166666666661</v>
      </c>
      <c r="F313">
        <f>VLOOKUP(B313,WRs!$B$18:$P$791,14,0)</f>
        <v>1</v>
      </c>
      <c r="G313" s="80">
        <f>SUM(E313*F313)</f>
        <v>48.154166666666661</v>
      </c>
    </row>
    <row r="314" spans="2:7">
      <c r="B314" s="151" t="s">
        <v>2118</v>
      </c>
      <c r="C314" s="151" t="s">
        <v>433</v>
      </c>
      <c r="D314" s="175" t="s">
        <v>43</v>
      </c>
      <c r="E314" s="80">
        <f>VLOOKUP(B314,WRs!$B$18:$Q$791,15,0)</f>
        <v>47.80833333333333</v>
      </c>
      <c r="F314">
        <f>VLOOKUP(B314,WRs!$B$18:$P$791,14,0)</f>
        <v>1</v>
      </c>
      <c r="G314" s="80">
        <f>SUM(E314*F314)</f>
        <v>47.80833333333333</v>
      </c>
    </row>
    <row r="315" spans="2:7">
      <c r="B315" s="152" t="s">
        <v>1835</v>
      </c>
      <c r="C315" s="152" t="s">
        <v>61</v>
      </c>
      <c r="D315" s="155" t="s">
        <v>43</v>
      </c>
      <c r="E315" s="80">
        <f>VLOOKUP(B315,WRs!$B$18:$Q$791,15,0)</f>
        <v>47.79999999999999</v>
      </c>
      <c r="F315">
        <f>VLOOKUP(B315,WRs!$B$18:$P$791,14,0)</f>
        <v>1</v>
      </c>
      <c r="G315" s="80">
        <f>SUM(E315*F315)</f>
        <v>47.79999999999999</v>
      </c>
    </row>
    <row r="316" spans="2:7">
      <c r="B316" s="152" t="s">
        <v>131</v>
      </c>
      <c r="C316" s="152" t="s">
        <v>403</v>
      </c>
      <c r="D316" s="155" t="s">
        <v>43</v>
      </c>
      <c r="E316" s="80">
        <f>VLOOKUP(B316,WRs!$B$18:$Q$791,15,0)</f>
        <v>47.762499999999996</v>
      </c>
      <c r="F316">
        <f>VLOOKUP(B316,WRs!$B$18:$P$791,14,0)</f>
        <v>1</v>
      </c>
      <c r="G316" s="80">
        <f>SUM(E316*F316)</f>
        <v>47.762499999999996</v>
      </c>
    </row>
    <row r="317" spans="2:7">
      <c r="B317" s="151" t="s">
        <v>136</v>
      </c>
      <c r="C317" s="151" t="s">
        <v>409</v>
      </c>
      <c r="D317" s="175" t="s">
        <v>39</v>
      </c>
      <c r="E317" s="80">
        <f>VLOOKUP(B317,RBs!$B$18:$Q$942,15,0)</f>
        <v>46.770400000000002</v>
      </c>
      <c r="F317">
        <f>VLOOKUP(B317,RBs!$B$18:$P$938,14,0)</f>
        <v>1.02</v>
      </c>
      <c r="G317" s="80">
        <f>SUM(E317*F317)</f>
        <v>47.705808000000005</v>
      </c>
    </row>
    <row r="318" spans="2:7">
      <c r="B318" s="152" t="s">
        <v>306</v>
      </c>
      <c r="C318" s="152" t="s">
        <v>1919</v>
      </c>
      <c r="D318" s="155" t="s">
        <v>33</v>
      </c>
      <c r="E318" s="80">
        <f>VLOOKUP(B318,QBs!$B$18:$Q$1039,15,0)</f>
        <v>52.998260869565215</v>
      </c>
      <c r="F318">
        <f>VLOOKUP(B318,QBs!$B$18:$P$1035,14,0)</f>
        <v>0.9</v>
      </c>
      <c r="G318" s="80">
        <f>SUM(E318*F318)</f>
        <v>47.698434782608693</v>
      </c>
    </row>
    <row r="319" spans="2:7">
      <c r="B319" s="151" t="s">
        <v>167</v>
      </c>
      <c r="C319" s="151" t="s">
        <v>430</v>
      </c>
      <c r="D319" s="175" t="s">
        <v>43</v>
      </c>
      <c r="E319" s="80">
        <f>VLOOKUP(B319,WRs!$B$18:$Q$791,15,0)</f>
        <v>47.695833333333326</v>
      </c>
      <c r="F319">
        <f>VLOOKUP(B319,WRs!$B$18:$P$791,14,0)</f>
        <v>1</v>
      </c>
      <c r="G319" s="80">
        <f>SUM(E319*F319)</f>
        <v>47.695833333333326</v>
      </c>
    </row>
    <row r="320" spans="2:7">
      <c r="B320" s="151" t="s">
        <v>1622</v>
      </c>
      <c r="C320" s="151" t="s">
        <v>448</v>
      </c>
      <c r="D320" s="175" t="s">
        <v>33</v>
      </c>
      <c r="E320" s="80">
        <f>VLOOKUP(B320,QBs!$B$18:$Q$1039,15,0)</f>
        <v>52.810434782608702</v>
      </c>
      <c r="F320">
        <f>VLOOKUP(B320,QBs!$B$18:$P$1035,14,0)</f>
        <v>0.9</v>
      </c>
      <c r="G320" s="80">
        <f>SUM(E320*F320)</f>
        <v>47.529391304347833</v>
      </c>
    </row>
    <row r="321" spans="2:7">
      <c r="B321" s="152" t="s">
        <v>1608</v>
      </c>
      <c r="C321" s="152" t="s">
        <v>430</v>
      </c>
      <c r="D321" s="155" t="s">
        <v>33</v>
      </c>
      <c r="E321" s="80">
        <f>VLOOKUP(B321,QBs!$B$18:$Q$1039,15,0)</f>
        <v>52.810434782608695</v>
      </c>
      <c r="F321">
        <f>VLOOKUP(B321,QBs!$B$18:$P$1035,14,0)</f>
        <v>0.9</v>
      </c>
      <c r="G321" s="80">
        <f>SUM(E321*F321)</f>
        <v>47.529391304347826</v>
      </c>
    </row>
    <row r="322" spans="2:7">
      <c r="B322" s="151" t="s">
        <v>621</v>
      </c>
      <c r="C322" s="151" t="s">
        <v>1041</v>
      </c>
      <c r="D322" s="175" t="s">
        <v>39</v>
      </c>
      <c r="E322" s="80">
        <f>VLOOKUP(B322,RBs!$B$18:$Q$942,15,0)</f>
        <v>46.495283333333333</v>
      </c>
      <c r="F322">
        <f>VLOOKUP(B322,RBs!$B$18:$P$938,14,0)</f>
        <v>1.02</v>
      </c>
      <c r="G322" s="80">
        <f>SUM(E322*F322)</f>
        <v>47.425189000000003</v>
      </c>
    </row>
    <row r="323" spans="2:7">
      <c r="B323" s="152" t="s">
        <v>1371</v>
      </c>
      <c r="C323" s="152" t="s">
        <v>1927</v>
      </c>
      <c r="D323" s="155" t="s">
        <v>39</v>
      </c>
      <c r="E323" s="80">
        <f>VLOOKUP(B323,RBs!$B$18:$Q$942,15,0)</f>
        <v>46.448533333333337</v>
      </c>
      <c r="F323">
        <f>VLOOKUP(B323,RBs!$B$18:$P$938,14,0)</f>
        <v>1.02</v>
      </c>
      <c r="G323" s="80">
        <f>SUM(E323*F323)</f>
        <v>47.377504000000002</v>
      </c>
    </row>
    <row r="324" spans="2:7">
      <c r="B324" s="151" t="s">
        <v>71</v>
      </c>
      <c r="C324" s="151" t="s">
        <v>445</v>
      </c>
      <c r="D324" s="175" t="s">
        <v>43</v>
      </c>
      <c r="E324" s="80">
        <f>VLOOKUP(B324,WRs!$B$18:$Q$791,15,0)</f>
        <v>47.341666666666661</v>
      </c>
      <c r="F324">
        <f>VLOOKUP(B324,WRs!$B$18:$P$791,14,0)</f>
        <v>1</v>
      </c>
      <c r="G324" s="80">
        <f>SUM(E324*F324)</f>
        <v>47.341666666666661</v>
      </c>
    </row>
    <row r="325" spans="2:7">
      <c r="B325" s="151" t="s">
        <v>825</v>
      </c>
      <c r="C325" s="151" t="s">
        <v>1943</v>
      </c>
      <c r="D325" s="175" t="s">
        <v>33</v>
      </c>
      <c r="E325" s="80">
        <f>VLOOKUP(B325,QBs!$B$18:$Q$1039,15,0)</f>
        <v>52.505217391304342</v>
      </c>
      <c r="F325">
        <f>VLOOKUP(B325,QBs!$B$18:$P$1035,14,0)</f>
        <v>0.9</v>
      </c>
      <c r="G325" s="80">
        <f>SUM(E325*F325)</f>
        <v>47.254695652173908</v>
      </c>
    </row>
    <row r="326" spans="2:7">
      <c r="B326" s="151" t="s">
        <v>777</v>
      </c>
      <c r="C326" s="151" t="s">
        <v>422</v>
      </c>
      <c r="D326" s="175" t="s">
        <v>33</v>
      </c>
      <c r="E326" s="80">
        <f>VLOOKUP(B326,QBs!$B$18:$Q$1039,15,0)</f>
        <v>52.505217391304342</v>
      </c>
      <c r="F326">
        <f>VLOOKUP(B326,QBs!$B$18:$P$1035,14,0)</f>
        <v>0.9</v>
      </c>
      <c r="G326" s="80">
        <f>SUM(E326*F326)</f>
        <v>47.254695652173908</v>
      </c>
    </row>
    <row r="327" spans="2:7">
      <c r="B327" s="152" t="s">
        <v>2006</v>
      </c>
      <c r="C327" s="152" t="s">
        <v>427</v>
      </c>
      <c r="D327" s="155" t="s">
        <v>33</v>
      </c>
      <c r="E327" s="80">
        <f>VLOOKUP(B327,QBs!$B$18:$Q$1039,15,0)</f>
        <v>52.356521739130443</v>
      </c>
      <c r="F327">
        <f>VLOOKUP(B327,QBs!$B$18:$P$1035,14,0)</f>
        <v>0.9</v>
      </c>
      <c r="G327" s="80">
        <f>SUM(E327*F327)</f>
        <v>47.120869565217397</v>
      </c>
    </row>
    <row r="328" spans="2:7">
      <c r="B328" s="152" t="s">
        <v>930</v>
      </c>
      <c r="C328" s="152" t="s">
        <v>438</v>
      </c>
      <c r="D328" s="155" t="s">
        <v>33</v>
      </c>
      <c r="E328" s="80">
        <f>VLOOKUP(B328,QBs!$B$18:$Q$1039,15,0)</f>
        <v>52.254782608695649</v>
      </c>
      <c r="F328">
        <f>VLOOKUP(B328,QBs!$B$18:$P$1035,14,0)</f>
        <v>0.9</v>
      </c>
      <c r="G328" s="80">
        <f>SUM(E328*F328)</f>
        <v>47.029304347826084</v>
      </c>
    </row>
    <row r="329" spans="2:7">
      <c r="B329" s="151" t="s">
        <v>252</v>
      </c>
      <c r="C329" s="151" t="s">
        <v>418</v>
      </c>
      <c r="D329" s="175" t="s">
        <v>43</v>
      </c>
      <c r="E329" s="80">
        <f>VLOOKUP(B329,WRs!$B$18:$Q$791,15,0)</f>
        <v>46.98749999999999</v>
      </c>
      <c r="F329">
        <f>VLOOKUP(B329,WRs!$B$18:$P$791,14,0)</f>
        <v>1</v>
      </c>
      <c r="G329" s="80">
        <f>SUM(E329*F329)</f>
        <v>46.98749999999999</v>
      </c>
    </row>
    <row r="330" spans="2:7">
      <c r="B330" s="152" t="s">
        <v>701</v>
      </c>
      <c r="C330" s="152" t="s">
        <v>417</v>
      </c>
      <c r="D330" s="155" t="s">
        <v>43</v>
      </c>
      <c r="E330" s="80">
        <f>VLOOKUP(B330,WRs!$B$18:$Q$791,15,0)</f>
        <v>46.966666666666669</v>
      </c>
      <c r="F330">
        <f>VLOOKUP(B330,WRs!$B$18:$P$791,14,0)</f>
        <v>1</v>
      </c>
      <c r="G330" s="80">
        <f>SUM(E330*F330)</f>
        <v>46.966666666666669</v>
      </c>
    </row>
    <row r="331" spans="2:7">
      <c r="B331" s="152" t="s">
        <v>1141</v>
      </c>
      <c r="C331" s="152" t="s">
        <v>1908</v>
      </c>
      <c r="D331" s="155" t="s">
        <v>33</v>
      </c>
      <c r="E331" s="80">
        <f>VLOOKUP(B331,QBs!$B$18:$Q$1039,15,0)</f>
        <v>52.176521739130436</v>
      </c>
      <c r="F331">
        <f>VLOOKUP(B331,QBs!$B$18:$P$1035,14,0)</f>
        <v>0.9</v>
      </c>
      <c r="G331" s="80">
        <f>SUM(E331*F331)</f>
        <v>46.958869565217391</v>
      </c>
    </row>
    <row r="332" spans="2:7">
      <c r="B332" s="151" t="s">
        <v>1667</v>
      </c>
      <c r="C332" s="151" t="s">
        <v>1950</v>
      </c>
      <c r="D332" s="175" t="s">
        <v>33</v>
      </c>
      <c r="E332" s="80">
        <f>VLOOKUP(B332,QBs!$B$18:$Q$1039,15,0)</f>
        <v>52.129565217391303</v>
      </c>
      <c r="F332">
        <f>VLOOKUP(B332,QBs!$B$18:$P$1035,14,0)</f>
        <v>0.9</v>
      </c>
      <c r="G332" s="80">
        <f>SUM(E332*F332)</f>
        <v>46.916608695652172</v>
      </c>
    </row>
    <row r="333" spans="2:7">
      <c r="B333" s="152" t="s">
        <v>753</v>
      </c>
      <c r="C333" s="152" t="s">
        <v>420</v>
      </c>
      <c r="D333" s="155" t="s">
        <v>43</v>
      </c>
      <c r="E333" s="80">
        <f>VLOOKUP(B333,WRs!$B$18:$Q$791,15,0)</f>
        <v>46.9</v>
      </c>
      <c r="F333">
        <f>VLOOKUP(B333,WRs!$B$18:$P$791,14,0)</f>
        <v>1</v>
      </c>
      <c r="G333" s="80">
        <f>SUM(E333*F333)</f>
        <v>46.9</v>
      </c>
    </row>
    <row r="334" spans="2:7">
      <c r="B334" s="152" t="s">
        <v>1159</v>
      </c>
      <c r="C334" s="152" t="s">
        <v>440</v>
      </c>
      <c r="D334" s="155" t="s">
        <v>39</v>
      </c>
      <c r="E334" s="80">
        <f>VLOOKUP(B334,RBs!$B$18:$Q$942,15,0)</f>
        <v>45.886966666666666</v>
      </c>
      <c r="F334">
        <f>VLOOKUP(B334,RBs!$B$18:$P$938,14,0)</f>
        <v>1.02</v>
      </c>
      <c r="G334" s="80">
        <f>SUM(E334*F334)</f>
        <v>46.804706000000003</v>
      </c>
    </row>
    <row r="335" spans="2:7">
      <c r="B335" s="151" t="s">
        <v>726</v>
      </c>
      <c r="C335" s="151" t="s">
        <v>1041</v>
      </c>
      <c r="D335" s="175" t="s">
        <v>33</v>
      </c>
      <c r="E335" s="80">
        <f>VLOOKUP(B335,QBs!$B$18:$Q$1039,15,0)</f>
        <v>51.941739130434783</v>
      </c>
      <c r="F335">
        <f>VLOOKUP(B335,QBs!$B$18:$P$1035,14,0)</f>
        <v>0.9</v>
      </c>
      <c r="G335" s="80">
        <f>SUM(E335*F335)</f>
        <v>46.747565217391305</v>
      </c>
    </row>
    <row r="336" spans="2:7">
      <c r="B336" s="151" t="s">
        <v>1524</v>
      </c>
      <c r="C336" s="151" t="s">
        <v>439</v>
      </c>
      <c r="D336" s="175" t="s">
        <v>43</v>
      </c>
      <c r="E336" s="80">
        <f>VLOOKUP(B336,WRs!$B$18:$Q$791,15,0)</f>
        <v>46.737499999999997</v>
      </c>
      <c r="F336">
        <f>VLOOKUP(B336,WRs!$B$18:$P$791,14,0)</f>
        <v>1</v>
      </c>
      <c r="G336" s="80">
        <f>SUM(E336*F336)</f>
        <v>46.737499999999997</v>
      </c>
    </row>
    <row r="337" spans="2:7">
      <c r="B337" s="152" t="s">
        <v>1856</v>
      </c>
      <c r="C337" s="152" t="s">
        <v>403</v>
      </c>
      <c r="D337" s="155" t="s">
        <v>33</v>
      </c>
      <c r="E337" s="80">
        <f>VLOOKUP(B337,QBs!$B$18:$Q$1039,15,0)</f>
        <v>51.902608695652177</v>
      </c>
      <c r="F337">
        <f>VLOOKUP(B337,QBs!$B$18:$P$1035,14,0)</f>
        <v>0.9</v>
      </c>
      <c r="G337" s="80">
        <f>SUM(E337*F337)</f>
        <v>46.712347826086962</v>
      </c>
    </row>
    <row r="338" spans="2:7">
      <c r="B338" s="152" t="s">
        <v>464</v>
      </c>
      <c r="C338" s="152" t="s">
        <v>1912</v>
      </c>
      <c r="D338" s="155" t="s">
        <v>39</v>
      </c>
      <c r="E338" s="80">
        <f>VLOOKUP(B338,RBs!$B$18:$Q$942,15,0)</f>
        <v>45.790349999999997</v>
      </c>
      <c r="F338">
        <f>VLOOKUP(B338,RBs!$B$18:$P$938,14,0)</f>
        <v>1.02</v>
      </c>
      <c r="G338" s="80">
        <f>SUM(E338*F338)</f>
        <v>46.706156999999997</v>
      </c>
    </row>
    <row r="339" spans="2:7">
      <c r="B339" s="152" t="s">
        <v>575</v>
      </c>
      <c r="C339" s="152" t="s">
        <v>440</v>
      </c>
      <c r="D339" s="155" t="s">
        <v>43</v>
      </c>
      <c r="E339" s="80">
        <f>VLOOKUP(B339,WRs!$B$18:$Q$791,15,0)</f>
        <v>46.699999999999996</v>
      </c>
      <c r="F339">
        <f>VLOOKUP(B339,WRs!$B$18:$P$791,14,0)</f>
        <v>1</v>
      </c>
      <c r="G339" s="80">
        <f>SUM(E339*F339)</f>
        <v>46.699999999999996</v>
      </c>
    </row>
    <row r="340" spans="2:7">
      <c r="B340" s="152" t="s">
        <v>1549</v>
      </c>
      <c r="C340" s="152" t="s">
        <v>1940</v>
      </c>
      <c r="D340" s="155" t="s">
        <v>43</v>
      </c>
      <c r="E340" s="80">
        <f>VLOOKUP(B340,WRs!$B$18:$Q$791,15,0)</f>
        <v>46.68333333333333</v>
      </c>
      <c r="F340">
        <f>VLOOKUP(B340,WRs!$B$18:$P$791,14,0)</f>
        <v>1</v>
      </c>
      <c r="G340" s="80">
        <f>SUM(E340*F340)</f>
        <v>46.68333333333333</v>
      </c>
    </row>
    <row r="341" spans="2:7">
      <c r="B341" s="151" t="s">
        <v>195</v>
      </c>
      <c r="C341" s="151" t="s">
        <v>1914</v>
      </c>
      <c r="D341" s="175" t="s">
        <v>39</v>
      </c>
      <c r="E341" s="80">
        <f>VLOOKUP(B341,RBs!$B$18:$Q$942,15,0)</f>
        <v>45.723483333333334</v>
      </c>
      <c r="F341">
        <f>VLOOKUP(B341,RBs!$B$18:$P$938,14,0)</f>
        <v>1.02</v>
      </c>
      <c r="G341" s="80">
        <f>SUM(E341*F341)</f>
        <v>46.637953000000003</v>
      </c>
    </row>
    <row r="342" spans="2:7">
      <c r="B342" s="152" t="s">
        <v>79</v>
      </c>
      <c r="C342" s="152" t="s">
        <v>444</v>
      </c>
      <c r="D342" s="155" t="s">
        <v>33</v>
      </c>
      <c r="E342" s="80">
        <f>VLOOKUP(B342,QBs!$B$18:$Q$1039,15,0)</f>
        <v>51.800869565217397</v>
      </c>
      <c r="F342">
        <f>VLOOKUP(B342,QBs!$B$18:$P$1035,14,0)</f>
        <v>0.9</v>
      </c>
      <c r="G342" s="80">
        <f>SUM(E342*F342)</f>
        <v>46.620782608695656</v>
      </c>
    </row>
    <row r="343" spans="2:7">
      <c r="B343" s="152" t="s">
        <v>117</v>
      </c>
      <c r="C343" s="152" t="s">
        <v>1938</v>
      </c>
      <c r="D343" s="155" t="s">
        <v>43</v>
      </c>
      <c r="E343" s="80">
        <f>VLOOKUP(B343,WRs!$B$18:$Q$791,15,0)</f>
        <v>46.61666666666666</v>
      </c>
      <c r="F343">
        <f>VLOOKUP(B343,WRs!$B$18:$P$791,14,0)</f>
        <v>1</v>
      </c>
      <c r="G343" s="80">
        <f>SUM(E343*F343)</f>
        <v>46.61666666666666</v>
      </c>
    </row>
    <row r="344" spans="2:7">
      <c r="B344" s="152" t="s">
        <v>223</v>
      </c>
      <c r="C344" s="152" t="s">
        <v>427</v>
      </c>
      <c r="D344" s="155" t="s">
        <v>43</v>
      </c>
      <c r="E344" s="80">
        <f>VLOOKUP(B344,WRs!$B$18:$Q$791,15,0)</f>
        <v>46.591666666666661</v>
      </c>
      <c r="F344">
        <f>VLOOKUP(B344,WRs!$B$18:$P$791,14,0)</f>
        <v>1</v>
      </c>
      <c r="G344" s="80">
        <f>SUM(E344*F344)</f>
        <v>46.591666666666661</v>
      </c>
    </row>
    <row r="345" spans="2:7">
      <c r="B345" s="151" t="s">
        <v>182</v>
      </c>
      <c r="C345" s="151" t="s">
        <v>419</v>
      </c>
      <c r="D345" s="175" t="s">
        <v>43</v>
      </c>
      <c r="E345" s="80">
        <f>VLOOKUP(B345,WRs!$B$18:$Q$791,15,0)</f>
        <v>46.466666666666669</v>
      </c>
      <c r="F345">
        <f>VLOOKUP(B345,WRs!$B$18:$P$791,14,0)</f>
        <v>1</v>
      </c>
      <c r="G345" s="80">
        <f>SUM(E345*F345)</f>
        <v>46.466666666666669</v>
      </c>
    </row>
    <row r="346" spans="2:7">
      <c r="B346" s="152" t="s">
        <v>929</v>
      </c>
      <c r="C346" s="152" t="s">
        <v>1953</v>
      </c>
      <c r="D346" s="155" t="s">
        <v>43</v>
      </c>
      <c r="E346" s="80">
        <f>VLOOKUP(B346,WRs!$B$18:$Q$791,15,0)</f>
        <v>46.4375</v>
      </c>
      <c r="F346">
        <f>VLOOKUP(B346,WRs!$B$18:$P$791,14,0)</f>
        <v>1</v>
      </c>
      <c r="G346" s="80">
        <f>SUM(E346*F346)</f>
        <v>46.4375</v>
      </c>
    </row>
    <row r="347" spans="2:7">
      <c r="B347" s="151" t="s">
        <v>1255</v>
      </c>
      <c r="C347" s="151" t="s">
        <v>1042</v>
      </c>
      <c r="D347" s="175" t="s">
        <v>33</v>
      </c>
      <c r="E347" s="80">
        <f>VLOOKUP(B347,QBs!$B$18:$Q$1039,15,0)</f>
        <v>51.495652173913037</v>
      </c>
      <c r="F347">
        <f>VLOOKUP(B347,QBs!$B$18:$P$1035,14,0)</f>
        <v>0.9</v>
      </c>
      <c r="G347" s="80">
        <f>SUM(E347*F347)</f>
        <v>46.346086956521731</v>
      </c>
    </row>
    <row r="348" spans="2:7">
      <c r="B348" s="151" t="s">
        <v>1626</v>
      </c>
      <c r="C348" s="151" t="s">
        <v>448</v>
      </c>
      <c r="D348" s="175" t="s">
        <v>43</v>
      </c>
      <c r="E348" s="80">
        <f>VLOOKUP(B348,WRs!$B$18:$Q$791,15,0)</f>
        <v>46.341666666666661</v>
      </c>
      <c r="F348">
        <f>VLOOKUP(B348,WRs!$B$18:$P$791,14,0)</f>
        <v>1</v>
      </c>
      <c r="G348" s="80">
        <f>SUM(E348*F348)</f>
        <v>46.341666666666661</v>
      </c>
    </row>
    <row r="349" spans="2:7">
      <c r="B349" s="152" t="s">
        <v>50</v>
      </c>
      <c r="C349" s="152" t="s">
        <v>1944</v>
      </c>
      <c r="D349" s="155" t="s">
        <v>39</v>
      </c>
      <c r="E349" s="80">
        <f>VLOOKUP(B349,RBs!$B$18:$Q$942,15,0)</f>
        <v>45.430233333333334</v>
      </c>
      <c r="F349">
        <f>VLOOKUP(B349,RBs!$B$18:$P$938,14,0)</f>
        <v>1.02</v>
      </c>
      <c r="G349" s="80">
        <f>SUM(E349*F349)</f>
        <v>46.338838000000003</v>
      </c>
    </row>
    <row r="350" spans="2:7">
      <c r="B350" s="152" t="s">
        <v>593</v>
      </c>
      <c r="C350" s="152" t="s">
        <v>426</v>
      </c>
      <c r="D350" s="155" t="s">
        <v>42</v>
      </c>
      <c r="E350" s="80">
        <f>VLOOKUP(B350,TEs!$B$18:$Q$1098,15,0)</f>
        <v>46.29393939393939</v>
      </c>
      <c r="F350">
        <f>VLOOKUP(B350,TEs!$B$18:$P$1095,14,0)</f>
        <v>1</v>
      </c>
      <c r="G350" s="80">
        <f>SUM(E350*F350)</f>
        <v>46.29393939393939</v>
      </c>
    </row>
    <row r="351" spans="2:7">
      <c r="B351" s="151" t="s">
        <v>396</v>
      </c>
      <c r="C351" s="151" t="s">
        <v>1937</v>
      </c>
      <c r="D351" s="175" t="s">
        <v>39</v>
      </c>
      <c r="E351" s="80">
        <f>VLOOKUP(B351,RBs!$B$18:$Q$942,15,0)</f>
        <v>45.253999999999998</v>
      </c>
      <c r="F351">
        <f>VLOOKUP(B351,RBs!$B$18:$P$938,14,0)</f>
        <v>1.02</v>
      </c>
      <c r="G351" s="80">
        <f>SUM(E351*F351)</f>
        <v>46.159079999999996</v>
      </c>
    </row>
    <row r="352" spans="2:7">
      <c r="B352" s="151" t="s">
        <v>789</v>
      </c>
      <c r="C352" s="151" t="s">
        <v>1937</v>
      </c>
      <c r="D352" s="175" t="s">
        <v>43</v>
      </c>
      <c r="E352" s="80">
        <f>VLOOKUP(B352,WRs!$B$18:$Q$791,15,0)</f>
        <v>46.129166666666663</v>
      </c>
      <c r="F352">
        <f>VLOOKUP(B352,WRs!$B$18:$P$791,14,0)</f>
        <v>1</v>
      </c>
      <c r="G352" s="80">
        <f>SUM(E352*F352)</f>
        <v>46.129166666666663</v>
      </c>
    </row>
    <row r="353" spans="2:7">
      <c r="B353" s="152" t="s">
        <v>334</v>
      </c>
      <c r="C353" s="152" t="s">
        <v>437</v>
      </c>
      <c r="D353" s="155" t="s">
        <v>43</v>
      </c>
      <c r="E353" s="80">
        <f>VLOOKUP(B353,WRs!$B$18:$Q$791,15,0)</f>
        <v>46.129166666666663</v>
      </c>
      <c r="F353">
        <f>VLOOKUP(B353,WRs!$B$18:$P$791,14,0)</f>
        <v>1</v>
      </c>
      <c r="G353" s="80">
        <f>SUM(E353*F353)</f>
        <v>46.129166666666663</v>
      </c>
    </row>
    <row r="354" spans="2:7">
      <c r="B354" s="151" t="s">
        <v>2182</v>
      </c>
      <c r="C354" s="151" t="s">
        <v>58</v>
      </c>
      <c r="D354" s="175" t="s">
        <v>43</v>
      </c>
      <c r="E354" s="80">
        <f>VLOOKUP(B354,WRs!$B$18:$Q$791,15,0)</f>
        <v>46.07083333333334</v>
      </c>
      <c r="F354">
        <f>VLOOKUP(B354,WRs!$B$18:$P$791,14,0)</f>
        <v>1</v>
      </c>
      <c r="G354" s="80">
        <f>SUM(E354*F354)</f>
        <v>46.07083333333334</v>
      </c>
    </row>
    <row r="355" spans="2:7">
      <c r="B355" s="152" t="s">
        <v>148</v>
      </c>
      <c r="C355" s="152" t="s">
        <v>1046</v>
      </c>
      <c r="D355" s="155" t="s">
        <v>43</v>
      </c>
      <c r="E355" s="80">
        <f>VLOOKUP(B355,WRs!$B$18:$Q$791,15,0)</f>
        <v>46.06666666666667</v>
      </c>
      <c r="F355">
        <f>VLOOKUP(B355,WRs!$B$18:$P$791,14,0)</f>
        <v>1</v>
      </c>
      <c r="G355" s="80">
        <f>SUM(E355*F355)</f>
        <v>46.06666666666667</v>
      </c>
    </row>
    <row r="356" spans="2:7">
      <c r="B356" s="152" t="s">
        <v>1760</v>
      </c>
      <c r="C356" s="152" t="s">
        <v>447</v>
      </c>
      <c r="D356" s="155" t="s">
        <v>43</v>
      </c>
      <c r="E356" s="80">
        <f>VLOOKUP(B356,WRs!$B$18:$Q$791,15,0)</f>
        <v>46.029166666666669</v>
      </c>
      <c r="F356">
        <f>VLOOKUP(B356,WRs!$B$18:$P$791,14,0)</f>
        <v>1</v>
      </c>
      <c r="G356" s="80">
        <f>SUM(E356*F356)</f>
        <v>46.029166666666669</v>
      </c>
    </row>
    <row r="357" spans="2:7">
      <c r="B357" s="152" t="s">
        <v>1397</v>
      </c>
      <c r="C357" s="152" t="s">
        <v>1929</v>
      </c>
      <c r="D357" s="155" t="s">
        <v>39</v>
      </c>
      <c r="E357" s="80">
        <f>VLOOKUP(B357,RBs!$B$18:$Q$942,15,0)</f>
        <v>45.080316666666668</v>
      </c>
      <c r="F357">
        <f>VLOOKUP(B357,RBs!$B$18:$P$938,14,0)</f>
        <v>1.02</v>
      </c>
      <c r="G357" s="80">
        <f>SUM(E357*F357)</f>
        <v>45.981923000000002</v>
      </c>
    </row>
    <row r="358" spans="2:7">
      <c r="B358" s="151" t="s">
        <v>1777</v>
      </c>
      <c r="C358" s="151" t="s">
        <v>57</v>
      </c>
      <c r="D358" s="175" t="s">
        <v>43</v>
      </c>
      <c r="E358" s="80">
        <f>VLOOKUP(B358,WRs!$B$18:$Q$791,15,0)</f>
        <v>45.879166666666663</v>
      </c>
      <c r="F358">
        <f>VLOOKUP(B358,WRs!$B$18:$P$791,14,0)</f>
        <v>1</v>
      </c>
      <c r="G358" s="80">
        <f>SUM(E358*F358)</f>
        <v>45.879166666666663</v>
      </c>
    </row>
    <row r="359" spans="2:7">
      <c r="B359" s="152" t="s">
        <v>321</v>
      </c>
      <c r="C359" s="152" t="s">
        <v>1044</v>
      </c>
      <c r="D359" s="155" t="s">
        <v>33</v>
      </c>
      <c r="E359" s="80">
        <f>VLOOKUP(B359,QBs!$B$18:$Q$1039,15,0)</f>
        <v>50.932173913043478</v>
      </c>
      <c r="F359">
        <f>VLOOKUP(B359,QBs!$B$18:$P$1035,14,0)</f>
        <v>0.9</v>
      </c>
      <c r="G359" s="80">
        <f>SUM(E359*F359)</f>
        <v>45.838956521739128</v>
      </c>
    </row>
    <row r="360" spans="2:7">
      <c r="B360" s="152" t="s">
        <v>564</v>
      </c>
      <c r="C360" s="152" t="s">
        <v>55</v>
      </c>
      <c r="D360" s="155" t="s">
        <v>43</v>
      </c>
      <c r="E360" s="80">
        <f>VLOOKUP(B360,WRs!$B$18:$Q$791,15,0)</f>
        <v>45.816666666666663</v>
      </c>
      <c r="F360">
        <f>VLOOKUP(B360,WRs!$B$18:$P$791,14,0)</f>
        <v>1</v>
      </c>
      <c r="G360" s="80">
        <f>SUM(E360*F360)</f>
        <v>45.816666666666663</v>
      </c>
    </row>
    <row r="361" spans="2:7">
      <c r="B361" s="151" t="s">
        <v>704</v>
      </c>
      <c r="C361" s="151" t="s">
        <v>1931</v>
      </c>
      <c r="D361" s="175" t="s">
        <v>33</v>
      </c>
      <c r="E361" s="80">
        <f>VLOOKUP(B361,QBs!$B$18:$Q$1039,15,0)</f>
        <v>50.736521739130438</v>
      </c>
      <c r="F361">
        <f>VLOOKUP(B361,QBs!$B$18:$P$1035,14,0)</f>
        <v>0.9</v>
      </c>
      <c r="G361" s="80">
        <f>SUM(E361*F361)</f>
        <v>45.662869565217399</v>
      </c>
    </row>
    <row r="362" spans="2:7">
      <c r="B362" s="151" t="s">
        <v>1976</v>
      </c>
      <c r="C362" s="151" t="s">
        <v>410</v>
      </c>
      <c r="D362" s="175" t="s">
        <v>43</v>
      </c>
      <c r="E362" s="80">
        <f>VLOOKUP(B362,WRs!$B$18:$Q$791,15,0)</f>
        <v>45.658333333333331</v>
      </c>
      <c r="F362">
        <f>VLOOKUP(B362,WRs!$B$18:$P$791,14,0)</f>
        <v>1</v>
      </c>
      <c r="G362" s="80">
        <f>SUM(E362*F362)</f>
        <v>45.658333333333331</v>
      </c>
    </row>
    <row r="363" spans="2:7">
      <c r="B363" s="151" t="s">
        <v>1234</v>
      </c>
      <c r="C363" s="151" t="s">
        <v>1916</v>
      </c>
      <c r="D363" s="175" t="s">
        <v>43</v>
      </c>
      <c r="E363" s="80">
        <f>VLOOKUP(B363,WRs!$B$18:$Q$791,15,0)</f>
        <v>45.57083333333334</v>
      </c>
      <c r="F363">
        <f>VLOOKUP(B363,WRs!$B$18:$P$791,14,0)</f>
        <v>1</v>
      </c>
      <c r="G363" s="80">
        <f>SUM(E363*F363)</f>
        <v>45.57083333333334</v>
      </c>
    </row>
    <row r="364" spans="2:7">
      <c r="B364" s="152" t="s">
        <v>1074</v>
      </c>
      <c r="C364" s="152" t="s">
        <v>1039</v>
      </c>
      <c r="D364" s="155" t="s">
        <v>39</v>
      </c>
      <c r="E364" s="80">
        <f>VLOOKUP(B364,RBs!$B$18:$Q$942,15,0)</f>
        <v>44.596666666666664</v>
      </c>
      <c r="F364">
        <f>VLOOKUP(B364,RBs!$B$18:$P$938,14,0)</f>
        <v>1.02</v>
      </c>
      <c r="G364" s="80">
        <f>SUM(E364*F364)</f>
        <v>45.488599999999998</v>
      </c>
    </row>
    <row r="365" spans="2:7">
      <c r="B365" s="151" t="s">
        <v>1098</v>
      </c>
      <c r="C365" s="151" t="s">
        <v>1906</v>
      </c>
      <c r="D365" s="175" t="s">
        <v>33</v>
      </c>
      <c r="E365" s="80">
        <f>VLOOKUP(B365,QBs!$B$18:$Q$1039,15,0)</f>
        <v>50.493913043478258</v>
      </c>
      <c r="F365">
        <f>VLOOKUP(B365,QBs!$B$18:$P$1035,14,0)</f>
        <v>0.9</v>
      </c>
      <c r="G365" s="80">
        <f>SUM(E365*F365)</f>
        <v>45.444521739130437</v>
      </c>
    </row>
    <row r="366" spans="2:7">
      <c r="B366" s="151" t="s">
        <v>1150</v>
      </c>
      <c r="C366" s="151" t="s">
        <v>1909</v>
      </c>
      <c r="D366" s="175" t="s">
        <v>43</v>
      </c>
      <c r="E366" s="80">
        <f>VLOOKUP(B366,WRs!$B$18:$Q$791,15,0)</f>
        <v>45.404166666666661</v>
      </c>
      <c r="F366">
        <f>VLOOKUP(B366,WRs!$B$18:$P$791,14,0)</f>
        <v>1</v>
      </c>
      <c r="G366" s="80">
        <f>SUM(E366*F366)</f>
        <v>45.404166666666661</v>
      </c>
    </row>
    <row r="367" spans="2:7">
      <c r="B367" s="151" t="s">
        <v>1155</v>
      </c>
      <c r="C367" s="151" t="s">
        <v>1910</v>
      </c>
      <c r="D367" s="175" t="s">
        <v>43</v>
      </c>
      <c r="E367" s="80">
        <f>VLOOKUP(B367,WRs!$B$18:$Q$791,15,0)</f>
        <v>45.316666666666663</v>
      </c>
      <c r="F367">
        <f>VLOOKUP(B367,WRs!$B$18:$P$791,14,0)</f>
        <v>1</v>
      </c>
      <c r="G367" s="80">
        <f>SUM(E367*F367)</f>
        <v>45.316666666666663</v>
      </c>
    </row>
    <row r="368" spans="2:7">
      <c r="B368" s="151" t="s">
        <v>1187</v>
      </c>
      <c r="C368" s="151" t="s">
        <v>1912</v>
      </c>
      <c r="D368" s="175" t="s">
        <v>33</v>
      </c>
      <c r="E368" s="80">
        <f>VLOOKUP(B368,QBs!$B$18:$Q$1039,15,0)</f>
        <v>50.259130434782605</v>
      </c>
      <c r="F368">
        <f>VLOOKUP(B368,QBs!$B$18:$P$1035,14,0)</f>
        <v>0.9</v>
      </c>
      <c r="G368" s="80">
        <f>SUM(E368*F368)</f>
        <v>45.233217391304343</v>
      </c>
    </row>
    <row r="369" spans="2:7">
      <c r="B369" s="151" t="s">
        <v>366</v>
      </c>
      <c r="C369" s="151" t="s">
        <v>453</v>
      </c>
      <c r="D369" s="175" t="s">
        <v>43</v>
      </c>
      <c r="E369" s="80">
        <f>VLOOKUP(B369,WRs!$B$18:$Q$791,15,0)</f>
        <v>45.137499999999996</v>
      </c>
      <c r="F369">
        <f>VLOOKUP(B369,WRs!$B$18:$P$791,14,0)</f>
        <v>1</v>
      </c>
      <c r="G369" s="80">
        <f>SUM(E369*F369)</f>
        <v>45.137499999999996</v>
      </c>
    </row>
    <row r="370" spans="2:7">
      <c r="B370" s="151" t="s">
        <v>326</v>
      </c>
      <c r="C370" s="151" t="s">
        <v>443</v>
      </c>
      <c r="D370" s="175" t="s">
        <v>39</v>
      </c>
      <c r="E370" s="80">
        <f>VLOOKUP(B370,RBs!$B$18:$Q$942,15,0)</f>
        <v>44.193766666666669</v>
      </c>
      <c r="F370">
        <f>VLOOKUP(B370,RBs!$B$18:$P$938,14,0)</f>
        <v>1.02</v>
      </c>
      <c r="G370" s="80">
        <f>SUM(E370*F370)</f>
        <v>45.077642000000004</v>
      </c>
    </row>
    <row r="371" spans="2:7">
      <c r="B371" s="152" t="s">
        <v>143</v>
      </c>
      <c r="C371" s="152" t="s">
        <v>58</v>
      </c>
      <c r="D371" s="155" t="s">
        <v>33</v>
      </c>
      <c r="E371" s="80">
        <f>VLOOKUP(B371,QBs!$B$18:$Q$1039,15,0)</f>
        <v>50.040000000000006</v>
      </c>
      <c r="F371">
        <f>VLOOKUP(B371,QBs!$B$18:$P$1035,14,0)</f>
        <v>0.9</v>
      </c>
      <c r="G371" s="80">
        <f>SUM(E371*F371)</f>
        <v>45.036000000000008</v>
      </c>
    </row>
    <row r="372" spans="2:7">
      <c r="B372" s="152" t="s">
        <v>1685</v>
      </c>
      <c r="C372" s="152" t="s">
        <v>425</v>
      </c>
      <c r="D372" s="155" t="s">
        <v>39</v>
      </c>
      <c r="E372" s="80">
        <f>VLOOKUP(B372,RBs!$B$18:$Q$942,15,0)</f>
        <v>44.138516666666668</v>
      </c>
      <c r="F372">
        <f>VLOOKUP(B372,RBs!$B$18:$P$938,14,0)</f>
        <v>1.02</v>
      </c>
      <c r="G372" s="80">
        <f>SUM(E372*F372)</f>
        <v>45.021287000000001</v>
      </c>
    </row>
    <row r="373" spans="2:7">
      <c r="B373" s="151" t="s">
        <v>850</v>
      </c>
      <c r="C373" s="151" t="s">
        <v>1945</v>
      </c>
      <c r="D373" s="175" t="s">
        <v>39</v>
      </c>
      <c r="E373" s="80">
        <f>VLOOKUP(B373,RBs!$B$18:$Q$942,15,0)</f>
        <v>44.118116666666666</v>
      </c>
      <c r="F373">
        <f>VLOOKUP(B373,RBs!$B$18:$P$938,14,0)</f>
        <v>1.02</v>
      </c>
      <c r="G373" s="80">
        <f>SUM(E373*F373)</f>
        <v>45.000478999999999</v>
      </c>
    </row>
    <row r="374" spans="2:7">
      <c r="B374" s="152" t="s">
        <v>358</v>
      </c>
      <c r="C374" s="152" t="s">
        <v>428</v>
      </c>
      <c r="D374" s="155" t="s">
        <v>43</v>
      </c>
      <c r="E374" s="80">
        <f>VLOOKUP(B374,WRs!$B$18:$Q$791,15,0)</f>
        <v>44.99583333333333</v>
      </c>
      <c r="F374">
        <f>VLOOKUP(B374,WRs!$B$18:$P$791,14,0)</f>
        <v>1</v>
      </c>
      <c r="G374" s="80">
        <f>SUM(E374*F374)</f>
        <v>44.99583333333333</v>
      </c>
    </row>
    <row r="375" spans="2:7">
      <c r="B375" s="152" t="s">
        <v>2172</v>
      </c>
      <c r="C375" s="152" t="s">
        <v>404</v>
      </c>
      <c r="D375" s="155" t="s">
        <v>43</v>
      </c>
      <c r="E375" s="80">
        <f>VLOOKUP(B375,WRs!$B$18:$Q$791,15,0)</f>
        <v>44.820833333333333</v>
      </c>
      <c r="F375">
        <f>VLOOKUP(B375,WRs!$B$18:$P$791,14,0)</f>
        <v>1</v>
      </c>
      <c r="G375" s="80">
        <f>SUM(E375*F375)</f>
        <v>44.820833333333333</v>
      </c>
    </row>
    <row r="376" spans="2:7">
      <c r="B376" s="152" t="s">
        <v>2074</v>
      </c>
      <c r="C376" s="152" t="s">
        <v>418</v>
      </c>
      <c r="D376" s="155" t="s">
        <v>39</v>
      </c>
      <c r="E376" s="80">
        <f>VLOOKUP(B376,RBs!$B$18:$Q$942,15,0)</f>
        <v>43.909583333333337</v>
      </c>
      <c r="F376">
        <f>VLOOKUP(B376,RBs!$B$18:$P$938,14,0)</f>
        <v>1.02</v>
      </c>
      <c r="G376" s="80">
        <f>SUM(E376*F376)</f>
        <v>44.787775000000003</v>
      </c>
    </row>
    <row r="377" spans="2:7">
      <c r="B377" s="152" t="s">
        <v>905</v>
      </c>
      <c r="C377" s="152" t="s">
        <v>425</v>
      </c>
      <c r="D377" s="155" t="s">
        <v>42</v>
      </c>
      <c r="E377" s="80">
        <f>VLOOKUP(B377,TEs!$B$18:$Q$1098,15,0)</f>
        <v>44.74848484848485</v>
      </c>
      <c r="F377">
        <f>VLOOKUP(B377,TEs!$B$18:$P$1095,14,0)</f>
        <v>1</v>
      </c>
      <c r="G377" s="80">
        <f>SUM(E377*F377)</f>
        <v>44.74848484848485</v>
      </c>
    </row>
    <row r="378" spans="2:7">
      <c r="B378" s="152" t="s">
        <v>1883</v>
      </c>
      <c r="C378" s="152" t="s">
        <v>1964</v>
      </c>
      <c r="D378" s="155" t="s">
        <v>43</v>
      </c>
      <c r="E378" s="80">
        <f>VLOOKUP(B378,WRs!$B$18:$Q$791,15,0)</f>
        <v>44.654166666666661</v>
      </c>
      <c r="F378">
        <f>VLOOKUP(B378,WRs!$B$18:$P$791,14,0)</f>
        <v>1</v>
      </c>
      <c r="G378" s="80">
        <f>SUM(E378*F378)</f>
        <v>44.654166666666661</v>
      </c>
    </row>
    <row r="379" spans="2:7">
      <c r="B379" s="151" t="s">
        <v>986</v>
      </c>
      <c r="C379" s="151" t="s">
        <v>62</v>
      </c>
      <c r="D379" s="175" t="s">
        <v>39</v>
      </c>
      <c r="E379" s="80">
        <f>VLOOKUP(B379,RBs!$B$18:$Q$942,15,0)</f>
        <v>43.77301666666667</v>
      </c>
      <c r="F379">
        <f>VLOOKUP(B379,RBs!$B$18:$P$938,14,0)</f>
        <v>1.02</v>
      </c>
      <c r="G379" s="80">
        <f>SUM(E379*F379)</f>
        <v>44.648477000000007</v>
      </c>
    </row>
    <row r="380" spans="2:7">
      <c r="B380" s="151" t="s">
        <v>1055</v>
      </c>
      <c r="C380" s="151" t="s">
        <v>1930</v>
      </c>
      <c r="D380" s="175" t="s">
        <v>39</v>
      </c>
      <c r="E380" s="80">
        <f>VLOOKUP(B380,RBs!$B$18:$Q$942,15,0)</f>
        <v>43.711816666666671</v>
      </c>
      <c r="F380">
        <f>VLOOKUP(B380,RBs!$B$18:$P$938,14,0)</f>
        <v>1.02</v>
      </c>
      <c r="G380" s="80">
        <f>SUM(E380*F380)</f>
        <v>44.586053000000007</v>
      </c>
    </row>
    <row r="381" spans="2:7">
      <c r="B381" s="152" t="s">
        <v>65</v>
      </c>
      <c r="C381" s="152" t="s">
        <v>1960</v>
      </c>
      <c r="D381" s="155" t="s">
        <v>33</v>
      </c>
      <c r="E381" s="80">
        <f>VLOOKUP(B381,QBs!$B$18:$Q$1039,15,0)</f>
        <v>49.484347826086953</v>
      </c>
      <c r="F381">
        <f>VLOOKUP(B381,QBs!$B$18:$P$1035,14,0)</f>
        <v>0.9</v>
      </c>
      <c r="G381" s="80">
        <f>SUM(E381*F381)</f>
        <v>44.53591304347826</v>
      </c>
    </row>
    <row r="382" spans="2:7">
      <c r="B382" s="151" t="s">
        <v>258</v>
      </c>
      <c r="C382" s="151" t="s">
        <v>1933</v>
      </c>
      <c r="D382" s="175" t="s">
        <v>39</v>
      </c>
      <c r="E382" s="80">
        <f>VLOOKUP(B382,RBs!$B$18:$Q$942,15,0)</f>
        <v>43.627949999999998</v>
      </c>
      <c r="F382">
        <f>VLOOKUP(B382,RBs!$B$18:$P$938,14,0)</f>
        <v>1.02</v>
      </c>
      <c r="G382" s="80">
        <f>SUM(E382*F382)</f>
        <v>44.500509000000001</v>
      </c>
    </row>
    <row r="383" spans="2:7">
      <c r="B383" s="151" t="s">
        <v>239</v>
      </c>
      <c r="C383" s="151" t="s">
        <v>432</v>
      </c>
      <c r="D383" s="175" t="s">
        <v>33</v>
      </c>
      <c r="E383" s="80">
        <f>VLOOKUP(B383,QBs!$B$18:$Q$1039,15,0)</f>
        <v>49.42173913043478</v>
      </c>
      <c r="F383">
        <f>VLOOKUP(B383,QBs!$B$18:$P$1035,14,0)</f>
        <v>0.9</v>
      </c>
      <c r="G383" s="80">
        <f>SUM(E383*F383)</f>
        <v>44.479565217391304</v>
      </c>
    </row>
    <row r="384" spans="2:7">
      <c r="B384" s="152" t="s">
        <v>253</v>
      </c>
      <c r="C384" s="152" t="s">
        <v>431</v>
      </c>
      <c r="D384" s="155" t="s">
        <v>33</v>
      </c>
      <c r="E384" s="80">
        <f>VLOOKUP(B384,QBs!$B$18:$Q$1039,15,0)</f>
        <v>49.335652173913047</v>
      </c>
      <c r="F384">
        <f>VLOOKUP(B384,QBs!$B$18:$P$1035,14,0)</f>
        <v>0.9</v>
      </c>
      <c r="G384" s="80">
        <f>SUM(E384*F384)</f>
        <v>44.402086956521742</v>
      </c>
    </row>
    <row r="385" spans="2:7">
      <c r="B385" s="151" t="s">
        <v>355</v>
      </c>
      <c r="C385" s="151" t="s">
        <v>422</v>
      </c>
      <c r="D385" s="175" t="s">
        <v>43</v>
      </c>
      <c r="E385" s="80">
        <f>VLOOKUP(B385,WRs!$B$18:$Q$791,15,0)</f>
        <v>44.383333333333333</v>
      </c>
      <c r="F385">
        <f>VLOOKUP(B385,WRs!$B$18:$P$791,14,0)</f>
        <v>1</v>
      </c>
      <c r="G385" s="80">
        <f>SUM(E385*F385)</f>
        <v>44.383333333333333</v>
      </c>
    </row>
    <row r="386" spans="2:7">
      <c r="B386" s="152" t="s">
        <v>1409</v>
      </c>
      <c r="C386" s="152" t="s">
        <v>1930</v>
      </c>
      <c r="D386" s="155" t="s">
        <v>43</v>
      </c>
      <c r="E386" s="80">
        <f>VLOOKUP(B386,WRs!$B$18:$Q$791,15,0)</f>
        <v>44.35</v>
      </c>
      <c r="F386">
        <f>VLOOKUP(B386,WRs!$B$18:$P$791,14,0)</f>
        <v>1</v>
      </c>
      <c r="G386" s="80">
        <f>SUM(E386*F386)</f>
        <v>44.35</v>
      </c>
    </row>
    <row r="387" spans="2:7">
      <c r="B387" s="152" t="s">
        <v>137</v>
      </c>
      <c r="C387" s="152" t="s">
        <v>1946</v>
      </c>
      <c r="D387" s="155" t="s">
        <v>39</v>
      </c>
      <c r="E387" s="80">
        <f>VLOOKUP(B387,RBs!$B$18:$Q$942,15,0)</f>
        <v>43.413466666666665</v>
      </c>
      <c r="F387">
        <f>VLOOKUP(B387,RBs!$B$18:$P$938,14,0)</f>
        <v>1.02</v>
      </c>
      <c r="G387" s="80">
        <f>SUM(E387*F387)</f>
        <v>44.281736000000002</v>
      </c>
    </row>
    <row r="388" spans="2:7">
      <c r="B388" s="152" t="s">
        <v>623</v>
      </c>
      <c r="C388" s="152" t="s">
        <v>1042</v>
      </c>
      <c r="D388" s="155" t="s">
        <v>39</v>
      </c>
      <c r="E388" s="80">
        <f>VLOOKUP(B388,RBs!$B$18:$Q$942,15,0)</f>
        <v>43.300133333333342</v>
      </c>
      <c r="F388">
        <f>VLOOKUP(B388,RBs!$B$18:$P$938,14,0)</f>
        <v>1.02</v>
      </c>
      <c r="G388" s="80">
        <f>SUM(E388*F388)</f>
        <v>44.166136000000009</v>
      </c>
    </row>
    <row r="389" spans="2:7">
      <c r="B389" s="151" t="s">
        <v>959</v>
      </c>
      <c r="C389" s="151" t="s">
        <v>1045</v>
      </c>
      <c r="D389" s="175" t="s">
        <v>43</v>
      </c>
      <c r="E389" s="80">
        <f>VLOOKUP(B389,WRs!$B$18:$Q$791,15,0)</f>
        <v>44.12083333333333</v>
      </c>
      <c r="F389">
        <f>VLOOKUP(B389,WRs!$B$18:$P$791,14,0)</f>
        <v>1</v>
      </c>
      <c r="G389" s="80">
        <f>SUM(E389*F389)</f>
        <v>44.12083333333333</v>
      </c>
    </row>
    <row r="390" spans="2:7">
      <c r="B390" s="151" t="s">
        <v>1023</v>
      </c>
      <c r="C390" s="151" t="s">
        <v>432</v>
      </c>
      <c r="D390" s="175" t="s">
        <v>43</v>
      </c>
      <c r="E390" s="80">
        <f>VLOOKUP(B390,WRs!$B$18:$Q$791,15,0)</f>
        <v>44.11666666666666</v>
      </c>
      <c r="F390">
        <f>VLOOKUP(B390,WRs!$B$18:$P$791,14,0)</f>
        <v>1</v>
      </c>
      <c r="G390" s="80">
        <f>SUM(E390*F390)</f>
        <v>44.11666666666666</v>
      </c>
    </row>
    <row r="391" spans="2:7">
      <c r="B391" s="151" t="s">
        <v>555</v>
      </c>
      <c r="C391" s="151" t="s">
        <v>1907</v>
      </c>
      <c r="D391" s="175" t="s">
        <v>43</v>
      </c>
      <c r="E391" s="80">
        <f>VLOOKUP(B391,WRs!$B$18:$Q$791,15,0)</f>
        <v>44.070833333333333</v>
      </c>
      <c r="F391">
        <f>VLOOKUP(B391,WRs!$B$18:$P$791,14,0)</f>
        <v>1</v>
      </c>
      <c r="G391" s="80">
        <f>SUM(E391*F391)</f>
        <v>44.070833333333333</v>
      </c>
    </row>
    <row r="392" spans="2:7">
      <c r="B392" s="151" t="s">
        <v>77</v>
      </c>
      <c r="C392" s="151" t="s">
        <v>1056</v>
      </c>
      <c r="D392" s="175" t="s">
        <v>33</v>
      </c>
      <c r="E392" s="80">
        <f>VLOOKUP(B392,QBs!$B$18:$Q$1039,15,0)</f>
        <v>48.858260869565214</v>
      </c>
      <c r="F392">
        <f>VLOOKUP(B392,QBs!$B$18:$P$1035,14,0)</f>
        <v>0.9</v>
      </c>
      <c r="G392" s="80">
        <f>SUM(E392*F392)</f>
        <v>43.972434782608694</v>
      </c>
    </row>
    <row r="393" spans="2:7">
      <c r="B393" s="152" t="s">
        <v>266</v>
      </c>
      <c r="C393" s="152" t="s">
        <v>437</v>
      </c>
      <c r="D393" s="155" t="s">
        <v>39</v>
      </c>
      <c r="E393" s="80">
        <f>VLOOKUP(B393,RBs!$B$18:$Q$942,15,0)</f>
        <v>43.105483333333339</v>
      </c>
      <c r="F393">
        <f>VLOOKUP(B393,RBs!$B$18:$P$938,14,0)</f>
        <v>1.02</v>
      </c>
      <c r="G393" s="80">
        <f>SUM(E393*F393)</f>
        <v>43.967593000000008</v>
      </c>
    </row>
    <row r="394" spans="2:7">
      <c r="B394" s="152" t="s">
        <v>1015</v>
      </c>
      <c r="C394" s="152" t="s">
        <v>1960</v>
      </c>
      <c r="D394" s="155" t="s">
        <v>39</v>
      </c>
      <c r="E394" s="80">
        <f>VLOOKUP(B394,RBs!$B$18:$Q$942,15,0)</f>
        <v>43.104350000000004</v>
      </c>
      <c r="F394">
        <f>VLOOKUP(B394,RBs!$B$18:$P$938,14,0)</f>
        <v>1.02</v>
      </c>
      <c r="G394" s="80">
        <f>SUM(E394*F394)</f>
        <v>43.966437000000006</v>
      </c>
    </row>
    <row r="395" spans="2:7">
      <c r="B395" s="152" t="s">
        <v>1127</v>
      </c>
      <c r="C395" s="152" t="s">
        <v>444</v>
      </c>
      <c r="D395" s="155" t="s">
        <v>43</v>
      </c>
      <c r="E395" s="80">
        <f>VLOOKUP(B395,WRs!$B$18:$Q$791,15,0)</f>
        <v>43.958333333333329</v>
      </c>
      <c r="F395">
        <f>VLOOKUP(B395,WRs!$B$18:$P$791,14,0)</f>
        <v>1</v>
      </c>
      <c r="G395" s="80">
        <f>SUM(E395*F395)</f>
        <v>43.958333333333329</v>
      </c>
    </row>
    <row r="396" spans="2:7">
      <c r="B396" s="152" t="s">
        <v>2154</v>
      </c>
      <c r="C396" s="152" t="s">
        <v>1945</v>
      </c>
      <c r="D396" s="155" t="s">
        <v>43</v>
      </c>
      <c r="E396" s="80">
        <f>VLOOKUP(B396,WRs!$B$18:$Q$791,15,0)</f>
        <v>43.920833333333334</v>
      </c>
      <c r="F396">
        <f>VLOOKUP(B396,WRs!$B$18:$P$791,14,0)</f>
        <v>1</v>
      </c>
      <c r="G396" s="80">
        <f>SUM(E396*F396)</f>
        <v>43.920833333333334</v>
      </c>
    </row>
    <row r="397" spans="2:7">
      <c r="B397" s="152" t="s">
        <v>1817</v>
      </c>
      <c r="C397" s="152" t="s">
        <v>60</v>
      </c>
      <c r="D397" s="155" t="s">
        <v>43</v>
      </c>
      <c r="E397" s="80">
        <f>VLOOKUP(B397,WRs!$B$18:$Q$791,15,0)</f>
        <v>43.875</v>
      </c>
      <c r="F397">
        <f>VLOOKUP(B397,WRs!$B$18:$P$791,14,0)</f>
        <v>1</v>
      </c>
      <c r="G397" s="80">
        <f>SUM(E397*F397)</f>
        <v>43.875</v>
      </c>
    </row>
    <row r="398" spans="2:7">
      <c r="B398" s="151" t="s">
        <v>750</v>
      </c>
      <c r="C398" s="151" t="s">
        <v>420</v>
      </c>
      <c r="D398" s="175" t="s">
        <v>42</v>
      </c>
      <c r="E398" s="80">
        <f>VLOOKUP(B398,TEs!$B$18:$Q$1098,15,0)</f>
        <v>43.821212121212113</v>
      </c>
      <c r="F398">
        <f>VLOOKUP(B398,TEs!$B$18:$P$1095,14,0)</f>
        <v>1</v>
      </c>
      <c r="G398" s="80">
        <f>SUM(E398*F398)</f>
        <v>43.821212121212113</v>
      </c>
    </row>
    <row r="399" spans="2:7">
      <c r="B399" s="151" t="s">
        <v>719</v>
      </c>
      <c r="C399" s="151" t="s">
        <v>51</v>
      </c>
      <c r="D399" s="175" t="s">
        <v>42</v>
      </c>
      <c r="E399" s="80">
        <f>VLOOKUP(B399,TEs!$B$18:$Q$1098,15,0)</f>
        <v>43.79393939393939</v>
      </c>
      <c r="F399">
        <f>VLOOKUP(B399,TEs!$B$18:$P$1095,14,0)</f>
        <v>1</v>
      </c>
      <c r="G399" s="80">
        <f>SUM(E399*F399)</f>
        <v>43.79393939393939</v>
      </c>
    </row>
    <row r="400" spans="2:7">
      <c r="B400" s="151" t="s">
        <v>221</v>
      </c>
      <c r="C400" s="151" t="s">
        <v>442</v>
      </c>
      <c r="D400" s="175" t="s">
        <v>43</v>
      </c>
      <c r="E400" s="80">
        <f>VLOOKUP(B400,WRs!$B$18:$Q$791,15,0)</f>
        <v>43.737499999999997</v>
      </c>
      <c r="F400">
        <f>VLOOKUP(B400,WRs!$B$18:$P$791,14,0)</f>
        <v>1</v>
      </c>
      <c r="G400" s="80">
        <f>SUM(E400*F400)</f>
        <v>43.737499999999997</v>
      </c>
    </row>
    <row r="401" spans="2:7">
      <c r="B401" s="152" t="s">
        <v>120</v>
      </c>
      <c r="C401" s="152" t="s">
        <v>1947</v>
      </c>
      <c r="D401" s="155" t="s">
        <v>43</v>
      </c>
      <c r="E401" s="80">
        <f>VLOOKUP(B401,WRs!$B$18:$Q$791,15,0)</f>
        <v>43.737499999999997</v>
      </c>
      <c r="F401">
        <f>VLOOKUP(B401,WRs!$B$18:$P$791,14,0)</f>
        <v>1</v>
      </c>
      <c r="G401" s="80">
        <f>SUM(E401*F401)</f>
        <v>43.737499999999997</v>
      </c>
    </row>
    <row r="402" spans="2:7">
      <c r="B402" s="151" t="s">
        <v>683</v>
      </c>
      <c r="C402" s="151" t="s">
        <v>1925</v>
      </c>
      <c r="D402" s="175" t="s">
        <v>33</v>
      </c>
      <c r="E402" s="80">
        <f>VLOOKUP(B402,QBs!$B$18:$Q$1039,15,0)</f>
        <v>48.529565217391308</v>
      </c>
      <c r="F402">
        <f>VLOOKUP(B402,QBs!$B$18:$P$1035,14,0)</f>
        <v>0.9</v>
      </c>
      <c r="G402" s="80">
        <f>SUM(E402*F402)</f>
        <v>43.676608695652178</v>
      </c>
    </row>
    <row r="403" spans="2:7">
      <c r="B403" s="151" t="s">
        <v>868</v>
      </c>
      <c r="C403" s="151" t="s">
        <v>446</v>
      </c>
      <c r="D403" s="175" t="s">
        <v>43</v>
      </c>
      <c r="E403" s="80">
        <f>VLOOKUP(B403,WRs!$B$18:$Q$791,15,0)</f>
        <v>43.629166666666663</v>
      </c>
      <c r="F403">
        <f>VLOOKUP(B403,WRs!$B$18:$P$791,14,0)</f>
        <v>1</v>
      </c>
      <c r="G403" s="80">
        <f>SUM(E403*F403)</f>
        <v>43.629166666666663</v>
      </c>
    </row>
    <row r="404" spans="2:7">
      <c r="B404" s="152" t="s">
        <v>368</v>
      </c>
      <c r="C404" s="152" t="s">
        <v>1936</v>
      </c>
      <c r="D404" s="155" t="s">
        <v>43</v>
      </c>
      <c r="E404" s="80">
        <f>VLOOKUP(B404,WRs!$B$18:$Q$791,15,0)</f>
        <v>43.43333333333333</v>
      </c>
      <c r="F404">
        <f>VLOOKUP(B404,WRs!$B$18:$P$791,14,0)</f>
        <v>1</v>
      </c>
      <c r="G404" s="80">
        <f>SUM(E404*F404)</f>
        <v>43.43333333333333</v>
      </c>
    </row>
    <row r="405" spans="2:7">
      <c r="B405" s="152" t="s">
        <v>1463</v>
      </c>
      <c r="C405" s="152" t="s">
        <v>1057</v>
      </c>
      <c r="D405" s="155" t="s">
        <v>33</v>
      </c>
      <c r="E405" s="80">
        <f>VLOOKUP(B405,QBs!$B$18:$Q$1039,15,0)</f>
        <v>48.24</v>
      </c>
      <c r="F405">
        <f>VLOOKUP(B405,QBs!$B$18:$P$1035,14,0)</f>
        <v>0.9</v>
      </c>
      <c r="G405" s="80">
        <f>SUM(E405*F405)</f>
        <v>43.416000000000004</v>
      </c>
    </row>
    <row r="406" spans="2:7">
      <c r="B406" s="151" t="s">
        <v>209</v>
      </c>
      <c r="C406" s="151" t="s">
        <v>444</v>
      </c>
      <c r="D406" s="175" t="s">
        <v>42</v>
      </c>
      <c r="E406" s="80">
        <f>VLOOKUP(B406,TEs!$B$18:$Q$1098,15,0)</f>
        <v>43.393939393939391</v>
      </c>
      <c r="F406">
        <f>VLOOKUP(B406,TEs!$B$18:$P$1095,14,0)</f>
        <v>1</v>
      </c>
      <c r="G406" s="80">
        <f>SUM(E406*F406)</f>
        <v>43.393939393939391</v>
      </c>
    </row>
    <row r="407" spans="2:7">
      <c r="B407" s="152" t="s">
        <v>1722</v>
      </c>
      <c r="C407" s="152" t="s">
        <v>1953</v>
      </c>
      <c r="D407" s="155" t="s">
        <v>43</v>
      </c>
      <c r="E407" s="80">
        <f>VLOOKUP(B407,WRs!$B$18:$Q$791,15,0)</f>
        <v>43.333333333333336</v>
      </c>
      <c r="F407">
        <f>VLOOKUP(B407,WRs!$B$18:$P$791,14,0)</f>
        <v>1</v>
      </c>
      <c r="G407" s="80">
        <f>SUM(E407*F407)</f>
        <v>43.333333333333336</v>
      </c>
    </row>
    <row r="408" spans="2:7">
      <c r="B408" s="151" t="s">
        <v>1650</v>
      </c>
      <c r="C408" s="151" t="s">
        <v>1948</v>
      </c>
      <c r="D408" s="175" t="s">
        <v>33</v>
      </c>
      <c r="E408" s="80">
        <f>VLOOKUP(B408,QBs!$B$18:$Q$1039,15,0)</f>
        <v>48.130434782608695</v>
      </c>
      <c r="F408">
        <f>VLOOKUP(B408,QBs!$B$18:$P$1035,14,0)</f>
        <v>0.9</v>
      </c>
      <c r="G408" s="80">
        <f>SUM(E408*F408)</f>
        <v>43.317391304347829</v>
      </c>
    </row>
    <row r="409" spans="2:7">
      <c r="B409" s="151" t="s">
        <v>875</v>
      </c>
      <c r="C409" s="151" t="s">
        <v>1948</v>
      </c>
      <c r="D409" s="175" t="s">
        <v>43</v>
      </c>
      <c r="E409" s="80">
        <f>VLOOKUP(B409,WRs!$B$18:$Q$791,15,0)</f>
        <v>43.31666666666667</v>
      </c>
      <c r="F409">
        <f>VLOOKUP(B409,WRs!$B$18:$P$791,14,0)</f>
        <v>1</v>
      </c>
      <c r="G409" s="80">
        <f>SUM(E409*F409)</f>
        <v>43.31666666666667</v>
      </c>
    </row>
    <row r="410" spans="2:7">
      <c r="B410" s="152" t="s">
        <v>759</v>
      </c>
      <c r="C410" s="152" t="s">
        <v>1933</v>
      </c>
      <c r="D410" s="155" t="s">
        <v>39</v>
      </c>
      <c r="E410" s="80">
        <f>VLOOKUP(B410,RBs!$B$18:$Q$942,15,0)</f>
        <v>42.456366666666661</v>
      </c>
      <c r="F410">
        <f>VLOOKUP(B410,RBs!$B$18:$P$938,14,0)</f>
        <v>1.02</v>
      </c>
      <c r="G410" s="80">
        <f>SUM(E410*F410)</f>
        <v>43.305493999999996</v>
      </c>
    </row>
    <row r="411" spans="2:7">
      <c r="B411" s="151" t="s">
        <v>1366</v>
      </c>
      <c r="C411" s="151" t="s">
        <v>1926</v>
      </c>
      <c r="D411" s="175" t="s">
        <v>43</v>
      </c>
      <c r="E411" s="80">
        <f>VLOOKUP(B411,WRs!$B$18:$Q$791,15,0)</f>
        <v>43.304166666666667</v>
      </c>
      <c r="F411">
        <f>VLOOKUP(B411,WRs!$B$18:$P$791,14,0)</f>
        <v>1</v>
      </c>
      <c r="G411" s="80">
        <f>SUM(E411*F411)</f>
        <v>43.304166666666667</v>
      </c>
    </row>
    <row r="412" spans="2:7">
      <c r="B412" s="151" t="s">
        <v>1750</v>
      </c>
      <c r="C412" s="151" t="s">
        <v>412</v>
      </c>
      <c r="D412" s="175" t="s">
        <v>43</v>
      </c>
      <c r="E412" s="80">
        <f>VLOOKUP(B412,WRs!$B$18:$Q$791,15,0)</f>
        <v>43.24583333333333</v>
      </c>
      <c r="F412">
        <f>VLOOKUP(B412,WRs!$B$18:$P$791,14,0)</f>
        <v>1</v>
      </c>
      <c r="G412" s="80">
        <f>SUM(E412*F412)</f>
        <v>43.24583333333333</v>
      </c>
    </row>
    <row r="413" spans="2:7">
      <c r="B413" s="152" t="s">
        <v>552</v>
      </c>
      <c r="C413" s="152" t="s">
        <v>1907</v>
      </c>
      <c r="D413" s="155" t="s">
        <v>42</v>
      </c>
      <c r="E413" s="80">
        <f>VLOOKUP(B413,TEs!$B$18:$Q$1098,15,0)</f>
        <v>43.192424242424245</v>
      </c>
      <c r="F413">
        <f>VLOOKUP(B413,TEs!$B$18:$P$1095,14,0)</f>
        <v>1</v>
      </c>
      <c r="G413" s="80">
        <f>SUM(E413*F413)</f>
        <v>43.192424242424245</v>
      </c>
    </row>
    <row r="414" spans="2:7">
      <c r="B414" s="152" t="s">
        <v>513</v>
      </c>
      <c r="C414" s="152" t="s">
        <v>405</v>
      </c>
      <c r="D414" s="155" t="s">
        <v>39</v>
      </c>
      <c r="E414" s="80">
        <f>VLOOKUP(B414,RBs!$B$18:$Q$942,15,0)</f>
        <v>42.176433333333343</v>
      </c>
      <c r="F414">
        <f>VLOOKUP(B414,RBs!$B$18:$P$938,14,0)</f>
        <v>1.02</v>
      </c>
      <c r="G414" s="80">
        <f>SUM(E414*F414)</f>
        <v>43.019962000000007</v>
      </c>
    </row>
    <row r="415" spans="2:7">
      <c r="B415" s="152" t="s">
        <v>988</v>
      </c>
      <c r="C415" s="152" t="s">
        <v>62</v>
      </c>
      <c r="D415" s="155" t="s">
        <v>43</v>
      </c>
      <c r="E415" s="80">
        <f>VLOOKUP(B415,WRs!$B$18:$Q$791,15,0)</f>
        <v>43.00833333333334</v>
      </c>
      <c r="F415">
        <f>VLOOKUP(B415,WRs!$B$18:$P$791,14,0)</f>
        <v>1</v>
      </c>
      <c r="G415" s="80">
        <f>SUM(E415*F415)</f>
        <v>43.00833333333334</v>
      </c>
    </row>
    <row r="416" spans="2:7">
      <c r="B416" s="151" t="s">
        <v>1019</v>
      </c>
      <c r="C416" s="151" t="s">
        <v>1935</v>
      </c>
      <c r="D416" s="175" t="s">
        <v>43</v>
      </c>
      <c r="E416" s="80">
        <f>VLOOKUP(B416,WRs!$B$18:$Q$791,15,0)</f>
        <v>42.933333333333337</v>
      </c>
      <c r="F416">
        <f>VLOOKUP(B416,WRs!$B$18:$P$791,14,0)</f>
        <v>1</v>
      </c>
      <c r="G416" s="80">
        <f>SUM(E416*F416)</f>
        <v>42.933333333333337</v>
      </c>
    </row>
    <row r="417" spans="2:7">
      <c r="B417" s="152" t="s">
        <v>286</v>
      </c>
      <c r="C417" s="152" t="s">
        <v>1956</v>
      </c>
      <c r="D417" s="155" t="s">
        <v>43</v>
      </c>
      <c r="E417" s="80">
        <f>VLOOKUP(B417,WRs!$B$18:$Q$791,15,0)</f>
        <v>42.829166666666666</v>
      </c>
      <c r="F417">
        <f>VLOOKUP(B417,WRs!$B$18:$P$791,14,0)</f>
        <v>1</v>
      </c>
      <c r="G417" s="80">
        <f>SUM(E417*F417)</f>
        <v>42.829166666666666</v>
      </c>
    </row>
    <row r="418" spans="2:7">
      <c r="B418" s="151" t="s">
        <v>246</v>
      </c>
      <c r="C418" s="151" t="s">
        <v>1928</v>
      </c>
      <c r="D418" s="175" t="s">
        <v>39</v>
      </c>
      <c r="E418" s="80">
        <f>VLOOKUP(B418,RBs!$B$18:$Q$942,15,0)</f>
        <v>41.968466666666671</v>
      </c>
      <c r="F418">
        <f>VLOOKUP(B418,RBs!$B$18:$P$938,14,0)</f>
        <v>1.02</v>
      </c>
      <c r="G418" s="80">
        <f>SUM(E418*F418)</f>
        <v>42.807836000000009</v>
      </c>
    </row>
    <row r="419" spans="2:7">
      <c r="B419" s="152" t="s">
        <v>882</v>
      </c>
      <c r="C419" s="152" t="s">
        <v>54</v>
      </c>
      <c r="D419" s="155" t="s">
        <v>42</v>
      </c>
      <c r="E419" s="80">
        <f>VLOOKUP(B419,TEs!$B$18:$Q$1098,15,0)</f>
        <v>42.801515151515154</v>
      </c>
      <c r="F419">
        <f>VLOOKUP(B419,TEs!$B$18:$P$1095,14,0)</f>
        <v>1</v>
      </c>
      <c r="G419" s="80">
        <f>SUM(E419*F419)</f>
        <v>42.801515151515154</v>
      </c>
    </row>
    <row r="420" spans="2:7">
      <c r="B420" s="151" t="s">
        <v>630</v>
      </c>
      <c r="C420" s="151" t="s">
        <v>419</v>
      </c>
      <c r="D420" s="175" t="s">
        <v>39</v>
      </c>
      <c r="E420" s="80">
        <f>VLOOKUP(B420,RBs!$B$18:$Q$942,15,0)</f>
        <v>41.901883333333345</v>
      </c>
      <c r="F420">
        <f>VLOOKUP(B420,RBs!$B$18:$P$938,14,0)</f>
        <v>1.02</v>
      </c>
      <c r="G420" s="80">
        <f>SUM(E420*F420)</f>
        <v>42.73992100000001</v>
      </c>
    </row>
    <row r="421" spans="2:7">
      <c r="B421" s="151" t="s">
        <v>135</v>
      </c>
      <c r="C421" s="151" t="s">
        <v>1917</v>
      </c>
      <c r="D421" s="175" t="s">
        <v>33</v>
      </c>
      <c r="E421" s="80">
        <f>VLOOKUP(B421,QBs!$B$18:$Q$1039,15,0)</f>
        <v>47.363478260869563</v>
      </c>
      <c r="F421">
        <f>VLOOKUP(B421,QBs!$B$18:$P$1035,14,0)</f>
        <v>0.9</v>
      </c>
      <c r="G421" s="80">
        <f>SUM(E421*F421)</f>
        <v>42.627130434782607</v>
      </c>
    </row>
    <row r="422" spans="2:7">
      <c r="B422" s="151" t="s">
        <v>386</v>
      </c>
      <c r="C422" s="151" t="s">
        <v>1938</v>
      </c>
      <c r="D422" s="175" t="s">
        <v>42</v>
      </c>
      <c r="E422" s="80">
        <f>VLOOKUP(B422,TEs!$B$18:$Q$1098,15,0)</f>
        <v>42.457575757575746</v>
      </c>
      <c r="F422">
        <f>VLOOKUP(B422,TEs!$B$18:$P$1095,14,0)</f>
        <v>1</v>
      </c>
      <c r="G422" s="80">
        <f>SUM(E422*F422)</f>
        <v>42.457575757575746</v>
      </c>
    </row>
    <row r="423" spans="2:7">
      <c r="B423" s="151" t="s">
        <v>613</v>
      </c>
      <c r="C423" s="151" t="s">
        <v>1956</v>
      </c>
      <c r="D423" s="175" t="s">
        <v>39</v>
      </c>
      <c r="E423" s="80">
        <f>VLOOKUP(B423,RBs!$B$18:$Q$942,15,0)</f>
        <v>41.620250000000006</v>
      </c>
      <c r="F423">
        <f>VLOOKUP(B423,RBs!$B$18:$P$938,14,0)</f>
        <v>1.02</v>
      </c>
      <c r="G423" s="80">
        <f>SUM(E423*F423)</f>
        <v>42.452655000000007</v>
      </c>
    </row>
    <row r="424" spans="2:7">
      <c r="B424" s="152" t="s">
        <v>357</v>
      </c>
      <c r="C424" s="152" t="s">
        <v>441</v>
      </c>
      <c r="D424" s="155" t="s">
        <v>43</v>
      </c>
      <c r="E424" s="80">
        <f>VLOOKUP(B424,WRs!$B$18:$Q$791,15,0)</f>
        <v>42.42916666666666</v>
      </c>
      <c r="F424">
        <f>VLOOKUP(B424,WRs!$B$18:$P$791,14,0)</f>
        <v>1</v>
      </c>
      <c r="G424" s="80">
        <f>SUM(E424*F424)</f>
        <v>42.42916666666666</v>
      </c>
    </row>
    <row r="425" spans="2:7">
      <c r="B425" s="151" t="s">
        <v>319</v>
      </c>
      <c r="C425" s="151" t="s">
        <v>1913</v>
      </c>
      <c r="D425" s="175" t="s">
        <v>43</v>
      </c>
      <c r="E425" s="80">
        <f>VLOOKUP(B425,WRs!$B$18:$Q$791,15,0)</f>
        <v>42.425000000000004</v>
      </c>
      <c r="F425">
        <f>VLOOKUP(B425,WRs!$B$18:$P$791,14,0)</f>
        <v>1</v>
      </c>
      <c r="G425" s="80">
        <f>SUM(E425*F425)</f>
        <v>42.425000000000004</v>
      </c>
    </row>
    <row r="426" spans="2:7">
      <c r="B426" s="151" t="s">
        <v>1824</v>
      </c>
      <c r="C426" s="151" t="s">
        <v>1958</v>
      </c>
      <c r="D426" s="175" t="s">
        <v>39</v>
      </c>
      <c r="E426" s="80">
        <f>VLOOKUP(B426,RBs!$B$18:$Q$942,15,0)</f>
        <v>41.508333333333333</v>
      </c>
      <c r="F426">
        <f>VLOOKUP(B426,RBs!$B$18:$P$938,14,0)</f>
        <v>1.02</v>
      </c>
      <c r="G426" s="80">
        <f>SUM(E426*F426)</f>
        <v>42.338500000000003</v>
      </c>
    </row>
    <row r="427" spans="2:7">
      <c r="B427" s="152" t="s">
        <v>1085</v>
      </c>
      <c r="C427" s="152" t="s">
        <v>434</v>
      </c>
      <c r="D427" s="155" t="s">
        <v>43</v>
      </c>
      <c r="E427" s="80">
        <f>VLOOKUP(B427,WRs!$B$18:$Q$791,15,0)</f>
        <v>42.104166666666664</v>
      </c>
      <c r="F427">
        <f>VLOOKUP(B427,WRs!$B$18:$P$791,14,0)</f>
        <v>1</v>
      </c>
      <c r="G427" s="80">
        <f>SUM(E427*F427)</f>
        <v>42.104166666666664</v>
      </c>
    </row>
    <row r="428" spans="2:7">
      <c r="B428" s="151" t="s">
        <v>1876</v>
      </c>
      <c r="C428" s="151" t="s">
        <v>1963</v>
      </c>
      <c r="D428" s="175" t="s">
        <v>43</v>
      </c>
      <c r="E428" s="80">
        <f>VLOOKUP(B428,WRs!$B$18:$Q$791,15,0)</f>
        <v>42.070833333333333</v>
      </c>
      <c r="F428">
        <f>VLOOKUP(B428,WRs!$B$18:$P$791,14,0)</f>
        <v>1</v>
      </c>
      <c r="G428" s="80">
        <f>SUM(E428*F428)</f>
        <v>42.070833333333333</v>
      </c>
    </row>
    <row r="429" spans="2:7">
      <c r="B429" s="151" t="s">
        <v>634</v>
      </c>
      <c r="C429" s="151" t="s">
        <v>1918</v>
      </c>
      <c r="D429" s="175" t="s">
        <v>39</v>
      </c>
      <c r="E429" s="80">
        <f>VLOOKUP(B429,RBs!$B$18:$Q$942,15,0)</f>
        <v>41.209416666666669</v>
      </c>
      <c r="F429">
        <f>VLOOKUP(B429,RBs!$B$18:$P$938,14,0)</f>
        <v>1.02</v>
      </c>
      <c r="G429" s="80">
        <f>SUM(E429*F429)</f>
        <v>42.033605000000001</v>
      </c>
    </row>
    <row r="430" spans="2:7">
      <c r="B430" s="151" t="s">
        <v>782</v>
      </c>
      <c r="C430" s="151" t="s">
        <v>439</v>
      </c>
      <c r="D430" s="175" t="s">
        <v>33</v>
      </c>
      <c r="E430" s="80">
        <f>VLOOKUP(B430,QBs!$B$18:$Q$1039,15,0)</f>
        <v>46.596521739130445</v>
      </c>
      <c r="F430">
        <f>VLOOKUP(B430,QBs!$B$18:$P$1035,14,0)</f>
        <v>0.9</v>
      </c>
      <c r="G430" s="80">
        <f>SUM(E430*F430)</f>
        <v>41.9368695652174</v>
      </c>
    </row>
    <row r="431" spans="2:7">
      <c r="B431" s="152" t="s">
        <v>805</v>
      </c>
      <c r="C431" s="152" t="s">
        <v>1941</v>
      </c>
      <c r="D431" s="155" t="s">
        <v>39</v>
      </c>
      <c r="E431" s="80">
        <f>VLOOKUP(B431,RBs!$B$18:$Q$942,15,0)</f>
        <v>40.941383333333334</v>
      </c>
      <c r="F431">
        <f>VLOOKUP(B431,RBs!$B$18:$P$938,14,0)</f>
        <v>1.02</v>
      </c>
      <c r="G431" s="80">
        <f>SUM(E431*F431)</f>
        <v>41.760211000000005</v>
      </c>
    </row>
    <row r="432" spans="2:7">
      <c r="B432" s="152" t="s">
        <v>124</v>
      </c>
      <c r="C432" s="152" t="s">
        <v>1959</v>
      </c>
      <c r="D432" s="155" t="s">
        <v>43</v>
      </c>
      <c r="E432" s="80">
        <f>VLOOKUP(B432,WRs!$B$18:$Q$791,15,0)</f>
        <v>41.75416666666667</v>
      </c>
      <c r="F432">
        <f>VLOOKUP(B432,WRs!$B$18:$P$791,14,0)</f>
        <v>1</v>
      </c>
      <c r="G432" s="80">
        <f>SUM(E432*F432)</f>
        <v>41.75416666666667</v>
      </c>
    </row>
    <row r="433" spans="2:7">
      <c r="B433" s="152" t="s">
        <v>1177</v>
      </c>
      <c r="C433" s="152" t="s">
        <v>1911</v>
      </c>
      <c r="D433" s="155" t="s">
        <v>43</v>
      </c>
      <c r="E433" s="80">
        <f>VLOOKUP(B433,WRs!$B$18:$Q$791,15,0)</f>
        <v>41.716666666666669</v>
      </c>
      <c r="F433">
        <f>VLOOKUP(B433,WRs!$B$18:$P$791,14,0)</f>
        <v>1</v>
      </c>
      <c r="G433" s="80">
        <f>SUM(E433*F433)</f>
        <v>41.716666666666669</v>
      </c>
    </row>
    <row r="434" spans="2:7">
      <c r="B434" s="152" t="s">
        <v>1716</v>
      </c>
      <c r="C434" s="152" t="s">
        <v>404</v>
      </c>
      <c r="D434" s="155" t="s">
        <v>39</v>
      </c>
      <c r="E434" s="80">
        <f>VLOOKUP(B434,RBs!$B$18:$Q$942,15,0)</f>
        <v>40.828900000000004</v>
      </c>
      <c r="F434">
        <f>VLOOKUP(B434,RBs!$B$18:$P$938,14,0)</f>
        <v>1.02</v>
      </c>
      <c r="G434" s="80">
        <f>SUM(E434*F434)</f>
        <v>41.645478000000004</v>
      </c>
    </row>
    <row r="435" spans="2:7">
      <c r="B435" s="152" t="s">
        <v>648</v>
      </c>
      <c r="C435" s="152" t="s">
        <v>1921</v>
      </c>
      <c r="D435" s="155" t="s">
        <v>43</v>
      </c>
      <c r="E435" s="80">
        <f>VLOOKUP(B435,WRs!$B$18:$Q$791,15,0)</f>
        <v>41.416666666666671</v>
      </c>
      <c r="F435">
        <f>VLOOKUP(B435,WRs!$B$18:$P$791,14,0)</f>
        <v>1</v>
      </c>
      <c r="G435" s="80">
        <f>SUM(E435*F435)</f>
        <v>41.416666666666671</v>
      </c>
    </row>
    <row r="436" spans="2:7">
      <c r="B436" s="152" t="s">
        <v>806</v>
      </c>
      <c r="C436" s="152" t="s">
        <v>1941</v>
      </c>
      <c r="D436" s="155" t="s">
        <v>42</v>
      </c>
      <c r="E436" s="80">
        <f>VLOOKUP(B436,TEs!$B$18:$Q$1098,15,0)</f>
        <v>41.284848484848482</v>
      </c>
      <c r="F436">
        <f>VLOOKUP(B436,TEs!$B$18:$P$1095,14,0)</f>
        <v>1</v>
      </c>
      <c r="G436" s="80">
        <f>SUM(E436*F436)</f>
        <v>41.284848484848482</v>
      </c>
    </row>
    <row r="437" spans="2:7">
      <c r="B437" s="151" t="s">
        <v>184</v>
      </c>
      <c r="C437" s="151" t="s">
        <v>55</v>
      </c>
      <c r="D437" s="175" t="s">
        <v>42</v>
      </c>
      <c r="E437" s="80">
        <f>VLOOKUP(B437,TEs!$B$18:$Q$1098,15,0)</f>
        <v>41.266666666666666</v>
      </c>
      <c r="F437">
        <f>VLOOKUP(B437,TEs!$B$18:$P$1095,14,0)</f>
        <v>1</v>
      </c>
      <c r="G437" s="80">
        <f>SUM(E437*F437)</f>
        <v>41.266666666666666</v>
      </c>
    </row>
    <row r="438" spans="2:7">
      <c r="B438" s="151" t="s">
        <v>273</v>
      </c>
      <c r="C438" s="151" t="s">
        <v>1044</v>
      </c>
      <c r="D438" s="175" t="s">
        <v>43</v>
      </c>
      <c r="E438" s="80">
        <f>VLOOKUP(B438,WRs!$B$18:$Q$791,15,0)</f>
        <v>41.25</v>
      </c>
      <c r="F438">
        <f>VLOOKUP(B438,WRs!$B$18:$P$791,14,0)</f>
        <v>1</v>
      </c>
      <c r="G438" s="80">
        <f>SUM(E438*F438)</f>
        <v>41.25</v>
      </c>
    </row>
    <row r="439" spans="2:7">
      <c r="B439" s="151" t="s">
        <v>1734</v>
      </c>
      <c r="C439" s="151" t="s">
        <v>416</v>
      </c>
      <c r="D439" s="175" t="s">
        <v>42</v>
      </c>
      <c r="E439" s="80">
        <f>VLOOKUP(B439,TEs!$B$18:$Q$1098,15,0)</f>
        <v>41.084848484848479</v>
      </c>
      <c r="F439">
        <f>VLOOKUP(B439,TEs!$B$18:$P$1095,14,0)</f>
        <v>1</v>
      </c>
      <c r="G439" s="80">
        <f>SUM(E439*F439)</f>
        <v>41.084848484848479</v>
      </c>
    </row>
    <row r="440" spans="2:7">
      <c r="B440" s="151" t="s">
        <v>250</v>
      </c>
      <c r="C440" s="151" t="s">
        <v>1961</v>
      </c>
      <c r="D440" s="175" t="s">
        <v>39</v>
      </c>
      <c r="E440" s="80">
        <f>VLOOKUP(B440,RBs!$B$18:$Q$942,15,0)</f>
        <v>40.236450000000005</v>
      </c>
      <c r="F440">
        <f>VLOOKUP(B440,RBs!$B$18:$P$938,14,0)</f>
        <v>1.02</v>
      </c>
      <c r="G440" s="80">
        <f>SUM(E440*F440)</f>
        <v>41.041179000000007</v>
      </c>
    </row>
    <row r="441" spans="2:7">
      <c r="B441" s="152" t="s">
        <v>1313</v>
      </c>
      <c r="C441" s="152" t="s">
        <v>407</v>
      </c>
      <c r="D441" s="155" t="s">
        <v>39</v>
      </c>
      <c r="E441" s="80">
        <f>VLOOKUP(B441,RBs!$B$18:$Q$942,15,0)</f>
        <v>40.162216666666666</v>
      </c>
      <c r="F441">
        <f>VLOOKUP(B441,RBs!$B$18:$P$938,14,0)</f>
        <v>1.02</v>
      </c>
      <c r="G441" s="80">
        <f>SUM(E441*F441)</f>
        <v>40.965460999999998</v>
      </c>
    </row>
    <row r="442" spans="2:7">
      <c r="B442" s="151" t="s">
        <v>887</v>
      </c>
      <c r="C442" s="151" t="s">
        <v>1949</v>
      </c>
      <c r="D442" s="175" t="s">
        <v>39</v>
      </c>
      <c r="E442" s="80">
        <f>VLOOKUP(B442,RBs!$B$18:$Q$942,15,0)</f>
        <v>40.154000000000011</v>
      </c>
      <c r="F442">
        <f>VLOOKUP(B442,RBs!$B$18:$P$938,14,0)</f>
        <v>1.02</v>
      </c>
      <c r="G442" s="80">
        <f>SUM(E442*F442)</f>
        <v>40.957080000000012</v>
      </c>
    </row>
    <row r="443" spans="2:7">
      <c r="B443" s="151" t="s">
        <v>611</v>
      </c>
      <c r="C443" s="151" t="s">
        <v>1915</v>
      </c>
      <c r="D443" s="175" t="s">
        <v>43</v>
      </c>
      <c r="E443" s="80">
        <f>VLOOKUP(B443,WRs!$B$18:$Q$791,15,0)</f>
        <v>40.924999999999997</v>
      </c>
      <c r="F443">
        <f>VLOOKUP(B443,WRs!$B$18:$P$791,14,0)</f>
        <v>1</v>
      </c>
      <c r="G443" s="80">
        <f>SUM(E443*F443)</f>
        <v>40.924999999999997</v>
      </c>
    </row>
    <row r="444" spans="2:7">
      <c r="B444" s="152" t="s">
        <v>91</v>
      </c>
      <c r="C444" s="152" t="s">
        <v>1940</v>
      </c>
      <c r="D444" s="155" t="s">
        <v>43</v>
      </c>
      <c r="E444" s="80">
        <f>VLOOKUP(B444,WRs!$B$18:$Q$791,15,0)</f>
        <v>40.874999999999993</v>
      </c>
      <c r="F444">
        <f>VLOOKUP(B444,WRs!$B$18:$P$791,14,0)</f>
        <v>1</v>
      </c>
      <c r="G444" s="80">
        <f>SUM(E444*F444)</f>
        <v>40.874999999999993</v>
      </c>
    </row>
    <row r="445" spans="2:7">
      <c r="B445" s="152" t="s">
        <v>526</v>
      </c>
      <c r="C445" s="152" t="s">
        <v>435</v>
      </c>
      <c r="D445" s="155" t="s">
        <v>43</v>
      </c>
      <c r="E445" s="80">
        <f>VLOOKUP(B445,WRs!$B$18:$Q$791,15,0)</f>
        <v>40.858333333333327</v>
      </c>
      <c r="F445">
        <f>VLOOKUP(B445,WRs!$B$18:$P$791,14,0)</f>
        <v>1</v>
      </c>
      <c r="G445" s="80">
        <f>SUM(E445*F445)</f>
        <v>40.858333333333327</v>
      </c>
    </row>
    <row r="446" spans="2:7">
      <c r="B446" s="151" t="s">
        <v>809</v>
      </c>
      <c r="C446" s="151" t="s">
        <v>1941</v>
      </c>
      <c r="D446" s="175" t="s">
        <v>43</v>
      </c>
      <c r="E446" s="80">
        <f>VLOOKUP(B446,WRs!$B$18:$Q$791,15,0)</f>
        <v>40.716666666666669</v>
      </c>
      <c r="F446">
        <f>VLOOKUP(B446,WRs!$B$18:$P$791,14,0)</f>
        <v>1</v>
      </c>
      <c r="G446" s="80">
        <f>SUM(E446*F446)</f>
        <v>40.716666666666669</v>
      </c>
    </row>
    <row r="447" spans="2:7">
      <c r="B447" s="152" t="s">
        <v>723</v>
      </c>
      <c r="C447" s="152" t="s">
        <v>1934</v>
      </c>
      <c r="D447" s="155" t="s">
        <v>43</v>
      </c>
      <c r="E447" s="80">
        <f>VLOOKUP(B447,WRs!$B$18:$Q$791,15,0)</f>
        <v>40.712499999999999</v>
      </c>
      <c r="F447">
        <f>VLOOKUP(B447,WRs!$B$18:$P$791,14,0)</f>
        <v>1</v>
      </c>
      <c r="G447" s="80">
        <f>SUM(E447*F447)</f>
        <v>40.712499999999999</v>
      </c>
    </row>
    <row r="448" spans="2:7">
      <c r="B448" s="152" t="s">
        <v>1728</v>
      </c>
      <c r="C448" s="152" t="s">
        <v>1954</v>
      </c>
      <c r="D448" s="155" t="s">
        <v>43</v>
      </c>
      <c r="E448" s="80">
        <f>VLOOKUP(B448,WRs!$B$18:$Q$791,15,0)</f>
        <v>40.691666666666663</v>
      </c>
      <c r="F448">
        <f>VLOOKUP(B448,WRs!$B$18:$P$791,14,0)</f>
        <v>1</v>
      </c>
      <c r="G448" s="80">
        <f>SUM(E448*F448)</f>
        <v>40.691666666666663</v>
      </c>
    </row>
    <row r="449" spans="2:7">
      <c r="B449" s="151" t="s">
        <v>851</v>
      </c>
      <c r="C449" s="151" t="s">
        <v>1945</v>
      </c>
      <c r="D449" s="175" t="s">
        <v>42</v>
      </c>
      <c r="E449" s="80">
        <f>VLOOKUP(B449,TEs!$B$18:$Q$1098,15,0)</f>
        <v>40.665151515151514</v>
      </c>
      <c r="F449">
        <f>VLOOKUP(B449,TEs!$B$18:$P$1095,14,0)</f>
        <v>1</v>
      </c>
      <c r="G449" s="80">
        <f>SUM(E449*F449)</f>
        <v>40.665151515151514</v>
      </c>
    </row>
    <row r="450" spans="2:7">
      <c r="B450" s="152" t="s">
        <v>1805</v>
      </c>
      <c r="C450" s="152" t="s">
        <v>59</v>
      </c>
      <c r="D450" s="155" t="s">
        <v>43</v>
      </c>
      <c r="E450" s="80">
        <f>VLOOKUP(B450,WRs!$B$18:$Q$791,15,0)</f>
        <v>40.61666666666666</v>
      </c>
      <c r="F450">
        <f>VLOOKUP(B450,WRs!$B$18:$P$791,14,0)</f>
        <v>1</v>
      </c>
      <c r="G450" s="80">
        <f>SUM(E450*F450)</f>
        <v>40.61666666666666</v>
      </c>
    </row>
    <row r="451" spans="2:7">
      <c r="B451" s="151" t="s">
        <v>1694</v>
      </c>
      <c r="C451" s="151" t="s">
        <v>406</v>
      </c>
      <c r="D451" s="175" t="s">
        <v>43</v>
      </c>
      <c r="E451" s="80">
        <f>VLOOKUP(B451,WRs!$B$18:$Q$791,15,0)</f>
        <v>40.5625</v>
      </c>
      <c r="F451">
        <f>VLOOKUP(B451,WRs!$B$18:$P$791,14,0)</f>
        <v>1</v>
      </c>
      <c r="G451" s="80">
        <f>SUM(E451*F451)</f>
        <v>40.5625</v>
      </c>
    </row>
    <row r="452" spans="2:7">
      <c r="B452" s="152" t="s">
        <v>1785</v>
      </c>
      <c r="C452" s="152" t="s">
        <v>1956</v>
      </c>
      <c r="D452" s="155" t="s">
        <v>39</v>
      </c>
      <c r="E452" s="80">
        <f>VLOOKUP(B452,RBs!$B$18:$Q$942,15,0)</f>
        <v>39.755066666666679</v>
      </c>
      <c r="F452">
        <f>VLOOKUP(B452,RBs!$B$18:$P$938,14,0)</f>
        <v>1.02</v>
      </c>
      <c r="G452" s="80">
        <f>SUM(E452*F452)</f>
        <v>40.550168000000014</v>
      </c>
    </row>
    <row r="453" spans="2:7">
      <c r="B453" s="151" t="s">
        <v>378</v>
      </c>
      <c r="C453" s="151" t="s">
        <v>1909</v>
      </c>
      <c r="D453" s="175" t="s">
        <v>43</v>
      </c>
      <c r="E453" s="80">
        <f>VLOOKUP(B453,WRs!$B$18:$Q$791,15,0)</f>
        <v>40.537499999999994</v>
      </c>
      <c r="F453">
        <f>VLOOKUP(B453,WRs!$B$18:$P$791,14,0)</f>
        <v>1</v>
      </c>
      <c r="G453" s="80">
        <f>SUM(E453*F453)</f>
        <v>40.537499999999994</v>
      </c>
    </row>
    <row r="454" spans="2:7">
      <c r="B454" s="151" t="s">
        <v>1417</v>
      </c>
      <c r="C454" s="151" t="s">
        <v>1931</v>
      </c>
      <c r="D454" s="175" t="s">
        <v>43</v>
      </c>
      <c r="E454" s="80">
        <f>VLOOKUP(B454,WRs!$B$18:$Q$791,15,0)</f>
        <v>40.424999999999997</v>
      </c>
      <c r="F454">
        <f>VLOOKUP(B454,WRs!$B$18:$P$791,14,0)</f>
        <v>1</v>
      </c>
      <c r="G454" s="80">
        <f>SUM(E454*F454)</f>
        <v>40.424999999999997</v>
      </c>
    </row>
    <row r="455" spans="2:7">
      <c r="B455" s="152" t="s">
        <v>749</v>
      </c>
      <c r="C455" s="152" t="s">
        <v>420</v>
      </c>
      <c r="D455" s="155" t="s">
        <v>39</v>
      </c>
      <c r="E455" s="80">
        <f>VLOOKUP(B455,RBs!$B$18:$Q$942,15,0)</f>
        <v>39.376533333333334</v>
      </c>
      <c r="F455">
        <f>VLOOKUP(B455,RBs!$B$18:$P$938,14,0)</f>
        <v>1.02</v>
      </c>
      <c r="G455" s="80">
        <f>SUM(E455*F455)</f>
        <v>40.164064000000003</v>
      </c>
    </row>
    <row r="456" spans="2:7">
      <c r="B456" s="151" t="s">
        <v>1613</v>
      </c>
      <c r="C456" s="151" t="s">
        <v>430</v>
      </c>
      <c r="D456" s="175" t="s">
        <v>43</v>
      </c>
      <c r="E456" s="80">
        <f>VLOOKUP(B456,WRs!$B$18:$Q$791,15,0)</f>
        <v>40.137499999999996</v>
      </c>
      <c r="F456">
        <f>VLOOKUP(B456,WRs!$B$18:$P$791,14,0)</f>
        <v>1</v>
      </c>
      <c r="G456" s="80">
        <f>SUM(E456*F456)</f>
        <v>40.137499999999996</v>
      </c>
    </row>
    <row r="457" spans="2:7">
      <c r="B457" s="152" t="s">
        <v>540</v>
      </c>
      <c r="C457" s="152" t="s">
        <v>454</v>
      </c>
      <c r="D457" s="155" t="s">
        <v>33</v>
      </c>
      <c r="E457" s="80">
        <f>VLOOKUP(B457,QBs!$B$18:$Q$1039,15,0)</f>
        <v>44.553913043478261</v>
      </c>
      <c r="F457">
        <f>VLOOKUP(B457,QBs!$B$18:$P$1035,14,0)</f>
        <v>0.9</v>
      </c>
      <c r="G457" s="80">
        <f>SUM(E457*F457)</f>
        <v>40.098521739130433</v>
      </c>
    </row>
    <row r="458" spans="2:7">
      <c r="B458" s="152" t="s">
        <v>1258</v>
      </c>
      <c r="C458" s="152" t="s">
        <v>1042</v>
      </c>
      <c r="D458" s="155" t="s">
        <v>43</v>
      </c>
      <c r="E458" s="80">
        <f>VLOOKUP(B458,WRs!$B$18:$Q$791,15,0)</f>
        <v>39.987499999999997</v>
      </c>
      <c r="F458">
        <f>VLOOKUP(B458,WRs!$B$18:$P$791,14,0)</f>
        <v>1</v>
      </c>
      <c r="G458" s="80">
        <f>SUM(E458*F458)</f>
        <v>39.987499999999997</v>
      </c>
    </row>
    <row r="459" spans="2:7">
      <c r="B459" s="151" t="s">
        <v>1290</v>
      </c>
      <c r="C459" s="151" t="s">
        <v>1920</v>
      </c>
      <c r="D459" s="175" t="s">
        <v>43</v>
      </c>
      <c r="E459" s="80">
        <f>VLOOKUP(B459,WRs!$B$18:$Q$791,15,0)</f>
        <v>39.924999999999997</v>
      </c>
      <c r="F459">
        <f>VLOOKUP(B459,WRs!$B$18:$P$791,14,0)</f>
        <v>1</v>
      </c>
      <c r="G459" s="80">
        <f>SUM(E459*F459)</f>
        <v>39.924999999999997</v>
      </c>
    </row>
    <row r="460" spans="2:7">
      <c r="B460" s="152" t="s">
        <v>1142</v>
      </c>
      <c r="C460" s="152" t="s">
        <v>1908</v>
      </c>
      <c r="D460" s="155" t="s">
        <v>39</v>
      </c>
      <c r="E460" s="80">
        <f>VLOOKUP(B460,RBs!$B$18:$Q$942,15,0)</f>
        <v>39.073083333333336</v>
      </c>
      <c r="F460">
        <f>VLOOKUP(B460,RBs!$B$18:$P$938,14,0)</f>
        <v>1.02</v>
      </c>
      <c r="G460" s="80">
        <f>SUM(E460*F460)</f>
        <v>39.854545000000002</v>
      </c>
    </row>
    <row r="461" spans="2:7">
      <c r="B461" s="151" t="s">
        <v>296</v>
      </c>
      <c r="C461" s="151" t="s">
        <v>1940</v>
      </c>
      <c r="D461" s="175" t="s">
        <v>39</v>
      </c>
      <c r="E461" s="80">
        <f>VLOOKUP(B461,RBs!$B$18:$Q$942,15,0)</f>
        <v>39.015000000000008</v>
      </c>
      <c r="F461">
        <f>VLOOKUP(B461,RBs!$B$18:$P$938,14,0)</f>
        <v>1.02</v>
      </c>
      <c r="G461" s="80">
        <f>SUM(E461*F461)</f>
        <v>39.795300000000012</v>
      </c>
    </row>
    <row r="462" spans="2:7">
      <c r="B462" s="152" t="s">
        <v>845</v>
      </c>
      <c r="C462" s="152" t="s">
        <v>1057</v>
      </c>
      <c r="D462" s="155" t="s">
        <v>42</v>
      </c>
      <c r="E462" s="80">
        <f>VLOOKUP(B462,TEs!$B$18:$Q$1098,15,0)</f>
        <v>39.584848484848479</v>
      </c>
      <c r="F462">
        <f>VLOOKUP(B462,TEs!$B$18:$P$1095,14,0)</f>
        <v>1</v>
      </c>
      <c r="G462" s="80">
        <f>SUM(E462*F462)</f>
        <v>39.584848484848479</v>
      </c>
    </row>
    <row r="463" spans="2:7">
      <c r="B463" s="151" t="s">
        <v>2199</v>
      </c>
      <c r="C463" s="151" t="s">
        <v>1963</v>
      </c>
      <c r="D463" s="175" t="s">
        <v>39</v>
      </c>
      <c r="E463" s="80">
        <f>VLOOKUP(B463,RBs!$B$18:$Q$942,15,0)</f>
        <v>38.680666666666667</v>
      </c>
      <c r="F463">
        <f>VLOOKUP(B463,RBs!$B$18:$P$938,14,0)</f>
        <v>1.02</v>
      </c>
      <c r="G463" s="80">
        <f>SUM(E463*F463)</f>
        <v>39.454280000000004</v>
      </c>
    </row>
    <row r="464" spans="2:7">
      <c r="B464" s="151" t="s">
        <v>170</v>
      </c>
      <c r="C464" s="151" t="s">
        <v>433</v>
      </c>
      <c r="D464" s="175" t="s">
        <v>39</v>
      </c>
      <c r="E464" s="80">
        <f>VLOOKUP(B464,RBs!$B$18:$Q$942,15,0)</f>
        <v>38.548350000000006</v>
      </c>
      <c r="F464">
        <f>VLOOKUP(B464,RBs!$B$18:$P$938,14,0)</f>
        <v>1.02</v>
      </c>
      <c r="G464" s="80">
        <f>SUM(E464*F464)</f>
        <v>39.319317000000005</v>
      </c>
    </row>
    <row r="465" spans="2:7">
      <c r="B465" s="152" t="s">
        <v>864</v>
      </c>
      <c r="C465" s="152" t="s">
        <v>448</v>
      </c>
      <c r="D465" s="155" t="s">
        <v>42</v>
      </c>
      <c r="E465" s="80">
        <f>VLOOKUP(B465,TEs!$B$18:$Q$1098,15,0)</f>
        <v>39.259090909090908</v>
      </c>
      <c r="F465">
        <f>VLOOKUP(B465,TEs!$B$18:$P$1095,14,0)</f>
        <v>1</v>
      </c>
      <c r="G465" s="80">
        <f>SUM(E465*F465)</f>
        <v>39.259090909090908</v>
      </c>
    </row>
    <row r="466" spans="2:7">
      <c r="B466" s="152" t="s">
        <v>178</v>
      </c>
      <c r="C466" s="152" t="s">
        <v>1049</v>
      </c>
      <c r="D466" s="155" t="s">
        <v>43</v>
      </c>
      <c r="E466" s="80">
        <f>VLOOKUP(B466,WRs!$B$18:$Q$791,15,0)</f>
        <v>39.216666666666669</v>
      </c>
      <c r="F466">
        <f>VLOOKUP(B466,WRs!$B$18:$P$791,14,0)</f>
        <v>1</v>
      </c>
      <c r="G466" s="80">
        <f>SUM(E466*F466)</f>
        <v>39.216666666666669</v>
      </c>
    </row>
    <row r="467" spans="2:7">
      <c r="B467" s="152" t="s">
        <v>680</v>
      </c>
      <c r="C467" s="152" t="s">
        <v>443</v>
      </c>
      <c r="D467" s="155" t="s">
        <v>39</v>
      </c>
      <c r="E467" s="80">
        <f>VLOOKUP(B467,RBs!$B$18:$Q$942,15,0)</f>
        <v>38.436150000000005</v>
      </c>
      <c r="F467">
        <f>VLOOKUP(B467,RBs!$B$18:$P$938,14,0)</f>
        <v>1.02</v>
      </c>
      <c r="G467" s="80">
        <f>SUM(E467*F467)</f>
        <v>39.204873000000006</v>
      </c>
    </row>
    <row r="468" spans="2:7">
      <c r="B468" s="151" t="s">
        <v>1610</v>
      </c>
      <c r="C468" s="151" t="s">
        <v>430</v>
      </c>
      <c r="D468" s="175" t="s">
        <v>39</v>
      </c>
      <c r="E468" s="80">
        <f>VLOOKUP(B468,RBs!$B$18:$Q$942,15,0)</f>
        <v>38.410366666666668</v>
      </c>
      <c r="F468">
        <f>VLOOKUP(B468,RBs!$B$18:$P$938,14,0)</f>
        <v>1.02</v>
      </c>
      <c r="G468" s="80">
        <f>SUM(E468*F468)</f>
        <v>39.178574000000005</v>
      </c>
    </row>
    <row r="469" spans="2:7">
      <c r="B469" s="152" t="s">
        <v>1643</v>
      </c>
      <c r="C469" s="152" t="s">
        <v>1947</v>
      </c>
      <c r="D469" s="155" t="s">
        <v>42</v>
      </c>
      <c r="E469" s="80">
        <f>VLOOKUP(B469,TEs!$B$18:$Q$1098,15,0)</f>
        <v>39.066666666666663</v>
      </c>
      <c r="F469">
        <f>VLOOKUP(B469,TEs!$B$18:$P$1095,14,0)</f>
        <v>1</v>
      </c>
      <c r="G469" s="80">
        <f>SUM(E469*F469)</f>
        <v>39.066666666666663</v>
      </c>
    </row>
    <row r="470" spans="2:7">
      <c r="B470" s="151" t="s">
        <v>1811</v>
      </c>
      <c r="C470" s="151" t="s">
        <v>60</v>
      </c>
      <c r="D470" s="175" t="s">
        <v>39</v>
      </c>
      <c r="E470" s="80">
        <f>VLOOKUP(B470,RBs!$B$18:$Q$942,15,0)</f>
        <v>38.201266666666662</v>
      </c>
      <c r="F470">
        <f>VLOOKUP(B470,RBs!$B$18:$P$938,14,0)</f>
        <v>1.02</v>
      </c>
      <c r="G470" s="80">
        <f>SUM(E470*F470)</f>
        <v>38.965291999999998</v>
      </c>
    </row>
    <row r="471" spans="2:7">
      <c r="B471" s="152" t="s">
        <v>859</v>
      </c>
      <c r="C471" s="152" t="s">
        <v>1056</v>
      </c>
      <c r="D471" s="155" t="s">
        <v>39</v>
      </c>
      <c r="E471" s="80">
        <f>VLOOKUP(B471,RBs!$B$18:$Q$942,15,0)</f>
        <v>38.135533333333335</v>
      </c>
      <c r="F471">
        <f>VLOOKUP(B471,RBs!$B$18:$P$938,14,0)</f>
        <v>1.02</v>
      </c>
      <c r="G471" s="80">
        <f>SUM(E471*F471)</f>
        <v>38.898244000000005</v>
      </c>
    </row>
    <row r="472" spans="2:7">
      <c r="B472" s="151" t="s">
        <v>1388</v>
      </c>
      <c r="C472" s="151" t="s">
        <v>1928</v>
      </c>
      <c r="D472" s="175" t="s">
        <v>43</v>
      </c>
      <c r="E472" s="80">
        <f>VLOOKUP(B472,WRs!$B$18:$Q$791,15,0)</f>
        <v>38.8125</v>
      </c>
      <c r="F472">
        <f>VLOOKUP(B472,WRs!$B$18:$P$791,14,0)</f>
        <v>1</v>
      </c>
      <c r="G472" s="80">
        <f>SUM(E472*F472)</f>
        <v>38.8125</v>
      </c>
    </row>
    <row r="473" spans="2:7">
      <c r="B473" s="151" t="s">
        <v>1514</v>
      </c>
      <c r="C473" s="151" t="s">
        <v>423</v>
      </c>
      <c r="D473" s="175" t="s">
        <v>33</v>
      </c>
      <c r="E473" s="80">
        <f>VLOOKUP(B473,QBs!$B$18:$Q$1039,15,0)</f>
        <v>43.121739130434783</v>
      </c>
      <c r="F473">
        <f>VLOOKUP(B473,QBs!$B$18:$P$1035,14,0)</f>
        <v>0.9</v>
      </c>
      <c r="G473" s="80">
        <f>SUM(E473*F473)</f>
        <v>38.809565217391302</v>
      </c>
    </row>
    <row r="474" spans="2:7">
      <c r="B474" s="151" t="s">
        <v>587</v>
      </c>
      <c r="C474" s="151" t="s">
        <v>1958</v>
      </c>
      <c r="D474" s="175" t="s">
        <v>43</v>
      </c>
      <c r="E474" s="80">
        <f>VLOOKUP(B474,WRs!$B$18:$Q$791,15,0)</f>
        <v>38.74166666666666</v>
      </c>
      <c r="F474">
        <f>VLOOKUP(B474,WRs!$B$18:$P$791,14,0)</f>
        <v>1</v>
      </c>
      <c r="G474" s="80">
        <f>SUM(E474*F474)</f>
        <v>38.74166666666666</v>
      </c>
    </row>
    <row r="475" spans="2:7">
      <c r="B475" s="151" t="s">
        <v>324</v>
      </c>
      <c r="C475" s="151" t="s">
        <v>1932</v>
      </c>
      <c r="D475" s="175" t="s">
        <v>42</v>
      </c>
      <c r="E475" s="80">
        <f>VLOOKUP(B475,TEs!$B$18:$Q$1098,15,0)</f>
        <v>38.630303030303025</v>
      </c>
      <c r="F475">
        <f>VLOOKUP(B475,TEs!$B$18:$P$1095,14,0)</f>
        <v>1</v>
      </c>
      <c r="G475" s="80">
        <f>SUM(E475*F475)</f>
        <v>38.630303030303025</v>
      </c>
    </row>
    <row r="476" spans="2:7">
      <c r="B476" s="151" t="s">
        <v>1398</v>
      </c>
      <c r="C476" s="151" t="s">
        <v>1929</v>
      </c>
      <c r="D476" s="175" t="s">
        <v>39</v>
      </c>
      <c r="E476" s="80">
        <f>VLOOKUP(B476,RBs!$B$18:$Q$942,15,0)</f>
        <v>37.75331666666667</v>
      </c>
      <c r="F476">
        <f>VLOOKUP(B476,RBs!$B$18:$P$938,14,0)</f>
        <v>1.02</v>
      </c>
      <c r="G476" s="80">
        <f>SUM(E476*F476)</f>
        <v>38.508383000000002</v>
      </c>
    </row>
    <row r="477" spans="2:7">
      <c r="B477" s="152" t="s">
        <v>535</v>
      </c>
      <c r="C477" s="152" t="s">
        <v>411</v>
      </c>
      <c r="D477" s="155" t="s">
        <v>42</v>
      </c>
      <c r="E477" s="80">
        <f>VLOOKUP(B477,TEs!$B$18:$Q$1098,15,0)</f>
        <v>38.32121212121212</v>
      </c>
      <c r="F477">
        <f>VLOOKUP(B477,TEs!$B$18:$P$1095,14,0)</f>
        <v>1</v>
      </c>
      <c r="G477" s="80">
        <f>SUM(E477*F477)</f>
        <v>38.32121212121212</v>
      </c>
    </row>
    <row r="478" spans="2:7">
      <c r="B478" s="152" t="s">
        <v>277</v>
      </c>
      <c r="C478" s="152" t="s">
        <v>429</v>
      </c>
      <c r="D478" s="155" t="s">
        <v>39</v>
      </c>
      <c r="E478" s="80">
        <f>VLOOKUP(B478,RBs!$B$18:$Q$942,15,0)</f>
        <v>37.506249999999994</v>
      </c>
      <c r="F478">
        <f>VLOOKUP(B478,RBs!$B$18:$P$938,14,0)</f>
        <v>1.02</v>
      </c>
      <c r="G478" s="80">
        <f>SUM(E478*F478)</f>
        <v>38.256374999999991</v>
      </c>
    </row>
    <row r="479" spans="2:7">
      <c r="B479" s="152" t="s">
        <v>838</v>
      </c>
      <c r="C479" s="152" t="s">
        <v>421</v>
      </c>
      <c r="D479" s="155" t="s">
        <v>39</v>
      </c>
      <c r="E479" s="80">
        <f>VLOOKUP(B479,RBs!$B$18:$Q$942,15,0)</f>
        <v>36.948366666666665</v>
      </c>
      <c r="F479">
        <f>VLOOKUP(B479,RBs!$B$18:$P$938,14,0)</f>
        <v>1.02</v>
      </c>
      <c r="G479" s="80">
        <f>SUM(E479*F479)</f>
        <v>37.687334</v>
      </c>
    </row>
    <row r="480" spans="2:7">
      <c r="B480" s="151" t="s">
        <v>119</v>
      </c>
      <c r="C480" s="151" t="s">
        <v>452</v>
      </c>
      <c r="D480" s="175" t="s">
        <v>42</v>
      </c>
      <c r="E480" s="80">
        <f>VLOOKUP(B480,TEs!$B$18:$Q$1098,15,0)</f>
        <v>37.266666666666666</v>
      </c>
      <c r="F480">
        <f>VLOOKUP(B480,TEs!$B$18:$P$1095,14,0)</f>
        <v>1</v>
      </c>
      <c r="G480" s="80">
        <f>SUM(E480*F480)</f>
        <v>37.266666666666666</v>
      </c>
    </row>
    <row r="481" spans="2:7">
      <c r="B481" s="151" t="s">
        <v>999</v>
      </c>
      <c r="C481" s="151" t="s">
        <v>1944</v>
      </c>
      <c r="D481" s="175" t="s">
        <v>39</v>
      </c>
      <c r="E481" s="80">
        <f>VLOOKUP(B481,RBs!$B$18:$Q$942,15,0)</f>
        <v>36.457916666666669</v>
      </c>
      <c r="F481">
        <f>VLOOKUP(B481,RBs!$B$18:$P$938,14,0)</f>
        <v>1.02</v>
      </c>
      <c r="G481" s="80">
        <f>SUM(E481*F481)</f>
        <v>37.187075</v>
      </c>
    </row>
    <row r="482" spans="2:7">
      <c r="B482" s="151" t="s">
        <v>2040</v>
      </c>
      <c r="C482" s="151" t="s">
        <v>435</v>
      </c>
      <c r="D482" s="175" t="s">
        <v>39</v>
      </c>
      <c r="E482" s="80">
        <f>VLOOKUP(B482,RBs!$B$18:$Q$942,15,0)</f>
        <v>36.428733333333334</v>
      </c>
      <c r="F482">
        <f>VLOOKUP(B482,RBs!$B$18:$P$938,14,0)</f>
        <v>1.02</v>
      </c>
      <c r="G482" s="80">
        <f>SUM(E482*F482)</f>
        <v>37.157308</v>
      </c>
    </row>
    <row r="483" spans="2:7">
      <c r="B483" s="151" t="s">
        <v>2028</v>
      </c>
      <c r="C483" s="151" t="s">
        <v>428</v>
      </c>
      <c r="D483" s="175" t="s">
        <v>39</v>
      </c>
      <c r="E483" s="80">
        <f>VLOOKUP(B483,RBs!$B$18:$Q$942,15,0)</f>
        <v>36.42646666666667</v>
      </c>
      <c r="F483">
        <f>VLOOKUP(B483,RBs!$B$18:$P$938,14,0)</f>
        <v>1.02</v>
      </c>
      <c r="G483" s="80">
        <f>SUM(E483*F483)</f>
        <v>37.154996000000004</v>
      </c>
    </row>
    <row r="484" spans="2:7">
      <c r="B484" s="152" t="s">
        <v>1183</v>
      </c>
      <c r="C484" s="152" t="s">
        <v>1040</v>
      </c>
      <c r="D484" s="155" t="s">
        <v>42</v>
      </c>
      <c r="E484" s="80">
        <f>VLOOKUP(B484,TEs!$B$18:$Q$1098,15,0)</f>
        <v>37.06818181818182</v>
      </c>
      <c r="F484">
        <f>VLOOKUP(B484,TEs!$B$18:$P$1095,14,0)</f>
        <v>1</v>
      </c>
      <c r="G484" s="80">
        <f>SUM(E484*F484)</f>
        <v>37.06818181818182</v>
      </c>
    </row>
    <row r="485" spans="2:7">
      <c r="B485" s="152" t="s">
        <v>121</v>
      </c>
      <c r="C485" s="152" t="s">
        <v>1963</v>
      </c>
      <c r="D485" s="155" t="s">
        <v>42</v>
      </c>
      <c r="E485" s="80">
        <f>VLOOKUP(B485,TEs!$B$18:$Q$1098,15,0)</f>
        <v>36.877272727272725</v>
      </c>
      <c r="F485">
        <f>VLOOKUP(B485,TEs!$B$18:$P$1095,14,0)</f>
        <v>1</v>
      </c>
      <c r="G485" s="80">
        <f>SUM(E485*F485)</f>
        <v>36.877272727272725</v>
      </c>
    </row>
    <row r="486" spans="2:7">
      <c r="B486" s="151" t="s">
        <v>238</v>
      </c>
      <c r="C486" s="151" t="s">
        <v>409</v>
      </c>
      <c r="D486" s="175" t="s">
        <v>42</v>
      </c>
      <c r="E486" s="80">
        <f>VLOOKUP(B486,TEs!$B$18:$Q$1098,15,0)</f>
        <v>36.79393939393939</v>
      </c>
      <c r="F486">
        <f>VLOOKUP(B486,TEs!$B$18:$P$1095,14,0)</f>
        <v>1</v>
      </c>
      <c r="G486" s="80">
        <f>SUM(E486*F486)</f>
        <v>36.79393939393939</v>
      </c>
    </row>
    <row r="487" spans="2:7">
      <c r="B487" s="152" t="s">
        <v>113</v>
      </c>
      <c r="C487" s="152" t="s">
        <v>1909</v>
      </c>
      <c r="D487" s="155" t="s">
        <v>39</v>
      </c>
      <c r="E487" s="80">
        <f>VLOOKUP(B487,RBs!$B$18:$Q$942,15,0)</f>
        <v>36.02640000000001</v>
      </c>
      <c r="F487">
        <f>VLOOKUP(B487,RBs!$B$18:$P$938,14,0)</f>
        <v>1.02</v>
      </c>
      <c r="G487" s="80">
        <f>SUM(E487*F487)</f>
        <v>36.746928000000011</v>
      </c>
    </row>
    <row r="488" spans="2:7">
      <c r="B488" s="151" t="s">
        <v>164</v>
      </c>
      <c r="C488" s="151" t="s">
        <v>413</v>
      </c>
      <c r="D488" s="175" t="s">
        <v>42</v>
      </c>
      <c r="E488" s="80">
        <f>VLOOKUP(B488,TEs!$B$18:$Q$1098,15,0)</f>
        <v>36.448484848484838</v>
      </c>
      <c r="F488">
        <f>VLOOKUP(B488,TEs!$B$18:$P$1095,14,0)</f>
        <v>1</v>
      </c>
      <c r="G488" s="80">
        <f>SUM(E488*F488)</f>
        <v>36.448484848484838</v>
      </c>
    </row>
    <row r="489" spans="2:7">
      <c r="B489" s="151" t="s">
        <v>330</v>
      </c>
      <c r="C489" s="151" t="s">
        <v>412</v>
      </c>
      <c r="D489" s="175" t="s">
        <v>42</v>
      </c>
      <c r="E489" s="80">
        <f>VLOOKUP(B489,TEs!$B$18:$Q$1098,15,0)</f>
        <v>36.357575757575752</v>
      </c>
      <c r="F489">
        <f>VLOOKUP(B489,TEs!$B$18:$P$1095,14,0)</f>
        <v>1</v>
      </c>
      <c r="G489" s="80">
        <f>SUM(E489*F489)</f>
        <v>36.357575757575752</v>
      </c>
    </row>
    <row r="490" spans="2:7">
      <c r="B490" s="152" t="s">
        <v>171</v>
      </c>
      <c r="C490" s="152" t="s">
        <v>1905</v>
      </c>
      <c r="D490" s="155" t="s">
        <v>42</v>
      </c>
      <c r="E490" s="80">
        <f>VLOOKUP(B490,TEs!$B$18:$Q$1098,15,0)</f>
        <v>36.212121212121204</v>
      </c>
      <c r="F490">
        <f>VLOOKUP(B490,TEs!$B$18:$P$1095,14,0)</f>
        <v>1</v>
      </c>
      <c r="G490" s="80">
        <f>SUM(E490*F490)</f>
        <v>36.212121212121204</v>
      </c>
    </row>
    <row r="491" spans="2:7">
      <c r="B491" s="152" t="s">
        <v>110</v>
      </c>
      <c r="C491" s="152" t="s">
        <v>46</v>
      </c>
      <c r="D491" s="155" t="s">
        <v>42</v>
      </c>
      <c r="E491" s="80">
        <f>VLOOKUP(B491,TEs!$B$18:$Q$1098,15,0)</f>
        <v>36.06666666666667</v>
      </c>
      <c r="F491">
        <f>VLOOKUP(B491,TEs!$B$18:$P$1095,14,0)</f>
        <v>1</v>
      </c>
      <c r="G491" s="80">
        <f>SUM(E491*F491)</f>
        <v>36.06666666666667</v>
      </c>
    </row>
    <row r="492" spans="2:7">
      <c r="B492" s="151" t="s">
        <v>652</v>
      </c>
      <c r="C492" s="151" t="s">
        <v>418</v>
      </c>
      <c r="D492" s="175" t="s">
        <v>42</v>
      </c>
      <c r="E492" s="80">
        <f>VLOOKUP(B492,TEs!$B$18:$Q$1098,15,0)</f>
        <v>35.79545454545454</v>
      </c>
      <c r="F492">
        <f>VLOOKUP(B492,TEs!$B$18:$P$1095,14,0)</f>
        <v>1</v>
      </c>
      <c r="G492" s="80">
        <f>SUM(E492*F492)</f>
        <v>35.79545454545454</v>
      </c>
    </row>
    <row r="493" spans="2:7">
      <c r="B493" s="151" t="s">
        <v>614</v>
      </c>
      <c r="C493" s="151" t="s">
        <v>1935</v>
      </c>
      <c r="D493" s="175" t="s">
        <v>42</v>
      </c>
      <c r="E493" s="80">
        <f>VLOOKUP(B493,TEs!$B$18:$Q$1098,15,0)</f>
        <v>35.449999999999996</v>
      </c>
      <c r="F493">
        <f>VLOOKUP(B493,TEs!$B$18:$P$1095,14,0)</f>
        <v>1</v>
      </c>
      <c r="G493" s="80">
        <f>SUM(E493*F493)</f>
        <v>35.449999999999996</v>
      </c>
    </row>
    <row r="494" spans="2:7">
      <c r="B494" s="152" t="s">
        <v>1503</v>
      </c>
      <c r="C494" s="152" t="s">
        <v>450</v>
      </c>
      <c r="D494" s="155" t="s">
        <v>39</v>
      </c>
      <c r="E494" s="80">
        <f>VLOOKUP(B494,RBs!$B$18:$Q$942,15,0)</f>
        <v>34.753950000000003</v>
      </c>
      <c r="F494">
        <f>VLOOKUP(B494,RBs!$B$18:$P$938,14,0)</f>
        <v>1.02</v>
      </c>
      <c r="G494" s="80">
        <f>SUM(E494*F494)</f>
        <v>35.449029000000003</v>
      </c>
    </row>
    <row r="495" spans="2:7">
      <c r="B495" s="152" t="s">
        <v>362</v>
      </c>
      <c r="C495" s="152" t="s">
        <v>59</v>
      </c>
      <c r="D495" s="155" t="s">
        <v>39</v>
      </c>
      <c r="E495" s="80">
        <f>VLOOKUP(B495,RBs!$B$18:$Q$942,15,0)</f>
        <v>34.732416666666666</v>
      </c>
      <c r="F495">
        <f>VLOOKUP(B495,RBs!$B$18:$P$938,14,0)</f>
        <v>1.02</v>
      </c>
      <c r="G495" s="80">
        <f>SUM(E495*F495)</f>
        <v>35.427064999999999</v>
      </c>
    </row>
    <row r="496" spans="2:7">
      <c r="B496" s="152" t="s">
        <v>1114</v>
      </c>
      <c r="C496" s="152" t="s">
        <v>454</v>
      </c>
      <c r="D496" s="155" t="s">
        <v>39</v>
      </c>
      <c r="E496" s="80">
        <f>VLOOKUP(B496,RBs!$B$18:$Q$942,15,0)</f>
        <v>34.661016666666669</v>
      </c>
      <c r="F496">
        <f>VLOOKUP(B496,RBs!$B$18:$P$938,14,0)</f>
        <v>1.02</v>
      </c>
      <c r="G496" s="80">
        <f>SUM(E496*F496)</f>
        <v>35.354237000000005</v>
      </c>
    </row>
    <row r="497" spans="2:7">
      <c r="B497" s="151" t="s">
        <v>727</v>
      </c>
      <c r="C497" s="151" t="s">
        <v>427</v>
      </c>
      <c r="D497" s="175" t="s">
        <v>39</v>
      </c>
      <c r="E497" s="80">
        <f>VLOOKUP(B497,RBs!$B$18:$Q$942,15,0)</f>
        <v>34.581683333333331</v>
      </c>
      <c r="F497">
        <f>VLOOKUP(B497,RBs!$B$18:$P$938,14,0)</f>
        <v>1.02</v>
      </c>
      <c r="G497" s="80">
        <f>SUM(E497*F497)</f>
        <v>35.273316999999999</v>
      </c>
    </row>
    <row r="498" spans="2:7">
      <c r="B498" s="151" t="s">
        <v>370</v>
      </c>
      <c r="C498" s="151" t="s">
        <v>414</v>
      </c>
      <c r="D498" s="175" t="s">
        <v>42</v>
      </c>
      <c r="E498" s="80">
        <f>VLOOKUP(B498,TEs!$B$18:$Q$788,15,0)</f>
        <v>35.230303030303027</v>
      </c>
      <c r="F498">
        <f>VLOOKUP(B498,TEs!$B$18:$P$788,14,0)</f>
        <v>1</v>
      </c>
      <c r="G498" s="80">
        <f>SUM(E498*F498)</f>
        <v>35.230303030303027</v>
      </c>
    </row>
    <row r="499" spans="2:7">
      <c r="B499" s="152" t="s">
        <v>1190</v>
      </c>
      <c r="C499" s="152" t="s">
        <v>1912</v>
      </c>
      <c r="D499" s="155" t="s">
        <v>42</v>
      </c>
      <c r="E499" s="80">
        <f>VLOOKUP(B499,TEs!$B$18:$Q$1098,15,0)</f>
        <v>34.922727272727272</v>
      </c>
      <c r="F499">
        <f>VLOOKUP(B499,TEs!$B$18:$P$1095,14,0)</f>
        <v>1</v>
      </c>
      <c r="G499" s="80">
        <f>SUM(E499*F499)</f>
        <v>34.922727272727272</v>
      </c>
    </row>
    <row r="500" spans="2:7">
      <c r="B500" s="151" t="s">
        <v>663</v>
      </c>
      <c r="C500" s="151" t="s">
        <v>410</v>
      </c>
      <c r="D500" s="175" t="s">
        <v>39</v>
      </c>
      <c r="E500" s="80">
        <f>VLOOKUP(B500,RBs!$B$18:$Q$942,15,0)</f>
        <v>34.132599999999996</v>
      </c>
      <c r="F500">
        <f>VLOOKUP(B500,RBs!$B$18:$P$938,14,0)</f>
        <v>1.02</v>
      </c>
      <c r="G500" s="80">
        <f>SUM(E500*F500)</f>
        <v>34.815251999999994</v>
      </c>
    </row>
    <row r="501" spans="2:7">
      <c r="B501" s="152" t="s">
        <v>2175</v>
      </c>
      <c r="C501" s="152" t="s">
        <v>416</v>
      </c>
      <c r="D501" s="155" t="s">
        <v>43</v>
      </c>
      <c r="E501" s="80">
        <f>VLOOKUP(B501,WRs!$B$18:$Q$791,15,0)</f>
        <v>34.733333333333334</v>
      </c>
      <c r="F501">
        <f>VLOOKUP(B501,WRs!$B$18:$P$791,14,0)</f>
        <v>1</v>
      </c>
      <c r="G501" s="80">
        <f>SUM(E501*F501)</f>
        <v>34.733333333333334</v>
      </c>
    </row>
    <row r="502" spans="2:7">
      <c r="B502" s="152" t="s">
        <v>1773</v>
      </c>
      <c r="C502" s="152" t="s">
        <v>57</v>
      </c>
      <c r="D502" s="155" t="s">
        <v>39</v>
      </c>
      <c r="E502" s="80">
        <f>VLOOKUP(B502,RBs!$B$18:$Q$942,15,0)</f>
        <v>33.975066666666663</v>
      </c>
      <c r="F502">
        <f>VLOOKUP(B502,RBs!$B$18:$P$938,14,0)</f>
        <v>1.02</v>
      </c>
      <c r="G502" s="80">
        <f>SUM(E502*F502)</f>
        <v>34.654567999999998</v>
      </c>
    </row>
    <row r="503" spans="2:7">
      <c r="B503" s="152" t="s">
        <v>730</v>
      </c>
      <c r="C503" s="152" t="s">
        <v>422</v>
      </c>
      <c r="D503" s="155" t="s">
        <v>42</v>
      </c>
      <c r="E503" s="80">
        <f>VLOOKUP(B503,TEs!$B$18:$Q$1098,15,0)</f>
        <v>34.622727272727275</v>
      </c>
      <c r="F503">
        <f>VLOOKUP(B503,TEs!$B$18:$P$1095,14,0)</f>
        <v>1</v>
      </c>
      <c r="G503" s="80">
        <f>SUM(E503*F503)</f>
        <v>34.622727272727275</v>
      </c>
    </row>
    <row r="504" spans="2:7">
      <c r="B504" s="152" t="s">
        <v>377</v>
      </c>
      <c r="C504" s="152" t="s">
        <v>421</v>
      </c>
      <c r="D504" s="155" t="s">
        <v>42</v>
      </c>
      <c r="E504" s="80">
        <f>VLOOKUP(B504,TEs!$B$18:$Q$1098,15,0)</f>
        <v>34.457575757575754</v>
      </c>
      <c r="F504">
        <f>VLOOKUP(B504,TEs!$B$18:$P$1095,14,0)</f>
        <v>1</v>
      </c>
      <c r="G504" s="80">
        <f>SUM(E504*F504)</f>
        <v>34.457575757575754</v>
      </c>
    </row>
    <row r="505" spans="2:7">
      <c r="B505" s="151" t="s">
        <v>470</v>
      </c>
      <c r="C505" s="151" t="s">
        <v>408</v>
      </c>
      <c r="D505" s="175" t="s">
        <v>39</v>
      </c>
      <c r="E505" s="80">
        <f>VLOOKUP(B505,RBs!$B$18:$Q$942,15,0)</f>
        <v>33.565933333333341</v>
      </c>
      <c r="F505">
        <f>VLOOKUP(B505,RBs!$B$18:$P$938,14,0)</f>
        <v>1.02</v>
      </c>
      <c r="G505" s="80">
        <f>SUM(E505*F505)</f>
        <v>34.237252000000005</v>
      </c>
    </row>
    <row r="506" spans="2:7">
      <c r="B506" s="151" t="s">
        <v>1362</v>
      </c>
      <c r="C506" s="151" t="s">
        <v>1926</v>
      </c>
      <c r="D506" s="175" t="s">
        <v>39</v>
      </c>
      <c r="E506" s="80">
        <f>VLOOKUP(B506,RBs!$B$18:$Q$942,15,0)</f>
        <v>33.386300000000006</v>
      </c>
      <c r="F506">
        <f>VLOOKUP(B506,RBs!$B$18:$P$938,14,0)</f>
        <v>1.02</v>
      </c>
      <c r="G506" s="80">
        <f>SUM(E506*F506)</f>
        <v>34.054026000000007</v>
      </c>
    </row>
    <row r="507" spans="2:7">
      <c r="B507" s="152" t="s">
        <v>1362</v>
      </c>
      <c r="C507" s="152" t="s">
        <v>1926</v>
      </c>
      <c r="D507" s="155" t="s">
        <v>39</v>
      </c>
      <c r="E507" s="80">
        <f>VLOOKUP(B507,RBs!$B$18:$Q$942,15,0)</f>
        <v>33.386300000000006</v>
      </c>
      <c r="F507">
        <f>VLOOKUP(B507,RBs!$B$18:$P$938,14,0)</f>
        <v>1.02</v>
      </c>
      <c r="G507" s="80">
        <f>SUM(E507*F507)</f>
        <v>34.054026000000007</v>
      </c>
    </row>
    <row r="508" spans="2:7">
      <c r="B508" s="151" t="s">
        <v>1747</v>
      </c>
      <c r="C508" s="151" t="s">
        <v>412</v>
      </c>
      <c r="D508" s="175" t="s">
        <v>39</v>
      </c>
      <c r="E508" s="80">
        <f>VLOOKUP(B508,RBs!$B$18:$Q$942,15,0)</f>
        <v>33.32736666666667</v>
      </c>
      <c r="F508">
        <f>VLOOKUP(B508,RBs!$B$18:$P$938,14,0)</f>
        <v>1.02</v>
      </c>
      <c r="G508" s="80">
        <f>SUM(E508*F508)</f>
        <v>33.993914000000004</v>
      </c>
    </row>
    <row r="509" spans="2:7">
      <c r="B509" s="151" t="s">
        <v>690</v>
      </c>
      <c r="C509" s="151" t="s">
        <v>442</v>
      </c>
      <c r="D509" s="175" t="s">
        <v>39</v>
      </c>
      <c r="E509" s="80">
        <f>VLOOKUP(B509,RBs!$B$18:$Q$942,15,0)</f>
        <v>33.179750000000006</v>
      </c>
      <c r="F509">
        <f>VLOOKUP(B509,RBs!$B$18:$P$938,14,0)</f>
        <v>1.02</v>
      </c>
      <c r="G509" s="80">
        <f>SUM(E509*F509)</f>
        <v>33.843345000000006</v>
      </c>
    </row>
    <row r="510" spans="2:7">
      <c r="B510" s="152" t="s">
        <v>2136</v>
      </c>
      <c r="C510" s="152" t="s">
        <v>1044</v>
      </c>
      <c r="D510" s="155" t="s">
        <v>39</v>
      </c>
      <c r="E510" s="80">
        <f>VLOOKUP(B510,RBs!$B$18:$Q$942,15,0)</f>
        <v>33.148016666666663</v>
      </c>
      <c r="F510">
        <f>VLOOKUP(B510,RBs!$B$18:$P$938,14,0)</f>
        <v>1.02</v>
      </c>
      <c r="G510" s="80">
        <f>SUM(E510*F510)</f>
        <v>33.810976999999994</v>
      </c>
    </row>
    <row r="511" spans="2:7">
      <c r="B511" s="151" t="s">
        <v>1400</v>
      </c>
      <c r="C511" s="151" t="s">
        <v>1929</v>
      </c>
      <c r="D511" s="175" t="s">
        <v>42</v>
      </c>
      <c r="E511" s="80">
        <f>VLOOKUP(B511,TEs!$B$18:$Q$1098,15,0)</f>
        <v>33.693939393939395</v>
      </c>
      <c r="F511">
        <f>VLOOKUP(B511,TEs!$B$18:$P$1095,14,0)</f>
        <v>1</v>
      </c>
      <c r="G511" s="80">
        <f>SUM(E511*F511)</f>
        <v>33.693939393939395</v>
      </c>
    </row>
    <row r="512" spans="2:7">
      <c r="B512" s="152" t="s">
        <v>100</v>
      </c>
      <c r="C512" s="152" t="s">
        <v>1955</v>
      </c>
      <c r="D512" s="155" t="s">
        <v>39</v>
      </c>
      <c r="E512" s="80">
        <f>VLOOKUP(B512,RBs!$B$18:$Q$942,15,0)</f>
        <v>32.941183333333335</v>
      </c>
      <c r="F512">
        <f>VLOOKUP(B512,RBs!$B$18:$P$938,14,0)</f>
        <v>1.02</v>
      </c>
      <c r="G512" s="80">
        <f>SUM(E512*F512)</f>
        <v>33.600007000000005</v>
      </c>
    </row>
    <row r="513" spans="2:7">
      <c r="B513" s="151" t="s">
        <v>831</v>
      </c>
      <c r="C513" s="151" t="s">
        <v>1040</v>
      </c>
      <c r="D513" s="175" t="s">
        <v>39</v>
      </c>
      <c r="E513" s="80">
        <f>VLOOKUP(B513,RBs!$B$18:$Q$942,15,0)</f>
        <v>32.923900000000003</v>
      </c>
      <c r="F513">
        <f>VLOOKUP(B513,RBs!$B$18:$P$938,14,0)</f>
        <v>1.02</v>
      </c>
      <c r="G513" s="80">
        <f>SUM(E513*F513)</f>
        <v>33.582378000000006</v>
      </c>
    </row>
    <row r="514" spans="2:7">
      <c r="B514" s="151" t="s">
        <v>205</v>
      </c>
      <c r="C514" s="151" t="s">
        <v>438</v>
      </c>
      <c r="D514" s="175" t="s">
        <v>42</v>
      </c>
      <c r="E514" s="80">
        <f>VLOOKUP(B514,TEs!$B$18:$Q$1098,15,0)</f>
        <v>33.403030303030299</v>
      </c>
      <c r="F514">
        <f>VLOOKUP(B514,TEs!$B$18:$P$1095,14,0)</f>
        <v>1</v>
      </c>
      <c r="G514" s="80">
        <f>SUM(E514*F514)</f>
        <v>33.403030303030299</v>
      </c>
    </row>
    <row r="515" spans="2:7">
      <c r="B515" s="152" t="s">
        <v>385</v>
      </c>
      <c r="C515" s="152" t="s">
        <v>1924</v>
      </c>
      <c r="D515" s="155" t="s">
        <v>39</v>
      </c>
      <c r="E515" s="80">
        <f>VLOOKUP(B515,RBs!$B$18:$Q$942,15,0)</f>
        <v>32.663233333333338</v>
      </c>
      <c r="F515">
        <f>VLOOKUP(B515,RBs!$B$18:$P$938,14,0)</f>
        <v>1.02</v>
      </c>
      <c r="G515" s="80">
        <f>SUM(E515*F515)</f>
        <v>33.316498000000003</v>
      </c>
    </row>
    <row r="516" spans="2:7">
      <c r="B516" s="152" t="s">
        <v>1344</v>
      </c>
      <c r="C516" s="152" t="s">
        <v>1923</v>
      </c>
      <c r="D516" s="155" t="s">
        <v>42</v>
      </c>
      <c r="E516" s="80">
        <f>VLOOKUP(B516,TEs!$B$18:$Q$1098,15,0)</f>
        <v>33.203030303030303</v>
      </c>
      <c r="F516">
        <f>VLOOKUP(B516,TEs!$B$18:$P$1095,14,0)</f>
        <v>1</v>
      </c>
      <c r="G516" s="80">
        <f>SUM(E516*F516)</f>
        <v>33.203030303030303</v>
      </c>
    </row>
    <row r="517" spans="2:7">
      <c r="B517" s="151" t="s">
        <v>538</v>
      </c>
      <c r="C517" s="151" t="s">
        <v>1049</v>
      </c>
      <c r="D517" s="175" t="s">
        <v>39</v>
      </c>
      <c r="E517" s="80">
        <f>VLOOKUP(B517,RBs!$B$18:$Q$942,15,0)</f>
        <v>32.534316666666669</v>
      </c>
      <c r="F517">
        <f>VLOOKUP(B517,RBs!$B$18:$P$938,14,0)</f>
        <v>1.02</v>
      </c>
      <c r="G517" s="80">
        <f>SUM(E517*F517)</f>
        <v>33.185003000000002</v>
      </c>
    </row>
    <row r="518" spans="2:7">
      <c r="B518" s="152" t="s">
        <v>308</v>
      </c>
      <c r="C518" s="152" t="s">
        <v>58</v>
      </c>
      <c r="D518" s="155" t="s">
        <v>39</v>
      </c>
      <c r="E518" s="80">
        <f>VLOOKUP(B518,RBs!$B$18:$Q$942,15,0)</f>
        <v>32.53091666666667</v>
      </c>
      <c r="F518">
        <f>VLOOKUP(B518,RBs!$B$18:$P$938,14,0)</f>
        <v>1.02</v>
      </c>
      <c r="G518" s="80">
        <f>SUM(E518*F518)</f>
        <v>33.181535000000004</v>
      </c>
    </row>
    <row r="519" spans="2:7">
      <c r="B519" s="151" t="s">
        <v>1706</v>
      </c>
      <c r="C519" s="151" t="s">
        <v>445</v>
      </c>
      <c r="D519" s="175" t="s">
        <v>39</v>
      </c>
      <c r="E519" s="80">
        <f>VLOOKUP(B519,RBs!$B$18:$Q$942,15,0)</f>
        <v>32.459233333333337</v>
      </c>
      <c r="F519">
        <f>VLOOKUP(B519,RBs!$B$18:$P$938,14,0)</f>
        <v>1.02</v>
      </c>
      <c r="G519" s="80">
        <f>SUM(E519*F519)</f>
        <v>33.108418000000007</v>
      </c>
    </row>
    <row r="520" spans="2:7">
      <c r="B520" s="151" t="s">
        <v>74</v>
      </c>
      <c r="C520" s="151" t="s">
        <v>447</v>
      </c>
      <c r="D520" s="175" t="s">
        <v>39</v>
      </c>
      <c r="E520" s="80">
        <f>VLOOKUP(B520,RBs!$B$18:$Q$942,15,0)</f>
        <v>32.38301666666667</v>
      </c>
      <c r="F520">
        <f>VLOOKUP(B520,RBs!$B$18:$P$938,14,0)</f>
        <v>1.02</v>
      </c>
      <c r="G520" s="80">
        <f>SUM(E520*F520)</f>
        <v>33.030677000000004</v>
      </c>
    </row>
    <row r="521" spans="2:7">
      <c r="B521" s="151" t="s">
        <v>2148</v>
      </c>
      <c r="C521" s="151" t="s">
        <v>409</v>
      </c>
      <c r="D521" s="175" t="s">
        <v>39</v>
      </c>
      <c r="E521" s="80">
        <f>VLOOKUP(B521,RBs!$B$18:$Q$942,15,0)</f>
        <v>32.215850000000003</v>
      </c>
      <c r="F521">
        <f>VLOOKUP(B521,RBs!$B$18:$P$938,14,0)</f>
        <v>1.02</v>
      </c>
      <c r="G521" s="80">
        <f>SUM(E521*F521)</f>
        <v>32.860167000000004</v>
      </c>
    </row>
    <row r="522" spans="2:7">
      <c r="B522" s="152" t="s">
        <v>717</v>
      </c>
      <c r="C522" s="152" t="s">
        <v>51</v>
      </c>
      <c r="D522" s="155" t="s">
        <v>39</v>
      </c>
      <c r="E522" s="80">
        <f>VLOOKUP(B522,RBs!$B$18:$Q$942,15,0)</f>
        <v>32.188366666666674</v>
      </c>
      <c r="F522">
        <f>VLOOKUP(B522,RBs!$B$18:$P$938,14,0)</f>
        <v>1.02</v>
      </c>
      <c r="G522" s="80">
        <f>SUM(E522*F522)</f>
        <v>32.832134000000011</v>
      </c>
    </row>
    <row r="523" spans="2:7">
      <c r="B523" s="151" t="s">
        <v>943</v>
      </c>
      <c r="C523" s="151" t="s">
        <v>415</v>
      </c>
      <c r="D523" s="175" t="s">
        <v>42</v>
      </c>
      <c r="E523" s="80">
        <f>VLOOKUP(B523,TEs!$B$18:$Q$1098,15,0)</f>
        <v>32.677272727272722</v>
      </c>
      <c r="F523">
        <f>VLOOKUP(B523,TEs!$B$18:$P$1095,14,0)</f>
        <v>1</v>
      </c>
      <c r="G523" s="80">
        <f>SUM(E523*F523)</f>
        <v>32.677272727272722</v>
      </c>
    </row>
    <row r="524" spans="2:7">
      <c r="B524" s="151" t="s">
        <v>1337</v>
      </c>
      <c r="C524" s="151" t="s">
        <v>452</v>
      </c>
      <c r="D524" s="175" t="s">
        <v>42</v>
      </c>
      <c r="E524" s="80">
        <f>VLOOKUP(B524,TEs!$B$18:$Q$1098,15,0)</f>
        <v>32.668181818181822</v>
      </c>
      <c r="F524">
        <f>VLOOKUP(B524,TEs!$B$18:$P$1095,14,0)</f>
        <v>1</v>
      </c>
      <c r="G524" s="80">
        <f>SUM(E524*F524)</f>
        <v>32.668181818181822</v>
      </c>
    </row>
    <row r="525" spans="2:7">
      <c r="B525" s="152" t="s">
        <v>631</v>
      </c>
      <c r="C525" s="152" t="s">
        <v>419</v>
      </c>
      <c r="D525" s="155" t="s">
        <v>42</v>
      </c>
      <c r="E525" s="80">
        <f>VLOOKUP(B525,TEs!$B$18:$Q$1098,15,0)</f>
        <v>32.659090909090907</v>
      </c>
      <c r="F525">
        <f>VLOOKUP(B525,TEs!$B$18:$P$1095,14,0)</f>
        <v>1</v>
      </c>
      <c r="G525" s="80">
        <f>SUM(E525*F525)</f>
        <v>32.659090909090907</v>
      </c>
    </row>
    <row r="526" spans="2:7">
      <c r="B526" s="152" t="s">
        <v>728</v>
      </c>
      <c r="C526" s="152" t="s">
        <v>427</v>
      </c>
      <c r="D526" s="155" t="s">
        <v>42</v>
      </c>
      <c r="E526" s="80">
        <f>VLOOKUP(B526,TEs!$B$18:$Q$1098,15,0)</f>
        <v>32.304545454545455</v>
      </c>
      <c r="F526">
        <f>VLOOKUP(B526,TEs!$B$18:$P$1095,14,0)</f>
        <v>1</v>
      </c>
      <c r="G526" s="80">
        <f>SUM(E526*F526)</f>
        <v>32.304545454545455</v>
      </c>
    </row>
    <row r="527" spans="2:7">
      <c r="B527" s="151" t="s">
        <v>1093</v>
      </c>
      <c r="C527" s="151" t="s">
        <v>1905</v>
      </c>
      <c r="D527" s="175" t="s">
        <v>39</v>
      </c>
      <c r="E527" s="80">
        <f>VLOOKUP(B527,RBs!$B$18:$Q$942,15,0)</f>
        <v>31.468983333333341</v>
      </c>
      <c r="F527">
        <f>VLOOKUP(B527,RBs!$B$18:$P$938,14,0)</f>
        <v>1.02</v>
      </c>
      <c r="G527" s="80">
        <f>SUM(E527*F527)</f>
        <v>32.098363000000006</v>
      </c>
    </row>
    <row r="528" spans="2:7">
      <c r="B528" s="152" t="s">
        <v>122</v>
      </c>
      <c r="C528" s="152" t="s">
        <v>1045</v>
      </c>
      <c r="D528" s="155" t="s">
        <v>39</v>
      </c>
      <c r="E528" s="80">
        <f>VLOOKUP(B528,RBs!$B$18:$Q$942,15,0)</f>
        <v>31.419400000000007</v>
      </c>
      <c r="F528">
        <f>VLOOKUP(B528,RBs!$B$18:$P$938,14,0)</f>
        <v>1.02</v>
      </c>
      <c r="G528" s="80">
        <f>SUM(E528*F528)</f>
        <v>32.047788000000004</v>
      </c>
    </row>
    <row r="529" spans="2:7">
      <c r="B529" s="152" t="s">
        <v>814</v>
      </c>
      <c r="C529" s="152" t="s">
        <v>1942</v>
      </c>
      <c r="D529" s="155" t="s">
        <v>42</v>
      </c>
      <c r="E529" s="80">
        <f>VLOOKUP(B529,TEs!$B$18:$Q$1098,15,0)</f>
        <v>31.493939393939392</v>
      </c>
      <c r="F529">
        <f>VLOOKUP(B529,TEs!$B$18:$P$1095,14,0)</f>
        <v>1</v>
      </c>
      <c r="G529" s="80">
        <f>SUM(E529*F529)</f>
        <v>31.493939393939392</v>
      </c>
    </row>
    <row r="530" spans="2:7">
      <c r="B530" s="151" t="s">
        <v>1616</v>
      </c>
      <c r="C530" s="151" t="s">
        <v>410</v>
      </c>
      <c r="D530" s="175" t="s">
        <v>42</v>
      </c>
      <c r="E530" s="80">
        <f>VLOOKUP(B530,TEs!$B$18:$Q$1098,15,0)</f>
        <v>31.451515151515153</v>
      </c>
      <c r="F530">
        <f>VLOOKUP(B530,TEs!$B$18:$P$1095,14,0)</f>
        <v>1</v>
      </c>
      <c r="G530" s="80">
        <f>SUM(E530*F530)</f>
        <v>31.451515151515153</v>
      </c>
    </row>
    <row r="531" spans="2:7">
      <c r="B531" s="152" t="s">
        <v>1709</v>
      </c>
      <c r="C531" s="152" t="s">
        <v>445</v>
      </c>
      <c r="D531" s="155" t="s">
        <v>42</v>
      </c>
      <c r="E531" s="80">
        <f>VLOOKUP(B531,TEs!$B$18:$Q$1098,15,0)</f>
        <v>31.45</v>
      </c>
      <c r="F531">
        <f>VLOOKUP(B531,TEs!$B$18:$P$1095,14,0)</f>
        <v>1</v>
      </c>
      <c r="G531" s="80">
        <f>SUM(E531*F531)</f>
        <v>31.45</v>
      </c>
    </row>
    <row r="532" spans="2:7">
      <c r="B532" s="152" t="s">
        <v>1836</v>
      </c>
      <c r="C532" s="152" t="s">
        <v>439</v>
      </c>
      <c r="D532" s="155" t="s">
        <v>43</v>
      </c>
      <c r="E532" s="80">
        <f>VLOOKUP(B532,WRs!$B$18:$Q$791,15,0)</f>
        <v>31.374999999999996</v>
      </c>
      <c r="F532">
        <f>VLOOKUP(B532,WRs!$B$18:$P$791,14,0)</f>
        <v>1</v>
      </c>
      <c r="G532" s="80">
        <f>SUM(E532*F532)</f>
        <v>31.374999999999996</v>
      </c>
    </row>
    <row r="533" spans="2:7">
      <c r="B533" s="151" t="s">
        <v>1836</v>
      </c>
      <c r="C533" s="151" t="s">
        <v>61</v>
      </c>
      <c r="D533" s="175" t="s">
        <v>43</v>
      </c>
      <c r="E533" s="80">
        <f>VLOOKUP(B533,WRs!$B$18:$Q$791,15,0)</f>
        <v>31.374999999999996</v>
      </c>
      <c r="F533">
        <f>VLOOKUP(B533,WRs!$B$18:$P$791,14,0)</f>
        <v>1</v>
      </c>
      <c r="G533" s="80">
        <f>SUM(E533*F533)</f>
        <v>31.374999999999996</v>
      </c>
    </row>
    <row r="534" spans="2:7">
      <c r="B534" s="151" t="s">
        <v>711</v>
      </c>
      <c r="C534" s="151" t="s">
        <v>424</v>
      </c>
      <c r="D534" s="175" t="s">
        <v>42</v>
      </c>
      <c r="E534" s="80">
        <f>VLOOKUP(B534,TEs!$B$18:$Q$1098,15,0)</f>
        <v>31.046969696969697</v>
      </c>
      <c r="F534">
        <f>VLOOKUP(B534,TEs!$B$18:$P$1095,14,0)</f>
        <v>1</v>
      </c>
      <c r="G534" s="80">
        <f>SUM(E534*F534)</f>
        <v>31.046969696969697</v>
      </c>
    </row>
    <row r="535" spans="2:7">
      <c r="B535" s="151" t="s">
        <v>2124</v>
      </c>
      <c r="C535" s="151" t="s">
        <v>423</v>
      </c>
      <c r="D535" s="175" t="s">
        <v>42</v>
      </c>
      <c r="E535" s="80">
        <f>VLOOKUP(B535,TEs!$B$18:$Q$1098,15,0)</f>
        <v>30.959090909090904</v>
      </c>
      <c r="F535">
        <f>VLOOKUP(B535,TEs!$B$18:$P$1095,14,0)</f>
        <v>1</v>
      </c>
      <c r="G535" s="80">
        <f>SUM(E535*F535)</f>
        <v>30.959090909090904</v>
      </c>
    </row>
    <row r="536" spans="2:7">
      <c r="B536" s="152" t="s">
        <v>1717</v>
      </c>
      <c r="C536" s="152" t="s">
        <v>404</v>
      </c>
      <c r="D536" s="155" t="s">
        <v>42</v>
      </c>
      <c r="E536" s="80">
        <f>VLOOKUP(B536,TEs!$B$18:$Q$1098,15,0)</f>
        <v>30.721212121212115</v>
      </c>
      <c r="F536">
        <f>VLOOKUP(B536,TEs!$B$18:$P$1095,14,0)</f>
        <v>1</v>
      </c>
      <c r="G536" s="80">
        <f>SUM(E536*F536)</f>
        <v>30.721212121212115</v>
      </c>
    </row>
    <row r="537" spans="2:7">
      <c r="B537" s="152" t="s">
        <v>1092</v>
      </c>
      <c r="C537" s="152" t="s">
        <v>405</v>
      </c>
      <c r="D537" s="155" t="s">
        <v>43</v>
      </c>
      <c r="E537" s="80">
        <f>VLOOKUP(B537,WRs!$B$18:$Q$791,15,0)</f>
        <v>30.654166666666665</v>
      </c>
      <c r="F537">
        <f>VLOOKUP(B537,WRs!$B$18:$P$791,14,0)</f>
        <v>1</v>
      </c>
      <c r="G537" s="80">
        <f>SUM(E537*F537)</f>
        <v>30.654166666666665</v>
      </c>
    </row>
    <row r="538" spans="2:7">
      <c r="B538" s="151" t="s">
        <v>181</v>
      </c>
      <c r="C538" s="151" t="s">
        <v>1954</v>
      </c>
      <c r="D538" s="175" t="s">
        <v>42</v>
      </c>
      <c r="E538" s="80">
        <f>VLOOKUP(B538,TEs!$B$18:$Q$1098,15,0)</f>
        <v>30.621212121212118</v>
      </c>
      <c r="F538">
        <f>VLOOKUP(B538,TEs!$B$18:$P$1095,14,0)</f>
        <v>1</v>
      </c>
      <c r="G538" s="80">
        <f>SUM(E538*F538)</f>
        <v>30.621212121212118</v>
      </c>
    </row>
    <row r="539" spans="2:7">
      <c r="B539" s="152" t="s">
        <v>636</v>
      </c>
      <c r="C539" s="152" t="s">
        <v>1918</v>
      </c>
      <c r="D539" s="155" t="s">
        <v>42</v>
      </c>
      <c r="E539" s="80">
        <f>VLOOKUP(B539,TEs!$B$18:$Q$1098,15,0)</f>
        <v>30.431818181818183</v>
      </c>
      <c r="F539">
        <f>VLOOKUP(B539,TEs!$B$18:$P$1095,14,0)</f>
        <v>1</v>
      </c>
      <c r="G539" s="80">
        <f>SUM(E539*F539)</f>
        <v>30.431818181818183</v>
      </c>
    </row>
    <row r="540" spans="2:7">
      <c r="B540" s="151" t="s">
        <v>465</v>
      </c>
      <c r="C540" s="151" t="s">
        <v>442</v>
      </c>
      <c r="D540" s="175" t="s">
        <v>42</v>
      </c>
      <c r="E540" s="80">
        <f>VLOOKUP(B540,TEs!$B$18:$Q$1098,15,0)</f>
        <v>30.386363636363633</v>
      </c>
      <c r="F540">
        <f>VLOOKUP(B540,TEs!$B$18:$P$1095,14,0)</f>
        <v>1</v>
      </c>
      <c r="G540" s="80">
        <f>SUM(E540*F540)</f>
        <v>30.386363636363633</v>
      </c>
    </row>
    <row r="541" spans="2:7">
      <c r="B541" s="152" t="s">
        <v>235</v>
      </c>
      <c r="C541" s="152" t="s">
        <v>405</v>
      </c>
      <c r="D541" s="155" t="s">
        <v>42</v>
      </c>
      <c r="E541" s="80">
        <f>VLOOKUP(B541,TEs!$B$18:$Q$1098,15,0)</f>
        <v>30.34090909090909</v>
      </c>
      <c r="F541">
        <f>VLOOKUP(B541,TEs!$B$18:$P$1095,14,0)</f>
        <v>1</v>
      </c>
      <c r="G541" s="80">
        <f>SUM(E541*F541)</f>
        <v>30.34090909090909</v>
      </c>
    </row>
    <row r="542" spans="2:7">
      <c r="B542" s="151" t="s">
        <v>112</v>
      </c>
      <c r="C542" s="151" t="s">
        <v>1916</v>
      </c>
      <c r="D542" s="175" t="s">
        <v>39</v>
      </c>
      <c r="E542" s="80">
        <f>VLOOKUP(B542,RBs!$B$18:$Q$942,15,0)</f>
        <v>29.508033333333334</v>
      </c>
      <c r="F542">
        <f>VLOOKUP(B542,RBs!$B$18:$P$938,14,0)</f>
        <v>1.02</v>
      </c>
      <c r="G542" s="80">
        <f>SUM(E542*F542)</f>
        <v>30.098193999999999</v>
      </c>
    </row>
    <row r="543" spans="2:7">
      <c r="B543" s="152" t="s">
        <v>1365</v>
      </c>
      <c r="C543" s="152" t="s">
        <v>1926</v>
      </c>
      <c r="D543" s="155" t="s">
        <v>42</v>
      </c>
      <c r="E543" s="80">
        <f>VLOOKUP(B543,TEs!$B$18:$Q$1098,15,0)</f>
        <v>29.786363636363632</v>
      </c>
      <c r="F543">
        <f>VLOOKUP(B543,TEs!$B$18:$P$1095,14,0)</f>
        <v>1</v>
      </c>
      <c r="G543" s="80">
        <f>SUM(E543*F543)</f>
        <v>29.786363636363632</v>
      </c>
    </row>
    <row r="544" spans="2:7">
      <c r="B544" s="152" t="s">
        <v>1216</v>
      </c>
      <c r="C544" s="152" t="s">
        <v>1915</v>
      </c>
      <c r="D544" s="155" t="s">
        <v>42</v>
      </c>
      <c r="E544" s="80">
        <f>VLOOKUP(B544,TEs!$B$18:$Q$1098,15,0)</f>
        <v>29.768181818181816</v>
      </c>
      <c r="F544">
        <f>VLOOKUP(B544,TEs!$B$18:$P$1095,14,0)</f>
        <v>1</v>
      </c>
      <c r="G544" s="80">
        <f>SUM(E544*F544)</f>
        <v>29.768181818181816</v>
      </c>
    </row>
    <row r="545" spans="2:7">
      <c r="B545" s="151" t="s">
        <v>1492</v>
      </c>
      <c r="C545" s="151" t="s">
        <v>1934</v>
      </c>
      <c r="D545" s="175" t="s">
        <v>42</v>
      </c>
      <c r="E545" s="80">
        <f>VLOOKUP(B545,TEs!$B$18:$Q$1098,15,0)</f>
        <v>29.722727272727273</v>
      </c>
      <c r="F545">
        <f>VLOOKUP(B545,TEs!$B$18:$P$1095,14,0)</f>
        <v>1</v>
      </c>
      <c r="G545" s="80">
        <f>SUM(E545*F545)</f>
        <v>29.722727272727273</v>
      </c>
    </row>
    <row r="546" spans="2:7">
      <c r="B546" s="151" t="s">
        <v>144</v>
      </c>
      <c r="C546" s="151" t="s">
        <v>1950</v>
      </c>
      <c r="D546" s="175" t="s">
        <v>42</v>
      </c>
      <c r="E546" s="80">
        <f>VLOOKUP(B546,TEs!$B$18:$Q$1098,15,0)</f>
        <v>29.669696969696968</v>
      </c>
      <c r="F546">
        <f>VLOOKUP(B546,TEs!$B$18:$P$1095,14,0)</f>
        <v>1</v>
      </c>
      <c r="G546" s="80">
        <f>SUM(E546*F546)</f>
        <v>29.669696969696968</v>
      </c>
    </row>
    <row r="547" spans="2:7">
      <c r="B547" s="151" t="s">
        <v>1872</v>
      </c>
      <c r="C547" s="151" t="s">
        <v>1962</v>
      </c>
      <c r="D547" s="175" t="s">
        <v>42</v>
      </c>
      <c r="E547" s="80">
        <f>VLOOKUP(B547,TEs!$B$18:$Q$1098,15,0)</f>
        <v>29.422727272727272</v>
      </c>
      <c r="F547">
        <f>VLOOKUP(B547,TEs!$B$18:$P$1095,14,0)</f>
        <v>1</v>
      </c>
      <c r="G547" s="80">
        <f>SUM(E547*F547)</f>
        <v>29.422727272727272</v>
      </c>
    </row>
    <row r="548" spans="2:7">
      <c r="B548" s="152" t="s">
        <v>284</v>
      </c>
      <c r="C548" s="152" t="s">
        <v>430</v>
      </c>
      <c r="D548" s="155" t="s">
        <v>42</v>
      </c>
      <c r="E548" s="80">
        <f>VLOOKUP(B548,TEs!$B$18:$Q$1098,15,0)</f>
        <v>29.15</v>
      </c>
      <c r="F548">
        <f>VLOOKUP(B548,TEs!$B$18:$P$1095,14,0)</f>
        <v>1</v>
      </c>
      <c r="G548" s="80">
        <f>SUM(E548*F548)</f>
        <v>29.15</v>
      </c>
    </row>
    <row r="549" spans="2:7">
      <c r="B549" s="152" t="s">
        <v>939</v>
      </c>
      <c r="C549" s="152" t="s">
        <v>447</v>
      </c>
      <c r="D549" s="155" t="s">
        <v>42</v>
      </c>
      <c r="E549" s="80">
        <f>VLOOKUP(B549,TEs!$B$18:$Q$1098,15,0)</f>
        <v>28.777272727272731</v>
      </c>
      <c r="F549">
        <f>VLOOKUP(B549,TEs!$B$18:$P$1095,14,0)</f>
        <v>1</v>
      </c>
      <c r="G549" s="80">
        <f>SUM(E549*F549)</f>
        <v>28.777272727272731</v>
      </c>
    </row>
    <row r="550" spans="2:7">
      <c r="B550" s="151" t="s">
        <v>790</v>
      </c>
      <c r="C550" s="151" t="s">
        <v>1046</v>
      </c>
      <c r="D550" s="175" t="s">
        <v>42</v>
      </c>
      <c r="E550" s="80">
        <f>VLOOKUP(B550,TEs!$B$18:$Q$1098,15,0)</f>
        <v>27.959090909090907</v>
      </c>
      <c r="F550">
        <f>VLOOKUP(B550,TEs!$B$18:$P$1095,14,0)</f>
        <v>1</v>
      </c>
      <c r="G550" s="80">
        <f>SUM(E550*F550)</f>
        <v>27.959090909090907</v>
      </c>
    </row>
    <row r="551" spans="2:7">
      <c r="B551" s="151" t="s">
        <v>1651</v>
      </c>
      <c r="C551" s="151" t="s">
        <v>1948</v>
      </c>
      <c r="D551" s="175" t="s">
        <v>39</v>
      </c>
      <c r="E551" s="80">
        <f>VLOOKUP(B551,RBs!$B$18:$Q$942,15,0)</f>
        <v>22.691033333333333</v>
      </c>
      <c r="F551">
        <f>VLOOKUP(B551,RBs!$B$18:$P$938,14,0)</f>
        <v>1.02</v>
      </c>
      <c r="G551" s="80">
        <f>SUM(E551*F551)</f>
        <v>23.144853999999999</v>
      </c>
    </row>
    <row r="552" spans="2:7">
      <c r="B552" s="152" t="s">
        <v>925</v>
      </c>
      <c r="C552" s="152" t="s">
        <v>1953</v>
      </c>
      <c r="D552" s="155" t="s">
        <v>39</v>
      </c>
      <c r="E552" s="80">
        <f>VLOOKUP(B552,RBs!$B$18:$Q$942,15,0)</f>
        <v>0</v>
      </c>
      <c r="F552">
        <f>VLOOKUP(B552,RBs!$B$18:$P$938,14,0)</f>
        <v>1.02</v>
      </c>
      <c r="G552" s="80">
        <f>SUM(E552*F552)</f>
        <v>0</v>
      </c>
    </row>
    <row r="553" spans="2:7">
      <c r="B553" s="127"/>
      <c r="C553" s="128"/>
      <c r="D553" s="128"/>
    </row>
    <row r="554" spans="2:7">
      <c r="B554" s="135"/>
      <c r="C554" s="128"/>
      <c r="D554" s="128"/>
    </row>
    <row r="555" spans="2:7">
      <c r="B555" s="127"/>
      <c r="C555" s="128"/>
      <c r="D555" s="128"/>
    </row>
    <row r="556" spans="2:7">
      <c r="B556" s="129"/>
      <c r="C556" s="128"/>
      <c r="D556" s="128"/>
    </row>
    <row r="557" spans="2:7">
      <c r="B557" s="127"/>
      <c r="C557" s="128"/>
      <c r="D557" s="128"/>
    </row>
    <row r="558" spans="2:7">
      <c r="B558" s="127"/>
      <c r="C558" s="128"/>
      <c r="D558" s="128"/>
    </row>
    <row r="559" spans="2:7">
      <c r="B559" s="127"/>
      <c r="C559" s="128"/>
      <c r="D559" s="128"/>
    </row>
    <row r="560" spans="2:7">
      <c r="B560" s="127"/>
      <c r="C560" s="128"/>
      <c r="D560" s="128"/>
    </row>
    <row r="561" spans="2:4">
      <c r="B561" s="127"/>
      <c r="C561" s="128"/>
      <c r="D561" s="128"/>
    </row>
    <row r="562" spans="2:4">
      <c r="B562" s="127"/>
      <c r="C562" s="128"/>
      <c r="D562" s="128"/>
    </row>
    <row r="563" spans="2:4">
      <c r="B563" s="127"/>
      <c r="C563" s="128"/>
      <c r="D563" s="128"/>
    </row>
    <row r="564" spans="2:4">
      <c r="B564" s="127"/>
      <c r="C564" s="128"/>
      <c r="D564" s="128"/>
    </row>
    <row r="565" spans="2:4">
      <c r="B565" s="127"/>
      <c r="C565" s="128"/>
      <c r="D565" s="128"/>
    </row>
    <row r="566" spans="2:4">
      <c r="B566" s="127"/>
      <c r="C566" s="128"/>
      <c r="D566" s="128"/>
    </row>
    <row r="567" spans="2:4">
      <c r="B567" s="127"/>
      <c r="C567" s="128"/>
      <c r="D567" s="128"/>
    </row>
    <row r="568" spans="2:4">
      <c r="B568" s="127"/>
      <c r="C568" s="128"/>
      <c r="D568" s="128"/>
    </row>
    <row r="569" spans="2:4">
      <c r="B569" s="127"/>
      <c r="C569" s="128"/>
      <c r="D569" s="128"/>
    </row>
    <row r="570" spans="2:4">
      <c r="B570" s="127"/>
      <c r="C570" s="128"/>
      <c r="D570" s="128"/>
    </row>
    <row r="571" spans="2:4">
      <c r="B571" s="127"/>
      <c r="C571" s="128"/>
      <c r="D571" s="128"/>
    </row>
    <row r="572" spans="2:4">
      <c r="B572" s="127"/>
      <c r="C572" s="128"/>
      <c r="D572" s="128"/>
    </row>
    <row r="573" spans="2:4">
      <c r="B573" s="127"/>
      <c r="C573" s="128"/>
      <c r="D573" s="128"/>
    </row>
    <row r="574" spans="2:4">
      <c r="B574" s="127"/>
      <c r="C574" s="128"/>
      <c r="D574" s="128"/>
    </row>
    <row r="575" spans="2:4">
      <c r="B575" s="127"/>
      <c r="C575" s="128"/>
      <c r="D575" s="128"/>
    </row>
    <row r="576" spans="2:4">
      <c r="B576" s="127"/>
      <c r="C576" s="128"/>
      <c r="D576" s="128"/>
    </row>
    <row r="577" spans="2:4">
      <c r="B577" s="127"/>
      <c r="C577" s="128"/>
      <c r="D577" s="128"/>
    </row>
    <row r="578" spans="2:4">
      <c r="B578" s="127"/>
      <c r="C578" s="128"/>
      <c r="D578" s="128"/>
    </row>
    <row r="579" spans="2:4">
      <c r="B579" s="129"/>
      <c r="C579" s="128"/>
      <c r="D579" s="128"/>
    </row>
    <row r="580" spans="2:4">
      <c r="B580" s="127"/>
      <c r="C580" s="128"/>
      <c r="D580" s="128"/>
    </row>
    <row r="581" spans="2:4">
      <c r="B581" s="127"/>
      <c r="C581" s="128"/>
      <c r="D581" s="128"/>
    </row>
    <row r="582" spans="2:4">
      <c r="B582" s="127"/>
      <c r="C582" s="128"/>
      <c r="D582" s="128"/>
    </row>
    <row r="583" spans="2:4">
      <c r="B583" s="128"/>
      <c r="C583" s="128"/>
      <c r="D583" s="128"/>
    </row>
    <row r="584" spans="2:4">
      <c r="B584" s="127"/>
      <c r="C584" s="128"/>
      <c r="D584" s="128"/>
    </row>
    <row r="585" spans="2:4">
      <c r="B585" s="127"/>
      <c r="C585" s="128"/>
      <c r="D585" s="128"/>
    </row>
    <row r="586" spans="2:4">
      <c r="B586" s="127"/>
      <c r="C586" s="128"/>
      <c r="D586" s="128"/>
    </row>
    <row r="587" spans="2:4">
      <c r="B587" s="127"/>
      <c r="C587" s="128"/>
      <c r="D587" s="128"/>
    </row>
    <row r="588" spans="2:4">
      <c r="B588" s="127"/>
      <c r="C588" s="128"/>
      <c r="D588" s="128"/>
    </row>
    <row r="589" spans="2:4">
      <c r="B589" s="127"/>
      <c r="C589" s="128"/>
      <c r="D589" s="128"/>
    </row>
    <row r="590" spans="2:4">
      <c r="B590" s="127"/>
      <c r="C590" s="128"/>
      <c r="D590" s="128"/>
    </row>
    <row r="591" spans="2:4">
      <c r="B591" s="127"/>
      <c r="C591" s="128"/>
      <c r="D591" s="128"/>
    </row>
    <row r="592" spans="2:4">
      <c r="B592" s="127"/>
      <c r="C592" s="128"/>
      <c r="D592" s="128"/>
    </row>
    <row r="593" spans="2:4">
      <c r="B593" s="128"/>
      <c r="C593" s="128"/>
      <c r="D593" s="128"/>
    </row>
    <row r="594" spans="2:4">
      <c r="B594" s="127"/>
      <c r="C594" s="128"/>
      <c r="D594" s="128"/>
    </row>
    <row r="595" spans="2:4">
      <c r="B595" s="127"/>
      <c r="C595" s="128"/>
      <c r="D595" s="128"/>
    </row>
    <row r="596" spans="2:4">
      <c r="B596" s="128"/>
      <c r="C596" s="128"/>
      <c r="D596" s="128"/>
    </row>
    <row r="597" spans="2:4">
      <c r="B597" s="127"/>
      <c r="C597" s="128"/>
      <c r="D597" s="128"/>
    </row>
    <row r="598" spans="2:4">
      <c r="B598" s="127"/>
      <c r="C598" s="128"/>
      <c r="D598" s="128"/>
    </row>
    <row r="599" spans="2:4">
      <c r="B599" s="127"/>
      <c r="C599" s="128"/>
      <c r="D599" s="128"/>
    </row>
    <row r="600" spans="2:4">
      <c r="B600" s="127"/>
      <c r="C600" s="128"/>
      <c r="D600" s="128"/>
    </row>
    <row r="601" spans="2:4">
      <c r="B601" s="127"/>
      <c r="C601" s="128"/>
      <c r="D601" s="128"/>
    </row>
    <row r="602" spans="2:4">
      <c r="B602" s="127"/>
      <c r="C602" s="128"/>
      <c r="D602" s="128"/>
    </row>
    <row r="603" spans="2:4">
      <c r="B603" s="127"/>
      <c r="C603" s="128"/>
      <c r="D603" s="128"/>
    </row>
    <row r="604" spans="2:4">
      <c r="B604" s="127"/>
      <c r="C604" s="128"/>
      <c r="D604" s="128"/>
    </row>
    <row r="605" spans="2:4">
      <c r="B605" s="127"/>
      <c r="C605" s="128"/>
      <c r="D605" s="128"/>
    </row>
    <row r="606" spans="2:4">
      <c r="B606" s="127"/>
      <c r="C606" s="128"/>
      <c r="D606" s="128"/>
    </row>
    <row r="607" spans="2:4">
      <c r="B607" s="129"/>
      <c r="C607" s="128"/>
      <c r="D607" s="128"/>
    </row>
    <row r="608" spans="2:4">
      <c r="B608" s="127"/>
      <c r="C608" s="128"/>
      <c r="D608" s="128"/>
    </row>
    <row r="609" spans="2:4">
      <c r="B609" s="128"/>
      <c r="C609" s="128"/>
      <c r="D609" s="128"/>
    </row>
    <row r="610" spans="2:4">
      <c r="B610" s="127"/>
      <c r="C610" s="128"/>
      <c r="D610" s="128"/>
    </row>
    <row r="611" spans="2:4">
      <c r="B611" s="128"/>
      <c r="C611" s="128"/>
      <c r="D611" s="128"/>
    </row>
    <row r="612" spans="2:4">
      <c r="B612" s="137"/>
      <c r="C612" s="128"/>
      <c r="D612" s="128"/>
    </row>
    <row r="613" spans="2:4">
      <c r="B613" s="127"/>
      <c r="C613" s="128"/>
      <c r="D613" s="128"/>
    </row>
    <row r="614" spans="2:4">
      <c r="B614" s="127"/>
      <c r="C614" s="128"/>
      <c r="D614" s="128"/>
    </row>
    <row r="615" spans="2:4">
      <c r="B615" s="127"/>
      <c r="C615" s="128"/>
      <c r="D615" s="128"/>
    </row>
    <row r="616" spans="2:4">
      <c r="B616" s="128"/>
      <c r="C616" s="128"/>
      <c r="D616" s="128"/>
    </row>
    <row r="617" spans="2:4">
      <c r="B617" s="127"/>
      <c r="C617" s="128"/>
      <c r="D617" s="128"/>
    </row>
    <row r="618" spans="2:4">
      <c r="B618" s="127"/>
      <c r="C618" s="128"/>
      <c r="D618" s="128"/>
    </row>
    <row r="619" spans="2:4">
      <c r="B619" s="138"/>
      <c r="C619" s="128"/>
      <c r="D619" s="128"/>
    </row>
    <row r="620" spans="2:4">
      <c r="B620" s="127"/>
      <c r="C620" s="128"/>
      <c r="D620" s="128"/>
    </row>
    <row r="621" spans="2:4">
      <c r="B621" s="127"/>
      <c r="C621" s="128"/>
      <c r="D621" s="128"/>
    </row>
    <row r="622" spans="2:4">
      <c r="B622" s="139"/>
      <c r="C622" s="128"/>
      <c r="D622" s="128"/>
    </row>
    <row r="623" spans="2:4">
      <c r="B623" s="127"/>
      <c r="C623" s="128"/>
      <c r="D623" s="128"/>
    </row>
    <row r="624" spans="2:4">
      <c r="B624" s="127"/>
      <c r="C624" s="128"/>
      <c r="D624" s="128"/>
    </row>
    <row r="625" spans="2:4">
      <c r="B625" s="129"/>
      <c r="C625" s="128"/>
      <c r="D625" s="128"/>
    </row>
    <row r="626" spans="2:4">
      <c r="B626" s="127"/>
      <c r="C626" s="128"/>
      <c r="D626" s="128"/>
    </row>
    <row r="627" spans="2:4">
      <c r="B627" s="127"/>
      <c r="C627" s="128"/>
      <c r="D627" s="128"/>
    </row>
    <row r="628" spans="2:4">
      <c r="B628" s="129"/>
      <c r="C628" s="128"/>
      <c r="D628" s="128"/>
    </row>
    <row r="629" spans="2:4">
      <c r="B629" s="127"/>
      <c r="C629" s="128"/>
      <c r="D629" s="128"/>
    </row>
    <row r="630" spans="2:4">
      <c r="B630" s="127"/>
      <c r="C630" s="128"/>
      <c r="D630" s="128"/>
    </row>
    <row r="631" spans="2:4">
      <c r="B631" s="127"/>
      <c r="C631" s="128"/>
      <c r="D631" s="128"/>
    </row>
    <row r="632" spans="2:4">
      <c r="B632" s="129"/>
      <c r="C632" s="128"/>
      <c r="D632" s="128"/>
    </row>
    <row r="633" spans="2:4">
      <c r="B633" s="129"/>
      <c r="C633" s="128"/>
      <c r="D633" s="128"/>
    </row>
    <row r="634" spans="2:4">
      <c r="B634" s="127"/>
      <c r="C634" s="128"/>
      <c r="D634" s="128"/>
    </row>
    <row r="635" spans="2:4">
      <c r="B635" s="127"/>
      <c r="C635" s="128"/>
      <c r="D635" s="128"/>
    </row>
    <row r="636" spans="2:4">
      <c r="B636" s="127"/>
      <c r="C636" s="128"/>
      <c r="D636" s="128"/>
    </row>
    <row r="637" spans="2:4">
      <c r="B637" s="127"/>
      <c r="C637" s="128"/>
      <c r="D637" s="128"/>
    </row>
    <row r="638" spans="2:4">
      <c r="B638" s="128"/>
      <c r="C638" s="128"/>
      <c r="D638" s="128"/>
    </row>
    <row r="639" spans="2:4">
      <c r="B639" s="127"/>
      <c r="C639" s="128"/>
      <c r="D639" s="128"/>
    </row>
    <row r="640" spans="2:4">
      <c r="B640" s="128"/>
      <c r="C640" s="128"/>
      <c r="D640" s="128"/>
    </row>
    <row r="641" spans="2:4">
      <c r="B641" s="127"/>
      <c r="C641" s="128"/>
      <c r="D641" s="128"/>
    </row>
    <row r="642" spans="2:4">
      <c r="B642" s="128"/>
      <c r="C642" s="128"/>
      <c r="D642" s="128"/>
    </row>
    <row r="643" spans="2:4">
      <c r="B643" s="127"/>
      <c r="C643" s="128"/>
      <c r="D643" s="128"/>
    </row>
    <row r="644" spans="2:4">
      <c r="B644" s="129"/>
      <c r="C644" s="128"/>
      <c r="D644" s="128"/>
    </row>
    <row r="645" spans="2:4">
      <c r="B645" s="127"/>
      <c r="C645" s="128"/>
      <c r="D645" s="128"/>
    </row>
    <row r="646" spans="2:4">
      <c r="B646" s="127"/>
      <c r="C646" s="128"/>
      <c r="D646" s="128"/>
    </row>
    <row r="647" spans="2:4">
      <c r="B647" s="127"/>
      <c r="C647" s="128"/>
      <c r="D647" s="128"/>
    </row>
    <row r="648" spans="2:4">
      <c r="B648" s="127"/>
      <c r="C648" s="128"/>
      <c r="D648" s="128"/>
    </row>
    <row r="649" spans="2:4">
      <c r="B649" s="127"/>
      <c r="C649" s="128"/>
      <c r="D649" s="128"/>
    </row>
    <row r="650" spans="2:4">
      <c r="B650" s="127"/>
      <c r="C650" s="128"/>
      <c r="D650" s="128"/>
    </row>
    <row r="651" spans="2:4">
      <c r="B651" s="127"/>
      <c r="C651" s="128"/>
      <c r="D651" s="128"/>
    </row>
    <row r="652" spans="2:4">
      <c r="B652" s="127"/>
      <c r="C652" s="128"/>
      <c r="D652" s="128"/>
    </row>
    <row r="653" spans="2:4">
      <c r="B653" s="127"/>
      <c r="C653" s="128"/>
      <c r="D653" s="128"/>
    </row>
    <row r="654" spans="2:4">
      <c r="B654" s="128"/>
      <c r="C654" s="128"/>
      <c r="D654" s="128"/>
    </row>
    <row r="655" spans="2:4">
      <c r="B655" s="128"/>
      <c r="C655" s="128"/>
      <c r="D655" s="128"/>
    </row>
    <row r="656" spans="2:4">
      <c r="B656" s="127"/>
      <c r="C656" s="128"/>
      <c r="D656" s="128"/>
    </row>
    <row r="657" spans="2:4">
      <c r="B657" s="127"/>
      <c r="C657" s="128"/>
      <c r="D657" s="128"/>
    </row>
    <row r="658" spans="2:4">
      <c r="B658" s="128"/>
      <c r="C658" s="128"/>
      <c r="D658" s="128"/>
    </row>
    <row r="659" spans="2:4">
      <c r="B659" s="127"/>
      <c r="C659" s="128"/>
      <c r="D659" s="128"/>
    </row>
    <row r="660" spans="2:4">
      <c r="B660" s="127"/>
      <c r="C660" s="128"/>
      <c r="D660" s="128"/>
    </row>
    <row r="661" spans="2:4">
      <c r="B661" s="129"/>
      <c r="C661" s="128"/>
      <c r="D661" s="128"/>
    </row>
    <row r="662" spans="2:4">
      <c r="B662" s="129"/>
      <c r="C662" s="128"/>
      <c r="D662" s="128"/>
    </row>
    <row r="663" spans="2:4">
      <c r="B663" s="127"/>
      <c r="C663" s="128"/>
      <c r="D663" s="128"/>
    </row>
    <row r="664" spans="2:4">
      <c r="B664" s="127"/>
      <c r="C664" s="128"/>
      <c r="D664" s="128"/>
    </row>
    <row r="665" spans="2:4">
      <c r="B665" s="127"/>
      <c r="C665" s="128"/>
      <c r="D665" s="128"/>
    </row>
    <row r="666" spans="2:4">
      <c r="B666" s="127"/>
      <c r="C666" s="128"/>
      <c r="D666" s="128"/>
    </row>
    <row r="667" spans="2:4">
      <c r="B667" s="128"/>
      <c r="C667" s="128"/>
      <c r="D667" s="128"/>
    </row>
    <row r="668" spans="2:4">
      <c r="B668" s="127"/>
      <c r="C668" s="128"/>
      <c r="D668" s="128"/>
    </row>
    <row r="669" spans="2:4">
      <c r="B669" s="128"/>
      <c r="C669" s="128"/>
      <c r="D669" s="128"/>
    </row>
    <row r="670" spans="2:4">
      <c r="B670" s="127"/>
      <c r="C670" s="128"/>
      <c r="D670" s="128"/>
    </row>
    <row r="671" spans="2:4">
      <c r="B671" s="127"/>
      <c r="C671" s="128"/>
      <c r="D671" s="128"/>
    </row>
    <row r="672" spans="2:4">
      <c r="B672" s="127"/>
      <c r="C672" s="128"/>
      <c r="D672" s="128"/>
    </row>
    <row r="673" spans="2:4">
      <c r="B673" s="127"/>
      <c r="C673" s="128"/>
      <c r="D673" s="128"/>
    </row>
    <row r="674" spans="2:4">
      <c r="B674" s="127"/>
      <c r="C674" s="128"/>
      <c r="D674" s="128"/>
    </row>
    <row r="675" spans="2:4">
      <c r="B675" s="127"/>
      <c r="C675" s="128"/>
      <c r="D675" s="128"/>
    </row>
    <row r="676" spans="2:4">
      <c r="B676" s="127"/>
      <c r="C676" s="128"/>
      <c r="D676" s="128"/>
    </row>
    <row r="677" spans="2:4">
      <c r="B677" s="127"/>
      <c r="C677" s="128"/>
      <c r="D677" s="128"/>
    </row>
    <row r="678" spans="2:4">
      <c r="B678" s="127"/>
      <c r="C678" s="128"/>
      <c r="D678" s="128"/>
    </row>
    <row r="679" spans="2:4">
      <c r="B679" s="127"/>
      <c r="C679" s="128"/>
      <c r="D679" s="128"/>
    </row>
    <row r="680" spans="2:4">
      <c r="B680" s="127"/>
      <c r="C680" s="128"/>
      <c r="D680" s="128"/>
    </row>
    <row r="681" spans="2:4">
      <c r="B681" s="127"/>
      <c r="C681" s="128"/>
      <c r="D681" s="128"/>
    </row>
    <row r="682" spans="2:4">
      <c r="B682" s="129"/>
      <c r="C682" s="128"/>
      <c r="D682" s="128"/>
    </row>
    <row r="683" spans="2:4">
      <c r="B683" s="127"/>
      <c r="C683" s="128"/>
      <c r="D683" s="128"/>
    </row>
    <row r="684" spans="2:4">
      <c r="B684" s="127"/>
      <c r="C684" s="128"/>
      <c r="D684" s="128"/>
    </row>
    <row r="685" spans="2:4">
      <c r="B685" s="127"/>
      <c r="C685" s="128"/>
      <c r="D685" s="128"/>
    </row>
    <row r="686" spans="2:4">
      <c r="B686" s="129"/>
      <c r="C686" s="128"/>
      <c r="D686" s="128"/>
    </row>
    <row r="687" spans="2:4">
      <c r="B687" s="127"/>
      <c r="C687" s="128"/>
      <c r="D687" s="128"/>
    </row>
    <row r="688" spans="2:4">
      <c r="B688" s="127"/>
      <c r="C688" s="128"/>
      <c r="D688" s="128"/>
    </row>
    <row r="689" spans="2:4">
      <c r="B689" s="127"/>
      <c r="C689" s="128"/>
      <c r="D689" s="128"/>
    </row>
    <row r="690" spans="2:4">
      <c r="B690" s="127"/>
      <c r="C690" s="128"/>
      <c r="D690" s="128"/>
    </row>
    <row r="691" spans="2:4">
      <c r="B691" s="127"/>
      <c r="C691" s="128"/>
      <c r="D691" s="128"/>
    </row>
    <row r="692" spans="2:4">
      <c r="B692" s="127"/>
      <c r="C692" s="128"/>
      <c r="D692" s="128"/>
    </row>
    <row r="693" spans="2:4">
      <c r="B693" s="129"/>
      <c r="C693" s="128"/>
      <c r="D693" s="128"/>
    </row>
    <row r="694" spans="2:4">
      <c r="B694" s="127"/>
      <c r="C694" s="128"/>
      <c r="D694" s="128"/>
    </row>
    <row r="695" spans="2:4">
      <c r="B695" s="128"/>
      <c r="C695" s="128"/>
      <c r="D695" s="128"/>
    </row>
    <row r="696" spans="2:4">
      <c r="B696" s="127"/>
      <c r="C696" s="128"/>
      <c r="D696" s="128"/>
    </row>
    <row r="697" spans="2:4">
      <c r="B697" s="127"/>
      <c r="C697" s="128"/>
      <c r="D697" s="128"/>
    </row>
    <row r="698" spans="2:4">
      <c r="B698" s="127"/>
      <c r="C698" s="128"/>
      <c r="D698" s="128"/>
    </row>
    <row r="699" spans="2:4">
      <c r="B699" s="127"/>
      <c r="C699" s="128"/>
      <c r="D699" s="128"/>
    </row>
    <row r="700" spans="2:4">
      <c r="B700" s="127"/>
      <c r="C700" s="128"/>
      <c r="D700" s="128"/>
    </row>
    <row r="701" spans="2:4">
      <c r="B701" s="127"/>
      <c r="C701" s="128"/>
      <c r="D701" s="128"/>
    </row>
    <row r="702" spans="2:4">
      <c r="B702" s="127"/>
      <c r="C702" s="128"/>
      <c r="D702" s="128"/>
    </row>
    <row r="703" spans="2:4">
      <c r="B703" s="127"/>
      <c r="C703" s="128"/>
      <c r="D703" s="128"/>
    </row>
    <row r="704" spans="2:4">
      <c r="B704" s="134"/>
      <c r="C704" s="128"/>
      <c r="D704" s="128"/>
    </row>
    <row r="705" spans="2:4">
      <c r="B705" s="129"/>
      <c r="C705" s="128"/>
      <c r="D705" s="128"/>
    </row>
    <row r="706" spans="2:4">
      <c r="B706" s="127"/>
      <c r="C706" s="128"/>
      <c r="D706" s="128"/>
    </row>
    <row r="707" spans="2:4">
      <c r="B707" s="127"/>
      <c r="C707" s="128"/>
      <c r="D707" s="128"/>
    </row>
    <row r="708" spans="2:4">
      <c r="B708" s="129"/>
      <c r="C708" s="128"/>
      <c r="D708" s="128"/>
    </row>
    <row r="709" spans="2:4">
      <c r="B709" s="127"/>
      <c r="C709" s="128"/>
      <c r="D709" s="128"/>
    </row>
    <row r="710" spans="2:4">
      <c r="B710" s="127"/>
      <c r="C710" s="128"/>
      <c r="D710" s="128"/>
    </row>
    <row r="711" spans="2:4">
      <c r="B711" s="128"/>
      <c r="C711" s="128"/>
      <c r="D711" s="128"/>
    </row>
    <row r="712" spans="2:4">
      <c r="B712" s="127"/>
      <c r="C712" s="128"/>
      <c r="D712" s="128"/>
    </row>
    <row r="713" spans="2:4">
      <c r="B713" s="127"/>
      <c r="C713" s="128"/>
      <c r="D713" s="128"/>
    </row>
    <row r="714" spans="2:4">
      <c r="B714" s="127"/>
      <c r="C714" s="128"/>
      <c r="D714" s="128"/>
    </row>
    <row r="715" spans="2:4">
      <c r="B715" s="127"/>
      <c r="C715" s="128"/>
      <c r="D715" s="128"/>
    </row>
    <row r="716" spans="2:4">
      <c r="B716" s="127"/>
      <c r="C716" s="128"/>
      <c r="D716" s="128"/>
    </row>
    <row r="717" spans="2:4">
      <c r="B717" s="127"/>
      <c r="C717" s="128"/>
      <c r="D717" s="128"/>
    </row>
    <row r="718" spans="2:4">
      <c r="B718" s="127"/>
      <c r="C718" s="128"/>
      <c r="D718" s="128"/>
    </row>
    <row r="719" spans="2:4">
      <c r="B719" s="127"/>
      <c r="C719" s="128"/>
      <c r="D719" s="128"/>
    </row>
    <row r="720" spans="2:4">
      <c r="B720" s="129"/>
      <c r="C720" s="128"/>
      <c r="D720" s="128"/>
    </row>
    <row r="721" spans="2:4">
      <c r="B721" s="127"/>
      <c r="C721" s="128"/>
      <c r="D721" s="128"/>
    </row>
    <row r="722" spans="2:4">
      <c r="B722" s="127"/>
      <c r="C722" s="128"/>
      <c r="D722" s="128"/>
    </row>
    <row r="723" spans="2:4">
      <c r="B723" s="127"/>
      <c r="C723" s="128"/>
      <c r="D723" s="128"/>
    </row>
    <row r="724" spans="2:4">
      <c r="B724" s="127"/>
      <c r="C724" s="128"/>
      <c r="D724" s="128"/>
    </row>
    <row r="725" spans="2:4">
      <c r="B725" s="127"/>
      <c r="C725" s="128"/>
      <c r="D725" s="128"/>
    </row>
    <row r="726" spans="2:4">
      <c r="B726" s="127"/>
      <c r="C726" s="128"/>
      <c r="D726" s="128"/>
    </row>
    <row r="727" spans="2:4">
      <c r="B727" s="127"/>
      <c r="C727" s="128"/>
      <c r="D727" s="128"/>
    </row>
    <row r="728" spans="2:4">
      <c r="B728" s="127"/>
      <c r="C728" s="128"/>
      <c r="D728" s="128"/>
    </row>
    <row r="729" spans="2:4">
      <c r="B729" s="127"/>
      <c r="C729" s="128"/>
      <c r="D729" s="128"/>
    </row>
    <row r="730" spans="2:4">
      <c r="B730" s="127"/>
      <c r="C730" s="128"/>
      <c r="D730" s="128"/>
    </row>
    <row r="731" spans="2:4">
      <c r="B731" s="127"/>
      <c r="C731" s="128"/>
      <c r="D731" s="128"/>
    </row>
    <row r="732" spans="2:4">
      <c r="B732" s="127"/>
      <c r="C732" s="128"/>
      <c r="D732" s="128"/>
    </row>
    <row r="733" spans="2:4">
      <c r="B733" s="129"/>
      <c r="C733" s="128"/>
      <c r="D733" s="128"/>
    </row>
    <row r="734" spans="2:4">
      <c r="B734" s="127"/>
      <c r="C734" s="128"/>
      <c r="D734" s="128"/>
    </row>
    <row r="735" spans="2:4">
      <c r="B735" s="127"/>
      <c r="C735" s="128"/>
      <c r="D735" s="128"/>
    </row>
    <row r="736" spans="2:4">
      <c r="B736" s="127"/>
      <c r="C736" s="128"/>
      <c r="D736" s="128"/>
    </row>
    <row r="737" spans="2:4">
      <c r="B737" s="127"/>
      <c r="C737" s="128"/>
      <c r="D737" s="128"/>
    </row>
    <row r="738" spans="2:4">
      <c r="B738" s="135"/>
      <c r="C738" s="128"/>
      <c r="D738" s="128"/>
    </row>
    <row r="739" spans="2:4">
      <c r="B739" s="127"/>
      <c r="C739" s="128"/>
      <c r="D739" s="128"/>
    </row>
    <row r="740" spans="2:4">
      <c r="B740" s="127"/>
      <c r="C740" s="128"/>
      <c r="D740" s="128"/>
    </row>
    <row r="741" spans="2:4">
      <c r="B741" s="127"/>
      <c r="C741" s="128"/>
      <c r="D741" s="128"/>
    </row>
    <row r="742" spans="2:4">
      <c r="B742" s="127"/>
      <c r="C742" s="128"/>
      <c r="D742" s="128"/>
    </row>
    <row r="743" spans="2:4">
      <c r="B743" s="127"/>
      <c r="C743" s="128"/>
      <c r="D743" s="128"/>
    </row>
    <row r="744" spans="2:4">
      <c r="B744" s="127"/>
      <c r="C744" s="128"/>
      <c r="D744" s="128"/>
    </row>
    <row r="745" spans="2:4">
      <c r="B745" s="127"/>
      <c r="C745" s="128"/>
      <c r="D745" s="128"/>
    </row>
    <row r="746" spans="2:4">
      <c r="B746" s="127"/>
      <c r="C746" s="128"/>
      <c r="D746" s="128"/>
    </row>
    <row r="747" spans="2:4">
      <c r="B747" s="127"/>
      <c r="C747" s="128"/>
      <c r="D747" s="128"/>
    </row>
    <row r="748" spans="2:4">
      <c r="B748" s="127"/>
      <c r="C748" s="128"/>
      <c r="D748" s="128"/>
    </row>
    <row r="749" spans="2:4">
      <c r="B749" s="127"/>
      <c r="C749" s="128"/>
      <c r="D749" s="128"/>
    </row>
    <row r="750" spans="2:4">
      <c r="B750" s="127"/>
      <c r="C750" s="128"/>
      <c r="D750" s="128"/>
    </row>
    <row r="751" spans="2:4">
      <c r="B751" s="131"/>
      <c r="C751" s="128"/>
      <c r="D751" s="128"/>
    </row>
    <row r="752" spans="2:4">
      <c r="B752" s="127"/>
      <c r="C752" s="128"/>
      <c r="D752" s="128"/>
    </row>
    <row r="753" spans="2:4">
      <c r="B753" s="127"/>
      <c r="C753" s="128"/>
      <c r="D753" s="128"/>
    </row>
    <row r="754" spans="2:4">
      <c r="B754" s="127"/>
      <c r="C754" s="128"/>
      <c r="D754" s="128"/>
    </row>
    <row r="755" spans="2:4">
      <c r="B755" s="127"/>
      <c r="C755" s="128"/>
      <c r="D755" s="128"/>
    </row>
    <row r="756" spans="2:4">
      <c r="B756" s="129"/>
      <c r="C756" s="128"/>
      <c r="D756" s="128"/>
    </row>
    <row r="757" spans="2:4">
      <c r="B757" s="127"/>
      <c r="C757" s="128"/>
      <c r="D757" s="128"/>
    </row>
    <row r="758" spans="2:4">
      <c r="B758" s="127"/>
      <c r="C758" s="128"/>
      <c r="D758" s="128"/>
    </row>
    <row r="759" spans="2:4">
      <c r="B759" s="127"/>
      <c r="C759" s="128"/>
      <c r="D759" s="128"/>
    </row>
    <row r="760" spans="2:4">
      <c r="B760" s="127"/>
      <c r="C760" s="128"/>
      <c r="D760" s="128"/>
    </row>
    <row r="761" spans="2:4">
      <c r="B761" s="127"/>
      <c r="C761" s="128"/>
      <c r="D761" s="128"/>
    </row>
    <row r="762" spans="2:4">
      <c r="B762" s="127"/>
      <c r="C762" s="128"/>
      <c r="D762" s="128"/>
    </row>
    <row r="763" spans="2:4">
      <c r="B763" s="127"/>
      <c r="C763" s="128"/>
      <c r="D763" s="128"/>
    </row>
    <row r="764" spans="2:4">
      <c r="B764" s="127"/>
      <c r="C764" s="128"/>
      <c r="D764" s="128"/>
    </row>
    <row r="765" spans="2:4">
      <c r="B765" s="127"/>
      <c r="C765" s="128"/>
      <c r="D765" s="128"/>
    </row>
    <row r="766" spans="2:4">
      <c r="B766" s="127"/>
      <c r="C766" s="128"/>
      <c r="D766" s="128"/>
    </row>
    <row r="767" spans="2:4">
      <c r="B767" s="131"/>
      <c r="C767" s="128"/>
      <c r="D767" s="128"/>
    </row>
    <row r="768" spans="2:4">
      <c r="B768" s="127"/>
      <c r="C768" s="128"/>
      <c r="D768" s="128"/>
    </row>
    <row r="769" spans="2:4">
      <c r="B769" s="127"/>
      <c r="C769" s="128"/>
      <c r="D769" s="128"/>
    </row>
    <row r="770" spans="2:4">
      <c r="B770" s="127"/>
      <c r="C770" s="128"/>
      <c r="D770" s="128"/>
    </row>
    <row r="771" spans="2:4">
      <c r="B771" s="127"/>
      <c r="C771" s="128"/>
      <c r="D771" s="128"/>
    </row>
    <row r="772" spans="2:4">
      <c r="B772" s="127"/>
      <c r="C772" s="128"/>
      <c r="D772" s="128"/>
    </row>
    <row r="773" spans="2:4">
      <c r="B773" s="127"/>
      <c r="C773" s="128"/>
      <c r="D773" s="128"/>
    </row>
    <row r="774" spans="2:4">
      <c r="B774" s="127"/>
      <c r="C774" s="128"/>
      <c r="D774" s="128"/>
    </row>
    <row r="775" spans="2:4">
      <c r="B775" s="127"/>
      <c r="C775" s="128"/>
      <c r="D775" s="128"/>
    </row>
    <row r="776" spans="2:4">
      <c r="B776" s="127"/>
      <c r="C776" s="128"/>
      <c r="D776" s="128"/>
    </row>
    <row r="777" spans="2:4">
      <c r="B777" s="127"/>
      <c r="C777" s="128"/>
      <c r="D777" s="128"/>
    </row>
    <row r="778" spans="2:4">
      <c r="B778" s="127"/>
      <c r="C778" s="128"/>
      <c r="D778" s="128"/>
    </row>
    <row r="779" spans="2:4">
      <c r="B779" s="127"/>
      <c r="C779" s="128"/>
      <c r="D779" s="128"/>
    </row>
    <row r="780" spans="2:4">
      <c r="B780" s="134"/>
      <c r="C780" s="128"/>
      <c r="D780" s="128"/>
    </row>
    <row r="781" spans="2:4">
      <c r="B781" s="129"/>
      <c r="C781" s="128"/>
      <c r="D781" s="128"/>
    </row>
    <row r="782" spans="2:4">
      <c r="B782" s="129"/>
      <c r="C782" s="128"/>
      <c r="D782" s="128"/>
    </row>
    <row r="783" spans="2:4">
      <c r="B783" s="127"/>
      <c r="C783" s="128"/>
      <c r="D783" s="128"/>
    </row>
    <row r="784" spans="2:4">
      <c r="B784" s="128"/>
      <c r="C784" s="128"/>
      <c r="D784" s="128"/>
    </row>
    <row r="785" spans="2:4">
      <c r="B785" s="128"/>
      <c r="C785" s="128"/>
      <c r="D785" s="128"/>
    </row>
    <row r="786" spans="2:4">
      <c r="B786" s="128"/>
      <c r="C786" s="128"/>
      <c r="D786" s="128"/>
    </row>
    <row r="787" spans="2:4">
      <c r="B787" s="127"/>
      <c r="C787" s="128"/>
      <c r="D787" s="128"/>
    </row>
    <row r="788" spans="2:4">
      <c r="B788" s="129"/>
      <c r="C788" s="128"/>
      <c r="D788" s="128"/>
    </row>
    <row r="789" spans="2:4">
      <c r="B789" s="127"/>
      <c r="C789" s="128"/>
      <c r="D789" s="128"/>
    </row>
    <row r="790" spans="2:4">
      <c r="B790" s="127"/>
      <c r="C790" s="128"/>
      <c r="D790" s="128"/>
    </row>
    <row r="791" spans="2:4">
      <c r="B791" s="127"/>
      <c r="C791" s="128"/>
      <c r="D791" s="128"/>
    </row>
    <row r="792" spans="2:4">
      <c r="B792" s="127"/>
      <c r="C792" s="128"/>
      <c r="D792" s="128"/>
    </row>
    <row r="793" spans="2:4">
      <c r="B793" s="136"/>
      <c r="C793" s="128"/>
      <c r="D793" s="128"/>
    </row>
    <row r="794" spans="2:4">
      <c r="B794" s="129"/>
      <c r="C794" s="128"/>
      <c r="D794" s="128"/>
    </row>
    <row r="795" spans="2:4">
      <c r="B795" s="127"/>
      <c r="C795" s="128"/>
      <c r="D795" s="128"/>
    </row>
    <row r="796" spans="2:4">
      <c r="B796" s="127"/>
      <c r="C796" s="128"/>
      <c r="D796" s="128"/>
    </row>
    <row r="797" spans="2:4">
      <c r="B797" s="127"/>
      <c r="C797" s="128"/>
      <c r="D797" s="128"/>
    </row>
    <row r="798" spans="2:4">
      <c r="B798" s="127"/>
      <c r="C798" s="128"/>
      <c r="D798" s="128"/>
    </row>
    <row r="799" spans="2:4">
      <c r="B799" s="127"/>
      <c r="C799" s="128"/>
      <c r="D799" s="128"/>
    </row>
    <row r="800" spans="2:4">
      <c r="B800" s="127"/>
      <c r="C800" s="128"/>
      <c r="D800" s="128"/>
    </row>
    <row r="801" spans="2:4">
      <c r="B801" s="127"/>
      <c r="C801" s="128"/>
      <c r="D801" s="128"/>
    </row>
    <row r="802" spans="2:4">
      <c r="B802" s="129"/>
      <c r="C802" s="128"/>
      <c r="D802" s="128"/>
    </row>
    <row r="803" spans="2:4">
      <c r="B803" s="127"/>
      <c r="C803" s="128"/>
      <c r="D803" s="128"/>
    </row>
    <row r="804" spans="2:4">
      <c r="B804" s="127"/>
      <c r="C804" s="128"/>
      <c r="D804" s="128"/>
    </row>
    <row r="805" spans="2:4">
      <c r="B805" s="133"/>
      <c r="C805" s="128"/>
      <c r="D805" s="128"/>
    </row>
    <row r="806" spans="2:4">
      <c r="B806" s="127"/>
      <c r="C806" s="128"/>
      <c r="D806" s="128"/>
    </row>
    <row r="807" spans="2:4">
      <c r="B807" s="127"/>
      <c r="C807" s="128"/>
      <c r="D807" s="128"/>
    </row>
    <row r="808" spans="2:4">
      <c r="B808" s="127"/>
      <c r="C808" s="128"/>
      <c r="D808" s="128"/>
    </row>
    <row r="809" spans="2:4">
      <c r="B809" s="127"/>
      <c r="C809" s="128"/>
      <c r="D809" s="128"/>
    </row>
    <row r="810" spans="2:4">
      <c r="B810" s="127"/>
      <c r="C810" s="128"/>
      <c r="D810" s="128"/>
    </row>
    <row r="811" spans="2:4">
      <c r="B811" s="129"/>
      <c r="C811" s="128"/>
      <c r="D811" s="128"/>
    </row>
    <row r="812" spans="2:4">
      <c r="B812" s="129"/>
      <c r="C812" s="128"/>
      <c r="D812" s="128"/>
    </row>
    <row r="813" spans="2:4">
      <c r="B813" s="129"/>
      <c r="C813" s="128"/>
      <c r="D813" s="128"/>
    </row>
    <row r="814" spans="2:4">
      <c r="B814" s="127"/>
      <c r="C814" s="128"/>
      <c r="D814" s="128"/>
    </row>
    <row r="815" spans="2:4">
      <c r="B815" s="127"/>
      <c r="C815" s="128"/>
      <c r="D815" s="128"/>
    </row>
    <row r="816" spans="2:4">
      <c r="B816" s="127"/>
      <c r="C816" s="128"/>
      <c r="D816" s="128"/>
    </row>
    <row r="817" spans="2:4">
      <c r="B817" s="127"/>
      <c r="C817" s="128"/>
      <c r="D817" s="128"/>
    </row>
    <row r="818" spans="2:4">
      <c r="B818" s="127"/>
      <c r="C818" s="128"/>
      <c r="D818" s="128"/>
    </row>
    <row r="819" spans="2:4">
      <c r="B819" s="127"/>
      <c r="C819" s="128"/>
      <c r="D819" s="128"/>
    </row>
    <row r="820" spans="2:4">
      <c r="B820" s="127"/>
      <c r="C820" s="128"/>
      <c r="D820" s="128"/>
    </row>
    <row r="821" spans="2:4">
      <c r="B821" s="127"/>
      <c r="C821" s="128"/>
      <c r="D821" s="128"/>
    </row>
    <row r="822" spans="2:4">
      <c r="B822" s="127"/>
      <c r="C822" s="128"/>
      <c r="D822" s="128"/>
    </row>
    <row r="823" spans="2:4">
      <c r="B823" s="127"/>
      <c r="C823" s="128"/>
      <c r="D823" s="128"/>
    </row>
    <row r="824" spans="2:4">
      <c r="B824" s="128"/>
      <c r="C824" s="128"/>
      <c r="D824" s="128"/>
    </row>
    <row r="825" spans="2:4">
      <c r="B825" s="139"/>
      <c r="C825" s="128"/>
      <c r="D825" s="128"/>
    </row>
    <row r="826" spans="2:4">
      <c r="B826" s="127"/>
      <c r="C826" s="128"/>
      <c r="D826" s="128"/>
    </row>
    <row r="827" spans="2:4">
      <c r="B827" s="129"/>
      <c r="C827" s="128"/>
      <c r="D827" s="128"/>
    </row>
    <row r="828" spans="2:4">
      <c r="B828" s="127"/>
      <c r="C828" s="128"/>
      <c r="D828" s="128"/>
    </row>
    <row r="829" spans="2:4">
      <c r="B829" s="127"/>
      <c r="C829" s="128"/>
      <c r="D829" s="128"/>
    </row>
    <row r="830" spans="2:4">
      <c r="B830" s="127"/>
      <c r="C830" s="128"/>
      <c r="D830" s="128"/>
    </row>
    <row r="831" spans="2:4">
      <c r="B831" s="127"/>
      <c r="C831" s="128"/>
      <c r="D831" s="128"/>
    </row>
    <row r="832" spans="2:4">
      <c r="B832" s="128"/>
      <c r="C832" s="128"/>
      <c r="D832" s="128"/>
    </row>
    <row r="833" spans="2:4">
      <c r="B833" s="131"/>
      <c r="C833" s="128"/>
      <c r="D833" s="128"/>
    </row>
    <row r="834" spans="2:4">
      <c r="B834" s="127"/>
      <c r="C834" s="128"/>
      <c r="D834" s="128"/>
    </row>
    <row r="835" spans="2:4">
      <c r="B835" s="127"/>
      <c r="C835" s="128"/>
      <c r="D835" s="128"/>
    </row>
    <row r="836" spans="2:4">
      <c r="B836" s="129"/>
      <c r="C836" s="128"/>
      <c r="D836" s="128"/>
    </row>
    <row r="837" spans="2:4">
      <c r="B837" s="128"/>
      <c r="C837" s="128"/>
      <c r="D837" s="128"/>
    </row>
    <row r="838" spans="2:4">
      <c r="B838" s="127"/>
      <c r="C838" s="128"/>
      <c r="D838" s="128"/>
    </row>
    <row r="839" spans="2:4">
      <c r="B839" s="127"/>
      <c r="C839" s="128"/>
      <c r="D839" s="128"/>
    </row>
    <row r="840" spans="2:4">
      <c r="B840" s="127"/>
      <c r="C840" s="128"/>
      <c r="D840" s="128"/>
    </row>
    <row r="841" spans="2:4">
      <c r="B841" s="127"/>
      <c r="C841" s="128"/>
      <c r="D841" s="128"/>
    </row>
    <row r="842" spans="2:4">
      <c r="B842" s="127"/>
      <c r="C842" s="128"/>
      <c r="D842" s="128"/>
    </row>
    <row r="843" spans="2:4">
      <c r="B843" s="127"/>
      <c r="C843" s="128"/>
      <c r="D843" s="128"/>
    </row>
    <row r="844" spans="2:4">
      <c r="B844" s="127"/>
      <c r="C844" s="128"/>
      <c r="D844" s="128"/>
    </row>
    <row r="845" spans="2:4">
      <c r="B845" s="129"/>
      <c r="C845" s="128"/>
      <c r="D845" s="128"/>
    </row>
    <row r="846" spans="2:4">
      <c r="B846" s="127"/>
      <c r="C846" s="128"/>
      <c r="D846" s="128"/>
    </row>
    <row r="847" spans="2:4">
      <c r="B847" s="128"/>
      <c r="C847" s="128"/>
      <c r="D847" s="128"/>
    </row>
    <row r="848" spans="2:4">
      <c r="B848" s="129"/>
      <c r="C848" s="128"/>
      <c r="D848" s="128"/>
    </row>
    <row r="849" spans="2:4">
      <c r="B849" s="127"/>
      <c r="C849" s="128"/>
      <c r="D849" s="128"/>
    </row>
    <row r="850" spans="2:4">
      <c r="B850" s="127"/>
      <c r="C850" s="128"/>
      <c r="D850" s="128"/>
    </row>
    <row r="851" spans="2:4">
      <c r="B851" s="129"/>
      <c r="C851" s="128"/>
      <c r="D851" s="128"/>
    </row>
    <row r="852" spans="2:4">
      <c r="B852" s="135"/>
      <c r="C852" s="128"/>
      <c r="D852" s="128"/>
    </row>
    <row r="853" spans="2:4">
      <c r="B853" s="127"/>
      <c r="C853" s="128"/>
      <c r="D853" s="128"/>
    </row>
    <row r="854" spans="2:4">
      <c r="B854" s="127"/>
      <c r="C854" s="128"/>
      <c r="D854" s="128"/>
    </row>
    <row r="855" spans="2:4">
      <c r="B855" s="127"/>
      <c r="C855" s="128"/>
      <c r="D855" s="128"/>
    </row>
    <row r="856" spans="2:4">
      <c r="B856" s="128"/>
      <c r="C856" s="128"/>
      <c r="D856" s="128"/>
    </row>
    <row r="857" spans="2:4">
      <c r="B857" s="127"/>
      <c r="C857" s="128"/>
      <c r="D857" s="128"/>
    </row>
    <row r="858" spans="2:4">
      <c r="B858" s="127"/>
      <c r="C858" s="128"/>
      <c r="D858" s="128"/>
    </row>
    <row r="859" spans="2:4">
      <c r="B859" s="127"/>
      <c r="C859" s="128"/>
      <c r="D859" s="128"/>
    </row>
    <row r="860" spans="2:4">
      <c r="B860" s="127"/>
      <c r="C860" s="128"/>
      <c r="D860" s="128"/>
    </row>
    <row r="861" spans="2:4">
      <c r="B861" s="127"/>
      <c r="C861" s="128"/>
      <c r="D861" s="128"/>
    </row>
    <row r="862" spans="2:4">
      <c r="B862" s="127"/>
      <c r="C862" s="128"/>
      <c r="D862" s="128"/>
    </row>
    <row r="863" spans="2:4">
      <c r="B863" s="130"/>
      <c r="C863" s="132"/>
      <c r="D863" s="132"/>
    </row>
    <row r="864" spans="2:4">
      <c r="B864" s="127"/>
      <c r="C864" s="128"/>
      <c r="D864" s="128"/>
    </row>
    <row r="865" spans="2:4">
      <c r="B865" s="127"/>
      <c r="C865" s="128"/>
      <c r="D865" s="128"/>
    </row>
    <row r="866" spans="2:4">
      <c r="B866" s="127"/>
      <c r="C866" s="128"/>
      <c r="D866" s="128"/>
    </row>
    <row r="867" spans="2:4">
      <c r="B867" s="127"/>
      <c r="C867" s="128"/>
      <c r="D867" s="128"/>
    </row>
    <row r="868" spans="2:4">
      <c r="B868" s="127"/>
      <c r="C868" s="128"/>
      <c r="D868" s="128"/>
    </row>
    <row r="869" spans="2:4">
      <c r="B869" s="127"/>
      <c r="C869" s="128"/>
      <c r="D869" s="128"/>
    </row>
    <row r="870" spans="2:4">
      <c r="B870" s="127"/>
      <c r="C870" s="128"/>
      <c r="D870" s="128"/>
    </row>
    <row r="871" spans="2:4">
      <c r="B871" s="127"/>
      <c r="C871" s="128"/>
      <c r="D871" s="128"/>
    </row>
    <row r="872" spans="2:4">
      <c r="B872" s="127"/>
      <c r="C872" s="128"/>
      <c r="D872" s="128"/>
    </row>
    <row r="873" spans="2:4">
      <c r="B873" s="129"/>
      <c r="C873" s="128"/>
      <c r="D873" s="128"/>
    </row>
    <row r="874" spans="2:4">
      <c r="B874" s="127"/>
      <c r="C874" s="128"/>
      <c r="D874" s="128"/>
    </row>
    <row r="875" spans="2:4">
      <c r="B875" s="127"/>
      <c r="C875" s="128"/>
      <c r="D875" s="128"/>
    </row>
    <row r="876" spans="2:4">
      <c r="B876" s="129"/>
      <c r="C876" s="128"/>
      <c r="D876" s="128"/>
    </row>
    <row r="877" spans="2:4">
      <c r="B877" s="127"/>
      <c r="C877" s="128"/>
      <c r="D877" s="128"/>
    </row>
    <row r="878" spans="2:4">
      <c r="B878" s="127"/>
      <c r="C878" s="128"/>
      <c r="D878" s="128"/>
    </row>
    <row r="879" spans="2:4">
      <c r="B879" s="128"/>
      <c r="C879" s="128"/>
      <c r="D879" s="128"/>
    </row>
    <row r="880" spans="2:4">
      <c r="B880" s="127"/>
      <c r="C880" s="128"/>
      <c r="D880" s="128"/>
    </row>
    <row r="881" spans="2:4">
      <c r="B881" s="127"/>
      <c r="C881" s="128"/>
      <c r="D881" s="128"/>
    </row>
    <row r="882" spans="2:4">
      <c r="B882" s="128"/>
      <c r="C882" s="128"/>
      <c r="D882" s="128"/>
    </row>
    <row r="883" spans="2:4">
      <c r="B883" s="127"/>
      <c r="C883" s="128"/>
      <c r="D883" s="128"/>
    </row>
    <row r="884" spans="2:4">
      <c r="B884" s="127"/>
      <c r="C884" s="128"/>
      <c r="D884" s="128"/>
    </row>
    <row r="885" spans="2:4">
      <c r="B885" s="129"/>
      <c r="C885" s="128"/>
      <c r="D885" s="128"/>
    </row>
    <row r="886" spans="2:4">
      <c r="B886" s="127"/>
      <c r="C886" s="128"/>
      <c r="D886" s="128"/>
    </row>
    <row r="887" spans="2:4">
      <c r="B887" s="127"/>
      <c r="C887" s="128"/>
      <c r="D887" s="128"/>
    </row>
    <row r="888" spans="2:4">
      <c r="B888" s="127"/>
      <c r="C888" s="128"/>
      <c r="D888" s="128"/>
    </row>
    <row r="889" spans="2:4">
      <c r="B889" s="127"/>
      <c r="C889" s="128"/>
      <c r="D889" s="128"/>
    </row>
    <row r="890" spans="2:4">
      <c r="B890" s="129"/>
      <c r="C890" s="128"/>
      <c r="D890" s="128"/>
    </row>
    <row r="891" spans="2:4">
      <c r="B891" s="127"/>
      <c r="C891" s="128"/>
      <c r="D891" s="128"/>
    </row>
    <row r="892" spans="2:4">
      <c r="B892" s="129"/>
      <c r="C892" s="128"/>
      <c r="D892" s="128"/>
    </row>
    <row r="893" spans="2:4">
      <c r="B893" s="129"/>
      <c r="C893" s="128"/>
      <c r="D893" s="128"/>
    </row>
    <row r="894" spans="2:4">
      <c r="B894" s="127"/>
      <c r="C894" s="128"/>
      <c r="D894" s="128"/>
    </row>
    <row r="895" spans="2:4">
      <c r="B895" s="129"/>
      <c r="C895" s="128"/>
      <c r="D895" s="128"/>
    </row>
    <row r="896" spans="2:4">
      <c r="B896" s="127"/>
      <c r="C896" s="128"/>
      <c r="D896" s="128"/>
    </row>
    <row r="897" spans="2:4">
      <c r="B897" s="129"/>
      <c r="C897" s="128"/>
      <c r="D897" s="128"/>
    </row>
    <row r="898" spans="2:4">
      <c r="B898" s="127"/>
      <c r="C898" s="128"/>
      <c r="D898" s="128"/>
    </row>
    <row r="899" spans="2:4">
      <c r="B899" s="129"/>
      <c r="C899" s="128"/>
      <c r="D899" s="128"/>
    </row>
    <row r="900" spans="2:4">
      <c r="B900" s="128"/>
      <c r="C900" s="128"/>
      <c r="D900" s="128"/>
    </row>
    <row r="901" spans="2:4">
      <c r="B901" s="129"/>
      <c r="C901" s="128"/>
      <c r="D901" s="128"/>
    </row>
    <row r="902" spans="2:4">
      <c r="B902" s="129"/>
      <c r="C902" s="128"/>
      <c r="D902" s="128"/>
    </row>
    <row r="903" spans="2:4">
      <c r="B903" s="127"/>
      <c r="C903" s="128"/>
      <c r="D903" s="128"/>
    </row>
    <row r="904" spans="2:4">
      <c r="B904" s="127"/>
      <c r="C904" s="128"/>
      <c r="D904" s="128"/>
    </row>
    <row r="905" spans="2:4">
      <c r="B905" s="127"/>
      <c r="C905" s="128"/>
      <c r="D905" s="128"/>
    </row>
    <row r="906" spans="2:4">
      <c r="B906" s="127"/>
      <c r="C906" s="128"/>
      <c r="D906" s="128"/>
    </row>
    <row r="907" spans="2:4">
      <c r="B907" s="129"/>
      <c r="C907" s="128"/>
      <c r="D907" s="128"/>
    </row>
    <row r="908" spans="2:4">
      <c r="B908" s="127"/>
      <c r="C908" s="128"/>
      <c r="D908" s="128"/>
    </row>
    <row r="909" spans="2:4">
      <c r="B909" s="127"/>
      <c r="C909" s="128"/>
      <c r="D909" s="128"/>
    </row>
    <row r="910" spans="2:4">
      <c r="B910" s="127"/>
      <c r="C910" s="128"/>
      <c r="D910" s="128"/>
    </row>
    <row r="911" spans="2:4">
      <c r="B911" s="129"/>
      <c r="C911" s="128"/>
      <c r="D911" s="128"/>
    </row>
    <row r="912" spans="2:4">
      <c r="B912" s="127"/>
      <c r="C912" s="128"/>
      <c r="D912" s="128"/>
    </row>
    <row r="913" spans="2:4">
      <c r="B913" s="127"/>
      <c r="C913" s="128"/>
      <c r="D913" s="128"/>
    </row>
    <row r="914" spans="2:4">
      <c r="B914" s="127"/>
      <c r="C914" s="128"/>
      <c r="D914" s="128"/>
    </row>
    <row r="915" spans="2:4">
      <c r="B915" s="127"/>
      <c r="C915" s="128"/>
      <c r="D915" s="128"/>
    </row>
    <row r="916" spans="2:4">
      <c r="B916" s="127"/>
      <c r="C916" s="128"/>
      <c r="D916" s="128"/>
    </row>
    <row r="917" spans="2:4">
      <c r="B917" s="127"/>
      <c r="C917" s="128"/>
      <c r="D917" s="128"/>
    </row>
    <row r="918" spans="2:4">
      <c r="B918" s="127"/>
      <c r="C918" s="128"/>
      <c r="D918" s="128"/>
    </row>
    <row r="919" spans="2:4">
      <c r="B919" s="127"/>
      <c r="C919" s="128"/>
      <c r="D919" s="128"/>
    </row>
    <row r="920" spans="2:4">
      <c r="B920" s="127"/>
      <c r="C920" s="128"/>
      <c r="D920" s="128"/>
    </row>
    <row r="921" spans="2:4">
      <c r="B921" s="129"/>
      <c r="C921" s="128"/>
      <c r="D921" s="128"/>
    </row>
    <row r="922" spans="2:4">
      <c r="B922" s="129"/>
      <c r="C922" s="128"/>
      <c r="D922" s="128"/>
    </row>
    <row r="923" spans="2:4">
      <c r="B923" s="128"/>
      <c r="C923" s="128"/>
      <c r="D923" s="128"/>
    </row>
    <row r="924" spans="2:4">
      <c r="B924" s="127"/>
      <c r="C924" s="128"/>
      <c r="D924" s="128"/>
    </row>
    <row r="925" spans="2:4">
      <c r="B925" s="129"/>
      <c r="C925" s="128"/>
      <c r="D925" s="128"/>
    </row>
    <row r="926" spans="2:4">
      <c r="B926" s="129"/>
      <c r="C926" s="128"/>
      <c r="D926" s="128"/>
    </row>
    <row r="927" spans="2:4">
      <c r="B927" s="127"/>
      <c r="C927" s="128"/>
      <c r="D927" s="128"/>
    </row>
    <row r="928" spans="2:4">
      <c r="B928" s="136"/>
      <c r="C928" s="128"/>
      <c r="D928" s="128"/>
    </row>
    <row r="929" spans="2:4">
      <c r="B929" s="127"/>
      <c r="C929" s="128"/>
      <c r="D929" s="128"/>
    </row>
    <row r="930" spans="2:4">
      <c r="B930" s="127"/>
      <c r="C930" s="128"/>
      <c r="D930" s="128"/>
    </row>
    <row r="931" spans="2:4">
      <c r="B931" s="127"/>
      <c r="C931" s="128"/>
      <c r="D931" s="128"/>
    </row>
    <row r="932" spans="2:4">
      <c r="B932" s="127"/>
      <c r="C932" s="128"/>
      <c r="D932" s="128"/>
    </row>
    <row r="933" spans="2:4">
      <c r="B933" s="127"/>
      <c r="C933" s="128"/>
      <c r="D933" s="128"/>
    </row>
    <row r="934" spans="2:4">
      <c r="B934" s="127"/>
      <c r="C934" s="128"/>
      <c r="D934" s="128"/>
    </row>
    <row r="935" spans="2:4">
      <c r="B935" s="129"/>
      <c r="C935" s="128"/>
      <c r="D935" s="128"/>
    </row>
    <row r="936" spans="2:4">
      <c r="B936" s="127"/>
      <c r="C936" s="128"/>
      <c r="D936" s="128"/>
    </row>
    <row r="937" spans="2:4">
      <c r="B937" s="129"/>
      <c r="C937" s="128"/>
      <c r="D937" s="128"/>
    </row>
    <row r="938" spans="2:4">
      <c r="B938" s="128"/>
      <c r="C938" s="128"/>
      <c r="D938" s="128"/>
    </row>
    <row r="939" spans="2:4">
      <c r="B939" s="127"/>
      <c r="C939" s="128"/>
      <c r="D939" s="128"/>
    </row>
    <row r="940" spans="2:4">
      <c r="B940" s="129"/>
      <c r="C940" s="128"/>
      <c r="D940" s="128"/>
    </row>
    <row r="941" spans="2:4">
      <c r="B941" s="127"/>
      <c r="C941" s="128"/>
      <c r="D941" s="128"/>
    </row>
    <row r="942" spans="2:4">
      <c r="B942" s="129"/>
      <c r="C942" s="128"/>
      <c r="D942" s="128"/>
    </row>
    <row r="943" spans="2:4">
      <c r="B943" s="127"/>
      <c r="C943" s="128"/>
      <c r="D943" s="128"/>
    </row>
    <row r="944" spans="2:4">
      <c r="B944" s="127"/>
      <c r="C944" s="128"/>
      <c r="D944" s="128"/>
    </row>
    <row r="945" spans="2:4">
      <c r="B945" s="127"/>
      <c r="C945" s="128"/>
      <c r="D945" s="128"/>
    </row>
    <row r="946" spans="2:4">
      <c r="B946" s="129"/>
      <c r="C946" s="128"/>
      <c r="D946" s="128"/>
    </row>
    <row r="947" spans="2:4">
      <c r="B947" s="127"/>
      <c r="C947" s="128"/>
      <c r="D947" s="128"/>
    </row>
    <row r="948" spans="2:4">
      <c r="B948" s="129"/>
      <c r="C948" s="128"/>
      <c r="D948" s="128"/>
    </row>
    <row r="949" spans="2:4">
      <c r="B949" s="129"/>
      <c r="C949" s="128"/>
      <c r="D949" s="128"/>
    </row>
    <row r="950" spans="2:4">
      <c r="B950" s="127"/>
      <c r="C950" s="128"/>
      <c r="D950" s="128"/>
    </row>
    <row r="951" spans="2:4">
      <c r="B951" s="127"/>
      <c r="C951" s="128"/>
      <c r="D951" s="128"/>
    </row>
    <row r="952" spans="2:4">
      <c r="B952" s="127"/>
      <c r="C952" s="128"/>
      <c r="D952" s="128"/>
    </row>
    <row r="953" spans="2:4">
      <c r="B953" s="127"/>
      <c r="C953" s="128"/>
      <c r="D953" s="128"/>
    </row>
    <row r="954" spans="2:4">
      <c r="B954" s="127"/>
      <c r="C954" s="128"/>
      <c r="D954" s="128"/>
    </row>
  </sheetData>
  <autoFilter ref="B2:G954" xr:uid="{22A5C7E4-CBA2-46CF-BFE2-E3BB40504A90}">
    <sortState xmlns:xlrd2="http://schemas.microsoft.com/office/spreadsheetml/2017/richdata2" ref="B3:G954">
      <sortCondition descending="1" ref="G2:G954"/>
    </sortState>
  </autoFilter>
  <conditionalFormatting sqref="B553:D954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2F3D9-7930-495B-834D-1B79529D0548}">
  <sheetPr>
    <tabColor rgb="FFFFFF00"/>
    <pageSetUpPr fitToPage="1"/>
  </sheetPr>
  <dimension ref="A1:S105"/>
  <sheetViews>
    <sheetView topLeftCell="A62" zoomScale="125" zoomScaleNormal="125" workbookViewId="0">
      <selection activeCell="D73" sqref="D73"/>
    </sheetView>
  </sheetViews>
  <sheetFormatPr baseColWidth="10" defaultColWidth="9.1640625" defaultRowHeight="12"/>
  <cols>
    <col min="1" max="1" width="1.6640625" style="73" customWidth="1"/>
    <col min="2" max="2" width="4.6640625" style="72" customWidth="1"/>
    <col min="3" max="3" width="20.6640625" style="73" customWidth="1"/>
    <col min="4" max="4" width="14.6640625" style="72" customWidth="1"/>
    <col min="5" max="5" width="4.6640625" style="72" customWidth="1"/>
    <col min="6" max="6" width="6.6640625" style="88" customWidth="1"/>
    <col min="7" max="7" width="2.6640625" style="73" customWidth="1"/>
    <col min="8" max="8" width="4.6640625" style="72" customWidth="1"/>
    <col min="9" max="9" width="20.6640625" style="73" customWidth="1"/>
    <col min="10" max="10" width="14.6640625" style="72" customWidth="1"/>
    <col min="11" max="11" width="4.6640625" style="72" customWidth="1"/>
    <col min="12" max="12" width="6.6640625" style="88" customWidth="1"/>
    <col min="13" max="13" width="2.6640625" style="73" customWidth="1"/>
    <col min="14" max="14" width="4.6640625" style="72" customWidth="1"/>
    <col min="15" max="15" width="20.6640625" style="73" customWidth="1"/>
    <col min="16" max="16" width="14.6640625" style="72" customWidth="1"/>
    <col min="17" max="17" width="4.6640625" style="72" customWidth="1"/>
    <col min="18" max="18" width="6.6640625" style="88" customWidth="1"/>
    <col min="19" max="19" width="1.6640625" style="73" customWidth="1"/>
    <col min="20" max="16384" width="9.1640625" style="73"/>
  </cols>
  <sheetData>
    <row r="1" spans="1:19">
      <c r="A1" s="115"/>
      <c r="B1" s="116"/>
      <c r="C1" s="115"/>
      <c r="D1" s="116"/>
      <c r="E1" s="116"/>
      <c r="F1" s="117"/>
      <c r="G1" s="115"/>
      <c r="H1" s="116"/>
      <c r="I1" s="115"/>
      <c r="J1" s="116"/>
      <c r="K1" s="116"/>
      <c r="L1" s="117"/>
      <c r="M1" s="115"/>
      <c r="N1" s="116"/>
      <c r="O1" s="115"/>
      <c r="P1" s="116"/>
      <c r="Q1" s="116"/>
      <c r="R1" s="117"/>
      <c r="S1" s="115"/>
    </row>
    <row r="2" spans="1:19" ht="35.25" customHeight="1">
      <c r="A2" s="118"/>
      <c r="B2" s="119"/>
      <c r="C2" s="123" t="s">
        <v>157</v>
      </c>
      <c r="D2" s="122"/>
      <c r="E2" s="122"/>
      <c r="F2" s="120"/>
      <c r="G2" s="118"/>
      <c r="H2" s="119"/>
      <c r="I2" s="118"/>
      <c r="J2" s="119"/>
      <c r="K2" s="119"/>
      <c r="L2" s="120"/>
      <c r="M2" s="118"/>
      <c r="N2" s="119"/>
      <c r="O2" s="118"/>
      <c r="P2" s="119"/>
      <c r="Q2" s="119"/>
      <c r="R2" s="120"/>
      <c r="S2" s="118"/>
    </row>
    <row r="3" spans="1:19" ht="13" thickBot="1">
      <c r="A3" s="118"/>
      <c r="B3" s="119"/>
      <c r="C3" s="118"/>
      <c r="D3" s="119"/>
      <c r="E3" s="119"/>
      <c r="F3" s="120"/>
      <c r="G3" s="118"/>
      <c r="H3" s="119"/>
      <c r="I3" s="118"/>
      <c r="J3" s="119"/>
      <c r="K3" s="119"/>
      <c r="L3" s="120"/>
      <c r="M3" s="118"/>
      <c r="N3" s="119"/>
      <c r="O3" s="118"/>
      <c r="P3" s="119"/>
      <c r="Q3" s="119"/>
      <c r="R3" s="120"/>
      <c r="S3" s="118"/>
    </row>
    <row r="4" spans="1:19" ht="13" thickTop="1">
      <c r="A4" s="115"/>
      <c r="B4" s="110" t="s">
        <v>1</v>
      </c>
      <c r="C4" s="111" t="s">
        <v>2</v>
      </c>
      <c r="D4" s="112" t="s">
        <v>3</v>
      </c>
      <c r="E4" s="112" t="s">
        <v>4</v>
      </c>
      <c r="F4" s="113" t="s">
        <v>103</v>
      </c>
      <c r="G4" s="111"/>
      <c r="H4" s="112" t="s">
        <v>1</v>
      </c>
      <c r="I4" s="111" t="s">
        <v>2</v>
      </c>
      <c r="J4" s="112" t="s">
        <v>3</v>
      </c>
      <c r="K4" s="112" t="s">
        <v>4</v>
      </c>
      <c r="L4" s="113" t="s">
        <v>103</v>
      </c>
      <c r="M4" s="111"/>
      <c r="N4" s="112" t="s">
        <v>1</v>
      </c>
      <c r="O4" s="111" t="s">
        <v>2</v>
      </c>
      <c r="P4" s="112" t="s">
        <v>3</v>
      </c>
      <c r="Q4" s="112" t="s">
        <v>4</v>
      </c>
      <c r="R4" s="114" t="s">
        <v>103</v>
      </c>
      <c r="S4" s="115"/>
    </row>
    <row r="5" spans="1:19">
      <c r="A5" s="115"/>
      <c r="B5" s="98">
        <v>1</v>
      </c>
      <c r="C5" s="95" t="str">
        <f>RatingsCompiler!B3</f>
        <v>Ashton Jeanty</v>
      </c>
      <c r="D5" s="95" t="str">
        <f>RatingsCompiler!C3</f>
        <v>Boise St</v>
      </c>
      <c r="E5" s="97" t="str">
        <f>RatingsCompiler!D3</f>
        <v>RB</v>
      </c>
      <c r="F5" s="107">
        <f>RatingsCompiler!G3</f>
        <v>105.93092700000001</v>
      </c>
      <c r="G5" s="96"/>
      <c r="H5" s="97">
        <v>101</v>
      </c>
      <c r="I5" s="95" t="str">
        <f>RatingsCompiler!B103</f>
        <v>Kaden Feagin</v>
      </c>
      <c r="J5" s="95" t="str">
        <f>RatingsCompiler!C103</f>
        <v>Illinois</v>
      </c>
      <c r="K5" s="97" t="str">
        <f>RatingsCompiler!D103</f>
        <v>RB</v>
      </c>
      <c r="L5" s="107">
        <f>RatingsCompiler!G103</f>
        <v>63.96263600000001</v>
      </c>
      <c r="M5" s="96"/>
      <c r="N5" s="97">
        <v>201</v>
      </c>
      <c r="O5" s="95" t="str">
        <f>RatingsCompiler!B203</f>
        <v>Jordan Houston</v>
      </c>
      <c r="P5" s="95" t="str">
        <f>RatingsCompiler!C203</f>
        <v>Marshall</v>
      </c>
      <c r="Q5" s="97" t="str">
        <f>RatingsCompiler!D203</f>
        <v>RB</v>
      </c>
      <c r="R5" s="109">
        <f>RatingsCompiler!G203</f>
        <v>56.168595000000003</v>
      </c>
      <c r="S5" s="115"/>
    </row>
    <row r="6" spans="1:19">
      <c r="A6" s="115"/>
      <c r="B6" s="98">
        <v>2</v>
      </c>
      <c r="C6" s="95" t="str">
        <f>RatingsCompiler!B4</f>
        <v>Ollie Gordon II</v>
      </c>
      <c r="D6" s="95" t="str">
        <f>RatingsCompiler!C4</f>
        <v>Okla St</v>
      </c>
      <c r="E6" s="97" t="str">
        <f>RatingsCompiler!D4</f>
        <v>RB</v>
      </c>
      <c r="F6" s="107">
        <f>RatingsCompiler!G4</f>
        <v>102.43720600000002</v>
      </c>
      <c r="G6" s="96"/>
      <c r="H6" s="97">
        <v>102</v>
      </c>
      <c r="I6" s="95" t="str">
        <f>RatingsCompiler!B104</f>
        <v>Brennan Presley</v>
      </c>
      <c r="J6" s="95" t="str">
        <f>RatingsCompiler!C104</f>
        <v>Okla St</v>
      </c>
      <c r="K6" s="97" t="str">
        <f>RatingsCompiler!D104</f>
        <v>WR</v>
      </c>
      <c r="L6" s="107">
        <f>RatingsCompiler!G104</f>
        <v>63.941666666666663</v>
      </c>
      <c r="M6" s="96"/>
      <c r="N6" s="97">
        <v>202</v>
      </c>
      <c r="O6" s="95" t="str">
        <f>RatingsCompiler!B204</f>
        <v>Rocco Becht</v>
      </c>
      <c r="P6" s="95" t="str">
        <f>RatingsCompiler!C204</f>
        <v>Iowa St</v>
      </c>
      <c r="Q6" s="97" t="str">
        <f>RatingsCompiler!D204</f>
        <v>QB</v>
      </c>
      <c r="R6" s="109">
        <f>RatingsCompiler!G204</f>
        <v>56.088413043478262</v>
      </c>
      <c r="S6" s="115"/>
    </row>
    <row r="7" spans="1:19">
      <c r="A7" s="115"/>
      <c r="B7" s="98">
        <v>3</v>
      </c>
      <c r="C7" s="95" t="str">
        <f>RatingsCompiler!B5</f>
        <v>DJ Giddens</v>
      </c>
      <c r="D7" s="95" t="str">
        <f>RatingsCompiler!C5</f>
        <v>Kansas St</v>
      </c>
      <c r="E7" s="97" t="str">
        <f>RatingsCompiler!D5</f>
        <v>RB</v>
      </c>
      <c r="F7" s="107">
        <f>RatingsCompiler!G5</f>
        <v>89.834494000000007</v>
      </c>
      <c r="G7" s="96"/>
      <c r="H7" s="97">
        <v>103</v>
      </c>
      <c r="I7" s="95" t="str">
        <f>RatingsCompiler!B105</f>
        <v>Nicholas Vattiato</v>
      </c>
      <c r="J7" s="95" t="str">
        <f>RatingsCompiler!C105</f>
        <v>Mid Tenn</v>
      </c>
      <c r="K7" s="97" t="str">
        <f>RatingsCompiler!D105</f>
        <v>QB</v>
      </c>
      <c r="L7" s="107">
        <f>RatingsCompiler!G105</f>
        <v>63.727566086956514</v>
      </c>
      <c r="M7" s="96"/>
      <c r="N7" s="97">
        <v>203</v>
      </c>
      <c r="O7" s="95" t="str">
        <f>RatingsCompiler!B205</f>
        <v>Travis Hunter</v>
      </c>
      <c r="P7" s="95" t="str">
        <f>RatingsCompiler!C205</f>
        <v>Colorado</v>
      </c>
      <c r="Q7" s="97" t="str">
        <f>RatingsCompiler!D205</f>
        <v>WR</v>
      </c>
      <c r="R7" s="109">
        <f>RatingsCompiler!G205</f>
        <v>56.062500000000007</v>
      </c>
      <c r="S7" s="115"/>
    </row>
    <row r="8" spans="1:19">
      <c r="A8" s="115"/>
      <c r="B8" s="98">
        <v>4</v>
      </c>
      <c r="C8" s="95" t="str">
        <f>RatingsCompiler!B6</f>
        <v>Phil Mafah</v>
      </c>
      <c r="D8" s="95" t="str">
        <f>RatingsCompiler!C6</f>
        <v>Clemson</v>
      </c>
      <c r="E8" s="97" t="str">
        <f>RatingsCompiler!D6</f>
        <v>RB</v>
      </c>
      <c r="F8" s="107">
        <f>RatingsCompiler!G6</f>
        <v>88.293546000000006</v>
      </c>
      <c r="G8" s="96"/>
      <c r="H8" s="97">
        <v>104</v>
      </c>
      <c r="I8" s="95" t="str">
        <f>RatingsCompiler!B106</f>
        <v>Devin McCuin</v>
      </c>
      <c r="J8" s="95" t="str">
        <f>RatingsCompiler!C106</f>
        <v>UTSA</v>
      </c>
      <c r="K8" s="97" t="str">
        <f>RatingsCompiler!D106</f>
        <v>WR</v>
      </c>
      <c r="L8" s="107">
        <f>RatingsCompiler!G106</f>
        <v>63.7</v>
      </c>
      <c r="M8" s="96"/>
      <c r="N8" s="97">
        <v>204</v>
      </c>
      <c r="O8" s="95" t="str">
        <f>RatingsCompiler!B206</f>
        <v>Max Johnson</v>
      </c>
      <c r="P8" s="95" t="str">
        <f>RatingsCompiler!C206</f>
        <v>No Car</v>
      </c>
      <c r="Q8" s="97" t="str">
        <f>RatingsCompiler!D206</f>
        <v>QB</v>
      </c>
      <c r="R8" s="109">
        <f>RatingsCompiler!G206</f>
        <v>55.931456521739122</v>
      </c>
      <c r="S8" s="115"/>
    </row>
    <row r="9" spans="1:19">
      <c r="A9" s="115"/>
      <c r="B9" s="98">
        <v>5</v>
      </c>
      <c r="C9" s="95" t="str">
        <f>RatingsCompiler!B7</f>
        <v>Byrum Brown</v>
      </c>
      <c r="D9" s="95" t="str">
        <f>RatingsCompiler!C7</f>
        <v>So Fla</v>
      </c>
      <c r="E9" s="97" t="str">
        <f>RatingsCompiler!D7</f>
        <v>QB</v>
      </c>
      <c r="F9" s="107">
        <f>RatingsCompiler!G7</f>
        <v>86.15652173913044</v>
      </c>
      <c r="G9" s="96"/>
      <c r="H9" s="97">
        <v>105</v>
      </c>
      <c r="I9" s="95" t="str">
        <f>RatingsCompiler!B107</f>
        <v>Roman Hemby</v>
      </c>
      <c r="J9" s="95" t="str">
        <f>RatingsCompiler!C107</f>
        <v>Maryland</v>
      </c>
      <c r="K9" s="97" t="str">
        <f>RatingsCompiler!D107</f>
        <v>RB</v>
      </c>
      <c r="L9" s="107">
        <f>RatingsCompiler!G107</f>
        <v>63.690686999999997</v>
      </c>
      <c r="M9" s="96"/>
      <c r="N9" s="97">
        <v>205</v>
      </c>
      <c r="O9" s="95" t="str">
        <f>RatingsCompiler!B207</f>
        <v>Amare Thomas</v>
      </c>
      <c r="P9" s="95" t="str">
        <f>RatingsCompiler!C207</f>
        <v>UAB</v>
      </c>
      <c r="Q9" s="97" t="str">
        <f>RatingsCompiler!D207</f>
        <v>WR</v>
      </c>
      <c r="R9" s="109">
        <f>RatingsCompiler!G207</f>
        <v>55.86249999999999</v>
      </c>
      <c r="S9" s="115"/>
    </row>
    <row r="10" spans="1:19">
      <c r="A10" s="115"/>
      <c r="B10" s="98">
        <v>6</v>
      </c>
      <c r="C10" s="95" t="str">
        <f>RatingsCompiler!B8</f>
        <v>Tory Horton</v>
      </c>
      <c r="D10" s="95" t="str">
        <f>RatingsCompiler!C8</f>
        <v>Col St</v>
      </c>
      <c r="E10" s="97" t="str">
        <f>RatingsCompiler!D8</f>
        <v>WR</v>
      </c>
      <c r="F10" s="107">
        <f>RatingsCompiler!G8</f>
        <v>85.191101250000017</v>
      </c>
      <c r="G10" s="96"/>
      <c r="H10" s="97">
        <v>106</v>
      </c>
      <c r="I10" s="95" t="str">
        <f>RatingsCompiler!B108</f>
        <v>Roc Taylor</v>
      </c>
      <c r="J10" s="95" t="str">
        <f>RatingsCompiler!C108</f>
        <v>Memphis</v>
      </c>
      <c r="K10" s="97" t="str">
        <f>RatingsCompiler!D108</f>
        <v>WR</v>
      </c>
      <c r="L10" s="107">
        <f>RatingsCompiler!G108</f>
        <v>63.683333333333337</v>
      </c>
      <c r="M10" s="96"/>
      <c r="N10" s="97">
        <v>206</v>
      </c>
      <c r="O10" s="95" t="str">
        <f>RatingsCompiler!B208</f>
        <v>Kye Robichaux </v>
      </c>
      <c r="P10" s="95" t="str">
        <f>RatingsCompiler!C208</f>
        <v>Bost Coll</v>
      </c>
      <c r="Q10" s="97" t="str">
        <f>RatingsCompiler!D208</f>
        <v>RB</v>
      </c>
      <c r="R10" s="109">
        <f>RatingsCompiler!G208</f>
        <v>55.854163000000007</v>
      </c>
      <c r="S10" s="115"/>
    </row>
    <row r="11" spans="1:19">
      <c r="A11" s="115"/>
      <c r="B11" s="98">
        <v>7</v>
      </c>
      <c r="C11" s="95" t="str">
        <f>RatingsCompiler!B9</f>
        <v>Jalen Royals</v>
      </c>
      <c r="D11" s="95" t="str">
        <f>RatingsCompiler!C9</f>
        <v>Utah St</v>
      </c>
      <c r="E11" s="97" t="str">
        <f>RatingsCompiler!D9</f>
        <v>WR</v>
      </c>
      <c r="F11" s="107">
        <f>RatingsCompiler!G9</f>
        <v>84.220379999999992</v>
      </c>
      <c r="G11" s="96"/>
      <c r="H11" s="97">
        <v>107</v>
      </c>
      <c r="I11" s="95" t="str">
        <f>RatingsCompiler!B109</f>
        <v>Brady Cook</v>
      </c>
      <c r="J11" s="95" t="str">
        <f>RatingsCompiler!C109</f>
        <v>Missouri</v>
      </c>
      <c r="K11" s="97" t="str">
        <f>RatingsCompiler!D109</f>
        <v>QB</v>
      </c>
      <c r="L11" s="107">
        <f>RatingsCompiler!G109</f>
        <v>63.678475652173923</v>
      </c>
      <c r="M11" s="96"/>
      <c r="N11" s="97">
        <v>207</v>
      </c>
      <c r="O11" s="95" t="str">
        <f>RatingsCompiler!B209</f>
        <v>Harold Fannin Jr.</v>
      </c>
      <c r="P11" s="95" t="str">
        <f>RatingsCompiler!C209</f>
        <v>Bowl Grn</v>
      </c>
      <c r="Q11" s="97" t="str">
        <f>RatingsCompiler!D209</f>
        <v>TE</v>
      </c>
      <c r="R11" s="109">
        <f>RatingsCompiler!G209</f>
        <v>55.801515151515147</v>
      </c>
      <c r="S11" s="115"/>
    </row>
    <row r="12" spans="1:19">
      <c r="A12" s="115"/>
      <c r="B12" s="98">
        <v>8</v>
      </c>
      <c r="C12" s="95" t="str">
        <f>RatingsCompiler!B10</f>
        <v>Tetairoa McMillan</v>
      </c>
      <c r="D12" s="95" t="str">
        <f>RatingsCompiler!C10</f>
        <v>Arizona</v>
      </c>
      <c r="E12" s="97" t="str">
        <f>RatingsCompiler!D10</f>
        <v>WR</v>
      </c>
      <c r="F12" s="107">
        <f>RatingsCompiler!G10</f>
        <v>83.994959999999992</v>
      </c>
      <c r="G12" s="96"/>
      <c r="H12" s="97">
        <v>108</v>
      </c>
      <c r="I12" s="95" t="str">
        <f>RatingsCompiler!B110</f>
        <v>Cade Klubnik</v>
      </c>
      <c r="J12" s="95" t="str">
        <f>RatingsCompiler!C110</f>
        <v>Clemson</v>
      </c>
      <c r="K12" s="97" t="str">
        <f>RatingsCompiler!D110</f>
        <v>QB</v>
      </c>
      <c r="L12" s="107">
        <f>RatingsCompiler!G110</f>
        <v>63.645748695652166</v>
      </c>
      <c r="M12" s="96"/>
      <c r="N12" s="97">
        <v>208</v>
      </c>
      <c r="O12" s="95" t="str">
        <f>RatingsCompiler!B210</f>
        <v>Rodney Hammond Jr.</v>
      </c>
      <c r="P12" s="95" t="str">
        <f>RatingsCompiler!C210</f>
        <v>Pitt</v>
      </c>
      <c r="Q12" s="97" t="str">
        <f>RatingsCompiler!D210</f>
        <v>RB</v>
      </c>
      <c r="R12" s="109">
        <f>RatingsCompiler!G210</f>
        <v>55.740008000000017</v>
      </c>
      <c r="S12" s="115"/>
    </row>
    <row r="13" spans="1:19">
      <c r="A13" s="115"/>
      <c r="B13" s="98">
        <v>9</v>
      </c>
      <c r="C13" s="95" t="str">
        <f>RatingsCompiler!B11</f>
        <v>Jaydon Blue</v>
      </c>
      <c r="D13" s="95" t="str">
        <f>RatingsCompiler!C11</f>
        <v>Texas</v>
      </c>
      <c r="E13" s="97" t="str">
        <f>RatingsCompiler!D11</f>
        <v>RB</v>
      </c>
      <c r="F13" s="107">
        <f>RatingsCompiler!G11</f>
        <v>83.430543000000014</v>
      </c>
      <c r="G13" s="96"/>
      <c r="H13" s="97">
        <v>109</v>
      </c>
      <c r="I13" s="95" t="str">
        <f>RatingsCompiler!B111</f>
        <v>Jacob Zeno</v>
      </c>
      <c r="J13" s="95" t="str">
        <f>RatingsCompiler!C111</f>
        <v>UAB</v>
      </c>
      <c r="K13" s="97" t="str">
        <f>RatingsCompiler!D111</f>
        <v>QB</v>
      </c>
      <c r="L13" s="107">
        <f>RatingsCompiler!G111</f>
        <v>63.506659130434784</v>
      </c>
      <c r="M13" s="96"/>
      <c r="N13" s="97">
        <v>209</v>
      </c>
      <c r="O13" s="95" t="str">
        <f>RatingsCompiler!B211</f>
        <v>Kobe Pace</v>
      </c>
      <c r="P13" s="95" t="str">
        <f>RatingsCompiler!C211</f>
        <v>Virginia</v>
      </c>
      <c r="Q13" s="97" t="str">
        <f>RatingsCompiler!D211</f>
        <v>RB</v>
      </c>
      <c r="R13" s="109">
        <f>RatingsCompiler!G211</f>
        <v>55.733361000000002</v>
      </c>
      <c r="S13" s="115"/>
    </row>
    <row r="14" spans="1:19">
      <c r="A14" s="115"/>
      <c r="B14" s="98">
        <v>10</v>
      </c>
      <c r="C14" s="95" t="str">
        <f>RatingsCompiler!B12</f>
        <v>Dillon Gabriel</v>
      </c>
      <c r="D14" s="95" t="str">
        <f>RatingsCompiler!C12</f>
        <v>Oregon</v>
      </c>
      <c r="E14" s="97" t="str">
        <f>RatingsCompiler!D12</f>
        <v>QB</v>
      </c>
      <c r="F14" s="107">
        <f>RatingsCompiler!G12</f>
        <v>83.234782608695653</v>
      </c>
      <c r="G14" s="96"/>
      <c r="H14" s="97">
        <v>110</v>
      </c>
      <c r="I14" s="95" t="str">
        <f>RatingsCompiler!B112</f>
        <v>Micah Bernard</v>
      </c>
      <c r="J14" s="95" t="str">
        <f>RatingsCompiler!C112</f>
        <v>Utah</v>
      </c>
      <c r="K14" s="97" t="str">
        <f>RatingsCompiler!D112</f>
        <v>RB</v>
      </c>
      <c r="L14" s="107">
        <f>RatingsCompiler!G112</f>
        <v>63.420761000000013</v>
      </c>
      <c r="M14" s="96"/>
      <c r="N14" s="97">
        <v>210</v>
      </c>
      <c r="O14" s="95" t="str">
        <f>RatingsCompiler!B212</f>
        <v>DeMeer Blankumsee</v>
      </c>
      <c r="P14" s="95" t="str">
        <f>RatingsCompiler!C212</f>
        <v>Memphis</v>
      </c>
      <c r="Q14" s="97" t="str">
        <f>RatingsCompiler!D212</f>
        <v>WR</v>
      </c>
      <c r="R14" s="109">
        <f>RatingsCompiler!G212</f>
        <v>55.729166666666664</v>
      </c>
      <c r="S14" s="115"/>
    </row>
    <row r="15" spans="1:19">
      <c r="A15" s="115"/>
      <c r="B15" s="98">
        <v>11</v>
      </c>
      <c r="C15" s="95" t="str">
        <f>RatingsCompiler!B13</f>
        <v>Luther Burden III</v>
      </c>
      <c r="D15" s="95" t="str">
        <f>RatingsCompiler!C13</f>
        <v>Missouri</v>
      </c>
      <c r="E15" s="97" t="str">
        <f>RatingsCompiler!D13</f>
        <v>WR</v>
      </c>
      <c r="F15" s="107">
        <f>RatingsCompiler!G13</f>
        <v>81.87081000000002</v>
      </c>
      <c r="G15" s="96"/>
      <c r="H15" s="97">
        <v>111</v>
      </c>
      <c r="I15" s="95" t="str">
        <f>RatingsCompiler!B113</f>
        <v>Kole Wilson</v>
      </c>
      <c r="J15" s="95" t="str">
        <f>RatingsCompiler!C113</f>
        <v>Texas St</v>
      </c>
      <c r="K15" s="97" t="str">
        <f>RatingsCompiler!D113</f>
        <v>WR</v>
      </c>
      <c r="L15" s="107">
        <f>RatingsCompiler!G113</f>
        <v>63.266666666666673</v>
      </c>
      <c r="M15" s="96"/>
      <c r="N15" s="97">
        <v>211</v>
      </c>
      <c r="O15" s="95" t="str">
        <f>RatingsCompiler!B213</f>
        <v>Jordan Waters</v>
      </c>
      <c r="P15" s="95" t="str">
        <f>RatingsCompiler!C213</f>
        <v>NC St</v>
      </c>
      <c r="Q15" s="97" t="str">
        <f>RatingsCompiler!D213</f>
        <v>RB</v>
      </c>
      <c r="R15" s="109">
        <f>RatingsCompiler!G213</f>
        <v>55.680763000000006</v>
      </c>
      <c r="S15" s="115"/>
    </row>
    <row r="16" spans="1:19">
      <c r="A16" s="115"/>
      <c r="B16" s="98">
        <v>12</v>
      </c>
      <c r="C16" s="95" t="str">
        <f>RatingsCompiler!B14</f>
        <v>Jordan McCloud</v>
      </c>
      <c r="D16" s="95" t="str">
        <f>RatingsCompiler!C14</f>
        <v>Texas St</v>
      </c>
      <c r="E16" s="97" t="str">
        <f>RatingsCompiler!D14</f>
        <v>QB</v>
      </c>
      <c r="F16" s="107">
        <f>RatingsCompiler!G14</f>
        <v>81.269565217391303</v>
      </c>
      <c r="G16" s="96"/>
      <c r="H16" s="97">
        <v>112</v>
      </c>
      <c r="I16" s="95" t="str">
        <f>RatingsCompiler!B114</f>
        <v>Tucker Gleason</v>
      </c>
      <c r="J16" s="95" t="str">
        <f>RatingsCompiler!C114</f>
        <v>Toledo</v>
      </c>
      <c r="K16" s="97" t="str">
        <f>RatingsCompiler!D114</f>
        <v>QB</v>
      </c>
      <c r="L16" s="107">
        <f>RatingsCompiler!G114</f>
        <v>63.253025217391304</v>
      </c>
      <c r="M16" s="96"/>
      <c r="N16" s="97">
        <v>212</v>
      </c>
      <c r="O16" s="95" t="str">
        <f>RatingsCompiler!B214</f>
        <v>Kevorian Barnes</v>
      </c>
      <c r="P16" s="95" t="str">
        <f>RatingsCompiler!C214</f>
        <v>UTSA</v>
      </c>
      <c r="Q16" s="97" t="str">
        <f>RatingsCompiler!D214</f>
        <v>RB</v>
      </c>
      <c r="R16" s="109">
        <f>RatingsCompiler!G214</f>
        <v>55.651574000000018</v>
      </c>
      <c r="S16" s="115"/>
    </row>
    <row r="17" spans="1:19">
      <c r="A17" s="115"/>
      <c r="B17" s="98">
        <v>13</v>
      </c>
      <c r="C17" s="95" t="str">
        <f>RatingsCompiler!B15</f>
        <v>Jaydn Ott</v>
      </c>
      <c r="D17" s="95" t="str">
        <f>RatingsCompiler!C15</f>
        <v>Cal</v>
      </c>
      <c r="E17" s="97" t="str">
        <f>RatingsCompiler!D15</f>
        <v>RB</v>
      </c>
      <c r="F17" s="107">
        <f>RatingsCompiler!G15</f>
        <v>80.287668000000011</v>
      </c>
      <c r="G17" s="96"/>
      <c r="H17" s="97">
        <v>113</v>
      </c>
      <c r="I17" s="95" t="str">
        <f>RatingsCompiler!B115</f>
        <v>Matthew Sluka</v>
      </c>
      <c r="J17" s="95" t="str">
        <f>RatingsCompiler!C115</f>
        <v>UNLV</v>
      </c>
      <c r="K17" s="97" t="str">
        <f>RatingsCompiler!D115</f>
        <v>QB</v>
      </c>
      <c r="L17" s="107">
        <f>RatingsCompiler!G115</f>
        <v>63.23666173913044</v>
      </c>
      <c r="M17" s="96"/>
      <c r="N17" s="97">
        <v>213</v>
      </c>
      <c r="O17" s="95" t="str">
        <f>RatingsCompiler!B215</f>
        <v>Brendan Sorsby</v>
      </c>
      <c r="P17" s="95" t="str">
        <f>RatingsCompiler!C215</f>
        <v>Cincinnati</v>
      </c>
      <c r="Q17" s="97" t="str">
        <f>RatingsCompiler!D215</f>
        <v>QB</v>
      </c>
      <c r="R17" s="109">
        <f>RatingsCompiler!G215</f>
        <v>55.633239130434774</v>
      </c>
      <c r="S17" s="115"/>
    </row>
    <row r="18" spans="1:19">
      <c r="A18" s="115"/>
      <c r="B18" s="98">
        <v>14</v>
      </c>
      <c r="C18" s="95" t="str">
        <f>RatingsCompiler!B16</f>
        <v>Pofele Ashlock</v>
      </c>
      <c r="D18" s="95" t="str">
        <f>RatingsCompiler!C16</f>
        <v>Hawaii</v>
      </c>
      <c r="E18" s="97" t="str">
        <f>RatingsCompiler!D16</f>
        <v>WR</v>
      </c>
      <c r="F18" s="107">
        <f>RatingsCompiler!G16</f>
        <v>80.262524999999997</v>
      </c>
      <c r="G18" s="96"/>
      <c r="H18" s="97">
        <v>114</v>
      </c>
      <c r="I18" s="95" t="str">
        <f>RatingsCompiler!B116</f>
        <v>Ashton Daniels</v>
      </c>
      <c r="J18" s="95" t="str">
        <f>RatingsCompiler!C116</f>
        <v>Stanford</v>
      </c>
      <c r="K18" s="97" t="str">
        <f>RatingsCompiler!D116</f>
        <v>QB</v>
      </c>
      <c r="L18" s="107">
        <f>RatingsCompiler!G116</f>
        <v>63.179389565217392</v>
      </c>
      <c r="M18" s="96"/>
      <c r="N18" s="97">
        <v>214</v>
      </c>
      <c r="O18" s="95" t="str">
        <f>RatingsCompiler!B216</f>
        <v>Parker Jenkins</v>
      </c>
      <c r="P18" s="95" t="str">
        <f>RatingsCompiler!C216</f>
        <v>Houston</v>
      </c>
      <c r="Q18" s="97" t="str">
        <f>RatingsCompiler!D216</f>
        <v>RB</v>
      </c>
      <c r="R18" s="109">
        <f>RatingsCompiler!G216</f>
        <v>55.427021000000003</v>
      </c>
      <c r="S18" s="115"/>
    </row>
    <row r="19" spans="1:19">
      <c r="A19" s="115"/>
      <c r="B19" s="98">
        <v>15</v>
      </c>
      <c r="C19" s="95" t="str">
        <f>RatingsCompiler!B17</f>
        <v>Kaidon Salter</v>
      </c>
      <c r="D19" s="95" t="str">
        <f>RatingsCompiler!C17</f>
        <v>Liberty</v>
      </c>
      <c r="E19" s="97" t="str">
        <f>RatingsCompiler!D17</f>
        <v>QB</v>
      </c>
      <c r="F19" s="107">
        <f>RatingsCompiler!G17</f>
        <v>80.260869565217391</v>
      </c>
      <c r="G19" s="96"/>
      <c r="H19" s="97">
        <v>115</v>
      </c>
      <c r="I19" s="95" t="str">
        <f>RatingsCompiler!B117</f>
        <v>Jalen White</v>
      </c>
      <c r="J19" s="95" t="str">
        <f>RatingsCompiler!C117</f>
        <v>Ga Southern</v>
      </c>
      <c r="K19" s="97" t="str">
        <f>RatingsCompiler!D117</f>
        <v>RB</v>
      </c>
      <c r="L19" s="107">
        <f>RatingsCompiler!G117</f>
        <v>63.167307999999998</v>
      </c>
      <c r="M19" s="96"/>
      <c r="N19" s="97">
        <v>215</v>
      </c>
      <c r="O19" s="95" t="str">
        <f>RatingsCompiler!B217</f>
        <v>Damien Taylor</v>
      </c>
      <c r="P19" s="95" t="str">
        <f>RatingsCompiler!C217</f>
        <v>Troy</v>
      </c>
      <c r="Q19" s="97" t="str">
        <f>RatingsCompiler!D217</f>
        <v>RB</v>
      </c>
      <c r="R19" s="109">
        <f>RatingsCompiler!G217</f>
        <v>55.178481000000005</v>
      </c>
      <c r="S19" s="115"/>
    </row>
    <row r="20" spans="1:19">
      <c r="A20" s="115"/>
      <c r="B20" s="98">
        <v>16</v>
      </c>
      <c r="C20" s="95" t="str">
        <f>RatingsCompiler!B18</f>
        <v>Tez Johnson</v>
      </c>
      <c r="D20" s="95" t="str">
        <f>RatingsCompiler!C18</f>
        <v>Oregon</v>
      </c>
      <c r="E20" s="97" t="str">
        <f>RatingsCompiler!D18</f>
        <v>WR</v>
      </c>
      <c r="F20" s="107">
        <f>RatingsCompiler!G18</f>
        <v>79.616610000000009</v>
      </c>
      <c r="G20" s="96"/>
      <c r="H20" s="97">
        <v>116</v>
      </c>
      <c r="I20" s="95" t="str">
        <f>RatingsCompiler!B118</f>
        <v>Jayden Higgins</v>
      </c>
      <c r="J20" s="95" t="str">
        <f>RatingsCompiler!C118</f>
        <v>Iowa St</v>
      </c>
      <c r="K20" s="97" t="str">
        <f>RatingsCompiler!D118</f>
        <v>WR</v>
      </c>
      <c r="L20" s="107">
        <f>RatingsCompiler!G118</f>
        <v>63.116666666666667</v>
      </c>
      <c r="M20" s="96"/>
      <c r="N20" s="97">
        <v>216</v>
      </c>
      <c r="O20" s="95" t="str">
        <f>RatingsCompiler!B218</f>
        <v>Elijah Metcalf</v>
      </c>
      <c r="P20" s="95" t="str">
        <f>RatingsCompiler!C218</f>
        <v>Marshall</v>
      </c>
      <c r="Q20" s="97" t="str">
        <f>RatingsCompiler!D218</f>
        <v>WR</v>
      </c>
      <c r="R20" s="109">
        <f>RatingsCompiler!G218</f>
        <v>54.979166666666671</v>
      </c>
      <c r="S20" s="115"/>
    </row>
    <row r="21" spans="1:19">
      <c r="A21" s="115"/>
      <c r="B21" s="98">
        <v>17</v>
      </c>
      <c r="C21" s="95" t="str">
        <f>RatingsCompiler!B19</f>
        <v>Omarion Hampton</v>
      </c>
      <c r="D21" s="95" t="str">
        <f>RatingsCompiler!C19</f>
        <v>No Car</v>
      </c>
      <c r="E21" s="97" t="str">
        <f>RatingsCompiler!D19</f>
        <v>RB</v>
      </c>
      <c r="F21" s="107">
        <f>RatingsCompiler!G19</f>
        <v>79.403039000000007</v>
      </c>
      <c r="G21" s="96"/>
      <c r="H21" s="97">
        <v>117</v>
      </c>
      <c r="I21" s="95" t="str">
        <f>RatingsCompiler!B119</f>
        <v>LaJohntay Wester</v>
      </c>
      <c r="J21" s="95" t="str">
        <f>RatingsCompiler!C119</f>
        <v>Colorado</v>
      </c>
      <c r="K21" s="97" t="str">
        <f>RatingsCompiler!D119</f>
        <v>WR</v>
      </c>
      <c r="L21" s="107">
        <f>RatingsCompiler!G119</f>
        <v>62.970833333333331</v>
      </c>
      <c r="M21" s="96"/>
      <c r="N21" s="97">
        <v>217</v>
      </c>
      <c r="O21" s="95" t="str">
        <f>RatingsCompiler!B219</f>
        <v>Ja'Quez Cross</v>
      </c>
      <c r="P21" s="95" t="str">
        <f>RatingsCompiler!C219</f>
        <v>Ark St</v>
      </c>
      <c r="Q21" s="97" t="str">
        <f>RatingsCompiler!D219</f>
        <v>RB</v>
      </c>
      <c r="R21" s="109">
        <f>RatingsCompiler!G219</f>
        <v>54.918380999999997</v>
      </c>
      <c r="S21" s="115"/>
    </row>
    <row r="22" spans="1:19">
      <c r="A22" s="115"/>
      <c r="B22" s="98">
        <v>18</v>
      </c>
      <c r="C22" s="95" t="str">
        <f>RatingsCompiler!B20</f>
        <v>Devin Neal</v>
      </c>
      <c r="D22" s="95" t="str">
        <f>RatingsCompiler!C20</f>
        <v>Kansas</v>
      </c>
      <c r="E22" s="97" t="str">
        <f>RatingsCompiler!D20</f>
        <v>RB</v>
      </c>
      <c r="F22" s="107">
        <f>RatingsCompiler!G20</f>
        <v>79.103057000000007</v>
      </c>
      <c r="G22" s="96"/>
      <c r="H22" s="97">
        <v>118</v>
      </c>
      <c r="I22" s="95" t="str">
        <f>RatingsCompiler!B120</f>
        <v>Taylor Morin</v>
      </c>
      <c r="J22" s="95" t="str">
        <f>RatingsCompiler!C120</f>
        <v>W Forest</v>
      </c>
      <c r="K22" s="97" t="str">
        <f>RatingsCompiler!D120</f>
        <v>WR</v>
      </c>
      <c r="L22" s="107">
        <f>RatingsCompiler!G120</f>
        <v>62.883333333333333</v>
      </c>
      <c r="M22" s="96"/>
      <c r="N22" s="97">
        <v>218</v>
      </c>
      <c r="O22" s="95" t="str">
        <f>RatingsCompiler!B220</f>
        <v>Taylen Green</v>
      </c>
      <c r="P22" s="95" t="str">
        <f>RatingsCompiler!C220</f>
        <v>Arkansas</v>
      </c>
      <c r="Q22" s="97" t="str">
        <f>RatingsCompiler!D220</f>
        <v>QB</v>
      </c>
      <c r="R22" s="109">
        <f>RatingsCompiler!G220</f>
        <v>54.911239130434772</v>
      </c>
      <c r="S22" s="115"/>
    </row>
    <row r="23" spans="1:19">
      <c r="A23" s="115"/>
      <c r="B23" s="98">
        <v>19</v>
      </c>
      <c r="C23" s="95" t="str">
        <f>RatingsCompiler!B21</f>
        <v>Ricky White</v>
      </c>
      <c r="D23" s="95" t="str">
        <f>RatingsCompiler!C21</f>
        <v>UNLV</v>
      </c>
      <c r="E23" s="97" t="str">
        <f>RatingsCompiler!D21</f>
        <v>WR</v>
      </c>
      <c r="F23" s="107">
        <f>RatingsCompiler!G21</f>
        <v>78.740940000000009</v>
      </c>
      <c r="G23" s="96"/>
      <c r="H23" s="97">
        <v>119</v>
      </c>
      <c r="I23" s="95" t="str">
        <f>RatingsCompiler!B121</f>
        <v>Jaylen Raynor</v>
      </c>
      <c r="J23" s="95" t="str">
        <f>RatingsCompiler!C121</f>
        <v>Ark St</v>
      </c>
      <c r="K23" s="97" t="str">
        <f>RatingsCompiler!D121</f>
        <v>QB</v>
      </c>
      <c r="L23" s="107">
        <f>RatingsCompiler!G121</f>
        <v>62.81939304347825</v>
      </c>
      <c r="M23" s="96"/>
      <c r="N23" s="97">
        <v>219</v>
      </c>
      <c r="O23" s="95" t="str">
        <f>RatingsCompiler!B221</f>
        <v>Kenneth Womack</v>
      </c>
      <c r="P23" s="95" t="str">
        <f>RatingsCompiler!C221</f>
        <v>W Michigan</v>
      </c>
      <c r="Q23" s="97" t="str">
        <f>RatingsCompiler!D221</f>
        <v>WR</v>
      </c>
      <c r="R23" s="109">
        <f>RatingsCompiler!G221</f>
        <v>54.654166666666669</v>
      </c>
      <c r="S23" s="115"/>
    </row>
    <row r="24" spans="1:19">
      <c r="A24" s="115"/>
      <c r="B24" s="98">
        <v>20</v>
      </c>
      <c r="C24" s="95" t="str">
        <f>RatingsCompiler!B22</f>
        <v>Xavier Restrepo</v>
      </c>
      <c r="D24" s="95" t="str">
        <f>RatingsCompiler!C22</f>
        <v>Miami</v>
      </c>
      <c r="E24" s="97" t="str">
        <f>RatingsCompiler!D22</f>
        <v>WR</v>
      </c>
      <c r="F24" s="107">
        <f>RatingsCompiler!G22</f>
        <v>78.264089999999996</v>
      </c>
      <c r="G24" s="96"/>
      <c r="H24" s="97">
        <v>120</v>
      </c>
      <c r="I24" s="95" t="str">
        <f>RatingsCompiler!B122</f>
        <v>Landon Ransom-Goelz</v>
      </c>
      <c r="J24" s="95" t="str">
        <f>RatingsCompiler!C122</f>
        <v>Rice</v>
      </c>
      <c r="K24" s="97" t="str">
        <f>RatingsCompiler!D122</f>
        <v>WR</v>
      </c>
      <c r="L24" s="107">
        <f>RatingsCompiler!G122</f>
        <v>62.812499999999993</v>
      </c>
      <c r="M24" s="96"/>
      <c r="N24" s="97">
        <v>220</v>
      </c>
      <c r="O24" s="95" t="str">
        <f>RatingsCompiler!B222</f>
        <v>Robert Briggs</v>
      </c>
      <c r="P24" s="95" t="str">
        <f>RatingsCompiler!C222</f>
        <v>Utah St</v>
      </c>
      <c r="Q24" s="97" t="str">
        <f>RatingsCompiler!D222</f>
        <v>RB</v>
      </c>
      <c r="R24" s="109">
        <f>RatingsCompiler!G222</f>
        <v>54.557709000000003</v>
      </c>
      <c r="S24" s="115"/>
    </row>
    <row r="25" spans="1:19">
      <c r="A25" s="115"/>
      <c r="B25" s="98">
        <v>21</v>
      </c>
      <c r="C25" s="95" t="str">
        <f>RatingsCompiler!B23</f>
        <v>Kevin Concepcion</v>
      </c>
      <c r="D25" s="95" t="str">
        <f>RatingsCompiler!C23</f>
        <v>NC St</v>
      </c>
      <c r="E25" s="97" t="str">
        <f>RatingsCompiler!D23</f>
        <v>WR</v>
      </c>
      <c r="F25" s="107">
        <f>RatingsCompiler!G23</f>
        <v>77.977980000000002</v>
      </c>
      <c r="G25" s="96"/>
      <c r="H25" s="97">
        <v>121</v>
      </c>
      <c r="I25" s="95" t="str">
        <f>RatingsCompiler!B123</f>
        <v>Pat Bryant</v>
      </c>
      <c r="J25" s="95" t="str">
        <f>RatingsCompiler!C123</f>
        <v>Illinois</v>
      </c>
      <c r="K25" s="97" t="str">
        <f>RatingsCompiler!D123</f>
        <v>WR</v>
      </c>
      <c r="L25" s="107">
        <f>RatingsCompiler!G123</f>
        <v>62.466666666666661</v>
      </c>
      <c r="M25" s="96"/>
      <c r="N25" s="97">
        <v>221</v>
      </c>
      <c r="O25" s="95" t="str">
        <f>RatingsCompiler!B223</f>
        <v>Jordon Simmons</v>
      </c>
      <c r="P25" s="95" t="str">
        <f>RatingsCompiler!C223</f>
        <v>Akron</v>
      </c>
      <c r="Q25" s="97" t="str">
        <f>RatingsCompiler!D223</f>
        <v>RB</v>
      </c>
      <c r="R25" s="109">
        <f>RatingsCompiler!G223</f>
        <v>54.494129000000001</v>
      </c>
      <c r="S25" s="115"/>
    </row>
    <row r="26" spans="1:19">
      <c r="A26" s="115"/>
      <c r="B26" s="98">
        <v>22</v>
      </c>
      <c r="C26" s="95" t="str">
        <f>RatingsCompiler!B24</f>
        <v>Mario Anderson Jr.</v>
      </c>
      <c r="D26" s="95" t="str">
        <f>RatingsCompiler!C24</f>
        <v>Memphis</v>
      </c>
      <c r="E26" s="97" t="str">
        <f>RatingsCompiler!D24</f>
        <v>RB</v>
      </c>
      <c r="F26" s="107">
        <f>RatingsCompiler!G24</f>
        <v>77.679154000000025</v>
      </c>
      <c r="G26" s="96"/>
      <c r="H26" s="97">
        <v>122</v>
      </c>
      <c r="I26" s="95" t="str">
        <f>RatingsCompiler!B124</f>
        <v>Cam Ross</v>
      </c>
      <c r="J26" s="95" t="str">
        <f>RatingsCompiler!C124</f>
        <v>Jam Mad</v>
      </c>
      <c r="K26" s="97" t="str">
        <f>RatingsCompiler!D124</f>
        <v>WR</v>
      </c>
      <c r="L26" s="107">
        <f>RatingsCompiler!G124</f>
        <v>62.458333333333329</v>
      </c>
      <c r="M26" s="96"/>
      <c r="N26" s="97">
        <v>222</v>
      </c>
      <c r="O26" s="95" t="str">
        <f>RatingsCompiler!B224</f>
        <v>Antonio Williams</v>
      </c>
      <c r="P26" s="95" t="str">
        <f>RatingsCompiler!C224</f>
        <v>Clemson</v>
      </c>
      <c r="Q26" s="97" t="str">
        <f>RatingsCompiler!D224</f>
        <v>WR</v>
      </c>
      <c r="R26" s="109">
        <f>RatingsCompiler!G224</f>
        <v>54.470833333333324</v>
      </c>
      <c r="S26" s="115"/>
    </row>
    <row r="27" spans="1:19">
      <c r="A27" s="115"/>
      <c r="B27" s="98">
        <v>23</v>
      </c>
      <c r="C27" s="95" t="str">
        <f>RatingsCompiler!B25</f>
        <v>Nicholas Singleton</v>
      </c>
      <c r="D27" s="95" t="str">
        <f>RatingsCompiler!C25</f>
        <v>Penn St</v>
      </c>
      <c r="E27" s="97" t="str">
        <f>RatingsCompiler!D25</f>
        <v>RB</v>
      </c>
      <c r="F27" s="107">
        <f>RatingsCompiler!G25</f>
        <v>77.637249000000011</v>
      </c>
      <c r="G27" s="96"/>
      <c r="H27" s="97">
        <v>123</v>
      </c>
      <c r="I27" s="95" t="str">
        <f>RatingsCompiler!B125</f>
        <v>Jordan Moore</v>
      </c>
      <c r="J27" s="95" t="str">
        <f>RatingsCompiler!C125</f>
        <v>Duke</v>
      </c>
      <c r="K27" s="97" t="str">
        <f>RatingsCompiler!D125</f>
        <v>WR</v>
      </c>
      <c r="L27" s="107">
        <f>RatingsCompiler!G125</f>
        <v>62.45</v>
      </c>
      <c r="M27" s="96"/>
      <c r="N27" s="97">
        <v>223</v>
      </c>
      <c r="O27" s="95" t="str">
        <f>RatingsCompiler!B225</f>
        <v>Xzavier Henderson</v>
      </c>
      <c r="P27" s="95" t="str">
        <f>RatingsCompiler!C225</f>
        <v>Cincinnati</v>
      </c>
      <c r="Q27" s="97" t="str">
        <f>RatingsCompiler!D225</f>
        <v>WR</v>
      </c>
      <c r="R27" s="109">
        <f>RatingsCompiler!G225</f>
        <v>54.308333333333323</v>
      </c>
      <c r="S27" s="115"/>
    </row>
    <row r="28" spans="1:19">
      <c r="A28" s="115"/>
      <c r="B28" s="98">
        <v>24</v>
      </c>
      <c r="C28" s="95" t="str">
        <f>RatingsCompiler!B26</f>
        <v>Chandler Morris</v>
      </c>
      <c r="D28" s="95" t="str">
        <f>RatingsCompiler!C26</f>
        <v>No Texas</v>
      </c>
      <c r="E28" s="97" t="str">
        <f>RatingsCompiler!D26</f>
        <v>QB</v>
      </c>
      <c r="F28" s="107">
        <f>RatingsCompiler!G26</f>
        <v>77.547826086956533</v>
      </c>
      <c r="G28" s="96"/>
      <c r="H28" s="97">
        <v>124</v>
      </c>
      <c r="I28" s="95" t="str">
        <f>RatingsCompiler!B126</f>
        <v>Savion Williams</v>
      </c>
      <c r="J28" s="95" t="str">
        <f>RatingsCompiler!C126</f>
        <v>TCU</v>
      </c>
      <c r="K28" s="97" t="str">
        <f>RatingsCompiler!D126</f>
        <v>WR</v>
      </c>
      <c r="L28" s="107">
        <f>RatingsCompiler!G126</f>
        <v>62.445833333333333</v>
      </c>
      <c r="M28" s="96"/>
      <c r="N28" s="97">
        <v>224</v>
      </c>
      <c r="O28" s="95" t="str">
        <f>RatingsCompiler!B226</f>
        <v>Lawrence Arnold</v>
      </c>
      <c r="P28" s="95" t="str">
        <f>RatingsCompiler!C226</f>
        <v>Kansas</v>
      </c>
      <c r="Q28" s="97" t="str">
        <f>RatingsCompiler!D226</f>
        <v>WR</v>
      </c>
      <c r="R28" s="109">
        <f>RatingsCompiler!G226</f>
        <v>54.29999999999999</v>
      </c>
      <c r="S28" s="115"/>
    </row>
    <row r="29" spans="1:19">
      <c r="A29" s="115"/>
      <c r="B29" s="98">
        <v>25</v>
      </c>
      <c r="C29" s="95" t="str">
        <f>RatingsCompiler!B27</f>
        <v>Tahj Brooks</v>
      </c>
      <c r="D29" s="95" t="str">
        <f>RatingsCompiler!C27</f>
        <v>Tex Tech</v>
      </c>
      <c r="E29" s="97" t="str">
        <f>RatingsCompiler!D27</f>
        <v>RB</v>
      </c>
      <c r="F29" s="107">
        <f>RatingsCompiler!G27</f>
        <v>77.134678000000008</v>
      </c>
      <c r="G29" s="96"/>
      <c r="H29" s="97">
        <v>125</v>
      </c>
      <c r="I29" s="95" t="str">
        <f>RatingsCompiler!B127</f>
        <v>Malachi Fields</v>
      </c>
      <c r="J29" s="95" t="str">
        <f>RatingsCompiler!C127</f>
        <v>Virginia</v>
      </c>
      <c r="K29" s="97" t="str">
        <f>RatingsCompiler!D127</f>
        <v>WR</v>
      </c>
      <c r="L29" s="107">
        <f>RatingsCompiler!G127</f>
        <v>62.274999999999991</v>
      </c>
      <c r="M29" s="96"/>
      <c r="N29" s="97">
        <v>225</v>
      </c>
      <c r="O29" s="95" t="str">
        <f>RatingsCompiler!B227</f>
        <v>Nay'Quan Wright</v>
      </c>
      <c r="P29" s="95" t="str">
        <f>RatingsCompiler!C227</f>
        <v>So Fla</v>
      </c>
      <c r="Q29" s="97" t="str">
        <f>RatingsCompiler!D227</f>
        <v>RB</v>
      </c>
      <c r="R29" s="109">
        <f>RatingsCompiler!G227</f>
        <v>54.20368400000001</v>
      </c>
      <c r="S29" s="115"/>
    </row>
    <row r="30" spans="1:19">
      <c r="A30" s="115"/>
      <c r="B30" s="98">
        <v>26</v>
      </c>
      <c r="C30" s="95" t="str">
        <f>RatingsCompiler!B28</f>
        <v>Jaxson Dart</v>
      </c>
      <c r="D30" s="95" t="str">
        <f>RatingsCompiler!C28</f>
        <v>Ole Miss</v>
      </c>
      <c r="E30" s="97" t="str">
        <f>RatingsCompiler!D28</f>
        <v>QB</v>
      </c>
      <c r="F30" s="107">
        <f>RatingsCompiler!G28</f>
        <v>76.452173913043481</v>
      </c>
      <c r="G30" s="96"/>
      <c r="H30" s="97">
        <v>126</v>
      </c>
      <c r="I30" s="95" t="str">
        <f>RatingsCompiler!B128</f>
        <v>Kamdyn Benjamin</v>
      </c>
      <c r="J30" s="95" t="str">
        <f>RatingsCompiler!C128</f>
        <v>Tulsa</v>
      </c>
      <c r="K30" s="97" t="str">
        <f>RatingsCompiler!D128</f>
        <v>WR</v>
      </c>
      <c r="L30" s="107">
        <f>RatingsCompiler!G128</f>
        <v>62.083333333333336</v>
      </c>
      <c r="M30" s="96"/>
      <c r="N30" s="97">
        <v>226</v>
      </c>
      <c r="O30" s="95" t="str">
        <f>RatingsCompiler!B228</f>
        <v>Le'Veon Moss</v>
      </c>
      <c r="P30" s="95" t="str">
        <f>RatingsCompiler!C228</f>
        <v>Tex A&amp;M</v>
      </c>
      <c r="Q30" s="97" t="str">
        <f>RatingsCompiler!D228</f>
        <v>RB</v>
      </c>
      <c r="R30" s="109">
        <f>RatingsCompiler!G228</f>
        <v>54.198771000000008</v>
      </c>
      <c r="S30" s="115"/>
    </row>
    <row r="31" spans="1:19">
      <c r="A31" s="115"/>
      <c r="B31" s="98">
        <v>27</v>
      </c>
      <c r="C31" s="95" t="str">
        <f>RatingsCompiler!B29</f>
        <v>Donovan Edwards</v>
      </c>
      <c r="D31" s="95" t="str">
        <f>RatingsCompiler!C29</f>
        <v>Michigan</v>
      </c>
      <c r="E31" s="97" t="str">
        <f>RatingsCompiler!D29</f>
        <v>RB</v>
      </c>
      <c r="F31" s="107">
        <f>RatingsCompiler!G29</f>
        <v>75.98994900000001</v>
      </c>
      <c r="G31" s="96"/>
      <c r="H31" s="97">
        <v>127</v>
      </c>
      <c r="I31" s="95" t="str">
        <f>RatingsCompiler!B129</f>
        <v>LJ Martin</v>
      </c>
      <c r="J31" s="95" t="str">
        <f>RatingsCompiler!C129</f>
        <v>BYU</v>
      </c>
      <c r="K31" s="97" t="str">
        <f>RatingsCompiler!D129</f>
        <v>RB</v>
      </c>
      <c r="L31" s="107">
        <f>RatingsCompiler!G129</f>
        <v>61.870276000000011</v>
      </c>
      <c r="M31" s="96"/>
      <c r="N31" s="97">
        <v>227</v>
      </c>
      <c r="O31" s="95" t="str">
        <f>RatingsCompiler!B229</f>
        <v>Gabe Ervin Jr.</v>
      </c>
      <c r="P31" s="95" t="str">
        <f>RatingsCompiler!C229</f>
        <v>Nebraska</v>
      </c>
      <c r="Q31" s="97" t="str">
        <f>RatingsCompiler!D229</f>
        <v>RB</v>
      </c>
      <c r="R31" s="109">
        <f>RatingsCompiler!G229</f>
        <v>54.186344000000005</v>
      </c>
      <c r="S31" s="115"/>
    </row>
    <row r="32" spans="1:19">
      <c r="A32" s="115"/>
      <c r="B32" s="98">
        <v>28</v>
      </c>
      <c r="C32" s="95" t="str">
        <f>RatingsCompiler!B30</f>
        <v>Sean Atkins</v>
      </c>
      <c r="D32" s="95" t="str">
        <f>RatingsCompiler!C30</f>
        <v>So Fla</v>
      </c>
      <c r="E32" s="97" t="str">
        <f>RatingsCompiler!D30</f>
        <v>WR</v>
      </c>
      <c r="F32" s="107">
        <f>RatingsCompiler!G30</f>
        <v>74.870833333333337</v>
      </c>
      <c r="G32" s="96"/>
      <c r="H32" s="97">
        <v>128</v>
      </c>
      <c r="I32" s="95" t="str">
        <f>RatingsCompiler!B130</f>
        <v>Gavin Sawchuk</v>
      </c>
      <c r="J32" s="95" t="str">
        <f>RatingsCompiler!C130</f>
        <v>Oklahoma</v>
      </c>
      <c r="K32" s="97" t="str">
        <f>RatingsCompiler!D130</f>
        <v>RB</v>
      </c>
      <c r="L32" s="107">
        <f>RatingsCompiler!G130</f>
        <v>61.651214000000003</v>
      </c>
      <c r="M32" s="96"/>
      <c r="N32" s="97">
        <v>228</v>
      </c>
      <c r="O32" s="95" t="str">
        <f>RatingsCompiler!B230</f>
        <v>Maurice Turner</v>
      </c>
      <c r="P32" s="95" t="str">
        <f>RatingsCompiler!C230</f>
        <v>Louisville</v>
      </c>
      <c r="Q32" s="97" t="str">
        <f>RatingsCompiler!D230</f>
        <v>RB</v>
      </c>
      <c r="R32" s="109">
        <f>RatingsCompiler!G230</f>
        <v>54.064674999999994</v>
      </c>
      <c r="S32" s="115"/>
    </row>
    <row r="33" spans="1:19">
      <c r="A33" s="115"/>
      <c r="B33" s="98">
        <v>29</v>
      </c>
      <c r="C33" s="95" t="str">
        <f>RatingsCompiler!B31</f>
        <v>Josh Meredith</v>
      </c>
      <c r="D33" s="95" t="str">
        <f>RatingsCompiler!C31</f>
        <v>Wash St</v>
      </c>
      <c r="E33" s="97" t="str">
        <f>RatingsCompiler!D31</f>
        <v>WR</v>
      </c>
      <c r="F33" s="107">
        <f>RatingsCompiler!G31</f>
        <v>74.858333333333334</v>
      </c>
      <c r="G33" s="96"/>
      <c r="H33" s="97">
        <v>129</v>
      </c>
      <c r="I33" s="95" t="str">
        <f>RatingsCompiler!B131</f>
        <v>Damon Ward</v>
      </c>
      <c r="J33" s="95" t="str">
        <f>RatingsCompiler!C131</f>
        <v>No Texas</v>
      </c>
      <c r="K33" s="97" t="str">
        <f>RatingsCompiler!D131</f>
        <v>WR</v>
      </c>
      <c r="L33" s="107">
        <f>RatingsCompiler!G131</f>
        <v>61.5</v>
      </c>
      <c r="M33" s="96"/>
      <c r="N33" s="97">
        <v>229</v>
      </c>
      <c r="O33" s="95" t="str">
        <f>RatingsCompiler!B231</f>
        <v>Jeremiyah Love</v>
      </c>
      <c r="P33" s="95" t="str">
        <f>RatingsCompiler!C231</f>
        <v>Notre Dame</v>
      </c>
      <c r="Q33" s="97" t="str">
        <f>RatingsCompiler!D231</f>
        <v>RB</v>
      </c>
      <c r="R33" s="109">
        <f>RatingsCompiler!G231</f>
        <v>54.052537000000015</v>
      </c>
      <c r="S33" s="115"/>
    </row>
    <row r="34" spans="1:19">
      <c r="A34" s="115"/>
      <c r="B34" s="98">
        <v>30</v>
      </c>
      <c r="C34" s="95" t="str">
        <f>RatingsCompiler!B32</f>
        <v>Jordan James</v>
      </c>
      <c r="D34" s="95" t="str">
        <f>RatingsCompiler!C32</f>
        <v>Oregon</v>
      </c>
      <c r="E34" s="97" t="str">
        <f>RatingsCompiler!D32</f>
        <v>RB</v>
      </c>
      <c r="F34" s="107">
        <f>RatingsCompiler!G32</f>
        <v>74.659393000000009</v>
      </c>
      <c r="G34" s="96"/>
      <c r="H34" s="97">
        <v>130</v>
      </c>
      <c r="I34" s="95" t="str">
        <f>RatingsCompiler!B132</f>
        <v>Chip Trayanum</v>
      </c>
      <c r="J34" s="95" t="str">
        <f>RatingsCompiler!C132</f>
        <v>Kentucky</v>
      </c>
      <c r="K34" s="97" t="str">
        <f>RatingsCompiler!D132</f>
        <v>RB</v>
      </c>
      <c r="L34" s="107">
        <f>RatingsCompiler!G132</f>
        <v>61.43879900000001</v>
      </c>
      <c r="M34" s="96"/>
      <c r="N34" s="97">
        <v>230</v>
      </c>
      <c r="O34" s="95" t="str">
        <f>RatingsCompiler!B232</f>
        <v>Rickey Hunt</v>
      </c>
      <c r="P34" s="95" t="str">
        <f>RatingsCompiler!C232</f>
        <v>Ohio</v>
      </c>
      <c r="Q34" s="97" t="str">
        <f>RatingsCompiler!D232</f>
        <v>RB</v>
      </c>
      <c r="R34" s="109">
        <f>RatingsCompiler!G232</f>
        <v>54.034619000000014</v>
      </c>
      <c r="S34" s="115"/>
    </row>
    <row r="35" spans="1:19">
      <c r="A35" s="115"/>
      <c r="B35" s="98">
        <v>31</v>
      </c>
      <c r="C35" s="95" t="str">
        <f>RatingsCompiler!B33</f>
        <v>Ja'Corey Brooks</v>
      </c>
      <c r="D35" s="95" t="str">
        <f>RatingsCompiler!C33</f>
        <v>Louisville</v>
      </c>
      <c r="E35" s="97" t="str">
        <f>RatingsCompiler!D33</f>
        <v>WR</v>
      </c>
      <c r="F35" s="107">
        <f>RatingsCompiler!G33</f>
        <v>74.170833333333334</v>
      </c>
      <c r="G35" s="96"/>
      <c r="H35" s="97">
        <v>131</v>
      </c>
      <c r="I35" s="95" t="str">
        <f>RatingsCompiler!B133</f>
        <v>Bert Emanuel Jr.</v>
      </c>
      <c r="J35" s="95" t="str">
        <f>RatingsCompiler!C133</f>
        <v>C Michigan</v>
      </c>
      <c r="K35" s="97" t="str">
        <f>RatingsCompiler!D133</f>
        <v>QB</v>
      </c>
      <c r="L35" s="107">
        <f>RatingsCompiler!G133</f>
        <v>61.338498260869564</v>
      </c>
      <c r="M35" s="96"/>
      <c r="N35" s="97">
        <v>231</v>
      </c>
      <c r="O35" s="95" t="str">
        <f>RatingsCompiler!B233</f>
        <v>Prince Strachan</v>
      </c>
      <c r="P35" s="95" t="str">
        <f>RatingsCompiler!C233</f>
        <v>Boise St</v>
      </c>
      <c r="Q35" s="97" t="str">
        <f>RatingsCompiler!D233</f>
        <v>WR</v>
      </c>
      <c r="R35" s="109">
        <f>RatingsCompiler!G233</f>
        <v>54.033333333333331</v>
      </c>
      <c r="S35" s="115"/>
    </row>
    <row r="36" spans="1:19">
      <c r="A36" s="115"/>
      <c r="B36" s="98">
        <v>32</v>
      </c>
      <c r="C36" s="95" t="str">
        <f>RatingsCompiler!B34</f>
        <v>Jamaal Pritchett</v>
      </c>
      <c r="D36" s="95" t="str">
        <f>RatingsCompiler!C34</f>
        <v>So Ala</v>
      </c>
      <c r="E36" s="97" t="str">
        <f>RatingsCompiler!D34</f>
        <v>WR</v>
      </c>
      <c r="F36" s="107">
        <f>RatingsCompiler!G34</f>
        <v>73.854166666666671</v>
      </c>
      <c r="G36" s="96"/>
      <c r="H36" s="97">
        <v>132</v>
      </c>
      <c r="I36" s="95" t="str">
        <f>RatingsCompiler!B134</f>
        <v>Josh Kelly</v>
      </c>
      <c r="J36" s="95" t="str">
        <f>RatingsCompiler!C134</f>
        <v>Tex Tech</v>
      </c>
      <c r="K36" s="97" t="str">
        <f>RatingsCompiler!D134</f>
        <v>WR</v>
      </c>
      <c r="L36" s="107">
        <f>RatingsCompiler!G134</f>
        <v>61.124999999999993</v>
      </c>
      <c r="M36" s="96"/>
      <c r="N36" s="97">
        <v>232</v>
      </c>
      <c r="O36" s="95" t="str">
        <f>RatingsCompiler!B234</f>
        <v>Diego Pavia</v>
      </c>
      <c r="P36" s="95" t="str">
        <f>RatingsCompiler!C234</f>
        <v>Vandy</v>
      </c>
      <c r="Q36" s="97" t="str">
        <f>RatingsCompiler!D234</f>
        <v>QB</v>
      </c>
      <c r="R36" s="109">
        <f>RatingsCompiler!G234</f>
        <v>54.024434782608694</v>
      </c>
      <c r="S36" s="115"/>
    </row>
    <row r="37" spans="1:19">
      <c r="A37" s="115"/>
      <c r="B37" s="98">
        <v>33</v>
      </c>
      <c r="C37" s="95" t="str">
        <f>RatingsCompiler!B35</f>
        <v>Malik Sherrod</v>
      </c>
      <c r="D37" s="95" t="str">
        <f>RatingsCompiler!C35</f>
        <v>Fresno St</v>
      </c>
      <c r="E37" s="97" t="str">
        <f>RatingsCompiler!D35</f>
        <v>RB</v>
      </c>
      <c r="F37" s="107">
        <f>RatingsCompiler!G35</f>
        <v>73.564661000000029</v>
      </c>
      <c r="G37" s="96"/>
      <c r="H37" s="97">
        <v>133</v>
      </c>
      <c r="I37" s="95" t="str">
        <f>RatingsCompiler!B135</f>
        <v>Corey Kiner</v>
      </c>
      <c r="J37" s="95" t="str">
        <f>RatingsCompiler!C135</f>
        <v>Cincinnati</v>
      </c>
      <c r="K37" s="97" t="str">
        <f>RatingsCompiler!D135</f>
        <v>RB</v>
      </c>
      <c r="L37" s="107">
        <f>RatingsCompiler!G135</f>
        <v>61.070323999999999</v>
      </c>
      <c r="M37" s="96"/>
      <c r="N37" s="97">
        <v>233</v>
      </c>
      <c r="O37" s="95" t="str">
        <f>RatingsCompiler!B235</f>
        <v>Tiaquelin Mims</v>
      </c>
      <c r="P37" s="95" t="str">
        <f>RatingsCompiler!C235</f>
        <v>So Miss</v>
      </c>
      <c r="Q37" s="97" t="str">
        <f>RatingsCompiler!D235</f>
        <v>WR</v>
      </c>
      <c r="R37" s="109">
        <f>RatingsCompiler!G235</f>
        <v>53.949999999999996</v>
      </c>
      <c r="S37" s="115"/>
    </row>
    <row r="38" spans="1:19">
      <c r="A38" s="115"/>
      <c r="B38" s="98">
        <v>34</v>
      </c>
      <c r="C38" s="95" t="str">
        <f>RatingsCompiler!B36</f>
        <v>Jackson Arnold</v>
      </c>
      <c r="D38" s="95" t="str">
        <f>RatingsCompiler!C36</f>
        <v>Oklahoma</v>
      </c>
      <c r="E38" s="97" t="str">
        <f>RatingsCompiler!D36</f>
        <v>QB</v>
      </c>
      <c r="F38" s="107">
        <f>RatingsCompiler!G36</f>
        <v>73.521107826086961</v>
      </c>
      <c r="G38" s="96"/>
      <c r="H38" s="97">
        <v>134</v>
      </c>
      <c r="I38" s="95" t="str">
        <f>RatingsCompiler!B136</f>
        <v>Nathan Carter</v>
      </c>
      <c r="J38" s="95" t="str">
        <f>RatingsCompiler!C136</f>
        <v>Mich St</v>
      </c>
      <c r="K38" s="97" t="str">
        <f>RatingsCompiler!D136</f>
        <v>RB</v>
      </c>
      <c r="L38" s="107">
        <f>RatingsCompiler!G136</f>
        <v>61.018304000000015</v>
      </c>
      <c r="M38" s="96"/>
      <c r="N38" s="97">
        <v>234</v>
      </c>
      <c r="O38" s="95" t="str">
        <f>RatingsCompiler!B236</f>
        <v>Jameson Tucker</v>
      </c>
      <c r="P38" s="95" t="str">
        <f>RatingsCompiler!C236</f>
        <v>Co Carolina</v>
      </c>
      <c r="Q38" s="97" t="str">
        <f>RatingsCompiler!D236</f>
        <v>WR</v>
      </c>
      <c r="R38" s="109">
        <f>RatingsCompiler!G236</f>
        <v>53.837499999999991</v>
      </c>
      <c r="S38" s="115"/>
    </row>
    <row r="39" spans="1:19">
      <c r="A39" s="115"/>
      <c r="B39" s="98">
        <v>35</v>
      </c>
      <c r="C39" s="95" t="str">
        <f>RatingsCompiler!B37</f>
        <v>Darius Taylor</v>
      </c>
      <c r="D39" s="95" t="str">
        <f>RatingsCompiler!C37</f>
        <v>Minnesota</v>
      </c>
      <c r="E39" s="97" t="str">
        <f>RatingsCompiler!D37</f>
        <v>RB</v>
      </c>
      <c r="F39" s="107">
        <f>RatingsCompiler!G37</f>
        <v>73.45686400000001</v>
      </c>
      <c r="G39" s="96"/>
      <c r="H39" s="97">
        <v>135</v>
      </c>
      <c r="I39" s="95" t="str">
        <f>RatingsCompiler!B137</f>
        <v>Omari Kelly</v>
      </c>
      <c r="J39" s="95" t="str">
        <f>RatingsCompiler!C137</f>
        <v>Mid Tenn</v>
      </c>
      <c r="K39" s="97" t="str">
        <f>RatingsCompiler!D137</f>
        <v>WR</v>
      </c>
      <c r="L39" s="107">
        <f>RatingsCompiler!G137</f>
        <v>61.004166666666663</v>
      </c>
      <c r="M39" s="96"/>
      <c r="N39" s="97">
        <v>235</v>
      </c>
      <c r="O39" s="95" t="str">
        <f>RatingsCompiler!B237</f>
        <v>Rashod Owens</v>
      </c>
      <c r="P39" s="95" t="str">
        <f>RatingsCompiler!C237</f>
        <v>Okla St</v>
      </c>
      <c r="Q39" s="97" t="str">
        <f>RatingsCompiler!D237</f>
        <v>WR</v>
      </c>
      <c r="R39" s="109">
        <f>RatingsCompiler!G237</f>
        <v>53.8125</v>
      </c>
      <c r="S39" s="115"/>
    </row>
    <row r="40" spans="1:19">
      <c r="A40" s="115"/>
      <c r="B40" s="98">
        <v>36</v>
      </c>
      <c r="C40" s="95" t="str">
        <f>RatingsCompiler!B38</f>
        <v>Eugene Wilson</v>
      </c>
      <c r="D40" s="95" t="str">
        <f>RatingsCompiler!C38</f>
        <v>Florida</v>
      </c>
      <c r="E40" s="97" t="str">
        <f>RatingsCompiler!D38</f>
        <v>WR</v>
      </c>
      <c r="F40" s="107">
        <f>RatingsCompiler!G38</f>
        <v>73.324999999999989</v>
      </c>
      <c r="G40" s="96"/>
      <c r="H40" s="97">
        <v>136</v>
      </c>
      <c r="I40" s="95" t="str">
        <f>RatingsCompiler!B138</f>
        <v>Jarquez Hunter</v>
      </c>
      <c r="J40" s="95" t="str">
        <f>RatingsCompiler!C138</f>
        <v>Auburn</v>
      </c>
      <c r="K40" s="97" t="str">
        <f>RatingsCompiler!D138</f>
        <v>RB</v>
      </c>
      <c r="L40" s="107">
        <f>RatingsCompiler!G138</f>
        <v>61.001253000000013</v>
      </c>
      <c r="M40" s="96"/>
      <c r="N40" s="97">
        <v>236</v>
      </c>
      <c r="O40" s="95" t="str">
        <f>RatingsCompiler!B238</f>
        <v>Tai Felton</v>
      </c>
      <c r="P40" s="95" t="str">
        <f>RatingsCompiler!C238</f>
        <v>Maryland</v>
      </c>
      <c r="Q40" s="97" t="str">
        <f>RatingsCompiler!D238</f>
        <v>WR</v>
      </c>
      <c r="R40" s="109">
        <f>RatingsCompiler!G238</f>
        <v>53.787500000000001</v>
      </c>
      <c r="S40" s="115"/>
    </row>
    <row r="41" spans="1:19">
      <c r="A41" s="115"/>
      <c r="B41" s="98">
        <v>37</v>
      </c>
      <c r="C41" s="95" t="str">
        <f>RatingsCompiler!B39</f>
        <v>Steven McBride</v>
      </c>
      <c r="D41" s="95" t="str">
        <f>RatingsCompiler!C39</f>
        <v>Hawaii</v>
      </c>
      <c r="E41" s="97" t="str">
        <f>RatingsCompiler!D39</f>
        <v>WR</v>
      </c>
      <c r="F41" s="107">
        <f>RatingsCompiler!G39</f>
        <v>72.75</v>
      </c>
      <c r="G41" s="96"/>
      <c r="H41" s="97">
        <v>137</v>
      </c>
      <c r="I41" s="95" t="str">
        <f>RatingsCompiler!B139</f>
        <v>Jalen Moss</v>
      </c>
      <c r="J41" s="95" t="str">
        <f>RatingsCompiler!C139</f>
        <v>Fresno St</v>
      </c>
      <c r="K41" s="97" t="str">
        <f>RatingsCompiler!D139</f>
        <v>WR</v>
      </c>
      <c r="L41" s="107">
        <f>RatingsCompiler!G139</f>
        <v>60.991666666666667</v>
      </c>
      <c r="M41" s="96"/>
      <c r="N41" s="97">
        <v>237</v>
      </c>
      <c r="O41" s="95" t="str">
        <f>RatingsCompiler!B239</f>
        <v>Porter Rooks</v>
      </c>
      <c r="P41" s="95" t="str">
        <f>RatingsCompiler!C239</f>
        <v>E Michigan</v>
      </c>
      <c r="Q41" s="97" t="str">
        <f>RatingsCompiler!D239</f>
        <v>WR</v>
      </c>
      <c r="R41" s="109">
        <f>RatingsCompiler!G239</f>
        <v>53.520833333333329</v>
      </c>
      <c r="S41" s="115"/>
    </row>
    <row r="42" spans="1:19">
      <c r="A42" s="115"/>
      <c r="B42" s="98">
        <v>38</v>
      </c>
      <c r="C42" s="95" t="str">
        <f>RatingsCompiler!B40</f>
        <v>Haynes King</v>
      </c>
      <c r="D42" s="95" t="str">
        <f>RatingsCompiler!C40</f>
        <v>Ga Tech</v>
      </c>
      <c r="E42" s="97" t="str">
        <f>RatingsCompiler!D40</f>
        <v>QB</v>
      </c>
      <c r="F42" s="107">
        <f>RatingsCompiler!G40</f>
        <v>71.966577391304341</v>
      </c>
      <c r="G42" s="96"/>
      <c r="H42" s="97">
        <v>138</v>
      </c>
      <c r="I42" s="95" t="str">
        <f>RatingsCompiler!B140</f>
        <v>Jacquez Stuart</v>
      </c>
      <c r="J42" s="95" t="str">
        <f>RatingsCompiler!C140</f>
        <v>Toledo</v>
      </c>
      <c r="K42" s="97" t="str">
        <f>RatingsCompiler!D140</f>
        <v>RB</v>
      </c>
      <c r="L42" s="107">
        <f>RatingsCompiler!G140</f>
        <v>60.886809000000007</v>
      </c>
      <c r="M42" s="96"/>
      <c r="N42" s="97">
        <v>238</v>
      </c>
      <c r="O42" s="95" t="str">
        <f>RatingsCompiler!B240</f>
        <v>Kris Mitchell</v>
      </c>
      <c r="P42" s="95" t="str">
        <f>RatingsCompiler!C240</f>
        <v>Notre Dame</v>
      </c>
      <c r="Q42" s="97" t="str">
        <f>RatingsCompiler!D240</f>
        <v>WR</v>
      </c>
      <c r="R42" s="109">
        <f>RatingsCompiler!G240</f>
        <v>53.512499999999996</v>
      </c>
      <c r="S42" s="115"/>
    </row>
    <row r="43" spans="1:19">
      <c r="A43" s="115"/>
      <c r="B43" s="98">
        <v>39</v>
      </c>
      <c r="C43" s="95" t="str">
        <f>RatingsCompiler!B41</f>
        <v>Ismail Mahdi</v>
      </c>
      <c r="D43" s="95" t="str">
        <f>RatingsCompiler!C41</f>
        <v>Texas St</v>
      </c>
      <c r="E43" s="97" t="str">
        <f>RatingsCompiler!D41</f>
        <v>RB</v>
      </c>
      <c r="F43" s="107">
        <f>RatingsCompiler!G41</f>
        <v>71.863607000000002</v>
      </c>
      <c r="G43" s="96"/>
      <c r="H43" s="97">
        <v>139</v>
      </c>
      <c r="I43" s="95" t="str">
        <f>RatingsCompiler!B141</f>
        <v>Ron Wiggins</v>
      </c>
      <c r="J43" s="95" t="str">
        <f>RatingsCompiler!C141</f>
        <v>Jville St</v>
      </c>
      <c r="K43" s="97" t="str">
        <f>RatingsCompiler!D141</f>
        <v>RB</v>
      </c>
      <c r="L43" s="107">
        <f>RatingsCompiler!G141</f>
        <v>60.874671000000006</v>
      </c>
      <c r="M43" s="96"/>
      <c r="N43" s="97">
        <v>239</v>
      </c>
      <c r="O43" s="95" t="str">
        <f>RatingsCompiler!B241</f>
        <v>Trayvon Rudolph</v>
      </c>
      <c r="P43" s="95" t="str">
        <f>RatingsCompiler!C241</f>
        <v>No Illinois</v>
      </c>
      <c r="Q43" s="97" t="str">
        <f>RatingsCompiler!D241</f>
        <v>WR</v>
      </c>
      <c r="R43" s="109">
        <f>RatingsCompiler!G241</f>
        <v>53.483333333333327</v>
      </c>
      <c r="S43" s="115"/>
    </row>
    <row r="44" spans="1:19">
      <c r="A44" s="115"/>
      <c r="B44" s="98">
        <v>40</v>
      </c>
      <c r="C44" s="95" t="str">
        <f>RatingsCompiler!B42</f>
        <v>Damien Martinez</v>
      </c>
      <c r="D44" s="95" t="str">
        <f>RatingsCompiler!C42</f>
        <v>Miami</v>
      </c>
      <c r="E44" s="97" t="str">
        <f>RatingsCompiler!D42</f>
        <v>RB</v>
      </c>
      <c r="F44" s="107">
        <f>RatingsCompiler!G42</f>
        <v>71.769682000000017</v>
      </c>
      <c r="G44" s="96"/>
      <c r="H44" s="97">
        <v>140</v>
      </c>
      <c r="I44" s="95" t="str">
        <f>RatingsCompiler!B142</f>
        <v>Cam Cook</v>
      </c>
      <c r="J44" s="95" t="str">
        <f>RatingsCompiler!C142</f>
        <v>TCU</v>
      </c>
      <c r="K44" s="97" t="str">
        <f>RatingsCompiler!D142</f>
        <v>RB</v>
      </c>
      <c r="L44" s="107">
        <f>RatingsCompiler!G142</f>
        <v>60.872358999999996</v>
      </c>
      <c r="M44" s="96"/>
      <c r="N44" s="97">
        <v>240</v>
      </c>
      <c r="O44" s="95" t="str">
        <f>RatingsCompiler!B242</f>
        <v>Winston Wright Jr.</v>
      </c>
      <c r="P44" s="95" t="str">
        <f>RatingsCompiler!C242</f>
        <v>E Carolina</v>
      </c>
      <c r="Q44" s="97" t="str">
        <f>RatingsCompiler!D242</f>
        <v>WR</v>
      </c>
      <c r="R44" s="109">
        <f>RatingsCompiler!G242</f>
        <v>52.937499999999993</v>
      </c>
      <c r="S44" s="115"/>
    </row>
    <row r="45" spans="1:19">
      <c r="A45" s="115"/>
      <c r="B45" s="98">
        <v>41</v>
      </c>
      <c r="C45" s="95" t="str">
        <f>RatingsCompiler!B43</f>
        <v>Makhi Hughes</v>
      </c>
      <c r="D45" s="95" t="str">
        <f>RatingsCompiler!C43</f>
        <v>Tulane</v>
      </c>
      <c r="E45" s="97" t="str">
        <f>RatingsCompiler!D43</f>
        <v>RB</v>
      </c>
      <c r="F45" s="107">
        <f>RatingsCompiler!G43</f>
        <v>71.750319000000005</v>
      </c>
      <c r="G45" s="96"/>
      <c r="H45" s="97">
        <v>141</v>
      </c>
      <c r="I45" s="95" t="str">
        <f>RatingsCompiler!B143</f>
        <v>Leshon Williams</v>
      </c>
      <c r="J45" s="95" t="str">
        <f>RatingsCompiler!C143</f>
        <v>Iowa</v>
      </c>
      <c r="K45" s="97" t="str">
        <f>RatingsCompiler!D143</f>
        <v>RB</v>
      </c>
      <c r="L45" s="107">
        <f>RatingsCompiler!G143</f>
        <v>60.846927000000001</v>
      </c>
      <c r="M45" s="96"/>
      <c r="N45" s="97">
        <v>241</v>
      </c>
      <c r="O45" s="95" t="str">
        <f>RatingsCompiler!B243</f>
        <v>Monaray Baldwin</v>
      </c>
      <c r="P45" s="95" t="str">
        <f>RatingsCompiler!C243</f>
        <v>Baylor</v>
      </c>
      <c r="Q45" s="97" t="str">
        <f>RatingsCompiler!D243</f>
        <v>WR</v>
      </c>
      <c r="R45" s="109">
        <f>RatingsCompiler!G243</f>
        <v>52.845833333333339</v>
      </c>
      <c r="S45" s="115"/>
    </row>
    <row r="46" spans="1:19">
      <c r="A46" s="115"/>
      <c r="B46" s="98">
        <v>42</v>
      </c>
      <c r="C46" s="95" t="str">
        <f>RatingsCompiler!B44</f>
        <v>Trevor Etienne</v>
      </c>
      <c r="D46" s="95" t="str">
        <f>RatingsCompiler!C44</f>
        <v>Georgia</v>
      </c>
      <c r="E46" s="97" t="str">
        <f>RatingsCompiler!D44</f>
        <v>RB</v>
      </c>
      <c r="F46" s="107">
        <f>RatingsCompiler!G44</f>
        <v>71.626048999999995</v>
      </c>
      <c r="G46" s="96"/>
      <c r="H46" s="97">
        <v>142</v>
      </c>
      <c r="I46" s="95" t="str">
        <f>RatingsCompiler!B144</f>
        <v>Jamal Haynes</v>
      </c>
      <c r="J46" s="95" t="str">
        <f>RatingsCompiler!C144</f>
        <v>Ga Tech</v>
      </c>
      <c r="K46" s="97" t="str">
        <f>RatingsCompiler!D144</f>
        <v>RB</v>
      </c>
      <c r="L46" s="107">
        <f>RatingsCompiler!G144</f>
        <v>60.808490000000013</v>
      </c>
      <c r="M46" s="96"/>
      <c r="N46" s="97">
        <v>242</v>
      </c>
      <c r="O46" s="95" t="str">
        <f>RatingsCompiler!B244</f>
        <v>J.J. Jones</v>
      </c>
      <c r="P46" s="95" t="str">
        <f>RatingsCompiler!C244</f>
        <v>No Car</v>
      </c>
      <c r="Q46" s="97" t="str">
        <f>RatingsCompiler!D244</f>
        <v>WR</v>
      </c>
      <c r="R46" s="109">
        <f>RatingsCompiler!G244</f>
        <v>52.787500000000001</v>
      </c>
      <c r="S46" s="115"/>
    </row>
    <row r="47" spans="1:19">
      <c r="A47" s="115"/>
      <c r="B47" s="98">
        <v>43</v>
      </c>
      <c r="C47" s="95" t="str">
        <f>RatingsCompiler!B45</f>
        <v>RJ Harvey</v>
      </c>
      <c r="D47" s="95" t="str">
        <f>RatingsCompiler!C45</f>
        <v>UCF</v>
      </c>
      <c r="E47" s="97" t="str">
        <f>RatingsCompiler!D45</f>
        <v>RB</v>
      </c>
      <c r="F47" s="107">
        <f>RatingsCompiler!G45</f>
        <v>71.486751000000012</v>
      </c>
      <c r="G47" s="96"/>
      <c r="H47" s="97">
        <v>143</v>
      </c>
      <c r="I47" s="95" t="str">
        <f>RatingsCompiler!B145</f>
        <v>Marion Lukes</v>
      </c>
      <c r="J47" s="95" t="str">
        <f>RatingsCompiler!C145</f>
        <v>C Michigan</v>
      </c>
      <c r="K47" s="97" t="str">
        <f>RatingsCompiler!D145</f>
        <v>RB</v>
      </c>
      <c r="L47" s="107">
        <f>RatingsCompiler!G145</f>
        <v>60.712831000000008</v>
      </c>
      <c r="M47" s="96"/>
      <c r="N47" s="97">
        <v>243</v>
      </c>
      <c r="O47" s="95" t="str">
        <f>RatingsCompiler!B245</f>
        <v>Mario Williams</v>
      </c>
      <c r="P47" s="95" t="str">
        <f>RatingsCompiler!C245</f>
        <v>Tulane</v>
      </c>
      <c r="Q47" s="97" t="str">
        <f>RatingsCompiler!D245</f>
        <v>WR</v>
      </c>
      <c r="R47" s="109">
        <f>RatingsCompiler!G245</f>
        <v>52.704166666666666</v>
      </c>
      <c r="S47" s="115"/>
    </row>
    <row r="48" spans="1:19">
      <c r="A48" s="115"/>
      <c r="B48" s="98">
        <v>44</v>
      </c>
      <c r="C48" s="95" t="str">
        <f>RatingsCompiler!B46</f>
        <v>Dean Connors</v>
      </c>
      <c r="D48" s="95" t="str">
        <f>RatingsCompiler!C46</f>
        <v>Rice</v>
      </c>
      <c r="E48" s="97" t="str">
        <f>RatingsCompiler!D46</f>
        <v>RB</v>
      </c>
      <c r="F48" s="107">
        <f>RatingsCompiler!G46</f>
        <v>71.466232000000005</v>
      </c>
      <c r="G48" s="96"/>
      <c r="H48" s="97">
        <v>144</v>
      </c>
      <c r="I48" s="95" t="str">
        <f>RatingsCompiler!B146</f>
        <v>Jaylin Noel</v>
      </c>
      <c r="J48" s="95" t="str">
        <f>RatingsCompiler!C146</f>
        <v>Iowa St</v>
      </c>
      <c r="K48" s="97" t="str">
        <f>RatingsCompiler!D146</f>
        <v>WR</v>
      </c>
      <c r="L48" s="107">
        <f>RatingsCompiler!G146</f>
        <v>60.699999999999996</v>
      </c>
      <c r="M48" s="96"/>
      <c r="N48" s="97">
        <v>244</v>
      </c>
      <c r="O48" s="95" t="str">
        <f>RatingsCompiler!B246</f>
        <v>Jalen John</v>
      </c>
      <c r="P48" s="95" t="str">
        <f>RatingsCompiler!C246</f>
        <v>UMass</v>
      </c>
      <c r="Q48" s="97" t="str">
        <f>RatingsCompiler!D246</f>
        <v>RB</v>
      </c>
      <c r="R48" s="109">
        <f>RatingsCompiler!G246</f>
        <v>52.591642</v>
      </c>
      <c r="S48" s="115"/>
    </row>
    <row r="49" spans="1:19">
      <c r="A49" s="115"/>
      <c r="B49" s="98">
        <v>45</v>
      </c>
      <c r="C49" s="95" t="str">
        <f>RatingsCompiler!B47</f>
        <v>Miller Moss</v>
      </c>
      <c r="D49" s="95" t="str">
        <f>RatingsCompiler!C47</f>
        <v>USC</v>
      </c>
      <c r="E49" s="97" t="str">
        <f>RatingsCompiler!D47</f>
        <v>QB</v>
      </c>
      <c r="F49" s="107">
        <f>RatingsCompiler!G47</f>
        <v>71.271129565217393</v>
      </c>
      <c r="G49" s="96"/>
      <c r="H49" s="97">
        <v>145</v>
      </c>
      <c r="I49" s="95" t="str">
        <f>RatingsCompiler!B147</f>
        <v>Kobe Hudson</v>
      </c>
      <c r="J49" s="95" t="str">
        <f>RatingsCompiler!C147</f>
        <v>UCF</v>
      </c>
      <c r="K49" s="97" t="str">
        <f>RatingsCompiler!D147</f>
        <v>WR</v>
      </c>
      <c r="L49" s="107">
        <f>RatingsCompiler!G147</f>
        <v>60.670833333333327</v>
      </c>
      <c r="M49" s="96"/>
      <c r="N49" s="97">
        <v>245</v>
      </c>
      <c r="O49" s="95" t="str">
        <f>RatingsCompiler!B247</f>
        <v>Donte Lee Jr.</v>
      </c>
      <c r="P49" s="95" t="str">
        <f>RatingsCompiler!C247</f>
        <v>Liberty</v>
      </c>
      <c r="Q49" s="97" t="str">
        <f>RatingsCompiler!D247</f>
        <v>WR</v>
      </c>
      <c r="R49" s="109">
        <f>RatingsCompiler!G247</f>
        <v>52.483333333333327</v>
      </c>
      <c r="S49" s="115"/>
    </row>
    <row r="50" spans="1:19">
      <c r="A50" s="115"/>
      <c r="B50" s="98">
        <v>46</v>
      </c>
      <c r="C50" s="95" t="str">
        <f>RatingsCompiler!B48</f>
        <v>Nico Iamaleava</v>
      </c>
      <c r="D50" s="95" t="str">
        <f>RatingsCompiler!C48</f>
        <v>Tennessee</v>
      </c>
      <c r="E50" s="97" t="str">
        <f>RatingsCompiler!D48</f>
        <v>QB</v>
      </c>
      <c r="F50" s="107">
        <f>RatingsCompiler!G48</f>
        <v>71.230220869565201</v>
      </c>
      <c r="G50" s="96"/>
      <c r="H50" s="97">
        <v>146</v>
      </c>
      <c r="I50" s="95" t="str">
        <f>RatingsCompiler!B148</f>
        <v>Roydell Williams</v>
      </c>
      <c r="J50" s="95" t="str">
        <f>RatingsCompiler!C148</f>
        <v>Fla St</v>
      </c>
      <c r="K50" s="97" t="str">
        <f>RatingsCompiler!D148</f>
        <v>RB</v>
      </c>
      <c r="L50" s="107">
        <f>RatingsCompiler!G148</f>
        <v>60.646939000000003</v>
      </c>
      <c r="M50" s="96"/>
      <c r="N50" s="97">
        <v>246</v>
      </c>
      <c r="O50" s="95" t="str">
        <f>RatingsCompiler!B248</f>
        <v>Courtney Jackson</v>
      </c>
      <c r="P50" s="95" t="str">
        <f>RatingsCompiler!C248</f>
        <v>Ark St</v>
      </c>
      <c r="Q50" s="97" t="str">
        <f>RatingsCompiler!D248</f>
        <v>WR</v>
      </c>
      <c r="R50" s="109">
        <f>RatingsCompiler!G248</f>
        <v>52.462499999999991</v>
      </c>
      <c r="S50" s="115"/>
    </row>
    <row r="51" spans="1:19">
      <c r="A51" s="115"/>
      <c r="B51" s="98">
        <v>47</v>
      </c>
      <c r="C51" s="95" t="str">
        <f>RatingsCompiler!B49</f>
        <v>Denzel Boston</v>
      </c>
      <c r="D51" s="95" t="str">
        <f>RatingsCompiler!C49</f>
        <v>Washington</v>
      </c>
      <c r="E51" s="97" t="str">
        <f>RatingsCompiler!D49</f>
        <v>WR</v>
      </c>
      <c r="F51" s="107">
        <f>RatingsCompiler!G49</f>
        <v>71.104166666666657</v>
      </c>
      <c r="G51" s="96"/>
      <c r="H51" s="97">
        <v>147</v>
      </c>
      <c r="I51" s="95" t="str">
        <f>RatingsCompiler!B149</f>
        <v>Jaquez Moore</v>
      </c>
      <c r="J51" s="95" t="str">
        <f>RatingsCompiler!C149</f>
        <v>Duke</v>
      </c>
      <c r="K51" s="97" t="str">
        <f>RatingsCompiler!D149</f>
        <v>RB</v>
      </c>
      <c r="L51" s="107">
        <f>RatingsCompiler!G149</f>
        <v>60.609946999999998</v>
      </c>
      <c r="M51" s="96"/>
      <c r="N51" s="97">
        <v>247</v>
      </c>
      <c r="O51" s="95" t="str">
        <f>RatingsCompiler!B249</f>
        <v>Delbert Mimms III</v>
      </c>
      <c r="P51" s="95" t="str">
        <f>RatingsCompiler!C249</f>
        <v>E Michigan</v>
      </c>
      <c r="Q51" s="97" t="str">
        <f>RatingsCompiler!D249</f>
        <v>RB</v>
      </c>
      <c r="R51" s="109">
        <f>RatingsCompiler!G249</f>
        <v>52.410150000000002</v>
      </c>
      <c r="S51" s="115"/>
    </row>
    <row r="52" spans="1:19">
      <c r="A52" s="115"/>
      <c r="B52" s="98">
        <v>48</v>
      </c>
      <c r="C52" s="95" t="str">
        <f>RatingsCompiler!B50</f>
        <v>Seth Henigan</v>
      </c>
      <c r="D52" s="95" t="str">
        <f>RatingsCompiler!C50</f>
        <v>Memphis</v>
      </c>
      <c r="E52" s="97" t="str">
        <f>RatingsCompiler!D50</f>
        <v>QB</v>
      </c>
      <c r="F52" s="107">
        <f>RatingsCompiler!G50</f>
        <v>70.919314782608694</v>
      </c>
      <c r="G52" s="96"/>
      <c r="H52" s="97">
        <v>148</v>
      </c>
      <c r="I52" s="95" t="str">
        <f>RatingsCompiler!B150</f>
        <v>Quinn Ewers</v>
      </c>
      <c r="J52" s="95" t="str">
        <f>RatingsCompiler!C150</f>
        <v>Texas</v>
      </c>
      <c r="K52" s="97" t="str">
        <f>RatingsCompiler!D150</f>
        <v>QB</v>
      </c>
      <c r="L52" s="107">
        <f>RatingsCompiler!G150</f>
        <v>60.545978260869553</v>
      </c>
      <c r="M52" s="96"/>
      <c r="N52" s="97">
        <v>248</v>
      </c>
      <c r="O52" s="95" t="str">
        <f>RatingsCompiler!B250</f>
        <v>Javon Tracy</v>
      </c>
      <c r="P52" s="95" t="str">
        <f>RatingsCompiler!C250</f>
        <v>Mia OH</v>
      </c>
      <c r="Q52" s="97" t="str">
        <f>RatingsCompiler!D250</f>
        <v>WR</v>
      </c>
      <c r="R52" s="109">
        <f>RatingsCompiler!G250</f>
        <v>52.308333333333337</v>
      </c>
      <c r="S52" s="115"/>
    </row>
    <row r="53" spans="1:19">
      <c r="A53" s="115"/>
      <c r="B53" s="98">
        <v>49</v>
      </c>
      <c r="C53" s="95" t="str">
        <f>RatingsCompiler!B51</f>
        <v>John Mateer</v>
      </c>
      <c r="D53" s="95" t="str">
        <f>RatingsCompiler!C51</f>
        <v>Wash St</v>
      </c>
      <c r="E53" s="97" t="str">
        <f>RatingsCompiler!D51</f>
        <v>QB</v>
      </c>
      <c r="F53" s="107">
        <f>RatingsCompiler!G51</f>
        <v>70.902951304347823</v>
      </c>
      <c r="G53" s="96"/>
      <c r="H53" s="97">
        <v>149</v>
      </c>
      <c r="I53" s="95" t="str">
        <f>RatingsCompiler!B151</f>
        <v>Eric Singleton</v>
      </c>
      <c r="J53" s="95" t="str">
        <f>RatingsCompiler!C151</f>
        <v>Ga Tech</v>
      </c>
      <c r="K53" s="97" t="str">
        <f>RatingsCompiler!D151</f>
        <v>WR</v>
      </c>
      <c r="L53" s="107">
        <f>RatingsCompiler!G151</f>
        <v>60.216666666666661</v>
      </c>
      <c r="M53" s="96"/>
      <c r="N53" s="97">
        <v>249</v>
      </c>
      <c r="O53" s="95" t="str">
        <f>RatingsCompiler!B251</f>
        <v>Montorie Foster</v>
      </c>
      <c r="P53" s="95" t="str">
        <f>RatingsCompiler!C251</f>
        <v>Mich St</v>
      </c>
      <c r="Q53" s="97" t="str">
        <f>RatingsCompiler!D251</f>
        <v>WR</v>
      </c>
      <c r="R53" s="109">
        <f>RatingsCompiler!G251</f>
        <v>52.270833333333336</v>
      </c>
      <c r="S53" s="115"/>
    </row>
    <row r="54" spans="1:19">
      <c r="A54" s="115"/>
      <c r="B54" s="98">
        <v>50</v>
      </c>
      <c r="C54" s="95" t="str">
        <f>RatingsCompiler!B52</f>
        <v>Cameron Skattebo</v>
      </c>
      <c r="D54" s="95" t="str">
        <f>RatingsCompiler!C52</f>
        <v>Ariz St</v>
      </c>
      <c r="E54" s="97" t="str">
        <f>RatingsCompiler!D52</f>
        <v>RB</v>
      </c>
      <c r="F54" s="107">
        <f>RatingsCompiler!G52</f>
        <v>70.865826000000013</v>
      </c>
      <c r="G54" s="96"/>
      <c r="H54" s="97">
        <v>150</v>
      </c>
      <c r="I54" s="95" t="str">
        <f>RatingsCompiler!B152</f>
        <v>Sam Brown</v>
      </c>
      <c r="J54" s="95" t="str">
        <f>RatingsCompiler!C152</f>
        <v>Miami</v>
      </c>
      <c r="K54" s="97" t="str">
        <f>RatingsCompiler!D152</f>
        <v>WR</v>
      </c>
      <c r="L54" s="107">
        <f>RatingsCompiler!G152</f>
        <v>60.12916666666667</v>
      </c>
      <c r="M54" s="96"/>
      <c r="N54" s="97">
        <v>250</v>
      </c>
      <c r="O54" s="95" t="str">
        <f>RatingsCompiler!B252</f>
        <v>Ikaika Ragsdale</v>
      </c>
      <c r="P54" s="95" t="str">
        <f>RatingsCompiler!C252</f>
        <v>No Texas</v>
      </c>
      <c r="Q54" s="97" t="str">
        <f>RatingsCompiler!D252</f>
        <v>RB</v>
      </c>
      <c r="R54" s="109">
        <f>RatingsCompiler!G252</f>
        <v>52.262471000000005</v>
      </c>
      <c r="S54" s="115"/>
    </row>
    <row r="55" spans="1:19">
      <c r="A55" s="115"/>
      <c r="B55" s="98">
        <v>51</v>
      </c>
      <c r="C55" s="95" t="str">
        <f>RatingsCompiler!B53</f>
        <v>Oronde Gadsden II</v>
      </c>
      <c r="D55" s="95" t="str">
        <f>RatingsCompiler!C53</f>
        <v>Syracuse</v>
      </c>
      <c r="E55" s="97" t="str">
        <f>RatingsCompiler!D53</f>
        <v>TE</v>
      </c>
      <c r="F55" s="107">
        <f>RatingsCompiler!G53</f>
        <v>70.63484848484849</v>
      </c>
      <c r="G55" s="96"/>
      <c r="H55" s="97">
        <v>151</v>
      </c>
      <c r="I55" s="95" t="str">
        <f>RatingsCompiler!B153</f>
        <v>Jonah Coleman</v>
      </c>
      <c r="J55" s="95" t="str">
        <f>RatingsCompiler!C153</f>
        <v>Washington</v>
      </c>
      <c r="K55" s="97" t="str">
        <f>RatingsCompiler!D153</f>
        <v>RB</v>
      </c>
      <c r="L55" s="107">
        <f>RatingsCompiler!G153</f>
        <v>59.882823000000009</v>
      </c>
      <c r="M55" s="96"/>
      <c r="N55" s="97">
        <v>251</v>
      </c>
      <c r="O55" s="95" t="str">
        <f>RatingsCompiler!B253</f>
        <v>Donerio Davenport</v>
      </c>
      <c r="P55" s="95" t="str">
        <f>RatingsCompiler!C253</f>
        <v>La Tech</v>
      </c>
      <c r="Q55" s="97" t="str">
        <f>RatingsCompiler!D253</f>
        <v>RB</v>
      </c>
      <c r="R55" s="109">
        <f>RatingsCompiler!G253</f>
        <v>52.179817000000007</v>
      </c>
      <c r="S55" s="115"/>
    </row>
    <row r="56" spans="1:19">
      <c r="A56" s="115"/>
      <c r="B56" s="98">
        <v>52</v>
      </c>
      <c r="C56" s="95" t="str">
        <f>RatingsCompiler!B54</f>
        <v>Garrett Greene</v>
      </c>
      <c r="D56" s="95" t="str">
        <f>RatingsCompiler!C54</f>
        <v>W Virginia</v>
      </c>
      <c r="E56" s="97" t="str">
        <f>RatingsCompiler!D54</f>
        <v>QB</v>
      </c>
      <c r="F56" s="107">
        <f>RatingsCompiler!G54</f>
        <v>70.502046086956526</v>
      </c>
      <c r="G56" s="96"/>
      <c r="H56" s="97">
        <v>152</v>
      </c>
      <c r="I56" s="95" t="str">
        <f>RatingsCompiler!B154</f>
        <v>Raheim Sanders</v>
      </c>
      <c r="J56" s="95" t="str">
        <f>RatingsCompiler!C154</f>
        <v>So Carolina</v>
      </c>
      <c r="K56" s="97" t="str">
        <f>RatingsCompiler!D154</f>
        <v>RB</v>
      </c>
      <c r="L56" s="107">
        <f>RatingsCompiler!G154</f>
        <v>59.873864000000005</v>
      </c>
      <c r="M56" s="96"/>
      <c r="N56" s="97">
        <v>252</v>
      </c>
      <c r="O56" s="95" t="str">
        <f>RatingsCompiler!B254</f>
        <v>Brant Kuithe</v>
      </c>
      <c r="P56" s="95" t="str">
        <f>RatingsCompiler!C254</f>
        <v>Utah</v>
      </c>
      <c r="Q56" s="97" t="str">
        <f>RatingsCompiler!D254</f>
        <v>TE</v>
      </c>
      <c r="R56" s="109">
        <f>RatingsCompiler!G254</f>
        <v>52.056060606060605</v>
      </c>
      <c r="S56" s="115"/>
    </row>
    <row r="57" spans="1:19">
      <c r="A57" s="115"/>
      <c r="B57" s="98">
        <v>53</v>
      </c>
      <c r="C57" s="95" t="str">
        <f>RatingsCompiler!B55</f>
        <v>Joey Hobert</v>
      </c>
      <c r="D57" s="95" t="str">
        <f>RatingsCompiler!C55</f>
        <v>Texas St</v>
      </c>
      <c r="E57" s="97" t="str">
        <f>RatingsCompiler!D55</f>
        <v>WR</v>
      </c>
      <c r="F57" s="107">
        <f>RatingsCompiler!G55</f>
        <v>70.420833333333334</v>
      </c>
      <c r="G57" s="96"/>
      <c r="H57" s="97">
        <v>153</v>
      </c>
      <c r="I57" s="95" t="str">
        <f>RatingsCompiler!B155</f>
        <v>Donovan Smith</v>
      </c>
      <c r="J57" s="95" t="str">
        <f>RatingsCompiler!C155</f>
        <v>Houston</v>
      </c>
      <c r="K57" s="97" t="str">
        <f>RatingsCompiler!D155</f>
        <v>QB</v>
      </c>
      <c r="L57" s="107">
        <f>RatingsCompiler!G155</f>
        <v>59.839673913043484</v>
      </c>
      <c r="M57" s="96"/>
      <c r="N57" s="97">
        <v>253</v>
      </c>
      <c r="O57" s="95" t="str">
        <f>RatingsCompiler!B255</f>
        <v>Ja'Quinden Jackson</v>
      </c>
      <c r="P57" s="95" t="str">
        <f>RatingsCompiler!C255</f>
        <v>Arkansas</v>
      </c>
      <c r="Q57" s="97" t="str">
        <f>RatingsCompiler!D255</f>
        <v>RB</v>
      </c>
      <c r="R57" s="109">
        <f>RatingsCompiler!G255</f>
        <v>51.997747000000004</v>
      </c>
      <c r="S57" s="115"/>
    </row>
    <row r="58" spans="1:19">
      <c r="A58" s="115"/>
      <c r="B58" s="98">
        <v>54</v>
      </c>
      <c r="C58" s="95" t="str">
        <f>RatingsCompiler!B56</f>
        <v>LeQuint Allen</v>
      </c>
      <c r="D58" s="95" t="str">
        <f>RatingsCompiler!C56</f>
        <v>Syracuse</v>
      </c>
      <c r="E58" s="97" t="str">
        <f>RatingsCompiler!D56</f>
        <v>RB</v>
      </c>
      <c r="F58" s="107">
        <f>RatingsCompiler!G56</f>
        <v>70.070651000000012</v>
      </c>
      <c r="G58" s="96"/>
      <c r="H58" s="97">
        <v>154</v>
      </c>
      <c r="I58" s="95" t="str">
        <f>RatingsCompiler!B156</f>
        <v>DJ Uiagalelei</v>
      </c>
      <c r="J58" s="95" t="str">
        <f>RatingsCompiler!C156</f>
        <v>Fla St</v>
      </c>
      <c r="K58" s="97" t="str">
        <f>RatingsCompiler!D156</f>
        <v>QB</v>
      </c>
      <c r="L58" s="107">
        <f>RatingsCompiler!G156</f>
        <v>59.80043478260869</v>
      </c>
      <c r="M58" s="96"/>
      <c r="N58" s="97">
        <v>254</v>
      </c>
      <c r="O58" s="95" t="str">
        <f>RatingsCompiler!B256</f>
        <v>Danny O'Neil</v>
      </c>
      <c r="P58" s="95" t="str">
        <f>RatingsCompiler!C256</f>
        <v>San Diego St</v>
      </c>
      <c r="Q58" s="97" t="str">
        <f>RatingsCompiler!D256</f>
        <v>QB</v>
      </c>
      <c r="R58" s="109">
        <f>RatingsCompiler!G256</f>
        <v>51.961695652173916</v>
      </c>
      <c r="S58" s="115"/>
    </row>
    <row r="59" spans="1:19">
      <c r="A59" s="115"/>
      <c r="B59" s="98">
        <v>55</v>
      </c>
      <c r="C59" s="95" t="str">
        <f>RatingsCompiler!B57</f>
        <v>Quinshon Judkins</v>
      </c>
      <c r="D59" s="95" t="str">
        <f>RatingsCompiler!C57</f>
        <v>Ohio St</v>
      </c>
      <c r="E59" s="97" t="str">
        <f>RatingsCompiler!D57</f>
        <v>RB</v>
      </c>
      <c r="F59" s="107">
        <f>RatingsCompiler!G57</f>
        <v>69.925573000000014</v>
      </c>
      <c r="G59" s="96"/>
      <c r="H59" s="97">
        <v>155</v>
      </c>
      <c r="I59" s="95" t="str">
        <f>RatingsCompiler!B157</f>
        <v>Elijah Sarratt</v>
      </c>
      <c r="J59" s="95" t="str">
        <f>RatingsCompiler!C157</f>
        <v>Indiana</v>
      </c>
      <c r="K59" s="97" t="str">
        <f>RatingsCompiler!D157</f>
        <v>WR</v>
      </c>
      <c r="L59" s="107">
        <f>RatingsCompiler!G157</f>
        <v>59.733333333333327</v>
      </c>
      <c r="M59" s="96"/>
      <c r="N59" s="97">
        <v>255</v>
      </c>
      <c r="O59" s="95" t="str">
        <f>RatingsCompiler!B257</f>
        <v>Sean Dollars</v>
      </c>
      <c r="P59" s="95" t="str">
        <f>RatingsCompiler!C257</f>
        <v>Nevada</v>
      </c>
      <c r="Q59" s="97" t="str">
        <f>RatingsCompiler!D257</f>
        <v>RB</v>
      </c>
      <c r="R59" s="109">
        <f>RatingsCompiler!G257</f>
        <v>51.578407999999996</v>
      </c>
      <c r="S59" s="115"/>
    </row>
    <row r="60" spans="1:19">
      <c r="A60" s="115"/>
      <c r="B60" s="98">
        <v>56</v>
      </c>
      <c r="C60" s="95" t="str">
        <f>RatingsCompiler!B58</f>
        <v>Jalen Buckley</v>
      </c>
      <c r="D60" s="95" t="str">
        <f>RatingsCompiler!C58</f>
        <v>W Michigan</v>
      </c>
      <c r="E60" s="97" t="str">
        <f>RatingsCompiler!D58</f>
        <v>RB</v>
      </c>
      <c r="F60" s="107">
        <f>RatingsCompiler!G58</f>
        <v>69.620389000000003</v>
      </c>
      <c r="G60" s="96"/>
      <c r="H60" s="97">
        <v>156</v>
      </c>
      <c r="I60" s="95" t="str">
        <f>RatingsCompiler!B158</f>
        <v>Omari Hayes</v>
      </c>
      <c r="J60" s="95" t="str">
        <f>RatingsCompiler!C158</f>
        <v>FAU</v>
      </c>
      <c r="K60" s="97" t="str">
        <f>RatingsCompiler!D158</f>
        <v>WR</v>
      </c>
      <c r="L60" s="107">
        <f>RatingsCompiler!G158</f>
        <v>59.608333333333327</v>
      </c>
      <c r="M60" s="96"/>
      <c r="N60" s="97">
        <v>256</v>
      </c>
      <c r="O60" s="95" t="str">
        <f>RatingsCompiler!B258</f>
        <v>Sedrick Alexander</v>
      </c>
      <c r="P60" s="95" t="str">
        <f>RatingsCompiler!C258</f>
        <v>Vandy</v>
      </c>
      <c r="Q60" s="97" t="str">
        <f>RatingsCompiler!D258</f>
        <v>RB</v>
      </c>
      <c r="R60" s="109">
        <f>RatingsCompiler!G258</f>
        <v>51.429284000000003</v>
      </c>
      <c r="S60" s="115"/>
    </row>
    <row r="61" spans="1:19">
      <c r="A61" s="115"/>
      <c r="B61" s="98">
        <v>57</v>
      </c>
      <c r="C61" s="95" t="str">
        <f>RatingsCompiler!B59</f>
        <v>Elic Ayomanor</v>
      </c>
      <c r="D61" s="95" t="str">
        <f>RatingsCompiler!C59</f>
        <v>Stanford</v>
      </c>
      <c r="E61" s="97" t="str">
        <f>RatingsCompiler!D59</f>
        <v>WR</v>
      </c>
      <c r="F61" s="107">
        <f>RatingsCompiler!G59</f>
        <v>69.5</v>
      </c>
      <c r="G61" s="96"/>
      <c r="H61" s="97">
        <v>157</v>
      </c>
      <c r="I61" s="95" t="str">
        <f>RatingsCompiler!B159</f>
        <v>Will Sheppard</v>
      </c>
      <c r="J61" s="95" t="str">
        <f>RatingsCompiler!C159</f>
        <v>Colorado</v>
      </c>
      <c r="K61" s="97" t="str">
        <f>RatingsCompiler!D159</f>
        <v>WR</v>
      </c>
      <c r="L61" s="107">
        <f>RatingsCompiler!G159</f>
        <v>59.537500000000001</v>
      </c>
      <c r="M61" s="96"/>
      <c r="N61" s="97">
        <v>257</v>
      </c>
      <c r="O61" s="95" t="str">
        <f>RatingsCompiler!B259</f>
        <v>Da'Quan Felton</v>
      </c>
      <c r="P61" s="95" t="str">
        <f>RatingsCompiler!C259</f>
        <v>Va Tech</v>
      </c>
      <c r="Q61" s="97" t="str">
        <f>RatingsCompiler!D259</f>
        <v>WR</v>
      </c>
      <c r="R61" s="109">
        <f>RatingsCompiler!G259</f>
        <v>51.308333333333337</v>
      </c>
      <c r="S61" s="115"/>
    </row>
    <row r="62" spans="1:19">
      <c r="A62" s="115"/>
      <c r="B62" s="98">
        <v>58</v>
      </c>
      <c r="C62" s="95" t="str">
        <f>RatingsCompiler!B60</f>
        <v>Derwin Burgess Jr</v>
      </c>
      <c r="D62" s="95" t="str">
        <f>RatingsCompiler!C60</f>
        <v>Ga Southern</v>
      </c>
      <c r="E62" s="97" t="str">
        <f>RatingsCompiler!D60</f>
        <v>WR</v>
      </c>
      <c r="F62" s="107">
        <f>RatingsCompiler!G60</f>
        <v>69.362499999999997</v>
      </c>
      <c r="G62" s="96"/>
      <c r="H62" s="97">
        <v>158</v>
      </c>
      <c r="I62" s="95" t="str">
        <f>RatingsCompiler!B160</f>
        <v>Garrett Nussmeier</v>
      </c>
      <c r="J62" s="95" t="str">
        <f>RatingsCompiler!C160</f>
        <v>LSU</v>
      </c>
      <c r="K62" s="97" t="str">
        <f>RatingsCompiler!D160</f>
        <v>QB</v>
      </c>
      <c r="L62" s="107">
        <f>RatingsCompiler!G160</f>
        <v>59.408043478260872</v>
      </c>
      <c r="M62" s="96"/>
      <c r="N62" s="97">
        <v>258</v>
      </c>
      <c r="O62" s="95" t="str">
        <f>RatingsCompiler!B260</f>
        <v>Devin Voisin</v>
      </c>
      <c r="P62" s="95" t="str">
        <f>RatingsCompiler!C260</f>
        <v>So Ala</v>
      </c>
      <c r="Q62" s="97" t="str">
        <f>RatingsCompiler!D260</f>
        <v>WR</v>
      </c>
      <c r="R62" s="109">
        <f>RatingsCompiler!G260</f>
        <v>51.154166666666669</v>
      </c>
      <c r="S62" s="115"/>
    </row>
    <row r="63" spans="1:19">
      <c r="A63" s="115"/>
      <c r="B63" s="98">
        <v>59</v>
      </c>
      <c r="C63" s="95" t="str">
        <f>RatingsCompiler!B61</f>
        <v>Tyler Shough</v>
      </c>
      <c r="D63" s="95" t="str">
        <f>RatingsCompiler!C61</f>
        <v>Louisville</v>
      </c>
      <c r="E63" s="97" t="str">
        <f>RatingsCompiler!D61</f>
        <v>QB</v>
      </c>
      <c r="F63" s="107">
        <f>RatingsCompiler!G61</f>
        <v>68.882061739130435</v>
      </c>
      <c r="G63" s="96"/>
      <c r="H63" s="97">
        <v>159</v>
      </c>
      <c r="I63" s="95" t="str">
        <f>RatingsCompiler!B161</f>
        <v>Justice Haynes</v>
      </c>
      <c r="J63" s="95" t="str">
        <f>RatingsCompiler!C161</f>
        <v>Alabama</v>
      </c>
      <c r="K63" s="97" t="str">
        <f>RatingsCompiler!D161</f>
        <v>RB</v>
      </c>
      <c r="L63" s="107">
        <f>RatingsCompiler!G161</f>
        <v>59.219279000000007</v>
      </c>
      <c r="M63" s="96"/>
      <c r="N63" s="97">
        <v>259</v>
      </c>
      <c r="O63" s="95" t="str">
        <f>RatingsCompiler!B261</f>
        <v>Donaven McCulley</v>
      </c>
      <c r="P63" s="95" t="str">
        <f>RatingsCompiler!C261</f>
        <v>Indiana</v>
      </c>
      <c r="Q63" s="97" t="str">
        <f>RatingsCompiler!D261</f>
        <v>WR</v>
      </c>
      <c r="R63" s="109">
        <f>RatingsCompiler!G261</f>
        <v>51.095833333333339</v>
      </c>
      <c r="S63" s="115"/>
    </row>
    <row r="64" spans="1:19">
      <c r="A64" s="115"/>
      <c r="B64" s="98">
        <v>60</v>
      </c>
      <c r="C64" s="95" t="str">
        <f>RatingsCompiler!B62</f>
        <v>Kyle Monangai</v>
      </c>
      <c r="D64" s="95" t="str">
        <f>RatingsCompiler!C62</f>
        <v>Rutgers</v>
      </c>
      <c r="E64" s="97" t="str">
        <f>RatingsCompiler!D62</f>
        <v>RB</v>
      </c>
      <c r="F64" s="107">
        <f>RatingsCompiler!G62</f>
        <v>68.738072000000017</v>
      </c>
      <c r="G64" s="96"/>
      <c r="H64" s="97">
        <v>160</v>
      </c>
      <c r="I64" s="95" t="str">
        <f>RatingsCompiler!B162</f>
        <v>Owen McCown</v>
      </c>
      <c r="J64" s="95" t="str">
        <f>RatingsCompiler!C162</f>
        <v>UTSA</v>
      </c>
      <c r="K64" s="97" t="str">
        <f>RatingsCompiler!D162</f>
        <v>QB</v>
      </c>
      <c r="L64" s="107">
        <f>RatingsCompiler!G162</f>
        <v>59.196152173913035</v>
      </c>
      <c r="M64" s="96"/>
      <c r="N64" s="97">
        <v>260</v>
      </c>
      <c r="O64" s="95" t="str">
        <f>RatingsCompiler!B262</f>
        <v>Terion Stewart</v>
      </c>
      <c r="P64" s="95" t="str">
        <f>RatingsCompiler!C262</f>
        <v>Bowl Grn</v>
      </c>
      <c r="Q64" s="97" t="str">
        <f>RatingsCompiler!D262</f>
        <v>RB</v>
      </c>
      <c r="R64" s="109">
        <f>RatingsCompiler!G262</f>
        <v>51.087686000000005</v>
      </c>
      <c r="S64" s="115"/>
    </row>
    <row r="65" spans="1:19">
      <c r="A65" s="115"/>
      <c r="B65" s="98">
        <v>61</v>
      </c>
      <c r="C65" s="95" t="str">
        <f>RatingsCompiler!B63</f>
        <v>Jalen Milroe</v>
      </c>
      <c r="D65" s="95" t="str">
        <f>RatingsCompiler!C63</f>
        <v>Alabama</v>
      </c>
      <c r="E65" s="97" t="str">
        <f>RatingsCompiler!D63</f>
        <v>QB</v>
      </c>
      <c r="F65" s="107">
        <f>RatingsCompiler!G63</f>
        <v>68.603882608695656</v>
      </c>
      <c r="G65" s="96"/>
      <c r="H65" s="97">
        <v>161</v>
      </c>
      <c r="I65" s="95" t="str">
        <f>RatingsCompiler!B163</f>
        <v>Brayden Schager</v>
      </c>
      <c r="J65" s="95" t="str">
        <f>RatingsCompiler!C163</f>
        <v>Hawaii</v>
      </c>
      <c r="K65" s="97" t="str">
        <f>RatingsCompiler!D163</f>
        <v>QB</v>
      </c>
      <c r="L65" s="107">
        <f>RatingsCompiler!G163</f>
        <v>59.18830434782609</v>
      </c>
      <c r="M65" s="96"/>
      <c r="N65" s="97">
        <v>261</v>
      </c>
      <c r="O65" s="95" t="str">
        <f>RatingsCompiler!B263</f>
        <v>Robert Freeman</v>
      </c>
      <c r="P65" s="95" t="str">
        <f>RatingsCompiler!C263</f>
        <v>Utah St</v>
      </c>
      <c r="Q65" s="97" t="str">
        <f>RatingsCompiler!D263</f>
        <v>WR</v>
      </c>
      <c r="R65" s="109">
        <f>RatingsCompiler!G263</f>
        <v>51.075000000000003</v>
      </c>
      <c r="S65" s="115"/>
    </row>
    <row r="66" spans="1:19">
      <c r="A66" s="115"/>
      <c r="B66" s="98">
        <v>62</v>
      </c>
      <c r="C66" s="95" t="str">
        <f>RatingsCompiler!B64</f>
        <v>Avery Johnson</v>
      </c>
      <c r="D66" s="95" t="str">
        <f>RatingsCompiler!C64</f>
        <v>Kansas St</v>
      </c>
      <c r="E66" s="97" t="str">
        <f>RatingsCompiler!D64</f>
        <v>QB</v>
      </c>
      <c r="F66" s="107">
        <f>RatingsCompiler!G64</f>
        <v>68.562973913043479</v>
      </c>
      <c r="G66" s="96"/>
      <c r="H66" s="97">
        <v>162</v>
      </c>
      <c r="I66" s="95" t="str">
        <f>RatingsCompiler!B164</f>
        <v>Behren Morton</v>
      </c>
      <c r="J66" s="95" t="str">
        <f>RatingsCompiler!C164</f>
        <v>Tex Tech</v>
      </c>
      <c r="K66" s="97" t="str">
        <f>RatingsCompiler!D164</f>
        <v>QB</v>
      </c>
      <c r="L66" s="107">
        <f>RatingsCompiler!G164</f>
        <v>59.141217391304338</v>
      </c>
      <c r="M66" s="96"/>
      <c r="N66" s="97">
        <v>262</v>
      </c>
      <c r="O66" s="95" t="str">
        <f>RatingsCompiler!B264</f>
        <v>Jahmal Banks</v>
      </c>
      <c r="P66" s="95" t="str">
        <f>RatingsCompiler!C264</f>
        <v>Nebraska</v>
      </c>
      <c r="Q66" s="97" t="str">
        <f>RatingsCompiler!D264</f>
        <v>WR</v>
      </c>
      <c r="R66" s="109">
        <f>RatingsCompiler!G264</f>
        <v>51.066666666666663</v>
      </c>
      <c r="S66" s="115"/>
    </row>
    <row r="67" spans="1:19">
      <c r="A67" s="115"/>
      <c r="B67" s="98">
        <v>63</v>
      </c>
      <c r="C67" s="95" t="str">
        <f>RatingsCompiler!B65</f>
        <v>Will Howard</v>
      </c>
      <c r="D67" s="95" t="str">
        <f>RatingsCompiler!C65</f>
        <v>Ohio St</v>
      </c>
      <c r="E67" s="97" t="str">
        <f>RatingsCompiler!D65</f>
        <v>QB</v>
      </c>
      <c r="F67" s="107">
        <f>RatingsCompiler!G65</f>
        <v>68.317521739130441</v>
      </c>
      <c r="G67" s="96"/>
      <c r="H67" s="97">
        <v>163</v>
      </c>
      <c r="I67" s="95" t="str">
        <f>RatingsCompiler!B165</f>
        <v>Dreke Clark</v>
      </c>
      <c r="J67" s="95" t="str">
        <f>RatingsCompiler!C165</f>
        <v>So Miss</v>
      </c>
      <c r="K67" s="97" t="str">
        <f>RatingsCompiler!D165</f>
        <v>RB</v>
      </c>
      <c r="L67" s="107">
        <f>RatingsCompiler!G165</f>
        <v>59.125643000000004</v>
      </c>
      <c r="M67" s="96"/>
      <c r="N67" s="97">
        <v>263</v>
      </c>
      <c r="O67" s="95" t="str">
        <f>RatingsCompiler!B265</f>
        <v>Jevon Jackson</v>
      </c>
      <c r="P67" s="95" t="str">
        <f>RatingsCompiler!C265</f>
        <v>UTEP</v>
      </c>
      <c r="Q67" s="97" t="str">
        <f>RatingsCompiler!D265</f>
        <v>RB</v>
      </c>
      <c r="R67" s="109">
        <f>RatingsCompiler!G265</f>
        <v>50.93278200000001</v>
      </c>
      <c r="S67" s="115"/>
    </row>
    <row r="68" spans="1:19">
      <c r="A68" s="115"/>
      <c r="B68" s="98">
        <v>64</v>
      </c>
      <c r="C68" s="95" t="str">
        <f>RatingsCompiler!B66</f>
        <v>Gio Lopez</v>
      </c>
      <c r="D68" s="95" t="str">
        <f>RatingsCompiler!C66</f>
        <v>So Ala</v>
      </c>
      <c r="E68" s="97" t="str">
        <f>RatingsCompiler!D66</f>
        <v>QB</v>
      </c>
      <c r="F68" s="107">
        <f>RatingsCompiler!G66</f>
        <v>68.21115913043478</v>
      </c>
      <c r="G68" s="96"/>
      <c r="H68" s="97">
        <v>164</v>
      </c>
      <c r="I68" s="95" t="str">
        <f>RatingsCompiler!B166</f>
        <v>Kanye Roberts</v>
      </c>
      <c r="J68" s="95" t="str">
        <f>RatingsCompiler!C166</f>
        <v>App St</v>
      </c>
      <c r="K68" s="97" t="str">
        <f>RatingsCompiler!D166</f>
        <v>RB</v>
      </c>
      <c r="L68" s="107">
        <f>RatingsCompiler!G166</f>
        <v>59.005419000000003</v>
      </c>
      <c r="M68" s="96"/>
      <c r="N68" s="97">
        <v>264</v>
      </c>
      <c r="O68" s="95" t="str">
        <f>RatingsCompiler!B266</f>
        <v>A.J. Henning</v>
      </c>
      <c r="P68" s="95" t="str">
        <f>RatingsCompiler!C266</f>
        <v>Nwestern</v>
      </c>
      <c r="Q68" s="97" t="str">
        <f>RatingsCompiler!D266</f>
        <v>WR</v>
      </c>
      <c r="R68" s="109">
        <f>RatingsCompiler!G266</f>
        <v>50.904166666666661</v>
      </c>
      <c r="S68" s="115"/>
    </row>
    <row r="69" spans="1:19">
      <c r="A69" s="115"/>
      <c r="B69" s="98">
        <v>65</v>
      </c>
      <c r="C69" s="95" t="str">
        <f>RatingsCompiler!B67</f>
        <v>Kyle Williams</v>
      </c>
      <c r="D69" s="95" t="str">
        <f>RatingsCompiler!C67</f>
        <v>Wash St</v>
      </c>
      <c r="E69" s="97" t="str">
        <f>RatingsCompiler!D67</f>
        <v>WR</v>
      </c>
      <c r="F69" s="107">
        <f>RatingsCompiler!G67</f>
        <v>68.150000000000006</v>
      </c>
      <c r="G69" s="96"/>
      <c r="H69" s="97">
        <v>165</v>
      </c>
      <c r="I69" s="95" t="str">
        <f>RatingsCompiler!B167</f>
        <v>Jerjuan Newton</v>
      </c>
      <c r="J69" s="95" t="str">
        <f>RatingsCompiler!C167</f>
        <v>Toledo</v>
      </c>
      <c r="K69" s="97" t="str">
        <f>RatingsCompiler!D167</f>
        <v>WR</v>
      </c>
      <c r="L69" s="107">
        <f>RatingsCompiler!G167</f>
        <v>58.945833333333333</v>
      </c>
      <c r="M69" s="96"/>
      <c r="N69" s="97">
        <v>265</v>
      </c>
      <c r="O69" s="95" t="str">
        <f>RatingsCompiler!B267</f>
        <v>Zachariah Branch</v>
      </c>
      <c r="P69" s="95" t="str">
        <f>RatingsCompiler!C267</f>
        <v>USC</v>
      </c>
      <c r="Q69" s="97" t="str">
        <f>RatingsCompiler!D267</f>
        <v>WR</v>
      </c>
      <c r="R69" s="109">
        <f>RatingsCompiler!G267</f>
        <v>50.787499999999994</v>
      </c>
      <c r="S69" s="115"/>
    </row>
    <row r="70" spans="1:19">
      <c r="A70" s="115"/>
      <c r="B70" s="98">
        <v>66</v>
      </c>
      <c r="C70" s="95" t="str">
        <f>RatingsCompiler!B68</f>
        <v>Emeka Egbuka</v>
      </c>
      <c r="D70" s="95" t="str">
        <f>RatingsCompiler!C68</f>
        <v>Ohio St</v>
      </c>
      <c r="E70" s="97" t="str">
        <f>RatingsCompiler!D68</f>
        <v>WR</v>
      </c>
      <c r="F70" s="107">
        <f>RatingsCompiler!G68</f>
        <v>67.974999999999994</v>
      </c>
      <c r="G70" s="96"/>
      <c r="H70" s="97">
        <v>166</v>
      </c>
      <c r="I70" s="95" t="str">
        <f>RatingsCompiler!B168</f>
        <v>JC French</v>
      </c>
      <c r="J70" s="95" t="str">
        <f>RatingsCompiler!C168</f>
        <v>Ga Southern</v>
      </c>
      <c r="K70" s="97" t="str">
        <f>RatingsCompiler!D168</f>
        <v>QB</v>
      </c>
      <c r="L70" s="107">
        <f>RatingsCompiler!G168</f>
        <v>58.93717391304348</v>
      </c>
      <c r="M70" s="96"/>
      <c r="N70" s="97">
        <v>266</v>
      </c>
      <c r="O70" s="95" t="str">
        <f>RatingsCompiler!B268</f>
        <v>Jared Brown</v>
      </c>
      <c r="P70" s="95" t="str">
        <f>RatingsCompiler!C268</f>
        <v>So Carolina</v>
      </c>
      <c r="Q70" s="97" t="str">
        <f>RatingsCompiler!D268</f>
        <v>WR</v>
      </c>
      <c r="R70" s="109">
        <f>RatingsCompiler!G268</f>
        <v>50.69166666666667</v>
      </c>
      <c r="S70" s="115"/>
    </row>
    <row r="71" spans="1:19">
      <c r="A71" s="115"/>
      <c r="B71" s="98">
        <v>67</v>
      </c>
      <c r="C71" s="95" t="str">
        <f>RatingsCompiler!B69</f>
        <v>Kaedin Robinson</v>
      </c>
      <c r="D71" s="95" t="str">
        <f>RatingsCompiler!C69</f>
        <v>App St</v>
      </c>
      <c r="E71" s="97" t="str">
        <f>RatingsCompiler!D69</f>
        <v>WR</v>
      </c>
      <c r="F71" s="107">
        <f>RatingsCompiler!G69</f>
        <v>67.916666666666657</v>
      </c>
      <c r="G71" s="96"/>
      <c r="H71" s="97">
        <v>167</v>
      </c>
      <c r="I71" s="95" t="str">
        <f>RatingsCompiler!B169</f>
        <v>Devin Mockobee</v>
      </c>
      <c r="J71" s="95" t="str">
        <f>RatingsCompiler!C169</f>
        <v>Purdue</v>
      </c>
      <c r="K71" s="97" t="str">
        <f>RatingsCompiler!D169</f>
        <v>RB</v>
      </c>
      <c r="L71" s="107">
        <f>RatingsCompiler!G169</f>
        <v>58.92796700000001</v>
      </c>
      <c r="M71" s="96"/>
      <c r="N71" s="97">
        <v>267</v>
      </c>
      <c r="O71" s="95" t="str">
        <f>RatingsCompiler!B269</f>
        <v>Logan Loya</v>
      </c>
      <c r="P71" s="95" t="str">
        <f>RatingsCompiler!C269</f>
        <v>UCLA</v>
      </c>
      <c r="Q71" s="97" t="str">
        <f>RatingsCompiler!D269</f>
        <v>WR</v>
      </c>
      <c r="R71" s="109">
        <f>RatingsCompiler!G269</f>
        <v>50.691666666666656</v>
      </c>
      <c r="S71" s="115"/>
    </row>
    <row r="72" spans="1:19">
      <c r="A72" s="115"/>
      <c r="B72" s="98">
        <v>68</v>
      </c>
      <c r="C72" s="95" t="str">
        <f>RatingsCompiler!B70</f>
        <v>Evan Stewart</v>
      </c>
      <c r="D72" s="95" t="str">
        <f>RatingsCompiler!C70</f>
        <v>Oregon</v>
      </c>
      <c r="E72" s="97" t="str">
        <f>RatingsCompiler!D70</f>
        <v>WR</v>
      </c>
      <c r="F72" s="107">
        <f>RatingsCompiler!G70</f>
        <v>67.74166666666666</v>
      </c>
      <c r="G72" s="96"/>
      <c r="H72" s="97">
        <v>168</v>
      </c>
      <c r="I72" s="95" t="str">
        <f>RatingsCompiler!B170</f>
        <v>Mekhi Shaw</v>
      </c>
      <c r="J72" s="95" t="str">
        <f>RatingsCompiler!C170</f>
        <v>San Diego St</v>
      </c>
      <c r="K72" s="97" t="str">
        <f>RatingsCompiler!D170</f>
        <v>WR</v>
      </c>
      <c r="L72" s="107">
        <f>RatingsCompiler!G170</f>
        <v>58.887499999999996</v>
      </c>
      <c r="M72" s="96"/>
      <c r="N72" s="97">
        <v>268</v>
      </c>
      <c r="O72" s="95" t="str">
        <f>RatingsCompiler!B270</f>
        <v>Anthony Hankerson</v>
      </c>
      <c r="P72" s="95" t="str">
        <f>RatingsCompiler!C270</f>
        <v>Ore St</v>
      </c>
      <c r="Q72" s="97" t="str">
        <f>RatingsCompiler!D270</f>
        <v>RB</v>
      </c>
      <c r="R72" s="109">
        <f>RatingsCompiler!G270</f>
        <v>50.498703999999996</v>
      </c>
      <c r="S72" s="115"/>
    </row>
    <row r="73" spans="1:19">
      <c r="A73" s="115"/>
      <c r="B73" s="98">
        <v>69</v>
      </c>
      <c r="C73" s="95" t="str">
        <f>RatingsCompiler!B71</f>
        <v>Shedeur Sanders</v>
      </c>
      <c r="D73" s="95" t="str">
        <f>RatingsCompiler!C71</f>
        <v>Colorado</v>
      </c>
      <c r="E73" s="97" t="str">
        <f>RatingsCompiler!D71</f>
        <v>QB</v>
      </c>
      <c r="F73" s="107">
        <f>RatingsCompiler!G71</f>
        <v>67.728436521739127</v>
      </c>
      <c r="G73" s="96"/>
      <c r="H73" s="97">
        <v>169</v>
      </c>
      <c r="I73" s="95" t="str">
        <f>RatingsCompiler!B171</f>
        <v>Dequan Finn</v>
      </c>
      <c r="J73" s="95" t="str">
        <f>RatingsCompiler!C171</f>
        <v>Baylor</v>
      </c>
      <c r="K73" s="97" t="str">
        <f>RatingsCompiler!D171</f>
        <v>QB</v>
      </c>
      <c r="L73" s="107">
        <f>RatingsCompiler!G171</f>
        <v>58.772369565217396</v>
      </c>
      <c r="M73" s="96"/>
      <c r="N73" s="97">
        <v>269</v>
      </c>
      <c r="O73" s="95" t="str">
        <f>RatingsCompiler!B271</f>
        <v>Richard Reese</v>
      </c>
      <c r="P73" s="95" t="str">
        <f>RatingsCompiler!C271</f>
        <v>Baylor</v>
      </c>
      <c r="Q73" s="97" t="str">
        <f>RatingsCompiler!D271</f>
        <v>RB</v>
      </c>
      <c r="R73" s="109">
        <f>RatingsCompiler!G271</f>
        <v>50.475873</v>
      </c>
      <c r="S73" s="115"/>
    </row>
    <row r="74" spans="1:19">
      <c r="A74" s="115"/>
      <c r="B74" s="98">
        <v>70</v>
      </c>
      <c r="C74" s="95" t="str">
        <f>RatingsCompiler!B72</f>
        <v>Bhayshul Tuten</v>
      </c>
      <c r="D74" s="95" t="str">
        <f>RatingsCompiler!C72</f>
        <v>Va Tech</v>
      </c>
      <c r="E74" s="97" t="str">
        <f>RatingsCompiler!D72</f>
        <v>RB</v>
      </c>
      <c r="F74" s="107">
        <f>RatingsCompiler!G72</f>
        <v>67.68206600000002</v>
      </c>
      <c r="G74" s="96"/>
      <c r="H74" s="97">
        <v>170</v>
      </c>
      <c r="I74" s="95" t="str">
        <f>RatingsCompiler!B172</f>
        <v>Chez Mellusi</v>
      </c>
      <c r="J74" s="95" t="str">
        <f>RatingsCompiler!C172</f>
        <v>Wisconsin</v>
      </c>
      <c r="K74" s="97" t="str">
        <f>RatingsCompiler!D172</f>
        <v>RB</v>
      </c>
      <c r="L74" s="107">
        <f>RatingsCompiler!G172</f>
        <v>58.651394000000003</v>
      </c>
      <c r="M74" s="96"/>
      <c r="N74" s="97">
        <v>270</v>
      </c>
      <c r="O74" s="95" t="str">
        <f>RatingsCompiler!B272</f>
        <v>Anthony Watkins</v>
      </c>
      <c r="P74" s="95" t="str">
        <f>RatingsCompiler!C272</f>
        <v>Tulsa</v>
      </c>
      <c r="Q74" s="97" t="str">
        <f>RatingsCompiler!D272</f>
        <v>RB</v>
      </c>
      <c r="R74" s="109">
        <f>RatingsCompiler!G272</f>
        <v>50.322125</v>
      </c>
      <c r="S74" s="115"/>
    </row>
    <row r="75" spans="1:19">
      <c r="A75" s="115"/>
      <c r="B75" s="98">
        <v>71</v>
      </c>
      <c r="C75" s="95" t="str">
        <f>RatingsCompiler!B73</f>
        <v>Jo'Quavious Marks</v>
      </c>
      <c r="D75" s="95" t="str">
        <f>RatingsCompiler!C73</f>
        <v>USC</v>
      </c>
      <c r="E75" s="97" t="str">
        <f>RatingsCompiler!D73</f>
        <v>RB</v>
      </c>
      <c r="F75" s="107">
        <f>RatingsCompiler!G73</f>
        <v>67.677731000000009</v>
      </c>
      <c r="G75" s="96"/>
      <c r="H75" s="97">
        <v>171</v>
      </c>
      <c r="I75" s="95" t="str">
        <f>RatingsCompiler!B173</f>
        <v>TreVeyon Henderson</v>
      </c>
      <c r="J75" s="95" t="str">
        <f>RatingsCompiler!C173</f>
        <v>Ohio St</v>
      </c>
      <c r="K75" s="97" t="str">
        <f>RatingsCompiler!D173</f>
        <v>RB</v>
      </c>
      <c r="L75" s="107">
        <f>RatingsCompiler!G173</f>
        <v>58.625095000000002</v>
      </c>
      <c r="M75" s="96"/>
      <c r="N75" s="97">
        <v>271</v>
      </c>
      <c r="O75" s="95" t="str">
        <f>RatingsCompiler!B273</f>
        <v>Braedon Sloan</v>
      </c>
      <c r="P75" s="95" t="str">
        <f>RatingsCompiler!C273</f>
        <v>Ball St </v>
      </c>
      <c r="Q75" s="97" t="str">
        <f>RatingsCompiler!D273</f>
        <v>RB</v>
      </c>
      <c r="R75" s="109">
        <f>RatingsCompiler!G273</f>
        <v>50.236003000000004</v>
      </c>
      <c r="S75" s="115"/>
    </row>
    <row r="76" spans="1:19">
      <c r="A76" s="115"/>
      <c r="B76" s="98">
        <v>72</v>
      </c>
      <c r="C76" s="95" t="str">
        <f>RatingsCompiler!B74</f>
        <v>Kyren Lacy</v>
      </c>
      <c r="D76" s="95" t="str">
        <f>RatingsCompiler!C74</f>
        <v>LSU</v>
      </c>
      <c r="E76" s="97" t="str">
        <f>RatingsCompiler!D74</f>
        <v>WR</v>
      </c>
      <c r="F76" s="107">
        <f>RatingsCompiler!G74</f>
        <v>67.60833333333332</v>
      </c>
      <c r="G76" s="96"/>
      <c r="H76" s="97">
        <v>172</v>
      </c>
      <c r="I76" s="95" t="str">
        <f>RatingsCompiler!B174</f>
        <v>Cam Porter</v>
      </c>
      <c r="J76" s="95" t="str">
        <f>RatingsCompiler!C174</f>
        <v>Nwestern</v>
      </c>
      <c r="K76" s="97" t="str">
        <f>RatingsCompiler!D174</f>
        <v>RB</v>
      </c>
      <c r="L76" s="107">
        <f>RatingsCompiler!G174</f>
        <v>58.539262000000001</v>
      </c>
      <c r="M76" s="96"/>
      <c r="N76" s="97">
        <v>272</v>
      </c>
      <c r="O76" s="95" t="str">
        <f>RatingsCompiler!B274</f>
        <v>Antwane Wells Jr.</v>
      </c>
      <c r="P76" s="95" t="str">
        <f>RatingsCompiler!C274</f>
        <v>Ole Miss</v>
      </c>
      <c r="Q76" s="97" t="str">
        <f>RatingsCompiler!D274</f>
        <v>WR</v>
      </c>
      <c r="R76" s="109">
        <f>RatingsCompiler!G274</f>
        <v>50.095833333333331</v>
      </c>
      <c r="S76" s="115"/>
    </row>
    <row r="77" spans="1:19">
      <c r="A77" s="115"/>
      <c r="B77" s="98">
        <v>73</v>
      </c>
      <c r="C77" s="95" t="str">
        <f>RatingsCompiler!B75</f>
        <v>Will Pauling</v>
      </c>
      <c r="D77" s="95" t="str">
        <f>RatingsCompiler!C75</f>
        <v>Wisconsin</v>
      </c>
      <c r="E77" s="97" t="str">
        <f>RatingsCompiler!D75</f>
        <v>WR</v>
      </c>
      <c r="F77" s="107">
        <f>RatingsCompiler!G75</f>
        <v>67.57083333333334</v>
      </c>
      <c r="G77" s="96"/>
      <c r="H77" s="97">
        <v>173</v>
      </c>
      <c r="I77" s="95" t="str">
        <f>RatingsCompiler!B175</f>
        <v>Devon Dampier</v>
      </c>
      <c r="J77" s="95" t="str">
        <f>RatingsCompiler!C175</f>
        <v>New Mexico</v>
      </c>
      <c r="K77" s="97" t="str">
        <f>RatingsCompiler!D175</f>
        <v>QB</v>
      </c>
      <c r="L77" s="107">
        <f>RatingsCompiler!G175</f>
        <v>58.411369565217377</v>
      </c>
      <c r="M77" s="96"/>
      <c r="N77" s="97">
        <v>273</v>
      </c>
      <c r="O77" s="95" t="str">
        <f>RatingsCompiler!B275</f>
        <v>Jaylan Knighton</v>
      </c>
      <c r="P77" s="95" t="str">
        <f>RatingsCompiler!C275</f>
        <v>SMU</v>
      </c>
      <c r="Q77" s="97" t="str">
        <f>RatingsCompiler!D275</f>
        <v>RB</v>
      </c>
      <c r="R77" s="109">
        <f>RatingsCompiler!G275</f>
        <v>50.019831000000011</v>
      </c>
      <c r="S77" s="115"/>
    </row>
    <row r="78" spans="1:19">
      <c r="A78" s="115"/>
      <c r="B78" s="98">
        <v>74</v>
      </c>
      <c r="C78" s="95" t="str">
        <f>RatingsCompiler!B76</f>
        <v>Noah Smith</v>
      </c>
      <c r="D78" s="95" t="str">
        <f>RatingsCompiler!C76</f>
        <v>Sam Hou St</v>
      </c>
      <c r="E78" s="97" t="str">
        <f>RatingsCompiler!D76</f>
        <v>WR</v>
      </c>
      <c r="F78" s="107">
        <f>RatingsCompiler!G76</f>
        <v>67.162499999999994</v>
      </c>
      <c r="G78" s="96"/>
      <c r="H78" s="97">
        <v>174</v>
      </c>
      <c r="I78" s="95" t="str">
        <f>RatingsCompiler!B176</f>
        <v>Holden Willis</v>
      </c>
      <c r="J78" s="95" t="str">
        <f>RatingsCompiler!C176</f>
        <v>Mid Tenn</v>
      </c>
      <c r="K78" s="97" t="str">
        <f>RatingsCompiler!D176</f>
        <v>TE</v>
      </c>
      <c r="L78" s="107">
        <f>RatingsCompiler!G176</f>
        <v>58.092424242424244</v>
      </c>
      <c r="M78" s="96"/>
      <c r="N78" s="97">
        <v>274</v>
      </c>
      <c r="O78" s="95" t="str">
        <f>RatingsCompiler!B276</f>
        <v>CJ Daniels</v>
      </c>
      <c r="P78" s="95" t="str">
        <f>RatingsCompiler!C276</f>
        <v>LSU</v>
      </c>
      <c r="Q78" s="97" t="str">
        <f>RatingsCompiler!D276</f>
        <v>WR</v>
      </c>
      <c r="R78" s="109">
        <f>RatingsCompiler!G276</f>
        <v>50.012499999999996</v>
      </c>
      <c r="S78" s="115"/>
    </row>
    <row r="79" spans="1:19">
      <c r="A79" s="115"/>
      <c r="B79" s="98">
        <v>75</v>
      </c>
      <c r="C79" s="95" t="str">
        <f>RatingsCompiler!B77</f>
        <v>T.J. Harden</v>
      </c>
      <c r="D79" s="95" t="str">
        <f>RatingsCompiler!C77</f>
        <v>UCLA</v>
      </c>
      <c r="E79" s="97" t="str">
        <f>RatingsCompiler!D77</f>
        <v>RB</v>
      </c>
      <c r="F79" s="107">
        <f>RatingsCompiler!G77</f>
        <v>67.153485000000032</v>
      </c>
      <c r="G79" s="96"/>
      <c r="H79" s="97">
        <v>175</v>
      </c>
      <c r="I79" s="95" t="str">
        <f>RatingsCompiler!B177</f>
        <v>Alex Orji</v>
      </c>
      <c r="J79" s="95" t="str">
        <f>RatingsCompiler!C177</f>
        <v>Michigan</v>
      </c>
      <c r="K79" s="97" t="str">
        <f>RatingsCompiler!D177</f>
        <v>QB</v>
      </c>
      <c r="L79" s="107">
        <f>RatingsCompiler!G177</f>
        <v>58.003282608695656</v>
      </c>
      <c r="M79" s="96"/>
      <c r="N79" s="97">
        <v>275</v>
      </c>
      <c r="O79" s="95" t="str">
        <f>RatingsCompiler!B277</f>
        <v>Drew Donley</v>
      </c>
      <c r="P79" s="95" t="str">
        <f>RatingsCompiler!C277</f>
        <v>Texas St</v>
      </c>
      <c r="Q79" s="97" t="str">
        <f>RatingsCompiler!D277</f>
        <v>WR</v>
      </c>
      <c r="R79" s="109">
        <f>RatingsCompiler!G277</f>
        <v>49.99583333333333</v>
      </c>
      <c r="S79" s="115"/>
    </row>
    <row r="80" spans="1:19">
      <c r="A80" s="115"/>
      <c r="B80" s="98">
        <v>76</v>
      </c>
      <c r="C80" s="95" t="str">
        <f>RatingsCompiler!B78</f>
        <v>TJ Finley</v>
      </c>
      <c r="D80" s="95" t="str">
        <f>RatingsCompiler!C78</f>
        <v>W Kentucky</v>
      </c>
      <c r="E80" s="97" t="str">
        <f>RatingsCompiler!D78</f>
        <v>QB</v>
      </c>
      <c r="F80" s="107">
        <f>RatingsCompiler!G78</f>
        <v>67.139351304347826</v>
      </c>
      <c r="G80" s="96"/>
      <c r="H80" s="97">
        <v>176</v>
      </c>
      <c r="I80" s="95" t="str">
        <f>RatingsCompiler!B178</f>
        <v>Jordyn Tyson</v>
      </c>
      <c r="J80" s="95" t="str">
        <f>RatingsCompiler!C178</f>
        <v>Ariz St</v>
      </c>
      <c r="K80" s="97" t="str">
        <f>RatingsCompiler!D178</f>
        <v>WR</v>
      </c>
      <c r="L80" s="107">
        <f>RatingsCompiler!G178</f>
        <v>57.966666666666669</v>
      </c>
      <c r="M80" s="96"/>
      <c r="N80" s="97">
        <v>276</v>
      </c>
      <c r="O80" s="95" t="str">
        <f>RatingsCompiler!B278</f>
        <v>Jeremiah Hunter</v>
      </c>
      <c r="P80" s="95" t="str">
        <f>RatingsCompiler!C278</f>
        <v>Washington</v>
      </c>
      <c r="Q80" s="97" t="str">
        <f>RatingsCompiler!D278</f>
        <v>WR</v>
      </c>
      <c r="R80" s="109">
        <f>RatingsCompiler!G278</f>
        <v>49.945833333333326</v>
      </c>
      <c r="S80" s="115"/>
    </row>
    <row r="81" spans="1:19">
      <c r="A81" s="115"/>
      <c r="B81" s="98">
        <v>77</v>
      </c>
      <c r="C81" s="95" t="str">
        <f>RatingsCompiler!B79</f>
        <v>Josh Hoover</v>
      </c>
      <c r="D81" s="95" t="str">
        <f>RatingsCompiler!C79</f>
        <v>TCU</v>
      </c>
      <c r="E81" s="97" t="str">
        <f>RatingsCompiler!D79</f>
        <v>QB</v>
      </c>
      <c r="F81" s="107">
        <f>RatingsCompiler!G79</f>
        <v>67.024806956521729</v>
      </c>
      <c r="G81" s="96"/>
      <c r="H81" s="97">
        <v>177</v>
      </c>
      <c r="I81" s="95" t="str">
        <f>RatingsCompiler!B179</f>
        <v>Nic Anderson</v>
      </c>
      <c r="J81" s="95" t="str">
        <f>RatingsCompiler!C179</f>
        <v>Oklahoma</v>
      </c>
      <c r="K81" s="97" t="str">
        <f>RatingsCompiler!D179</f>
        <v>WR</v>
      </c>
      <c r="L81" s="107">
        <f>RatingsCompiler!G179</f>
        <v>57.795833333333334</v>
      </c>
      <c r="M81" s="96"/>
      <c r="N81" s="97">
        <v>277</v>
      </c>
      <c r="O81" s="95" t="str">
        <f>RatingsCompiler!B279</f>
        <v>Monte Watkins</v>
      </c>
      <c r="P81" s="95" t="str">
        <f>RatingsCompiler!C279</f>
        <v>New Mex St</v>
      </c>
      <c r="Q81" s="97" t="str">
        <f>RatingsCompiler!D279</f>
        <v>RB</v>
      </c>
      <c r="R81" s="109">
        <f>RatingsCompiler!G279</f>
        <v>49.936599000000001</v>
      </c>
      <c r="S81" s="115"/>
    </row>
    <row r="82" spans="1:19">
      <c r="A82" s="115"/>
      <c r="B82" s="98">
        <v>78</v>
      </c>
      <c r="C82" s="95" t="str">
        <f>RatingsCompiler!B80</f>
        <v>Kyron Drones</v>
      </c>
      <c r="D82" s="95" t="str">
        <f>RatingsCompiler!C80</f>
        <v>Va Tech</v>
      </c>
      <c r="E82" s="97" t="str">
        <f>RatingsCompiler!D80</f>
        <v>QB</v>
      </c>
      <c r="F82" s="107">
        <f>RatingsCompiler!G80</f>
        <v>67.000261739130437</v>
      </c>
      <c r="G82" s="96"/>
      <c r="H82" s="97">
        <v>178</v>
      </c>
      <c r="I82" s="95" t="str">
        <f>RatingsCompiler!B180</f>
        <v>Cameron Rising</v>
      </c>
      <c r="J82" s="95" t="str">
        <f>RatingsCompiler!C180</f>
        <v>Utah</v>
      </c>
      <c r="K82" s="97" t="str">
        <f>RatingsCompiler!D180</f>
        <v>QB</v>
      </c>
      <c r="L82" s="107">
        <f>RatingsCompiler!G180</f>
        <v>57.752152173913032</v>
      </c>
      <c r="M82" s="96"/>
      <c r="N82" s="97">
        <v>278</v>
      </c>
      <c r="O82" s="95" t="str">
        <f>RatingsCompiler!B280</f>
        <v>Tru Edwards</v>
      </c>
      <c r="P82" s="95" t="str">
        <f>RatingsCompiler!C280</f>
        <v>La Tech</v>
      </c>
      <c r="Q82" s="97" t="str">
        <f>RatingsCompiler!D280</f>
        <v>WR</v>
      </c>
      <c r="R82" s="109">
        <f>RatingsCompiler!G280</f>
        <v>49.93333333333333</v>
      </c>
      <c r="S82" s="115"/>
    </row>
    <row r="83" spans="1:19">
      <c r="A83" s="115"/>
      <c r="B83" s="98">
        <v>79</v>
      </c>
      <c r="C83" s="95" t="str">
        <f>RatingsCompiler!B81</f>
        <v>Riley Leonard</v>
      </c>
      <c r="D83" s="95" t="str">
        <f>RatingsCompiler!C81</f>
        <v>Notre Dame</v>
      </c>
      <c r="E83" s="97" t="str">
        <f>RatingsCompiler!D81</f>
        <v>QB</v>
      </c>
      <c r="F83" s="107">
        <f>RatingsCompiler!G81</f>
        <v>66.88571739130434</v>
      </c>
      <c r="G83" s="96"/>
      <c r="H83" s="97">
        <v>179</v>
      </c>
      <c r="I83" s="95" t="str">
        <f>RatingsCompiler!B181</f>
        <v>Nick Nash</v>
      </c>
      <c r="J83" s="95" t="str">
        <f>RatingsCompiler!C181</f>
        <v>San Jose St</v>
      </c>
      <c r="K83" s="97" t="str">
        <f>RatingsCompiler!D181</f>
        <v>WR</v>
      </c>
      <c r="L83" s="107">
        <f>RatingsCompiler!G181</f>
        <v>57.733333333333334</v>
      </c>
      <c r="M83" s="96"/>
      <c r="N83" s="97">
        <v>279</v>
      </c>
      <c r="O83" s="95" t="str">
        <f>RatingsCompiler!B281</f>
        <v>Chase Hendricks</v>
      </c>
      <c r="P83" s="95" t="str">
        <f>RatingsCompiler!C281</f>
        <v>Ohio</v>
      </c>
      <c r="Q83" s="97" t="str">
        <f>RatingsCompiler!D281</f>
        <v>WR</v>
      </c>
      <c r="R83" s="109">
        <f>RatingsCompiler!G281</f>
        <v>49.841666666666661</v>
      </c>
      <c r="S83" s="115"/>
    </row>
    <row r="84" spans="1:19">
      <c r="A84" s="115"/>
      <c r="B84" s="98">
        <v>80</v>
      </c>
      <c r="C84" s="95" t="str">
        <f>RatingsCompiler!B82</f>
        <v>Dalvin Smith</v>
      </c>
      <c r="D84" s="95" t="str">
        <f>RatingsCompiler!C82</f>
        <v>W Kentucky</v>
      </c>
      <c r="E84" s="97" t="str">
        <f>RatingsCompiler!D82</f>
        <v>WR</v>
      </c>
      <c r="F84" s="107">
        <f>RatingsCompiler!G82</f>
        <v>66.699999999999989</v>
      </c>
      <c r="G84" s="96"/>
      <c r="H84" s="97">
        <v>180</v>
      </c>
      <c r="I84" s="95" t="str">
        <f>RatingsCompiler!B182</f>
        <v>Quali Conley</v>
      </c>
      <c r="J84" s="95" t="str">
        <f>RatingsCompiler!C182</f>
        <v>Arizona</v>
      </c>
      <c r="K84" s="97" t="str">
        <f>RatingsCompiler!D182</f>
        <v>RB</v>
      </c>
      <c r="L84" s="107">
        <f>RatingsCompiler!G182</f>
        <v>57.563309000000004</v>
      </c>
      <c r="M84" s="96"/>
      <c r="N84" s="97">
        <v>280</v>
      </c>
      <c r="O84" s="95" t="str">
        <f>RatingsCompiler!B282</f>
        <v>Grant Wilson</v>
      </c>
      <c r="P84" s="95" t="str">
        <f>RatingsCompiler!C282</f>
        <v>Old Dom</v>
      </c>
      <c r="Q84" s="97" t="str">
        <f>RatingsCompiler!D282</f>
        <v>QB</v>
      </c>
      <c r="R84" s="109">
        <f>RatingsCompiler!G282</f>
        <v>49.832608695652176</v>
      </c>
      <c r="S84" s="115"/>
    </row>
    <row r="85" spans="1:19">
      <c r="A85" s="115"/>
      <c r="B85" s="98">
        <v>81</v>
      </c>
      <c r="C85" s="95" t="str">
        <f>RatingsCompiler!B83</f>
        <v>Tre Harris</v>
      </c>
      <c r="D85" s="95" t="str">
        <f>RatingsCompiler!C83</f>
        <v>Ole Miss</v>
      </c>
      <c r="E85" s="97" t="str">
        <f>RatingsCompiler!D83</f>
        <v>WR</v>
      </c>
      <c r="F85" s="107">
        <f>RatingsCompiler!G83</f>
        <v>66.404166666666669</v>
      </c>
      <c r="G85" s="96"/>
      <c r="H85" s="97">
        <v>181</v>
      </c>
      <c r="I85" s="95" t="str">
        <f>RatingsCompiler!B183</f>
        <v>Chrishon McCray</v>
      </c>
      <c r="J85" s="95" t="str">
        <f>RatingsCompiler!C183</f>
        <v>Kent St</v>
      </c>
      <c r="K85" s="97" t="str">
        <f>RatingsCompiler!D183</f>
        <v>WR</v>
      </c>
      <c r="L85" s="107">
        <f>RatingsCompiler!G183</f>
        <v>57.54999999999999</v>
      </c>
      <c r="M85" s="96"/>
      <c r="N85" s="97">
        <v>281</v>
      </c>
      <c r="O85" s="95" t="str">
        <f>RatingsCompiler!B283</f>
        <v>Justin Marshall</v>
      </c>
      <c r="P85" s="95" t="str">
        <f>RatingsCompiler!C283</f>
        <v>Col St</v>
      </c>
      <c r="Q85" s="97" t="str">
        <f>RatingsCompiler!D283</f>
        <v>RB</v>
      </c>
      <c r="R85" s="109">
        <f>RatingsCompiler!G283</f>
        <v>49.793543999999997</v>
      </c>
      <c r="S85" s="115"/>
    </row>
    <row r="86" spans="1:19">
      <c r="A86" s="115"/>
      <c r="B86" s="98">
        <v>82</v>
      </c>
      <c r="C86" s="95" t="str">
        <f>RatingsCompiler!B84</f>
        <v>Cam Ward</v>
      </c>
      <c r="D86" s="95" t="str">
        <f>RatingsCompiler!C84</f>
        <v>Miami</v>
      </c>
      <c r="E86" s="97" t="str">
        <f>RatingsCompiler!D84</f>
        <v>QB</v>
      </c>
      <c r="F86" s="107">
        <f>RatingsCompiler!G84</f>
        <v>66.353904347826088</v>
      </c>
      <c r="G86" s="96"/>
      <c r="H86" s="97">
        <v>182</v>
      </c>
      <c r="I86" s="95" t="str">
        <f>RatingsCompiler!B184</f>
        <v>Carson Beck</v>
      </c>
      <c r="J86" s="95" t="str">
        <f>RatingsCompiler!C184</f>
        <v>Georgia</v>
      </c>
      <c r="K86" s="97" t="str">
        <f>RatingsCompiler!D184</f>
        <v>QB</v>
      </c>
      <c r="L86" s="107">
        <f>RatingsCompiler!G184</f>
        <v>57.532413043478265</v>
      </c>
      <c r="M86" s="96"/>
      <c r="N86" s="97">
        <v>282</v>
      </c>
      <c r="O86" s="95" t="str">
        <f>RatingsCompiler!B285</f>
        <v>Davon Booth</v>
      </c>
      <c r="P86" s="95" t="str">
        <f>RatingsCompiler!C285</f>
        <v>Miss St</v>
      </c>
      <c r="Q86" s="97" t="str">
        <f>RatingsCompiler!D285</f>
        <v>RB</v>
      </c>
      <c r="R86" s="109">
        <f>RatingsCompiler!G285</f>
        <v>49.658581000000005</v>
      </c>
      <c r="S86" s="115"/>
    </row>
    <row r="87" spans="1:19">
      <c r="A87" s="115"/>
      <c r="B87" s="98">
        <v>83</v>
      </c>
      <c r="C87" s="95" t="str">
        <f>RatingsCompiler!B85</f>
        <v>Preston Stone</v>
      </c>
      <c r="D87" s="95" t="str">
        <f>RatingsCompiler!C85</f>
        <v>SMU</v>
      </c>
      <c r="E87" s="97" t="str">
        <f>RatingsCompiler!D85</f>
        <v>QB</v>
      </c>
      <c r="F87" s="107">
        <f>RatingsCompiler!G85</f>
        <v>66.165724347826085</v>
      </c>
      <c r="G87" s="96"/>
      <c r="H87" s="97">
        <v>183</v>
      </c>
      <c r="I87" s="95" t="str">
        <f>RatingsCompiler!B185</f>
        <v>Isaiah Bond</v>
      </c>
      <c r="J87" s="95" t="str">
        <f>RatingsCompiler!C185</f>
        <v>Texas</v>
      </c>
      <c r="K87" s="97" t="str">
        <f>RatingsCompiler!D185</f>
        <v>WR</v>
      </c>
      <c r="L87" s="107">
        <f>RatingsCompiler!G185</f>
        <v>57.520833333333329</v>
      </c>
      <c r="M87" s="96"/>
      <c r="N87" s="97">
        <v>283</v>
      </c>
      <c r="O87" s="95" t="str">
        <f>RatingsCompiler!B286</f>
        <v>Tailique Williams</v>
      </c>
      <c r="P87" s="95" t="str">
        <f>RatingsCompiler!C286</f>
        <v>Georgia St.</v>
      </c>
      <c r="Q87" s="97" t="str">
        <f>RatingsCompiler!D286</f>
        <v>WR</v>
      </c>
      <c r="R87" s="109">
        <f>RatingsCompiler!G286</f>
        <v>49.545833333333334</v>
      </c>
      <c r="S87" s="115"/>
    </row>
    <row r="88" spans="1:19">
      <c r="A88" s="115"/>
      <c r="B88" s="98">
        <v>84</v>
      </c>
      <c r="C88" s="95" t="str">
        <f>RatingsCompiler!B86</f>
        <v>Lee Beebe</v>
      </c>
      <c r="D88" s="95" t="str">
        <f>RatingsCompiler!C86</f>
        <v>UAB</v>
      </c>
      <c r="E88" s="97" t="str">
        <f>RatingsCompiler!D86</f>
        <v>RB</v>
      </c>
      <c r="F88" s="107">
        <f>RatingsCompiler!G86</f>
        <v>65.958759000000015</v>
      </c>
      <c r="G88" s="96"/>
      <c r="H88" s="97">
        <v>184</v>
      </c>
      <c r="I88" s="95" t="str">
        <f>RatingsCompiler!B186</f>
        <v>Kurtis Rourke</v>
      </c>
      <c r="J88" s="95" t="str">
        <f>RatingsCompiler!C186</f>
        <v>Indiana</v>
      </c>
      <c r="K88" s="97" t="str">
        <f>RatingsCompiler!D186</f>
        <v>QB</v>
      </c>
      <c r="L88" s="107">
        <f>RatingsCompiler!G186</f>
        <v>57.485326086956512</v>
      </c>
      <c r="M88" s="96"/>
      <c r="N88" s="97">
        <v>284</v>
      </c>
      <c r="O88" s="95" t="str">
        <f>RatingsCompiler!B287</f>
        <v>Carnell Tate</v>
      </c>
      <c r="P88" s="95" t="str">
        <f>RatingsCompiler!C287</f>
        <v>Ohio St</v>
      </c>
      <c r="Q88" s="97" t="str">
        <f>RatingsCompiler!D287</f>
        <v>WR</v>
      </c>
      <c r="R88" s="109">
        <f>RatingsCompiler!G287</f>
        <v>49.49583333333333</v>
      </c>
      <c r="S88" s="115"/>
    </row>
    <row r="89" spans="1:19">
      <c r="A89" s="115"/>
      <c r="B89" s="98">
        <v>85</v>
      </c>
      <c r="C89" s="95" t="str">
        <f>RatingsCompiler!B87</f>
        <v>Antario Brown</v>
      </c>
      <c r="D89" s="95" t="str">
        <f>RatingsCompiler!C87</f>
        <v>No Illinois</v>
      </c>
      <c r="E89" s="97" t="str">
        <f>RatingsCompiler!D87</f>
        <v>RB</v>
      </c>
      <c r="F89" s="107">
        <f>RatingsCompiler!G87</f>
        <v>65.945176000000004</v>
      </c>
      <c r="G89" s="96"/>
      <c r="H89" s="97">
        <v>185</v>
      </c>
      <c r="I89" s="95" t="str">
        <f>RatingsCompiler!B187</f>
        <v>Ayo Adeyi</v>
      </c>
      <c r="J89" s="95" t="str">
        <f>RatingsCompiler!C187</f>
        <v>Jam Mad</v>
      </c>
      <c r="K89" s="97" t="str">
        <f>RatingsCompiler!D187</f>
        <v>RB</v>
      </c>
      <c r="L89" s="107">
        <f>RatingsCompiler!G187</f>
        <v>57.401758000000008</v>
      </c>
      <c r="M89" s="96"/>
      <c r="N89" s="97">
        <v>285</v>
      </c>
      <c r="O89" s="95" t="str">
        <f>RatingsCompiler!B288</f>
        <v>Justin Lockhart</v>
      </c>
      <c r="P89" s="95" t="str">
        <f>RatingsCompiler!C288</f>
        <v>San Jose St</v>
      </c>
      <c r="Q89" s="97" t="str">
        <f>RatingsCompiler!D288</f>
        <v>WR</v>
      </c>
      <c r="R89" s="109">
        <f>RatingsCompiler!G288</f>
        <v>49.420833333333334</v>
      </c>
      <c r="S89" s="115"/>
    </row>
    <row r="90" spans="1:19">
      <c r="A90" s="115"/>
      <c r="B90" s="98">
        <v>86</v>
      </c>
      <c r="C90" s="95" t="str">
        <f>RatingsCompiler!B88</f>
        <v>Jalon Daniels</v>
      </c>
      <c r="D90" s="95" t="str">
        <f>RatingsCompiler!C88</f>
        <v>Kansas</v>
      </c>
      <c r="E90" s="97" t="str">
        <f>RatingsCompiler!D88</f>
        <v>QB</v>
      </c>
      <c r="F90" s="107">
        <f>RatingsCompiler!G88</f>
        <v>65.944817391304341</v>
      </c>
      <c r="G90" s="96"/>
      <c r="H90" s="97">
        <v>186</v>
      </c>
      <c r="I90" s="95" t="str">
        <f>RatingsCompiler!B188</f>
        <v>Montrell Johnson Jr.</v>
      </c>
      <c r="J90" s="95" t="str">
        <f>RatingsCompiler!C188</f>
        <v>Florida</v>
      </c>
      <c r="K90" s="97" t="str">
        <f>RatingsCompiler!D188</f>
        <v>RB</v>
      </c>
      <c r="L90" s="107">
        <f>RatingsCompiler!G188</f>
        <v>57.391065000000005</v>
      </c>
      <c r="M90" s="96"/>
      <c r="N90" s="97">
        <v>286</v>
      </c>
      <c r="O90" s="95" t="str">
        <f>RatingsCompiler!B289</f>
        <v>Andrew Armstrong</v>
      </c>
      <c r="P90" s="95" t="str">
        <f>RatingsCompiler!C289</f>
        <v>Arkansas</v>
      </c>
      <c r="Q90" s="97" t="str">
        <f>RatingsCompiler!D289</f>
        <v>WR</v>
      </c>
      <c r="R90" s="109">
        <f>RatingsCompiler!G289</f>
        <v>49.36666666666666</v>
      </c>
      <c r="S90" s="115"/>
    </row>
    <row r="91" spans="1:19">
      <c r="A91" s="115"/>
      <c r="B91" s="98">
        <v>87</v>
      </c>
      <c r="C91" s="95" t="str">
        <f>RatingsCompiler!B89</f>
        <v>Kaleb Jackson</v>
      </c>
      <c r="D91" s="95" t="str">
        <f>RatingsCompiler!C89</f>
        <v>LSU</v>
      </c>
      <c r="E91" s="97" t="str">
        <f>RatingsCompiler!D89</f>
        <v>RB</v>
      </c>
      <c r="F91" s="107">
        <f>RatingsCompiler!G89</f>
        <v>65.935928000000018</v>
      </c>
      <c r="G91" s="96"/>
      <c r="H91" s="97">
        <v>187</v>
      </c>
      <c r="I91" s="95" t="str">
        <f>RatingsCompiler!B189</f>
        <v>Braylon McReynolds</v>
      </c>
      <c r="J91" s="95" t="str">
        <f>RatingsCompiler!C189</f>
        <v>So Ala</v>
      </c>
      <c r="K91" s="97" t="str">
        <f>RatingsCompiler!D189</f>
        <v>RB</v>
      </c>
      <c r="L91" s="107">
        <f>RatingsCompiler!G189</f>
        <v>57.252345000000012</v>
      </c>
      <c r="M91" s="96"/>
      <c r="N91" s="97">
        <v>287</v>
      </c>
      <c r="O91" s="95" t="str">
        <f>RatingsCompiler!B290</f>
        <v>Fernando Mendoza</v>
      </c>
      <c r="P91" s="95" t="str">
        <f>RatingsCompiler!C290</f>
        <v>Cal</v>
      </c>
      <c r="Q91" s="97" t="str">
        <f>RatingsCompiler!D290</f>
        <v>QB</v>
      </c>
      <c r="R91" s="109">
        <f>RatingsCompiler!G290</f>
        <v>49.353652173913048</v>
      </c>
      <c r="S91" s="115"/>
    </row>
    <row r="92" spans="1:19">
      <c r="A92" s="115"/>
      <c r="B92" s="98">
        <v>88</v>
      </c>
      <c r="C92" s="95" t="str">
        <f>RatingsCompiler!B90</f>
        <v>Squirrel White</v>
      </c>
      <c r="D92" s="95" t="str">
        <f>RatingsCompiler!C90</f>
        <v>Tennessee</v>
      </c>
      <c r="E92" s="97" t="str">
        <f>RatingsCompiler!D90</f>
        <v>WR</v>
      </c>
      <c r="F92" s="107">
        <f>RatingsCompiler!G90</f>
        <v>65.933333333333337</v>
      </c>
      <c r="G92" s="96"/>
      <c r="H92" s="97">
        <v>188</v>
      </c>
      <c r="I92" s="95" t="str">
        <f>RatingsCompiler!B190</f>
        <v>Ty Thompson</v>
      </c>
      <c r="J92" s="95" t="str">
        <f>RatingsCompiler!C190</f>
        <v>Tulane</v>
      </c>
      <c r="K92" s="97" t="str">
        <f>RatingsCompiler!D190</f>
        <v>QB</v>
      </c>
      <c r="L92" s="107">
        <f>RatingsCompiler!G190</f>
        <v>57.249891304347827</v>
      </c>
      <c r="M92" s="96"/>
      <c r="N92" s="97">
        <v>288</v>
      </c>
      <c r="O92" s="95" t="str">
        <f>RatingsCompiler!B291</f>
        <v>Joquez Smith</v>
      </c>
      <c r="P92" s="95" t="str">
        <f>RatingsCompiler!C291</f>
        <v>Temple</v>
      </c>
      <c r="Q92" s="97" t="str">
        <f>RatingsCompiler!D291</f>
        <v>RB</v>
      </c>
      <c r="R92" s="109">
        <f>RatingsCompiler!G291</f>
        <v>49.266986000000003</v>
      </c>
      <c r="S92" s="115"/>
    </row>
    <row r="93" spans="1:19">
      <c r="A93" s="115"/>
      <c r="B93" s="98">
        <v>89</v>
      </c>
      <c r="C93" s="95" t="str">
        <f>RatingsCompiler!B91</f>
        <v>Germie Bernard</v>
      </c>
      <c r="D93" s="95" t="str">
        <f>RatingsCompiler!C91</f>
        <v>Alabama</v>
      </c>
      <c r="E93" s="97" t="str">
        <f>RatingsCompiler!D91</f>
        <v>WR</v>
      </c>
      <c r="F93" s="107">
        <f>RatingsCompiler!G91</f>
        <v>65.912499999999994</v>
      </c>
      <c r="G93" s="96"/>
      <c r="H93" s="97">
        <v>189</v>
      </c>
      <c r="I93" s="95" t="str">
        <f>RatingsCompiler!B191</f>
        <v>Dean Patterson</v>
      </c>
      <c r="J93" s="95" t="str">
        <f>RatingsCompiler!C191</f>
        <v>FIU</v>
      </c>
      <c r="K93" s="97" t="str">
        <f>RatingsCompiler!D191</f>
        <v>WR</v>
      </c>
      <c r="L93" s="107">
        <f>RatingsCompiler!G191</f>
        <v>57.125</v>
      </c>
      <c r="M93" s="96"/>
      <c r="N93" s="97">
        <v>289</v>
      </c>
      <c r="O93" s="95" t="str">
        <f>RatingsCompiler!B292</f>
        <v>Dallan Hayden</v>
      </c>
      <c r="P93" s="95" t="str">
        <f>RatingsCompiler!C292</f>
        <v>Colorado</v>
      </c>
      <c r="Q93" s="97" t="str">
        <f>RatingsCompiler!D292</f>
        <v>RB</v>
      </c>
      <c r="R93" s="109">
        <f>RatingsCompiler!G292</f>
        <v>49.139248000000002</v>
      </c>
      <c r="S93" s="115"/>
    </row>
    <row r="94" spans="1:19">
      <c r="A94" s="115"/>
      <c r="B94" s="98">
        <v>90</v>
      </c>
      <c r="C94" s="95" t="str">
        <f>RatingsCompiler!B92</f>
        <v>KJ Jefferson</v>
      </c>
      <c r="D94" s="95" t="str">
        <f>RatingsCompiler!C92</f>
        <v>UCF</v>
      </c>
      <c r="E94" s="97" t="str">
        <f>RatingsCompiler!D92</f>
        <v>QB</v>
      </c>
      <c r="F94" s="107">
        <f>RatingsCompiler!G92</f>
        <v>65.912090434782598</v>
      </c>
      <c r="G94" s="96"/>
      <c r="H94" s="97">
        <v>190</v>
      </c>
      <c r="I94" s="95" t="str">
        <f>RatingsCompiler!B192</f>
        <v>Jahiem White</v>
      </c>
      <c r="J94" s="95" t="str">
        <f>RatingsCompiler!C192</f>
        <v>W Virginia</v>
      </c>
      <c r="K94" s="97" t="str">
        <f>RatingsCompiler!D192</f>
        <v>RB</v>
      </c>
      <c r="L94" s="107">
        <f>RatingsCompiler!G192</f>
        <v>57.093395000000008</v>
      </c>
      <c r="M94" s="96"/>
      <c r="N94" s="97">
        <v>290</v>
      </c>
      <c r="O94" s="95" t="str">
        <f>RatingsCompiler!B293</f>
        <v>Trond Grizzell</v>
      </c>
      <c r="P94" s="95" t="str">
        <f>RatingsCompiler!C293</f>
        <v>Cal</v>
      </c>
      <c r="Q94" s="97" t="str">
        <f>RatingsCompiler!D293</f>
        <v>WR</v>
      </c>
      <c r="R94" s="109">
        <f>RatingsCompiler!G293</f>
        <v>49.045833333333334</v>
      </c>
      <c r="S94" s="115"/>
    </row>
    <row r="95" spans="1:19">
      <c r="A95" s="115"/>
      <c r="B95" s="98">
        <v>91</v>
      </c>
      <c r="C95" s="95" t="str">
        <f>RatingsCompiler!B93</f>
        <v>Thomas Castellanos</v>
      </c>
      <c r="D95" s="95" t="str">
        <f>RatingsCompiler!C93</f>
        <v>Bost Coll</v>
      </c>
      <c r="E95" s="97" t="str">
        <f>RatingsCompiler!D93</f>
        <v>QB</v>
      </c>
      <c r="F95" s="107">
        <f>RatingsCompiler!G93</f>
        <v>65.805727826086951</v>
      </c>
      <c r="G95" s="96"/>
      <c r="H95" s="97">
        <v>191</v>
      </c>
      <c r="I95" s="95" t="str">
        <f>RatingsCompiler!B193</f>
        <v>Marquez Cooper</v>
      </c>
      <c r="J95" s="95" t="str">
        <f>RatingsCompiler!C193</f>
        <v>San Diego St</v>
      </c>
      <c r="K95" s="97" t="str">
        <f>RatingsCompiler!D193</f>
        <v>RB</v>
      </c>
      <c r="L95" s="107">
        <f>RatingsCompiler!G193</f>
        <v>57.090505</v>
      </c>
      <c r="M95" s="96"/>
      <c r="N95" s="97">
        <v>291</v>
      </c>
      <c r="O95" s="95" t="str">
        <f>RatingsCompiler!B294</f>
        <v>Ja'Kobi Lane</v>
      </c>
      <c r="P95" s="95" t="str">
        <f>RatingsCompiler!C294</f>
        <v>USC</v>
      </c>
      <c r="Q95" s="97" t="str">
        <f>RatingsCompiler!D294</f>
        <v>WR</v>
      </c>
      <c r="R95" s="109">
        <f>RatingsCompiler!G294</f>
        <v>49.016666666666666</v>
      </c>
      <c r="S95" s="115"/>
    </row>
    <row r="96" spans="1:19">
      <c r="A96" s="115"/>
      <c r="B96" s="98">
        <v>92</v>
      </c>
      <c r="C96" s="95" t="str">
        <f>RatingsCompiler!B94</f>
        <v>Marcus Carroll</v>
      </c>
      <c r="D96" s="95" t="str">
        <f>RatingsCompiler!C94</f>
        <v>Missouri</v>
      </c>
      <c r="E96" s="97" t="str">
        <f>RatingsCompiler!D94</f>
        <v>RB</v>
      </c>
      <c r="F96" s="107">
        <f>RatingsCompiler!G94</f>
        <v>65.749523000000011</v>
      </c>
      <c r="G96" s="96"/>
      <c r="H96" s="97">
        <v>192</v>
      </c>
      <c r="I96" s="95" t="str">
        <f>RatingsCompiler!B194</f>
        <v>Jai'Den Thomas</v>
      </c>
      <c r="J96" s="95" t="str">
        <f>RatingsCompiler!C194</f>
        <v>UNLV</v>
      </c>
      <c r="K96" s="97" t="str">
        <f>RatingsCompiler!D194</f>
        <v>RB</v>
      </c>
      <c r="L96" s="107">
        <f>RatingsCompiler!G194</f>
        <v>57.034438999999999</v>
      </c>
      <c r="M96" s="96"/>
      <c r="N96" s="97">
        <v>292</v>
      </c>
      <c r="O96" s="95" t="str">
        <f>RatingsCompiler!B295</f>
        <v>Dalen Cobb</v>
      </c>
      <c r="P96" s="95" t="str">
        <f>RatingsCompiler!C295</f>
        <v>Ga Southern</v>
      </c>
      <c r="Q96" s="97" t="str">
        <f>RatingsCompiler!D295</f>
        <v>WR</v>
      </c>
      <c r="R96" s="109">
        <f>RatingsCompiler!G295</f>
        <v>49</v>
      </c>
      <c r="S96" s="115"/>
    </row>
    <row r="97" spans="1:19">
      <c r="A97" s="115"/>
      <c r="B97" s="98">
        <v>93</v>
      </c>
      <c r="C97" s="95" t="str">
        <f>RatingsCompiler!B95</f>
        <v>Quinton Cooley</v>
      </c>
      <c r="D97" s="95" t="str">
        <f>RatingsCompiler!C95</f>
        <v>Liberty</v>
      </c>
      <c r="E97" s="97" t="str">
        <f>RatingsCompiler!D95</f>
        <v>RB</v>
      </c>
      <c r="F97" s="107">
        <f>RatingsCompiler!G95</f>
        <v>65.748367000000016</v>
      </c>
      <c r="G97" s="96"/>
      <c r="H97" s="97">
        <v>193</v>
      </c>
      <c r="I97" s="95" t="str">
        <f>RatingsCompiler!B195</f>
        <v>Alex Adams</v>
      </c>
      <c r="J97" s="95" t="str">
        <f>RatingsCompiler!C195</f>
        <v>Akron</v>
      </c>
      <c r="K97" s="97" t="str">
        <f>RatingsCompiler!D195</f>
        <v>WR</v>
      </c>
      <c r="L97" s="107">
        <f>RatingsCompiler!G195</f>
        <v>56.866666666666667</v>
      </c>
      <c r="M97" s="96"/>
      <c r="N97" s="97">
        <v>293</v>
      </c>
      <c r="O97" s="95" t="str">
        <f>RatingsCompiler!B296</f>
        <v>Hudson Card</v>
      </c>
      <c r="P97" s="95" t="str">
        <f>RatingsCompiler!C296</f>
        <v>Purdue</v>
      </c>
      <c r="Q97" s="97" t="str">
        <f>RatingsCompiler!D296</f>
        <v>QB</v>
      </c>
      <c r="R97" s="109">
        <f>RatingsCompiler!G296</f>
        <v>48.923999999999999</v>
      </c>
      <c r="S97" s="115"/>
    </row>
    <row r="98" spans="1:19">
      <c r="A98" s="115"/>
      <c r="B98" s="98">
        <v>94</v>
      </c>
      <c r="C98" s="95" t="str">
        <f>RatingsCompiler!B96</f>
        <v>Abu Sama</v>
      </c>
      <c r="D98" s="95" t="str">
        <f>RatingsCompiler!C96</f>
        <v>Iowa St</v>
      </c>
      <c r="E98" s="97" t="str">
        <f>RatingsCompiler!D96</f>
        <v>RB</v>
      </c>
      <c r="F98" s="107">
        <f>RatingsCompiler!G96</f>
        <v>65.427576999999999</v>
      </c>
      <c r="G98" s="96"/>
      <c r="H98" s="97">
        <v>194</v>
      </c>
      <c r="I98" s="95" t="str">
        <f>RatingsCompiler!B196</f>
        <v>Ethan Vasko</v>
      </c>
      <c r="J98" s="95" t="str">
        <f>RatingsCompiler!C196</f>
        <v>Co Carolina</v>
      </c>
      <c r="K98" s="97" t="str">
        <f>RatingsCompiler!D196</f>
        <v>QB</v>
      </c>
      <c r="L98" s="107">
        <f>RatingsCompiler!G196</f>
        <v>56.747630434782607</v>
      </c>
      <c r="M98" s="96"/>
      <c r="N98" s="97">
        <v>294</v>
      </c>
      <c r="O98" s="95" t="str">
        <f>RatingsCompiler!B297</f>
        <v>Spencer Petras</v>
      </c>
      <c r="P98" s="95" t="str">
        <f>RatingsCompiler!C297</f>
        <v>Utah St</v>
      </c>
      <c r="Q98" s="97" t="str">
        <f>RatingsCompiler!D297</f>
        <v>QB</v>
      </c>
      <c r="R98" s="109">
        <f>RatingsCompiler!G297</f>
        <v>48.902869565217394</v>
      </c>
      <c r="S98" s="115"/>
    </row>
    <row r="99" spans="1:19">
      <c r="A99" s="115"/>
      <c r="B99" s="98">
        <v>95</v>
      </c>
      <c r="C99" s="95" t="str">
        <f>RatingsCompiler!B97</f>
        <v>Deion Burks</v>
      </c>
      <c r="D99" s="95" t="str">
        <f>RatingsCompiler!C97</f>
        <v>Oklahoma</v>
      </c>
      <c r="E99" s="97" t="str">
        <f>RatingsCompiler!D97</f>
        <v>WR</v>
      </c>
      <c r="F99" s="107">
        <f>RatingsCompiler!G97</f>
        <v>65.349999999999994</v>
      </c>
      <c r="G99" s="96"/>
      <c r="H99" s="97">
        <v>195</v>
      </c>
      <c r="I99" s="95" t="str">
        <f>RatingsCompiler!B197</f>
        <v>Luke Altmyer</v>
      </c>
      <c r="J99" s="95" t="str">
        <f>RatingsCompiler!C197</f>
        <v>Illinois</v>
      </c>
      <c r="K99" s="97" t="str">
        <f>RatingsCompiler!D197</f>
        <v>QB</v>
      </c>
      <c r="L99" s="107">
        <f>RatingsCompiler!G197</f>
        <v>56.653456521739123</v>
      </c>
      <c r="M99" s="96"/>
      <c r="N99" s="97">
        <v>295</v>
      </c>
      <c r="O99" s="95" t="str">
        <f>RatingsCompiler!B298</f>
        <v>Jase Bauer</v>
      </c>
      <c r="P99" s="95" t="str">
        <f>RatingsCompiler!C298</f>
        <v>Sam Hou St</v>
      </c>
      <c r="Q99" s="97" t="str">
        <f>RatingsCompiler!D298</f>
        <v>QB</v>
      </c>
      <c r="R99" s="109">
        <f>RatingsCompiler!G298</f>
        <v>48.888782608695649</v>
      </c>
      <c r="S99" s="115"/>
    </row>
    <row r="100" spans="1:19">
      <c r="A100" s="115"/>
      <c r="B100" s="98">
        <v>96</v>
      </c>
      <c r="C100" s="95" t="str">
        <f>RatingsCompiler!B98</f>
        <v>Joey Aguilar</v>
      </c>
      <c r="D100" s="95" t="str">
        <f>RatingsCompiler!C98</f>
        <v>App St</v>
      </c>
      <c r="E100" s="97" t="str">
        <f>RatingsCompiler!D98</f>
        <v>QB</v>
      </c>
      <c r="F100" s="107">
        <f>RatingsCompiler!G98</f>
        <v>65.167552173913052</v>
      </c>
      <c r="G100" s="96"/>
      <c r="H100" s="97">
        <v>196</v>
      </c>
      <c r="I100" s="95" t="str">
        <f>RatingsCompiler!B198</f>
        <v>Kelly Akharaiyi</v>
      </c>
      <c r="J100" s="95" t="str">
        <f>RatingsCompiler!C198</f>
        <v>Miss St</v>
      </c>
      <c r="K100" s="97" t="str">
        <f>RatingsCompiler!D198</f>
        <v>WR</v>
      </c>
      <c r="L100" s="107">
        <f>RatingsCompiler!G198</f>
        <v>56.599999999999994</v>
      </c>
      <c r="M100" s="96"/>
      <c r="N100" s="97">
        <v>296</v>
      </c>
      <c r="O100" s="95" t="str">
        <f>RatingsCompiler!B299</f>
        <v>Alex Tecza</v>
      </c>
      <c r="P100" s="95" t="str">
        <f>RatingsCompiler!C299</f>
        <v>Navy</v>
      </c>
      <c r="Q100" s="97" t="str">
        <f>RatingsCompiler!D299</f>
        <v>RB</v>
      </c>
      <c r="R100" s="109">
        <f>RatingsCompiler!G299</f>
        <v>48.867587999999998</v>
      </c>
      <c r="S100" s="115"/>
    </row>
    <row r="101" spans="1:19">
      <c r="A101" s="115"/>
      <c r="B101" s="98">
        <v>97</v>
      </c>
      <c r="C101" s="95" t="str">
        <f>RatingsCompiler!B99</f>
        <v>Dylan Sampson</v>
      </c>
      <c r="D101" s="95" t="str">
        <f>RatingsCompiler!C99</f>
        <v>Tennessee</v>
      </c>
      <c r="E101" s="97" t="str">
        <f>RatingsCompiler!D99</f>
        <v>RB</v>
      </c>
      <c r="F101" s="107">
        <f>RatingsCompiler!G99</f>
        <v>65.072974000000002</v>
      </c>
      <c r="G101" s="96"/>
      <c r="H101" s="97">
        <v>197</v>
      </c>
      <c r="I101" s="95" t="str">
        <f>RatingsCompiler!B199</f>
        <v>Anthony Simpson</v>
      </c>
      <c r="J101" s="95" t="str">
        <f>RatingsCompiler!C199</f>
        <v>UMass</v>
      </c>
      <c r="K101" s="97" t="str">
        <f>RatingsCompiler!D199</f>
        <v>WR</v>
      </c>
      <c r="L101" s="107">
        <f>RatingsCompiler!G199</f>
        <v>56.566666666666663</v>
      </c>
      <c r="M101" s="96"/>
      <c r="N101" s="97">
        <v>297</v>
      </c>
      <c r="O101" s="95" t="str">
        <f>RatingsCompiler!B300</f>
        <v>Chris Bell</v>
      </c>
      <c r="P101" s="95" t="str">
        <f>RatingsCompiler!C300</f>
        <v>Louisville</v>
      </c>
      <c r="Q101" s="97" t="str">
        <f>RatingsCompiler!D300</f>
        <v>WR</v>
      </c>
      <c r="R101" s="109">
        <f>RatingsCompiler!G300</f>
        <v>48.862499999999997</v>
      </c>
      <c r="S101" s="115"/>
    </row>
    <row r="102" spans="1:19">
      <c r="A102" s="115"/>
      <c r="B102" s="98">
        <v>98</v>
      </c>
      <c r="C102" s="95" t="str">
        <f>RatingsCompiler!B100</f>
        <v>Daniel Jackson </v>
      </c>
      <c r="D102" s="95" t="str">
        <f>RatingsCompiler!C100</f>
        <v>Minnesota</v>
      </c>
      <c r="E102" s="97" t="str">
        <f>RatingsCompiler!D100</f>
        <v>WR</v>
      </c>
      <c r="F102" s="107">
        <f>RatingsCompiler!G100</f>
        <v>64.61666666666666</v>
      </c>
      <c r="G102" s="96"/>
      <c r="H102" s="97">
        <v>198</v>
      </c>
      <c r="I102" s="95" t="str">
        <f>RatingsCompiler!B200</f>
        <v>Blake Shapen</v>
      </c>
      <c r="J102" s="95" t="str">
        <f>RatingsCompiler!C200</f>
        <v>Miss St</v>
      </c>
      <c r="K102" s="97" t="str">
        <f>RatingsCompiler!D200</f>
        <v>QB</v>
      </c>
      <c r="L102" s="107">
        <f>RatingsCompiler!G200</f>
        <v>56.402326086956521</v>
      </c>
      <c r="M102" s="96"/>
      <c r="N102" s="97">
        <v>298</v>
      </c>
      <c r="O102" s="95" t="str">
        <f>RatingsCompiler!B301</f>
        <v>Kaleb Brown</v>
      </c>
      <c r="P102" s="95" t="str">
        <f>RatingsCompiler!C301</f>
        <v>Iowa</v>
      </c>
      <c r="Q102" s="97" t="str">
        <f>RatingsCompiler!D301</f>
        <v>WR</v>
      </c>
      <c r="R102" s="109">
        <f>RatingsCompiler!G301</f>
        <v>48.862499999999997</v>
      </c>
      <c r="S102" s="115"/>
    </row>
    <row r="103" spans="1:19">
      <c r="A103" s="115"/>
      <c r="B103" s="98">
        <v>99</v>
      </c>
      <c r="C103" s="95" t="str">
        <f>RatingsCompiler!B101</f>
        <v>Grayson McCall</v>
      </c>
      <c r="D103" s="95" t="str">
        <f>RatingsCompiler!C101</f>
        <v>NC St</v>
      </c>
      <c r="E103" s="97" t="str">
        <f>RatingsCompiler!D101</f>
        <v>QB</v>
      </c>
      <c r="F103" s="107">
        <f>RatingsCompiler!G101</f>
        <v>64.480286086956525</v>
      </c>
      <c r="G103" s="96"/>
      <c r="H103" s="97">
        <v>199</v>
      </c>
      <c r="I103" s="95" t="str">
        <f>RatingsCompiler!B201</f>
        <v>Drew Allar</v>
      </c>
      <c r="J103" s="95" t="str">
        <f>RatingsCompiler!C201</f>
        <v>Penn St</v>
      </c>
      <c r="K103" s="97" t="str">
        <f>RatingsCompiler!D201</f>
        <v>QB</v>
      </c>
      <c r="L103" s="107">
        <f>RatingsCompiler!G201</f>
        <v>56.355239130434768</v>
      </c>
      <c r="M103" s="96"/>
      <c r="N103" s="97">
        <v>299</v>
      </c>
      <c r="O103" s="95" t="str">
        <f>RatingsCompiler!B302</f>
        <v>Darrius Clemons</v>
      </c>
      <c r="P103" s="95" t="str">
        <f>RatingsCompiler!C302</f>
        <v>Ore St</v>
      </c>
      <c r="Q103" s="97" t="str">
        <f>RatingsCompiler!D302</f>
        <v>WR</v>
      </c>
      <c r="R103" s="109">
        <f>RatingsCompiler!G302</f>
        <v>48.812499999999993</v>
      </c>
      <c r="S103" s="115"/>
    </row>
    <row r="104" spans="1:19" ht="13" thickBot="1">
      <c r="A104" s="115"/>
      <c r="B104" s="99">
        <v>100</v>
      </c>
      <c r="C104" s="100" t="str">
        <f>RatingsCompiler!B102</f>
        <v>Conner Weigman</v>
      </c>
      <c r="D104" s="100" t="str">
        <f>RatingsCompiler!C102</f>
        <v>Tex A&amp;M</v>
      </c>
      <c r="E104" s="102" t="str">
        <f>RatingsCompiler!D102</f>
        <v>QB</v>
      </c>
      <c r="F104" s="108">
        <f>RatingsCompiler!G102</f>
        <v>64.447559130434783</v>
      </c>
      <c r="G104" s="101"/>
      <c r="H104" s="102">
        <v>200</v>
      </c>
      <c r="I104" s="100" t="str">
        <f>RatingsCompiler!B202</f>
        <v>Cooper Legas</v>
      </c>
      <c r="J104" s="100" t="str">
        <f>RatingsCompiler!C202</f>
        <v>Tulsa</v>
      </c>
      <c r="K104" s="102" t="str">
        <f>RatingsCompiler!D202</f>
        <v>QB</v>
      </c>
      <c r="L104" s="108">
        <f>RatingsCompiler!G202</f>
        <v>56.284608695652167</v>
      </c>
      <c r="M104" s="101"/>
      <c r="N104" s="102">
        <v>300</v>
      </c>
      <c r="O104" s="142" t="str">
        <f>RatingsCompiler!B303</f>
        <v>Malik Benson</v>
      </c>
      <c r="P104" s="142" t="str">
        <f>RatingsCompiler!C303</f>
        <v>Fla St</v>
      </c>
      <c r="Q104" s="143" t="str">
        <f>RatingsCompiler!D303</f>
        <v>WR</v>
      </c>
      <c r="R104" s="144">
        <f>RatingsCompiler!G303</f>
        <v>48.754166666666663</v>
      </c>
      <c r="S104" s="115"/>
    </row>
    <row r="105" spans="1:19" ht="13" thickTop="1">
      <c r="A105" s="115"/>
      <c r="B105" s="116"/>
      <c r="C105" s="115"/>
      <c r="D105" s="116"/>
      <c r="E105" s="116"/>
      <c r="F105" s="117"/>
      <c r="G105" s="115"/>
      <c r="H105" s="116"/>
      <c r="I105" s="115"/>
      <c r="J105" s="116"/>
      <c r="K105" s="116"/>
      <c r="L105" s="117"/>
      <c r="M105" s="115"/>
      <c r="N105" s="121"/>
      <c r="O105" s="115"/>
      <c r="P105" s="116"/>
      <c r="Q105" s="116"/>
      <c r="R105" s="117"/>
      <c r="S105" s="115"/>
    </row>
  </sheetData>
  <pageMargins left="0.25" right="0" top="0" bottom="0" header="0" footer="0"/>
  <pageSetup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785F1-B6D6-4BAC-93EB-D64ABDF9FB82}">
  <sheetPr>
    <tabColor rgb="FFFF0000"/>
  </sheetPr>
  <dimension ref="A1:U2049"/>
  <sheetViews>
    <sheetView showGridLines="0" zoomScale="125" zoomScaleNormal="125" workbookViewId="0">
      <pane ySplit="1" topLeftCell="A2" activePane="bottomLeft" state="frozen"/>
      <selection pane="bottomLeft" activeCell="B18" sqref="B18:N2024"/>
    </sheetView>
  </sheetViews>
  <sheetFormatPr baseColWidth="10" defaultColWidth="14.5" defaultRowHeight="15" customHeight="1"/>
  <cols>
    <col min="1" max="1" width="6.83203125" customWidth="1"/>
    <col min="2" max="2" width="20.6640625" customWidth="1"/>
    <col min="3" max="3" width="17.6640625" customWidth="1"/>
    <col min="4" max="4" width="6.1640625" customWidth="1"/>
    <col min="5" max="5" width="6.6640625" customWidth="1"/>
    <col min="6" max="6" width="7.33203125" customWidth="1"/>
    <col min="7" max="7" width="9.5" customWidth="1"/>
    <col min="8" max="8" width="9.6640625" customWidth="1"/>
    <col min="9" max="9" width="10" customWidth="1"/>
    <col min="10" max="10" width="10.1640625" customWidth="1"/>
    <col min="11" max="11" width="8.6640625" customWidth="1"/>
    <col min="12" max="12" width="9.33203125" customWidth="1"/>
    <col min="13" max="13" width="9" customWidth="1"/>
    <col min="14" max="14" width="22.6640625" customWidth="1"/>
    <col min="15" max="15" width="9.6640625" style="86" hidden="1" customWidth="1"/>
    <col min="16" max="16" width="25.6640625" hidden="1" customWidth="1"/>
    <col min="17" max="21" width="9.1640625" customWidth="1"/>
  </cols>
  <sheetData>
    <row r="1" spans="1:21" ht="12.75" customHeight="1">
      <c r="A1" s="42" t="s">
        <v>1</v>
      </c>
      <c r="B1" s="43" t="s">
        <v>2</v>
      </c>
      <c r="C1" s="42" t="s">
        <v>3</v>
      </c>
      <c r="D1" s="42" t="s">
        <v>4</v>
      </c>
      <c r="E1" s="42" t="s">
        <v>5</v>
      </c>
      <c r="F1" s="42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12</v>
      </c>
      <c r="M1" s="42" t="s">
        <v>13</v>
      </c>
      <c r="N1" s="44" t="s">
        <v>14</v>
      </c>
      <c r="O1" s="85" t="s">
        <v>150</v>
      </c>
      <c r="P1" s="79" t="s">
        <v>156</v>
      </c>
      <c r="Q1" s="8"/>
      <c r="R1" s="8"/>
      <c r="S1" s="8"/>
      <c r="T1" s="8"/>
      <c r="U1" s="8"/>
    </row>
    <row r="2" spans="1:21" ht="18" customHeight="1">
      <c r="A2" s="9"/>
      <c r="B2" s="10" t="s">
        <v>15</v>
      </c>
      <c r="C2" s="9"/>
      <c r="D2" s="11"/>
      <c r="E2" s="12"/>
      <c r="F2" s="11"/>
      <c r="G2" s="11"/>
      <c r="H2" s="11"/>
      <c r="I2" s="13"/>
      <c r="J2" s="11"/>
      <c r="K2" s="11"/>
      <c r="L2" s="11"/>
      <c r="M2" s="11"/>
      <c r="N2" s="11"/>
      <c r="O2" s="81"/>
      <c r="P2" s="75"/>
      <c r="Q2" s="140"/>
      <c r="R2" s="14"/>
      <c r="S2" s="14"/>
      <c r="T2" s="14"/>
      <c r="U2" s="14"/>
    </row>
    <row r="3" spans="1:21" ht="12.75" customHeight="1">
      <c r="A3" s="9"/>
      <c r="B3" s="15"/>
      <c r="C3" s="9"/>
      <c r="D3" s="11"/>
      <c r="E3" s="12"/>
      <c r="F3" s="11"/>
      <c r="G3" s="11"/>
      <c r="H3" s="11"/>
      <c r="I3" s="16"/>
      <c r="J3" s="17"/>
      <c r="K3" s="11"/>
      <c r="L3" s="17"/>
      <c r="M3" s="11"/>
      <c r="N3" s="11"/>
      <c r="O3" s="81"/>
      <c r="P3" s="75"/>
      <c r="Q3" s="140"/>
      <c r="R3" s="14"/>
      <c r="S3" s="14"/>
      <c r="T3" s="14"/>
      <c r="U3" s="14"/>
    </row>
    <row r="4" spans="1:21" ht="12.75" customHeight="1" thickBot="1">
      <c r="A4" s="9"/>
      <c r="B4" s="51" t="s">
        <v>16</v>
      </c>
      <c r="C4" s="52"/>
      <c r="D4" s="53" t="s">
        <v>17</v>
      </c>
      <c r="E4" s="17"/>
      <c r="F4" s="17"/>
      <c r="G4" s="18" t="s">
        <v>18</v>
      </c>
      <c r="H4" s="9"/>
      <c r="I4" s="15"/>
      <c r="J4" s="13"/>
      <c r="K4" s="19"/>
      <c r="L4" s="9"/>
      <c r="M4" s="9"/>
      <c r="N4" s="9"/>
      <c r="O4" s="82"/>
      <c r="P4" s="76"/>
      <c r="Q4" s="141"/>
      <c r="R4" s="14"/>
      <c r="S4" s="14"/>
      <c r="T4" s="14"/>
      <c r="U4" s="14"/>
    </row>
    <row r="5" spans="1:21" ht="12.75" customHeight="1" thickTop="1">
      <c r="A5" s="9"/>
      <c r="B5" s="60" t="s">
        <v>19</v>
      </c>
      <c r="C5" s="55" t="s">
        <v>20</v>
      </c>
      <c r="D5" s="20">
        <v>4</v>
      </c>
      <c r="E5" s="21"/>
      <c r="F5" s="11"/>
      <c r="G5" s="124" t="s">
        <v>161</v>
      </c>
      <c r="H5" s="9"/>
      <c r="I5" s="15"/>
      <c r="J5" s="13"/>
      <c r="K5" s="19"/>
      <c r="L5" s="9"/>
      <c r="M5" s="9"/>
      <c r="N5" s="9"/>
      <c r="O5" s="82"/>
      <c r="P5" s="76"/>
      <c r="Q5" s="141"/>
      <c r="R5" s="14"/>
      <c r="S5" s="14"/>
      <c r="T5" s="14"/>
      <c r="U5" s="14"/>
    </row>
    <row r="6" spans="1:21" ht="12.75" customHeight="1">
      <c r="A6" s="9"/>
      <c r="B6" s="61" t="s">
        <v>21</v>
      </c>
      <c r="C6" s="57" t="s">
        <v>20</v>
      </c>
      <c r="D6" s="22">
        <v>6</v>
      </c>
      <c r="E6" s="21"/>
      <c r="F6" s="11"/>
      <c r="G6" s="125" t="s">
        <v>162</v>
      </c>
      <c r="H6" s="9"/>
      <c r="I6" s="15"/>
      <c r="J6" s="13"/>
      <c r="K6" s="19"/>
      <c r="L6" s="9"/>
      <c r="M6" s="9"/>
      <c r="N6" s="9"/>
      <c r="O6" s="82"/>
      <c r="P6" s="76"/>
      <c r="Q6" s="141"/>
      <c r="R6" s="14"/>
      <c r="S6" s="14"/>
      <c r="T6" s="14"/>
      <c r="U6" s="14"/>
    </row>
    <row r="7" spans="1:21" ht="12.75" customHeight="1">
      <c r="A7" s="9"/>
      <c r="B7" s="62" t="s">
        <v>22</v>
      </c>
      <c r="C7" s="59" t="s">
        <v>20</v>
      </c>
      <c r="D7" s="22">
        <v>6</v>
      </c>
      <c r="E7" s="21"/>
      <c r="F7" s="11"/>
      <c r="G7" s="18"/>
      <c r="H7" s="9"/>
      <c r="I7" s="15"/>
      <c r="J7" s="13"/>
      <c r="K7" s="19"/>
      <c r="L7" s="13"/>
      <c r="M7" s="13"/>
      <c r="N7" s="15"/>
      <c r="O7" s="83"/>
      <c r="P7" s="78"/>
      <c r="Q7" s="141"/>
      <c r="R7" s="14"/>
      <c r="S7" s="14"/>
      <c r="T7" s="14"/>
      <c r="U7" s="14"/>
    </row>
    <row r="8" spans="1:21" ht="12.75" customHeight="1">
      <c r="A8" s="9"/>
      <c r="B8" s="61" t="s">
        <v>23</v>
      </c>
      <c r="C8" s="57" t="s">
        <v>24</v>
      </c>
      <c r="D8" s="22">
        <v>0.04</v>
      </c>
      <c r="E8" s="21"/>
      <c r="F8" s="13"/>
      <c r="G8" s="18"/>
      <c r="H8" s="15"/>
      <c r="I8" s="15"/>
      <c r="J8" s="13"/>
      <c r="K8" s="19"/>
      <c r="L8" s="13"/>
      <c r="M8" s="13"/>
      <c r="N8" s="15"/>
      <c r="O8" s="83"/>
      <c r="P8" s="78"/>
      <c r="Q8" s="141"/>
      <c r="R8" s="14"/>
      <c r="S8" s="14"/>
      <c r="T8" s="14"/>
      <c r="U8" s="14"/>
    </row>
    <row r="9" spans="1:21" ht="12.75" customHeight="1">
      <c r="A9" s="9"/>
      <c r="B9" s="62" t="s">
        <v>25</v>
      </c>
      <c r="C9" s="59" t="s">
        <v>24</v>
      </c>
      <c r="D9" s="22">
        <v>0.1</v>
      </c>
      <c r="E9" s="21"/>
      <c r="F9" s="13"/>
      <c r="G9" s="18" t="s">
        <v>32</v>
      </c>
      <c r="H9" s="15"/>
      <c r="I9" s="15"/>
      <c r="J9" s="13"/>
      <c r="K9" s="19"/>
      <c r="L9" s="13"/>
      <c r="M9" s="13"/>
      <c r="N9" s="15"/>
      <c r="O9" s="83"/>
      <c r="P9" s="78"/>
      <c r="Q9" s="141"/>
      <c r="R9" s="14"/>
      <c r="S9" s="14"/>
      <c r="T9" s="14"/>
      <c r="U9" s="14"/>
    </row>
    <row r="10" spans="1:21" ht="12.75" customHeight="1">
      <c r="A10" s="9"/>
      <c r="B10" s="61" t="s">
        <v>26</v>
      </c>
      <c r="C10" s="57" t="s">
        <v>24</v>
      </c>
      <c r="D10" s="22">
        <v>0.1</v>
      </c>
      <c r="E10" s="21"/>
      <c r="F10" s="13"/>
      <c r="G10" s="18" t="s">
        <v>27</v>
      </c>
      <c r="H10" s="15"/>
      <c r="I10" s="15"/>
      <c r="J10" s="13"/>
      <c r="K10" s="19"/>
      <c r="L10" s="13"/>
      <c r="M10" s="13"/>
      <c r="N10" s="15"/>
      <c r="O10" s="83"/>
      <c r="P10" s="78"/>
      <c r="Q10" s="141"/>
      <c r="R10" s="14"/>
      <c r="S10" s="14"/>
      <c r="T10" s="14"/>
      <c r="U10" s="14"/>
    </row>
    <row r="11" spans="1:21" ht="12.75" customHeight="1">
      <c r="A11" s="9"/>
      <c r="B11" s="62" t="s">
        <v>28</v>
      </c>
      <c r="C11" s="59" t="s">
        <v>29</v>
      </c>
      <c r="D11" s="22">
        <v>0.5</v>
      </c>
      <c r="E11" s="21"/>
      <c r="F11" s="13"/>
      <c r="G11" s="23"/>
      <c r="H11" s="15"/>
      <c r="I11" s="9"/>
      <c r="J11" s="9"/>
      <c r="K11" s="9"/>
      <c r="L11" s="9"/>
      <c r="M11" s="9"/>
      <c r="N11" s="9"/>
      <c r="O11" s="82"/>
      <c r="P11" s="76"/>
      <c r="Q11" s="141"/>
      <c r="R11" s="14"/>
      <c r="S11" s="14"/>
      <c r="T11" s="14"/>
      <c r="U11" s="14"/>
    </row>
    <row r="12" spans="1:21" ht="12.75" customHeight="1">
      <c r="A12" s="9"/>
      <c r="B12" s="9"/>
      <c r="C12" s="12"/>
      <c r="D12" s="11"/>
      <c r="E12" s="9"/>
      <c r="F12" s="11"/>
      <c r="G12" s="18" t="s">
        <v>30</v>
      </c>
      <c r="H12" s="9"/>
      <c r="I12" s="9"/>
      <c r="J12" s="9"/>
      <c r="K12" s="9"/>
      <c r="L12" s="9"/>
      <c r="M12" s="9"/>
      <c r="N12" s="9"/>
      <c r="O12" s="82"/>
      <c r="P12" s="76"/>
      <c r="Q12" s="141"/>
      <c r="R12" s="14"/>
      <c r="S12" s="14"/>
      <c r="T12" s="14"/>
      <c r="U12" s="14"/>
    </row>
    <row r="13" spans="1:21" ht="12.75" customHeight="1">
      <c r="A13" s="9"/>
      <c r="B13" s="9"/>
      <c r="C13" s="12"/>
      <c r="D13" s="11"/>
      <c r="E13" s="9"/>
      <c r="F13" s="11"/>
      <c r="G13" s="24" t="s">
        <v>31</v>
      </c>
      <c r="H13" s="9"/>
      <c r="I13" s="9"/>
      <c r="J13" s="9"/>
      <c r="K13" s="9"/>
      <c r="L13" s="9"/>
      <c r="M13" s="9"/>
      <c r="N13" s="9"/>
      <c r="O13" s="82"/>
      <c r="P13" s="76"/>
      <c r="Q13" s="141"/>
      <c r="R13" s="14"/>
      <c r="S13" s="14"/>
      <c r="T13" s="14"/>
      <c r="U13" s="14"/>
    </row>
    <row r="14" spans="1:21" ht="3.75" customHeight="1">
      <c r="A14" s="9"/>
      <c r="B14" s="9"/>
      <c r="C14" s="12"/>
      <c r="D14" s="11"/>
      <c r="E14" s="9"/>
      <c r="F14" s="11"/>
      <c r="G14" s="9"/>
      <c r="H14" s="9"/>
      <c r="I14" s="9"/>
      <c r="J14" s="9"/>
      <c r="K14" s="9"/>
      <c r="L14" s="9"/>
      <c r="M14" s="9"/>
      <c r="N14" s="9"/>
      <c r="O14" s="82"/>
      <c r="P14" s="76"/>
      <c r="Q14" s="141"/>
      <c r="R14" s="14"/>
      <c r="S14" s="14"/>
      <c r="T14" s="14"/>
      <c r="U14" s="14"/>
    </row>
    <row r="15" spans="1:21" ht="3.75" customHeight="1">
      <c r="A15" s="9"/>
      <c r="B15" s="9"/>
      <c r="C15" s="12"/>
      <c r="D15" s="11"/>
      <c r="E15" s="9"/>
      <c r="F15" s="11"/>
      <c r="G15" s="11"/>
      <c r="H15" s="11"/>
      <c r="I15" s="11"/>
      <c r="J15" s="11"/>
      <c r="K15" s="11"/>
      <c r="L15" s="11"/>
      <c r="M15" s="11"/>
      <c r="N15" s="11"/>
      <c r="O15" s="81"/>
      <c r="P15" s="75"/>
      <c r="Q15" s="140"/>
      <c r="R15" s="14"/>
      <c r="S15" s="14"/>
      <c r="T15" s="14"/>
      <c r="U15" s="14"/>
    </row>
    <row r="16" spans="1:21" ht="3.75" customHeight="1">
      <c r="A16" s="16"/>
      <c r="B16" s="15"/>
      <c r="C16" s="25"/>
      <c r="D16" s="16"/>
      <c r="E16" s="16"/>
      <c r="F16" s="11"/>
      <c r="G16" s="16"/>
      <c r="H16" s="16"/>
      <c r="I16" s="16"/>
      <c r="J16" s="16"/>
      <c r="K16" s="16"/>
      <c r="L16" s="16"/>
      <c r="M16" s="16"/>
      <c r="N16" s="16"/>
      <c r="O16" s="84"/>
      <c r="P16" s="77"/>
      <c r="Q16" s="140"/>
      <c r="R16" s="14"/>
      <c r="S16" s="14"/>
      <c r="T16" s="14"/>
      <c r="U16" s="14"/>
    </row>
    <row r="17" spans="1:21" ht="15" customHeight="1">
      <c r="A17" s="145" t="s">
        <v>1</v>
      </c>
      <c r="B17" s="145" t="s">
        <v>2</v>
      </c>
      <c r="C17" s="145" t="s">
        <v>3</v>
      </c>
      <c r="D17" s="145" t="s">
        <v>4</v>
      </c>
      <c r="E17" s="145" t="s">
        <v>5</v>
      </c>
      <c r="F17" s="145" t="s">
        <v>6</v>
      </c>
      <c r="G17" s="145" t="s">
        <v>7</v>
      </c>
      <c r="H17" s="145" t="s">
        <v>8</v>
      </c>
      <c r="I17" s="145" t="s">
        <v>9</v>
      </c>
      <c r="J17" s="145" t="s">
        <v>10</v>
      </c>
      <c r="K17" s="145" t="s">
        <v>11</v>
      </c>
      <c r="L17" s="145" t="s">
        <v>12</v>
      </c>
      <c r="M17" s="145" t="s">
        <v>13</v>
      </c>
      <c r="N17" s="145" t="s">
        <v>14</v>
      </c>
      <c r="O17" s="85" t="s">
        <v>150</v>
      </c>
      <c r="P17" s="79" t="s">
        <v>156</v>
      </c>
      <c r="Q17" s="27"/>
      <c r="R17" s="28"/>
      <c r="S17" s="28"/>
      <c r="T17" s="28"/>
      <c r="U17" s="14"/>
    </row>
    <row r="18" spans="1:21" ht="13.5" customHeight="1">
      <c r="A18" s="147">
        <f>RANK(N18,$N$18:$N$2049)</f>
        <v>1475</v>
      </c>
      <c r="B18" s="148" t="s">
        <v>1072</v>
      </c>
      <c r="C18" s="148" t="s">
        <v>1039</v>
      </c>
      <c r="D18" s="149" t="s">
        <v>33</v>
      </c>
      <c r="E18" s="149" t="s">
        <v>36</v>
      </c>
      <c r="F18" s="149" t="s">
        <v>35</v>
      </c>
      <c r="G18" s="150"/>
      <c r="H18" s="150"/>
      <c r="I18" s="150"/>
      <c r="J18" s="150"/>
      <c r="K18" s="150"/>
      <c r="L18" s="150"/>
      <c r="M18" s="150"/>
      <c r="N18" s="172">
        <f>SUM(G18*$D$8+H18*$D$5+I18*$D$9+J18*$D$6+K18*$D$11+L18*$D$10+M18*$D$7)</f>
        <v>0</v>
      </c>
      <c r="O18" s="166">
        <v>0.9</v>
      </c>
      <c r="P18" s="153">
        <f>SUM(N18*O18)</f>
        <v>0</v>
      </c>
      <c r="Q18" s="29"/>
      <c r="R18" s="14"/>
      <c r="S18" s="14"/>
      <c r="T18" s="14"/>
      <c r="U18" s="14"/>
    </row>
    <row r="19" spans="1:21" ht="13.5" customHeight="1">
      <c r="A19" s="147">
        <f>RANK(N19,$N$18:$N$2049)</f>
        <v>1475</v>
      </c>
      <c r="B19" s="148" t="s">
        <v>1073</v>
      </c>
      <c r="C19" s="148" t="s">
        <v>1039</v>
      </c>
      <c r="D19" s="149" t="s">
        <v>33</v>
      </c>
      <c r="E19" s="149" t="s">
        <v>36</v>
      </c>
      <c r="F19" s="149" t="s">
        <v>35</v>
      </c>
      <c r="G19" s="150"/>
      <c r="H19" s="150"/>
      <c r="I19" s="150"/>
      <c r="J19" s="150"/>
      <c r="K19" s="150"/>
      <c r="L19" s="150"/>
      <c r="M19" s="150"/>
      <c r="N19" s="172">
        <f>SUM(G19*$D$8+H19*$D$5+I19*$D$9+J19*$D$6+K19*$D$11+L19*$D$10+M19*$D$7)</f>
        <v>0</v>
      </c>
      <c r="O19" s="166">
        <v>0.9</v>
      </c>
      <c r="P19" s="153">
        <f>SUM(N19*O19)</f>
        <v>0</v>
      </c>
      <c r="Q19" s="29"/>
      <c r="R19" s="14"/>
      <c r="S19" s="14"/>
      <c r="T19" s="14"/>
      <c r="U19" s="14"/>
    </row>
    <row r="20" spans="1:21" ht="13.5" customHeight="1">
      <c r="A20" s="147">
        <f>RANK(N20,$N$18:$N$2049)</f>
        <v>787</v>
      </c>
      <c r="B20" s="148" t="s">
        <v>1071</v>
      </c>
      <c r="C20" s="148" t="s">
        <v>1039</v>
      </c>
      <c r="D20" s="149" t="s">
        <v>33</v>
      </c>
      <c r="E20" s="149" t="s">
        <v>36</v>
      </c>
      <c r="F20" s="149" t="s">
        <v>35</v>
      </c>
      <c r="G20" s="149">
        <v>299</v>
      </c>
      <c r="H20" s="149">
        <v>1</v>
      </c>
      <c r="I20" s="149">
        <v>309</v>
      </c>
      <c r="J20" s="149">
        <v>3</v>
      </c>
      <c r="K20" s="150"/>
      <c r="L20" s="150"/>
      <c r="M20" s="150"/>
      <c r="N20" s="172">
        <f>SUM(G20*$D$8+H20*$D$5+I20*$D$9+J20*$D$6+K20*$D$11+L20*$D$10+M20*$D$7)</f>
        <v>64.86</v>
      </c>
      <c r="O20" s="166">
        <v>0.9</v>
      </c>
      <c r="P20" s="153">
        <f>SUM(N20*O20)</f>
        <v>58.374000000000002</v>
      </c>
      <c r="Q20" s="29"/>
      <c r="R20" s="14"/>
      <c r="S20" s="14"/>
      <c r="T20" s="14"/>
      <c r="U20" s="14"/>
    </row>
    <row r="21" spans="1:21" ht="13.5" customHeight="1">
      <c r="A21" s="147">
        <f>RANK(N21,$N$18:$N$2049)</f>
        <v>256</v>
      </c>
      <c r="B21" s="148" t="s">
        <v>1070</v>
      </c>
      <c r="C21" s="148" t="s">
        <v>1039</v>
      </c>
      <c r="D21" s="149" t="s">
        <v>33</v>
      </c>
      <c r="E21" s="149" t="s">
        <v>38</v>
      </c>
      <c r="F21" s="149" t="s">
        <v>35</v>
      </c>
      <c r="G21" s="149">
        <v>702</v>
      </c>
      <c r="H21" s="149">
        <v>6</v>
      </c>
      <c r="I21" s="149">
        <v>558</v>
      </c>
      <c r="J21" s="149">
        <v>8</v>
      </c>
      <c r="K21" s="150"/>
      <c r="L21" s="150"/>
      <c r="M21" s="150"/>
      <c r="N21" s="172">
        <f>SUM(G21*$D$8+H21*$D$5+I21*$D$9+J21*$D$6+K21*$D$11+L21*$D$10+M21*$D$7)</f>
        <v>155.88</v>
      </c>
      <c r="O21" s="166">
        <v>0.9</v>
      </c>
      <c r="P21" s="153">
        <f>SUM(N21*O21)</f>
        <v>140.292</v>
      </c>
      <c r="Q21" s="29"/>
      <c r="R21" s="14"/>
      <c r="S21" s="14"/>
      <c r="T21" s="14"/>
      <c r="U21" s="14"/>
    </row>
    <row r="22" spans="1:21" ht="13.5" customHeight="1">
      <c r="A22" s="147">
        <f>RANK(N22,$N$18:$N$2049)</f>
        <v>1475</v>
      </c>
      <c r="B22" s="148" t="s">
        <v>1984</v>
      </c>
      <c r="C22" s="148" t="s">
        <v>1039</v>
      </c>
      <c r="D22" s="149" t="s">
        <v>39</v>
      </c>
      <c r="E22" s="149" t="s">
        <v>38</v>
      </c>
      <c r="F22" s="149" t="s">
        <v>35</v>
      </c>
      <c r="G22" s="150"/>
      <c r="H22" s="150"/>
      <c r="I22" s="150"/>
      <c r="J22" s="150"/>
      <c r="K22" s="150"/>
      <c r="L22" s="150"/>
      <c r="M22" s="150"/>
      <c r="N22" s="172">
        <f>SUM(G22*$D$8+H22*$D$5+I22*$D$9+J22*$D$6+K22*$D$11+L22*$D$10+M22*$D$7)</f>
        <v>0</v>
      </c>
      <c r="O22" s="166">
        <v>1.02</v>
      </c>
      <c r="P22" s="153">
        <f>SUM(N22*O22)</f>
        <v>0</v>
      </c>
      <c r="Q22" s="29"/>
      <c r="R22" s="14"/>
      <c r="S22" s="14"/>
      <c r="T22" s="14"/>
      <c r="U22" s="14"/>
    </row>
    <row r="23" spans="1:21" ht="13.5" customHeight="1">
      <c r="A23" s="147">
        <f>RANK(N23,$N$18:$N$2049)</f>
        <v>1393</v>
      </c>
      <c r="B23" s="148" t="s">
        <v>1075</v>
      </c>
      <c r="C23" s="148" t="s">
        <v>1039</v>
      </c>
      <c r="D23" s="149" t="s">
        <v>39</v>
      </c>
      <c r="E23" s="149" t="s">
        <v>38</v>
      </c>
      <c r="F23" s="149" t="s">
        <v>35</v>
      </c>
      <c r="G23" s="150"/>
      <c r="H23" s="150"/>
      <c r="I23" s="150">
        <v>155</v>
      </c>
      <c r="J23" s="150">
        <v>1</v>
      </c>
      <c r="K23" s="149">
        <v>0</v>
      </c>
      <c r="L23" s="149">
        <v>0</v>
      </c>
      <c r="M23" s="149">
        <v>0</v>
      </c>
      <c r="N23" s="172">
        <f>SUM(G23*$D$8+H23*$D$5+I23*$D$9+J23*$D$6+K23*$D$11+L23*$D$10+M23*$D$7)</f>
        <v>21.5</v>
      </c>
      <c r="O23" s="166">
        <v>1.02</v>
      </c>
      <c r="P23" s="153">
        <f>SUM(N23*O23)</f>
        <v>21.93</v>
      </c>
      <c r="Q23" s="29"/>
      <c r="R23" s="14"/>
      <c r="S23" s="14"/>
      <c r="T23" s="14"/>
      <c r="U23" s="14"/>
    </row>
    <row r="24" spans="1:21" ht="13.5" customHeight="1">
      <c r="A24" s="147">
        <f>RANK(N24,$N$18:$N$2049)</f>
        <v>1030</v>
      </c>
      <c r="B24" s="148" t="s">
        <v>1076</v>
      </c>
      <c r="C24" s="148" t="s">
        <v>1039</v>
      </c>
      <c r="D24" s="149" t="s">
        <v>39</v>
      </c>
      <c r="E24" s="149" t="s">
        <v>38</v>
      </c>
      <c r="F24" s="149" t="s">
        <v>35</v>
      </c>
      <c r="G24" s="150"/>
      <c r="H24" s="150"/>
      <c r="I24" s="149">
        <v>301</v>
      </c>
      <c r="J24" s="149">
        <v>2</v>
      </c>
      <c r="K24" s="150">
        <v>1</v>
      </c>
      <c r="L24" s="150">
        <v>7</v>
      </c>
      <c r="M24" s="150">
        <v>0</v>
      </c>
      <c r="N24" s="172">
        <f>SUM(G24*$D$8+H24*$D$5+I24*$D$9+J24*$D$6+K24*$D$11+L24*$D$10+M24*$D$7)</f>
        <v>43.300000000000004</v>
      </c>
      <c r="O24" s="166">
        <v>1.02</v>
      </c>
      <c r="P24" s="153">
        <f>SUM(N24*O24)</f>
        <v>44.166000000000004</v>
      </c>
      <c r="Q24" s="29"/>
      <c r="R24" s="14"/>
      <c r="S24" s="14"/>
      <c r="T24" s="14"/>
      <c r="U24" s="14"/>
    </row>
    <row r="25" spans="1:21" ht="13.5" customHeight="1">
      <c r="A25" s="147">
        <f>RANK(N25,$N$18:$N$2049)</f>
        <v>609</v>
      </c>
      <c r="B25" s="148" t="s">
        <v>507</v>
      </c>
      <c r="C25" s="148" t="s">
        <v>1039</v>
      </c>
      <c r="D25" s="149" t="s">
        <v>39</v>
      </c>
      <c r="E25" s="149" t="s">
        <v>34</v>
      </c>
      <c r="F25" s="149" t="s">
        <v>35</v>
      </c>
      <c r="G25" s="150"/>
      <c r="H25" s="150"/>
      <c r="I25" s="149">
        <v>551</v>
      </c>
      <c r="J25" s="149">
        <v>5</v>
      </c>
      <c r="K25" s="149">
        <v>0</v>
      </c>
      <c r="L25" s="149">
        <v>0</v>
      </c>
      <c r="M25" s="149">
        <v>0</v>
      </c>
      <c r="N25" s="172">
        <f>SUM(G25*$D$8+H25*$D$5+I25*$D$9+J25*$D$6+K25*$D$11+L25*$D$10+M25*$D$7)</f>
        <v>85.1</v>
      </c>
      <c r="O25" s="166">
        <v>1.02</v>
      </c>
      <c r="P25" s="153">
        <f>SUM(N25*O25)</f>
        <v>86.801999999999992</v>
      </c>
      <c r="Q25" s="29"/>
      <c r="R25" s="14"/>
      <c r="S25" s="14"/>
      <c r="T25" s="14"/>
      <c r="U25" s="14"/>
    </row>
    <row r="26" spans="1:21" ht="13.5" customHeight="1">
      <c r="A26" s="147">
        <f>RANK(N26,$N$18:$N$2049)</f>
        <v>348</v>
      </c>
      <c r="B26" s="148" t="s">
        <v>1074</v>
      </c>
      <c r="C26" s="148" t="s">
        <v>1039</v>
      </c>
      <c r="D26" s="149" t="s">
        <v>39</v>
      </c>
      <c r="E26" s="149" t="s">
        <v>38</v>
      </c>
      <c r="F26" s="149" t="s">
        <v>35</v>
      </c>
      <c r="G26" s="150"/>
      <c r="H26" s="150"/>
      <c r="I26" s="149">
        <v>760</v>
      </c>
      <c r="J26" s="149">
        <v>9</v>
      </c>
      <c r="K26" s="149">
        <v>0</v>
      </c>
      <c r="L26" s="149">
        <v>0</v>
      </c>
      <c r="M26" s="149">
        <v>0</v>
      </c>
      <c r="N26" s="172">
        <f>SUM(G26*$D$8+H26*$D$5+I26*$D$9+J26*$D$6+K26*$D$11+L26*$D$10+M26*$D$7)</f>
        <v>130</v>
      </c>
      <c r="O26" s="166">
        <v>1.02</v>
      </c>
      <c r="P26" s="153">
        <f>SUM(N26*O26)</f>
        <v>132.6</v>
      </c>
      <c r="Q26" s="29"/>
      <c r="R26" s="14"/>
      <c r="S26" s="14"/>
      <c r="T26" s="14"/>
      <c r="U26" s="14"/>
    </row>
    <row r="27" spans="1:21" ht="13.5" customHeight="1">
      <c r="A27" s="147">
        <f>RANK(N27,$N$18:$N$2049)</f>
        <v>1474</v>
      </c>
      <c r="B27" s="148" t="s">
        <v>1077</v>
      </c>
      <c r="C27" s="148" t="s">
        <v>1039</v>
      </c>
      <c r="D27" s="149" t="s">
        <v>42</v>
      </c>
      <c r="E27" s="149" t="s">
        <v>38</v>
      </c>
      <c r="F27" s="149" t="s">
        <v>35</v>
      </c>
      <c r="G27" s="150"/>
      <c r="H27" s="150"/>
      <c r="I27" s="150"/>
      <c r="J27" s="150"/>
      <c r="K27" s="149">
        <v>3</v>
      </c>
      <c r="L27" s="149">
        <v>39</v>
      </c>
      <c r="M27" s="149">
        <v>0</v>
      </c>
      <c r="N27" s="172">
        <f>SUM(G27*$D$8+H27*$D$5+I27*$D$9+J27*$D$6+K27*$D$11+L27*$D$10+M27*$D$7)</f>
        <v>5.4</v>
      </c>
      <c r="O27" s="166">
        <v>1</v>
      </c>
      <c r="P27" s="153">
        <f>SUM(N27*O27)</f>
        <v>5.4</v>
      </c>
      <c r="Q27" s="29"/>
      <c r="R27" s="14"/>
      <c r="S27" s="14"/>
      <c r="T27" s="14"/>
      <c r="U27" s="14"/>
    </row>
    <row r="28" spans="1:21" ht="13.5" customHeight="1">
      <c r="A28" s="147">
        <f>RANK(N28,$N$18:$N$2049)</f>
        <v>1418</v>
      </c>
      <c r="B28" s="148" t="s">
        <v>1985</v>
      </c>
      <c r="C28" s="148" t="s">
        <v>1039</v>
      </c>
      <c r="D28" s="149" t="s">
        <v>42</v>
      </c>
      <c r="E28" s="149" t="s">
        <v>38</v>
      </c>
      <c r="F28" s="149" t="s">
        <v>35</v>
      </c>
      <c r="G28" s="150"/>
      <c r="H28" s="150"/>
      <c r="I28" s="150"/>
      <c r="J28" s="150"/>
      <c r="K28" s="149">
        <v>7</v>
      </c>
      <c r="L28" s="149">
        <v>105</v>
      </c>
      <c r="M28" s="149">
        <v>1</v>
      </c>
      <c r="N28" s="172">
        <f>SUM(G28*$D$8+H28*$D$5+I28*$D$9+J28*$D$6+K28*$D$11+L28*$D$10+M28*$D$7)</f>
        <v>20</v>
      </c>
      <c r="O28" s="166">
        <v>1</v>
      </c>
      <c r="P28" s="153">
        <f>SUM(N28*O28)</f>
        <v>20</v>
      </c>
      <c r="Q28" s="29"/>
      <c r="R28" s="14"/>
      <c r="S28" s="14"/>
      <c r="T28" s="14"/>
      <c r="U28" s="14"/>
    </row>
    <row r="29" spans="1:21" ht="13.5" customHeight="1">
      <c r="A29" s="147">
        <f>RANK(N29,$N$18:$N$2049)</f>
        <v>1475</v>
      </c>
      <c r="B29" s="148" t="s">
        <v>1079</v>
      </c>
      <c r="C29" s="148" t="s">
        <v>1039</v>
      </c>
      <c r="D29" s="149" t="s">
        <v>43</v>
      </c>
      <c r="E29" s="149" t="s">
        <v>38</v>
      </c>
      <c r="F29" s="149" t="s">
        <v>35</v>
      </c>
      <c r="G29" s="150"/>
      <c r="H29" s="150"/>
      <c r="I29" s="150"/>
      <c r="J29" s="150"/>
      <c r="K29" s="150"/>
      <c r="L29" s="150"/>
      <c r="M29" s="150"/>
      <c r="N29" s="172">
        <f>SUM(G29*$D$8+H29*$D$5+I29*$D$9+J29*$D$6+K29*$D$11+L29*$D$10+M29*$D$7)</f>
        <v>0</v>
      </c>
      <c r="O29" s="166">
        <v>1</v>
      </c>
      <c r="P29" s="153">
        <f>SUM(N29*O29)</f>
        <v>0</v>
      </c>
      <c r="Q29" s="29"/>
      <c r="R29" s="14"/>
      <c r="S29" s="14"/>
      <c r="T29" s="14"/>
      <c r="U29" s="14"/>
    </row>
    <row r="30" spans="1:21" ht="13.5" customHeight="1">
      <c r="A30" s="147">
        <f>RANK(N30,$N$18:$N$2049)</f>
        <v>1475</v>
      </c>
      <c r="B30" s="148" t="s">
        <v>2033</v>
      </c>
      <c r="C30" s="148" t="s">
        <v>1039</v>
      </c>
      <c r="D30" s="149" t="s">
        <v>43</v>
      </c>
      <c r="E30" s="149" t="s">
        <v>34</v>
      </c>
      <c r="F30" s="149" t="s">
        <v>35</v>
      </c>
      <c r="G30" s="150"/>
      <c r="H30" s="150"/>
      <c r="I30" s="150"/>
      <c r="J30" s="150"/>
      <c r="K30" s="150"/>
      <c r="L30" s="150"/>
      <c r="M30" s="150"/>
      <c r="N30" s="172">
        <f>SUM(G30*$D$8+H30*$D$5+I30*$D$9+J30*$D$6+K30*$D$11+L30*$D$10+M30*$D$7)</f>
        <v>0</v>
      </c>
      <c r="O30" s="166">
        <v>1</v>
      </c>
      <c r="P30" s="153">
        <f>SUM(N30*O30)</f>
        <v>0</v>
      </c>
      <c r="Q30" s="29"/>
      <c r="R30" s="14"/>
      <c r="S30" s="14"/>
      <c r="T30" s="14"/>
      <c r="U30" s="14"/>
    </row>
    <row r="31" spans="1:21" ht="13.5" customHeight="1">
      <c r="A31" s="147">
        <f>RANK(N31,$N$18:$N$2049)</f>
        <v>1475</v>
      </c>
      <c r="B31" s="148" t="s">
        <v>2034</v>
      </c>
      <c r="C31" s="148" t="s">
        <v>1039</v>
      </c>
      <c r="D31" s="149" t="s">
        <v>43</v>
      </c>
      <c r="E31" s="149" t="s">
        <v>38</v>
      </c>
      <c r="F31" s="149" t="s">
        <v>35</v>
      </c>
      <c r="G31" s="150"/>
      <c r="H31" s="150"/>
      <c r="I31" s="150"/>
      <c r="J31" s="150"/>
      <c r="K31" s="150"/>
      <c r="L31" s="150"/>
      <c r="M31" s="150"/>
      <c r="N31" s="172">
        <f>SUM(G31*$D$8+H31*$D$5+I31*$D$9+J31*$D$6+K31*$D$11+L31*$D$10+M31*$D$7)</f>
        <v>0</v>
      </c>
      <c r="O31" s="166">
        <v>1</v>
      </c>
      <c r="P31" s="153">
        <f>SUM(N31*O31)</f>
        <v>0</v>
      </c>
      <c r="Q31" s="29"/>
      <c r="R31" s="14"/>
      <c r="S31" s="14"/>
      <c r="T31" s="14"/>
      <c r="U31" s="14"/>
    </row>
    <row r="32" spans="1:21" ht="13.5" customHeight="1">
      <c r="A32" s="147">
        <f>RANK(N32,$N$18:$N$2049)</f>
        <v>1221</v>
      </c>
      <c r="B32" s="148" t="s">
        <v>508</v>
      </c>
      <c r="C32" s="148" t="s">
        <v>1039</v>
      </c>
      <c r="D32" s="149" t="s">
        <v>43</v>
      </c>
      <c r="E32" s="149" t="s">
        <v>34</v>
      </c>
      <c r="F32" s="149" t="s">
        <v>35</v>
      </c>
      <c r="G32" s="150"/>
      <c r="H32" s="150"/>
      <c r="I32" s="150"/>
      <c r="J32" s="150"/>
      <c r="K32" s="150">
        <v>10</v>
      </c>
      <c r="L32" s="150">
        <v>181</v>
      </c>
      <c r="M32" s="150">
        <v>1</v>
      </c>
      <c r="N32" s="172">
        <f>SUM(G32*$D$8+H32*$D$5+I32*$D$9+J32*$D$6+K32*$D$11+L32*$D$10+M32*$D$7)</f>
        <v>29.1</v>
      </c>
      <c r="O32" s="166">
        <v>1</v>
      </c>
      <c r="P32" s="153">
        <f>SUM(N32*O32)</f>
        <v>29.1</v>
      </c>
      <c r="Q32" s="29"/>
      <c r="R32" s="14"/>
      <c r="S32" s="14"/>
      <c r="T32" s="14"/>
      <c r="U32" s="14"/>
    </row>
    <row r="33" spans="1:21" ht="13.5" customHeight="1">
      <c r="A33" s="147">
        <f>RANK(N33,$N$18:$N$2049)</f>
        <v>1172</v>
      </c>
      <c r="B33" s="148" t="s">
        <v>509</v>
      </c>
      <c r="C33" s="148" t="s">
        <v>1039</v>
      </c>
      <c r="D33" s="149" t="s">
        <v>43</v>
      </c>
      <c r="E33" s="149" t="s">
        <v>34</v>
      </c>
      <c r="F33" s="149" t="s">
        <v>35</v>
      </c>
      <c r="G33" s="150"/>
      <c r="H33" s="150"/>
      <c r="I33" s="150"/>
      <c r="J33" s="150"/>
      <c r="K33" s="149">
        <v>10</v>
      </c>
      <c r="L33" s="149">
        <v>209</v>
      </c>
      <c r="M33" s="149">
        <v>1</v>
      </c>
      <c r="N33" s="172">
        <f>SUM(G33*$D$8+H33*$D$5+I33*$D$9+J33*$D$6+K33*$D$11+L33*$D$10+M33*$D$7)</f>
        <v>31.900000000000002</v>
      </c>
      <c r="O33" s="166">
        <v>1</v>
      </c>
      <c r="P33" s="153">
        <f>SUM(N33*O33)</f>
        <v>31.900000000000002</v>
      </c>
      <c r="Q33" s="29"/>
      <c r="R33" s="14"/>
      <c r="S33" s="14"/>
      <c r="T33" s="14"/>
      <c r="U33" s="14"/>
    </row>
    <row r="34" spans="1:21" ht="13.5" customHeight="1">
      <c r="A34" s="147">
        <f>RANK(N34,$N$18:$N$2049)</f>
        <v>744</v>
      </c>
      <c r="B34" s="148" t="s">
        <v>1078</v>
      </c>
      <c r="C34" s="148" t="s">
        <v>1039</v>
      </c>
      <c r="D34" s="149" t="s">
        <v>43</v>
      </c>
      <c r="E34" s="149" t="s">
        <v>34</v>
      </c>
      <c r="F34" s="149" t="s">
        <v>35</v>
      </c>
      <c r="G34" s="150"/>
      <c r="H34" s="150"/>
      <c r="I34" s="150"/>
      <c r="J34" s="150"/>
      <c r="K34" s="149">
        <v>15</v>
      </c>
      <c r="L34" s="149">
        <v>446</v>
      </c>
      <c r="M34" s="149">
        <v>3</v>
      </c>
      <c r="N34" s="172">
        <f>SUM(G34*$D$8+H34*$D$5+I34*$D$9+J34*$D$6+K34*$D$11+L34*$D$10+M34*$D$7)</f>
        <v>70.099999999999994</v>
      </c>
      <c r="O34" s="166">
        <v>1</v>
      </c>
      <c r="P34" s="153">
        <f>SUM(N34*O34)</f>
        <v>70.099999999999994</v>
      </c>
      <c r="Q34" s="29"/>
      <c r="R34" s="14"/>
      <c r="S34" s="14"/>
      <c r="T34" s="14"/>
      <c r="U34" s="14"/>
    </row>
    <row r="35" spans="1:21" ht="13.5" customHeight="1">
      <c r="A35" s="147">
        <f>RANK(N35,$N$18:$N$2049)</f>
        <v>1475</v>
      </c>
      <c r="B35" s="148" t="s">
        <v>1048</v>
      </c>
      <c r="C35" s="148" t="s">
        <v>434</v>
      </c>
      <c r="D35" s="149" t="s">
        <v>33</v>
      </c>
      <c r="E35" s="149" t="s">
        <v>38</v>
      </c>
      <c r="F35" s="149" t="s">
        <v>41</v>
      </c>
      <c r="G35" s="150"/>
      <c r="H35" s="150"/>
      <c r="I35" s="150"/>
      <c r="J35" s="150"/>
      <c r="K35" s="150"/>
      <c r="L35" s="150"/>
      <c r="M35" s="150"/>
      <c r="N35" s="172">
        <f>SUM(G35*$D$8+H35*$D$5+I35*$D$9+J35*$D$6+K35*$D$11+L35*$D$10+M35*$D$7)</f>
        <v>0</v>
      </c>
      <c r="O35" s="166">
        <v>0.9</v>
      </c>
      <c r="P35" s="153">
        <f>SUM(N35*O35)</f>
        <v>0</v>
      </c>
      <c r="Q35" s="29"/>
      <c r="R35" s="14"/>
      <c r="S35" s="14"/>
      <c r="T35" s="14"/>
      <c r="U35" s="14"/>
    </row>
    <row r="36" spans="1:21" ht="13.5" customHeight="1">
      <c r="A36" s="147">
        <f>RANK(N36,$N$18:$N$2049)</f>
        <v>179</v>
      </c>
      <c r="B36" s="148" t="s">
        <v>259</v>
      </c>
      <c r="C36" s="148" t="s">
        <v>434</v>
      </c>
      <c r="D36" s="149" t="s">
        <v>33</v>
      </c>
      <c r="E36" s="149" t="s">
        <v>34</v>
      </c>
      <c r="F36" s="149" t="s">
        <v>41</v>
      </c>
      <c r="G36" s="149">
        <v>2782</v>
      </c>
      <c r="H36" s="149">
        <v>16</v>
      </c>
      <c r="I36" s="149">
        <v>15</v>
      </c>
      <c r="J36" s="149">
        <v>1</v>
      </c>
      <c r="K36" s="150"/>
      <c r="L36" s="150"/>
      <c r="M36" s="150"/>
      <c r="N36" s="172">
        <f>SUM(G36*$D$8+H36*$D$5+I36*$D$9+J36*$D$6+K36*$D$11+L36*$D$10+M36*$D$7)</f>
        <v>182.78</v>
      </c>
      <c r="O36" s="166">
        <v>0.9</v>
      </c>
      <c r="P36" s="153">
        <f>SUM(N36*O36)</f>
        <v>164.50200000000001</v>
      </c>
      <c r="Q36" s="29"/>
      <c r="R36" s="14"/>
      <c r="S36" s="14"/>
      <c r="T36" s="14"/>
      <c r="U36" s="14"/>
    </row>
    <row r="37" spans="1:21" ht="13.5" customHeight="1">
      <c r="A37" s="147">
        <f>RANK(N37,$N$18:$N$2049)</f>
        <v>1475</v>
      </c>
      <c r="B37" s="148" t="s">
        <v>2035</v>
      </c>
      <c r="C37" s="148" t="s">
        <v>434</v>
      </c>
      <c r="D37" s="149" t="s">
        <v>39</v>
      </c>
      <c r="E37" s="149" t="s">
        <v>40</v>
      </c>
      <c r="F37" s="149" t="s">
        <v>41</v>
      </c>
      <c r="G37" s="150"/>
      <c r="H37" s="150"/>
      <c r="I37" s="150"/>
      <c r="J37" s="150"/>
      <c r="K37" s="150"/>
      <c r="L37" s="150"/>
      <c r="M37" s="150"/>
      <c r="N37" s="172">
        <f>SUM(G37*$D$8+H37*$D$5+I37*$D$9+J37*$D$6+K37*$D$11+L37*$D$10+M37*$D$7)</f>
        <v>0</v>
      </c>
      <c r="O37" s="166">
        <v>1.02</v>
      </c>
      <c r="P37" s="153">
        <f>SUM(N37*O37)</f>
        <v>0</v>
      </c>
      <c r="Q37" s="29"/>
      <c r="R37" s="14"/>
      <c r="S37" s="14"/>
      <c r="T37" s="14"/>
      <c r="U37" s="14"/>
    </row>
    <row r="38" spans="1:21" ht="13.5" customHeight="1">
      <c r="A38" s="147">
        <f>RANK(N38,$N$18:$N$2049)</f>
        <v>1379</v>
      </c>
      <c r="B38" s="148" t="s">
        <v>1080</v>
      </c>
      <c r="C38" s="148" t="s">
        <v>434</v>
      </c>
      <c r="D38" s="149" t="s">
        <v>39</v>
      </c>
      <c r="E38" s="149" t="s">
        <v>1965</v>
      </c>
      <c r="F38" s="149" t="s">
        <v>41</v>
      </c>
      <c r="G38" s="150"/>
      <c r="H38" s="150"/>
      <c r="I38" s="149">
        <v>134</v>
      </c>
      <c r="J38" s="149">
        <v>1</v>
      </c>
      <c r="K38" s="149">
        <v>3</v>
      </c>
      <c r="L38" s="149">
        <v>12</v>
      </c>
      <c r="M38" s="149">
        <v>0</v>
      </c>
      <c r="N38" s="172">
        <f>SUM(G38*$D$8+H38*$D$5+I38*$D$9+J38*$D$6+K38*$D$11+L38*$D$10+M38*$D$7)</f>
        <v>22.099999999999998</v>
      </c>
      <c r="O38" s="166">
        <v>1.02</v>
      </c>
      <c r="P38" s="153">
        <f>SUM(N38*O38)</f>
        <v>22.541999999999998</v>
      </c>
      <c r="Q38" s="29"/>
      <c r="R38" s="14"/>
      <c r="S38" s="14"/>
      <c r="T38" s="14"/>
      <c r="U38" s="14"/>
    </row>
    <row r="39" spans="1:21" ht="13.5" customHeight="1">
      <c r="A39" s="147">
        <f>RANK(N39,$N$18:$N$2049)</f>
        <v>638</v>
      </c>
      <c r="B39" s="148" t="s">
        <v>1081</v>
      </c>
      <c r="C39" s="148" t="s">
        <v>434</v>
      </c>
      <c r="D39" s="149" t="s">
        <v>39</v>
      </c>
      <c r="E39" s="149" t="s">
        <v>36</v>
      </c>
      <c r="F39" s="149" t="s">
        <v>41</v>
      </c>
      <c r="G39" s="150"/>
      <c r="H39" s="150"/>
      <c r="I39" s="149">
        <v>392</v>
      </c>
      <c r="J39" s="149">
        <v>3</v>
      </c>
      <c r="K39" s="149">
        <v>15</v>
      </c>
      <c r="L39" s="149">
        <v>159</v>
      </c>
      <c r="M39" s="149">
        <v>0</v>
      </c>
      <c r="N39" s="172">
        <f>SUM(G39*$D$8+H39*$D$5+I39*$D$9+J39*$D$6+K39*$D$11+L39*$D$10+M39*$D$7)</f>
        <v>80.600000000000009</v>
      </c>
      <c r="O39" s="166">
        <v>1.02</v>
      </c>
      <c r="P39" s="153">
        <f>SUM(N39*O39)</f>
        <v>82.212000000000003</v>
      </c>
      <c r="Q39" s="29"/>
      <c r="R39" s="14"/>
      <c r="S39" s="14"/>
      <c r="T39" s="14"/>
      <c r="U39" s="14"/>
    </row>
    <row r="40" spans="1:21" ht="13.5" customHeight="1">
      <c r="A40" s="147">
        <f>RANK(N40,$N$18:$N$2049)</f>
        <v>264</v>
      </c>
      <c r="B40" s="148" t="s">
        <v>755</v>
      </c>
      <c r="C40" s="148" t="s">
        <v>434</v>
      </c>
      <c r="D40" s="149" t="s">
        <v>39</v>
      </c>
      <c r="E40" s="149" t="s">
        <v>34</v>
      </c>
      <c r="F40" s="149" t="s">
        <v>41</v>
      </c>
      <c r="G40" s="150"/>
      <c r="H40" s="150"/>
      <c r="I40" s="149">
        <v>689</v>
      </c>
      <c r="J40" s="149">
        <v>6</v>
      </c>
      <c r="K40" s="149">
        <v>28</v>
      </c>
      <c r="L40" s="149">
        <v>291</v>
      </c>
      <c r="M40" s="149">
        <v>1</v>
      </c>
      <c r="N40" s="172">
        <f>SUM(G40*$D$8+H40*$D$5+I40*$D$9+J40*$D$6+K40*$D$11+L40*$D$10+M40*$D$7)</f>
        <v>154</v>
      </c>
      <c r="O40" s="166">
        <v>1.02</v>
      </c>
      <c r="P40" s="153">
        <f>SUM(N40*O40)</f>
        <v>157.08000000000001</v>
      </c>
      <c r="Q40" s="29"/>
      <c r="R40" s="14"/>
      <c r="S40" s="14"/>
      <c r="T40" s="14"/>
      <c r="U40" s="14"/>
    </row>
    <row r="41" spans="1:21" ht="13.5" customHeight="1">
      <c r="A41" s="147">
        <f>RANK(N41,$N$18:$N$2049)</f>
        <v>1475</v>
      </c>
      <c r="B41" s="148" t="s">
        <v>1084</v>
      </c>
      <c r="C41" s="148" t="s">
        <v>434</v>
      </c>
      <c r="D41" s="149" t="s">
        <v>42</v>
      </c>
      <c r="E41" s="149" t="s">
        <v>36</v>
      </c>
      <c r="F41" s="149" t="s">
        <v>41</v>
      </c>
      <c r="G41" s="150"/>
      <c r="H41" s="150"/>
      <c r="I41" s="150"/>
      <c r="J41" s="150"/>
      <c r="K41" s="150"/>
      <c r="L41" s="150"/>
      <c r="M41" s="150"/>
      <c r="N41" s="172">
        <f>SUM(G41*$D$8+H41*$D$5+I41*$D$9+J41*$D$6+K41*$D$11+L41*$D$10+M41*$D$7)</f>
        <v>0</v>
      </c>
      <c r="O41" s="166">
        <v>1</v>
      </c>
      <c r="P41" s="153">
        <f>SUM(N41*O41)</f>
        <v>0</v>
      </c>
      <c r="Q41" s="29"/>
      <c r="R41" s="14"/>
      <c r="S41" s="14"/>
      <c r="T41" s="14"/>
      <c r="U41" s="14"/>
    </row>
    <row r="42" spans="1:21" ht="13.5" customHeight="1">
      <c r="A42" s="147">
        <f>RANK(N42,$N$18:$N$2049)</f>
        <v>1371</v>
      </c>
      <c r="B42" s="148" t="s">
        <v>1083</v>
      </c>
      <c r="C42" s="148" t="s">
        <v>434</v>
      </c>
      <c r="D42" s="149" t="s">
        <v>42</v>
      </c>
      <c r="E42" s="149" t="s">
        <v>36</v>
      </c>
      <c r="F42" s="149" t="s">
        <v>41</v>
      </c>
      <c r="G42" s="150"/>
      <c r="H42" s="150"/>
      <c r="I42" s="150"/>
      <c r="J42" s="150"/>
      <c r="K42" s="149">
        <v>12</v>
      </c>
      <c r="L42" s="149">
        <v>103</v>
      </c>
      <c r="M42" s="149">
        <v>1</v>
      </c>
      <c r="N42" s="172">
        <f>SUM(G42*$D$8+H42*$D$5+I42*$D$9+J42*$D$6+K42*$D$11+L42*$D$10+M42*$D$7)</f>
        <v>22.3</v>
      </c>
      <c r="O42" s="166">
        <v>1</v>
      </c>
      <c r="P42" s="153">
        <f>SUM(N42*O42)</f>
        <v>22.3</v>
      </c>
      <c r="Q42" s="29"/>
      <c r="R42" s="14"/>
      <c r="S42" s="14"/>
      <c r="T42" s="14"/>
      <c r="U42" s="14"/>
    </row>
    <row r="43" spans="1:21" ht="13.5" customHeight="1">
      <c r="A43" s="147">
        <f>RANK(N43,$N$18:$N$2049)</f>
        <v>1103</v>
      </c>
      <c r="B43" s="148" t="s">
        <v>1082</v>
      </c>
      <c r="C43" s="148" t="s">
        <v>434</v>
      </c>
      <c r="D43" s="149" t="s">
        <v>42</v>
      </c>
      <c r="E43" s="149" t="s">
        <v>36</v>
      </c>
      <c r="F43" s="149" t="s">
        <v>41</v>
      </c>
      <c r="G43" s="150"/>
      <c r="H43" s="150"/>
      <c r="I43" s="150"/>
      <c r="J43" s="150"/>
      <c r="K43" s="149">
        <v>20</v>
      </c>
      <c r="L43" s="149">
        <v>208</v>
      </c>
      <c r="M43" s="149">
        <v>1</v>
      </c>
      <c r="N43" s="172">
        <f>SUM(G43*$D$8+H43*$D$5+I43*$D$9+J43*$D$6+K43*$D$11+L43*$D$10+M43*$D$7)</f>
        <v>36.799999999999997</v>
      </c>
      <c r="O43" s="166">
        <v>1</v>
      </c>
      <c r="P43" s="153">
        <f>SUM(N43*O43)</f>
        <v>36.799999999999997</v>
      </c>
      <c r="Q43" s="29"/>
      <c r="R43" s="14"/>
      <c r="S43" s="14"/>
      <c r="T43" s="14"/>
      <c r="U43" s="14"/>
    </row>
    <row r="44" spans="1:21" ht="13.5" customHeight="1">
      <c r="A44" s="147">
        <f>RANK(N44,$N$18:$N$2049)</f>
        <v>1475</v>
      </c>
      <c r="B44" s="148" t="s">
        <v>2036</v>
      </c>
      <c r="C44" s="148" t="s">
        <v>434</v>
      </c>
      <c r="D44" s="149" t="s">
        <v>43</v>
      </c>
      <c r="E44" s="149" t="s">
        <v>38</v>
      </c>
      <c r="F44" s="149" t="s">
        <v>41</v>
      </c>
      <c r="G44" s="150"/>
      <c r="H44" s="150"/>
      <c r="I44" s="150"/>
      <c r="J44" s="150"/>
      <c r="K44" s="150"/>
      <c r="L44" s="150"/>
      <c r="M44" s="150"/>
      <c r="N44" s="172">
        <f>SUM(G44*$D$8+H44*$D$5+I44*$D$9+J44*$D$6+K44*$D$11+L44*$D$10+M44*$D$7)</f>
        <v>0</v>
      </c>
      <c r="O44" s="166">
        <v>1</v>
      </c>
      <c r="P44" s="153">
        <f>SUM(N44*O44)</f>
        <v>0</v>
      </c>
      <c r="Q44" s="29"/>
      <c r="R44" s="14"/>
      <c r="S44" s="14"/>
      <c r="T44" s="14"/>
      <c r="U44" s="14"/>
    </row>
    <row r="45" spans="1:21" ht="13.5" customHeight="1">
      <c r="A45" s="147">
        <f>RANK(N45,$N$18:$N$2049)</f>
        <v>1330</v>
      </c>
      <c r="B45" s="148" t="s">
        <v>1986</v>
      </c>
      <c r="C45" s="148" t="s">
        <v>434</v>
      </c>
      <c r="D45" s="149" t="s">
        <v>43</v>
      </c>
      <c r="E45" s="149" t="s">
        <v>38</v>
      </c>
      <c r="F45" s="149" t="s">
        <v>41</v>
      </c>
      <c r="G45" s="150"/>
      <c r="H45" s="150"/>
      <c r="I45" s="150"/>
      <c r="J45" s="150"/>
      <c r="K45" s="149">
        <v>10</v>
      </c>
      <c r="L45" s="149">
        <v>128</v>
      </c>
      <c r="M45" s="149">
        <v>1</v>
      </c>
      <c r="N45" s="172">
        <f>SUM(G45*$D$8+H45*$D$5+I45*$D$9+J45*$D$6+K45*$D$11+L45*$D$10+M45*$D$7)</f>
        <v>23.8</v>
      </c>
      <c r="O45" s="166">
        <v>1</v>
      </c>
      <c r="P45" s="153">
        <f>SUM(N45*O45)</f>
        <v>23.8</v>
      </c>
      <c r="Q45" s="29"/>
      <c r="R45" s="14"/>
      <c r="S45" s="14"/>
      <c r="T45" s="14"/>
      <c r="U45" s="14"/>
    </row>
    <row r="46" spans="1:21" ht="13.5" customHeight="1">
      <c r="A46" s="147">
        <f>RANK(N46,$N$18:$N$2049)</f>
        <v>1221</v>
      </c>
      <c r="B46" s="148" t="s">
        <v>1087</v>
      </c>
      <c r="C46" s="148" t="s">
        <v>434</v>
      </c>
      <c r="D46" s="149" t="s">
        <v>43</v>
      </c>
      <c r="E46" s="149" t="s">
        <v>36</v>
      </c>
      <c r="F46" s="149" t="s">
        <v>41</v>
      </c>
      <c r="G46" s="150"/>
      <c r="H46" s="150"/>
      <c r="I46" s="150"/>
      <c r="J46" s="150"/>
      <c r="K46" s="149">
        <v>15</v>
      </c>
      <c r="L46" s="149">
        <v>156</v>
      </c>
      <c r="M46" s="149">
        <v>1</v>
      </c>
      <c r="N46" s="172">
        <f>SUM(G46*$D$8+H46*$D$5+I46*$D$9+J46*$D$6+K46*$D$11+L46*$D$10+M46*$D$7)</f>
        <v>29.1</v>
      </c>
      <c r="O46" s="166">
        <v>1</v>
      </c>
      <c r="P46" s="153">
        <f>SUM(N46*O46)</f>
        <v>29.1</v>
      </c>
      <c r="Q46" s="29"/>
      <c r="R46" s="14"/>
      <c r="S46" s="14"/>
      <c r="T46" s="14"/>
      <c r="U46" s="14"/>
    </row>
    <row r="47" spans="1:21" ht="13.5" customHeight="1">
      <c r="A47" s="147">
        <f>RANK(N47,$N$18:$N$2049)</f>
        <v>857</v>
      </c>
      <c r="B47" s="148" t="s">
        <v>1086</v>
      </c>
      <c r="C47" s="148" t="s">
        <v>434</v>
      </c>
      <c r="D47" s="149" t="s">
        <v>43</v>
      </c>
      <c r="E47" s="149" t="s">
        <v>38</v>
      </c>
      <c r="F47" s="149" t="s">
        <v>41</v>
      </c>
      <c r="G47" s="150"/>
      <c r="H47" s="150"/>
      <c r="I47" s="150"/>
      <c r="J47" s="150"/>
      <c r="K47" s="149">
        <v>29</v>
      </c>
      <c r="L47" s="149">
        <v>325</v>
      </c>
      <c r="M47" s="149">
        <v>2</v>
      </c>
      <c r="N47" s="172">
        <f>SUM(G47*$D$8+H47*$D$5+I47*$D$9+J47*$D$6+K47*$D$11+L47*$D$10+M47*$D$7)</f>
        <v>59</v>
      </c>
      <c r="O47" s="166">
        <v>1</v>
      </c>
      <c r="P47" s="153">
        <f>SUM(N47*O47)</f>
        <v>59</v>
      </c>
      <c r="Q47" s="29"/>
      <c r="R47" s="14"/>
      <c r="S47" s="14"/>
      <c r="T47" s="14"/>
      <c r="U47" s="14"/>
    </row>
    <row r="48" spans="1:21" ht="13.5" customHeight="1">
      <c r="A48" s="147">
        <f>RANK(N48,$N$18:$N$2049)</f>
        <v>480</v>
      </c>
      <c r="B48" s="148" t="s">
        <v>1085</v>
      </c>
      <c r="C48" s="148" t="s">
        <v>434</v>
      </c>
      <c r="D48" s="149" t="s">
        <v>43</v>
      </c>
      <c r="E48" s="149" t="s">
        <v>36</v>
      </c>
      <c r="F48" s="149" t="s">
        <v>41</v>
      </c>
      <c r="G48" s="150"/>
      <c r="H48" s="150"/>
      <c r="I48" s="150"/>
      <c r="J48" s="150"/>
      <c r="K48" s="149">
        <v>46</v>
      </c>
      <c r="L48" s="149">
        <v>575</v>
      </c>
      <c r="M48" s="149">
        <v>4</v>
      </c>
      <c r="N48" s="172">
        <f>SUM(G48*$D$8+H48*$D$5+I48*$D$9+J48*$D$6+K48*$D$11+L48*$D$10+M48*$D$7)</f>
        <v>104.5</v>
      </c>
      <c r="O48" s="166">
        <v>1</v>
      </c>
      <c r="P48" s="153">
        <f>SUM(N48*O48)</f>
        <v>104.5</v>
      </c>
      <c r="Q48" s="29"/>
      <c r="R48" s="14"/>
      <c r="S48" s="14"/>
      <c r="T48" s="14"/>
      <c r="U48" s="14"/>
    </row>
    <row r="49" spans="1:21" ht="13.5" customHeight="1">
      <c r="A49" s="147">
        <f>RANK(N49,$N$18:$N$2049)</f>
        <v>303</v>
      </c>
      <c r="B49" s="148" t="s">
        <v>234</v>
      </c>
      <c r="C49" s="148" t="s">
        <v>434</v>
      </c>
      <c r="D49" s="149" t="s">
        <v>43</v>
      </c>
      <c r="E49" s="149" t="s">
        <v>34</v>
      </c>
      <c r="F49" s="149" t="s">
        <v>41</v>
      </c>
      <c r="G49" s="150"/>
      <c r="H49" s="150"/>
      <c r="I49" s="150"/>
      <c r="J49" s="150"/>
      <c r="K49" s="149">
        <v>61</v>
      </c>
      <c r="L49" s="149">
        <v>824</v>
      </c>
      <c r="M49" s="149">
        <v>5</v>
      </c>
      <c r="N49" s="172">
        <f>SUM(G49*$D$8+H49*$D$5+I49*$D$9+J49*$D$6+K49*$D$11+L49*$D$10+M49*$D$7)</f>
        <v>142.9</v>
      </c>
      <c r="O49" s="166">
        <v>1</v>
      </c>
      <c r="P49" s="153">
        <f>SUM(N49*O49)</f>
        <v>142.9</v>
      </c>
      <c r="Q49" s="29"/>
      <c r="R49" s="14"/>
      <c r="S49" s="14"/>
      <c r="T49" s="14"/>
      <c r="U49" s="14"/>
    </row>
    <row r="50" spans="1:21" ht="13.5" customHeight="1">
      <c r="A50" s="147">
        <f>RANK(N50,$N$18:$N$2049)</f>
        <v>1475</v>
      </c>
      <c r="B50" s="148" t="s">
        <v>511</v>
      </c>
      <c r="C50" s="148" t="s">
        <v>405</v>
      </c>
      <c r="D50" s="149" t="s">
        <v>33</v>
      </c>
      <c r="E50" s="149" t="s">
        <v>36</v>
      </c>
      <c r="F50" s="149" t="s">
        <v>37</v>
      </c>
      <c r="G50" s="150"/>
      <c r="H50" s="150"/>
      <c r="I50" s="150"/>
      <c r="J50" s="150"/>
      <c r="K50" s="150"/>
      <c r="L50" s="150"/>
      <c r="M50" s="150"/>
      <c r="N50" s="172">
        <f>SUM(G50*$D$8+H50*$D$5+I50*$D$9+J50*$D$6+K50*$D$11+L50*$D$10+M50*$D$7)</f>
        <v>0</v>
      </c>
      <c r="O50" s="166">
        <v>0.9</v>
      </c>
      <c r="P50" s="153">
        <f>SUM(N50*O50)</f>
        <v>0</v>
      </c>
      <c r="Q50" s="29"/>
      <c r="R50" s="14"/>
      <c r="S50" s="14"/>
      <c r="T50" s="14"/>
      <c r="U50" s="14"/>
    </row>
    <row r="51" spans="1:21" ht="13.5" customHeight="1">
      <c r="A51" s="147">
        <f>RANK(N51,$N$18:$N$2049)</f>
        <v>16</v>
      </c>
      <c r="B51" s="148" t="s">
        <v>1088</v>
      </c>
      <c r="C51" s="148" t="s">
        <v>405</v>
      </c>
      <c r="D51" s="149" t="s">
        <v>33</v>
      </c>
      <c r="E51" s="149" t="s">
        <v>38</v>
      </c>
      <c r="F51" s="149" t="s">
        <v>37</v>
      </c>
      <c r="G51" s="149">
        <v>2997</v>
      </c>
      <c r="H51" s="149">
        <v>21</v>
      </c>
      <c r="I51" s="149">
        <v>417</v>
      </c>
      <c r="J51" s="149">
        <v>8</v>
      </c>
      <c r="K51" s="150"/>
      <c r="L51" s="150"/>
      <c r="M51" s="150"/>
      <c r="N51" s="172">
        <f>SUM(G51*$D$8+H51*$D$5+I51*$D$9+J51*$D$6+K51*$D$11+L51*$D$10+M51*$D$7)</f>
        <v>293.58</v>
      </c>
      <c r="O51" s="166">
        <v>0.97</v>
      </c>
      <c r="P51" s="153">
        <f>SUM(N51*O51)</f>
        <v>284.77259999999995</v>
      </c>
      <c r="Q51" s="29"/>
      <c r="R51" s="14"/>
      <c r="S51" s="14"/>
      <c r="T51" s="14"/>
      <c r="U51" s="14"/>
    </row>
    <row r="52" spans="1:21" ht="13.5" customHeight="1">
      <c r="A52" s="147">
        <f>RANK(N52,$N$18:$N$2049)</f>
        <v>1475</v>
      </c>
      <c r="B52" s="148" t="s">
        <v>2037</v>
      </c>
      <c r="C52" s="148" t="s">
        <v>405</v>
      </c>
      <c r="D52" s="149" t="s">
        <v>39</v>
      </c>
      <c r="E52" s="149" t="s">
        <v>40</v>
      </c>
      <c r="F52" s="149" t="s">
        <v>37</v>
      </c>
      <c r="G52" s="150"/>
      <c r="H52" s="150"/>
      <c r="I52" s="150"/>
      <c r="J52" s="150"/>
      <c r="K52" s="150"/>
      <c r="L52" s="150"/>
      <c r="M52" s="150"/>
      <c r="N52" s="172">
        <f>SUM(G52*$D$8+H52*$D$5+I52*$D$9+J52*$D$6+K52*$D$11+L52*$D$10+M52*$D$7)</f>
        <v>0</v>
      </c>
      <c r="O52" s="166">
        <v>1.02</v>
      </c>
      <c r="P52" s="153">
        <f>SUM(N52*O52)</f>
        <v>0</v>
      </c>
      <c r="Q52" s="29"/>
      <c r="R52" s="14"/>
      <c r="S52" s="14"/>
      <c r="T52" s="14"/>
      <c r="U52" s="14"/>
    </row>
    <row r="53" spans="1:21" ht="13.5" customHeight="1">
      <c r="A53" s="147">
        <f>RANK(N53,$N$18:$N$2049)</f>
        <v>1206</v>
      </c>
      <c r="B53" s="148" t="s">
        <v>1089</v>
      </c>
      <c r="C53" s="148" t="s">
        <v>405</v>
      </c>
      <c r="D53" s="149" t="s">
        <v>39</v>
      </c>
      <c r="E53" s="149" t="s">
        <v>1965</v>
      </c>
      <c r="F53" s="149" t="s">
        <v>37</v>
      </c>
      <c r="G53" s="150"/>
      <c r="H53" s="150"/>
      <c r="I53" s="149">
        <v>141</v>
      </c>
      <c r="J53" s="149">
        <v>1</v>
      </c>
      <c r="K53" s="150">
        <v>7</v>
      </c>
      <c r="L53" s="150">
        <v>64</v>
      </c>
      <c r="M53" s="150">
        <v>0</v>
      </c>
      <c r="N53" s="172">
        <f>SUM(G53*$D$8+H53*$D$5+I53*$D$9+J53*$D$6+K53*$D$11+L53*$D$10+M53*$D$7)</f>
        <v>30</v>
      </c>
      <c r="O53" s="166">
        <v>1.02</v>
      </c>
      <c r="P53" s="153">
        <f>SUM(N53*O53)</f>
        <v>30.6</v>
      </c>
      <c r="Q53" s="29"/>
      <c r="R53" s="14"/>
      <c r="S53" s="14"/>
      <c r="T53" s="14"/>
      <c r="U53" s="14"/>
    </row>
    <row r="54" spans="1:21" ht="13.5" customHeight="1">
      <c r="A54" s="147">
        <f>RANK(N54,$N$18:$N$2049)</f>
        <v>391</v>
      </c>
      <c r="B54" s="148" t="s">
        <v>513</v>
      </c>
      <c r="C54" s="148" t="s">
        <v>405</v>
      </c>
      <c r="D54" s="149" t="s">
        <v>39</v>
      </c>
      <c r="E54" s="149" t="s">
        <v>38</v>
      </c>
      <c r="F54" s="149" t="s">
        <v>37</v>
      </c>
      <c r="G54" s="150"/>
      <c r="H54" s="150"/>
      <c r="I54" s="149">
        <v>599</v>
      </c>
      <c r="J54" s="149">
        <v>6</v>
      </c>
      <c r="K54" s="150">
        <v>14</v>
      </c>
      <c r="L54" s="150">
        <v>128</v>
      </c>
      <c r="M54" s="150">
        <v>1</v>
      </c>
      <c r="N54" s="172">
        <f>SUM(G54*$D$8+H54*$D$5+I54*$D$9+J54*$D$6+K54*$D$11+L54*$D$10+M54*$D$7)</f>
        <v>121.7</v>
      </c>
      <c r="O54" s="166">
        <v>1.02</v>
      </c>
      <c r="P54" s="153">
        <f>SUM(N54*O54)</f>
        <v>124.134</v>
      </c>
      <c r="Q54" s="29"/>
      <c r="R54" s="14"/>
      <c r="S54" s="14"/>
      <c r="T54" s="14"/>
      <c r="U54" s="14"/>
    </row>
    <row r="55" spans="1:21" ht="13.5" customHeight="1">
      <c r="A55" s="147">
        <f>RANK(N55,$N$18:$N$2049)</f>
        <v>212</v>
      </c>
      <c r="B55" s="148" t="s">
        <v>512</v>
      </c>
      <c r="C55" s="148" t="s">
        <v>405</v>
      </c>
      <c r="D55" s="149" t="s">
        <v>39</v>
      </c>
      <c r="E55" s="149" t="s">
        <v>36</v>
      </c>
      <c r="F55" s="149" t="s">
        <v>37</v>
      </c>
      <c r="G55" s="150"/>
      <c r="H55" s="150"/>
      <c r="I55" s="149">
        <v>886</v>
      </c>
      <c r="J55" s="149">
        <v>8</v>
      </c>
      <c r="K55" s="150">
        <v>18</v>
      </c>
      <c r="L55" s="150">
        <v>171</v>
      </c>
      <c r="M55" s="150">
        <v>1</v>
      </c>
      <c r="N55" s="172">
        <f>SUM(G55*$D$8+H55*$D$5+I55*$D$9+J55*$D$6+K55*$D$11+L55*$D$10+M55*$D$7)</f>
        <v>168.70000000000002</v>
      </c>
      <c r="O55" s="166">
        <v>1.02</v>
      </c>
      <c r="P55" s="153">
        <f>SUM(N55*O55)</f>
        <v>172.07400000000001</v>
      </c>
      <c r="Q55" s="29"/>
      <c r="R55" s="14"/>
      <c r="S55" s="14"/>
      <c r="T55" s="14"/>
      <c r="U55" s="14"/>
    </row>
    <row r="56" spans="1:21" ht="13.5" customHeight="1">
      <c r="A56" s="147">
        <f>RANK(N56,$N$18:$N$2049)</f>
        <v>1475</v>
      </c>
      <c r="B56" s="148" t="s">
        <v>1091</v>
      </c>
      <c r="C56" s="148" t="s">
        <v>405</v>
      </c>
      <c r="D56" s="149" t="s">
        <v>42</v>
      </c>
      <c r="E56" s="149" t="s">
        <v>38</v>
      </c>
      <c r="F56" s="149" t="s">
        <v>37</v>
      </c>
      <c r="G56" s="150"/>
      <c r="H56" s="150"/>
      <c r="I56" s="150"/>
      <c r="J56" s="150"/>
      <c r="K56" s="150"/>
      <c r="L56" s="150"/>
      <c r="M56" s="150"/>
      <c r="N56" s="172">
        <f>SUM(G56*$D$8+H56*$D$5+I56*$D$9+J56*$D$6+K56*$D$11+L56*$D$10+M56*$D$7)</f>
        <v>0</v>
      </c>
      <c r="O56" s="166">
        <v>1</v>
      </c>
      <c r="P56" s="153">
        <f>SUM(N56*O56)</f>
        <v>0</v>
      </c>
      <c r="Q56" s="29"/>
      <c r="R56" s="14"/>
      <c r="S56" s="14"/>
      <c r="T56" s="14"/>
      <c r="U56" s="14"/>
    </row>
    <row r="57" spans="1:21" ht="13.5" customHeight="1">
      <c r="A57" s="147">
        <f>RANK(N57,$N$18:$N$2049)</f>
        <v>1287</v>
      </c>
      <c r="B57" s="148" t="s">
        <v>1090</v>
      </c>
      <c r="C57" s="148" t="s">
        <v>405</v>
      </c>
      <c r="D57" s="149" t="s">
        <v>42</v>
      </c>
      <c r="E57" s="149" t="s">
        <v>36</v>
      </c>
      <c r="F57" s="149" t="s">
        <v>37</v>
      </c>
      <c r="G57" s="150"/>
      <c r="H57" s="150"/>
      <c r="I57" s="150"/>
      <c r="J57" s="150"/>
      <c r="K57" s="150">
        <v>13</v>
      </c>
      <c r="L57" s="150">
        <v>133</v>
      </c>
      <c r="M57" s="150">
        <v>1</v>
      </c>
      <c r="N57" s="172">
        <f>SUM(G57*$D$8+H57*$D$5+I57*$D$9+J57*$D$6+K57*$D$11+L57*$D$10+M57*$D$7)</f>
        <v>25.8</v>
      </c>
      <c r="O57" s="166">
        <v>1</v>
      </c>
      <c r="P57" s="153">
        <f>SUM(N57*O57)</f>
        <v>25.8</v>
      </c>
      <c r="Q57" s="29"/>
      <c r="R57" s="14"/>
      <c r="S57" s="14"/>
      <c r="T57" s="14"/>
      <c r="U57" s="14"/>
    </row>
    <row r="58" spans="1:21" ht="13.5" customHeight="1">
      <c r="A58" s="147">
        <f>RANK(N58,$N$18:$N$2049)</f>
        <v>815</v>
      </c>
      <c r="B58" s="148" t="s">
        <v>235</v>
      </c>
      <c r="C58" s="148" t="s">
        <v>405</v>
      </c>
      <c r="D58" s="149" t="s">
        <v>42</v>
      </c>
      <c r="E58" s="149" t="s">
        <v>34</v>
      </c>
      <c r="F58" s="149" t="s">
        <v>37</v>
      </c>
      <c r="G58" s="150"/>
      <c r="H58" s="150"/>
      <c r="I58" s="150"/>
      <c r="J58" s="150"/>
      <c r="K58" s="150">
        <v>26</v>
      </c>
      <c r="L58" s="150">
        <v>315</v>
      </c>
      <c r="M58" s="150">
        <v>3</v>
      </c>
      <c r="N58" s="172">
        <f>SUM(G58*$D$8+H58*$D$5+I58*$D$9+J58*$D$6+K58*$D$11+L58*$D$10+M58*$D$7)</f>
        <v>62.5</v>
      </c>
      <c r="O58" s="166">
        <v>1</v>
      </c>
      <c r="P58" s="153">
        <f>SUM(N58*O58)</f>
        <v>62.5</v>
      </c>
      <c r="Q58" s="29"/>
      <c r="R58" s="14"/>
      <c r="S58" s="14"/>
      <c r="T58" s="14"/>
      <c r="U58" s="14"/>
    </row>
    <row r="59" spans="1:21" ht="13.5" customHeight="1">
      <c r="A59" s="147">
        <f>RANK(N59,$N$18:$N$2049)</f>
        <v>1475</v>
      </c>
      <c r="B59" s="148" t="s">
        <v>2038</v>
      </c>
      <c r="C59" s="148" t="s">
        <v>405</v>
      </c>
      <c r="D59" s="149" t="s">
        <v>43</v>
      </c>
      <c r="E59" s="149" t="s">
        <v>40</v>
      </c>
      <c r="F59" s="149" t="s">
        <v>37</v>
      </c>
      <c r="G59" s="150"/>
      <c r="H59" s="150"/>
      <c r="I59" s="150"/>
      <c r="J59" s="150"/>
      <c r="K59" s="150"/>
      <c r="L59" s="150"/>
      <c r="M59" s="150"/>
      <c r="N59" s="172">
        <f>SUM(G59*$D$8+H59*$D$5+I59*$D$9+J59*$D$6+K59*$D$11+L59*$D$10+M59*$D$7)</f>
        <v>0</v>
      </c>
      <c r="O59" s="166">
        <v>1</v>
      </c>
      <c r="P59" s="153">
        <f>SUM(N59*O59)</f>
        <v>0</v>
      </c>
      <c r="Q59" s="29"/>
      <c r="R59" s="14"/>
      <c r="S59" s="14"/>
      <c r="T59" s="14"/>
      <c r="U59" s="14"/>
    </row>
    <row r="60" spans="1:21" ht="13.5" customHeight="1">
      <c r="A60" s="147">
        <f>RANK(N60,$N$18:$N$2049)</f>
        <v>1283</v>
      </c>
      <c r="B60" s="148" t="s">
        <v>1987</v>
      </c>
      <c r="C60" s="148" t="s">
        <v>405</v>
      </c>
      <c r="D60" s="149" t="s">
        <v>43</v>
      </c>
      <c r="E60" s="149" t="s">
        <v>1965</v>
      </c>
      <c r="F60" s="149" t="s">
        <v>37</v>
      </c>
      <c r="G60" s="150"/>
      <c r="H60" s="150"/>
      <c r="I60" s="150"/>
      <c r="J60" s="150"/>
      <c r="K60" s="150">
        <v>13</v>
      </c>
      <c r="L60" s="150">
        <v>134</v>
      </c>
      <c r="M60" s="150">
        <v>1</v>
      </c>
      <c r="N60" s="172">
        <f>SUM(G60*$D$8+H60*$D$5+I60*$D$9+J60*$D$6+K60*$D$11+L60*$D$10+M60*$D$7)</f>
        <v>25.9</v>
      </c>
      <c r="O60" s="166">
        <v>1</v>
      </c>
      <c r="P60" s="153">
        <f>SUM(N60*O60)</f>
        <v>25.9</v>
      </c>
      <c r="Q60" s="29"/>
      <c r="R60" s="14"/>
      <c r="S60" s="14"/>
      <c r="T60" s="14"/>
      <c r="U60" s="14"/>
    </row>
    <row r="61" spans="1:21" ht="13.5" customHeight="1">
      <c r="A61" s="147">
        <f>RANK(N61,$N$18:$N$2049)</f>
        <v>1078</v>
      </c>
      <c r="B61" s="148" t="s">
        <v>516</v>
      </c>
      <c r="C61" s="148" t="s">
        <v>405</v>
      </c>
      <c r="D61" s="149" t="s">
        <v>43</v>
      </c>
      <c r="E61" s="149" t="s">
        <v>38</v>
      </c>
      <c r="F61" s="149" t="s">
        <v>37</v>
      </c>
      <c r="G61" s="150"/>
      <c r="H61" s="150"/>
      <c r="I61" s="150"/>
      <c r="J61" s="150"/>
      <c r="K61" s="150">
        <v>19</v>
      </c>
      <c r="L61" s="150">
        <v>232</v>
      </c>
      <c r="M61" s="150">
        <v>1</v>
      </c>
      <c r="N61" s="172">
        <f>SUM(G61*$D$8+H61*$D$5+I61*$D$9+J61*$D$6+K61*$D$11+L61*$D$10+M61*$D$7)</f>
        <v>38.700000000000003</v>
      </c>
      <c r="O61" s="166">
        <v>1</v>
      </c>
      <c r="P61" s="153">
        <f>SUM(N61*O61)</f>
        <v>38.700000000000003</v>
      </c>
      <c r="Q61" s="29"/>
      <c r="R61" s="14"/>
      <c r="S61" s="14"/>
      <c r="T61" s="14"/>
      <c r="U61" s="14"/>
    </row>
    <row r="62" spans="1:21" ht="13.5" customHeight="1">
      <c r="A62" s="147">
        <f>RANK(N62,$N$18:$N$2049)</f>
        <v>665</v>
      </c>
      <c r="B62" s="148" t="s">
        <v>1092</v>
      </c>
      <c r="C62" s="148" t="s">
        <v>405</v>
      </c>
      <c r="D62" s="149" t="s">
        <v>43</v>
      </c>
      <c r="E62" s="149" t="s">
        <v>40</v>
      </c>
      <c r="F62" s="149" t="s">
        <v>37</v>
      </c>
      <c r="G62" s="150"/>
      <c r="H62" s="150"/>
      <c r="I62" s="149">
        <v>19</v>
      </c>
      <c r="J62" s="149">
        <v>0</v>
      </c>
      <c r="K62" s="150">
        <v>30</v>
      </c>
      <c r="L62" s="150">
        <v>432</v>
      </c>
      <c r="M62" s="150">
        <v>3</v>
      </c>
      <c r="N62" s="172">
        <f>SUM(G62*$D$8+H62*$D$5+I62*$D$9+J62*$D$6+K62*$D$11+L62*$D$10+M62*$D$7)</f>
        <v>78.099999999999994</v>
      </c>
      <c r="O62" s="166">
        <v>1</v>
      </c>
      <c r="P62" s="153">
        <f>SUM(N62*O62)</f>
        <v>78.099999999999994</v>
      </c>
      <c r="Q62" s="29"/>
      <c r="R62" s="14"/>
      <c r="S62" s="14"/>
      <c r="T62" s="14"/>
      <c r="U62" s="14"/>
    </row>
    <row r="63" spans="1:21" ht="13.5" customHeight="1">
      <c r="A63" s="147">
        <f>RANK(N63,$N$18:$N$2049)</f>
        <v>505</v>
      </c>
      <c r="B63" s="148" t="s">
        <v>518</v>
      </c>
      <c r="C63" s="148" t="s">
        <v>405</v>
      </c>
      <c r="D63" s="149" t="s">
        <v>43</v>
      </c>
      <c r="E63" s="149" t="s">
        <v>38</v>
      </c>
      <c r="F63" s="149" t="s">
        <v>37</v>
      </c>
      <c r="G63" s="150"/>
      <c r="H63" s="150"/>
      <c r="I63" s="149">
        <v>26</v>
      </c>
      <c r="J63" s="149">
        <v>0</v>
      </c>
      <c r="K63" s="150">
        <v>41</v>
      </c>
      <c r="L63" s="150">
        <v>574</v>
      </c>
      <c r="M63" s="150">
        <v>3</v>
      </c>
      <c r="N63" s="172">
        <f>SUM(G63*$D$8+H63*$D$5+I63*$D$9+J63*$D$6+K63*$D$11+L63*$D$10+M63*$D$7)</f>
        <v>98.5</v>
      </c>
      <c r="O63" s="166">
        <v>1</v>
      </c>
      <c r="P63" s="153">
        <f>SUM(N63*O63)</f>
        <v>98.5</v>
      </c>
      <c r="Q63" s="29"/>
      <c r="R63" s="14"/>
      <c r="S63" s="14"/>
      <c r="T63" s="14"/>
      <c r="U63" s="14"/>
    </row>
    <row r="64" spans="1:21" ht="13.5" customHeight="1">
      <c r="A64" s="147">
        <f>RANK(N64,$N$18:$N$2049)</f>
        <v>218</v>
      </c>
      <c r="B64" s="148" t="s">
        <v>1008</v>
      </c>
      <c r="C64" s="148" t="s">
        <v>405</v>
      </c>
      <c r="D64" s="149" t="s">
        <v>43</v>
      </c>
      <c r="E64" s="149" t="s">
        <v>38</v>
      </c>
      <c r="F64" s="149" t="s">
        <v>37</v>
      </c>
      <c r="G64" s="150"/>
      <c r="H64" s="150"/>
      <c r="I64" s="149">
        <v>17</v>
      </c>
      <c r="J64" s="149">
        <v>0</v>
      </c>
      <c r="K64" s="150">
        <v>65</v>
      </c>
      <c r="L64" s="150">
        <v>900</v>
      </c>
      <c r="M64" s="150">
        <v>7</v>
      </c>
      <c r="N64" s="172">
        <f>SUM(G64*$D$8+H64*$D$5+I64*$D$9+J64*$D$6+K64*$D$11+L64*$D$10+M64*$D$7)</f>
        <v>166.2</v>
      </c>
      <c r="O64" s="166">
        <v>1</v>
      </c>
      <c r="P64" s="153">
        <f>SUM(N64*O64)</f>
        <v>166.2</v>
      </c>
      <c r="Q64" s="29"/>
      <c r="R64" s="14"/>
      <c r="S64" s="14"/>
      <c r="T64" s="14"/>
      <c r="U64" s="14"/>
    </row>
    <row r="65" spans="1:21" ht="13.5" customHeight="1">
      <c r="A65" s="147">
        <f>RANK(N65,$N$18:$N$2049)</f>
        <v>1475</v>
      </c>
      <c r="B65" s="148" t="s">
        <v>899</v>
      </c>
      <c r="C65" s="148" t="s">
        <v>1905</v>
      </c>
      <c r="D65" s="149" t="s">
        <v>33</v>
      </c>
      <c r="E65" s="149" t="s">
        <v>38</v>
      </c>
      <c r="F65" s="149" t="s">
        <v>1966</v>
      </c>
      <c r="G65" s="150"/>
      <c r="H65" s="150"/>
      <c r="I65" s="150"/>
      <c r="J65" s="150"/>
      <c r="K65" s="150"/>
      <c r="L65" s="150"/>
      <c r="M65" s="150"/>
      <c r="N65" s="172">
        <f>SUM(G65*$D$8+H65*$D$5+I65*$D$9+J65*$D$6+K65*$D$11+L65*$D$10+M65*$D$7)</f>
        <v>0</v>
      </c>
      <c r="O65" s="166">
        <v>0.9</v>
      </c>
      <c r="P65" s="153">
        <f>SUM(N65*O65)</f>
        <v>0</v>
      </c>
      <c r="Q65" s="29"/>
      <c r="R65" s="14"/>
      <c r="S65" s="14"/>
      <c r="T65" s="14"/>
      <c r="U65" s="14"/>
    </row>
    <row r="66" spans="1:21" ht="13.5" customHeight="1">
      <c r="A66" s="147">
        <f>RANK(N66,$N$18:$N$2049)</f>
        <v>33</v>
      </c>
      <c r="B66" s="148" t="s">
        <v>520</v>
      </c>
      <c r="C66" s="148" t="s">
        <v>1905</v>
      </c>
      <c r="D66" s="149" t="s">
        <v>33</v>
      </c>
      <c r="E66" s="149" t="s">
        <v>34</v>
      </c>
      <c r="F66" s="149" t="s">
        <v>1966</v>
      </c>
      <c r="G66" s="150">
        <v>3146</v>
      </c>
      <c r="H66" s="150">
        <v>27</v>
      </c>
      <c r="I66" s="149">
        <v>236</v>
      </c>
      <c r="J66" s="149">
        <v>3</v>
      </c>
      <c r="K66" s="150"/>
      <c r="L66" s="150"/>
      <c r="M66" s="150"/>
      <c r="N66" s="172">
        <f>SUM(G66*$D$8+H66*$D$5+I66*$D$9+J66*$D$6+K66*$D$11+L66*$D$10+M66*$D$7)</f>
        <v>275.44</v>
      </c>
      <c r="O66" s="166">
        <v>0.97</v>
      </c>
      <c r="P66" s="153">
        <f>SUM(N66*O66)</f>
        <v>267.17680000000001</v>
      </c>
      <c r="Q66" s="29"/>
      <c r="R66" s="14"/>
      <c r="S66" s="14"/>
      <c r="T66" s="14"/>
      <c r="U66" s="14"/>
    </row>
    <row r="67" spans="1:21" ht="13.5" customHeight="1">
      <c r="A67" s="147">
        <f>RANK(N67,$N$18:$N$2049)</f>
        <v>1078</v>
      </c>
      <c r="B67" s="148" t="s">
        <v>521</v>
      </c>
      <c r="C67" s="148" t="s">
        <v>1905</v>
      </c>
      <c r="D67" s="149" t="s">
        <v>39</v>
      </c>
      <c r="E67" s="149" t="s">
        <v>34</v>
      </c>
      <c r="F67" s="149" t="s">
        <v>1966</v>
      </c>
      <c r="G67" s="150"/>
      <c r="H67" s="150"/>
      <c r="I67" s="150">
        <v>237</v>
      </c>
      <c r="J67" s="150">
        <v>2</v>
      </c>
      <c r="K67" s="149">
        <v>2</v>
      </c>
      <c r="L67" s="149">
        <v>20</v>
      </c>
      <c r="M67" s="149">
        <v>0</v>
      </c>
      <c r="N67" s="172">
        <f>SUM(G67*$D$8+H67*$D$5+I67*$D$9+J67*$D$6+K67*$D$11+L67*$D$10+M67*$D$7)</f>
        <v>38.700000000000003</v>
      </c>
      <c r="O67" s="166">
        <v>1.02</v>
      </c>
      <c r="P67" s="153">
        <f>SUM(N67*O67)</f>
        <v>39.474000000000004</v>
      </c>
      <c r="Q67" s="29"/>
      <c r="R67" s="14"/>
      <c r="S67" s="14"/>
      <c r="T67" s="14"/>
      <c r="U67" s="14"/>
    </row>
    <row r="68" spans="1:21" ht="13.5" customHeight="1">
      <c r="A68" s="147">
        <f>RANK(N68,$N$18:$N$2049)</f>
        <v>975</v>
      </c>
      <c r="B68" s="148" t="s">
        <v>492</v>
      </c>
      <c r="C68" s="148" t="s">
        <v>1905</v>
      </c>
      <c r="D68" s="149" t="s">
        <v>39</v>
      </c>
      <c r="E68" s="149" t="s">
        <v>34</v>
      </c>
      <c r="F68" s="149" t="s">
        <v>1966</v>
      </c>
      <c r="G68" s="150"/>
      <c r="H68" s="150"/>
      <c r="I68" s="150">
        <v>261</v>
      </c>
      <c r="J68" s="150">
        <v>3</v>
      </c>
      <c r="K68" s="149">
        <v>3</v>
      </c>
      <c r="L68" s="149">
        <v>21</v>
      </c>
      <c r="M68" s="149">
        <v>0</v>
      </c>
      <c r="N68" s="172">
        <f>SUM(G68*$D$8+H68*$D$5+I68*$D$9+J68*$D$6+K68*$D$11+L68*$D$10+M68*$D$7)</f>
        <v>47.7</v>
      </c>
      <c r="O68" s="166">
        <v>1.02</v>
      </c>
      <c r="P68" s="153">
        <f>SUM(N68*O68)</f>
        <v>48.654000000000003</v>
      </c>
      <c r="Q68" s="29"/>
      <c r="R68" s="14"/>
      <c r="S68" s="14"/>
      <c r="T68" s="14"/>
      <c r="U68" s="14"/>
    </row>
    <row r="69" spans="1:21" ht="13.5" customHeight="1">
      <c r="A69" s="147">
        <f>RANK(N69,$N$18:$N$2049)</f>
        <v>550</v>
      </c>
      <c r="B69" s="148" t="s">
        <v>1093</v>
      </c>
      <c r="C69" s="148" t="s">
        <v>1905</v>
      </c>
      <c r="D69" s="149" t="s">
        <v>39</v>
      </c>
      <c r="E69" s="149" t="s">
        <v>38</v>
      </c>
      <c r="F69" s="149" t="s">
        <v>1966</v>
      </c>
      <c r="G69" s="150"/>
      <c r="H69" s="150"/>
      <c r="I69" s="149">
        <v>546</v>
      </c>
      <c r="J69" s="149">
        <v>5</v>
      </c>
      <c r="K69" s="150">
        <v>6</v>
      </c>
      <c r="L69" s="150">
        <v>47</v>
      </c>
      <c r="M69" s="150">
        <v>0</v>
      </c>
      <c r="N69" s="172">
        <f>SUM(G69*$D$8+H69*$D$5+I69*$D$9+J69*$D$6+K69*$D$11+L69*$D$10+M69*$D$7)</f>
        <v>92.3</v>
      </c>
      <c r="O69" s="166">
        <v>1.02</v>
      </c>
      <c r="P69" s="153">
        <f>SUM(N69*O69)</f>
        <v>94.146000000000001</v>
      </c>
      <c r="Q69" s="29"/>
      <c r="R69" s="14"/>
      <c r="S69" s="14"/>
      <c r="T69" s="14"/>
      <c r="U69" s="14"/>
    </row>
    <row r="70" spans="1:21" ht="13.5" customHeight="1">
      <c r="A70" s="147">
        <f>RANK(N70,$N$18:$N$2049)</f>
        <v>214</v>
      </c>
      <c r="B70" s="148" t="s">
        <v>522</v>
      </c>
      <c r="C70" s="148" t="s">
        <v>1905</v>
      </c>
      <c r="D70" s="149" t="s">
        <v>39</v>
      </c>
      <c r="E70" s="149" t="s">
        <v>36</v>
      </c>
      <c r="F70" s="149" t="s">
        <v>1966</v>
      </c>
      <c r="G70" s="150"/>
      <c r="H70" s="150"/>
      <c r="I70" s="150">
        <v>921</v>
      </c>
      <c r="J70" s="150">
        <v>9</v>
      </c>
      <c r="K70" s="149">
        <v>12</v>
      </c>
      <c r="L70" s="149">
        <v>101</v>
      </c>
      <c r="M70" s="149">
        <v>1</v>
      </c>
      <c r="N70" s="172">
        <f>SUM(G70*$D$8+H70*$D$5+I70*$D$9+J70*$D$6+K70*$D$11+L70*$D$10+M70*$D$7)</f>
        <v>168.20000000000002</v>
      </c>
      <c r="O70" s="166">
        <v>1.02</v>
      </c>
      <c r="P70" s="153">
        <f>SUM(N70*O70)</f>
        <v>171.56400000000002</v>
      </c>
      <c r="Q70" s="29"/>
      <c r="R70" s="14"/>
      <c r="S70" s="14"/>
      <c r="T70" s="14"/>
      <c r="U70" s="14"/>
    </row>
    <row r="71" spans="1:21" ht="13.5" customHeight="1">
      <c r="A71" s="147">
        <f>RANK(N71,$N$18:$N$2049)</f>
        <v>1475</v>
      </c>
      <c r="B71" s="148" t="s">
        <v>1095</v>
      </c>
      <c r="C71" s="148" t="s">
        <v>1905</v>
      </c>
      <c r="D71" s="149" t="s">
        <v>42</v>
      </c>
      <c r="E71" s="149" t="s">
        <v>38</v>
      </c>
      <c r="F71" s="149" t="s">
        <v>1966</v>
      </c>
      <c r="G71" s="150"/>
      <c r="H71" s="150"/>
      <c r="I71" s="150"/>
      <c r="J71" s="150"/>
      <c r="K71" s="150"/>
      <c r="L71" s="150"/>
      <c r="M71" s="150"/>
      <c r="N71" s="172">
        <f>SUM(G71*$D$8+H71*$D$5+I71*$D$9+J71*$D$6+K71*$D$11+L71*$D$10+M71*$D$7)</f>
        <v>0</v>
      </c>
      <c r="O71" s="166">
        <v>1</v>
      </c>
      <c r="P71" s="153">
        <f>SUM(N71*O71)</f>
        <v>0</v>
      </c>
      <c r="Q71" s="29"/>
      <c r="R71" s="14"/>
      <c r="S71" s="14"/>
      <c r="T71" s="14"/>
      <c r="U71" s="14"/>
    </row>
    <row r="72" spans="1:21" ht="13.5" customHeight="1">
      <c r="A72" s="147">
        <f>RANK(N72,$N$18:$N$2049)</f>
        <v>1274</v>
      </c>
      <c r="B72" s="148" t="s">
        <v>1094</v>
      </c>
      <c r="C72" s="148" t="s">
        <v>1905</v>
      </c>
      <c r="D72" s="149" t="s">
        <v>42</v>
      </c>
      <c r="E72" s="149" t="s">
        <v>38</v>
      </c>
      <c r="F72" s="149" t="s">
        <v>1966</v>
      </c>
      <c r="G72" s="150"/>
      <c r="H72" s="150"/>
      <c r="I72" s="150"/>
      <c r="J72" s="150"/>
      <c r="K72" s="149">
        <v>10</v>
      </c>
      <c r="L72" s="149">
        <v>93</v>
      </c>
      <c r="M72" s="149">
        <v>2</v>
      </c>
      <c r="N72" s="172">
        <f>SUM(G72*$D$8+H72*$D$5+I72*$D$9+J72*$D$6+K72*$D$11+L72*$D$10+M72*$D$7)</f>
        <v>26.3</v>
      </c>
      <c r="O72" s="166">
        <v>1</v>
      </c>
      <c r="P72" s="153">
        <f>SUM(N72*O72)</f>
        <v>26.3</v>
      </c>
      <c r="Q72" s="29"/>
      <c r="R72" s="14"/>
      <c r="S72" s="14"/>
      <c r="T72" s="14"/>
      <c r="U72" s="14"/>
    </row>
    <row r="73" spans="1:21" ht="13.5" customHeight="1">
      <c r="A73" s="147">
        <f>RANK(N73,$N$18:$N$2049)</f>
        <v>712</v>
      </c>
      <c r="B73" s="148" t="s">
        <v>171</v>
      </c>
      <c r="C73" s="148" t="s">
        <v>1905</v>
      </c>
      <c r="D73" s="149" t="s">
        <v>42</v>
      </c>
      <c r="E73" s="149" t="s">
        <v>34</v>
      </c>
      <c r="F73" s="149" t="s">
        <v>1966</v>
      </c>
      <c r="G73" s="150"/>
      <c r="H73" s="150"/>
      <c r="I73" s="150"/>
      <c r="J73" s="150"/>
      <c r="K73" s="149">
        <v>30</v>
      </c>
      <c r="L73" s="149">
        <v>350</v>
      </c>
      <c r="M73" s="149">
        <v>4</v>
      </c>
      <c r="N73" s="172">
        <f>SUM(G73*$D$8+H73*$D$5+I73*$D$9+J73*$D$6+K73*$D$11+L73*$D$10+M73*$D$7)</f>
        <v>74</v>
      </c>
      <c r="O73" s="166">
        <v>1</v>
      </c>
      <c r="P73" s="153">
        <f>SUM(N73*O73)</f>
        <v>74</v>
      </c>
      <c r="Q73" s="29"/>
      <c r="R73" s="14"/>
      <c r="S73" s="14"/>
      <c r="T73" s="14"/>
      <c r="U73" s="14"/>
    </row>
    <row r="74" spans="1:21" ht="13.5" customHeight="1">
      <c r="A74" s="147">
        <f>RANK(N74,$N$18:$N$2049)</f>
        <v>1475</v>
      </c>
      <c r="B74" s="148" t="s">
        <v>1097</v>
      </c>
      <c r="C74" s="148" t="s">
        <v>1905</v>
      </c>
      <c r="D74" s="149" t="s">
        <v>43</v>
      </c>
      <c r="E74" s="149" t="s">
        <v>36</v>
      </c>
      <c r="F74" s="149" t="s">
        <v>1966</v>
      </c>
      <c r="G74" s="150"/>
      <c r="H74" s="150"/>
      <c r="I74" s="150"/>
      <c r="J74" s="150"/>
      <c r="K74" s="150"/>
      <c r="L74" s="150"/>
      <c r="M74" s="150"/>
      <c r="N74" s="172">
        <f>SUM(G74*$D$8+H74*$D$5+I74*$D$9+J74*$D$6+K74*$D$11+L74*$D$10+M74*$D$7)</f>
        <v>0</v>
      </c>
      <c r="O74" s="166">
        <v>1</v>
      </c>
      <c r="P74" s="153">
        <f>SUM(N74*O74)</f>
        <v>0</v>
      </c>
      <c r="Q74" s="29"/>
      <c r="R74" s="14"/>
      <c r="S74" s="14"/>
      <c r="T74" s="14"/>
      <c r="U74" s="14"/>
    </row>
    <row r="75" spans="1:21" ht="13.5" customHeight="1">
      <c r="A75" s="147">
        <f>RANK(N75,$N$18:$N$2049)</f>
        <v>1178</v>
      </c>
      <c r="B75" s="148" t="s">
        <v>1096</v>
      </c>
      <c r="C75" s="148" t="s">
        <v>1905</v>
      </c>
      <c r="D75" s="149" t="s">
        <v>43</v>
      </c>
      <c r="E75" s="149" t="s">
        <v>1965</v>
      </c>
      <c r="F75" s="149" t="s">
        <v>1966</v>
      </c>
      <c r="G75" s="150"/>
      <c r="H75" s="150"/>
      <c r="I75" s="150"/>
      <c r="J75" s="150"/>
      <c r="K75" s="149">
        <v>14</v>
      </c>
      <c r="L75" s="149">
        <v>186</v>
      </c>
      <c r="M75" s="149">
        <v>1</v>
      </c>
      <c r="N75" s="172">
        <f>SUM(G75*$D$8+H75*$D$5+I75*$D$9+J75*$D$6+K75*$D$11+L75*$D$10+M75*$D$7)</f>
        <v>31.6</v>
      </c>
      <c r="O75" s="166">
        <v>1</v>
      </c>
      <c r="P75" s="153">
        <f>SUM(N75*O75)</f>
        <v>31.6</v>
      </c>
      <c r="Q75" s="29"/>
      <c r="R75" s="14"/>
      <c r="S75" s="14"/>
      <c r="T75" s="14"/>
      <c r="U75" s="14"/>
    </row>
    <row r="76" spans="1:21" ht="13.5" customHeight="1">
      <c r="A76" s="147">
        <f>RANK(N76,$N$18:$N$2049)</f>
        <v>974</v>
      </c>
      <c r="B76" s="148" t="s">
        <v>2039</v>
      </c>
      <c r="C76" s="148" t="s">
        <v>1905</v>
      </c>
      <c r="D76" s="149" t="s">
        <v>43</v>
      </c>
      <c r="E76" s="149" t="s">
        <v>38</v>
      </c>
      <c r="F76" s="149" t="s">
        <v>1966</v>
      </c>
      <c r="G76" s="150"/>
      <c r="H76" s="150"/>
      <c r="I76" s="150"/>
      <c r="J76" s="150"/>
      <c r="K76" s="150">
        <v>19</v>
      </c>
      <c r="L76" s="150">
        <v>264</v>
      </c>
      <c r="M76" s="150">
        <v>2</v>
      </c>
      <c r="N76" s="172">
        <f>SUM(G76*$D$8+H76*$D$5+I76*$D$9+J76*$D$6+K76*$D$11+L76*$D$10+M76*$D$7)</f>
        <v>47.900000000000006</v>
      </c>
      <c r="O76" s="166">
        <v>1</v>
      </c>
      <c r="P76" s="153">
        <f>SUM(N76*O76)</f>
        <v>47.900000000000006</v>
      </c>
      <c r="Q76" s="29"/>
      <c r="R76" s="14"/>
      <c r="S76" s="14"/>
      <c r="T76" s="14"/>
      <c r="U76" s="14"/>
    </row>
    <row r="77" spans="1:21" ht="13.5" customHeight="1">
      <c r="A77" s="147">
        <f>RANK(N77,$N$18:$N$2049)</f>
        <v>677</v>
      </c>
      <c r="B77" s="148" t="s">
        <v>524</v>
      </c>
      <c r="C77" s="148" t="s">
        <v>1905</v>
      </c>
      <c r="D77" s="149" t="s">
        <v>43</v>
      </c>
      <c r="E77" s="149" t="s">
        <v>38</v>
      </c>
      <c r="F77" s="149" t="s">
        <v>1966</v>
      </c>
      <c r="G77" s="150"/>
      <c r="H77" s="150"/>
      <c r="I77" s="150"/>
      <c r="J77" s="150"/>
      <c r="K77" s="150">
        <v>25</v>
      </c>
      <c r="L77" s="150">
        <v>467</v>
      </c>
      <c r="M77" s="150">
        <v>3</v>
      </c>
      <c r="N77" s="172">
        <f>SUM(G77*$D$8+H77*$D$5+I77*$D$9+J77*$D$6+K77*$D$11+L77*$D$10+M77*$D$7)</f>
        <v>77.2</v>
      </c>
      <c r="O77" s="166">
        <v>1</v>
      </c>
      <c r="P77" s="153">
        <f>SUM(N77*O77)</f>
        <v>77.2</v>
      </c>
      <c r="Q77" s="29"/>
      <c r="R77" s="14"/>
      <c r="S77" s="14"/>
      <c r="T77" s="14"/>
      <c r="U77" s="14"/>
    </row>
    <row r="78" spans="1:21" ht="13.5" customHeight="1">
      <c r="A78" s="147">
        <f>RANK(N78,$N$18:$N$2049)</f>
        <v>544</v>
      </c>
      <c r="B78" s="148" t="s">
        <v>523</v>
      </c>
      <c r="C78" s="148" t="s">
        <v>1905</v>
      </c>
      <c r="D78" s="149" t="s">
        <v>43</v>
      </c>
      <c r="E78" s="149" t="s">
        <v>34</v>
      </c>
      <c r="F78" s="149" t="s">
        <v>1966</v>
      </c>
      <c r="G78" s="150"/>
      <c r="H78" s="150"/>
      <c r="I78" s="150"/>
      <c r="J78" s="150"/>
      <c r="K78" s="150">
        <v>33</v>
      </c>
      <c r="L78" s="150">
        <v>518</v>
      </c>
      <c r="M78" s="150">
        <v>4</v>
      </c>
      <c r="N78" s="172">
        <f>SUM(G78*$D$8+H78*$D$5+I78*$D$9+J78*$D$6+K78*$D$11+L78*$D$10+M78*$D$7)</f>
        <v>92.300000000000011</v>
      </c>
      <c r="O78" s="166">
        <v>1</v>
      </c>
      <c r="P78" s="153">
        <f>SUM(N78*O78)</f>
        <v>92.300000000000011</v>
      </c>
      <c r="Q78" s="29"/>
      <c r="R78" s="14"/>
      <c r="S78" s="14"/>
      <c r="T78" s="14"/>
      <c r="U78" s="14"/>
    </row>
    <row r="79" spans="1:21" ht="13.5" customHeight="1">
      <c r="A79" s="147">
        <f>RANK(N79,$N$18:$N$2049)</f>
        <v>209</v>
      </c>
      <c r="B79" s="148" t="s">
        <v>457</v>
      </c>
      <c r="C79" s="148" t="s">
        <v>1905</v>
      </c>
      <c r="D79" s="149" t="s">
        <v>43</v>
      </c>
      <c r="E79" s="149" t="s">
        <v>34</v>
      </c>
      <c r="F79" s="149" t="s">
        <v>1966</v>
      </c>
      <c r="G79" s="150"/>
      <c r="H79" s="150"/>
      <c r="I79" s="149">
        <v>15</v>
      </c>
      <c r="J79" s="149">
        <v>0</v>
      </c>
      <c r="K79" s="150">
        <v>65</v>
      </c>
      <c r="L79" s="150">
        <v>885</v>
      </c>
      <c r="M79" s="150">
        <v>8</v>
      </c>
      <c r="N79" s="172">
        <f>SUM(G79*$D$8+H79*$D$5+I79*$D$9+J79*$D$6+K79*$D$11+L79*$D$10+M79*$D$7)</f>
        <v>170.5</v>
      </c>
      <c r="O79" s="166">
        <v>1</v>
      </c>
      <c r="P79" s="153">
        <f>SUM(N79*O79)</f>
        <v>170.5</v>
      </c>
      <c r="Q79" s="29"/>
      <c r="R79" s="14"/>
      <c r="S79" s="14"/>
      <c r="T79" s="14"/>
      <c r="U79" s="14"/>
    </row>
    <row r="80" spans="1:21" ht="13.5" customHeight="1">
      <c r="A80" s="147">
        <f>RANK(N80,$N$18:$N$2049)</f>
        <v>1475</v>
      </c>
      <c r="B80" s="148" t="s">
        <v>116</v>
      </c>
      <c r="C80" s="148" t="s">
        <v>1906</v>
      </c>
      <c r="D80" s="149" t="s">
        <v>33</v>
      </c>
      <c r="E80" s="149" t="s">
        <v>34</v>
      </c>
      <c r="F80" s="149" t="s">
        <v>336</v>
      </c>
      <c r="G80" s="150"/>
      <c r="H80" s="150"/>
      <c r="I80" s="150"/>
      <c r="J80" s="150"/>
      <c r="K80" s="150"/>
      <c r="L80" s="150"/>
      <c r="M80" s="150"/>
      <c r="N80" s="172">
        <f>SUM(G80*$D$8+H80*$D$5+I80*$D$9+J80*$D$6+K80*$D$11+L80*$D$10+M80*$D$7)</f>
        <v>0</v>
      </c>
      <c r="O80" s="166">
        <v>0.9</v>
      </c>
      <c r="P80" s="153">
        <f>SUM(N80*O80)</f>
        <v>0</v>
      </c>
      <c r="Q80" s="29"/>
      <c r="R80" s="14"/>
      <c r="S80" s="14"/>
      <c r="T80" s="14"/>
      <c r="U80" s="14"/>
    </row>
    <row r="81" spans="1:21" ht="13.5" customHeight="1">
      <c r="A81" s="147">
        <f>RANK(N81,$N$18:$N$2049)</f>
        <v>99</v>
      </c>
      <c r="B81" s="148" t="s">
        <v>1098</v>
      </c>
      <c r="C81" s="148" t="s">
        <v>1906</v>
      </c>
      <c r="D81" s="149" t="s">
        <v>33</v>
      </c>
      <c r="E81" s="149" t="s">
        <v>1965</v>
      </c>
      <c r="F81" s="149" t="s">
        <v>336</v>
      </c>
      <c r="G81" s="150">
        <v>2601</v>
      </c>
      <c r="H81" s="150">
        <v>17</v>
      </c>
      <c r="I81" s="150">
        <v>235</v>
      </c>
      <c r="J81" s="150">
        <v>5</v>
      </c>
      <c r="K81" s="150"/>
      <c r="L81" s="150"/>
      <c r="M81" s="150"/>
      <c r="N81" s="172">
        <f>SUM(G81*$D$8+H81*$D$5+I81*$D$9+J81*$D$6+K81*$D$11+L81*$D$10+M81*$D$7)</f>
        <v>225.54000000000002</v>
      </c>
      <c r="O81" s="166">
        <v>0.9</v>
      </c>
      <c r="P81" s="153">
        <f>SUM(N81*O81)</f>
        <v>202.98600000000002</v>
      </c>
      <c r="Q81" s="29"/>
      <c r="R81" s="14"/>
      <c r="S81" s="14"/>
      <c r="T81" s="14"/>
      <c r="U81" s="14"/>
    </row>
    <row r="82" spans="1:21" ht="13.5" customHeight="1">
      <c r="A82" s="147">
        <f>RANK(N82,$N$18:$N$2049)</f>
        <v>1475</v>
      </c>
      <c r="B82" s="148" t="s">
        <v>67</v>
      </c>
      <c r="C82" s="148" t="s">
        <v>1906</v>
      </c>
      <c r="D82" s="149" t="s">
        <v>39</v>
      </c>
      <c r="E82" s="149" t="s">
        <v>34</v>
      </c>
      <c r="F82" s="149" t="s">
        <v>336</v>
      </c>
      <c r="G82" s="150"/>
      <c r="H82" s="150"/>
      <c r="I82" s="150"/>
      <c r="J82" s="150"/>
      <c r="K82" s="150"/>
      <c r="L82" s="150"/>
      <c r="M82" s="150"/>
      <c r="N82" s="172">
        <f>SUM(G82*$D$8+H82*$D$5+I82*$D$9+J82*$D$6+K82*$D$11+L82*$D$10+M82*$D$7)</f>
        <v>0</v>
      </c>
      <c r="O82" s="166">
        <v>1.02</v>
      </c>
      <c r="P82" s="153">
        <f>SUM(N82*O82)</f>
        <v>0</v>
      </c>
      <c r="Q82" s="29"/>
      <c r="R82" s="14"/>
      <c r="S82" s="14"/>
      <c r="T82" s="14"/>
      <c r="U82" s="14"/>
    </row>
    <row r="83" spans="1:21" ht="13.5" customHeight="1">
      <c r="A83" s="147">
        <f>RANK(N83,$N$18:$N$2049)</f>
        <v>850</v>
      </c>
      <c r="B83" s="148" t="s">
        <v>970</v>
      </c>
      <c r="C83" s="148" t="s">
        <v>1906</v>
      </c>
      <c r="D83" s="149" t="s">
        <v>39</v>
      </c>
      <c r="E83" s="149" t="s">
        <v>36</v>
      </c>
      <c r="F83" s="149" t="s">
        <v>336</v>
      </c>
      <c r="G83" s="150"/>
      <c r="H83" s="150"/>
      <c r="I83" s="149">
        <v>221</v>
      </c>
      <c r="J83" s="149">
        <v>2</v>
      </c>
      <c r="K83" s="149">
        <v>14</v>
      </c>
      <c r="L83" s="149">
        <v>124</v>
      </c>
      <c r="M83" s="149">
        <v>1</v>
      </c>
      <c r="N83" s="172">
        <f>SUM(G83*$D$8+H83*$D$5+I83*$D$9+J83*$D$6+K83*$D$11+L83*$D$10+M83*$D$7)</f>
        <v>59.5</v>
      </c>
      <c r="O83" s="166">
        <v>1.02</v>
      </c>
      <c r="P83" s="153">
        <f>SUM(N83*O83)</f>
        <v>60.69</v>
      </c>
      <c r="Q83" s="29"/>
      <c r="R83" s="14"/>
      <c r="S83" s="14"/>
      <c r="T83" s="14"/>
      <c r="U83" s="14"/>
    </row>
    <row r="84" spans="1:21" ht="13.5" customHeight="1">
      <c r="A84" s="147">
        <f>RANK(N84,$N$18:$N$2049)</f>
        <v>776</v>
      </c>
      <c r="B84" s="148" t="s">
        <v>605</v>
      </c>
      <c r="C84" s="148" t="s">
        <v>1906</v>
      </c>
      <c r="D84" s="149" t="s">
        <v>39</v>
      </c>
      <c r="E84" s="149" t="s">
        <v>38</v>
      </c>
      <c r="F84" s="149" t="s">
        <v>336</v>
      </c>
      <c r="G84" s="150"/>
      <c r="H84" s="150"/>
      <c r="I84" s="150">
        <v>352</v>
      </c>
      <c r="J84" s="150">
        <v>3</v>
      </c>
      <c r="K84" s="149">
        <v>9</v>
      </c>
      <c r="L84" s="149">
        <v>81</v>
      </c>
      <c r="M84" s="149">
        <v>0</v>
      </c>
      <c r="N84" s="172">
        <f>SUM(G84*$D$8+H84*$D$5+I84*$D$9+J84*$D$6+K84*$D$11+L84*$D$10+M84*$D$7)</f>
        <v>65.8</v>
      </c>
      <c r="O84" s="166">
        <v>1.02</v>
      </c>
      <c r="P84" s="153">
        <f>SUM(N84*O84)</f>
        <v>67.116</v>
      </c>
      <c r="Q84" s="29"/>
      <c r="R84" s="14"/>
      <c r="S84" s="14"/>
      <c r="T84" s="14"/>
      <c r="U84" s="14"/>
    </row>
    <row r="85" spans="1:21" ht="13.5" customHeight="1">
      <c r="A85" s="147">
        <f>RANK(N85,$N$18:$N$2049)</f>
        <v>137</v>
      </c>
      <c r="B85" s="148" t="s">
        <v>528</v>
      </c>
      <c r="C85" s="148" t="s">
        <v>1906</v>
      </c>
      <c r="D85" s="149" t="s">
        <v>39</v>
      </c>
      <c r="E85" s="149" t="s">
        <v>34</v>
      </c>
      <c r="F85" s="149" t="s">
        <v>336</v>
      </c>
      <c r="G85" s="150">
        <v>45</v>
      </c>
      <c r="H85" s="150">
        <v>1</v>
      </c>
      <c r="I85" s="150">
        <v>921</v>
      </c>
      <c r="J85" s="150">
        <v>10</v>
      </c>
      <c r="K85" s="149">
        <v>25</v>
      </c>
      <c r="L85" s="149">
        <v>244</v>
      </c>
      <c r="M85" s="149">
        <v>1</v>
      </c>
      <c r="N85" s="172">
        <f>SUM(G85*$D$8+H85*$D$5+I85*$D$9+J85*$D$6+K85*$D$11+L85*$D$10+M85*$D$7)</f>
        <v>200.8</v>
      </c>
      <c r="O85" s="166">
        <v>1.02</v>
      </c>
      <c r="P85" s="153">
        <f>SUM(N85*O85)</f>
        <v>204.816</v>
      </c>
      <c r="Q85" s="29"/>
      <c r="R85" s="14"/>
      <c r="S85" s="14"/>
      <c r="T85" s="14"/>
      <c r="U85" s="14"/>
    </row>
    <row r="86" spans="1:21" ht="13.5" customHeight="1">
      <c r="A86" s="147">
        <f>RANK(N86,$N$18:$N$2049)</f>
        <v>1475</v>
      </c>
      <c r="B86" s="148" t="s">
        <v>1100</v>
      </c>
      <c r="C86" s="148" t="s">
        <v>1906</v>
      </c>
      <c r="D86" s="149" t="s">
        <v>42</v>
      </c>
      <c r="E86" s="149" t="s">
        <v>38</v>
      </c>
      <c r="F86" s="149" t="s">
        <v>336</v>
      </c>
      <c r="G86" s="150"/>
      <c r="H86" s="150"/>
      <c r="I86" s="150"/>
      <c r="J86" s="150"/>
      <c r="K86" s="150"/>
      <c r="L86" s="150"/>
      <c r="M86" s="150"/>
      <c r="N86" s="172">
        <f>SUM(G86*$D$8+H86*$D$5+I86*$D$9+J86*$D$6+K86*$D$11+L86*$D$10+M86*$D$7)</f>
        <v>0</v>
      </c>
      <c r="O86" s="166">
        <v>1</v>
      </c>
      <c r="P86" s="153">
        <f>SUM(N86*O86)</f>
        <v>0</v>
      </c>
      <c r="Q86" s="29"/>
      <c r="R86" s="14"/>
      <c r="S86" s="14"/>
      <c r="T86" s="14"/>
      <c r="U86" s="14"/>
    </row>
    <row r="87" spans="1:21" ht="13.5" customHeight="1">
      <c r="A87" s="147">
        <f>RANK(N87,$N$18:$N$2049)</f>
        <v>1390</v>
      </c>
      <c r="B87" s="148" t="s">
        <v>1099</v>
      </c>
      <c r="C87" s="148" t="s">
        <v>1906</v>
      </c>
      <c r="D87" s="149" t="s">
        <v>42</v>
      </c>
      <c r="E87" s="149" t="s">
        <v>38</v>
      </c>
      <c r="F87" s="149" t="s">
        <v>336</v>
      </c>
      <c r="G87" s="150"/>
      <c r="H87" s="150"/>
      <c r="I87" s="150"/>
      <c r="J87" s="150"/>
      <c r="K87" s="150">
        <v>9</v>
      </c>
      <c r="L87" s="150">
        <v>111</v>
      </c>
      <c r="M87" s="150">
        <v>1</v>
      </c>
      <c r="N87" s="172">
        <f>SUM(G87*$D$8+H87*$D$5+I87*$D$9+J87*$D$6+K87*$D$11+L87*$D$10+M87*$D$7)</f>
        <v>21.6</v>
      </c>
      <c r="O87" s="166">
        <v>1</v>
      </c>
      <c r="P87" s="153">
        <f>SUM(N87*O87)</f>
        <v>21.6</v>
      </c>
      <c r="Q87" s="29"/>
      <c r="R87" s="14"/>
      <c r="S87" s="14"/>
      <c r="T87" s="14"/>
      <c r="U87" s="14"/>
    </row>
    <row r="88" spans="1:21" ht="13.5" customHeight="1">
      <c r="A88" s="147">
        <f>RANK(N88,$N$18:$N$2049)</f>
        <v>979</v>
      </c>
      <c r="B88" s="148" t="s">
        <v>588</v>
      </c>
      <c r="C88" s="148" t="s">
        <v>1906</v>
      </c>
      <c r="D88" s="149" t="s">
        <v>42</v>
      </c>
      <c r="E88" s="149" t="s">
        <v>34</v>
      </c>
      <c r="F88" s="149" t="s">
        <v>336</v>
      </c>
      <c r="G88" s="150"/>
      <c r="H88" s="150"/>
      <c r="I88" s="150"/>
      <c r="J88" s="150"/>
      <c r="K88" s="150">
        <v>20</v>
      </c>
      <c r="L88" s="150">
        <v>253</v>
      </c>
      <c r="M88" s="150">
        <v>2</v>
      </c>
      <c r="N88" s="172">
        <f>SUM(G88*$D$8+H88*$D$5+I88*$D$9+J88*$D$6+K88*$D$11+L88*$D$10+M88*$D$7)</f>
        <v>47.3</v>
      </c>
      <c r="O88" s="166">
        <v>1</v>
      </c>
      <c r="P88" s="153">
        <f>SUM(N88*O88)</f>
        <v>47.3</v>
      </c>
      <c r="Q88" s="29"/>
      <c r="R88" s="14"/>
      <c r="S88" s="14"/>
      <c r="T88" s="14"/>
      <c r="U88" s="14"/>
    </row>
    <row r="89" spans="1:21" ht="13.5" customHeight="1">
      <c r="A89" s="147">
        <f>RANK(N89,$N$18:$N$2049)</f>
        <v>1475</v>
      </c>
      <c r="B89" s="148" t="s">
        <v>1101</v>
      </c>
      <c r="C89" s="148" t="s">
        <v>1906</v>
      </c>
      <c r="D89" s="149" t="s">
        <v>43</v>
      </c>
      <c r="E89" s="149" t="s">
        <v>34</v>
      </c>
      <c r="F89" s="149" t="s">
        <v>336</v>
      </c>
      <c r="G89" s="150"/>
      <c r="H89" s="150"/>
      <c r="I89" s="150"/>
      <c r="J89" s="150"/>
      <c r="K89" s="150"/>
      <c r="L89" s="150"/>
      <c r="M89" s="150"/>
      <c r="N89" s="172">
        <f>SUM(G89*$D$8+H89*$D$5+I89*$D$9+J89*$D$6+K89*$D$11+L89*$D$10+M89*$D$7)</f>
        <v>0</v>
      </c>
      <c r="O89" s="166">
        <v>1</v>
      </c>
      <c r="P89" s="153">
        <f>SUM(N89*O89)</f>
        <v>0</v>
      </c>
      <c r="Q89" s="29"/>
      <c r="R89" s="14"/>
      <c r="S89" s="14"/>
      <c r="T89" s="14"/>
      <c r="U89" s="14"/>
    </row>
    <row r="90" spans="1:21" ht="13.5" customHeight="1">
      <c r="A90" s="147">
        <f>RANK(N90,$N$18:$N$2049)</f>
        <v>1326</v>
      </c>
      <c r="B90" s="148" t="s">
        <v>213</v>
      </c>
      <c r="C90" s="148" t="s">
        <v>1906</v>
      </c>
      <c r="D90" s="149" t="s">
        <v>43</v>
      </c>
      <c r="E90" s="149" t="s">
        <v>34</v>
      </c>
      <c r="F90" s="149" t="s">
        <v>336</v>
      </c>
      <c r="G90" s="150"/>
      <c r="H90" s="150"/>
      <c r="I90" s="150"/>
      <c r="J90" s="150"/>
      <c r="K90" s="150">
        <v>10</v>
      </c>
      <c r="L90" s="150">
        <v>131</v>
      </c>
      <c r="M90" s="150">
        <v>1</v>
      </c>
      <c r="N90" s="172">
        <f>SUM(G90*$D$8+H90*$D$5+I90*$D$9+J90*$D$6+K90*$D$11+L90*$D$10+M90*$D$7)</f>
        <v>24.1</v>
      </c>
      <c r="O90" s="166">
        <v>1</v>
      </c>
      <c r="P90" s="153">
        <f>SUM(N90*O90)</f>
        <v>24.1</v>
      </c>
      <c r="Q90" s="29"/>
      <c r="R90" s="14"/>
      <c r="S90" s="14"/>
      <c r="T90" s="14"/>
      <c r="U90" s="14"/>
    </row>
    <row r="91" spans="1:21" ht="13.5" customHeight="1">
      <c r="A91" s="147">
        <f>RANK(N91,$N$18:$N$2049)</f>
        <v>1106</v>
      </c>
      <c r="B91" s="148" t="s">
        <v>529</v>
      </c>
      <c r="C91" s="148" t="s">
        <v>1906</v>
      </c>
      <c r="D91" s="149" t="s">
        <v>43</v>
      </c>
      <c r="E91" s="149" t="s">
        <v>34</v>
      </c>
      <c r="F91" s="149" t="s">
        <v>336</v>
      </c>
      <c r="G91" s="150"/>
      <c r="H91" s="150"/>
      <c r="I91" s="150"/>
      <c r="J91" s="150"/>
      <c r="K91" s="150">
        <v>16</v>
      </c>
      <c r="L91" s="150">
        <v>224</v>
      </c>
      <c r="M91" s="150">
        <v>1</v>
      </c>
      <c r="N91" s="172">
        <f>SUM(G91*$D$8+H91*$D$5+I91*$D$9+J91*$D$6+K91*$D$11+L91*$D$10+M91*$D$7)</f>
        <v>36.400000000000006</v>
      </c>
      <c r="O91" s="166">
        <v>1</v>
      </c>
      <c r="P91" s="153">
        <f>SUM(N91*O91)</f>
        <v>36.400000000000006</v>
      </c>
      <c r="Q91" s="29"/>
      <c r="R91" s="14"/>
      <c r="S91" s="14"/>
      <c r="T91" s="14"/>
      <c r="U91" s="14"/>
    </row>
    <row r="92" spans="1:21" ht="13.5" customHeight="1">
      <c r="A92" s="147">
        <f>RANK(N92,$N$18:$N$2049)</f>
        <v>955</v>
      </c>
      <c r="B92" s="148" t="s">
        <v>127</v>
      </c>
      <c r="C92" s="148" t="s">
        <v>1906</v>
      </c>
      <c r="D92" s="149" t="s">
        <v>43</v>
      </c>
      <c r="E92" s="149" t="s">
        <v>34</v>
      </c>
      <c r="F92" s="149" t="s">
        <v>336</v>
      </c>
      <c r="G92" s="150"/>
      <c r="H92" s="150"/>
      <c r="I92" s="150"/>
      <c r="J92" s="150"/>
      <c r="K92" s="150">
        <v>23</v>
      </c>
      <c r="L92" s="150">
        <v>265</v>
      </c>
      <c r="M92" s="150">
        <v>2</v>
      </c>
      <c r="N92" s="172">
        <f>SUM(G92*$D$8+H92*$D$5+I92*$D$9+J92*$D$6+K92*$D$11+L92*$D$10+M92*$D$7)</f>
        <v>50</v>
      </c>
      <c r="O92" s="166">
        <v>1</v>
      </c>
      <c r="P92" s="153">
        <f>SUM(N92*O92)</f>
        <v>50</v>
      </c>
      <c r="Q92" s="29"/>
      <c r="R92" s="14"/>
      <c r="S92" s="14"/>
      <c r="T92" s="14"/>
      <c r="U92" s="14"/>
    </row>
    <row r="93" spans="1:21" ht="13.5" customHeight="1">
      <c r="A93" s="147">
        <f>RANK(N93,$N$18:$N$2049)</f>
        <v>749</v>
      </c>
      <c r="B93" s="148" t="s">
        <v>531</v>
      </c>
      <c r="C93" s="148" t="s">
        <v>1906</v>
      </c>
      <c r="D93" s="149" t="s">
        <v>43</v>
      </c>
      <c r="E93" s="149" t="s">
        <v>34</v>
      </c>
      <c r="F93" s="149" t="s">
        <v>336</v>
      </c>
      <c r="G93" s="150"/>
      <c r="H93" s="150"/>
      <c r="I93" s="150"/>
      <c r="J93" s="150"/>
      <c r="K93" s="150">
        <v>30</v>
      </c>
      <c r="L93" s="150">
        <v>367</v>
      </c>
      <c r="M93" s="150">
        <v>3</v>
      </c>
      <c r="N93" s="172">
        <f>SUM(G93*$D$8+H93*$D$5+I93*$D$9+J93*$D$6+K93*$D$11+L93*$D$10+M93*$D$7)</f>
        <v>69.7</v>
      </c>
      <c r="O93" s="166">
        <v>1</v>
      </c>
      <c r="P93" s="153">
        <f>SUM(N93*O93)</f>
        <v>69.7</v>
      </c>
      <c r="Q93" s="29"/>
      <c r="R93" s="14"/>
      <c r="S93" s="14"/>
      <c r="T93" s="14"/>
      <c r="U93" s="14"/>
    </row>
    <row r="94" spans="1:21" ht="13.5" customHeight="1">
      <c r="A94" s="147">
        <f>RANK(N94,$N$18:$N$2049)</f>
        <v>296</v>
      </c>
      <c r="B94" s="148" t="s">
        <v>530</v>
      </c>
      <c r="C94" s="148" t="s">
        <v>1906</v>
      </c>
      <c r="D94" s="149" t="s">
        <v>43</v>
      </c>
      <c r="E94" s="149" t="s">
        <v>36</v>
      </c>
      <c r="F94" s="149" t="s">
        <v>336</v>
      </c>
      <c r="G94" s="150"/>
      <c r="H94" s="150"/>
      <c r="I94" s="150"/>
      <c r="J94" s="150"/>
      <c r="K94" s="150">
        <v>61</v>
      </c>
      <c r="L94" s="150">
        <v>776</v>
      </c>
      <c r="M94" s="150">
        <v>6</v>
      </c>
      <c r="N94" s="172">
        <f>SUM(G94*$D$8+H94*$D$5+I94*$D$9+J94*$D$6+K94*$D$11+L94*$D$10+M94*$D$7)</f>
        <v>144.10000000000002</v>
      </c>
      <c r="O94" s="166">
        <v>1</v>
      </c>
      <c r="P94" s="153">
        <f>SUM(N94*O94)</f>
        <v>144.10000000000002</v>
      </c>
      <c r="Q94" s="29"/>
      <c r="R94" s="14"/>
      <c r="S94" s="14"/>
      <c r="T94" s="14"/>
      <c r="U94" s="14"/>
    </row>
    <row r="95" spans="1:21" ht="13.5" customHeight="1">
      <c r="A95" s="147">
        <f>RANK(N95,$N$18:$N$2049)</f>
        <v>1475</v>
      </c>
      <c r="B95" s="148" t="s">
        <v>1988</v>
      </c>
      <c r="C95" s="148" t="s">
        <v>435</v>
      </c>
      <c r="D95" s="149" t="s">
        <v>33</v>
      </c>
      <c r="E95" s="149" t="s">
        <v>1965</v>
      </c>
      <c r="F95" s="149" t="s">
        <v>336</v>
      </c>
      <c r="G95" s="150"/>
      <c r="H95" s="150"/>
      <c r="I95" s="150"/>
      <c r="J95" s="150"/>
      <c r="K95" s="150"/>
      <c r="L95" s="150"/>
      <c r="M95" s="150"/>
      <c r="N95" s="172">
        <f>SUM(G95*$D$8+H95*$D$5+I95*$D$9+J95*$D$6+K95*$D$11+L95*$D$10+M95*$D$7)</f>
        <v>0</v>
      </c>
      <c r="O95" s="166">
        <v>0.9</v>
      </c>
      <c r="P95" s="153">
        <f>SUM(N95*O95)</f>
        <v>0</v>
      </c>
      <c r="Q95" s="29"/>
      <c r="R95" s="14"/>
      <c r="S95" s="14"/>
      <c r="T95" s="14"/>
      <c r="U95" s="14"/>
    </row>
    <row r="96" spans="1:21" ht="13.5" customHeight="1">
      <c r="A96" s="147">
        <f>RANK(N96,$N$18:$N$2049)</f>
        <v>85</v>
      </c>
      <c r="B96" s="148" t="s">
        <v>525</v>
      </c>
      <c r="C96" s="148" t="s">
        <v>435</v>
      </c>
      <c r="D96" s="149" t="s">
        <v>33</v>
      </c>
      <c r="E96" s="149" t="s">
        <v>36</v>
      </c>
      <c r="F96" s="149" t="s">
        <v>336</v>
      </c>
      <c r="G96" s="150">
        <v>3277</v>
      </c>
      <c r="H96" s="150">
        <v>25</v>
      </c>
      <c r="I96" s="149">
        <v>-25</v>
      </c>
      <c r="J96" s="149">
        <v>1</v>
      </c>
      <c r="K96" s="150"/>
      <c r="L96" s="150"/>
      <c r="M96" s="150"/>
      <c r="N96" s="172">
        <f>SUM(G96*$D$8+H96*$D$5+I96*$D$9+J96*$D$6+K96*$D$11+L96*$D$10+M96*$D$7)</f>
        <v>234.58</v>
      </c>
      <c r="O96" s="166">
        <v>0.9</v>
      </c>
      <c r="P96" s="153">
        <f>SUM(N96*O96)</f>
        <v>211.12200000000001</v>
      </c>
      <c r="Q96" s="29"/>
      <c r="R96" s="14"/>
      <c r="S96" s="14"/>
      <c r="T96" s="14"/>
      <c r="U96" s="14"/>
    </row>
    <row r="97" spans="1:21" ht="13.5" customHeight="1">
      <c r="A97" s="147">
        <f>RANK(N97,$N$18:$N$2049)</f>
        <v>1205</v>
      </c>
      <c r="B97" s="148" t="s">
        <v>837</v>
      </c>
      <c r="C97" s="148" t="s">
        <v>435</v>
      </c>
      <c r="D97" s="149" t="s">
        <v>39</v>
      </c>
      <c r="E97" s="149" t="s">
        <v>1965</v>
      </c>
      <c r="F97" s="149" t="s">
        <v>336</v>
      </c>
      <c r="G97" s="150"/>
      <c r="H97" s="150"/>
      <c r="I97" s="150">
        <v>183</v>
      </c>
      <c r="J97" s="150">
        <v>1</v>
      </c>
      <c r="K97" s="149">
        <v>5</v>
      </c>
      <c r="L97" s="149">
        <v>33</v>
      </c>
      <c r="M97" s="149">
        <v>0</v>
      </c>
      <c r="N97" s="172">
        <f>SUM(G97*$D$8+H97*$D$5+I97*$D$9+J97*$D$6+K97*$D$11+L97*$D$10+M97*$D$7)</f>
        <v>30.1</v>
      </c>
      <c r="O97" s="166">
        <v>1.02</v>
      </c>
      <c r="P97" s="153">
        <f>SUM(N97*O97)</f>
        <v>30.702000000000002</v>
      </c>
      <c r="Q97" s="29"/>
      <c r="R97" s="14"/>
      <c r="S97" s="14"/>
      <c r="T97" s="14"/>
      <c r="U97" s="14"/>
    </row>
    <row r="98" spans="1:21" ht="13.5" customHeight="1">
      <c r="A98" s="147">
        <f>RANK(N98,$N$18:$N$2049)</f>
        <v>471</v>
      </c>
      <c r="B98" s="148" t="s">
        <v>2040</v>
      </c>
      <c r="C98" s="148" t="s">
        <v>435</v>
      </c>
      <c r="D98" s="149" t="s">
        <v>39</v>
      </c>
      <c r="E98" s="149" t="s">
        <v>34</v>
      </c>
      <c r="F98" s="149" t="s">
        <v>336</v>
      </c>
      <c r="G98" s="150"/>
      <c r="H98" s="150"/>
      <c r="I98" s="150">
        <v>590</v>
      </c>
      <c r="J98" s="150">
        <v>6</v>
      </c>
      <c r="K98" s="149">
        <v>8</v>
      </c>
      <c r="L98" s="149">
        <v>72</v>
      </c>
      <c r="M98" s="149">
        <v>0</v>
      </c>
      <c r="N98" s="172">
        <f>SUM(G98*$D$8+H98*$D$5+I98*$D$9+J98*$D$6+K98*$D$11+L98*$D$10+M98*$D$7)</f>
        <v>106.2</v>
      </c>
      <c r="O98" s="166">
        <v>1.02</v>
      </c>
      <c r="P98" s="153">
        <f>SUM(N98*O98)</f>
        <v>108.324</v>
      </c>
      <c r="Q98" s="29"/>
      <c r="R98" s="14"/>
      <c r="S98" s="14"/>
      <c r="T98" s="14"/>
      <c r="U98" s="14"/>
    </row>
    <row r="99" spans="1:21" ht="13.5" customHeight="1">
      <c r="A99" s="147">
        <f>RANK(N99,$N$18:$N$2049)</f>
        <v>228</v>
      </c>
      <c r="B99" s="148" t="s">
        <v>873</v>
      </c>
      <c r="C99" s="148" t="s">
        <v>435</v>
      </c>
      <c r="D99" s="149" t="s">
        <v>39</v>
      </c>
      <c r="E99" s="149" t="s">
        <v>34</v>
      </c>
      <c r="F99" s="149" t="s">
        <v>336</v>
      </c>
      <c r="G99" s="150"/>
      <c r="H99" s="150"/>
      <c r="I99" s="149">
        <v>812</v>
      </c>
      <c r="J99" s="150">
        <v>9</v>
      </c>
      <c r="K99" s="149">
        <v>15</v>
      </c>
      <c r="L99" s="149">
        <v>141</v>
      </c>
      <c r="M99" s="149">
        <v>1</v>
      </c>
      <c r="N99" s="172">
        <f>SUM(G99*$D$8+H99*$D$5+I99*$D$9+J99*$D$6+K99*$D$11+L99*$D$10+M99*$D$7)</f>
        <v>162.79999999999998</v>
      </c>
      <c r="O99" s="166">
        <v>1.02</v>
      </c>
      <c r="P99" s="153">
        <f>SUM(N99*O99)</f>
        <v>166.05599999999998</v>
      </c>
      <c r="Q99" s="29"/>
      <c r="R99" s="14"/>
      <c r="S99" s="14"/>
      <c r="T99" s="14"/>
      <c r="U99" s="14"/>
    </row>
    <row r="100" spans="1:21" ht="13.5" customHeight="1">
      <c r="A100" s="147">
        <f>RANK(N100,$N$18:$N$2049)</f>
        <v>1475</v>
      </c>
      <c r="B100" s="148" t="s">
        <v>1103</v>
      </c>
      <c r="C100" s="148" t="s">
        <v>435</v>
      </c>
      <c r="D100" s="149" t="s">
        <v>42</v>
      </c>
      <c r="E100" s="149" t="s">
        <v>1965</v>
      </c>
      <c r="F100" s="149" t="s">
        <v>336</v>
      </c>
      <c r="G100" s="150"/>
      <c r="H100" s="150"/>
      <c r="I100" s="150"/>
      <c r="J100" s="150"/>
      <c r="K100" s="150"/>
      <c r="L100" s="150"/>
      <c r="M100" s="150"/>
      <c r="N100" s="172">
        <f>SUM(G100*$D$8+H100*$D$5+I100*$D$9+J100*$D$6+K100*$D$11+L100*$D$10+M100*$D$7)</f>
        <v>0</v>
      </c>
      <c r="O100" s="166">
        <v>1</v>
      </c>
      <c r="P100" s="153">
        <f>SUM(N100*O100)</f>
        <v>0</v>
      </c>
      <c r="Q100" s="29"/>
      <c r="R100" s="14"/>
      <c r="S100" s="14"/>
      <c r="T100" s="14"/>
      <c r="U100" s="14"/>
    </row>
    <row r="101" spans="1:21" ht="13.5" customHeight="1">
      <c r="A101" s="147">
        <f>RANK(N101,$N$18:$N$2049)</f>
        <v>1367</v>
      </c>
      <c r="B101" s="148" t="s">
        <v>1102</v>
      </c>
      <c r="C101" s="148" t="s">
        <v>435</v>
      </c>
      <c r="D101" s="149" t="s">
        <v>42</v>
      </c>
      <c r="E101" s="149" t="s">
        <v>38</v>
      </c>
      <c r="F101" s="149" t="s">
        <v>336</v>
      </c>
      <c r="G101" s="150"/>
      <c r="H101" s="150"/>
      <c r="I101" s="150"/>
      <c r="J101" s="150"/>
      <c r="K101" s="149">
        <v>10</v>
      </c>
      <c r="L101" s="149">
        <v>116</v>
      </c>
      <c r="M101" s="149">
        <v>1</v>
      </c>
      <c r="N101" s="172">
        <f>SUM(G101*$D$8+H101*$D$5+I101*$D$9+J101*$D$6+K101*$D$11+L101*$D$10+M101*$D$7)</f>
        <v>22.6</v>
      </c>
      <c r="O101" s="166">
        <v>1</v>
      </c>
      <c r="P101" s="153">
        <f>SUM(N101*O101)</f>
        <v>22.6</v>
      </c>
      <c r="Q101" s="29"/>
      <c r="R101" s="14"/>
      <c r="S101" s="14"/>
      <c r="T101" s="14"/>
      <c r="U101" s="14"/>
    </row>
    <row r="102" spans="1:21" ht="13.5" customHeight="1">
      <c r="A102" s="147">
        <f>RANK(N102,$N$18:$N$2049)</f>
        <v>939</v>
      </c>
      <c r="B102" s="148" t="s">
        <v>291</v>
      </c>
      <c r="C102" s="148" t="s">
        <v>435</v>
      </c>
      <c r="D102" s="149" t="s">
        <v>42</v>
      </c>
      <c r="E102" s="149" t="s">
        <v>34</v>
      </c>
      <c r="F102" s="149" t="s">
        <v>336</v>
      </c>
      <c r="G102" s="150"/>
      <c r="H102" s="150"/>
      <c r="I102" s="150"/>
      <c r="J102" s="150"/>
      <c r="K102" s="149">
        <v>20</v>
      </c>
      <c r="L102" s="149">
        <v>237</v>
      </c>
      <c r="M102" s="149">
        <v>3</v>
      </c>
      <c r="N102" s="172">
        <f>SUM(G102*$D$8+H102*$D$5+I102*$D$9+J102*$D$6+K102*$D$11+L102*$D$10+M102*$D$7)</f>
        <v>51.7</v>
      </c>
      <c r="O102" s="166">
        <v>1</v>
      </c>
      <c r="P102" s="153">
        <f>SUM(N102*O102)</f>
        <v>51.7</v>
      </c>
      <c r="Q102" s="29"/>
      <c r="R102" s="14"/>
      <c r="S102" s="14"/>
      <c r="T102" s="14"/>
      <c r="U102" s="14"/>
    </row>
    <row r="103" spans="1:21" ht="13.5" customHeight="1">
      <c r="A103" s="147">
        <f>RANK(N103,$N$18:$N$2049)</f>
        <v>1475</v>
      </c>
      <c r="B103" s="148" t="s">
        <v>527</v>
      </c>
      <c r="C103" s="148" t="s">
        <v>435</v>
      </c>
      <c r="D103" s="149" t="s">
        <v>43</v>
      </c>
      <c r="E103" s="149" t="s">
        <v>36</v>
      </c>
      <c r="F103" s="149" t="s">
        <v>336</v>
      </c>
      <c r="G103" s="150"/>
      <c r="H103" s="150"/>
      <c r="I103" s="150"/>
      <c r="J103" s="150"/>
      <c r="K103" s="150"/>
      <c r="L103" s="150"/>
      <c r="M103" s="150"/>
      <c r="N103" s="172">
        <f>SUM(G103*$D$8+H103*$D$5+I103*$D$9+J103*$D$6+K103*$D$11+L103*$D$10+M103*$D$7)</f>
        <v>0</v>
      </c>
      <c r="O103" s="166">
        <v>1</v>
      </c>
      <c r="P103" s="153">
        <f>SUM(N103*O103)</f>
        <v>0</v>
      </c>
      <c r="Q103" s="29"/>
      <c r="R103" s="14"/>
      <c r="S103" s="14"/>
      <c r="T103" s="14"/>
      <c r="U103" s="14"/>
    </row>
    <row r="104" spans="1:21" ht="13.5" customHeight="1">
      <c r="A104" s="147">
        <f>RANK(N104,$N$18:$N$2049)</f>
        <v>1281</v>
      </c>
      <c r="B104" s="148" t="s">
        <v>1105</v>
      </c>
      <c r="C104" s="148" t="s">
        <v>435</v>
      </c>
      <c r="D104" s="149" t="s">
        <v>43</v>
      </c>
      <c r="E104" s="149" t="s">
        <v>34</v>
      </c>
      <c r="F104" s="149" t="s">
        <v>336</v>
      </c>
      <c r="G104" s="150"/>
      <c r="H104" s="150"/>
      <c r="I104" s="150"/>
      <c r="J104" s="150"/>
      <c r="K104" s="150">
        <v>13</v>
      </c>
      <c r="L104" s="150">
        <v>135</v>
      </c>
      <c r="M104" s="150">
        <v>1</v>
      </c>
      <c r="N104" s="172">
        <f>SUM(G104*$D$8+H104*$D$5+I104*$D$9+J104*$D$6+K104*$D$11+L104*$D$10+M104*$D$7)</f>
        <v>26</v>
      </c>
      <c r="O104" s="166">
        <v>1</v>
      </c>
      <c r="P104" s="153">
        <f>SUM(N104*O104)</f>
        <v>26</v>
      </c>
      <c r="Q104" s="29"/>
      <c r="R104" s="14"/>
      <c r="S104" s="14"/>
      <c r="T104" s="14"/>
      <c r="U104" s="14"/>
    </row>
    <row r="105" spans="1:21" ht="13.5" customHeight="1">
      <c r="A105" s="147">
        <f>RANK(N105,$N$18:$N$2049)</f>
        <v>1078</v>
      </c>
      <c r="B105" s="148" t="s">
        <v>1104</v>
      </c>
      <c r="C105" s="148" t="s">
        <v>435</v>
      </c>
      <c r="D105" s="149" t="s">
        <v>43</v>
      </c>
      <c r="E105" s="149" t="s">
        <v>34</v>
      </c>
      <c r="F105" s="149" t="s">
        <v>336</v>
      </c>
      <c r="G105" s="150"/>
      <c r="H105" s="150"/>
      <c r="I105" s="150"/>
      <c r="J105" s="150"/>
      <c r="K105" s="150">
        <v>20</v>
      </c>
      <c r="L105" s="150">
        <v>227</v>
      </c>
      <c r="M105" s="150">
        <v>1</v>
      </c>
      <c r="N105" s="172">
        <f>SUM(G105*$D$8+H105*$D$5+I105*$D$9+J105*$D$6+K105*$D$11+L105*$D$10+M105*$D$7)</f>
        <v>38.700000000000003</v>
      </c>
      <c r="O105" s="166">
        <v>1</v>
      </c>
      <c r="P105" s="153">
        <f>SUM(N105*O105)</f>
        <v>38.700000000000003</v>
      </c>
      <c r="Q105" s="29"/>
      <c r="R105" s="14"/>
      <c r="S105" s="14"/>
      <c r="T105" s="14"/>
      <c r="U105" s="14"/>
    </row>
    <row r="106" spans="1:21" ht="13.5" customHeight="1">
      <c r="A106" s="147">
        <f>RANK(N106,$N$18:$N$2049)</f>
        <v>825</v>
      </c>
      <c r="B106" s="148" t="s">
        <v>2041</v>
      </c>
      <c r="C106" s="148" t="s">
        <v>435</v>
      </c>
      <c r="D106" s="149" t="s">
        <v>43</v>
      </c>
      <c r="E106" s="149" t="s">
        <v>38</v>
      </c>
      <c r="F106" s="149" t="s">
        <v>336</v>
      </c>
      <c r="G106" s="150"/>
      <c r="H106" s="150"/>
      <c r="I106" s="150"/>
      <c r="J106" s="150"/>
      <c r="K106" s="150">
        <v>29</v>
      </c>
      <c r="L106" s="150">
        <v>355</v>
      </c>
      <c r="M106" s="150">
        <v>2</v>
      </c>
      <c r="N106" s="172">
        <f>SUM(G106*$D$8+H106*$D$5+I106*$D$9+J106*$D$6+K106*$D$11+L106*$D$10+M106*$D$7)</f>
        <v>62</v>
      </c>
      <c r="O106" s="166">
        <v>1</v>
      </c>
      <c r="P106" s="153">
        <f>SUM(N106*O106)</f>
        <v>62</v>
      </c>
      <c r="Q106" s="29"/>
      <c r="R106" s="14"/>
      <c r="S106" s="14"/>
      <c r="T106" s="14"/>
      <c r="U106" s="14"/>
    </row>
    <row r="107" spans="1:21" ht="13.5" customHeight="1">
      <c r="A107" s="147">
        <f>RANK(N107,$N$18:$N$2049)</f>
        <v>486</v>
      </c>
      <c r="B107" s="148" t="s">
        <v>526</v>
      </c>
      <c r="C107" s="148" t="s">
        <v>435</v>
      </c>
      <c r="D107" s="149" t="s">
        <v>43</v>
      </c>
      <c r="E107" s="149" t="s">
        <v>36</v>
      </c>
      <c r="F107" s="149" t="s">
        <v>336</v>
      </c>
      <c r="G107" s="150"/>
      <c r="H107" s="150"/>
      <c r="I107" s="150"/>
      <c r="J107" s="150"/>
      <c r="K107" s="150">
        <v>42</v>
      </c>
      <c r="L107" s="150">
        <v>578</v>
      </c>
      <c r="M107" s="150">
        <v>4</v>
      </c>
      <c r="N107" s="172">
        <f>SUM(G107*$D$8+H107*$D$5+I107*$D$9+J107*$D$6+K107*$D$11+L107*$D$10+M107*$D$7)</f>
        <v>102.80000000000001</v>
      </c>
      <c r="O107" s="166">
        <v>1</v>
      </c>
      <c r="P107" s="153">
        <f>SUM(N107*O107)</f>
        <v>102.80000000000001</v>
      </c>
      <c r="Q107" s="29"/>
      <c r="R107" s="14"/>
      <c r="S107" s="14"/>
      <c r="T107" s="14"/>
      <c r="U107" s="14"/>
    </row>
    <row r="108" spans="1:21" ht="13.5" customHeight="1">
      <c r="A108" s="147">
        <f>RANK(N108,$N$18:$N$2049)</f>
        <v>128</v>
      </c>
      <c r="B108" s="148" t="s">
        <v>459</v>
      </c>
      <c r="C108" s="148" t="s">
        <v>435</v>
      </c>
      <c r="D108" s="149" t="s">
        <v>43</v>
      </c>
      <c r="E108" s="149" t="s">
        <v>38</v>
      </c>
      <c r="F108" s="149" t="s">
        <v>336</v>
      </c>
      <c r="G108" s="150"/>
      <c r="H108" s="150"/>
      <c r="I108" s="150"/>
      <c r="J108" s="150"/>
      <c r="K108" s="150">
        <v>72</v>
      </c>
      <c r="L108" s="150">
        <v>1088</v>
      </c>
      <c r="M108" s="150">
        <v>10</v>
      </c>
      <c r="N108" s="172">
        <f>SUM(G108*$D$8+H108*$D$5+I108*$D$9+J108*$D$6+K108*$D$11+L108*$D$10+M108*$D$7)</f>
        <v>204.8</v>
      </c>
      <c r="O108" s="166">
        <v>1.02</v>
      </c>
      <c r="P108" s="153">
        <f>SUM(N108*O108)</f>
        <v>208.89600000000002</v>
      </c>
      <c r="Q108" s="29"/>
      <c r="R108" s="14"/>
      <c r="S108" s="14"/>
      <c r="T108" s="14"/>
      <c r="U108" s="14"/>
    </row>
    <row r="109" spans="1:21" ht="13.5" customHeight="1">
      <c r="A109" s="147">
        <f>RANK(N109,$N$18:$N$2049)</f>
        <v>1475</v>
      </c>
      <c r="B109" s="148" t="s">
        <v>313</v>
      </c>
      <c r="C109" s="148" t="s">
        <v>1049</v>
      </c>
      <c r="D109" s="149" t="s">
        <v>33</v>
      </c>
      <c r="E109" s="149" t="s">
        <v>38</v>
      </c>
      <c r="F109" s="149" t="s">
        <v>1966</v>
      </c>
      <c r="G109" s="150"/>
      <c r="H109" s="150"/>
      <c r="I109" s="150"/>
      <c r="J109" s="150"/>
      <c r="K109" s="150"/>
      <c r="L109" s="150"/>
      <c r="M109" s="150"/>
      <c r="N109" s="172">
        <f>SUM(G109*$D$8+H109*$D$5+I109*$D$9+J109*$D$6+K109*$D$11+L109*$D$10+M109*$D$7)</f>
        <v>0</v>
      </c>
      <c r="O109" s="166">
        <v>0.9</v>
      </c>
      <c r="P109" s="153">
        <f>SUM(N109*O109)</f>
        <v>0</v>
      </c>
      <c r="Q109" s="29"/>
      <c r="R109" s="14"/>
      <c r="S109" s="14"/>
      <c r="T109" s="14"/>
      <c r="U109" s="14"/>
    </row>
    <row r="110" spans="1:21" ht="13.5" customHeight="1">
      <c r="A110" s="147">
        <f>RANK(N110,$N$18:$N$2049)</f>
        <v>38</v>
      </c>
      <c r="B110" s="148" t="s">
        <v>1106</v>
      </c>
      <c r="C110" s="148" t="s">
        <v>1049</v>
      </c>
      <c r="D110" s="149" t="s">
        <v>33</v>
      </c>
      <c r="E110" s="149" t="s">
        <v>36</v>
      </c>
      <c r="F110" s="149" t="s">
        <v>1966</v>
      </c>
      <c r="G110" s="150">
        <v>2882</v>
      </c>
      <c r="H110" s="150">
        <v>20</v>
      </c>
      <c r="I110" s="149">
        <v>397</v>
      </c>
      <c r="J110" s="149">
        <v>6</v>
      </c>
      <c r="K110" s="150"/>
      <c r="L110" s="150"/>
      <c r="M110" s="150"/>
      <c r="N110" s="172">
        <f>SUM(G110*$D$8+H110*$D$5+I110*$D$9+J110*$D$6+K110*$D$11+L110*$D$10+M110*$D$7)</f>
        <v>270.98</v>
      </c>
      <c r="O110" s="166">
        <v>0.97</v>
      </c>
      <c r="P110" s="153">
        <f>SUM(N110*O110)</f>
        <v>262.85059999999999</v>
      </c>
      <c r="Q110" s="29"/>
      <c r="R110" s="14"/>
      <c r="S110" s="14"/>
      <c r="T110" s="14"/>
      <c r="U110" s="14"/>
    </row>
    <row r="111" spans="1:21" ht="13.5" customHeight="1">
      <c r="A111" s="147">
        <f>RANK(N111,$N$18:$N$2049)</f>
        <v>1475</v>
      </c>
      <c r="B111" s="148" t="s">
        <v>2042</v>
      </c>
      <c r="C111" s="148" t="s">
        <v>1049</v>
      </c>
      <c r="D111" s="149" t="s">
        <v>39</v>
      </c>
      <c r="E111" s="149" t="s">
        <v>38</v>
      </c>
      <c r="F111" s="149" t="s">
        <v>1966</v>
      </c>
      <c r="G111" s="150"/>
      <c r="H111" s="150"/>
      <c r="I111" s="150"/>
      <c r="J111" s="150"/>
      <c r="K111" s="150"/>
      <c r="L111" s="150"/>
      <c r="M111" s="150"/>
      <c r="N111" s="172">
        <f>SUM(G111*$D$8+H111*$D$5+I111*$D$9+J111*$D$6+K111*$D$11+L111*$D$10+M111*$D$7)</f>
        <v>0</v>
      </c>
      <c r="O111" s="166">
        <v>1.02</v>
      </c>
      <c r="P111" s="153">
        <f>SUM(N111*O111)</f>
        <v>0</v>
      </c>
      <c r="Q111" s="29"/>
      <c r="R111" s="14"/>
      <c r="S111" s="14"/>
      <c r="T111" s="14"/>
      <c r="U111" s="14"/>
    </row>
    <row r="112" spans="1:21" ht="13.5" customHeight="1">
      <c r="A112" s="147">
        <f>RANK(N112,$N$18:$N$2049)</f>
        <v>1070</v>
      </c>
      <c r="B112" s="148" t="s">
        <v>1107</v>
      </c>
      <c r="C112" s="148" t="s">
        <v>1049</v>
      </c>
      <c r="D112" s="149" t="s">
        <v>39</v>
      </c>
      <c r="E112" s="149" t="s">
        <v>36</v>
      </c>
      <c r="F112" s="149" t="s">
        <v>1966</v>
      </c>
      <c r="G112" s="150"/>
      <c r="H112" s="150"/>
      <c r="I112" s="150">
        <v>227</v>
      </c>
      <c r="J112" s="150">
        <v>2</v>
      </c>
      <c r="K112" s="150">
        <v>4</v>
      </c>
      <c r="L112" s="150">
        <v>28</v>
      </c>
      <c r="M112" s="150">
        <v>0</v>
      </c>
      <c r="N112" s="172">
        <f>SUM(G112*$D$8+H112*$D$5+I112*$D$9+J112*$D$6+K112*$D$11+L112*$D$10+M112*$D$7)</f>
        <v>39.5</v>
      </c>
      <c r="O112" s="166">
        <v>1.02</v>
      </c>
      <c r="P112" s="153">
        <f>SUM(N112*O112)</f>
        <v>40.29</v>
      </c>
      <c r="Q112" s="29"/>
      <c r="R112" s="14"/>
      <c r="S112" s="14"/>
      <c r="T112" s="14"/>
      <c r="U112" s="14"/>
    </row>
    <row r="113" spans="1:21" ht="13.5" customHeight="1">
      <c r="A113" s="147">
        <f>RANK(N113,$N$18:$N$2049)</f>
        <v>526</v>
      </c>
      <c r="B113" s="148" t="s">
        <v>538</v>
      </c>
      <c r="C113" s="148" t="s">
        <v>1049</v>
      </c>
      <c r="D113" s="149" t="s">
        <v>39</v>
      </c>
      <c r="E113" s="149" t="s">
        <v>34</v>
      </c>
      <c r="F113" s="149" t="s">
        <v>1966</v>
      </c>
      <c r="G113" s="150"/>
      <c r="H113" s="150"/>
      <c r="I113" s="150">
        <v>521</v>
      </c>
      <c r="J113" s="150">
        <v>5</v>
      </c>
      <c r="K113" s="149">
        <v>10</v>
      </c>
      <c r="L113" s="149">
        <v>77</v>
      </c>
      <c r="M113" s="149">
        <v>0</v>
      </c>
      <c r="N113" s="172">
        <f>SUM(G113*$D$8+H113*$D$5+I113*$D$9+J113*$D$6+K113*$D$11+L113*$D$10+M113*$D$7)</f>
        <v>94.8</v>
      </c>
      <c r="O113" s="166">
        <v>1.02</v>
      </c>
      <c r="P113" s="153">
        <f>SUM(N113*O113)</f>
        <v>96.695999999999998</v>
      </c>
      <c r="Q113" s="29"/>
      <c r="R113" s="14"/>
      <c r="S113" s="14"/>
      <c r="T113" s="14"/>
      <c r="U113" s="14"/>
    </row>
    <row r="114" spans="1:21" ht="13.5" customHeight="1">
      <c r="A114" s="147">
        <f>RANK(N114,$N$18:$N$2049)</f>
        <v>260</v>
      </c>
      <c r="B114" s="148" t="s">
        <v>456</v>
      </c>
      <c r="C114" s="148" t="s">
        <v>1049</v>
      </c>
      <c r="D114" s="149" t="s">
        <v>39</v>
      </c>
      <c r="E114" s="149" t="s">
        <v>38</v>
      </c>
      <c r="F114" s="149" t="s">
        <v>1966</v>
      </c>
      <c r="G114" s="150"/>
      <c r="H114" s="150"/>
      <c r="I114" s="150">
        <v>707</v>
      </c>
      <c r="J114" s="150">
        <v>7</v>
      </c>
      <c r="K114" s="150">
        <v>28</v>
      </c>
      <c r="L114" s="150">
        <v>219</v>
      </c>
      <c r="M114" s="150">
        <v>1</v>
      </c>
      <c r="N114" s="172">
        <f>SUM(G114*$D$8+H114*$D$5+I114*$D$9+J114*$D$6+K114*$D$11+L114*$D$10+M114*$D$7)</f>
        <v>154.6</v>
      </c>
      <c r="O114" s="166">
        <v>1.02</v>
      </c>
      <c r="P114" s="153">
        <f>SUM(N114*O114)</f>
        <v>157.69200000000001</v>
      </c>
      <c r="Q114" s="29"/>
      <c r="R114" s="14"/>
      <c r="S114" s="14"/>
      <c r="T114" s="14"/>
      <c r="U114" s="14"/>
    </row>
    <row r="115" spans="1:21" ht="13.5" customHeight="1">
      <c r="A115" s="147">
        <f>RANK(N115,$N$18:$N$2049)</f>
        <v>1475</v>
      </c>
      <c r="B115" s="148" t="s">
        <v>2043</v>
      </c>
      <c r="C115" s="148" t="s">
        <v>1049</v>
      </c>
      <c r="D115" s="149" t="s">
        <v>42</v>
      </c>
      <c r="E115" s="149" t="s">
        <v>36</v>
      </c>
      <c r="F115" s="149" t="s">
        <v>1966</v>
      </c>
      <c r="G115" s="150"/>
      <c r="H115" s="150"/>
      <c r="I115" s="150"/>
      <c r="J115" s="150"/>
      <c r="K115" s="150"/>
      <c r="L115" s="150"/>
      <c r="M115" s="150"/>
      <c r="N115" s="172">
        <f>SUM(G115*$D$8+H115*$D$5+I115*$D$9+J115*$D$6+K115*$D$11+L115*$D$10+M115*$D$7)</f>
        <v>0</v>
      </c>
      <c r="O115" s="166">
        <v>1</v>
      </c>
      <c r="P115" s="153">
        <f>SUM(N115*O115)</f>
        <v>0</v>
      </c>
      <c r="Q115" s="29"/>
      <c r="R115" s="14"/>
      <c r="S115" s="14"/>
      <c r="T115" s="14"/>
      <c r="U115" s="14"/>
    </row>
    <row r="116" spans="1:21" ht="13.5" customHeight="1">
      <c r="A116" s="147">
        <f>RANK(N116,$N$18:$N$2049)</f>
        <v>1367</v>
      </c>
      <c r="B116" s="148" t="s">
        <v>1108</v>
      </c>
      <c r="C116" s="148" t="s">
        <v>1049</v>
      </c>
      <c r="D116" s="149" t="s">
        <v>42</v>
      </c>
      <c r="E116" s="149" t="s">
        <v>38</v>
      </c>
      <c r="F116" s="149" t="s">
        <v>1966</v>
      </c>
      <c r="G116" s="150"/>
      <c r="H116" s="150"/>
      <c r="I116" s="150"/>
      <c r="J116" s="150"/>
      <c r="K116" s="150">
        <v>11</v>
      </c>
      <c r="L116" s="150">
        <v>111</v>
      </c>
      <c r="M116" s="150">
        <v>1</v>
      </c>
      <c r="N116" s="172">
        <f>SUM(G116*$D$8+H116*$D$5+I116*$D$9+J116*$D$6+K116*$D$11+L116*$D$10+M116*$D$7)</f>
        <v>22.6</v>
      </c>
      <c r="O116" s="166">
        <v>1</v>
      </c>
      <c r="P116" s="153">
        <f>SUM(N116*O116)</f>
        <v>22.6</v>
      </c>
      <c r="Q116" s="29"/>
      <c r="R116" s="14"/>
      <c r="S116" s="14"/>
      <c r="T116" s="14"/>
      <c r="U116" s="14"/>
    </row>
    <row r="117" spans="1:21" ht="13.5" customHeight="1">
      <c r="A117" s="147">
        <f>RANK(N117,$N$18:$N$2049)</f>
        <v>1000</v>
      </c>
      <c r="B117" s="148" t="s">
        <v>177</v>
      </c>
      <c r="C117" s="148" t="s">
        <v>1049</v>
      </c>
      <c r="D117" s="149" t="s">
        <v>42</v>
      </c>
      <c r="E117" s="149" t="s">
        <v>34</v>
      </c>
      <c r="F117" s="149" t="s">
        <v>1966</v>
      </c>
      <c r="G117" s="150"/>
      <c r="H117" s="150"/>
      <c r="I117" s="150"/>
      <c r="J117" s="150"/>
      <c r="K117" s="149">
        <v>24</v>
      </c>
      <c r="L117" s="149">
        <v>216</v>
      </c>
      <c r="M117" s="149">
        <v>2</v>
      </c>
      <c r="N117" s="172">
        <f>SUM(G117*$D$8+H117*$D$5+I117*$D$9+J117*$D$6+K117*$D$11+L117*$D$10+M117*$D$7)</f>
        <v>45.6</v>
      </c>
      <c r="O117" s="166">
        <v>1</v>
      </c>
      <c r="P117" s="153">
        <f>SUM(N117*O117)</f>
        <v>45.6</v>
      </c>
      <c r="Q117" s="29"/>
      <c r="R117" s="14"/>
      <c r="S117" s="14"/>
      <c r="T117" s="14"/>
      <c r="U117" s="14"/>
    </row>
    <row r="118" spans="1:21" ht="13.5" customHeight="1">
      <c r="A118" s="147">
        <f>RANK(N118,$N$18:$N$2049)</f>
        <v>1475</v>
      </c>
      <c r="B118" s="148" t="s">
        <v>1109</v>
      </c>
      <c r="C118" s="148" t="s">
        <v>1049</v>
      </c>
      <c r="D118" s="149" t="s">
        <v>43</v>
      </c>
      <c r="E118" s="149" t="s">
        <v>36</v>
      </c>
      <c r="F118" s="149" t="s">
        <v>1966</v>
      </c>
      <c r="G118" s="150"/>
      <c r="H118" s="150"/>
      <c r="I118" s="150"/>
      <c r="J118" s="150"/>
      <c r="K118" s="150"/>
      <c r="L118" s="150"/>
      <c r="M118" s="150"/>
      <c r="N118" s="172">
        <f>SUM(G118*$D$8+H118*$D$5+I118*$D$9+J118*$D$6+K118*$D$11+L118*$D$10+M118*$D$7)</f>
        <v>0</v>
      </c>
      <c r="O118" s="166">
        <v>1</v>
      </c>
      <c r="P118" s="153">
        <f>SUM(N118*O118)</f>
        <v>0</v>
      </c>
      <c r="Q118" s="29"/>
      <c r="R118" s="14"/>
      <c r="S118" s="14"/>
      <c r="T118" s="14"/>
      <c r="U118" s="14"/>
    </row>
    <row r="119" spans="1:21" ht="13.5" customHeight="1">
      <c r="A119" s="147">
        <f>RANK(N119,$N$18:$N$2049)</f>
        <v>1148</v>
      </c>
      <c r="B119" s="148" t="s">
        <v>69</v>
      </c>
      <c r="C119" s="148" t="s">
        <v>1049</v>
      </c>
      <c r="D119" s="149" t="s">
        <v>43</v>
      </c>
      <c r="E119" s="149" t="s">
        <v>34</v>
      </c>
      <c r="F119" s="149" t="s">
        <v>1966</v>
      </c>
      <c r="G119" s="150"/>
      <c r="H119" s="150"/>
      <c r="I119" s="150"/>
      <c r="J119" s="150"/>
      <c r="K119" s="149">
        <v>13</v>
      </c>
      <c r="L119" s="149">
        <v>208</v>
      </c>
      <c r="M119" s="149">
        <v>1</v>
      </c>
      <c r="N119" s="172">
        <f>SUM(G119*$D$8+H119*$D$5+I119*$D$9+J119*$D$6+K119*$D$11+L119*$D$10+M119*$D$7)</f>
        <v>33.299999999999997</v>
      </c>
      <c r="O119" s="166">
        <v>1</v>
      </c>
      <c r="P119" s="153">
        <f>SUM(N119*O119)</f>
        <v>33.299999999999997</v>
      </c>
      <c r="Q119" s="29"/>
      <c r="R119" s="14"/>
      <c r="S119" s="14"/>
      <c r="T119" s="14"/>
      <c r="U119" s="14"/>
    </row>
    <row r="120" spans="1:21" ht="13.5" customHeight="1">
      <c r="A120" s="147">
        <f>RANK(N120,$N$18:$N$2049)</f>
        <v>1097</v>
      </c>
      <c r="B120" s="148" t="s">
        <v>539</v>
      </c>
      <c r="C120" s="148" t="s">
        <v>1049</v>
      </c>
      <c r="D120" s="149" t="s">
        <v>43</v>
      </c>
      <c r="E120" s="149" t="s">
        <v>34</v>
      </c>
      <c r="F120" s="149" t="s">
        <v>1966</v>
      </c>
      <c r="G120" s="150"/>
      <c r="H120" s="150"/>
      <c r="I120" s="150"/>
      <c r="J120" s="150"/>
      <c r="K120" s="149">
        <v>20</v>
      </c>
      <c r="L120" s="149">
        <v>210</v>
      </c>
      <c r="M120" s="149">
        <v>1</v>
      </c>
      <c r="N120" s="172">
        <f>SUM(G120*$D$8+H120*$D$5+I120*$D$9+J120*$D$6+K120*$D$11+L120*$D$10+M120*$D$7)</f>
        <v>37</v>
      </c>
      <c r="O120" s="166">
        <v>1</v>
      </c>
      <c r="P120" s="153">
        <f>SUM(N120*O120)</f>
        <v>37</v>
      </c>
      <c r="Q120" s="29"/>
      <c r="R120" s="14"/>
      <c r="S120" s="14"/>
      <c r="T120" s="14"/>
      <c r="U120" s="14"/>
    </row>
    <row r="121" spans="1:21" ht="13.5" customHeight="1">
      <c r="A121" s="147">
        <f>RANK(N121,$N$18:$N$2049)</f>
        <v>669</v>
      </c>
      <c r="B121" s="148" t="s">
        <v>172</v>
      </c>
      <c r="C121" s="148" t="s">
        <v>1049</v>
      </c>
      <c r="D121" s="149" t="s">
        <v>43</v>
      </c>
      <c r="E121" s="149" t="s">
        <v>34</v>
      </c>
      <c r="F121" s="149" t="s">
        <v>1966</v>
      </c>
      <c r="G121" s="150"/>
      <c r="H121" s="150"/>
      <c r="I121" s="150"/>
      <c r="J121" s="150"/>
      <c r="K121" s="149">
        <v>30</v>
      </c>
      <c r="L121" s="149">
        <v>449</v>
      </c>
      <c r="M121" s="149">
        <v>3</v>
      </c>
      <c r="N121" s="172">
        <f>SUM(G121*$D$8+H121*$D$5+I121*$D$9+J121*$D$6+K121*$D$11+L121*$D$10+M121*$D$7)</f>
        <v>77.900000000000006</v>
      </c>
      <c r="O121" s="166">
        <v>1</v>
      </c>
      <c r="P121" s="153">
        <f>SUM(N121*O121)</f>
        <v>77.900000000000006</v>
      </c>
      <c r="Q121" s="29"/>
      <c r="R121" s="14"/>
      <c r="S121" s="14"/>
      <c r="T121" s="14"/>
      <c r="U121" s="14"/>
    </row>
    <row r="122" spans="1:21" ht="13.5" customHeight="1">
      <c r="A122" s="147">
        <f>RANK(N122,$N$18:$N$2049)</f>
        <v>503</v>
      </c>
      <c r="B122" s="148" t="s">
        <v>178</v>
      </c>
      <c r="C122" s="148" t="s">
        <v>1049</v>
      </c>
      <c r="D122" s="149" t="s">
        <v>43</v>
      </c>
      <c r="E122" s="149" t="s">
        <v>38</v>
      </c>
      <c r="F122" s="149" t="s">
        <v>1966</v>
      </c>
      <c r="G122" s="150"/>
      <c r="H122" s="150"/>
      <c r="I122" s="150"/>
      <c r="J122" s="150"/>
      <c r="K122" s="150">
        <v>39</v>
      </c>
      <c r="L122" s="150">
        <v>556</v>
      </c>
      <c r="M122" s="150">
        <v>4</v>
      </c>
      <c r="N122" s="172">
        <f>SUM(G122*$D$8+H122*$D$5+I122*$D$9+J122*$D$6+K122*$D$11+L122*$D$10+M122*$D$7)</f>
        <v>99.1</v>
      </c>
      <c r="O122" s="166">
        <v>1</v>
      </c>
      <c r="P122" s="153">
        <f>SUM(N122*O122)</f>
        <v>99.1</v>
      </c>
      <c r="Q122" s="29"/>
      <c r="R122" s="14"/>
      <c r="S122" s="14"/>
      <c r="T122" s="14"/>
      <c r="U122" s="14"/>
    </row>
    <row r="123" spans="1:21" ht="13.5" customHeight="1">
      <c r="A123" s="147">
        <f>RANK(N123,$N$18:$N$2049)</f>
        <v>338</v>
      </c>
      <c r="B123" s="148" t="s">
        <v>89</v>
      </c>
      <c r="C123" s="148" t="s">
        <v>1049</v>
      </c>
      <c r="D123" s="149" t="s">
        <v>43</v>
      </c>
      <c r="E123" s="149" t="s">
        <v>34</v>
      </c>
      <c r="F123" s="149" t="s">
        <v>1966</v>
      </c>
      <c r="G123" s="150"/>
      <c r="H123" s="150"/>
      <c r="I123" s="150">
        <v>11</v>
      </c>
      <c r="J123" s="150">
        <v>0</v>
      </c>
      <c r="K123" s="150">
        <v>46</v>
      </c>
      <c r="L123" s="150">
        <v>662</v>
      </c>
      <c r="M123" s="150">
        <v>7</v>
      </c>
      <c r="N123" s="172">
        <f>SUM(G123*$D$8+H123*$D$5+I123*$D$9+J123*$D$6+K123*$D$11+L123*$D$10+M123*$D$7)</f>
        <v>132.30000000000001</v>
      </c>
      <c r="O123" s="166">
        <v>1</v>
      </c>
      <c r="P123" s="153">
        <f>SUM(N123*O123)</f>
        <v>132.30000000000001</v>
      </c>
      <c r="Q123" s="29"/>
      <c r="R123" s="14"/>
      <c r="S123" s="14"/>
      <c r="T123" s="14"/>
      <c r="U123" s="14"/>
    </row>
    <row r="124" spans="1:21" ht="13.5" customHeight="1">
      <c r="A124" s="147">
        <f>RANK(N124,$N$18:$N$2049)</f>
        <v>1475</v>
      </c>
      <c r="B124" s="148" t="s">
        <v>1110</v>
      </c>
      <c r="C124" s="148" t="s">
        <v>411</v>
      </c>
      <c r="D124" s="149" t="s">
        <v>33</v>
      </c>
      <c r="E124" s="149" t="s">
        <v>1965</v>
      </c>
      <c r="F124" s="149" t="s">
        <v>37</v>
      </c>
      <c r="G124" s="150"/>
      <c r="H124" s="150"/>
      <c r="I124" s="150"/>
      <c r="J124" s="150"/>
      <c r="K124" s="150"/>
      <c r="L124" s="150"/>
      <c r="M124" s="150"/>
      <c r="N124" s="172">
        <f>SUM(G124*$D$8+H124*$D$5+I124*$D$9+J124*$D$6+K124*$D$11+L124*$D$10+M124*$D$7)</f>
        <v>0</v>
      </c>
      <c r="O124" s="166">
        <v>0.9</v>
      </c>
      <c r="P124" s="153">
        <f>SUM(N124*O124)</f>
        <v>0</v>
      </c>
      <c r="Q124" s="29"/>
      <c r="R124" s="14"/>
      <c r="S124" s="14"/>
      <c r="T124" s="14"/>
      <c r="U124" s="14"/>
    </row>
    <row r="125" spans="1:21" ht="13.5" customHeight="1">
      <c r="A125" s="147">
        <f>RANK(N125,$N$18:$N$2049)</f>
        <v>58</v>
      </c>
      <c r="B125" s="148" t="s">
        <v>561</v>
      </c>
      <c r="C125" s="148" t="s">
        <v>411</v>
      </c>
      <c r="D125" s="149" t="s">
        <v>33</v>
      </c>
      <c r="E125" s="149" t="s">
        <v>38</v>
      </c>
      <c r="F125" s="149" t="s">
        <v>37</v>
      </c>
      <c r="G125" s="149">
        <v>2623</v>
      </c>
      <c r="H125" s="149">
        <v>18</v>
      </c>
      <c r="I125" s="149">
        <v>531</v>
      </c>
      <c r="J125" s="149">
        <v>4</v>
      </c>
      <c r="K125" s="150"/>
      <c r="L125" s="150"/>
      <c r="M125" s="150"/>
      <c r="N125" s="172">
        <f>SUM(G125*$D$8+H125*$D$5+I125*$D$9+J125*$D$6+K125*$D$11+L125*$D$10+M125*$D$7)</f>
        <v>254.02</v>
      </c>
      <c r="O125" s="166">
        <v>0.95</v>
      </c>
      <c r="P125" s="153">
        <f>SUM(N125*O125)</f>
        <v>241.31899999999999</v>
      </c>
      <c r="Q125" s="29"/>
      <c r="R125" s="14"/>
      <c r="S125" s="14"/>
      <c r="T125" s="14"/>
      <c r="U125" s="14"/>
    </row>
    <row r="126" spans="1:21" ht="13.5" customHeight="1">
      <c r="A126" s="147">
        <f>RANK(N126,$N$18:$N$2049)</f>
        <v>1342</v>
      </c>
      <c r="B126" s="148" t="s">
        <v>1111</v>
      </c>
      <c r="C126" s="148" t="s">
        <v>411</v>
      </c>
      <c r="D126" s="149" t="s">
        <v>39</v>
      </c>
      <c r="E126" s="149" t="s">
        <v>40</v>
      </c>
      <c r="F126" s="149" t="s">
        <v>37</v>
      </c>
      <c r="G126" s="150"/>
      <c r="H126" s="150"/>
      <c r="I126" s="149">
        <v>146</v>
      </c>
      <c r="J126" s="149">
        <v>1</v>
      </c>
      <c r="K126" s="149">
        <v>3</v>
      </c>
      <c r="L126" s="149">
        <v>12</v>
      </c>
      <c r="M126" s="149">
        <v>0</v>
      </c>
      <c r="N126" s="172">
        <f>SUM(G126*$D$8+H126*$D$5+I126*$D$9+J126*$D$6+K126*$D$11+L126*$D$10+M126*$D$7)</f>
        <v>23.3</v>
      </c>
      <c r="O126" s="166">
        <v>1.02</v>
      </c>
      <c r="P126" s="153">
        <f>SUM(N126*O126)</f>
        <v>23.766000000000002</v>
      </c>
      <c r="Q126" s="29"/>
      <c r="R126" s="14"/>
      <c r="S126" s="14"/>
      <c r="T126" s="14"/>
      <c r="U126" s="14"/>
    </row>
    <row r="127" spans="1:21" ht="13.5" customHeight="1">
      <c r="A127" s="147">
        <f>RANK(N127,$N$18:$N$2049)</f>
        <v>989</v>
      </c>
      <c r="B127" s="148" t="s">
        <v>635</v>
      </c>
      <c r="C127" s="148" t="s">
        <v>411</v>
      </c>
      <c r="D127" s="149" t="s">
        <v>39</v>
      </c>
      <c r="E127" s="149" t="s">
        <v>36</v>
      </c>
      <c r="F127" s="149" t="s">
        <v>37</v>
      </c>
      <c r="G127" s="150"/>
      <c r="H127" s="150"/>
      <c r="I127" s="149">
        <v>262</v>
      </c>
      <c r="J127" s="149">
        <v>2</v>
      </c>
      <c r="K127" s="150">
        <v>6</v>
      </c>
      <c r="L127" s="150">
        <v>53</v>
      </c>
      <c r="M127" s="150">
        <v>0</v>
      </c>
      <c r="N127" s="172">
        <f>SUM(G127*$D$8+H127*$D$5+I127*$D$9+J127*$D$6+K127*$D$11+L127*$D$10+M127*$D$7)</f>
        <v>46.5</v>
      </c>
      <c r="O127" s="166">
        <v>1.02</v>
      </c>
      <c r="P127" s="153">
        <f>SUM(N127*O127)</f>
        <v>47.43</v>
      </c>
      <c r="Q127" s="29"/>
      <c r="R127" s="14"/>
      <c r="S127" s="14"/>
      <c r="T127" s="14"/>
      <c r="U127" s="14"/>
    </row>
    <row r="128" spans="1:21" ht="13.5" customHeight="1">
      <c r="A128" s="147">
        <f>RANK(N128,$N$18:$N$2049)</f>
        <v>716</v>
      </c>
      <c r="B128" s="148" t="s">
        <v>533</v>
      </c>
      <c r="C128" s="148" t="s">
        <v>411</v>
      </c>
      <c r="D128" s="149" t="s">
        <v>39</v>
      </c>
      <c r="E128" s="149" t="s">
        <v>38</v>
      </c>
      <c r="F128" s="149" t="s">
        <v>37</v>
      </c>
      <c r="G128" s="150"/>
      <c r="H128" s="150"/>
      <c r="I128" s="149">
        <v>383</v>
      </c>
      <c r="J128" s="149">
        <v>4</v>
      </c>
      <c r="K128" s="149">
        <v>8</v>
      </c>
      <c r="L128" s="149">
        <v>71</v>
      </c>
      <c r="M128" s="149">
        <v>0</v>
      </c>
      <c r="N128" s="172">
        <f>SUM(G128*$D$8+H128*$D$5+I128*$D$9+J128*$D$6+K128*$D$11+L128*$D$10+M128*$D$7)</f>
        <v>73.400000000000006</v>
      </c>
      <c r="O128" s="166">
        <v>1.02</v>
      </c>
      <c r="P128" s="153">
        <f>SUM(N128*O128)</f>
        <v>74.868000000000009</v>
      </c>
      <c r="Q128" s="29"/>
      <c r="R128" s="14"/>
      <c r="S128" s="14"/>
      <c r="T128" s="14"/>
      <c r="U128" s="14"/>
    </row>
    <row r="129" spans="1:21" ht="13.5" customHeight="1">
      <c r="A129" s="147">
        <f>RANK(N129,$N$18:$N$2049)</f>
        <v>284</v>
      </c>
      <c r="B129" s="148" t="s">
        <v>317</v>
      </c>
      <c r="C129" s="148" t="s">
        <v>411</v>
      </c>
      <c r="D129" s="149" t="s">
        <v>39</v>
      </c>
      <c r="E129" s="149" t="s">
        <v>34</v>
      </c>
      <c r="F129" s="149" t="s">
        <v>37</v>
      </c>
      <c r="G129" s="150"/>
      <c r="H129" s="150"/>
      <c r="I129" s="149">
        <v>797</v>
      </c>
      <c r="J129" s="149">
        <v>8</v>
      </c>
      <c r="K129" s="150">
        <v>10</v>
      </c>
      <c r="L129" s="150">
        <v>93</v>
      </c>
      <c r="M129" s="150">
        <v>1</v>
      </c>
      <c r="N129" s="172">
        <f>SUM(G129*$D$8+H129*$D$5+I129*$D$9+J129*$D$6+K129*$D$11+L129*$D$10+M129*$D$7)</f>
        <v>148</v>
      </c>
      <c r="O129" s="166">
        <v>1.02</v>
      </c>
      <c r="P129" s="153">
        <f>SUM(N129*O129)</f>
        <v>150.96</v>
      </c>
      <c r="Q129" s="29"/>
      <c r="R129" s="14"/>
      <c r="S129" s="14"/>
      <c r="T129" s="14"/>
      <c r="U129" s="14"/>
    </row>
    <row r="130" spans="1:21" ht="13.5" customHeight="1">
      <c r="A130" s="147">
        <f>RANK(N130,$N$18:$N$2049)</f>
        <v>1475</v>
      </c>
      <c r="B130" s="148" t="s">
        <v>534</v>
      </c>
      <c r="C130" s="148" t="s">
        <v>411</v>
      </c>
      <c r="D130" s="149" t="s">
        <v>42</v>
      </c>
      <c r="E130" s="149" t="s">
        <v>38</v>
      </c>
      <c r="F130" s="149" t="s">
        <v>37</v>
      </c>
      <c r="G130" s="150"/>
      <c r="H130" s="150"/>
      <c r="I130" s="150"/>
      <c r="J130" s="150"/>
      <c r="K130" s="150"/>
      <c r="L130" s="150"/>
      <c r="M130" s="150"/>
      <c r="N130" s="172">
        <f>SUM(G130*$D$8+H130*$D$5+I130*$D$9+J130*$D$6+K130*$D$11+L130*$D$10+M130*$D$7)</f>
        <v>0</v>
      </c>
      <c r="O130" s="166">
        <v>1</v>
      </c>
      <c r="P130" s="153">
        <f>SUM(N130*O130)</f>
        <v>0</v>
      </c>
      <c r="Q130" s="29"/>
      <c r="R130" s="14"/>
      <c r="S130" s="14"/>
      <c r="T130" s="14"/>
      <c r="U130" s="14"/>
    </row>
    <row r="131" spans="1:21" ht="13.5" customHeight="1">
      <c r="A131" s="147">
        <f>RANK(N131,$N$18:$N$2049)</f>
        <v>1313</v>
      </c>
      <c r="B131" s="148" t="s">
        <v>1112</v>
      </c>
      <c r="C131" s="148" t="s">
        <v>411</v>
      </c>
      <c r="D131" s="149" t="s">
        <v>42</v>
      </c>
      <c r="E131" s="149" t="s">
        <v>36</v>
      </c>
      <c r="F131" s="149" t="s">
        <v>37</v>
      </c>
      <c r="G131" s="150"/>
      <c r="H131" s="150"/>
      <c r="I131" s="150"/>
      <c r="J131" s="150"/>
      <c r="K131" s="149">
        <v>11</v>
      </c>
      <c r="L131" s="149">
        <v>130</v>
      </c>
      <c r="M131" s="149">
        <v>1</v>
      </c>
      <c r="N131" s="172">
        <f>SUM(G131*$D$8+H131*$D$5+I131*$D$9+J131*$D$6+K131*$D$11+L131*$D$10+M131*$D$7)</f>
        <v>24.5</v>
      </c>
      <c r="O131" s="166">
        <v>1</v>
      </c>
      <c r="P131" s="153">
        <f>SUM(N131*O131)</f>
        <v>24.5</v>
      </c>
      <c r="Q131" s="29"/>
      <c r="R131" s="14"/>
      <c r="S131" s="14"/>
      <c r="T131" s="14"/>
      <c r="U131" s="14"/>
    </row>
    <row r="132" spans="1:21" ht="13.5" customHeight="1">
      <c r="A132" s="147">
        <f>RANK(N132,$N$18:$N$2049)</f>
        <v>640</v>
      </c>
      <c r="B132" s="148" t="s">
        <v>535</v>
      </c>
      <c r="C132" s="148" t="s">
        <v>411</v>
      </c>
      <c r="D132" s="149" t="s">
        <v>42</v>
      </c>
      <c r="E132" s="149" t="s">
        <v>36</v>
      </c>
      <c r="F132" s="149" t="s">
        <v>37</v>
      </c>
      <c r="G132" s="150"/>
      <c r="H132" s="150"/>
      <c r="I132" s="150"/>
      <c r="J132" s="150"/>
      <c r="K132" s="149">
        <v>31</v>
      </c>
      <c r="L132" s="149">
        <v>409</v>
      </c>
      <c r="M132" s="149">
        <v>4</v>
      </c>
      <c r="N132" s="172">
        <f>SUM(G132*$D$8+H132*$D$5+I132*$D$9+J132*$D$6+K132*$D$11+L132*$D$10+M132*$D$7)</f>
        <v>80.400000000000006</v>
      </c>
      <c r="O132" s="166">
        <v>1</v>
      </c>
      <c r="P132" s="153">
        <f>SUM(N132*O132)</f>
        <v>80.400000000000006</v>
      </c>
      <c r="Q132" s="29"/>
      <c r="R132" s="14"/>
      <c r="S132" s="14"/>
      <c r="T132" s="14"/>
      <c r="U132" s="14"/>
    </row>
    <row r="133" spans="1:21" ht="13.5" customHeight="1">
      <c r="A133" s="147">
        <f>RANK(N133,$N$18:$N$2049)</f>
        <v>1475</v>
      </c>
      <c r="B133" s="148" t="s">
        <v>2044</v>
      </c>
      <c r="C133" s="148" t="s">
        <v>411</v>
      </c>
      <c r="D133" s="149" t="s">
        <v>43</v>
      </c>
      <c r="E133" s="149" t="s">
        <v>38</v>
      </c>
      <c r="F133" s="149" t="s">
        <v>37</v>
      </c>
      <c r="G133" s="150"/>
      <c r="H133" s="150"/>
      <c r="I133" s="150"/>
      <c r="J133" s="150"/>
      <c r="K133" s="150"/>
      <c r="L133" s="150"/>
      <c r="M133" s="150"/>
      <c r="N133" s="172">
        <f>SUM(G133*$D$8+H133*$D$5+I133*$D$9+J133*$D$6+K133*$D$11+L133*$D$10+M133*$D$7)</f>
        <v>0</v>
      </c>
      <c r="O133" s="166">
        <v>1</v>
      </c>
      <c r="P133" s="153">
        <f>SUM(N133*O133)</f>
        <v>0</v>
      </c>
      <c r="Q133" s="29"/>
      <c r="R133" s="14"/>
      <c r="S133" s="14"/>
      <c r="T133" s="14"/>
      <c r="U133" s="14"/>
    </row>
    <row r="134" spans="1:21" ht="13.5" customHeight="1">
      <c r="A134" s="147">
        <f>RANK(N134,$N$18:$N$2049)</f>
        <v>1352</v>
      </c>
      <c r="B134" s="148" t="s">
        <v>1113</v>
      </c>
      <c r="C134" s="148" t="s">
        <v>411</v>
      </c>
      <c r="D134" s="149" t="s">
        <v>43</v>
      </c>
      <c r="E134" s="149" t="s">
        <v>34</v>
      </c>
      <c r="F134" s="149" t="s">
        <v>37</v>
      </c>
      <c r="G134" s="150"/>
      <c r="H134" s="150"/>
      <c r="I134" s="150"/>
      <c r="J134" s="150"/>
      <c r="K134" s="149">
        <v>10</v>
      </c>
      <c r="L134" s="149">
        <v>121</v>
      </c>
      <c r="M134" s="150">
        <v>1</v>
      </c>
      <c r="N134" s="172">
        <f>SUM(G134*$D$8+H134*$D$5+I134*$D$9+J134*$D$6+K134*$D$11+L134*$D$10+M134*$D$7)</f>
        <v>23.1</v>
      </c>
      <c r="O134" s="166">
        <v>1</v>
      </c>
      <c r="P134" s="153">
        <f>SUM(N134*O134)</f>
        <v>23.1</v>
      </c>
      <c r="Q134" s="29"/>
      <c r="R134" s="14"/>
      <c r="S134" s="14"/>
      <c r="T134" s="14"/>
      <c r="U134" s="14"/>
    </row>
    <row r="135" spans="1:21" ht="13.5" customHeight="1">
      <c r="A135" s="147">
        <f>RANK(N135,$N$18:$N$2049)</f>
        <v>1059</v>
      </c>
      <c r="B135" s="148" t="s">
        <v>537</v>
      </c>
      <c r="C135" s="148" t="s">
        <v>411</v>
      </c>
      <c r="D135" s="149" t="s">
        <v>43</v>
      </c>
      <c r="E135" s="149" t="s">
        <v>34</v>
      </c>
      <c r="F135" s="149" t="s">
        <v>37</v>
      </c>
      <c r="G135" s="150"/>
      <c r="H135" s="150"/>
      <c r="I135" s="149">
        <v>8</v>
      </c>
      <c r="J135" s="149">
        <v>0</v>
      </c>
      <c r="K135" s="149">
        <v>14</v>
      </c>
      <c r="L135" s="149">
        <v>205</v>
      </c>
      <c r="M135" s="149">
        <v>2</v>
      </c>
      <c r="N135" s="172">
        <f>SUM(G135*$D$8+H135*$D$5+I135*$D$9+J135*$D$6+K135*$D$11+L135*$D$10+M135*$D$7)</f>
        <v>40.299999999999997</v>
      </c>
      <c r="O135" s="166">
        <v>1</v>
      </c>
      <c r="P135" s="153">
        <f>SUM(N135*O135)</f>
        <v>40.299999999999997</v>
      </c>
      <c r="Q135" s="29"/>
      <c r="R135" s="14"/>
      <c r="S135" s="14"/>
      <c r="T135" s="14"/>
      <c r="U135" s="14"/>
    </row>
    <row r="136" spans="1:21" ht="13.5" customHeight="1">
      <c r="A136" s="147">
        <f>RANK(N136,$N$18:$N$2049)</f>
        <v>821</v>
      </c>
      <c r="B136" s="148" t="s">
        <v>373</v>
      </c>
      <c r="C136" s="148" t="s">
        <v>411</v>
      </c>
      <c r="D136" s="149" t="s">
        <v>43</v>
      </c>
      <c r="E136" s="149" t="s">
        <v>36</v>
      </c>
      <c r="F136" s="149" t="s">
        <v>37</v>
      </c>
      <c r="G136" s="150"/>
      <c r="H136" s="150"/>
      <c r="I136" s="150">
        <v>24</v>
      </c>
      <c r="J136" s="150">
        <v>1</v>
      </c>
      <c r="K136" s="150">
        <v>21</v>
      </c>
      <c r="L136" s="150">
        <v>314</v>
      </c>
      <c r="M136" s="150">
        <v>2</v>
      </c>
      <c r="N136" s="172">
        <f>SUM(G136*$D$8+H136*$D$5+I136*$D$9+J136*$D$6+K136*$D$11+L136*$D$10+M136*$D$7)</f>
        <v>62.3</v>
      </c>
      <c r="O136" s="166">
        <v>1</v>
      </c>
      <c r="P136" s="153">
        <f>SUM(N136*O136)</f>
        <v>62.3</v>
      </c>
      <c r="Q136" s="29"/>
      <c r="R136" s="14"/>
      <c r="S136" s="14"/>
      <c r="T136" s="14"/>
      <c r="U136" s="14"/>
    </row>
    <row r="137" spans="1:21" ht="13.5" customHeight="1">
      <c r="A137" s="147">
        <f>RANK(N137,$N$18:$N$2049)</f>
        <v>690</v>
      </c>
      <c r="B137" s="148" t="s">
        <v>109</v>
      </c>
      <c r="C137" s="148" t="s">
        <v>411</v>
      </c>
      <c r="D137" s="149" t="s">
        <v>43</v>
      </c>
      <c r="E137" s="149" t="s">
        <v>34</v>
      </c>
      <c r="F137" s="149" t="s">
        <v>37</v>
      </c>
      <c r="G137" s="150"/>
      <c r="H137" s="150"/>
      <c r="I137" s="150"/>
      <c r="J137" s="150"/>
      <c r="K137" s="150">
        <v>33</v>
      </c>
      <c r="L137" s="150">
        <v>412</v>
      </c>
      <c r="M137" s="150">
        <v>3</v>
      </c>
      <c r="N137" s="172">
        <f>SUM(G137*$D$8+H137*$D$5+I137*$D$9+J137*$D$6+K137*$D$11+L137*$D$10+M137*$D$7)</f>
        <v>75.7</v>
      </c>
      <c r="O137" s="166">
        <v>1</v>
      </c>
      <c r="P137" s="153">
        <f>SUM(N137*O137)</f>
        <v>75.7</v>
      </c>
      <c r="Q137" s="29"/>
      <c r="R137" s="14"/>
      <c r="S137" s="14"/>
      <c r="T137" s="14"/>
      <c r="U137" s="14"/>
    </row>
    <row r="138" spans="1:21" ht="13.5" customHeight="1">
      <c r="A138" s="147">
        <f>RANK(N138,$N$18:$N$2049)</f>
        <v>373</v>
      </c>
      <c r="B138" s="148" t="s">
        <v>536</v>
      </c>
      <c r="C138" s="148" t="s">
        <v>411</v>
      </c>
      <c r="D138" s="149" t="s">
        <v>43</v>
      </c>
      <c r="E138" s="149" t="s">
        <v>34</v>
      </c>
      <c r="F138" s="149" t="s">
        <v>37</v>
      </c>
      <c r="G138" s="150"/>
      <c r="H138" s="150"/>
      <c r="I138" s="150"/>
      <c r="J138" s="150"/>
      <c r="K138" s="150">
        <v>49</v>
      </c>
      <c r="L138" s="150">
        <v>704</v>
      </c>
      <c r="M138" s="150">
        <v>5</v>
      </c>
      <c r="N138" s="172">
        <f>SUM(G138*$D$8+H138*$D$5+I138*$D$9+J138*$D$6+K138*$D$11+L138*$D$10+M138*$D$7)</f>
        <v>124.9</v>
      </c>
      <c r="O138" s="166">
        <v>1</v>
      </c>
      <c r="P138" s="153">
        <f>SUM(N138*O138)</f>
        <v>124.9</v>
      </c>
      <c r="Q138" s="29"/>
      <c r="R138" s="14"/>
      <c r="S138" s="14"/>
      <c r="T138" s="14"/>
      <c r="U138" s="14"/>
    </row>
    <row r="139" spans="1:21" ht="13.5" customHeight="1">
      <c r="A139" s="147">
        <f>RANK(N139,$N$18:$N$2049)</f>
        <v>1475</v>
      </c>
      <c r="B139" s="148" t="s">
        <v>541</v>
      </c>
      <c r="C139" s="148" t="s">
        <v>454</v>
      </c>
      <c r="D139" s="149" t="s">
        <v>33</v>
      </c>
      <c r="E139" s="149" t="s">
        <v>38</v>
      </c>
      <c r="F139" s="149" t="s">
        <v>47</v>
      </c>
      <c r="G139" s="150"/>
      <c r="H139" s="150"/>
      <c r="I139" s="150"/>
      <c r="J139" s="150"/>
      <c r="K139" s="150"/>
      <c r="L139" s="150"/>
      <c r="M139" s="150"/>
      <c r="N139" s="172">
        <f>SUM(G139*$D$8+H139*$D$5+I139*$D$9+J139*$D$6+K139*$D$11+L139*$D$10+M139*$D$7)</f>
        <v>0</v>
      </c>
      <c r="O139" s="166">
        <v>0.9</v>
      </c>
      <c r="P139" s="153">
        <f>SUM(N139*O139)</f>
        <v>0</v>
      </c>
      <c r="Q139" s="29"/>
      <c r="R139" s="14"/>
      <c r="S139" s="14"/>
      <c r="T139" s="14"/>
      <c r="U139" s="14"/>
    </row>
    <row r="140" spans="1:21" ht="13.5" customHeight="1">
      <c r="A140" s="147">
        <f>RANK(N140,$N$18:$N$2049)</f>
        <v>114</v>
      </c>
      <c r="B140" s="148" t="s">
        <v>540</v>
      </c>
      <c r="C140" s="148" t="s">
        <v>454</v>
      </c>
      <c r="D140" s="149" t="s">
        <v>33</v>
      </c>
      <c r="E140" s="149" t="s">
        <v>34</v>
      </c>
      <c r="F140" s="149" t="s">
        <v>47</v>
      </c>
      <c r="G140" s="150">
        <v>1038</v>
      </c>
      <c r="H140" s="150">
        <v>7</v>
      </c>
      <c r="I140" s="150">
        <v>913</v>
      </c>
      <c r="J140" s="150">
        <v>9</v>
      </c>
      <c r="K140" s="150"/>
      <c r="L140" s="150"/>
      <c r="M140" s="150"/>
      <c r="N140" s="172">
        <f>SUM(G140*$D$8+H140*$D$5+I140*$D$9+J140*$D$6+K140*$D$11+L140*$D$10+M140*$D$7)</f>
        <v>214.82000000000002</v>
      </c>
      <c r="O140" s="166">
        <v>0.9</v>
      </c>
      <c r="P140" s="153">
        <f>SUM(N140*O140)</f>
        <v>193.33800000000002</v>
      </c>
      <c r="Q140" s="29"/>
      <c r="R140" s="14"/>
      <c r="S140" s="14"/>
      <c r="T140" s="14"/>
      <c r="U140" s="14"/>
    </row>
    <row r="141" spans="1:21" ht="13.5" customHeight="1">
      <c r="A141" s="147">
        <f>RANK(N141,$N$18:$N$2049)</f>
        <v>1475</v>
      </c>
      <c r="B141" s="148" t="s">
        <v>2045</v>
      </c>
      <c r="C141" s="148" t="s">
        <v>454</v>
      </c>
      <c r="D141" s="149" t="s">
        <v>39</v>
      </c>
      <c r="E141" s="149" t="s">
        <v>34</v>
      </c>
      <c r="F141" s="149" t="s">
        <v>47</v>
      </c>
      <c r="G141" s="150"/>
      <c r="H141" s="150"/>
      <c r="I141" s="150"/>
      <c r="J141" s="150"/>
      <c r="K141" s="150"/>
      <c r="L141" s="150"/>
      <c r="M141" s="150"/>
      <c r="N141" s="172">
        <f>SUM(G141*$D$8+H141*$D$5+I141*$D$9+J141*$D$6+K141*$D$11+L141*$D$10+M141*$D$7)</f>
        <v>0</v>
      </c>
      <c r="O141" s="166">
        <v>1.02</v>
      </c>
      <c r="P141" s="153">
        <f>SUM(N141*O141)</f>
        <v>0</v>
      </c>
      <c r="Q141" s="29"/>
      <c r="R141" s="14"/>
      <c r="S141" s="14"/>
      <c r="T141" s="14"/>
      <c r="U141" s="14"/>
    </row>
    <row r="142" spans="1:21" ht="13.5" customHeight="1">
      <c r="A142" s="147">
        <f>RANK(N142,$N$18:$N$2049)</f>
        <v>1123</v>
      </c>
      <c r="B142" s="148" t="s">
        <v>543</v>
      </c>
      <c r="C142" s="148" t="s">
        <v>454</v>
      </c>
      <c r="D142" s="149" t="s">
        <v>39</v>
      </c>
      <c r="E142" s="149" t="s">
        <v>34</v>
      </c>
      <c r="F142" s="149" t="s">
        <v>47</v>
      </c>
      <c r="G142" s="150"/>
      <c r="H142" s="150"/>
      <c r="I142" s="150">
        <v>223</v>
      </c>
      <c r="J142" s="150">
        <v>2</v>
      </c>
      <c r="K142" s="149">
        <v>1</v>
      </c>
      <c r="L142" s="149">
        <v>6</v>
      </c>
      <c r="M142" s="149">
        <v>0</v>
      </c>
      <c r="N142" s="172">
        <f>SUM(G142*$D$8+H142*$D$5+I142*$D$9+J142*$D$6+K142*$D$11+L142*$D$10+M142*$D$7)</f>
        <v>35.4</v>
      </c>
      <c r="O142" s="166">
        <v>1.02</v>
      </c>
      <c r="P142" s="153">
        <f>SUM(N142*O142)</f>
        <v>36.107999999999997</v>
      </c>
      <c r="Q142" s="29"/>
      <c r="R142" s="14"/>
      <c r="S142" s="14"/>
      <c r="T142" s="14"/>
      <c r="U142" s="14"/>
    </row>
    <row r="143" spans="1:21" ht="13.5" customHeight="1">
      <c r="A143" s="147">
        <f>RANK(N143,$N$18:$N$2049)</f>
        <v>800</v>
      </c>
      <c r="B143" s="148" t="s">
        <v>542</v>
      </c>
      <c r="C143" s="148" t="s">
        <v>454</v>
      </c>
      <c r="D143" s="149" t="s">
        <v>39</v>
      </c>
      <c r="E143" s="149" t="s">
        <v>34</v>
      </c>
      <c r="F143" s="149" t="s">
        <v>47</v>
      </c>
      <c r="G143" s="150"/>
      <c r="H143" s="150"/>
      <c r="I143" s="150">
        <v>231</v>
      </c>
      <c r="J143" s="150">
        <v>3</v>
      </c>
      <c r="K143" s="149">
        <v>9</v>
      </c>
      <c r="L143" s="149">
        <v>117</v>
      </c>
      <c r="M143" s="149">
        <v>1</v>
      </c>
      <c r="N143" s="172">
        <f>SUM(G143*$D$8+H143*$D$5+I143*$D$9+J143*$D$6+K143*$D$11+L143*$D$10+M143*$D$7)</f>
        <v>63.300000000000004</v>
      </c>
      <c r="O143" s="166">
        <v>1.02</v>
      </c>
      <c r="P143" s="153">
        <f>SUM(N143*O143)</f>
        <v>64.566000000000003</v>
      </c>
      <c r="Q143" s="29"/>
      <c r="R143" s="14"/>
      <c r="S143" s="14"/>
      <c r="T143" s="14"/>
      <c r="U143" s="14"/>
    </row>
    <row r="144" spans="1:21" ht="13.5" customHeight="1">
      <c r="A144" s="147">
        <f>RANK(N144,$N$18:$N$2049)</f>
        <v>738</v>
      </c>
      <c r="B144" s="148" t="s">
        <v>1115</v>
      </c>
      <c r="C144" s="148" t="s">
        <v>454</v>
      </c>
      <c r="D144" s="149" t="s">
        <v>39</v>
      </c>
      <c r="E144" s="149" t="s">
        <v>36</v>
      </c>
      <c r="F144" s="149" t="s">
        <v>47</v>
      </c>
      <c r="G144" s="150"/>
      <c r="H144" s="150"/>
      <c r="I144" s="150">
        <v>407</v>
      </c>
      <c r="J144" s="150">
        <v>5</v>
      </c>
      <c r="K144" s="149">
        <v>0</v>
      </c>
      <c r="L144" s="149">
        <v>0</v>
      </c>
      <c r="M144" s="149">
        <v>0</v>
      </c>
      <c r="N144" s="172">
        <f>SUM(G144*$D$8+H144*$D$5+I144*$D$9+J144*$D$6+K144*$D$11+L144*$D$10+M144*$D$7)</f>
        <v>70.7</v>
      </c>
      <c r="O144" s="166">
        <v>1.02</v>
      </c>
      <c r="P144" s="153">
        <f>SUM(N144*O144)</f>
        <v>72.114000000000004</v>
      </c>
      <c r="Q144" s="29"/>
      <c r="R144" s="14"/>
      <c r="S144" s="14"/>
      <c r="T144" s="14"/>
      <c r="U144" s="14"/>
    </row>
    <row r="145" spans="1:21" ht="13.5" customHeight="1">
      <c r="A145" s="147">
        <f>RANK(N145,$N$18:$N$2049)</f>
        <v>490</v>
      </c>
      <c r="B145" s="148" t="s">
        <v>1114</v>
      </c>
      <c r="C145" s="148" t="s">
        <v>454</v>
      </c>
      <c r="D145" s="149" t="s">
        <v>39</v>
      </c>
      <c r="E145" s="149" t="s">
        <v>36</v>
      </c>
      <c r="F145" s="149" t="s">
        <v>47</v>
      </c>
      <c r="G145" s="150"/>
      <c r="H145" s="150"/>
      <c r="I145" s="150">
        <v>655</v>
      </c>
      <c r="J145" s="150">
        <v>6</v>
      </c>
      <c r="K145" s="149">
        <v>1</v>
      </c>
      <c r="L145" s="149">
        <v>3</v>
      </c>
      <c r="M145" s="149">
        <v>0</v>
      </c>
      <c r="N145" s="172">
        <f>SUM(G145*$D$8+H145*$D$5+I145*$D$9+J145*$D$6+K145*$D$11+L145*$D$10+M145*$D$7)</f>
        <v>102.3</v>
      </c>
      <c r="O145" s="166">
        <v>1.02</v>
      </c>
      <c r="P145" s="153">
        <f>SUM(N145*O145)</f>
        <v>104.346</v>
      </c>
      <c r="Q145" s="29"/>
      <c r="R145" s="14"/>
      <c r="S145" s="14"/>
      <c r="T145" s="14"/>
      <c r="U145" s="14"/>
    </row>
    <row r="146" spans="1:21" ht="13.5" customHeight="1">
      <c r="A146" s="147">
        <f>RANK(N146,$N$18:$N$2049)</f>
        <v>1475</v>
      </c>
      <c r="B146" s="148" t="s">
        <v>1116</v>
      </c>
      <c r="C146" s="148" t="s">
        <v>454</v>
      </c>
      <c r="D146" s="149" t="s">
        <v>42</v>
      </c>
      <c r="E146" s="149" t="s">
        <v>34</v>
      </c>
      <c r="F146" s="149" t="s">
        <v>47</v>
      </c>
      <c r="G146" s="150"/>
      <c r="H146" s="150"/>
      <c r="I146" s="150"/>
      <c r="J146" s="150"/>
      <c r="K146" s="150"/>
      <c r="L146" s="150"/>
      <c r="M146" s="150"/>
      <c r="N146" s="172">
        <f>SUM(G146*$D$8+H146*$D$5+I146*$D$9+J146*$D$6+K146*$D$11+L146*$D$10+M146*$D$7)</f>
        <v>0</v>
      </c>
      <c r="O146" s="166">
        <v>1</v>
      </c>
      <c r="P146" s="153">
        <f>SUM(N146*O146)</f>
        <v>0</v>
      </c>
      <c r="Q146" s="29"/>
      <c r="R146" s="14"/>
      <c r="S146" s="14"/>
      <c r="T146" s="14"/>
      <c r="U146" s="14"/>
    </row>
    <row r="147" spans="1:21" ht="13.5" customHeight="1">
      <c r="A147" s="147">
        <f>RANK(N147,$N$18:$N$2049)</f>
        <v>1475</v>
      </c>
      <c r="B147" s="148" t="s">
        <v>1120</v>
      </c>
      <c r="C147" s="148" t="s">
        <v>454</v>
      </c>
      <c r="D147" s="149" t="s">
        <v>43</v>
      </c>
      <c r="E147" s="149" t="s">
        <v>38</v>
      </c>
      <c r="F147" s="149" t="s">
        <v>47</v>
      </c>
      <c r="G147" s="150"/>
      <c r="H147" s="150"/>
      <c r="I147" s="150"/>
      <c r="J147" s="150"/>
      <c r="K147" s="150"/>
      <c r="L147" s="150"/>
      <c r="M147" s="150"/>
      <c r="N147" s="172">
        <f>SUM(G147*$D$8+H147*$D$5+I147*$D$9+J147*$D$6+K147*$D$11+L147*$D$10+M147*$D$7)</f>
        <v>0</v>
      </c>
      <c r="O147" s="166">
        <v>1</v>
      </c>
      <c r="P147" s="153">
        <f>SUM(N147*O147)</f>
        <v>0</v>
      </c>
      <c r="Q147" s="29"/>
      <c r="R147" s="14"/>
      <c r="S147" s="14"/>
      <c r="T147" s="14"/>
      <c r="U147" s="14"/>
    </row>
    <row r="148" spans="1:21" ht="13.5" customHeight="1">
      <c r="A148" s="147">
        <f>RANK(N148,$N$18:$N$2049)</f>
        <v>1475</v>
      </c>
      <c r="B148" s="148" t="s">
        <v>1121</v>
      </c>
      <c r="C148" s="148" t="s">
        <v>454</v>
      </c>
      <c r="D148" s="149" t="s">
        <v>43</v>
      </c>
      <c r="E148" s="149" t="s">
        <v>38</v>
      </c>
      <c r="F148" s="149" t="s">
        <v>47</v>
      </c>
      <c r="G148" s="150"/>
      <c r="H148" s="150"/>
      <c r="I148" s="150"/>
      <c r="J148" s="150"/>
      <c r="K148" s="150"/>
      <c r="L148" s="150"/>
      <c r="M148" s="150"/>
      <c r="N148" s="172">
        <f>SUM(G148*$D$8+H148*$D$5+I148*$D$9+J148*$D$6+K148*$D$11+L148*$D$10+M148*$D$7)</f>
        <v>0</v>
      </c>
      <c r="O148" s="166">
        <v>1</v>
      </c>
      <c r="P148" s="153">
        <f>SUM(N148*O148)</f>
        <v>0</v>
      </c>
      <c r="Q148" s="29"/>
      <c r="R148" s="14"/>
      <c r="S148" s="14"/>
      <c r="T148" s="14"/>
      <c r="U148" s="14"/>
    </row>
    <row r="149" spans="1:21" ht="13.5" customHeight="1">
      <c r="A149" s="147">
        <f>RANK(N149,$N$18:$N$2049)</f>
        <v>1475</v>
      </c>
      <c r="B149" s="148" t="s">
        <v>1122</v>
      </c>
      <c r="C149" s="148" t="s">
        <v>454</v>
      </c>
      <c r="D149" s="149" t="s">
        <v>43</v>
      </c>
      <c r="E149" s="149" t="s">
        <v>38</v>
      </c>
      <c r="F149" s="149" t="s">
        <v>47</v>
      </c>
      <c r="G149" s="150"/>
      <c r="H149" s="150"/>
      <c r="I149" s="150"/>
      <c r="J149" s="150"/>
      <c r="K149" s="150"/>
      <c r="L149" s="150"/>
      <c r="M149" s="150"/>
      <c r="N149" s="172">
        <f>SUM(G149*$D$8+H149*$D$5+I149*$D$9+J149*$D$6+K149*$D$11+L149*$D$10+M149*$D$7)</f>
        <v>0</v>
      </c>
      <c r="O149" s="166">
        <v>1</v>
      </c>
      <c r="P149" s="153">
        <f>SUM(N149*O149)</f>
        <v>0</v>
      </c>
      <c r="Q149" s="29"/>
      <c r="R149" s="14"/>
      <c r="S149" s="14"/>
      <c r="T149" s="14"/>
      <c r="U149" s="14"/>
    </row>
    <row r="150" spans="1:21" ht="13.5" customHeight="1">
      <c r="A150" s="147">
        <f>RANK(N150,$N$18:$N$2049)</f>
        <v>1264</v>
      </c>
      <c r="B150" s="148" t="s">
        <v>1119</v>
      </c>
      <c r="C150" s="148" t="s">
        <v>454</v>
      </c>
      <c r="D150" s="149" t="s">
        <v>43</v>
      </c>
      <c r="E150" s="149" t="s">
        <v>36</v>
      </c>
      <c r="F150" s="149" t="s">
        <v>47</v>
      </c>
      <c r="G150" s="150"/>
      <c r="H150" s="150"/>
      <c r="I150" s="149">
        <v>15</v>
      </c>
      <c r="J150" s="149">
        <v>0</v>
      </c>
      <c r="K150" s="150">
        <v>10</v>
      </c>
      <c r="L150" s="150">
        <v>143</v>
      </c>
      <c r="M150" s="150">
        <v>1</v>
      </c>
      <c r="N150" s="172">
        <f>SUM(G150*$D$8+H150*$D$5+I150*$D$9+J150*$D$6+K150*$D$11+L150*$D$10+M150*$D$7)</f>
        <v>26.8</v>
      </c>
      <c r="O150" s="166">
        <v>1</v>
      </c>
      <c r="P150" s="153">
        <f>SUM(N150*O150)</f>
        <v>26.8</v>
      </c>
      <c r="Q150" s="29"/>
      <c r="R150" s="14"/>
      <c r="S150" s="14"/>
      <c r="T150" s="14"/>
      <c r="U150" s="14"/>
    </row>
    <row r="151" spans="1:21" ht="13.5" customHeight="1">
      <c r="A151" s="147">
        <f>RANK(N151,$N$18:$N$2049)</f>
        <v>996</v>
      </c>
      <c r="B151" s="148" t="s">
        <v>1118</v>
      </c>
      <c r="C151" s="148" t="s">
        <v>454</v>
      </c>
      <c r="D151" s="149" t="s">
        <v>43</v>
      </c>
      <c r="E151" s="149" t="s">
        <v>34</v>
      </c>
      <c r="F151" s="149" t="s">
        <v>47</v>
      </c>
      <c r="G151" s="150"/>
      <c r="H151" s="150"/>
      <c r="I151" s="150"/>
      <c r="J151" s="150"/>
      <c r="K151" s="150">
        <v>17</v>
      </c>
      <c r="L151" s="150">
        <v>255</v>
      </c>
      <c r="M151" s="150">
        <v>2</v>
      </c>
      <c r="N151" s="172">
        <f>SUM(G151*$D$8+H151*$D$5+I151*$D$9+J151*$D$6+K151*$D$11+L151*$D$10+M151*$D$7)</f>
        <v>46</v>
      </c>
      <c r="O151" s="166">
        <v>1</v>
      </c>
      <c r="P151" s="153">
        <f>SUM(N151*O151)</f>
        <v>46</v>
      </c>
      <c r="Q151" s="29"/>
      <c r="R151" s="14"/>
      <c r="S151" s="14"/>
      <c r="T151" s="14"/>
      <c r="U151" s="14"/>
    </row>
    <row r="152" spans="1:21" ht="13.5" customHeight="1">
      <c r="A152" s="147">
        <f>RANK(N152,$N$18:$N$2049)</f>
        <v>873</v>
      </c>
      <c r="B152" s="148" t="s">
        <v>1117</v>
      </c>
      <c r="C152" s="148" t="s">
        <v>454</v>
      </c>
      <c r="D152" s="149" t="s">
        <v>43</v>
      </c>
      <c r="E152" s="149" t="s">
        <v>38</v>
      </c>
      <c r="F152" s="149" t="s">
        <v>47</v>
      </c>
      <c r="G152" s="150"/>
      <c r="H152" s="150"/>
      <c r="I152" s="149">
        <v>22</v>
      </c>
      <c r="J152" s="149">
        <v>0</v>
      </c>
      <c r="K152" s="150">
        <v>19</v>
      </c>
      <c r="L152" s="150">
        <v>277</v>
      </c>
      <c r="M152" s="150">
        <v>3</v>
      </c>
      <c r="N152" s="172">
        <f>SUM(G152*$D$8+H152*$D$5+I152*$D$9+J152*$D$6+K152*$D$11+L152*$D$10+M152*$D$7)</f>
        <v>57.400000000000006</v>
      </c>
      <c r="O152" s="166">
        <v>1</v>
      </c>
      <c r="P152" s="153">
        <f>SUM(N152*O152)</f>
        <v>57.400000000000006</v>
      </c>
      <c r="Q152" s="29"/>
      <c r="R152" s="14"/>
      <c r="S152" s="14"/>
      <c r="T152" s="14"/>
      <c r="U152" s="14"/>
    </row>
    <row r="153" spans="1:21" ht="13.5" customHeight="1">
      <c r="A153" s="147">
        <f>RANK(N153,$N$18:$N$2049)</f>
        <v>1475</v>
      </c>
      <c r="B153" s="148" t="s">
        <v>1123</v>
      </c>
      <c r="C153" s="148" t="s">
        <v>444</v>
      </c>
      <c r="D153" s="149" t="s">
        <v>33</v>
      </c>
      <c r="E153" s="149" t="s">
        <v>1965</v>
      </c>
      <c r="F153" s="149" t="s">
        <v>37</v>
      </c>
      <c r="G153" s="150"/>
      <c r="H153" s="150"/>
      <c r="I153" s="150"/>
      <c r="J153" s="150"/>
      <c r="K153" s="150"/>
      <c r="L153" s="150"/>
      <c r="M153" s="150"/>
      <c r="N153" s="172">
        <f>SUM(G153*$D$8+H153*$D$5+I153*$D$9+J153*$D$6+K153*$D$11+L153*$D$10+M153*$D$7)</f>
        <v>0</v>
      </c>
      <c r="O153" s="166">
        <v>0.9</v>
      </c>
      <c r="P153" s="153">
        <f>SUM(N153*O153)</f>
        <v>0</v>
      </c>
      <c r="Q153" s="29"/>
      <c r="R153" s="14"/>
      <c r="S153" s="14"/>
      <c r="T153" s="14"/>
      <c r="U153" s="14"/>
    </row>
    <row r="154" spans="1:21" ht="13.5" customHeight="1">
      <c r="A154" s="147">
        <f>RANK(N154,$N$18:$N$2049)</f>
        <v>78</v>
      </c>
      <c r="B154" s="148" t="s">
        <v>79</v>
      </c>
      <c r="C154" s="148" t="s">
        <v>444</v>
      </c>
      <c r="D154" s="149" t="s">
        <v>33</v>
      </c>
      <c r="E154" s="149" t="s">
        <v>34</v>
      </c>
      <c r="F154" s="149" t="s">
        <v>37</v>
      </c>
      <c r="G154" s="149">
        <v>2492</v>
      </c>
      <c r="H154" s="149">
        <v>19</v>
      </c>
      <c r="I154" s="149">
        <v>442</v>
      </c>
      <c r="J154" s="149">
        <v>3</v>
      </c>
      <c r="K154" s="150"/>
      <c r="L154" s="150"/>
      <c r="M154" s="150"/>
      <c r="N154" s="172">
        <f>SUM(G154*$D$8+H154*$D$5+I154*$D$9+J154*$D$6+K154*$D$11+L154*$D$10+M154*$D$7)</f>
        <v>237.88</v>
      </c>
      <c r="O154" s="166">
        <v>0.9</v>
      </c>
      <c r="P154" s="153">
        <f>SUM(N154*O154)</f>
        <v>214.09200000000001</v>
      </c>
      <c r="Q154" s="29"/>
      <c r="R154" s="14"/>
      <c r="S154" s="14"/>
      <c r="T154" s="14"/>
      <c r="U154" s="14"/>
    </row>
    <row r="155" spans="1:21" ht="13.5" customHeight="1">
      <c r="A155" s="147">
        <f>RANK(N155,$N$18:$N$2049)</f>
        <v>1475</v>
      </c>
      <c r="B155" s="148" t="s">
        <v>1124</v>
      </c>
      <c r="C155" s="148" t="s">
        <v>444</v>
      </c>
      <c r="D155" s="149" t="s">
        <v>39</v>
      </c>
      <c r="E155" s="149" t="s">
        <v>38</v>
      </c>
      <c r="F155" s="149" t="s">
        <v>37</v>
      </c>
      <c r="G155" s="150"/>
      <c r="H155" s="150"/>
      <c r="I155" s="150"/>
      <c r="J155" s="150"/>
      <c r="K155" s="150"/>
      <c r="L155" s="150"/>
      <c r="M155" s="150"/>
      <c r="N155" s="172">
        <f>SUM(G155*$D$8+H155*$D$5+I155*$D$9+J155*$D$6+K155*$D$11+L155*$D$10+M155*$D$7)</f>
        <v>0</v>
      </c>
      <c r="O155" s="166">
        <v>1.02</v>
      </c>
      <c r="P155" s="153">
        <f>SUM(N155*O155)</f>
        <v>0</v>
      </c>
      <c r="Q155" s="29"/>
      <c r="R155" s="14"/>
      <c r="S155" s="14"/>
      <c r="T155" s="14"/>
      <c r="U155" s="14"/>
    </row>
    <row r="156" spans="1:21" ht="13.5" customHeight="1">
      <c r="A156" s="147">
        <f>RANK(N156,$N$18:$N$2049)</f>
        <v>1030</v>
      </c>
      <c r="B156" s="148" t="s">
        <v>546</v>
      </c>
      <c r="C156" s="148" t="s">
        <v>444</v>
      </c>
      <c r="D156" s="149" t="s">
        <v>39</v>
      </c>
      <c r="E156" s="149" t="s">
        <v>36</v>
      </c>
      <c r="F156" s="149" t="s">
        <v>37</v>
      </c>
      <c r="G156" s="150"/>
      <c r="H156" s="150"/>
      <c r="I156" s="149">
        <v>212</v>
      </c>
      <c r="J156" s="149">
        <v>2</v>
      </c>
      <c r="K156" s="150">
        <v>6</v>
      </c>
      <c r="L156" s="150">
        <v>71</v>
      </c>
      <c r="M156" s="150">
        <v>0</v>
      </c>
      <c r="N156" s="172">
        <f>SUM(G156*$D$8+H156*$D$5+I156*$D$9+J156*$D$6+K156*$D$11+L156*$D$10+M156*$D$7)</f>
        <v>43.300000000000004</v>
      </c>
      <c r="O156" s="166">
        <v>1.02</v>
      </c>
      <c r="P156" s="153">
        <f>SUM(N156*O156)</f>
        <v>44.166000000000004</v>
      </c>
      <c r="Q156" s="29"/>
      <c r="R156" s="14"/>
      <c r="S156" s="14"/>
      <c r="T156" s="14"/>
      <c r="U156" s="14"/>
    </row>
    <row r="157" spans="1:21" ht="13.5" customHeight="1">
      <c r="A157" s="147">
        <f>RANK(N157,$N$18:$N$2049)</f>
        <v>649</v>
      </c>
      <c r="B157" s="148" t="s">
        <v>545</v>
      </c>
      <c r="C157" s="148" t="s">
        <v>444</v>
      </c>
      <c r="D157" s="149" t="s">
        <v>39</v>
      </c>
      <c r="E157" s="149" t="s">
        <v>38</v>
      </c>
      <c r="F157" s="149" t="s">
        <v>37</v>
      </c>
      <c r="G157" s="150"/>
      <c r="H157" s="150"/>
      <c r="I157" s="149">
        <v>441</v>
      </c>
      <c r="J157" s="149">
        <v>4</v>
      </c>
      <c r="K157" s="150">
        <v>9</v>
      </c>
      <c r="L157" s="150">
        <v>72</v>
      </c>
      <c r="M157" s="150">
        <v>0</v>
      </c>
      <c r="N157" s="172">
        <f>SUM(G157*$D$8+H157*$D$5+I157*$D$9+J157*$D$6+K157*$D$11+L157*$D$10+M157*$D$7)</f>
        <v>79.8</v>
      </c>
      <c r="O157" s="166">
        <v>1.02</v>
      </c>
      <c r="P157" s="153">
        <f>SUM(N157*O157)</f>
        <v>81.396000000000001</v>
      </c>
      <c r="Q157" s="29"/>
      <c r="R157" s="14"/>
      <c r="S157" s="14"/>
      <c r="T157" s="14"/>
      <c r="U157" s="14"/>
    </row>
    <row r="158" spans="1:21" ht="13.5" customHeight="1">
      <c r="A158" s="147">
        <f>RANK(N158,$N$18:$N$2049)</f>
        <v>190</v>
      </c>
      <c r="B158" s="148" t="s">
        <v>369</v>
      </c>
      <c r="C158" s="148" t="s">
        <v>444</v>
      </c>
      <c r="D158" s="149" t="s">
        <v>39</v>
      </c>
      <c r="E158" s="149" t="s">
        <v>34</v>
      </c>
      <c r="F158" s="149" t="s">
        <v>37</v>
      </c>
      <c r="G158" s="150"/>
      <c r="H158" s="150"/>
      <c r="I158" s="149">
        <v>986</v>
      </c>
      <c r="J158" s="149">
        <v>8</v>
      </c>
      <c r="K158" s="150">
        <v>17</v>
      </c>
      <c r="L158" s="150">
        <v>137</v>
      </c>
      <c r="M158" s="150">
        <v>1</v>
      </c>
      <c r="N158" s="172">
        <f>SUM(G158*$D$8+H158*$D$5+I158*$D$9+J158*$D$6+K158*$D$11+L158*$D$10+M158*$D$7)</f>
        <v>174.8</v>
      </c>
      <c r="O158" s="166">
        <v>1.02</v>
      </c>
      <c r="P158" s="153">
        <f>SUM(N158*O158)</f>
        <v>178.29600000000002</v>
      </c>
      <c r="Q158" s="29"/>
      <c r="R158" s="14"/>
      <c r="S158" s="14"/>
      <c r="T158" s="14"/>
      <c r="U158" s="14"/>
    </row>
    <row r="159" spans="1:21" ht="13.5" customHeight="1">
      <c r="A159" s="147">
        <f>RANK(N159,$N$18:$N$2049)</f>
        <v>1475</v>
      </c>
      <c r="B159" s="148" t="s">
        <v>1126</v>
      </c>
      <c r="C159" s="148" t="s">
        <v>444</v>
      </c>
      <c r="D159" s="149" t="s">
        <v>42</v>
      </c>
      <c r="E159" s="149" t="s">
        <v>34</v>
      </c>
      <c r="F159" s="149" t="s">
        <v>37</v>
      </c>
      <c r="G159" s="150"/>
      <c r="H159" s="150"/>
      <c r="I159" s="150"/>
      <c r="J159" s="150"/>
      <c r="K159" s="150"/>
      <c r="L159" s="150"/>
      <c r="M159" s="150"/>
      <c r="N159" s="172">
        <f>SUM(G159*$D$8+H159*$D$5+I159*$D$9+J159*$D$6+K159*$D$11+L159*$D$10+M159*$D$7)</f>
        <v>0</v>
      </c>
      <c r="O159" s="166">
        <v>1</v>
      </c>
      <c r="P159" s="153">
        <f>SUM(N159*O159)</f>
        <v>0</v>
      </c>
      <c r="Q159" s="29"/>
      <c r="R159" s="14"/>
      <c r="S159" s="14"/>
      <c r="T159" s="14"/>
      <c r="U159" s="14"/>
    </row>
    <row r="160" spans="1:21" ht="13.5" customHeight="1">
      <c r="A160" s="147">
        <f>RANK(N160,$N$18:$N$2049)</f>
        <v>1444</v>
      </c>
      <c r="B160" s="148" t="s">
        <v>1125</v>
      </c>
      <c r="C160" s="148" t="s">
        <v>444</v>
      </c>
      <c r="D160" s="149" t="s">
        <v>42</v>
      </c>
      <c r="E160" s="149" t="s">
        <v>36</v>
      </c>
      <c r="F160" s="149" t="s">
        <v>37</v>
      </c>
      <c r="G160" s="150"/>
      <c r="H160" s="150"/>
      <c r="I160" s="150"/>
      <c r="J160" s="150"/>
      <c r="K160" s="150">
        <v>7</v>
      </c>
      <c r="L160" s="150">
        <v>78</v>
      </c>
      <c r="M160" s="150">
        <v>1</v>
      </c>
      <c r="N160" s="172">
        <f>SUM(G160*$D$8+H160*$D$5+I160*$D$9+J160*$D$6+K160*$D$11+L160*$D$10+M160*$D$7)</f>
        <v>17.3</v>
      </c>
      <c r="O160" s="166">
        <v>1</v>
      </c>
      <c r="P160" s="153">
        <f>SUM(N160*O160)</f>
        <v>17.3</v>
      </c>
      <c r="Q160" s="29"/>
      <c r="R160" s="14"/>
      <c r="S160" s="14"/>
      <c r="T160" s="14"/>
      <c r="U160" s="14"/>
    </row>
    <row r="161" spans="1:21" ht="13.5" customHeight="1">
      <c r="A161" s="147">
        <f>RANK(N161,$N$18:$N$2049)</f>
        <v>562</v>
      </c>
      <c r="B161" s="148" t="s">
        <v>209</v>
      </c>
      <c r="C161" s="148" t="s">
        <v>444</v>
      </c>
      <c r="D161" s="149" t="s">
        <v>42</v>
      </c>
      <c r="E161" s="149" t="s">
        <v>34</v>
      </c>
      <c r="F161" s="149" t="s">
        <v>37</v>
      </c>
      <c r="G161" s="150"/>
      <c r="H161" s="150"/>
      <c r="I161" s="150"/>
      <c r="J161" s="150"/>
      <c r="K161" s="150">
        <v>37</v>
      </c>
      <c r="L161" s="150">
        <v>485</v>
      </c>
      <c r="M161" s="150">
        <v>4</v>
      </c>
      <c r="N161" s="172">
        <f>SUM(G161*$D$8+H161*$D$5+I161*$D$9+J161*$D$6+K161*$D$11+L161*$D$10+M161*$D$7)</f>
        <v>91</v>
      </c>
      <c r="O161" s="166">
        <v>1</v>
      </c>
      <c r="P161" s="153">
        <f>SUM(N161*O161)</f>
        <v>91</v>
      </c>
      <c r="Q161" s="29"/>
      <c r="R161" s="14"/>
      <c r="S161" s="14"/>
      <c r="T161" s="14"/>
      <c r="U161" s="14"/>
    </row>
    <row r="162" spans="1:21" ht="13.5" customHeight="1">
      <c r="A162" s="147">
        <f>RANK(N162,$N$18:$N$2049)</f>
        <v>1475</v>
      </c>
      <c r="B162" s="148" t="s">
        <v>1130</v>
      </c>
      <c r="C162" s="148" t="s">
        <v>444</v>
      </c>
      <c r="D162" s="149" t="s">
        <v>43</v>
      </c>
      <c r="E162" s="149" t="s">
        <v>36</v>
      </c>
      <c r="F162" s="149" t="s">
        <v>37</v>
      </c>
      <c r="G162" s="150"/>
      <c r="H162" s="150"/>
      <c r="I162" s="150"/>
      <c r="J162" s="150"/>
      <c r="K162" s="150"/>
      <c r="L162" s="150"/>
      <c r="M162" s="150"/>
      <c r="N162" s="172">
        <f>SUM(G162*$D$8+H162*$D$5+I162*$D$9+J162*$D$6+K162*$D$11+L162*$D$10+M162*$D$7)</f>
        <v>0</v>
      </c>
      <c r="O162" s="166">
        <v>1</v>
      </c>
      <c r="P162" s="153">
        <f>SUM(N162*O162)</f>
        <v>0</v>
      </c>
      <c r="Q162" s="29"/>
      <c r="R162" s="14"/>
      <c r="S162" s="14"/>
      <c r="T162" s="14"/>
      <c r="U162" s="14"/>
    </row>
    <row r="163" spans="1:21" ht="13.5" customHeight="1">
      <c r="A163" s="147">
        <f>RANK(N163,$N$18:$N$2049)</f>
        <v>1104</v>
      </c>
      <c r="B163" s="148" t="s">
        <v>548</v>
      </c>
      <c r="C163" s="148" t="s">
        <v>444</v>
      </c>
      <c r="D163" s="149" t="s">
        <v>43</v>
      </c>
      <c r="E163" s="149" t="s">
        <v>38</v>
      </c>
      <c r="F163" s="149" t="s">
        <v>37</v>
      </c>
      <c r="G163" s="150"/>
      <c r="H163" s="150"/>
      <c r="I163" s="150"/>
      <c r="J163" s="150"/>
      <c r="K163" s="149">
        <v>16</v>
      </c>
      <c r="L163" s="149">
        <v>226</v>
      </c>
      <c r="M163" s="149">
        <v>1</v>
      </c>
      <c r="N163" s="172">
        <f>SUM(G163*$D$8+H163*$D$5+I163*$D$9+J163*$D$6+K163*$D$11+L163*$D$10+M163*$D$7)</f>
        <v>36.6</v>
      </c>
      <c r="O163" s="166">
        <v>1</v>
      </c>
      <c r="P163" s="153">
        <f>SUM(N163*O163)</f>
        <v>36.6</v>
      </c>
      <c r="Q163" s="29"/>
      <c r="R163" s="14"/>
      <c r="S163" s="14"/>
      <c r="T163" s="14"/>
      <c r="U163" s="14"/>
    </row>
    <row r="164" spans="1:21" ht="13.5" customHeight="1">
      <c r="A164" s="147">
        <f>RANK(N164,$N$18:$N$2049)</f>
        <v>1018</v>
      </c>
      <c r="B164" s="148" t="s">
        <v>1129</v>
      </c>
      <c r="C164" s="148" t="s">
        <v>444</v>
      </c>
      <c r="D164" s="149" t="s">
        <v>43</v>
      </c>
      <c r="E164" s="149" t="s">
        <v>38</v>
      </c>
      <c r="F164" s="149" t="s">
        <v>37</v>
      </c>
      <c r="G164" s="150"/>
      <c r="H164" s="150"/>
      <c r="I164" s="150"/>
      <c r="J164" s="150"/>
      <c r="K164" s="149">
        <v>17</v>
      </c>
      <c r="L164" s="149">
        <v>238</v>
      </c>
      <c r="M164" s="149">
        <v>2</v>
      </c>
      <c r="N164" s="172">
        <f>SUM(G164*$D$8+H164*$D$5+I164*$D$9+J164*$D$6+K164*$D$11+L164*$D$10+M164*$D$7)</f>
        <v>44.3</v>
      </c>
      <c r="O164" s="166">
        <v>1</v>
      </c>
      <c r="P164" s="153">
        <f>SUM(N164*O164)</f>
        <v>44.3</v>
      </c>
      <c r="Q164" s="29"/>
      <c r="R164" s="14"/>
      <c r="S164" s="14"/>
      <c r="T164" s="14"/>
      <c r="U164" s="14"/>
    </row>
    <row r="165" spans="1:21" ht="13.5" customHeight="1">
      <c r="A165" s="147">
        <f>RANK(N165,$N$18:$N$2049)</f>
        <v>895</v>
      </c>
      <c r="B165" s="148" t="s">
        <v>217</v>
      </c>
      <c r="C165" s="148" t="s">
        <v>444</v>
      </c>
      <c r="D165" s="149" t="s">
        <v>43</v>
      </c>
      <c r="E165" s="149" t="s">
        <v>34</v>
      </c>
      <c r="F165" s="149" t="s">
        <v>37</v>
      </c>
      <c r="G165" s="150"/>
      <c r="H165" s="150"/>
      <c r="I165" s="150"/>
      <c r="J165" s="150"/>
      <c r="K165" s="149">
        <v>27</v>
      </c>
      <c r="L165" s="149">
        <v>301</v>
      </c>
      <c r="M165" s="149">
        <v>2</v>
      </c>
      <c r="N165" s="172">
        <f>SUM(G165*$D$8+H165*$D$5+I165*$D$9+J165*$D$6+K165*$D$11+L165*$D$10+M165*$D$7)</f>
        <v>55.6</v>
      </c>
      <c r="O165" s="166">
        <v>1</v>
      </c>
      <c r="P165" s="153">
        <f>SUM(N165*O165)</f>
        <v>55.6</v>
      </c>
      <c r="Q165" s="29"/>
      <c r="R165" s="14"/>
      <c r="S165" s="14"/>
      <c r="T165" s="14"/>
      <c r="U165" s="14"/>
    </row>
    <row r="166" spans="1:21" ht="13.5" customHeight="1">
      <c r="A166" s="147">
        <f>RANK(N166,$N$18:$N$2049)</f>
        <v>718</v>
      </c>
      <c r="B166" s="148" t="s">
        <v>1128</v>
      </c>
      <c r="C166" s="148" t="s">
        <v>444</v>
      </c>
      <c r="D166" s="149" t="s">
        <v>43</v>
      </c>
      <c r="E166" s="149" t="s">
        <v>36</v>
      </c>
      <c r="F166" s="149" t="s">
        <v>37</v>
      </c>
      <c r="G166" s="150"/>
      <c r="H166" s="150"/>
      <c r="I166" s="150"/>
      <c r="J166" s="150"/>
      <c r="K166" s="150">
        <v>29</v>
      </c>
      <c r="L166" s="150">
        <v>408</v>
      </c>
      <c r="M166" s="150">
        <v>3</v>
      </c>
      <c r="N166" s="172">
        <f>SUM(G166*$D$8+H166*$D$5+I166*$D$9+J166*$D$6+K166*$D$11+L166*$D$10+M166*$D$7)</f>
        <v>73.300000000000011</v>
      </c>
      <c r="O166" s="166">
        <v>1</v>
      </c>
      <c r="P166" s="153">
        <f>SUM(N166*O166)</f>
        <v>73.300000000000011</v>
      </c>
      <c r="Q166" s="29"/>
      <c r="R166" s="14"/>
      <c r="S166" s="14"/>
      <c r="T166" s="14"/>
      <c r="U166" s="14"/>
    </row>
    <row r="167" spans="1:21" ht="13.5" customHeight="1">
      <c r="A167" s="147">
        <f>RANK(N167,$N$18:$N$2049)</f>
        <v>444</v>
      </c>
      <c r="B167" s="148" t="s">
        <v>1127</v>
      </c>
      <c r="C167" s="148" t="s">
        <v>444</v>
      </c>
      <c r="D167" s="149" t="s">
        <v>43</v>
      </c>
      <c r="E167" s="149" t="s">
        <v>34</v>
      </c>
      <c r="F167" s="149" t="s">
        <v>37</v>
      </c>
      <c r="G167" s="150"/>
      <c r="H167" s="150"/>
      <c r="I167" s="150"/>
      <c r="J167" s="150"/>
      <c r="K167" s="149">
        <v>41</v>
      </c>
      <c r="L167" s="149">
        <v>610</v>
      </c>
      <c r="M167" s="149">
        <v>5</v>
      </c>
      <c r="N167" s="172">
        <f>SUM(G167*$D$8+H167*$D$5+I167*$D$9+J167*$D$6+K167*$D$11+L167*$D$10+M167*$D$7)</f>
        <v>111.5</v>
      </c>
      <c r="O167" s="166">
        <v>1</v>
      </c>
      <c r="P167" s="153">
        <f>SUM(N167*O167)</f>
        <v>111.5</v>
      </c>
      <c r="Q167" s="29"/>
      <c r="R167" s="14"/>
      <c r="S167" s="14"/>
      <c r="T167" s="14"/>
      <c r="U167" s="14"/>
    </row>
    <row r="168" spans="1:21" ht="13.5" customHeight="1">
      <c r="A168" s="147">
        <f>RANK(N168,$N$18:$N$2049)</f>
        <v>1475</v>
      </c>
      <c r="B168" s="148" t="s">
        <v>1132</v>
      </c>
      <c r="C168" s="148" t="s">
        <v>1907</v>
      </c>
      <c r="D168" s="149" t="s">
        <v>33</v>
      </c>
      <c r="E168" s="149" t="s">
        <v>36</v>
      </c>
      <c r="F168" s="149" t="s">
        <v>41</v>
      </c>
      <c r="G168" s="150"/>
      <c r="H168" s="150"/>
      <c r="I168" s="150"/>
      <c r="J168" s="150"/>
      <c r="K168" s="150"/>
      <c r="L168" s="150"/>
      <c r="M168" s="150"/>
      <c r="N168" s="172">
        <f>SUM(G168*$D$8+H168*$D$5+I168*$D$9+J168*$D$6+K168*$D$11+L168*$D$10+M168*$D$7)</f>
        <v>0</v>
      </c>
      <c r="O168" s="166">
        <v>0.9</v>
      </c>
      <c r="P168" s="153">
        <f>SUM(N168*O168)</f>
        <v>0</v>
      </c>
      <c r="Q168" s="29"/>
      <c r="R168" s="14"/>
      <c r="S168" s="14"/>
      <c r="T168" s="14"/>
      <c r="U168" s="14"/>
    </row>
    <row r="169" spans="1:21" ht="13.5" customHeight="1">
      <c r="A169" s="147">
        <f>RANK(N169,$N$18:$N$2049)</f>
        <v>133</v>
      </c>
      <c r="B169" s="148" t="s">
        <v>1131</v>
      </c>
      <c r="C169" s="148" t="s">
        <v>1907</v>
      </c>
      <c r="D169" s="149" t="s">
        <v>33</v>
      </c>
      <c r="E169" s="149" t="s">
        <v>1965</v>
      </c>
      <c r="F169" s="149" t="s">
        <v>41</v>
      </c>
      <c r="G169" s="149">
        <v>2719</v>
      </c>
      <c r="H169" s="149">
        <v>17</v>
      </c>
      <c r="I169" s="149">
        <v>149</v>
      </c>
      <c r="J169" s="149">
        <v>2</v>
      </c>
      <c r="K169" s="150"/>
      <c r="L169" s="150"/>
      <c r="M169" s="150"/>
      <c r="N169" s="172">
        <f>SUM(G169*$D$8+H169*$D$5+I169*$D$9+J169*$D$6+K169*$D$11+L169*$D$10+M169*$D$7)</f>
        <v>203.66</v>
      </c>
      <c r="O169" s="166">
        <v>0.9</v>
      </c>
      <c r="P169" s="153">
        <f>SUM(N169*O169)</f>
        <v>183.29400000000001</v>
      </c>
      <c r="Q169" s="29"/>
      <c r="R169" s="14"/>
      <c r="S169" s="14"/>
      <c r="T169" s="14"/>
      <c r="U169" s="14"/>
    </row>
    <row r="170" spans="1:21" ht="13.5" customHeight="1">
      <c r="A170" s="147">
        <f>RANK(N170,$N$18:$N$2049)</f>
        <v>1109</v>
      </c>
      <c r="B170" s="148" t="s">
        <v>550</v>
      </c>
      <c r="C170" s="148" t="s">
        <v>1907</v>
      </c>
      <c r="D170" s="149" t="s">
        <v>39</v>
      </c>
      <c r="E170" s="149" t="s">
        <v>38</v>
      </c>
      <c r="F170" s="149" t="s">
        <v>41</v>
      </c>
      <c r="G170" s="150"/>
      <c r="H170" s="150"/>
      <c r="I170" s="149">
        <v>167</v>
      </c>
      <c r="J170" s="149">
        <v>2</v>
      </c>
      <c r="K170" s="150">
        <v>6</v>
      </c>
      <c r="L170" s="150">
        <v>44</v>
      </c>
      <c r="M170" s="150">
        <v>0</v>
      </c>
      <c r="N170" s="172">
        <f>SUM(G170*$D$8+H170*$D$5+I170*$D$9+J170*$D$6+K170*$D$11+L170*$D$10+M170*$D$7)</f>
        <v>36.1</v>
      </c>
      <c r="O170" s="166">
        <v>1.02</v>
      </c>
      <c r="P170" s="153">
        <f>SUM(N170*O170)</f>
        <v>36.822000000000003</v>
      </c>
      <c r="Q170" s="29"/>
      <c r="R170" s="14"/>
      <c r="S170" s="14"/>
      <c r="T170" s="14"/>
      <c r="U170" s="14"/>
    </row>
    <row r="171" spans="1:21" ht="13.5" customHeight="1">
      <c r="A171" s="147">
        <f>RANK(N171,$N$18:$N$2049)</f>
        <v>790</v>
      </c>
      <c r="B171" s="148" t="s">
        <v>549</v>
      </c>
      <c r="C171" s="148" t="s">
        <v>1907</v>
      </c>
      <c r="D171" s="149" t="s">
        <v>39</v>
      </c>
      <c r="E171" s="149" t="s">
        <v>38</v>
      </c>
      <c r="F171" s="149" t="s">
        <v>41</v>
      </c>
      <c r="G171" s="150"/>
      <c r="H171" s="150"/>
      <c r="I171" s="149">
        <v>341</v>
      </c>
      <c r="J171" s="149">
        <v>3</v>
      </c>
      <c r="K171" s="150">
        <v>9</v>
      </c>
      <c r="L171" s="150">
        <v>82</v>
      </c>
      <c r="M171" s="150">
        <v>0</v>
      </c>
      <c r="N171" s="172">
        <f>SUM(G171*$D$8+H171*$D$5+I171*$D$9+J171*$D$6+K171*$D$11+L171*$D$10+M171*$D$7)</f>
        <v>64.8</v>
      </c>
      <c r="O171" s="166">
        <v>1.02</v>
      </c>
      <c r="P171" s="153">
        <f>SUM(N171*O171)</f>
        <v>66.096000000000004</v>
      </c>
      <c r="Q171" s="29"/>
      <c r="R171" s="14"/>
      <c r="S171" s="14"/>
      <c r="T171" s="14"/>
      <c r="U171" s="14"/>
    </row>
    <row r="172" spans="1:21" ht="13.5" customHeight="1">
      <c r="A172" s="147">
        <f>RANK(N172,$N$18:$N$2049)</f>
        <v>298</v>
      </c>
      <c r="B172" s="148" t="s">
        <v>1133</v>
      </c>
      <c r="C172" s="148" t="s">
        <v>1907</v>
      </c>
      <c r="D172" s="149" t="s">
        <v>39</v>
      </c>
      <c r="E172" s="149" t="s">
        <v>34</v>
      </c>
      <c r="F172" s="149" t="s">
        <v>41</v>
      </c>
      <c r="G172" s="150"/>
      <c r="H172" s="150"/>
      <c r="I172" s="149">
        <v>803</v>
      </c>
      <c r="J172" s="149">
        <v>7</v>
      </c>
      <c r="K172" s="150">
        <v>16</v>
      </c>
      <c r="L172" s="150">
        <v>137</v>
      </c>
      <c r="M172" s="150">
        <v>0</v>
      </c>
      <c r="N172" s="172">
        <f>SUM(G172*$D$8+H172*$D$5+I172*$D$9+J172*$D$6+K172*$D$11+L172*$D$10+M172*$D$7)</f>
        <v>144</v>
      </c>
      <c r="O172" s="166">
        <v>1.02</v>
      </c>
      <c r="P172" s="153">
        <f>SUM(N172*O172)</f>
        <v>146.88</v>
      </c>
      <c r="Q172" s="29"/>
      <c r="R172" s="14"/>
      <c r="S172" s="14"/>
      <c r="T172" s="14"/>
      <c r="U172" s="14"/>
    </row>
    <row r="173" spans="1:21" ht="13.5" customHeight="1">
      <c r="A173" s="147">
        <f>RANK(N173,$N$18:$N$2049)</f>
        <v>1475</v>
      </c>
      <c r="B173" s="148" t="s">
        <v>2046</v>
      </c>
      <c r="C173" s="148" t="s">
        <v>1907</v>
      </c>
      <c r="D173" s="149" t="s">
        <v>42</v>
      </c>
      <c r="E173" s="149" t="s">
        <v>34</v>
      </c>
      <c r="F173" s="149" t="s">
        <v>41</v>
      </c>
      <c r="G173" s="150"/>
      <c r="H173" s="150"/>
      <c r="I173" s="150"/>
      <c r="J173" s="150"/>
      <c r="K173" s="150"/>
      <c r="L173" s="150"/>
      <c r="M173" s="150"/>
      <c r="N173" s="172">
        <f>SUM(G173*$D$8+H173*$D$5+I173*$D$9+J173*$D$6+K173*$D$11+L173*$D$10+M173*$D$7)</f>
        <v>0</v>
      </c>
      <c r="O173" s="166">
        <v>1</v>
      </c>
      <c r="P173" s="153">
        <f>SUM(N173*O173)</f>
        <v>0</v>
      </c>
      <c r="Q173" s="29"/>
      <c r="R173" s="14"/>
      <c r="S173" s="14"/>
      <c r="T173" s="14"/>
      <c r="U173" s="14"/>
    </row>
    <row r="174" spans="1:21" ht="13.5" customHeight="1">
      <c r="A174" s="147">
        <f>RANK(N174,$N$18:$N$2049)</f>
        <v>1062</v>
      </c>
      <c r="B174" s="148" t="s">
        <v>1134</v>
      </c>
      <c r="C174" s="148" t="s">
        <v>1907</v>
      </c>
      <c r="D174" s="149" t="s">
        <v>42</v>
      </c>
      <c r="E174" s="149" t="s">
        <v>36</v>
      </c>
      <c r="F174" s="149" t="s">
        <v>41</v>
      </c>
      <c r="G174" s="150"/>
      <c r="H174" s="150"/>
      <c r="I174" s="150"/>
      <c r="J174" s="150"/>
      <c r="K174" s="150">
        <v>18</v>
      </c>
      <c r="L174" s="150">
        <v>191</v>
      </c>
      <c r="M174" s="150">
        <v>2</v>
      </c>
      <c r="N174" s="172">
        <f>SUM(G174*$D$8+H174*$D$5+I174*$D$9+J174*$D$6+K174*$D$11+L174*$D$10+M174*$D$7)</f>
        <v>40.1</v>
      </c>
      <c r="O174" s="166">
        <v>1</v>
      </c>
      <c r="P174" s="153">
        <f>SUM(N174*O174)</f>
        <v>40.1</v>
      </c>
      <c r="Q174" s="29"/>
      <c r="R174" s="14"/>
      <c r="S174" s="14"/>
      <c r="T174" s="14"/>
      <c r="U174" s="14"/>
    </row>
    <row r="175" spans="1:21" ht="13.5" customHeight="1">
      <c r="A175" s="147">
        <f>RANK(N175,$N$18:$N$2049)</f>
        <v>594</v>
      </c>
      <c r="B175" s="148" t="s">
        <v>552</v>
      </c>
      <c r="C175" s="148" t="s">
        <v>1907</v>
      </c>
      <c r="D175" s="149" t="s">
        <v>42</v>
      </c>
      <c r="E175" s="149" t="s">
        <v>38</v>
      </c>
      <c r="F175" s="149" t="s">
        <v>41</v>
      </c>
      <c r="G175" s="150"/>
      <c r="H175" s="150"/>
      <c r="I175" s="150"/>
      <c r="J175" s="150"/>
      <c r="K175" s="150">
        <v>36</v>
      </c>
      <c r="L175" s="150">
        <v>389</v>
      </c>
      <c r="M175" s="150">
        <v>5</v>
      </c>
      <c r="N175" s="172">
        <f>SUM(G175*$D$8+H175*$D$5+I175*$D$9+J175*$D$6+K175*$D$11+L175*$D$10+M175*$D$7)</f>
        <v>86.9</v>
      </c>
      <c r="O175" s="166">
        <v>1</v>
      </c>
      <c r="P175" s="153">
        <f>SUM(N175*O175)</f>
        <v>86.9</v>
      </c>
      <c r="Q175" s="29"/>
      <c r="R175" s="14"/>
      <c r="S175" s="14"/>
      <c r="T175" s="14"/>
      <c r="U175" s="14"/>
    </row>
    <row r="176" spans="1:21" ht="13.5" customHeight="1">
      <c r="A176" s="147">
        <f>RANK(N176,$N$18:$N$2049)</f>
        <v>1475</v>
      </c>
      <c r="B176" s="148" t="s">
        <v>554</v>
      </c>
      <c r="C176" s="148" t="s">
        <v>1907</v>
      </c>
      <c r="D176" s="149" t="s">
        <v>43</v>
      </c>
      <c r="E176" s="149" t="s">
        <v>34</v>
      </c>
      <c r="F176" s="149" t="s">
        <v>41</v>
      </c>
      <c r="G176" s="150"/>
      <c r="H176" s="150"/>
      <c r="I176" s="150"/>
      <c r="J176" s="150"/>
      <c r="K176" s="150"/>
      <c r="L176" s="150"/>
      <c r="M176" s="150"/>
      <c r="N176" s="172">
        <f>SUM(G176*$D$8+H176*$D$5+I176*$D$9+J176*$D$6+K176*$D$11+L176*$D$10+M176*$D$7)</f>
        <v>0</v>
      </c>
      <c r="O176" s="166">
        <v>1</v>
      </c>
      <c r="P176" s="153">
        <f>SUM(N176*O176)</f>
        <v>0</v>
      </c>
      <c r="Q176" s="29"/>
      <c r="R176" s="14"/>
      <c r="S176" s="14"/>
      <c r="T176" s="14"/>
      <c r="U176" s="14"/>
    </row>
    <row r="177" spans="1:21" ht="13.5" customHeight="1">
      <c r="A177" s="147">
        <f>RANK(N177,$N$18:$N$2049)</f>
        <v>1475</v>
      </c>
      <c r="B177" s="148" t="s">
        <v>1137</v>
      </c>
      <c r="C177" s="148" t="s">
        <v>1907</v>
      </c>
      <c r="D177" s="149" t="s">
        <v>43</v>
      </c>
      <c r="E177" s="149" t="s">
        <v>36</v>
      </c>
      <c r="F177" s="149" t="s">
        <v>41</v>
      </c>
      <c r="G177" s="150"/>
      <c r="H177" s="150"/>
      <c r="I177" s="150"/>
      <c r="J177" s="150"/>
      <c r="K177" s="150"/>
      <c r="L177" s="150"/>
      <c r="M177" s="150"/>
      <c r="N177" s="172">
        <f>SUM(G177*$D$8+H177*$D$5+I177*$D$9+J177*$D$6+K177*$D$11+L177*$D$10+M177*$D$7)</f>
        <v>0</v>
      </c>
      <c r="O177" s="166">
        <v>1</v>
      </c>
      <c r="P177" s="153">
        <f>SUM(N177*O177)</f>
        <v>0</v>
      </c>
      <c r="Q177" s="29"/>
      <c r="R177" s="14"/>
      <c r="S177" s="14"/>
      <c r="T177" s="14"/>
      <c r="U177" s="14"/>
    </row>
    <row r="178" spans="1:21" ht="13.5" customHeight="1">
      <c r="A178" s="147">
        <f>RANK(N178,$N$18:$N$2049)</f>
        <v>1404</v>
      </c>
      <c r="B178" s="148" t="s">
        <v>553</v>
      </c>
      <c r="C178" s="148" t="s">
        <v>1907</v>
      </c>
      <c r="D178" s="149" t="s">
        <v>43</v>
      </c>
      <c r="E178" s="149" t="s">
        <v>38</v>
      </c>
      <c r="F178" s="149" t="s">
        <v>41</v>
      </c>
      <c r="G178" s="150"/>
      <c r="H178" s="150"/>
      <c r="I178" s="150"/>
      <c r="J178" s="150"/>
      <c r="K178" s="150">
        <v>10</v>
      </c>
      <c r="L178" s="150">
        <v>101</v>
      </c>
      <c r="M178" s="150">
        <v>1</v>
      </c>
      <c r="N178" s="172">
        <f>SUM(G178*$D$8+H178*$D$5+I178*$D$9+J178*$D$6+K178*$D$11+L178*$D$10+M178*$D$7)</f>
        <v>21.1</v>
      </c>
      <c r="O178" s="166">
        <v>1</v>
      </c>
      <c r="P178" s="153">
        <f>SUM(N178*O178)</f>
        <v>21.1</v>
      </c>
      <c r="Q178" s="29"/>
      <c r="R178" s="14"/>
      <c r="S178" s="14"/>
      <c r="T178" s="14"/>
      <c r="U178" s="14"/>
    </row>
    <row r="179" spans="1:21" ht="13.5" customHeight="1">
      <c r="A179" s="147">
        <f>RANK(N179,$N$18:$N$2049)</f>
        <v>719</v>
      </c>
      <c r="B179" s="148" t="s">
        <v>1135</v>
      </c>
      <c r="C179" s="148" t="s">
        <v>1907</v>
      </c>
      <c r="D179" s="149" t="s">
        <v>43</v>
      </c>
      <c r="E179" s="149" t="s">
        <v>38</v>
      </c>
      <c r="F179" s="149" t="s">
        <v>41</v>
      </c>
      <c r="G179" s="150"/>
      <c r="H179" s="150"/>
      <c r="I179" s="150"/>
      <c r="J179" s="150"/>
      <c r="K179" s="150">
        <v>30</v>
      </c>
      <c r="L179" s="150">
        <v>402</v>
      </c>
      <c r="M179" s="150">
        <v>3</v>
      </c>
      <c r="N179" s="172">
        <f>SUM(G179*$D$8+H179*$D$5+I179*$D$9+J179*$D$6+K179*$D$11+L179*$D$10+M179*$D$7)</f>
        <v>73.2</v>
      </c>
      <c r="O179" s="166">
        <v>1</v>
      </c>
      <c r="P179" s="153">
        <f>SUM(N179*O179)</f>
        <v>73.2</v>
      </c>
      <c r="Q179" s="29"/>
      <c r="R179" s="14"/>
      <c r="S179" s="14"/>
      <c r="T179" s="14"/>
      <c r="U179" s="14"/>
    </row>
    <row r="180" spans="1:21" ht="13.5" customHeight="1">
      <c r="A180" s="147">
        <f>RANK(N180,$N$18:$N$2049)</f>
        <v>650</v>
      </c>
      <c r="B180" s="148" t="s">
        <v>1136</v>
      </c>
      <c r="C180" s="148" t="s">
        <v>1907</v>
      </c>
      <c r="D180" s="149" t="s">
        <v>43</v>
      </c>
      <c r="E180" s="149" t="s">
        <v>38</v>
      </c>
      <c r="F180" s="149" t="s">
        <v>41</v>
      </c>
      <c r="G180" s="150"/>
      <c r="H180" s="150"/>
      <c r="I180" s="150"/>
      <c r="J180" s="150"/>
      <c r="K180" s="150">
        <v>46</v>
      </c>
      <c r="L180" s="150">
        <v>446</v>
      </c>
      <c r="M180" s="150">
        <v>2</v>
      </c>
      <c r="N180" s="172">
        <f>SUM(G180*$D$8+H180*$D$5+I180*$D$9+J180*$D$6+K180*$D$11+L180*$D$10+M180*$D$7)</f>
        <v>79.599999999999994</v>
      </c>
      <c r="O180" s="166">
        <v>1</v>
      </c>
      <c r="P180" s="153">
        <f>SUM(N180*O180)</f>
        <v>79.599999999999994</v>
      </c>
      <c r="Q180" s="29"/>
      <c r="R180" s="14"/>
      <c r="S180" s="14"/>
      <c r="T180" s="14"/>
      <c r="U180" s="14"/>
    </row>
    <row r="181" spans="1:21" ht="13.5" customHeight="1">
      <c r="A181" s="147">
        <f>RANK(N181,$N$18:$N$2049)</f>
        <v>447</v>
      </c>
      <c r="B181" s="148" t="s">
        <v>555</v>
      </c>
      <c r="C181" s="148" t="s">
        <v>1907</v>
      </c>
      <c r="D181" s="149" t="s">
        <v>43</v>
      </c>
      <c r="E181" s="149" t="s">
        <v>38</v>
      </c>
      <c r="F181" s="149" t="s">
        <v>41</v>
      </c>
      <c r="G181" s="150"/>
      <c r="H181" s="150"/>
      <c r="I181" s="150"/>
      <c r="J181" s="150"/>
      <c r="K181" s="150">
        <v>47</v>
      </c>
      <c r="L181" s="150">
        <v>631</v>
      </c>
      <c r="M181" s="150">
        <v>4</v>
      </c>
      <c r="N181" s="172">
        <f>SUM(G181*$D$8+H181*$D$5+I181*$D$9+J181*$D$6+K181*$D$11+L181*$D$10+M181*$D$7)</f>
        <v>110.6</v>
      </c>
      <c r="O181" s="166">
        <v>1</v>
      </c>
      <c r="P181" s="153">
        <f>SUM(N181*O181)</f>
        <v>110.6</v>
      </c>
      <c r="Q181" s="29"/>
      <c r="R181" s="14"/>
      <c r="S181" s="14"/>
      <c r="T181" s="14"/>
      <c r="U181" s="14"/>
    </row>
    <row r="182" spans="1:21" ht="13.5" customHeight="1">
      <c r="A182" s="147">
        <f>RANK(N182,$N$18:$N$2049)</f>
        <v>1475</v>
      </c>
      <c r="B182" s="148" t="s">
        <v>556</v>
      </c>
      <c r="C182" s="148" t="s">
        <v>429</v>
      </c>
      <c r="D182" s="149" t="s">
        <v>33</v>
      </c>
      <c r="E182" s="149" t="s">
        <v>38</v>
      </c>
      <c r="F182" s="149" t="s">
        <v>336</v>
      </c>
      <c r="G182" s="150"/>
      <c r="H182" s="150"/>
      <c r="I182" s="150"/>
      <c r="J182" s="150"/>
      <c r="K182" s="150"/>
      <c r="L182" s="150"/>
      <c r="M182" s="150"/>
      <c r="N182" s="172">
        <f>SUM(G182*$D$8+H182*$D$5+I182*$D$9+J182*$D$6+K182*$D$11+L182*$D$10+M182*$D$7)</f>
        <v>0</v>
      </c>
      <c r="O182" s="166">
        <v>0.9</v>
      </c>
      <c r="P182" s="153">
        <f>SUM(N182*O182)</f>
        <v>0</v>
      </c>
      <c r="Q182" s="29"/>
      <c r="R182" s="14"/>
      <c r="S182" s="14"/>
      <c r="T182" s="14"/>
      <c r="U182" s="14"/>
    </row>
    <row r="183" spans="1:21" ht="13.5" customHeight="1">
      <c r="A183" s="147">
        <f>RANK(N183,$N$18:$N$2049)</f>
        <v>43</v>
      </c>
      <c r="B183" s="148" t="s">
        <v>93</v>
      </c>
      <c r="C183" s="148" t="s">
        <v>429</v>
      </c>
      <c r="D183" s="149" t="s">
        <v>33</v>
      </c>
      <c r="E183" s="149" t="s">
        <v>34</v>
      </c>
      <c r="F183" s="149" t="s">
        <v>336</v>
      </c>
      <c r="G183" s="149">
        <v>2717</v>
      </c>
      <c r="H183" s="149">
        <v>19</v>
      </c>
      <c r="I183" s="149">
        <v>454</v>
      </c>
      <c r="J183" s="149">
        <v>6</v>
      </c>
      <c r="K183" s="150"/>
      <c r="L183" s="150"/>
      <c r="M183" s="150"/>
      <c r="N183" s="172">
        <f>SUM(G183*$D$8+H183*$D$5+I183*$D$9+J183*$D$6+K183*$D$11+L183*$D$10+M183*$D$7)</f>
        <v>266.08000000000004</v>
      </c>
      <c r="O183" s="166">
        <v>0.95</v>
      </c>
      <c r="P183" s="153">
        <f>SUM(N183*O183)</f>
        <v>252.77600000000004</v>
      </c>
      <c r="Q183" s="14"/>
      <c r="R183" s="14"/>
      <c r="S183" s="14"/>
      <c r="T183" s="14"/>
      <c r="U183" s="14"/>
    </row>
    <row r="184" spans="1:21" ht="13.5" customHeight="1">
      <c r="A184" s="147">
        <f>RANK(N184,$N$18:$N$2049)</f>
        <v>1475</v>
      </c>
      <c r="B184" s="148" t="s">
        <v>558</v>
      </c>
      <c r="C184" s="148" t="s">
        <v>429</v>
      </c>
      <c r="D184" s="149" t="s">
        <v>39</v>
      </c>
      <c r="E184" s="149" t="s">
        <v>38</v>
      </c>
      <c r="F184" s="149" t="s">
        <v>336</v>
      </c>
      <c r="G184" s="150"/>
      <c r="H184" s="150"/>
      <c r="I184" s="150"/>
      <c r="J184" s="150"/>
      <c r="K184" s="150"/>
      <c r="L184" s="150"/>
      <c r="M184" s="150"/>
      <c r="N184" s="172">
        <f>SUM(G184*$D$8+H184*$D$5+I184*$D$9+J184*$D$6+K184*$D$11+L184*$D$10+M184*$D$7)</f>
        <v>0</v>
      </c>
      <c r="O184" s="166">
        <v>1.02</v>
      </c>
      <c r="P184" s="153">
        <f>SUM(N184*O184)</f>
        <v>0</v>
      </c>
      <c r="Q184" s="14"/>
      <c r="R184" s="14"/>
      <c r="S184" s="14"/>
      <c r="T184" s="14"/>
      <c r="U184" s="14"/>
    </row>
    <row r="185" spans="1:21" ht="13.5" customHeight="1">
      <c r="A185" s="147">
        <f>RANK(N185,$N$18:$N$2049)</f>
        <v>1015</v>
      </c>
      <c r="B185" s="148" t="s">
        <v>1138</v>
      </c>
      <c r="C185" s="148" t="s">
        <v>429</v>
      </c>
      <c r="D185" s="149" t="s">
        <v>39</v>
      </c>
      <c r="E185" s="149" t="s">
        <v>36</v>
      </c>
      <c r="F185" s="149" t="s">
        <v>336</v>
      </c>
      <c r="G185" s="150"/>
      <c r="H185" s="150"/>
      <c r="I185" s="149">
        <v>267</v>
      </c>
      <c r="J185" s="149">
        <v>2</v>
      </c>
      <c r="K185" s="150">
        <v>5</v>
      </c>
      <c r="L185" s="150">
        <v>37</v>
      </c>
      <c r="M185" s="150">
        <v>0</v>
      </c>
      <c r="N185" s="172">
        <f>SUM(G185*$D$8+H185*$D$5+I185*$D$9+J185*$D$6+K185*$D$11+L185*$D$10+M185*$D$7)</f>
        <v>44.900000000000006</v>
      </c>
      <c r="O185" s="166">
        <v>1.02</v>
      </c>
      <c r="P185" s="153">
        <f>SUM(N185*O185)</f>
        <v>45.798000000000009</v>
      </c>
      <c r="Q185" s="14"/>
      <c r="R185" s="14"/>
      <c r="S185" s="14"/>
      <c r="T185" s="14"/>
      <c r="U185" s="14"/>
    </row>
    <row r="186" spans="1:21" ht="13.5" customHeight="1">
      <c r="A186" s="147">
        <f>RANK(N186,$N$18:$N$2049)</f>
        <v>460</v>
      </c>
      <c r="B186" s="148" t="s">
        <v>277</v>
      </c>
      <c r="C186" s="148" t="s">
        <v>429</v>
      </c>
      <c r="D186" s="149" t="s">
        <v>39</v>
      </c>
      <c r="E186" s="149" t="s">
        <v>34</v>
      </c>
      <c r="F186" s="149" t="s">
        <v>336</v>
      </c>
      <c r="G186" s="150"/>
      <c r="H186" s="150"/>
      <c r="I186" s="149">
        <v>538</v>
      </c>
      <c r="J186" s="149">
        <v>5</v>
      </c>
      <c r="K186" s="150">
        <v>14</v>
      </c>
      <c r="L186" s="150">
        <v>115</v>
      </c>
      <c r="M186" s="150">
        <v>1</v>
      </c>
      <c r="N186" s="172">
        <f>SUM(G186*$D$8+H186*$D$5+I186*$D$9+J186*$D$6+K186*$D$11+L186*$D$10+M186*$D$7)</f>
        <v>108.30000000000001</v>
      </c>
      <c r="O186" s="166">
        <v>1.02</v>
      </c>
      <c r="P186" s="153">
        <f>SUM(N186*O186)</f>
        <v>110.46600000000001</v>
      </c>
      <c r="Q186" s="14"/>
      <c r="R186" s="14"/>
      <c r="S186" s="14"/>
      <c r="T186" s="14"/>
      <c r="U186" s="14"/>
    </row>
    <row r="187" spans="1:21" ht="13.5" customHeight="1">
      <c r="A187" s="147">
        <f>RANK(N187,$N$18:$N$2049)</f>
        <v>293</v>
      </c>
      <c r="B187" s="148" t="s">
        <v>557</v>
      </c>
      <c r="C187" s="148" t="s">
        <v>429</v>
      </c>
      <c r="D187" s="149" t="s">
        <v>39</v>
      </c>
      <c r="E187" s="149" t="s">
        <v>38</v>
      </c>
      <c r="F187" s="149" t="s">
        <v>336</v>
      </c>
      <c r="G187" s="150"/>
      <c r="H187" s="150"/>
      <c r="I187" s="149">
        <v>804</v>
      </c>
      <c r="J187" s="149">
        <v>6</v>
      </c>
      <c r="K187" s="150">
        <v>17</v>
      </c>
      <c r="L187" s="150">
        <v>137</v>
      </c>
      <c r="M187" s="150">
        <v>1</v>
      </c>
      <c r="N187" s="172">
        <f>SUM(G187*$D$8+H187*$D$5+I187*$D$9+J187*$D$6+K187*$D$11+L187*$D$10+M187*$D$7)</f>
        <v>144.6</v>
      </c>
      <c r="O187" s="166">
        <v>1.02</v>
      </c>
      <c r="P187" s="153">
        <f>SUM(N187*O187)</f>
        <v>147.49199999999999</v>
      </c>
      <c r="Q187" s="14"/>
      <c r="R187" s="14"/>
      <c r="S187" s="14"/>
      <c r="T187" s="14"/>
      <c r="U187" s="14"/>
    </row>
    <row r="188" spans="1:21" ht="13.5" customHeight="1">
      <c r="A188" s="147">
        <f>RANK(N188,$N$18:$N$2049)</f>
        <v>1475</v>
      </c>
      <c r="B188" s="148" t="s">
        <v>1139</v>
      </c>
      <c r="C188" s="148" t="s">
        <v>429</v>
      </c>
      <c r="D188" s="149" t="s">
        <v>42</v>
      </c>
      <c r="E188" s="149" t="s">
        <v>36</v>
      </c>
      <c r="F188" s="149" t="s">
        <v>336</v>
      </c>
      <c r="G188" s="150"/>
      <c r="H188" s="150"/>
      <c r="I188" s="150"/>
      <c r="J188" s="150"/>
      <c r="K188" s="150"/>
      <c r="L188" s="150"/>
      <c r="M188" s="150"/>
      <c r="N188" s="172">
        <f>SUM(G188*$D$8+H188*$D$5+I188*$D$9+J188*$D$6+K188*$D$11+L188*$D$10+M188*$D$7)</f>
        <v>0</v>
      </c>
      <c r="O188" s="166">
        <v>1</v>
      </c>
      <c r="P188" s="153">
        <f>SUM(N188*O188)</f>
        <v>0</v>
      </c>
      <c r="Q188" s="29"/>
      <c r="R188" s="14"/>
      <c r="S188" s="14"/>
      <c r="T188" s="14"/>
      <c r="U188" s="14"/>
    </row>
    <row r="189" spans="1:21" ht="13.5" customHeight="1">
      <c r="A189" s="147">
        <f>RANK(N189,$N$18:$N$2049)</f>
        <v>1473</v>
      </c>
      <c r="B189" s="148" t="s">
        <v>559</v>
      </c>
      <c r="C189" s="148" t="s">
        <v>429</v>
      </c>
      <c r="D189" s="149" t="s">
        <v>42</v>
      </c>
      <c r="E189" s="149" t="s">
        <v>38</v>
      </c>
      <c r="F189" s="149" t="s">
        <v>336</v>
      </c>
      <c r="G189" s="150"/>
      <c r="H189" s="150"/>
      <c r="I189" s="150"/>
      <c r="J189" s="150"/>
      <c r="K189" s="150">
        <v>7</v>
      </c>
      <c r="L189" s="150">
        <v>62</v>
      </c>
      <c r="M189" s="150">
        <v>0</v>
      </c>
      <c r="N189" s="172">
        <f>SUM(G189*$D$8+H189*$D$5+I189*$D$9+J189*$D$6+K189*$D$11+L189*$D$10+M189*$D$7)</f>
        <v>9.6999999999999993</v>
      </c>
      <c r="O189" s="166">
        <v>1</v>
      </c>
      <c r="P189" s="153">
        <f>SUM(N189*O189)</f>
        <v>9.6999999999999993</v>
      </c>
      <c r="Q189" s="29"/>
      <c r="R189" s="14"/>
      <c r="S189" s="14"/>
      <c r="T189" s="14"/>
      <c r="U189" s="14"/>
    </row>
    <row r="190" spans="1:21" ht="13.5" customHeight="1">
      <c r="A190" s="147">
        <f>RANK(N190,$N$18:$N$2049)</f>
        <v>887</v>
      </c>
      <c r="B190" s="148" t="s">
        <v>360</v>
      </c>
      <c r="C190" s="148" t="s">
        <v>429</v>
      </c>
      <c r="D190" s="149" t="s">
        <v>42</v>
      </c>
      <c r="E190" s="149" t="s">
        <v>38</v>
      </c>
      <c r="F190" s="149" t="s">
        <v>336</v>
      </c>
      <c r="G190" s="150"/>
      <c r="H190" s="150"/>
      <c r="I190" s="150"/>
      <c r="J190" s="150"/>
      <c r="K190" s="150">
        <v>26</v>
      </c>
      <c r="L190" s="150">
        <v>312</v>
      </c>
      <c r="M190" s="150">
        <v>2</v>
      </c>
      <c r="N190" s="172">
        <f>SUM(G190*$D$8+H190*$D$5+I190*$D$9+J190*$D$6+K190*$D$11+L190*$D$10+M190*$D$7)</f>
        <v>56.2</v>
      </c>
      <c r="O190" s="166">
        <v>1</v>
      </c>
      <c r="P190" s="153">
        <f>SUM(N190*O190)</f>
        <v>56.2</v>
      </c>
      <c r="Q190" s="29"/>
      <c r="R190" s="14"/>
      <c r="S190" s="14"/>
      <c r="T190" s="14"/>
      <c r="U190" s="14"/>
    </row>
    <row r="191" spans="1:21" ht="13.5" customHeight="1">
      <c r="A191" s="147">
        <f>RANK(N191,$N$18:$N$2049)</f>
        <v>1475</v>
      </c>
      <c r="B191" s="148" t="s">
        <v>560</v>
      </c>
      <c r="C191" s="148" t="s">
        <v>429</v>
      </c>
      <c r="D191" s="149" t="s">
        <v>43</v>
      </c>
      <c r="E191" s="149" t="s">
        <v>38</v>
      </c>
      <c r="F191" s="149" t="s">
        <v>336</v>
      </c>
      <c r="G191" s="150"/>
      <c r="H191" s="150"/>
      <c r="I191" s="150"/>
      <c r="J191" s="150"/>
      <c r="K191" s="150"/>
      <c r="L191" s="150"/>
      <c r="M191" s="150"/>
      <c r="N191" s="172">
        <f>SUM(G191*$D$8+H191*$D$5+I191*$D$9+J191*$D$6+K191*$D$11+L191*$D$10+M191*$D$7)</f>
        <v>0</v>
      </c>
      <c r="O191" s="166">
        <v>1</v>
      </c>
      <c r="P191" s="153">
        <f>SUM(N191*O191)</f>
        <v>0</v>
      </c>
      <c r="Q191" s="29"/>
      <c r="R191" s="14"/>
      <c r="S191" s="14"/>
      <c r="T191" s="14"/>
      <c r="U191" s="14"/>
    </row>
    <row r="192" spans="1:21" ht="13.5" customHeight="1">
      <c r="A192" s="147">
        <f>RANK(N192,$N$18:$N$2049)</f>
        <v>1117</v>
      </c>
      <c r="B192" s="148" t="s">
        <v>498</v>
      </c>
      <c r="C192" s="148" t="s">
        <v>429</v>
      </c>
      <c r="D192" s="149" t="s">
        <v>43</v>
      </c>
      <c r="E192" s="149" t="s">
        <v>34</v>
      </c>
      <c r="F192" s="149" t="s">
        <v>336</v>
      </c>
      <c r="G192" s="150"/>
      <c r="H192" s="150"/>
      <c r="I192" s="150"/>
      <c r="J192" s="150"/>
      <c r="K192" s="150">
        <v>17</v>
      </c>
      <c r="L192" s="150">
        <v>211</v>
      </c>
      <c r="M192" s="150">
        <v>1</v>
      </c>
      <c r="N192" s="172">
        <f>SUM(G192*$D$8+H192*$D$5+I192*$D$9+J192*$D$6+K192*$D$11+L192*$D$10+M192*$D$7)</f>
        <v>35.6</v>
      </c>
      <c r="O192" s="166">
        <v>1</v>
      </c>
      <c r="P192" s="153">
        <f>SUM(N192*O192)</f>
        <v>35.6</v>
      </c>
      <c r="Q192" s="29"/>
      <c r="R192" s="14"/>
      <c r="S192" s="14"/>
      <c r="T192" s="14"/>
      <c r="U192" s="14"/>
    </row>
    <row r="193" spans="1:21" ht="13.5" customHeight="1">
      <c r="A193" s="147">
        <f>RANK(N193,$N$18:$N$2049)</f>
        <v>926</v>
      </c>
      <c r="B193" s="148" t="s">
        <v>265</v>
      </c>
      <c r="C193" s="148" t="s">
        <v>429</v>
      </c>
      <c r="D193" s="149" t="s">
        <v>43</v>
      </c>
      <c r="E193" s="149" t="s">
        <v>34</v>
      </c>
      <c r="F193" s="149" t="s">
        <v>336</v>
      </c>
      <c r="G193" s="150"/>
      <c r="H193" s="150"/>
      <c r="I193" s="150"/>
      <c r="J193" s="150"/>
      <c r="K193" s="150">
        <v>26</v>
      </c>
      <c r="L193" s="150">
        <v>278</v>
      </c>
      <c r="M193" s="150">
        <v>2</v>
      </c>
      <c r="N193" s="172">
        <f>SUM(G193*$D$8+H193*$D$5+I193*$D$9+J193*$D$6+K193*$D$11+L193*$D$10+M193*$D$7)</f>
        <v>52.8</v>
      </c>
      <c r="O193" s="166">
        <v>1</v>
      </c>
      <c r="P193" s="153">
        <f>SUM(N193*O193)</f>
        <v>52.8</v>
      </c>
      <c r="Q193" s="29"/>
      <c r="R193" s="14"/>
      <c r="S193" s="14"/>
      <c r="T193" s="14"/>
      <c r="U193" s="14"/>
    </row>
    <row r="194" spans="1:21" ht="13.5" customHeight="1">
      <c r="A194" s="147">
        <f>RANK(N194,$N$18:$N$2049)</f>
        <v>675</v>
      </c>
      <c r="B194" s="148" t="s">
        <v>372</v>
      </c>
      <c r="C194" s="148" t="s">
        <v>429</v>
      </c>
      <c r="D194" s="149" t="s">
        <v>43</v>
      </c>
      <c r="E194" s="149" t="s">
        <v>34</v>
      </c>
      <c r="F194" s="149" t="s">
        <v>336</v>
      </c>
      <c r="G194" s="150"/>
      <c r="H194" s="150"/>
      <c r="I194" s="150"/>
      <c r="J194" s="150"/>
      <c r="K194" s="150">
        <v>33</v>
      </c>
      <c r="L194" s="150">
        <v>429</v>
      </c>
      <c r="M194" s="150">
        <v>3</v>
      </c>
      <c r="N194" s="172">
        <f>SUM(G194*$D$8+H194*$D$5+I194*$D$9+J194*$D$6+K194*$D$11+L194*$D$10+M194*$D$7)</f>
        <v>77.400000000000006</v>
      </c>
      <c r="O194" s="166">
        <v>1</v>
      </c>
      <c r="P194" s="153">
        <f>SUM(N194*O194)</f>
        <v>77.400000000000006</v>
      </c>
      <c r="Q194" s="29"/>
      <c r="R194" s="14"/>
      <c r="S194" s="14"/>
      <c r="T194" s="14"/>
      <c r="U194" s="14"/>
    </row>
    <row r="195" spans="1:21" ht="13.5" customHeight="1">
      <c r="A195" s="147">
        <f>RANK(N195,$N$18:$N$2049)</f>
        <v>514</v>
      </c>
      <c r="B195" s="148" t="s">
        <v>176</v>
      </c>
      <c r="C195" s="148" t="s">
        <v>429</v>
      </c>
      <c r="D195" s="149" t="s">
        <v>43</v>
      </c>
      <c r="E195" s="149" t="s">
        <v>34</v>
      </c>
      <c r="F195" s="149" t="s">
        <v>336</v>
      </c>
      <c r="G195" s="150"/>
      <c r="H195" s="150"/>
      <c r="I195" s="150"/>
      <c r="J195" s="150"/>
      <c r="K195" s="150">
        <v>40</v>
      </c>
      <c r="L195" s="150">
        <v>531</v>
      </c>
      <c r="M195" s="150">
        <v>4</v>
      </c>
      <c r="N195" s="172">
        <f>SUM(G195*$D$8+H195*$D$5+I195*$D$9+J195*$D$6+K195*$D$11+L195*$D$10+M195*$D$7)</f>
        <v>97.1</v>
      </c>
      <c r="O195" s="166">
        <v>1</v>
      </c>
      <c r="P195" s="153">
        <f>SUM(N195*O195)</f>
        <v>97.1</v>
      </c>
      <c r="Q195" s="29"/>
      <c r="R195" s="14"/>
      <c r="S195" s="14"/>
      <c r="T195" s="14"/>
      <c r="U195" s="14"/>
    </row>
    <row r="196" spans="1:21" ht="13.5" customHeight="1">
      <c r="A196" s="147">
        <f>RANK(N196,$N$18:$N$2049)</f>
        <v>327</v>
      </c>
      <c r="B196" s="148" t="s">
        <v>375</v>
      </c>
      <c r="C196" s="148" t="s">
        <v>429</v>
      </c>
      <c r="D196" s="149" t="s">
        <v>43</v>
      </c>
      <c r="E196" s="149" t="s">
        <v>34</v>
      </c>
      <c r="F196" s="149" t="s">
        <v>336</v>
      </c>
      <c r="G196" s="150"/>
      <c r="H196" s="150"/>
      <c r="I196" s="149">
        <v>27</v>
      </c>
      <c r="J196" s="149">
        <v>0</v>
      </c>
      <c r="K196" s="150">
        <v>48</v>
      </c>
      <c r="L196" s="150">
        <v>722</v>
      </c>
      <c r="M196" s="150">
        <v>6</v>
      </c>
      <c r="N196" s="172">
        <f>SUM(G196*$D$8+H196*$D$5+I196*$D$9+J196*$D$6+K196*$D$11+L196*$D$10+M196*$D$7)</f>
        <v>134.9</v>
      </c>
      <c r="O196" s="166">
        <v>1</v>
      </c>
      <c r="P196" s="153">
        <f>SUM(N196*O196)</f>
        <v>134.9</v>
      </c>
      <c r="Q196" s="29"/>
      <c r="R196" s="14"/>
      <c r="S196" s="14"/>
      <c r="T196" s="14"/>
      <c r="U196" s="14"/>
    </row>
    <row r="197" spans="1:21" ht="13.5" customHeight="1">
      <c r="A197" s="147">
        <f>RANK(N197,$N$18:$N$2049)</f>
        <v>1475</v>
      </c>
      <c r="B197" s="148" t="s">
        <v>1140</v>
      </c>
      <c r="C197" s="148" t="s">
        <v>1908</v>
      </c>
      <c r="D197" s="149" t="s">
        <v>33</v>
      </c>
      <c r="E197" s="149" t="s">
        <v>1965</v>
      </c>
      <c r="F197" s="149" t="s">
        <v>35</v>
      </c>
      <c r="G197" s="149"/>
      <c r="H197" s="149"/>
      <c r="I197" s="149"/>
      <c r="J197" s="149"/>
      <c r="K197" s="150"/>
      <c r="L197" s="150"/>
      <c r="M197" s="150"/>
      <c r="N197" s="172">
        <f>SUM(G197*$D$8+H197*$D$5+I197*$D$9+J197*$D$6+K197*$D$11+L197*$D$10+M197*$D$7)</f>
        <v>0</v>
      </c>
      <c r="O197" s="166">
        <v>0.9</v>
      </c>
      <c r="P197" s="153">
        <f>SUM(N197*O197)</f>
        <v>0</v>
      </c>
      <c r="Q197" s="29"/>
      <c r="R197" s="14"/>
      <c r="S197" s="14"/>
      <c r="T197" s="14"/>
      <c r="U197" s="14"/>
    </row>
    <row r="198" spans="1:21" ht="13.5" customHeight="1">
      <c r="A198" s="147">
        <f>RANK(N198,$N$18:$N$2049)</f>
        <v>88</v>
      </c>
      <c r="B198" s="148" t="s">
        <v>1141</v>
      </c>
      <c r="C198" s="148" t="s">
        <v>1908</v>
      </c>
      <c r="D198" s="149" t="s">
        <v>33</v>
      </c>
      <c r="E198" s="149" t="s">
        <v>36</v>
      </c>
      <c r="F198" s="149" t="s">
        <v>35</v>
      </c>
      <c r="G198" s="149">
        <v>2831</v>
      </c>
      <c r="H198" s="149">
        <v>19</v>
      </c>
      <c r="I198" s="149">
        <v>193</v>
      </c>
      <c r="J198" s="149">
        <v>4</v>
      </c>
      <c r="K198" s="150"/>
      <c r="L198" s="150"/>
      <c r="M198" s="150"/>
      <c r="N198" s="172">
        <f>SUM(G198*$D$8+H198*$D$5+I198*$D$9+J198*$D$6+K198*$D$11+L198*$D$10+M198*$D$7)</f>
        <v>232.54000000000002</v>
      </c>
      <c r="O198" s="166">
        <v>0.9</v>
      </c>
      <c r="P198" s="153">
        <f>SUM(N198*O198)</f>
        <v>209.28600000000003</v>
      </c>
      <c r="Q198" s="29"/>
      <c r="R198" s="14"/>
      <c r="S198" s="14"/>
      <c r="T198" s="14"/>
      <c r="U198" s="14"/>
    </row>
    <row r="199" spans="1:21" ht="13.5" customHeight="1">
      <c r="A199" s="147">
        <f>RANK(N199,$N$18:$N$2049)</f>
        <v>1475</v>
      </c>
      <c r="B199" s="148" t="s">
        <v>1143</v>
      </c>
      <c r="C199" s="148" t="s">
        <v>1908</v>
      </c>
      <c r="D199" s="149" t="s">
        <v>39</v>
      </c>
      <c r="E199" s="149" t="s">
        <v>38</v>
      </c>
      <c r="F199" s="149" t="s">
        <v>35</v>
      </c>
      <c r="G199" s="150"/>
      <c r="H199" s="150"/>
      <c r="I199" s="150"/>
      <c r="J199" s="150"/>
      <c r="K199" s="150"/>
      <c r="L199" s="150"/>
      <c r="M199" s="150"/>
      <c r="N199" s="172">
        <f>SUM(G199*$D$8+H199*$D$5+I199*$D$9+J199*$D$6+K199*$D$11+L199*$D$10+M199*$D$7)</f>
        <v>0</v>
      </c>
      <c r="O199" s="166">
        <v>1.02</v>
      </c>
      <c r="P199" s="153">
        <f>SUM(N199*O199)</f>
        <v>0</v>
      </c>
      <c r="Q199" s="29"/>
      <c r="R199" s="14"/>
      <c r="S199" s="14"/>
      <c r="T199" s="14"/>
      <c r="U199" s="14"/>
    </row>
    <row r="200" spans="1:21" ht="13.5" customHeight="1">
      <c r="A200" s="147">
        <f>RANK(N200,$N$18:$N$2049)</f>
        <v>1200</v>
      </c>
      <c r="B200" s="148" t="s">
        <v>1989</v>
      </c>
      <c r="C200" s="148" t="s">
        <v>1908</v>
      </c>
      <c r="D200" s="149" t="s">
        <v>39</v>
      </c>
      <c r="E200" s="149" t="s">
        <v>40</v>
      </c>
      <c r="F200" s="149" t="s">
        <v>35</v>
      </c>
      <c r="G200" s="150"/>
      <c r="H200" s="150"/>
      <c r="I200" s="149">
        <v>163</v>
      </c>
      <c r="J200" s="149">
        <v>2</v>
      </c>
      <c r="K200" s="149">
        <v>2</v>
      </c>
      <c r="L200" s="149">
        <v>10</v>
      </c>
      <c r="M200" s="149">
        <v>0</v>
      </c>
      <c r="N200" s="172">
        <f>SUM(G200*$D$8+H200*$D$5+I200*$D$9+J200*$D$6+K200*$D$11+L200*$D$10+M200*$D$7)</f>
        <v>30.3</v>
      </c>
      <c r="O200" s="166">
        <v>1.02</v>
      </c>
      <c r="P200" s="153">
        <f>SUM(N200*O200)</f>
        <v>30.906000000000002</v>
      </c>
      <c r="Q200" s="29"/>
      <c r="R200" s="14"/>
      <c r="S200" s="14"/>
      <c r="T200" s="14"/>
      <c r="U200" s="14"/>
    </row>
    <row r="201" spans="1:21" ht="13.5" customHeight="1">
      <c r="A201" s="147">
        <f>RANK(N201,$N$18:$N$2049)</f>
        <v>437</v>
      </c>
      <c r="B201" s="148" t="s">
        <v>1142</v>
      </c>
      <c r="C201" s="148" t="s">
        <v>1908</v>
      </c>
      <c r="D201" s="149" t="s">
        <v>39</v>
      </c>
      <c r="E201" s="149" t="s">
        <v>36</v>
      </c>
      <c r="F201" s="149" t="s">
        <v>35</v>
      </c>
      <c r="G201" s="150"/>
      <c r="H201" s="150"/>
      <c r="I201" s="149">
        <v>608</v>
      </c>
      <c r="J201" s="149">
        <v>7</v>
      </c>
      <c r="K201" s="149">
        <v>8</v>
      </c>
      <c r="L201" s="149">
        <v>65</v>
      </c>
      <c r="M201" s="149">
        <v>0</v>
      </c>
      <c r="N201" s="172">
        <f>SUM(G201*$D$8+H201*$D$5+I201*$D$9+J201*$D$6+K201*$D$11+L201*$D$10+M201*$D$7)</f>
        <v>113.30000000000001</v>
      </c>
      <c r="O201" s="166">
        <v>1.02</v>
      </c>
      <c r="P201" s="153">
        <f>SUM(N201*O201)</f>
        <v>115.56600000000002</v>
      </c>
      <c r="Q201" s="29"/>
      <c r="R201" s="14"/>
      <c r="S201" s="14"/>
      <c r="T201" s="14"/>
      <c r="U201" s="14"/>
    </row>
    <row r="202" spans="1:21" ht="13.5" customHeight="1">
      <c r="A202" s="147">
        <f>RANK(N202,$N$18:$N$2049)</f>
        <v>13</v>
      </c>
      <c r="B202" s="148" t="s">
        <v>460</v>
      </c>
      <c r="C202" s="148" t="s">
        <v>1908</v>
      </c>
      <c r="D202" s="149" t="s">
        <v>39</v>
      </c>
      <c r="E202" s="149" t="s">
        <v>38</v>
      </c>
      <c r="F202" s="149" t="s">
        <v>35</v>
      </c>
      <c r="G202" s="150"/>
      <c r="H202" s="150"/>
      <c r="I202" s="149">
        <v>1252</v>
      </c>
      <c r="J202" s="149">
        <v>14</v>
      </c>
      <c r="K202" s="149">
        <v>35</v>
      </c>
      <c r="L202" s="149">
        <v>463</v>
      </c>
      <c r="M202" s="149">
        <v>4</v>
      </c>
      <c r="N202" s="172">
        <f>SUM(G202*$D$8+H202*$D$5+I202*$D$9+J202*$D$6+K202*$D$11+L202*$D$10+M202*$D$7)</f>
        <v>297</v>
      </c>
      <c r="O202" s="166">
        <v>1.02</v>
      </c>
      <c r="P202" s="153">
        <f>SUM(N202*O202)</f>
        <v>302.94</v>
      </c>
      <c r="Q202" s="29"/>
      <c r="R202" s="14"/>
      <c r="S202" s="14"/>
      <c r="T202" s="14"/>
      <c r="U202" s="14"/>
    </row>
    <row r="203" spans="1:21" ht="13.5" customHeight="1">
      <c r="A203" s="147">
        <f>RANK(N203,$N$18:$N$2049)</f>
        <v>1475</v>
      </c>
      <c r="B203" s="148" t="s">
        <v>2047</v>
      </c>
      <c r="C203" s="148" t="s">
        <v>1908</v>
      </c>
      <c r="D203" s="149" t="s">
        <v>42</v>
      </c>
      <c r="E203" s="149" t="s">
        <v>1965</v>
      </c>
      <c r="F203" s="149" t="s">
        <v>35</v>
      </c>
      <c r="G203" s="150"/>
      <c r="H203" s="150"/>
      <c r="I203" s="150"/>
      <c r="J203" s="150"/>
      <c r="K203" s="150"/>
      <c r="L203" s="150"/>
      <c r="M203" s="150"/>
      <c r="N203" s="172">
        <f>SUM(G203*$D$8+H203*$D$5+I203*$D$9+J203*$D$6+K203*$D$11+L203*$D$10+M203*$D$7)</f>
        <v>0</v>
      </c>
      <c r="O203" s="166">
        <v>1</v>
      </c>
      <c r="P203" s="153">
        <f>SUM(N203*O203)</f>
        <v>0</v>
      </c>
      <c r="Q203" s="29"/>
      <c r="R203" s="14"/>
      <c r="S203" s="14"/>
      <c r="T203" s="14"/>
      <c r="U203" s="14"/>
    </row>
    <row r="204" spans="1:21" ht="13.5" customHeight="1">
      <c r="A204" s="147">
        <f>RANK(N204,$N$18:$N$2049)</f>
        <v>1475</v>
      </c>
      <c r="B204" s="148" t="s">
        <v>1144</v>
      </c>
      <c r="C204" s="148" t="s">
        <v>1908</v>
      </c>
      <c r="D204" s="149" t="s">
        <v>42</v>
      </c>
      <c r="E204" s="149" t="s">
        <v>38</v>
      </c>
      <c r="F204" s="149" t="s">
        <v>35</v>
      </c>
      <c r="G204" s="150"/>
      <c r="H204" s="150"/>
      <c r="I204" s="150"/>
      <c r="J204" s="150"/>
      <c r="K204" s="150"/>
      <c r="L204" s="150"/>
      <c r="M204" s="150"/>
      <c r="N204" s="172">
        <f>SUM(G204*$D$8+H204*$D$5+I204*$D$9+J204*$D$6+K204*$D$11+L204*$D$10+M204*$D$7)</f>
        <v>0</v>
      </c>
      <c r="O204" s="166">
        <v>1</v>
      </c>
      <c r="P204" s="153">
        <f>SUM(N204*O204)</f>
        <v>0</v>
      </c>
      <c r="Q204" s="29"/>
      <c r="R204" s="14"/>
      <c r="S204" s="14"/>
      <c r="T204" s="14"/>
      <c r="U204" s="14"/>
    </row>
    <row r="205" spans="1:21" ht="13.5" customHeight="1">
      <c r="A205" s="147">
        <f>RANK(N205,$N$18:$N$2049)</f>
        <v>1148</v>
      </c>
      <c r="B205" s="148" t="s">
        <v>562</v>
      </c>
      <c r="C205" s="148" t="s">
        <v>1908</v>
      </c>
      <c r="D205" s="149" t="s">
        <v>42</v>
      </c>
      <c r="E205" s="149" t="s">
        <v>38</v>
      </c>
      <c r="F205" s="149" t="s">
        <v>35</v>
      </c>
      <c r="G205" s="150"/>
      <c r="H205" s="150"/>
      <c r="I205" s="150"/>
      <c r="J205" s="150"/>
      <c r="K205" s="149">
        <v>14</v>
      </c>
      <c r="L205" s="149">
        <v>143</v>
      </c>
      <c r="M205" s="149">
        <v>2</v>
      </c>
      <c r="N205" s="172">
        <f>SUM(G205*$D$8+H205*$D$5+I205*$D$9+J205*$D$6+K205*$D$11+L205*$D$10+M205*$D$7)</f>
        <v>33.299999999999997</v>
      </c>
      <c r="O205" s="166">
        <v>1</v>
      </c>
      <c r="P205" s="153">
        <f>SUM(N205*O205)</f>
        <v>33.299999999999997</v>
      </c>
      <c r="Q205" s="29"/>
      <c r="R205" s="14"/>
      <c r="S205" s="14"/>
      <c r="T205" s="14"/>
      <c r="U205" s="14"/>
    </row>
    <row r="206" spans="1:21" ht="13.5" customHeight="1">
      <c r="A206" s="147">
        <f>RANK(N206,$N$18:$N$2049)</f>
        <v>1475</v>
      </c>
      <c r="B206" s="148" t="s">
        <v>391</v>
      </c>
      <c r="C206" s="148" t="s">
        <v>1908</v>
      </c>
      <c r="D206" s="149" t="s">
        <v>43</v>
      </c>
      <c r="E206" s="149" t="s">
        <v>38</v>
      </c>
      <c r="F206" s="149" t="s">
        <v>35</v>
      </c>
      <c r="G206" s="150"/>
      <c r="H206" s="150"/>
      <c r="I206" s="150"/>
      <c r="J206" s="150"/>
      <c r="K206" s="150"/>
      <c r="L206" s="150"/>
      <c r="M206" s="150"/>
      <c r="N206" s="172">
        <f>SUM(G206*$D$8+H206*$D$5+I206*$D$9+J206*$D$6+K206*$D$11+L206*$D$10+M206*$D$7)</f>
        <v>0</v>
      </c>
      <c r="O206" s="166">
        <v>1</v>
      </c>
      <c r="P206" s="153">
        <f>SUM(N206*O206)</f>
        <v>0</v>
      </c>
      <c r="Q206" s="29"/>
      <c r="R206" s="14"/>
      <c r="S206" s="14"/>
      <c r="T206" s="14"/>
      <c r="U206" s="14"/>
    </row>
    <row r="207" spans="1:21" ht="13.5" customHeight="1">
      <c r="A207" s="147">
        <f>RANK(N207,$N$18:$N$2049)</f>
        <v>1319</v>
      </c>
      <c r="B207" s="148" t="s">
        <v>501</v>
      </c>
      <c r="C207" s="148" t="s">
        <v>1908</v>
      </c>
      <c r="D207" s="149" t="s">
        <v>43</v>
      </c>
      <c r="E207" s="149" t="s">
        <v>34</v>
      </c>
      <c r="F207" s="149" t="s">
        <v>35</v>
      </c>
      <c r="G207" s="150"/>
      <c r="H207" s="150"/>
      <c r="I207" s="150"/>
      <c r="J207" s="150"/>
      <c r="K207" s="150">
        <v>11</v>
      </c>
      <c r="L207" s="150">
        <v>128</v>
      </c>
      <c r="M207" s="150">
        <v>1</v>
      </c>
      <c r="N207" s="172">
        <f>SUM(G207*$D$8+H207*$D$5+I207*$D$9+J207*$D$6+K207*$D$11+L207*$D$10+M207*$D$7)</f>
        <v>24.3</v>
      </c>
      <c r="O207" s="166">
        <v>1</v>
      </c>
      <c r="P207" s="153">
        <f>SUM(N207*O207)</f>
        <v>24.3</v>
      </c>
      <c r="Q207" s="29"/>
      <c r="R207" s="14"/>
      <c r="S207" s="14"/>
      <c r="T207" s="14"/>
      <c r="U207" s="14"/>
    </row>
    <row r="208" spans="1:21" ht="13.5" customHeight="1">
      <c r="A208" s="147">
        <f>RANK(N208,$N$18:$N$2049)</f>
        <v>1084</v>
      </c>
      <c r="B208" s="148" t="s">
        <v>353</v>
      </c>
      <c r="C208" s="148" t="s">
        <v>1908</v>
      </c>
      <c r="D208" s="149" t="s">
        <v>43</v>
      </c>
      <c r="E208" s="149" t="s">
        <v>34</v>
      </c>
      <c r="F208" s="149" t="s">
        <v>35</v>
      </c>
      <c r="G208" s="150"/>
      <c r="H208" s="150"/>
      <c r="I208" s="150"/>
      <c r="J208" s="150"/>
      <c r="K208" s="150">
        <v>16</v>
      </c>
      <c r="L208" s="150">
        <v>245</v>
      </c>
      <c r="M208" s="150">
        <v>1</v>
      </c>
      <c r="N208" s="172">
        <f>SUM(G208*$D$8+H208*$D$5+I208*$D$9+J208*$D$6+K208*$D$11+L208*$D$10+M208*$D$7)</f>
        <v>38.5</v>
      </c>
      <c r="O208" s="166">
        <v>1</v>
      </c>
      <c r="P208" s="153">
        <f>SUM(N208*O208)</f>
        <v>38.5</v>
      </c>
      <c r="Q208" s="29"/>
      <c r="R208" s="14"/>
      <c r="S208" s="14"/>
      <c r="T208" s="14"/>
      <c r="U208" s="14"/>
    </row>
    <row r="209" spans="1:21" ht="13.5" customHeight="1">
      <c r="A209" s="147">
        <f>RANK(N209,$N$18:$N$2049)</f>
        <v>758</v>
      </c>
      <c r="B209" s="148" t="s">
        <v>1146</v>
      </c>
      <c r="C209" s="148" t="s">
        <v>1908</v>
      </c>
      <c r="D209" s="149" t="s">
        <v>43</v>
      </c>
      <c r="E209" s="149" t="s">
        <v>38</v>
      </c>
      <c r="F209" s="149" t="s">
        <v>35</v>
      </c>
      <c r="G209" s="150"/>
      <c r="H209" s="150"/>
      <c r="I209" s="150"/>
      <c r="J209" s="150"/>
      <c r="K209" s="150">
        <v>20</v>
      </c>
      <c r="L209" s="150">
        <v>406</v>
      </c>
      <c r="M209" s="150">
        <v>3</v>
      </c>
      <c r="N209" s="172">
        <f>SUM(G209*$D$8+H209*$D$5+I209*$D$9+J209*$D$6+K209*$D$11+L209*$D$10+M209*$D$7)</f>
        <v>68.599999999999994</v>
      </c>
      <c r="O209" s="166">
        <v>1</v>
      </c>
      <c r="P209" s="153">
        <f>SUM(N209*O209)</f>
        <v>68.599999999999994</v>
      </c>
      <c r="Q209" s="29"/>
      <c r="R209" s="14"/>
      <c r="S209" s="14"/>
      <c r="T209" s="14"/>
      <c r="U209" s="14"/>
    </row>
    <row r="210" spans="1:21" ht="13.5" customHeight="1">
      <c r="A210" s="147">
        <f>RANK(N210,$N$18:$N$2049)</f>
        <v>749</v>
      </c>
      <c r="B210" s="148" t="s">
        <v>563</v>
      </c>
      <c r="C210" s="148" t="s">
        <v>1908</v>
      </c>
      <c r="D210" s="149" t="s">
        <v>43</v>
      </c>
      <c r="E210" s="149" t="s">
        <v>34</v>
      </c>
      <c r="F210" s="149" t="s">
        <v>35</v>
      </c>
      <c r="G210" s="150"/>
      <c r="H210" s="150"/>
      <c r="I210" s="150"/>
      <c r="J210" s="150"/>
      <c r="K210" s="150">
        <v>36</v>
      </c>
      <c r="L210" s="150">
        <v>397</v>
      </c>
      <c r="M210" s="150">
        <v>2</v>
      </c>
      <c r="N210" s="172">
        <f>SUM(G210*$D$8+H210*$D$5+I210*$D$9+J210*$D$6+K210*$D$11+L210*$D$10+M210*$D$7)</f>
        <v>69.7</v>
      </c>
      <c r="O210" s="166">
        <v>1</v>
      </c>
      <c r="P210" s="153">
        <f>SUM(N210*O210)</f>
        <v>69.7</v>
      </c>
      <c r="Q210" s="29"/>
      <c r="R210" s="14"/>
      <c r="S210" s="14"/>
      <c r="T210" s="14"/>
      <c r="U210" s="14"/>
    </row>
    <row r="211" spans="1:21" ht="13.5" customHeight="1">
      <c r="A211" s="147">
        <f>RANK(N211,$N$18:$N$2049)</f>
        <v>320</v>
      </c>
      <c r="B211" s="148" t="s">
        <v>1145</v>
      </c>
      <c r="C211" s="148" t="s">
        <v>1908</v>
      </c>
      <c r="D211" s="149" t="s">
        <v>43</v>
      </c>
      <c r="E211" s="149" t="s">
        <v>36</v>
      </c>
      <c r="F211" s="149" t="s">
        <v>35</v>
      </c>
      <c r="G211" s="150"/>
      <c r="H211" s="150"/>
      <c r="I211" s="150"/>
      <c r="J211" s="150"/>
      <c r="K211" s="149">
        <v>52</v>
      </c>
      <c r="L211" s="149">
        <v>744</v>
      </c>
      <c r="M211" s="149">
        <v>6</v>
      </c>
      <c r="N211" s="172">
        <f>SUM(G211*$D$8+H211*$D$5+I211*$D$9+J211*$D$6+K211*$D$11+L211*$D$10+M211*$D$7)</f>
        <v>136.4</v>
      </c>
      <c r="O211" s="166">
        <v>1</v>
      </c>
      <c r="P211" s="153">
        <f>SUM(N211*O211)</f>
        <v>136.4</v>
      </c>
      <c r="Q211" s="29"/>
      <c r="R211" s="14"/>
      <c r="S211" s="14"/>
      <c r="T211" s="14"/>
      <c r="U211" s="14"/>
    </row>
    <row r="212" spans="1:21" ht="13.5" customHeight="1">
      <c r="A212" s="147">
        <f>RANK(N212,$N$18:$N$2049)</f>
        <v>1475</v>
      </c>
      <c r="B212" s="148" t="s">
        <v>208</v>
      </c>
      <c r="C212" s="148" t="s">
        <v>1909</v>
      </c>
      <c r="D212" s="149" t="s">
        <v>33</v>
      </c>
      <c r="E212" s="149" t="s">
        <v>38</v>
      </c>
      <c r="F212" s="149" t="s">
        <v>45</v>
      </c>
      <c r="G212" s="150"/>
      <c r="H212" s="150"/>
      <c r="I212" s="150"/>
      <c r="J212" s="150"/>
      <c r="K212" s="150"/>
      <c r="L212" s="150"/>
      <c r="M212" s="150"/>
      <c r="N212" s="172">
        <f>SUM(G212*$D$8+H212*$D$5+I212*$D$9+J212*$D$6+K212*$D$11+L212*$D$10+M212*$D$7)</f>
        <v>0</v>
      </c>
      <c r="O212" s="166">
        <v>0.9</v>
      </c>
      <c r="P212" s="153">
        <f>SUM(N212*O212)</f>
        <v>0</v>
      </c>
      <c r="Q212" s="29"/>
      <c r="R212" s="14"/>
      <c r="S212" s="14"/>
      <c r="T212" s="14"/>
      <c r="U212" s="14"/>
    </row>
    <row r="213" spans="1:21" ht="13.5" customHeight="1">
      <c r="A213" s="147">
        <f>RANK(N213,$N$18:$N$2049)</f>
        <v>22</v>
      </c>
      <c r="B213" s="148" t="s">
        <v>565</v>
      </c>
      <c r="C213" s="148" t="s">
        <v>1909</v>
      </c>
      <c r="D213" s="149" t="s">
        <v>33</v>
      </c>
      <c r="E213" s="149" t="s">
        <v>38</v>
      </c>
      <c r="F213" s="149" t="s">
        <v>45</v>
      </c>
      <c r="G213" s="149">
        <v>2366</v>
      </c>
      <c r="H213" s="149">
        <v>17</v>
      </c>
      <c r="I213" s="149">
        <v>734</v>
      </c>
      <c r="J213" s="149">
        <v>9</v>
      </c>
      <c r="K213" s="150"/>
      <c r="L213" s="150"/>
      <c r="M213" s="150"/>
      <c r="N213" s="172">
        <f>SUM(G213*$D$8+H213*$D$5+I213*$D$9+J213*$D$6+K213*$D$11+L213*$D$10+M213*$D$7)</f>
        <v>290.03999999999996</v>
      </c>
      <c r="O213" s="166">
        <v>0.97</v>
      </c>
      <c r="P213" s="153">
        <f>SUM(N213*O213)</f>
        <v>281.33879999999994</v>
      </c>
      <c r="Q213" s="29"/>
      <c r="R213" s="14"/>
      <c r="S213" s="14"/>
      <c r="T213" s="14"/>
      <c r="U213" s="14"/>
    </row>
    <row r="214" spans="1:21" ht="13.5" customHeight="1">
      <c r="A214" s="147">
        <f>RANK(N214,$N$18:$N$2049)</f>
        <v>1475</v>
      </c>
      <c r="B214" s="148" t="s">
        <v>1148</v>
      </c>
      <c r="C214" s="148" t="s">
        <v>1909</v>
      </c>
      <c r="D214" s="149" t="s">
        <v>39</v>
      </c>
      <c r="E214" s="149" t="s">
        <v>38</v>
      </c>
      <c r="F214" s="149" t="s">
        <v>45</v>
      </c>
      <c r="G214" s="150"/>
      <c r="H214" s="150"/>
      <c r="I214" s="150"/>
      <c r="J214" s="150"/>
      <c r="K214" s="150"/>
      <c r="L214" s="150"/>
      <c r="M214" s="150"/>
      <c r="N214" s="172">
        <f>SUM(G214*$D$8+H214*$D$5+I214*$D$9+J214*$D$6+K214*$D$11+L214*$D$10+M214*$D$7)</f>
        <v>0</v>
      </c>
      <c r="O214" s="166">
        <v>1.02</v>
      </c>
      <c r="P214" s="153">
        <f>SUM(N214*O214)</f>
        <v>0</v>
      </c>
      <c r="Q214" s="29"/>
      <c r="R214" s="14"/>
      <c r="S214" s="14"/>
      <c r="T214" s="14"/>
      <c r="U214" s="14"/>
    </row>
    <row r="215" spans="1:21" ht="13.5" customHeight="1">
      <c r="A215" s="147">
        <f>RANK(N215,$N$18:$N$2049)</f>
        <v>1022</v>
      </c>
      <c r="B215" s="148" t="s">
        <v>566</v>
      </c>
      <c r="C215" s="148" t="s">
        <v>1909</v>
      </c>
      <c r="D215" s="149" t="s">
        <v>39</v>
      </c>
      <c r="E215" s="149" t="s">
        <v>38</v>
      </c>
      <c r="F215" s="149" t="s">
        <v>45</v>
      </c>
      <c r="G215" s="150"/>
      <c r="H215" s="150"/>
      <c r="I215" s="149">
        <v>213</v>
      </c>
      <c r="J215" s="149">
        <v>2</v>
      </c>
      <c r="K215" s="149">
        <v>7</v>
      </c>
      <c r="L215" s="149">
        <v>73</v>
      </c>
      <c r="M215" s="149">
        <v>0</v>
      </c>
      <c r="N215" s="172">
        <f>SUM(G215*$D$8+H215*$D$5+I215*$D$9+J215*$D$6+K215*$D$11+L215*$D$10+M215*$D$7)</f>
        <v>44.099999999999994</v>
      </c>
      <c r="O215" s="166">
        <v>1.02</v>
      </c>
      <c r="P215" s="153">
        <f>SUM(N215*O215)</f>
        <v>44.981999999999992</v>
      </c>
      <c r="Q215" s="29"/>
      <c r="R215" s="14"/>
      <c r="S215" s="14"/>
      <c r="T215" s="14"/>
      <c r="U215" s="14"/>
    </row>
    <row r="216" spans="1:21" ht="13.5" customHeight="1">
      <c r="A216" s="147">
        <f>RANK(N216,$N$18:$N$2049)</f>
        <v>474</v>
      </c>
      <c r="B216" s="148" t="s">
        <v>113</v>
      </c>
      <c r="C216" s="148" t="s">
        <v>1909</v>
      </c>
      <c r="D216" s="149" t="s">
        <v>39</v>
      </c>
      <c r="E216" s="149" t="s">
        <v>34</v>
      </c>
      <c r="F216" s="149" t="s">
        <v>45</v>
      </c>
      <c r="G216" s="150"/>
      <c r="H216" s="150"/>
      <c r="I216" s="149">
        <v>599</v>
      </c>
      <c r="J216" s="149">
        <v>5</v>
      </c>
      <c r="K216" s="149">
        <v>11</v>
      </c>
      <c r="L216" s="149">
        <v>102</v>
      </c>
      <c r="M216" s="149">
        <v>0</v>
      </c>
      <c r="N216" s="172">
        <f>SUM(G216*$D$8+H216*$D$5+I216*$D$9+J216*$D$6+K216*$D$11+L216*$D$10+M216*$D$7)</f>
        <v>105.60000000000001</v>
      </c>
      <c r="O216" s="166">
        <v>1.02</v>
      </c>
      <c r="P216" s="153">
        <f>SUM(N216*O216)</f>
        <v>107.71200000000002</v>
      </c>
      <c r="Q216" s="29"/>
      <c r="R216" s="14"/>
      <c r="S216" s="14"/>
      <c r="T216" s="14"/>
      <c r="U216" s="14"/>
    </row>
    <row r="217" spans="1:21" ht="13.5" customHeight="1">
      <c r="A217" s="147">
        <f>RANK(N217,$N$18:$N$2049)</f>
        <v>246</v>
      </c>
      <c r="B217" s="148" t="s">
        <v>1147</v>
      </c>
      <c r="C217" s="148" t="s">
        <v>1909</v>
      </c>
      <c r="D217" s="149" t="s">
        <v>39</v>
      </c>
      <c r="E217" s="149" t="s">
        <v>34</v>
      </c>
      <c r="F217" s="149" t="s">
        <v>45</v>
      </c>
      <c r="G217" s="150"/>
      <c r="H217" s="150"/>
      <c r="I217" s="149">
        <v>811</v>
      </c>
      <c r="J217" s="149">
        <v>8</v>
      </c>
      <c r="K217" s="149">
        <v>19</v>
      </c>
      <c r="L217" s="149">
        <v>137</v>
      </c>
      <c r="M217" s="149">
        <v>1</v>
      </c>
      <c r="N217" s="172">
        <f>SUM(G217*$D$8+H217*$D$5+I217*$D$9+J217*$D$6+K217*$D$11+L217*$D$10+M217*$D$7)</f>
        <v>158.30000000000001</v>
      </c>
      <c r="O217" s="166">
        <v>1.02</v>
      </c>
      <c r="P217" s="153">
        <f>SUM(N217*O217)</f>
        <v>161.46600000000001</v>
      </c>
      <c r="Q217" s="29"/>
      <c r="R217" s="14"/>
      <c r="S217" s="14"/>
      <c r="T217" s="14"/>
      <c r="U217" s="14"/>
    </row>
    <row r="218" spans="1:21" ht="13.5" customHeight="1">
      <c r="A218" s="147">
        <f>RANK(N218,$N$18:$N$2049)</f>
        <v>1475</v>
      </c>
      <c r="B218" s="148" t="s">
        <v>1149</v>
      </c>
      <c r="C218" s="148" t="s">
        <v>1909</v>
      </c>
      <c r="D218" s="149" t="s">
        <v>42</v>
      </c>
      <c r="E218" s="149" t="s">
        <v>36</v>
      </c>
      <c r="F218" s="149" t="s">
        <v>45</v>
      </c>
      <c r="G218" s="150"/>
      <c r="H218" s="150"/>
      <c r="I218" s="150"/>
      <c r="J218" s="150"/>
      <c r="K218" s="150"/>
      <c r="L218" s="150"/>
      <c r="M218" s="150"/>
      <c r="N218" s="172">
        <f>SUM(G218*$D$8+H218*$D$5+I218*$D$9+J218*$D$6+K218*$D$11+L218*$D$10+M218*$D$7)</f>
        <v>0</v>
      </c>
      <c r="O218" s="166">
        <v>1</v>
      </c>
      <c r="P218" s="153">
        <f>SUM(N218*O218)</f>
        <v>0</v>
      </c>
      <c r="Q218" s="29"/>
      <c r="R218" s="14"/>
      <c r="S218" s="14"/>
      <c r="T218" s="14"/>
      <c r="U218" s="14"/>
    </row>
    <row r="219" spans="1:21" ht="13.5" customHeight="1">
      <c r="A219" s="147">
        <f>RANK(N219,$N$18:$N$2049)</f>
        <v>1250</v>
      </c>
      <c r="B219" s="148" t="s">
        <v>567</v>
      </c>
      <c r="C219" s="148" t="s">
        <v>1909</v>
      </c>
      <c r="D219" s="149" t="s">
        <v>42</v>
      </c>
      <c r="E219" s="149" t="s">
        <v>38</v>
      </c>
      <c r="F219" s="149" t="s">
        <v>45</v>
      </c>
      <c r="G219" s="150"/>
      <c r="H219" s="150"/>
      <c r="I219" s="150"/>
      <c r="J219" s="150"/>
      <c r="K219" s="149">
        <v>13</v>
      </c>
      <c r="L219" s="149">
        <v>149</v>
      </c>
      <c r="M219" s="149">
        <v>1</v>
      </c>
      <c r="N219" s="172">
        <f>SUM(G219*$D$8+H219*$D$5+I219*$D$9+J219*$D$6+K219*$D$11+L219*$D$10+M219*$D$7)</f>
        <v>27.4</v>
      </c>
      <c r="O219" s="166">
        <v>1</v>
      </c>
      <c r="P219" s="153">
        <f>SUM(N219*O219)</f>
        <v>27.4</v>
      </c>
      <c r="Q219" s="14"/>
      <c r="R219" s="14"/>
      <c r="S219" s="14"/>
      <c r="T219" s="14"/>
      <c r="U219" s="14"/>
    </row>
    <row r="220" spans="1:21" ht="13.5" customHeight="1">
      <c r="A220" s="147">
        <f>RANK(N220,$N$18:$N$2049)</f>
        <v>962</v>
      </c>
      <c r="B220" s="148" t="s">
        <v>82</v>
      </c>
      <c r="C220" s="148" t="s">
        <v>1909</v>
      </c>
      <c r="D220" s="149" t="s">
        <v>42</v>
      </c>
      <c r="E220" s="149" t="s">
        <v>34</v>
      </c>
      <c r="F220" s="149" t="s">
        <v>45</v>
      </c>
      <c r="G220" s="150"/>
      <c r="H220" s="150"/>
      <c r="I220" s="150"/>
      <c r="J220" s="150"/>
      <c r="K220" s="149">
        <v>18</v>
      </c>
      <c r="L220" s="149">
        <v>226</v>
      </c>
      <c r="M220" s="149">
        <v>3</v>
      </c>
      <c r="N220" s="172">
        <f>SUM(G220*$D$8+H220*$D$5+I220*$D$9+J220*$D$6+K220*$D$11+L220*$D$10+M220*$D$7)</f>
        <v>49.6</v>
      </c>
      <c r="O220" s="166">
        <v>1</v>
      </c>
      <c r="P220" s="153">
        <f>SUM(N220*O220)</f>
        <v>49.6</v>
      </c>
      <c r="Q220" s="14"/>
      <c r="R220" s="14"/>
      <c r="S220" s="14"/>
      <c r="T220" s="14"/>
      <c r="U220" s="14"/>
    </row>
    <row r="221" spans="1:21" ht="13.5" customHeight="1">
      <c r="A221" s="147">
        <f>RANK(N221,$N$18:$N$2049)</f>
        <v>1475</v>
      </c>
      <c r="B221" s="148" t="s">
        <v>2048</v>
      </c>
      <c r="C221" s="148" t="s">
        <v>1909</v>
      </c>
      <c r="D221" s="149" t="s">
        <v>43</v>
      </c>
      <c r="E221" s="149" t="s">
        <v>36</v>
      </c>
      <c r="F221" s="149" t="s">
        <v>45</v>
      </c>
      <c r="G221" s="150"/>
      <c r="H221" s="150"/>
      <c r="I221" s="150"/>
      <c r="J221" s="150"/>
      <c r="K221" s="150"/>
      <c r="L221" s="150"/>
      <c r="M221" s="150"/>
      <c r="N221" s="172">
        <f>SUM(G221*$D$8+H221*$D$5+I221*$D$9+J221*$D$6+K221*$D$11+L221*$D$10+M221*$D$7)</f>
        <v>0</v>
      </c>
      <c r="O221" s="166">
        <v>1</v>
      </c>
      <c r="P221" s="153">
        <f>SUM(N221*O221)</f>
        <v>0</v>
      </c>
      <c r="Q221" s="14"/>
      <c r="R221" s="14"/>
      <c r="S221" s="14"/>
      <c r="T221" s="14"/>
      <c r="U221" s="14"/>
    </row>
    <row r="222" spans="1:21" ht="13.5" customHeight="1">
      <c r="A222" s="147">
        <f>RANK(N222,$N$18:$N$2049)</f>
        <v>1313</v>
      </c>
      <c r="B222" s="148" t="s">
        <v>1990</v>
      </c>
      <c r="C222" s="148" t="s">
        <v>1909</v>
      </c>
      <c r="D222" s="149" t="s">
        <v>43</v>
      </c>
      <c r="E222" s="149" t="s">
        <v>38</v>
      </c>
      <c r="F222" s="149" t="s">
        <v>45</v>
      </c>
      <c r="G222" s="150"/>
      <c r="H222" s="150"/>
      <c r="I222" s="150"/>
      <c r="J222" s="150"/>
      <c r="K222" s="150">
        <v>10</v>
      </c>
      <c r="L222" s="150">
        <v>135</v>
      </c>
      <c r="M222" s="150">
        <v>1</v>
      </c>
      <c r="N222" s="172">
        <f>SUM(G222*$D$8+H222*$D$5+I222*$D$9+J222*$D$6+K222*$D$11+L222*$D$10+M222*$D$7)</f>
        <v>24.5</v>
      </c>
      <c r="O222" s="166">
        <v>1</v>
      </c>
      <c r="P222" s="153">
        <f>SUM(N222*O222)</f>
        <v>24.5</v>
      </c>
      <c r="Q222" s="14"/>
      <c r="R222" s="14"/>
      <c r="S222" s="14"/>
      <c r="T222" s="14"/>
      <c r="U222" s="14"/>
    </row>
    <row r="223" spans="1:21" ht="13.5" customHeight="1">
      <c r="A223" s="147">
        <f>RANK(N223,$N$18:$N$2049)</f>
        <v>1067</v>
      </c>
      <c r="B223" s="148" t="s">
        <v>1968</v>
      </c>
      <c r="C223" s="148" t="s">
        <v>1909</v>
      </c>
      <c r="D223" s="149" t="s">
        <v>43</v>
      </c>
      <c r="E223" s="149" t="s">
        <v>34</v>
      </c>
      <c r="F223" s="149" t="s">
        <v>45</v>
      </c>
      <c r="G223" s="150"/>
      <c r="H223" s="150"/>
      <c r="I223" s="150"/>
      <c r="J223" s="150"/>
      <c r="K223" s="149">
        <v>19</v>
      </c>
      <c r="L223" s="149">
        <v>241</v>
      </c>
      <c r="M223" s="149">
        <v>1</v>
      </c>
      <c r="N223" s="172">
        <f>SUM(G223*$D$8+H223*$D$5+I223*$D$9+J223*$D$6+K223*$D$11+L223*$D$10+M223*$D$7)</f>
        <v>39.6</v>
      </c>
      <c r="O223" s="166">
        <v>1</v>
      </c>
      <c r="P223" s="153">
        <f>SUM(N223*O223)</f>
        <v>39.6</v>
      </c>
      <c r="Q223" s="29"/>
      <c r="R223" s="14"/>
      <c r="S223" s="14"/>
      <c r="T223" s="14"/>
      <c r="U223" s="14"/>
    </row>
    <row r="224" spans="1:21" ht="13.5" customHeight="1">
      <c r="A224" s="147">
        <f>RANK(N224,$N$18:$N$2049)</f>
        <v>892</v>
      </c>
      <c r="B224" s="148" t="s">
        <v>1151</v>
      </c>
      <c r="C224" s="148" t="s">
        <v>1909</v>
      </c>
      <c r="D224" s="149" t="s">
        <v>43</v>
      </c>
      <c r="E224" s="149" t="s">
        <v>36</v>
      </c>
      <c r="F224" s="149" t="s">
        <v>45</v>
      </c>
      <c r="G224" s="150"/>
      <c r="H224" s="150"/>
      <c r="I224" s="150"/>
      <c r="J224" s="150"/>
      <c r="K224" s="149">
        <v>24</v>
      </c>
      <c r="L224" s="149">
        <v>317</v>
      </c>
      <c r="M224" s="149">
        <v>2</v>
      </c>
      <c r="N224" s="172">
        <f>SUM(G224*$D$8+H224*$D$5+I224*$D$9+J224*$D$6+K224*$D$11+L224*$D$10+M224*$D$7)</f>
        <v>55.7</v>
      </c>
      <c r="O224" s="166">
        <v>1</v>
      </c>
      <c r="P224" s="153">
        <f>SUM(N224*O224)</f>
        <v>55.7</v>
      </c>
      <c r="Q224" s="29"/>
      <c r="R224" s="14"/>
      <c r="S224" s="14"/>
      <c r="T224" s="14"/>
      <c r="U224" s="14"/>
    </row>
    <row r="225" spans="1:21" ht="13.5" customHeight="1">
      <c r="A225" s="147">
        <f>RANK(N225,$N$18:$N$2049)</f>
        <v>491</v>
      </c>
      <c r="B225" s="148" t="s">
        <v>378</v>
      </c>
      <c r="C225" s="148" t="s">
        <v>1909</v>
      </c>
      <c r="D225" s="149" t="s">
        <v>43</v>
      </c>
      <c r="E225" s="149" t="s">
        <v>34</v>
      </c>
      <c r="F225" s="149" t="s">
        <v>45</v>
      </c>
      <c r="G225" s="150"/>
      <c r="H225" s="150"/>
      <c r="I225" s="150"/>
      <c r="J225" s="150"/>
      <c r="K225" s="149">
        <v>42</v>
      </c>
      <c r="L225" s="149">
        <v>567</v>
      </c>
      <c r="M225" s="149">
        <v>4</v>
      </c>
      <c r="N225" s="172">
        <f>SUM(G225*$D$8+H225*$D$5+I225*$D$9+J225*$D$6+K225*$D$11+L225*$D$10+M225*$D$7)</f>
        <v>101.7</v>
      </c>
      <c r="O225" s="166">
        <v>1</v>
      </c>
      <c r="P225" s="153">
        <f>SUM(N225*O225)</f>
        <v>101.7</v>
      </c>
      <c r="Q225" s="29"/>
      <c r="R225" s="14"/>
      <c r="S225" s="14"/>
      <c r="T225" s="14"/>
      <c r="U225" s="14"/>
    </row>
    <row r="226" spans="1:21" ht="13.5" customHeight="1">
      <c r="A226" s="147">
        <f>RANK(N226,$N$18:$N$2049)</f>
        <v>439</v>
      </c>
      <c r="B226" s="148" t="s">
        <v>1150</v>
      </c>
      <c r="C226" s="148" t="s">
        <v>1909</v>
      </c>
      <c r="D226" s="149" t="s">
        <v>43</v>
      </c>
      <c r="E226" s="149" t="s">
        <v>34</v>
      </c>
      <c r="F226" s="149" t="s">
        <v>45</v>
      </c>
      <c r="G226" s="150"/>
      <c r="H226" s="150"/>
      <c r="I226" s="150"/>
      <c r="J226" s="150"/>
      <c r="K226" s="149">
        <v>51</v>
      </c>
      <c r="L226" s="149">
        <v>631</v>
      </c>
      <c r="M226" s="149">
        <v>4</v>
      </c>
      <c r="N226" s="172">
        <f>SUM(G226*$D$8+H226*$D$5+I226*$D$9+J226*$D$6+K226*$D$11+L226*$D$10+M226*$D$7)</f>
        <v>112.6</v>
      </c>
      <c r="O226" s="166">
        <v>1</v>
      </c>
      <c r="P226" s="153">
        <f>SUM(N226*O226)</f>
        <v>112.6</v>
      </c>
      <c r="Q226" s="29"/>
      <c r="R226" s="14"/>
      <c r="S226" s="14"/>
      <c r="T226" s="14"/>
      <c r="U226" s="14"/>
    </row>
    <row r="227" spans="1:21" ht="13.5" customHeight="1">
      <c r="A227" s="147">
        <f>RANK(N227,$N$18:$N$2049)</f>
        <v>783</v>
      </c>
      <c r="B227" s="148" t="s">
        <v>568</v>
      </c>
      <c r="C227" s="148" t="s">
        <v>1910</v>
      </c>
      <c r="D227" s="149" t="s">
        <v>33</v>
      </c>
      <c r="E227" s="149" t="s">
        <v>34</v>
      </c>
      <c r="F227" s="149" t="s">
        <v>41</v>
      </c>
      <c r="G227" s="149">
        <v>428</v>
      </c>
      <c r="H227" s="149">
        <v>4</v>
      </c>
      <c r="I227" s="149">
        <v>141</v>
      </c>
      <c r="J227" s="149">
        <v>3</v>
      </c>
      <c r="K227" s="150"/>
      <c r="L227" s="150"/>
      <c r="M227" s="150"/>
      <c r="N227" s="172">
        <f>SUM(G227*$D$8+H227*$D$5+I227*$D$9+J227*$D$6+K227*$D$11+L227*$D$10+M227*$D$7)</f>
        <v>65.22</v>
      </c>
      <c r="O227" s="166">
        <v>0.9</v>
      </c>
      <c r="P227" s="153">
        <f>SUM(N227*O227)</f>
        <v>58.698</v>
      </c>
      <c r="Q227" s="29"/>
      <c r="R227" s="14"/>
      <c r="S227" s="14"/>
      <c r="T227" s="14"/>
      <c r="U227" s="14"/>
    </row>
    <row r="228" spans="1:21" ht="13.5" customHeight="1">
      <c r="A228" s="147">
        <f>RANK(N228,$N$18:$N$2049)</f>
        <v>245</v>
      </c>
      <c r="B228" s="148" t="s">
        <v>125</v>
      </c>
      <c r="C228" s="148" t="s">
        <v>1910</v>
      </c>
      <c r="D228" s="149" t="s">
        <v>33</v>
      </c>
      <c r="E228" s="149" t="s">
        <v>34</v>
      </c>
      <c r="F228" s="149" t="s">
        <v>41</v>
      </c>
      <c r="G228" s="149">
        <v>2246</v>
      </c>
      <c r="H228" s="149">
        <v>16</v>
      </c>
      <c r="I228" s="149">
        <v>-75</v>
      </c>
      <c r="J228" s="149">
        <v>2</v>
      </c>
      <c r="K228" s="150"/>
      <c r="L228" s="150"/>
      <c r="M228" s="150"/>
      <c r="N228" s="172">
        <f>SUM(G228*$D$8+H228*$D$5+I228*$D$9+J228*$D$6+K228*$D$11+L228*$D$10+M228*$D$7)</f>
        <v>158.34</v>
      </c>
      <c r="O228" s="166">
        <v>0.9</v>
      </c>
      <c r="P228" s="153">
        <f>SUM(N228*O228)</f>
        <v>142.506</v>
      </c>
      <c r="Q228" s="29"/>
      <c r="R228" s="14"/>
      <c r="S228" s="14"/>
      <c r="T228" s="14"/>
      <c r="U228" s="14"/>
    </row>
    <row r="229" spans="1:21" ht="13.5" customHeight="1">
      <c r="A229" s="147">
        <f>RANK(N229,$N$18:$N$2049)</f>
        <v>1475</v>
      </c>
      <c r="B229" s="148" t="s">
        <v>2049</v>
      </c>
      <c r="C229" s="148" t="s">
        <v>1910</v>
      </c>
      <c r="D229" s="149" t="s">
        <v>39</v>
      </c>
      <c r="E229" s="149" t="s">
        <v>1965</v>
      </c>
      <c r="F229" s="149" t="s">
        <v>41</v>
      </c>
      <c r="G229" s="150"/>
      <c r="H229" s="150"/>
      <c r="I229" s="150"/>
      <c r="J229" s="150"/>
      <c r="K229" s="150"/>
      <c r="L229" s="150"/>
      <c r="M229" s="150"/>
      <c r="N229" s="172">
        <f>SUM(G229*$D$8+H229*$D$5+I229*$D$9+J229*$D$6+K229*$D$11+L229*$D$10+M229*$D$7)</f>
        <v>0</v>
      </c>
      <c r="O229" s="166">
        <v>1.02</v>
      </c>
      <c r="P229" s="153">
        <f>SUM(N229*O229)</f>
        <v>0</v>
      </c>
      <c r="Q229" s="29"/>
      <c r="R229" s="14"/>
      <c r="S229" s="14"/>
      <c r="T229" s="14"/>
      <c r="U229" s="14"/>
    </row>
    <row r="230" spans="1:21" ht="13.5" customHeight="1">
      <c r="A230" s="147">
        <f>RANK(N230,$N$18:$N$2049)</f>
        <v>1175</v>
      </c>
      <c r="B230" s="148" t="s">
        <v>1153</v>
      </c>
      <c r="C230" s="148" t="s">
        <v>1910</v>
      </c>
      <c r="D230" s="149" t="s">
        <v>39</v>
      </c>
      <c r="E230" s="149" t="s">
        <v>36</v>
      </c>
      <c r="F230" s="149" t="s">
        <v>41</v>
      </c>
      <c r="G230" s="150"/>
      <c r="H230" s="150"/>
      <c r="I230" s="149">
        <v>202</v>
      </c>
      <c r="J230" s="149">
        <v>1</v>
      </c>
      <c r="K230" s="150">
        <v>5</v>
      </c>
      <c r="L230" s="150">
        <v>31</v>
      </c>
      <c r="M230" s="150">
        <v>0</v>
      </c>
      <c r="N230" s="172">
        <f>SUM(G230*$D$8+H230*$D$5+I230*$D$9+J230*$D$6+K230*$D$11+L230*$D$10+M230*$D$7)</f>
        <v>31.800000000000004</v>
      </c>
      <c r="O230" s="166">
        <v>1.02</v>
      </c>
      <c r="P230" s="153">
        <f>SUM(N230*O230)</f>
        <v>32.436000000000007</v>
      </c>
      <c r="Q230" s="29"/>
      <c r="R230" s="14"/>
      <c r="S230" s="14"/>
      <c r="T230" s="14"/>
      <c r="U230" s="14"/>
    </row>
    <row r="231" spans="1:21" ht="13.5" customHeight="1">
      <c r="A231" s="147">
        <f>RANK(N231,$N$18:$N$2049)</f>
        <v>815</v>
      </c>
      <c r="B231" s="148" t="s">
        <v>188</v>
      </c>
      <c r="C231" s="148" t="s">
        <v>1910</v>
      </c>
      <c r="D231" s="149" t="s">
        <v>39</v>
      </c>
      <c r="E231" s="149" t="s">
        <v>34</v>
      </c>
      <c r="F231" s="149" t="s">
        <v>41</v>
      </c>
      <c r="G231" s="150"/>
      <c r="H231" s="150"/>
      <c r="I231" s="149">
        <v>364</v>
      </c>
      <c r="J231" s="149">
        <v>3</v>
      </c>
      <c r="K231" s="150">
        <v>6</v>
      </c>
      <c r="L231" s="150">
        <v>51</v>
      </c>
      <c r="M231" s="150">
        <v>0</v>
      </c>
      <c r="N231" s="172">
        <f>SUM(G231*$D$8+H231*$D$5+I231*$D$9+J231*$D$6+K231*$D$11+L231*$D$10+M231*$D$7)</f>
        <v>62.5</v>
      </c>
      <c r="O231" s="166">
        <v>1.02</v>
      </c>
      <c r="P231" s="153">
        <f>SUM(N231*O231)</f>
        <v>63.75</v>
      </c>
      <c r="Q231" s="29"/>
      <c r="R231" s="14"/>
      <c r="S231" s="14"/>
      <c r="T231" s="14"/>
      <c r="U231" s="14"/>
    </row>
    <row r="232" spans="1:21" ht="13.5" customHeight="1">
      <c r="A232" s="147">
        <f>RANK(N232,$N$18:$N$2049)</f>
        <v>287</v>
      </c>
      <c r="B232" s="148" t="s">
        <v>187</v>
      </c>
      <c r="C232" s="148" t="s">
        <v>1910</v>
      </c>
      <c r="D232" s="149" t="s">
        <v>39</v>
      </c>
      <c r="E232" s="149" t="s">
        <v>38</v>
      </c>
      <c r="F232" s="149" t="s">
        <v>41</v>
      </c>
      <c r="G232" s="150"/>
      <c r="H232" s="150"/>
      <c r="I232" s="149">
        <v>877</v>
      </c>
      <c r="J232" s="149">
        <v>9</v>
      </c>
      <c r="K232" s="150">
        <v>5</v>
      </c>
      <c r="L232" s="150">
        <v>24</v>
      </c>
      <c r="M232" s="150">
        <v>0</v>
      </c>
      <c r="N232" s="172">
        <f>SUM(G232*$D$8+H232*$D$5+I232*$D$9+J232*$D$6+K232*$D$11+L232*$D$10+M232*$D$7)</f>
        <v>146.6</v>
      </c>
      <c r="O232" s="166">
        <v>1.02</v>
      </c>
      <c r="P232" s="153">
        <f>SUM(N232*O232)</f>
        <v>149.53200000000001</v>
      </c>
      <c r="Q232" s="29"/>
      <c r="R232" s="14"/>
      <c r="S232" s="14"/>
      <c r="T232" s="14"/>
      <c r="U232" s="14"/>
    </row>
    <row r="233" spans="1:21" ht="13.5" customHeight="1">
      <c r="A233" s="147">
        <f>RANK(N233,$N$18:$N$2049)</f>
        <v>1475</v>
      </c>
      <c r="B233" s="148" t="s">
        <v>2050</v>
      </c>
      <c r="C233" s="148" t="s">
        <v>1910</v>
      </c>
      <c r="D233" s="149" t="s">
        <v>42</v>
      </c>
      <c r="E233" s="149" t="s">
        <v>34</v>
      </c>
      <c r="F233" s="149" t="s">
        <v>41</v>
      </c>
      <c r="G233" s="150"/>
      <c r="H233" s="150"/>
      <c r="I233" s="150"/>
      <c r="J233" s="150"/>
      <c r="K233" s="150"/>
      <c r="L233" s="150"/>
      <c r="M233" s="150"/>
      <c r="N233" s="172">
        <f>SUM(G233*$D$8+H233*$D$5+I233*$D$9+J233*$D$6+K233*$D$11+L233*$D$10+M233*$D$7)</f>
        <v>0</v>
      </c>
      <c r="O233" s="166">
        <v>1</v>
      </c>
      <c r="P233" s="153">
        <f>SUM(N233*O233)</f>
        <v>0</v>
      </c>
      <c r="Q233" s="29"/>
      <c r="R233" s="14"/>
      <c r="S233" s="14"/>
      <c r="T233" s="14"/>
      <c r="U233" s="14"/>
    </row>
    <row r="234" spans="1:21" ht="13.5" customHeight="1">
      <c r="A234" s="147">
        <f>RANK(N234,$N$18:$N$2049)</f>
        <v>1342</v>
      </c>
      <c r="B234" s="148" t="s">
        <v>1154</v>
      </c>
      <c r="C234" s="148" t="s">
        <v>1910</v>
      </c>
      <c r="D234" s="149" t="s">
        <v>42</v>
      </c>
      <c r="E234" s="149" t="s">
        <v>34</v>
      </c>
      <c r="F234" s="149" t="s">
        <v>41</v>
      </c>
      <c r="G234" s="150"/>
      <c r="H234" s="150"/>
      <c r="I234" s="150"/>
      <c r="J234" s="150"/>
      <c r="K234" s="150">
        <v>11</v>
      </c>
      <c r="L234" s="150">
        <v>118</v>
      </c>
      <c r="M234" s="150">
        <v>1</v>
      </c>
      <c r="N234" s="172">
        <f>SUM(G234*$D$8+H234*$D$5+I234*$D$9+J234*$D$6+K234*$D$11+L234*$D$10+M234*$D$7)</f>
        <v>23.3</v>
      </c>
      <c r="O234" s="166">
        <v>1</v>
      </c>
      <c r="P234" s="153">
        <f>SUM(N234*O234)</f>
        <v>23.3</v>
      </c>
      <c r="Q234" s="29"/>
      <c r="R234" s="14"/>
      <c r="S234" s="14"/>
      <c r="T234" s="14"/>
      <c r="U234" s="14"/>
    </row>
    <row r="235" spans="1:21" ht="13.5" customHeight="1">
      <c r="A235" s="147">
        <f>RANK(N235,$N$18:$N$2049)</f>
        <v>421</v>
      </c>
      <c r="B235" s="148" t="s">
        <v>570</v>
      </c>
      <c r="C235" s="148" t="s">
        <v>1910</v>
      </c>
      <c r="D235" s="149" t="s">
        <v>42</v>
      </c>
      <c r="E235" s="149" t="s">
        <v>36</v>
      </c>
      <c r="F235" s="149" t="s">
        <v>41</v>
      </c>
      <c r="G235" s="150"/>
      <c r="H235" s="150"/>
      <c r="I235" s="150"/>
      <c r="J235" s="150"/>
      <c r="K235" s="150">
        <v>49</v>
      </c>
      <c r="L235" s="150">
        <v>613</v>
      </c>
      <c r="M235" s="150">
        <v>5</v>
      </c>
      <c r="N235" s="172">
        <f>SUM(G235*$D$8+H235*$D$5+I235*$D$9+J235*$D$6+K235*$D$11+L235*$D$10+M235*$D$7)</f>
        <v>115.80000000000001</v>
      </c>
      <c r="O235" s="166">
        <v>1</v>
      </c>
      <c r="P235" s="153">
        <f>SUM(N235*O235)</f>
        <v>115.80000000000001</v>
      </c>
      <c r="Q235" s="29"/>
      <c r="R235" s="14"/>
      <c r="S235" s="14"/>
      <c r="T235" s="14"/>
      <c r="U235" s="14"/>
    </row>
    <row r="236" spans="1:21" ht="13.5" customHeight="1">
      <c r="A236" s="147">
        <f>RANK(N236,$N$18:$N$2049)</f>
        <v>1475</v>
      </c>
      <c r="B236" s="148" t="s">
        <v>189</v>
      </c>
      <c r="C236" s="148" t="s">
        <v>1910</v>
      </c>
      <c r="D236" s="149" t="s">
        <v>43</v>
      </c>
      <c r="E236" s="149" t="s">
        <v>34</v>
      </c>
      <c r="F236" s="149" t="s">
        <v>41</v>
      </c>
      <c r="G236" s="150"/>
      <c r="H236" s="150"/>
      <c r="I236" s="150"/>
      <c r="J236" s="150"/>
      <c r="K236" s="150"/>
      <c r="L236" s="150"/>
      <c r="M236" s="150"/>
      <c r="N236" s="172">
        <f>SUM(G236*$D$8+H236*$D$5+I236*$D$9+J236*$D$6+K236*$D$11+L236*$D$10+M236*$D$7)</f>
        <v>0</v>
      </c>
      <c r="O236" s="166">
        <v>1</v>
      </c>
      <c r="P236" s="153">
        <f>SUM(N236*O236)</f>
        <v>0</v>
      </c>
      <c r="Q236" s="29"/>
      <c r="R236" s="14"/>
      <c r="S236" s="14"/>
      <c r="T236" s="14"/>
      <c r="U236" s="14"/>
    </row>
    <row r="237" spans="1:21" ht="13.5" customHeight="1">
      <c r="A237" s="147">
        <f>RANK(N237,$N$18:$N$2049)</f>
        <v>1475</v>
      </c>
      <c r="B237" s="148" t="s">
        <v>1158</v>
      </c>
      <c r="C237" s="148" t="s">
        <v>1910</v>
      </c>
      <c r="D237" s="149" t="s">
        <v>43</v>
      </c>
      <c r="E237" s="149" t="s">
        <v>36</v>
      </c>
      <c r="F237" s="149" t="s">
        <v>41</v>
      </c>
      <c r="G237" s="150"/>
      <c r="H237" s="150"/>
      <c r="I237" s="150"/>
      <c r="J237" s="150"/>
      <c r="K237" s="150"/>
      <c r="L237" s="150"/>
      <c r="M237" s="150"/>
      <c r="N237" s="172">
        <f>SUM(G237*$D$8+H237*$D$5+I237*$D$9+J237*$D$6+K237*$D$11+L237*$D$10+M237*$D$7)</f>
        <v>0</v>
      </c>
      <c r="O237" s="166">
        <v>1</v>
      </c>
      <c r="P237" s="153">
        <f>SUM(N237*O237)</f>
        <v>0</v>
      </c>
      <c r="Q237" s="29"/>
      <c r="R237" s="14"/>
      <c r="S237" s="14"/>
      <c r="T237" s="14"/>
      <c r="U237" s="14"/>
    </row>
    <row r="238" spans="1:21" ht="13.5" customHeight="1">
      <c r="A238" s="147">
        <f>RANK(N238,$N$18:$N$2049)</f>
        <v>1297</v>
      </c>
      <c r="B238" s="148" t="s">
        <v>1157</v>
      </c>
      <c r="C238" s="148" t="s">
        <v>1910</v>
      </c>
      <c r="D238" s="149" t="s">
        <v>43</v>
      </c>
      <c r="E238" s="149" t="s">
        <v>34</v>
      </c>
      <c r="F238" s="149" t="s">
        <v>41</v>
      </c>
      <c r="G238" s="150"/>
      <c r="H238" s="150"/>
      <c r="I238" s="150"/>
      <c r="J238" s="150"/>
      <c r="K238" s="149">
        <v>11</v>
      </c>
      <c r="L238" s="149">
        <v>139</v>
      </c>
      <c r="M238" s="149">
        <v>1</v>
      </c>
      <c r="N238" s="172">
        <f>SUM(G238*$D$8+H238*$D$5+I238*$D$9+J238*$D$6+K238*$D$11+L238*$D$10+M238*$D$7)</f>
        <v>25.4</v>
      </c>
      <c r="O238" s="166">
        <v>1</v>
      </c>
      <c r="P238" s="153">
        <f>SUM(N238*O238)</f>
        <v>25.4</v>
      </c>
      <c r="Q238" s="29"/>
      <c r="R238" s="14"/>
      <c r="S238" s="14"/>
      <c r="T238" s="14"/>
      <c r="U238" s="14"/>
    </row>
    <row r="239" spans="1:21" ht="13.5" customHeight="1">
      <c r="A239" s="147">
        <f>RANK(N239,$N$18:$N$2049)</f>
        <v>1046</v>
      </c>
      <c r="B239" s="148" t="s">
        <v>487</v>
      </c>
      <c r="C239" s="148" t="s">
        <v>1910</v>
      </c>
      <c r="D239" s="149" t="s">
        <v>43</v>
      </c>
      <c r="E239" s="149" t="s">
        <v>38</v>
      </c>
      <c r="F239" s="149" t="s">
        <v>41</v>
      </c>
      <c r="G239" s="150"/>
      <c r="H239" s="150"/>
      <c r="I239" s="150"/>
      <c r="J239" s="150"/>
      <c r="K239" s="149">
        <v>21</v>
      </c>
      <c r="L239" s="149">
        <v>254</v>
      </c>
      <c r="M239" s="149">
        <v>1</v>
      </c>
      <c r="N239" s="172">
        <f>SUM(G239*$D$8+H239*$D$5+I239*$D$9+J239*$D$6+K239*$D$11+L239*$D$10+M239*$D$7)</f>
        <v>41.900000000000006</v>
      </c>
      <c r="O239" s="166">
        <v>1</v>
      </c>
      <c r="P239" s="153">
        <f>SUM(N239*O239)</f>
        <v>41.900000000000006</v>
      </c>
      <c r="Q239" s="29"/>
      <c r="R239" s="14"/>
      <c r="S239" s="14"/>
      <c r="T239" s="14"/>
      <c r="U239" s="14"/>
    </row>
    <row r="240" spans="1:21" ht="13.5" customHeight="1">
      <c r="A240" s="147">
        <f>RANK(N240,$N$18:$N$2049)</f>
        <v>724</v>
      </c>
      <c r="B240" s="148" t="s">
        <v>1156</v>
      </c>
      <c r="C240" s="148" t="s">
        <v>1910</v>
      </c>
      <c r="D240" s="149" t="s">
        <v>43</v>
      </c>
      <c r="E240" s="149" t="s">
        <v>38</v>
      </c>
      <c r="F240" s="149" t="s">
        <v>41</v>
      </c>
      <c r="G240" s="150"/>
      <c r="H240" s="150"/>
      <c r="I240" s="150"/>
      <c r="J240" s="150"/>
      <c r="K240" s="150">
        <v>30</v>
      </c>
      <c r="L240" s="150">
        <v>398</v>
      </c>
      <c r="M240" s="150">
        <v>3</v>
      </c>
      <c r="N240" s="172">
        <f>SUM(G240*$D$8+H240*$D$5+I240*$D$9+J240*$D$6+K240*$D$11+L240*$D$10+M240*$D$7)</f>
        <v>72.800000000000011</v>
      </c>
      <c r="O240" s="166">
        <v>1</v>
      </c>
      <c r="P240" s="153">
        <f>SUM(N240*O240)</f>
        <v>72.800000000000011</v>
      </c>
      <c r="Q240" s="29"/>
      <c r="R240" s="14"/>
      <c r="S240" s="14"/>
      <c r="T240" s="14"/>
      <c r="U240" s="14"/>
    </row>
    <row r="241" spans="1:21" ht="13.5" customHeight="1">
      <c r="A241" s="147">
        <f>RANK(N241,$N$18:$N$2049)</f>
        <v>441</v>
      </c>
      <c r="B241" s="148" t="s">
        <v>1155</v>
      </c>
      <c r="C241" s="148" t="s">
        <v>1910</v>
      </c>
      <c r="D241" s="149" t="s">
        <v>43</v>
      </c>
      <c r="E241" s="149" t="s">
        <v>34</v>
      </c>
      <c r="F241" s="149" t="s">
        <v>41</v>
      </c>
      <c r="G241" s="150"/>
      <c r="H241" s="150"/>
      <c r="I241" s="150"/>
      <c r="J241" s="150"/>
      <c r="K241" s="150">
        <v>47</v>
      </c>
      <c r="L241" s="150">
        <v>588</v>
      </c>
      <c r="M241" s="150">
        <v>5</v>
      </c>
      <c r="N241" s="172">
        <f>SUM(G241*$D$8+H241*$D$5+I241*$D$9+J241*$D$6+K241*$D$11+L241*$D$10+M241*$D$7)</f>
        <v>112.30000000000001</v>
      </c>
      <c r="O241" s="166">
        <v>1</v>
      </c>
      <c r="P241" s="153">
        <f>SUM(N241*O241)</f>
        <v>112.30000000000001</v>
      </c>
      <c r="Q241" s="29"/>
      <c r="R241" s="14"/>
      <c r="S241" s="14"/>
      <c r="T241" s="14"/>
      <c r="U241" s="14"/>
    </row>
    <row r="242" spans="1:21" ht="13.5" customHeight="1">
      <c r="A242" s="147">
        <f>RANK(N242,$N$18:$N$2049)</f>
        <v>1475</v>
      </c>
      <c r="B242" s="148" t="s">
        <v>571</v>
      </c>
      <c r="C242" s="148" t="s">
        <v>440</v>
      </c>
      <c r="D242" s="149" t="s">
        <v>33</v>
      </c>
      <c r="E242" s="149" t="s">
        <v>34</v>
      </c>
      <c r="F242" s="149" t="s">
        <v>41</v>
      </c>
      <c r="G242" s="150"/>
      <c r="H242" s="150"/>
      <c r="I242" s="150"/>
      <c r="J242" s="150"/>
      <c r="K242" s="150"/>
      <c r="L242" s="150"/>
      <c r="M242" s="150"/>
      <c r="N242" s="172">
        <f>SUM(G242*$D$8+H242*$D$5+I242*$D$9+J242*$D$6+K242*$D$11+L242*$D$10+M242*$D$7)</f>
        <v>0</v>
      </c>
      <c r="O242" s="166">
        <v>0.9</v>
      </c>
      <c r="P242" s="153">
        <f>SUM(N242*O242)</f>
        <v>0</v>
      </c>
      <c r="Q242" s="29"/>
      <c r="R242" s="14"/>
      <c r="S242" s="14"/>
      <c r="T242" s="14"/>
      <c r="U242" s="14"/>
    </row>
    <row r="243" spans="1:21" ht="13.5" customHeight="1">
      <c r="A243" s="147">
        <f>RANK(N243,$N$18:$N$2049)</f>
        <v>170</v>
      </c>
      <c r="B243" s="148" t="s">
        <v>830</v>
      </c>
      <c r="C243" s="148" t="s">
        <v>440</v>
      </c>
      <c r="D243" s="149" t="s">
        <v>33</v>
      </c>
      <c r="E243" s="149" t="s">
        <v>38</v>
      </c>
      <c r="F243" s="149" t="s">
        <v>41</v>
      </c>
      <c r="G243" s="149">
        <v>2174</v>
      </c>
      <c r="H243" s="149">
        <v>14</v>
      </c>
      <c r="I243" s="149">
        <v>248</v>
      </c>
      <c r="J243" s="149">
        <v>3</v>
      </c>
      <c r="K243" s="150"/>
      <c r="L243" s="150"/>
      <c r="M243" s="150"/>
      <c r="N243" s="172">
        <f>SUM(G243*$D$8+H243*$D$5+I243*$D$9+J243*$D$6+K243*$D$11+L243*$D$10+M243*$D$7)</f>
        <v>185.76000000000002</v>
      </c>
      <c r="O243" s="166">
        <v>0.9</v>
      </c>
      <c r="P243" s="153">
        <f>SUM(N243*O243)</f>
        <v>167.18400000000003</v>
      </c>
      <c r="Q243" s="29"/>
      <c r="R243" s="14"/>
      <c r="S243" s="14"/>
      <c r="T243" s="14"/>
      <c r="U243" s="14"/>
    </row>
    <row r="244" spans="1:21" ht="13.5" customHeight="1">
      <c r="A244" s="147">
        <f>RANK(N244,$N$18:$N$2049)</f>
        <v>1475</v>
      </c>
      <c r="B244" s="148" t="s">
        <v>1161</v>
      </c>
      <c r="C244" s="148" t="s">
        <v>440</v>
      </c>
      <c r="D244" s="149" t="s">
        <v>39</v>
      </c>
      <c r="E244" s="149" t="s">
        <v>36</v>
      </c>
      <c r="F244" s="149" t="s">
        <v>41</v>
      </c>
      <c r="G244" s="150"/>
      <c r="H244" s="150"/>
      <c r="I244" s="150"/>
      <c r="J244" s="150"/>
      <c r="K244" s="150"/>
      <c r="L244" s="150"/>
      <c r="M244" s="150"/>
      <c r="N244" s="172">
        <f>SUM(G244*$D$8+H244*$D$5+I244*$D$9+J244*$D$6+K244*$D$11+L244*$D$10+M244*$D$7)</f>
        <v>0</v>
      </c>
      <c r="O244" s="166">
        <v>1.02</v>
      </c>
      <c r="P244" s="153">
        <f>SUM(N244*O244)</f>
        <v>0</v>
      </c>
      <c r="Q244" s="29"/>
      <c r="R244" s="14"/>
      <c r="S244" s="14"/>
      <c r="T244" s="14"/>
      <c r="U244" s="14"/>
    </row>
    <row r="245" spans="1:21" ht="13.5" customHeight="1">
      <c r="A245" s="147">
        <f>RANK(N245,$N$18:$N$2049)</f>
        <v>1181</v>
      </c>
      <c r="B245" s="148" t="s">
        <v>1160</v>
      </c>
      <c r="C245" s="148" t="s">
        <v>440</v>
      </c>
      <c r="D245" s="149" t="s">
        <v>39</v>
      </c>
      <c r="E245" s="149" t="s">
        <v>1965</v>
      </c>
      <c r="F245" s="149" t="s">
        <v>41</v>
      </c>
      <c r="G245" s="150"/>
      <c r="H245" s="150"/>
      <c r="I245" s="149">
        <v>206</v>
      </c>
      <c r="J245" s="149">
        <v>1</v>
      </c>
      <c r="K245" s="150">
        <v>5</v>
      </c>
      <c r="L245" s="150">
        <v>23</v>
      </c>
      <c r="M245" s="150">
        <v>0</v>
      </c>
      <c r="N245" s="172">
        <f>SUM(G245*$D$8+H245*$D$5+I245*$D$9+J245*$D$6+K245*$D$11+L245*$D$10+M245*$D$7)</f>
        <v>31.400000000000002</v>
      </c>
      <c r="O245" s="166">
        <v>1.02</v>
      </c>
      <c r="P245" s="153">
        <f>SUM(N245*O245)</f>
        <v>32.028000000000006</v>
      </c>
      <c r="Q245" s="29"/>
      <c r="R245" s="14"/>
      <c r="S245" s="14"/>
      <c r="T245" s="14"/>
      <c r="U245" s="14"/>
    </row>
    <row r="246" spans="1:21" ht="13.5" customHeight="1">
      <c r="A246" s="147">
        <f>RANK(N246,$N$18:$N$2049)</f>
        <v>701</v>
      </c>
      <c r="B246" s="148" t="s">
        <v>486</v>
      </c>
      <c r="C246" s="148" t="s">
        <v>440</v>
      </c>
      <c r="D246" s="149" t="s">
        <v>39</v>
      </c>
      <c r="E246" s="149" t="s">
        <v>38</v>
      </c>
      <c r="F246" s="149" t="s">
        <v>41</v>
      </c>
      <c r="G246" s="150"/>
      <c r="H246" s="150"/>
      <c r="I246" s="149">
        <v>441</v>
      </c>
      <c r="J246" s="149">
        <v>4</v>
      </c>
      <c r="K246" s="150">
        <v>6</v>
      </c>
      <c r="L246" s="150">
        <v>39</v>
      </c>
      <c r="M246" s="150">
        <v>0</v>
      </c>
      <c r="N246" s="172">
        <f>SUM(G246*$D$8+H246*$D$5+I246*$D$9+J246*$D$6+K246*$D$11+L246*$D$10+M246*$D$7)</f>
        <v>75</v>
      </c>
      <c r="O246" s="166">
        <v>1.02</v>
      </c>
      <c r="P246" s="153">
        <f>SUM(N246*O246)</f>
        <v>76.5</v>
      </c>
      <c r="Q246" s="29"/>
      <c r="R246" s="14"/>
      <c r="S246" s="14"/>
      <c r="T246" s="14"/>
      <c r="U246" s="14"/>
    </row>
    <row r="247" spans="1:21" ht="13.5" customHeight="1">
      <c r="A247" s="147">
        <f>RANK(N247,$N$18:$N$2049)</f>
        <v>332</v>
      </c>
      <c r="B247" s="148" t="s">
        <v>1159</v>
      </c>
      <c r="C247" s="148" t="s">
        <v>440</v>
      </c>
      <c r="D247" s="149" t="s">
        <v>39</v>
      </c>
      <c r="E247" s="149" t="s">
        <v>34</v>
      </c>
      <c r="F247" s="149" t="s">
        <v>41</v>
      </c>
      <c r="G247" s="150"/>
      <c r="H247" s="150"/>
      <c r="I247" s="149">
        <v>751</v>
      </c>
      <c r="J247" s="149">
        <v>6</v>
      </c>
      <c r="K247" s="150">
        <v>13</v>
      </c>
      <c r="L247" s="150">
        <v>104</v>
      </c>
      <c r="M247" s="150">
        <v>1</v>
      </c>
      <c r="N247" s="172">
        <f>SUM(G247*$D$8+H247*$D$5+I247*$D$9+J247*$D$6+K247*$D$11+L247*$D$10+M247*$D$7)</f>
        <v>134</v>
      </c>
      <c r="O247" s="166">
        <v>1.02</v>
      </c>
      <c r="P247" s="153">
        <f>SUM(N247*O247)</f>
        <v>136.68</v>
      </c>
      <c r="Q247" s="29"/>
      <c r="R247" s="14"/>
      <c r="S247" s="14"/>
      <c r="T247" s="14"/>
      <c r="U247" s="14"/>
    </row>
    <row r="248" spans="1:21" ht="13.5" customHeight="1">
      <c r="A248" s="147">
        <f>RANK(N248,$N$18:$N$2049)</f>
        <v>1475</v>
      </c>
      <c r="B248" s="148" t="s">
        <v>572</v>
      </c>
      <c r="C248" s="148" t="s">
        <v>440</v>
      </c>
      <c r="D248" s="149" t="s">
        <v>42</v>
      </c>
      <c r="E248" s="149" t="s">
        <v>36</v>
      </c>
      <c r="F248" s="149" t="s">
        <v>41</v>
      </c>
      <c r="G248" s="150"/>
      <c r="H248" s="150"/>
      <c r="I248" s="150"/>
      <c r="J248" s="150"/>
      <c r="K248" s="150"/>
      <c r="L248" s="150"/>
      <c r="M248" s="150"/>
      <c r="N248" s="172">
        <f>SUM(G248*$D$8+H248*$D$5+I248*$D$9+J248*$D$6+K248*$D$11+L248*$D$10+M248*$D$7)</f>
        <v>0</v>
      </c>
      <c r="O248" s="166">
        <v>1</v>
      </c>
      <c r="P248" s="153">
        <f>SUM(N248*O248)</f>
        <v>0</v>
      </c>
      <c r="Q248" s="29"/>
      <c r="R248" s="14"/>
      <c r="S248" s="14"/>
      <c r="T248" s="14"/>
      <c r="U248" s="14"/>
    </row>
    <row r="249" spans="1:21" ht="13.5" customHeight="1">
      <c r="A249" s="147">
        <f>RANK(N249,$N$18:$N$2049)</f>
        <v>1259</v>
      </c>
      <c r="B249" s="148" t="s">
        <v>573</v>
      </c>
      <c r="C249" s="148" t="s">
        <v>440</v>
      </c>
      <c r="D249" s="149" t="s">
        <v>42</v>
      </c>
      <c r="E249" s="149" t="s">
        <v>34</v>
      </c>
      <c r="F249" s="149" t="s">
        <v>41</v>
      </c>
      <c r="G249" s="150"/>
      <c r="H249" s="150"/>
      <c r="I249" s="150"/>
      <c r="J249" s="150"/>
      <c r="K249" s="150">
        <v>15</v>
      </c>
      <c r="L249" s="150">
        <v>134</v>
      </c>
      <c r="M249" s="150">
        <v>1</v>
      </c>
      <c r="N249" s="172">
        <f>SUM(G249*$D$8+H249*$D$5+I249*$D$9+J249*$D$6+K249*$D$11+L249*$D$10+M249*$D$7)</f>
        <v>26.9</v>
      </c>
      <c r="O249" s="166">
        <v>1</v>
      </c>
      <c r="P249" s="153">
        <f>SUM(N249*O249)</f>
        <v>26.9</v>
      </c>
      <c r="Q249" s="29"/>
      <c r="R249" s="14"/>
      <c r="S249" s="14"/>
      <c r="T249" s="14"/>
      <c r="U249" s="14"/>
    </row>
    <row r="250" spans="1:21" ht="13.5" customHeight="1">
      <c r="A250" s="147">
        <f>RANK(N250,$N$18:$N$2049)</f>
        <v>1259</v>
      </c>
      <c r="B250" s="148" t="s">
        <v>1991</v>
      </c>
      <c r="C250" s="148" t="s">
        <v>440</v>
      </c>
      <c r="D250" s="149" t="s">
        <v>42</v>
      </c>
      <c r="E250" s="149" t="s">
        <v>34</v>
      </c>
      <c r="F250" s="149" t="s">
        <v>41</v>
      </c>
      <c r="G250" s="150"/>
      <c r="H250" s="150"/>
      <c r="I250" s="150"/>
      <c r="J250" s="150"/>
      <c r="K250" s="150">
        <v>15</v>
      </c>
      <c r="L250" s="150">
        <v>134</v>
      </c>
      <c r="M250" s="150">
        <v>1</v>
      </c>
      <c r="N250" s="172">
        <f>SUM(G250*$D$8+H250*$D$5+I250*$D$9+J250*$D$6+K250*$D$11+L250*$D$10+M250*$D$7)</f>
        <v>26.9</v>
      </c>
      <c r="O250" s="166">
        <v>1</v>
      </c>
      <c r="P250" s="153">
        <f>SUM(N250*O250)</f>
        <v>26.9</v>
      </c>
      <c r="Q250" s="29"/>
      <c r="R250" s="14"/>
      <c r="S250" s="14"/>
      <c r="T250" s="14"/>
      <c r="U250" s="14"/>
    </row>
    <row r="251" spans="1:21" ht="13.5" customHeight="1">
      <c r="A251" s="147">
        <f>RANK(N251,$N$18:$N$2049)</f>
        <v>1475</v>
      </c>
      <c r="B251" s="148" t="s">
        <v>1165</v>
      </c>
      <c r="C251" s="148" t="s">
        <v>440</v>
      </c>
      <c r="D251" s="149" t="s">
        <v>43</v>
      </c>
      <c r="E251" s="149" t="s">
        <v>34</v>
      </c>
      <c r="F251" s="149" t="s">
        <v>41</v>
      </c>
      <c r="G251" s="150"/>
      <c r="H251" s="150"/>
      <c r="I251" s="150"/>
      <c r="J251" s="150"/>
      <c r="K251" s="150"/>
      <c r="L251" s="150"/>
      <c r="M251" s="150"/>
      <c r="N251" s="172">
        <f>SUM(G251*$D$8+H251*$D$5+I251*$D$9+J251*$D$6+K251*$D$11+L251*$D$10+M251*$D$7)</f>
        <v>0</v>
      </c>
      <c r="O251" s="166">
        <v>1</v>
      </c>
      <c r="P251" s="153">
        <f>SUM(N251*O251)</f>
        <v>0</v>
      </c>
      <c r="Q251" s="29"/>
      <c r="R251" s="14"/>
      <c r="S251" s="14"/>
      <c r="T251" s="14"/>
      <c r="U251" s="14"/>
    </row>
    <row r="252" spans="1:21" ht="13.5" customHeight="1">
      <c r="A252" s="147">
        <f>RANK(N252,$N$18:$N$2049)</f>
        <v>1453</v>
      </c>
      <c r="B252" s="148" t="s">
        <v>1164</v>
      </c>
      <c r="C252" s="148" t="s">
        <v>440</v>
      </c>
      <c r="D252" s="149" t="s">
        <v>43</v>
      </c>
      <c r="E252" s="149" t="s">
        <v>36</v>
      </c>
      <c r="F252" s="149" t="s">
        <v>41</v>
      </c>
      <c r="G252" s="150"/>
      <c r="H252" s="150"/>
      <c r="I252" s="150"/>
      <c r="J252" s="150"/>
      <c r="K252" s="150">
        <v>7</v>
      </c>
      <c r="L252" s="150">
        <v>67</v>
      </c>
      <c r="M252" s="150">
        <v>1</v>
      </c>
      <c r="N252" s="172">
        <f>SUM(G252*$D$8+H252*$D$5+I252*$D$9+J252*$D$6+K252*$D$11+L252*$D$10+M252*$D$7)</f>
        <v>16.2</v>
      </c>
      <c r="O252" s="166">
        <v>1</v>
      </c>
      <c r="P252" s="153">
        <f>SUM(N252*O252)</f>
        <v>16.2</v>
      </c>
      <c r="Q252" s="29"/>
      <c r="R252" s="14"/>
      <c r="S252" s="14"/>
      <c r="T252" s="14"/>
      <c r="U252" s="14"/>
    </row>
    <row r="253" spans="1:21" ht="13.5" customHeight="1">
      <c r="A253" s="147">
        <f>RANK(N253,$N$18:$N$2049)</f>
        <v>1146</v>
      </c>
      <c r="B253" s="148" t="s">
        <v>1163</v>
      </c>
      <c r="C253" s="148" t="s">
        <v>440</v>
      </c>
      <c r="D253" s="149" t="s">
        <v>43</v>
      </c>
      <c r="E253" s="149" t="s">
        <v>36</v>
      </c>
      <c r="F253" s="149" t="s">
        <v>41</v>
      </c>
      <c r="G253" s="150"/>
      <c r="H253" s="150"/>
      <c r="I253" s="150"/>
      <c r="J253" s="150"/>
      <c r="K253" s="150">
        <v>18</v>
      </c>
      <c r="L253" s="150">
        <v>184</v>
      </c>
      <c r="M253" s="150">
        <v>1</v>
      </c>
      <c r="N253" s="172">
        <f>SUM(G253*$D$8+H253*$D$5+I253*$D$9+J253*$D$6+K253*$D$11+L253*$D$10+M253*$D$7)</f>
        <v>33.400000000000006</v>
      </c>
      <c r="O253" s="166">
        <v>1</v>
      </c>
      <c r="P253" s="153">
        <f>SUM(N253*O253)</f>
        <v>33.400000000000006</v>
      </c>
      <c r="Q253" s="29"/>
      <c r="R253" s="14"/>
      <c r="S253" s="14"/>
      <c r="T253" s="14"/>
      <c r="U253" s="14"/>
    </row>
    <row r="254" spans="1:21" ht="13.5" customHeight="1">
      <c r="A254" s="147">
        <f>RANK(N254,$N$18:$N$2049)</f>
        <v>948</v>
      </c>
      <c r="B254" s="148" t="s">
        <v>1162</v>
      </c>
      <c r="C254" s="148" t="s">
        <v>440</v>
      </c>
      <c r="D254" s="149" t="s">
        <v>43</v>
      </c>
      <c r="E254" s="149" t="s">
        <v>34</v>
      </c>
      <c r="F254" s="149" t="s">
        <v>41</v>
      </c>
      <c r="G254" s="150"/>
      <c r="H254" s="150"/>
      <c r="I254" s="150"/>
      <c r="J254" s="150"/>
      <c r="K254" s="150">
        <v>21</v>
      </c>
      <c r="L254" s="150">
        <v>283</v>
      </c>
      <c r="M254" s="150">
        <v>2</v>
      </c>
      <c r="N254" s="172">
        <f>SUM(G254*$D$8+H254*$D$5+I254*$D$9+J254*$D$6+K254*$D$11+L254*$D$10+M254*$D$7)</f>
        <v>50.8</v>
      </c>
      <c r="O254" s="166">
        <v>1</v>
      </c>
      <c r="P254" s="153">
        <f>SUM(N254*O254)</f>
        <v>50.8</v>
      </c>
      <c r="Q254" s="14"/>
      <c r="R254" s="14"/>
      <c r="S254" s="14"/>
      <c r="T254" s="14"/>
      <c r="U254" s="14"/>
    </row>
    <row r="255" spans="1:21" ht="13.5" customHeight="1">
      <c r="A255" s="147">
        <f>RANK(N255,$N$18:$N$2049)</f>
        <v>632</v>
      </c>
      <c r="B255" s="148" t="s">
        <v>186</v>
      </c>
      <c r="C255" s="148" t="s">
        <v>440</v>
      </c>
      <c r="D255" s="149" t="s">
        <v>43</v>
      </c>
      <c r="E255" s="149" t="s">
        <v>38</v>
      </c>
      <c r="F255" s="149" t="s">
        <v>41</v>
      </c>
      <c r="G255" s="150"/>
      <c r="H255" s="150"/>
      <c r="I255" s="150"/>
      <c r="J255" s="150"/>
      <c r="K255" s="150">
        <v>34</v>
      </c>
      <c r="L255" s="150">
        <v>468</v>
      </c>
      <c r="M255" s="150">
        <v>3</v>
      </c>
      <c r="N255" s="172">
        <f>SUM(G255*$D$8+H255*$D$5+I255*$D$9+J255*$D$6+K255*$D$11+L255*$D$10+M255*$D$7)</f>
        <v>81.800000000000011</v>
      </c>
      <c r="O255" s="166">
        <v>1</v>
      </c>
      <c r="P255" s="153">
        <f>SUM(N255*O255)</f>
        <v>81.800000000000011</v>
      </c>
      <c r="Q255" s="14"/>
      <c r="R255" s="14"/>
      <c r="S255" s="14"/>
      <c r="T255" s="14"/>
      <c r="U255" s="14"/>
    </row>
    <row r="256" spans="1:21" ht="13.5" customHeight="1">
      <c r="A256" s="147">
        <f>RANK(N256,$N$18:$N$2049)</f>
        <v>419</v>
      </c>
      <c r="B256" s="148" t="s">
        <v>575</v>
      </c>
      <c r="C256" s="148" t="s">
        <v>440</v>
      </c>
      <c r="D256" s="149" t="s">
        <v>43</v>
      </c>
      <c r="E256" s="149" t="s">
        <v>36</v>
      </c>
      <c r="F256" s="149" t="s">
        <v>41</v>
      </c>
      <c r="G256" s="150"/>
      <c r="H256" s="150"/>
      <c r="I256" s="150"/>
      <c r="J256" s="150"/>
      <c r="K256" s="150">
        <v>48</v>
      </c>
      <c r="L256" s="150">
        <v>624</v>
      </c>
      <c r="M256" s="150">
        <v>5</v>
      </c>
      <c r="N256" s="172">
        <f>SUM(G256*$D$8+H256*$D$5+I256*$D$9+J256*$D$6+K256*$D$11+L256*$D$10+M256*$D$7)</f>
        <v>116.4</v>
      </c>
      <c r="O256" s="166">
        <v>1</v>
      </c>
      <c r="P256" s="153">
        <f>SUM(N256*O256)</f>
        <v>116.4</v>
      </c>
      <c r="Q256" s="14"/>
      <c r="R256" s="14"/>
      <c r="S256" s="14"/>
      <c r="T256" s="14"/>
      <c r="U256" s="14"/>
    </row>
    <row r="257" spans="1:21" ht="13.5" customHeight="1">
      <c r="A257" s="147">
        <f>RANK(N257,$N$18:$N$2049)</f>
        <v>1475</v>
      </c>
      <c r="B257" s="148" t="s">
        <v>576</v>
      </c>
      <c r="C257" s="148" t="s">
        <v>46</v>
      </c>
      <c r="D257" s="149" t="s">
        <v>33</v>
      </c>
      <c r="E257" s="149" t="s">
        <v>34</v>
      </c>
      <c r="F257" s="149" t="s">
        <v>336</v>
      </c>
      <c r="G257" s="150"/>
      <c r="H257" s="150"/>
      <c r="I257" s="149"/>
      <c r="J257" s="149"/>
      <c r="K257" s="150"/>
      <c r="L257" s="150"/>
      <c r="M257" s="150"/>
      <c r="N257" s="172">
        <f>SUM(G257*$D$8+H257*$D$5+I257*$D$9+J257*$D$6+K257*$D$11+L257*$D$10+M257*$D$7)</f>
        <v>0</v>
      </c>
      <c r="O257" s="166">
        <v>0.9</v>
      </c>
      <c r="P257" s="153">
        <f>SUM(N257*O257)</f>
        <v>0</v>
      </c>
      <c r="Q257" s="14"/>
      <c r="R257" s="14"/>
      <c r="S257" s="14"/>
      <c r="T257" s="14"/>
      <c r="U257" s="14"/>
    </row>
    <row r="258" spans="1:21" ht="13.5" customHeight="1">
      <c r="A258" s="147">
        <f>RANK(N258,$N$18:$N$2049)</f>
        <v>75</v>
      </c>
      <c r="B258" s="148" t="s">
        <v>44</v>
      </c>
      <c r="C258" s="148" t="s">
        <v>46</v>
      </c>
      <c r="D258" s="149" t="s">
        <v>33</v>
      </c>
      <c r="E258" s="149" t="s">
        <v>34</v>
      </c>
      <c r="F258" s="149" t="s">
        <v>336</v>
      </c>
      <c r="G258" s="149">
        <v>2611</v>
      </c>
      <c r="H258" s="149">
        <v>19</v>
      </c>
      <c r="I258" s="149">
        <v>310</v>
      </c>
      <c r="J258" s="149">
        <v>5</v>
      </c>
      <c r="K258" s="150"/>
      <c r="L258" s="150"/>
      <c r="M258" s="150"/>
      <c r="N258" s="172">
        <f>SUM(G258*$D$8+H258*$D$5+I258*$D$9+J258*$D$6+K258*$D$11+L258*$D$10+M258*$D$7)</f>
        <v>241.44</v>
      </c>
      <c r="O258" s="166">
        <v>0.9</v>
      </c>
      <c r="P258" s="153">
        <f>SUM(N258*O258)</f>
        <v>217.29599999999999</v>
      </c>
      <c r="Q258" s="14"/>
      <c r="R258" s="14"/>
      <c r="S258" s="14"/>
      <c r="T258" s="14"/>
      <c r="U258" s="14"/>
    </row>
    <row r="259" spans="1:21" ht="13.5" customHeight="1">
      <c r="A259" s="147">
        <f>RANK(N259,$N$18:$N$2049)</f>
        <v>1475</v>
      </c>
      <c r="B259" s="148" t="s">
        <v>1167</v>
      </c>
      <c r="C259" s="148" t="s">
        <v>46</v>
      </c>
      <c r="D259" s="149" t="s">
        <v>39</v>
      </c>
      <c r="E259" s="149" t="s">
        <v>38</v>
      </c>
      <c r="F259" s="149" t="s">
        <v>336</v>
      </c>
      <c r="G259" s="150"/>
      <c r="H259" s="150"/>
      <c r="I259" s="150"/>
      <c r="J259" s="150"/>
      <c r="K259" s="150"/>
      <c r="L259" s="150"/>
      <c r="M259" s="150"/>
      <c r="N259" s="172">
        <f>SUM(G259*$D$8+H259*$D$5+I259*$D$9+J259*$D$6+K259*$D$11+L259*$D$10+M259*$D$7)</f>
        <v>0</v>
      </c>
      <c r="O259" s="166">
        <v>1.02</v>
      </c>
      <c r="P259" s="153">
        <f>SUM(N259*O259)</f>
        <v>0</v>
      </c>
      <c r="Q259" s="14"/>
      <c r="R259" s="14"/>
      <c r="S259" s="14"/>
      <c r="T259" s="14"/>
      <c r="U259" s="14"/>
    </row>
    <row r="260" spans="1:21" ht="13.5" customHeight="1">
      <c r="A260" s="147">
        <f>RANK(N260,$N$18:$N$2049)</f>
        <v>1170</v>
      </c>
      <c r="B260" s="148" t="s">
        <v>578</v>
      </c>
      <c r="C260" s="148" t="s">
        <v>46</v>
      </c>
      <c r="D260" s="149" t="s">
        <v>39</v>
      </c>
      <c r="E260" s="149" t="s">
        <v>38</v>
      </c>
      <c r="F260" s="149" t="s">
        <v>336</v>
      </c>
      <c r="G260" s="150"/>
      <c r="H260" s="150"/>
      <c r="I260" s="149">
        <v>190</v>
      </c>
      <c r="J260" s="149">
        <v>1</v>
      </c>
      <c r="K260" s="150">
        <v>5</v>
      </c>
      <c r="L260" s="150">
        <v>45</v>
      </c>
      <c r="M260" s="150">
        <v>0</v>
      </c>
      <c r="N260" s="172">
        <f>SUM(G260*$D$8+H260*$D$5+I260*$D$9+J260*$D$6+K260*$D$11+L260*$D$10+M260*$D$7)</f>
        <v>32</v>
      </c>
      <c r="O260" s="166">
        <v>1.02</v>
      </c>
      <c r="P260" s="153">
        <f>SUM(N260*O260)</f>
        <v>32.64</v>
      </c>
      <c r="Q260" s="14"/>
      <c r="R260" s="14"/>
      <c r="S260" s="14"/>
      <c r="T260" s="14"/>
      <c r="U260" s="14"/>
    </row>
    <row r="261" spans="1:21" ht="13.5" customHeight="1">
      <c r="A261" s="147">
        <f>RANK(N261,$N$18:$N$2049)</f>
        <v>764</v>
      </c>
      <c r="B261" s="148" t="s">
        <v>577</v>
      </c>
      <c r="C261" s="148" t="s">
        <v>46</v>
      </c>
      <c r="D261" s="149" t="s">
        <v>39</v>
      </c>
      <c r="E261" s="149" t="s">
        <v>34</v>
      </c>
      <c r="F261" s="149" t="s">
        <v>336</v>
      </c>
      <c r="G261" s="150"/>
      <c r="H261" s="150"/>
      <c r="I261" s="149">
        <v>397</v>
      </c>
      <c r="J261" s="149">
        <v>3</v>
      </c>
      <c r="K261" s="150">
        <v>8</v>
      </c>
      <c r="L261" s="150">
        <v>59</v>
      </c>
      <c r="M261" s="150">
        <v>0</v>
      </c>
      <c r="N261" s="172">
        <f>SUM(G261*$D$8+H261*$D$5+I261*$D$9+J261*$D$6+K261*$D$11+L261*$D$10+M261*$D$7)</f>
        <v>67.600000000000009</v>
      </c>
      <c r="O261" s="166">
        <v>1.02</v>
      </c>
      <c r="P261" s="153">
        <f>SUM(N261*O261)</f>
        <v>68.952000000000012</v>
      </c>
      <c r="Q261" s="14"/>
      <c r="R261" s="14"/>
      <c r="S261" s="14"/>
      <c r="T261" s="14"/>
      <c r="U261" s="14"/>
    </row>
    <row r="262" spans="1:21" ht="13.5" customHeight="1">
      <c r="A262" s="147">
        <f>RANK(N262,$N$18:$N$2049)</f>
        <v>187</v>
      </c>
      <c r="B262" s="148" t="s">
        <v>1166</v>
      </c>
      <c r="C262" s="148" t="s">
        <v>46</v>
      </c>
      <c r="D262" s="149" t="s">
        <v>39</v>
      </c>
      <c r="E262" s="149" t="s">
        <v>36</v>
      </c>
      <c r="F262" s="149" t="s">
        <v>336</v>
      </c>
      <c r="G262" s="150"/>
      <c r="H262" s="150"/>
      <c r="I262" s="149">
        <v>964</v>
      </c>
      <c r="J262" s="149">
        <v>8</v>
      </c>
      <c r="K262" s="150">
        <v>20</v>
      </c>
      <c r="L262" s="150">
        <v>164</v>
      </c>
      <c r="M262" s="150">
        <v>1</v>
      </c>
      <c r="N262" s="172">
        <f>SUM(G262*$D$8+H262*$D$5+I262*$D$9+J262*$D$6+K262*$D$11+L262*$D$10+M262*$D$7)</f>
        <v>176.8</v>
      </c>
      <c r="O262" s="166">
        <v>1.02</v>
      </c>
      <c r="P262" s="153">
        <f>SUM(N262*O262)</f>
        <v>180.33600000000001</v>
      </c>
      <c r="Q262" s="14"/>
      <c r="R262" s="14"/>
      <c r="S262" s="14"/>
      <c r="T262" s="14"/>
      <c r="U262" s="14"/>
    </row>
    <row r="263" spans="1:21" ht="13.5" customHeight="1">
      <c r="A263" s="147">
        <f>RANK(N263,$N$18:$N$2049)</f>
        <v>1475</v>
      </c>
      <c r="B263" s="148" t="s">
        <v>1168</v>
      </c>
      <c r="C263" s="148" t="s">
        <v>46</v>
      </c>
      <c r="D263" s="149" t="s">
        <v>42</v>
      </c>
      <c r="E263" s="149" t="s">
        <v>34</v>
      </c>
      <c r="F263" s="149" t="s">
        <v>336</v>
      </c>
      <c r="G263" s="150"/>
      <c r="H263" s="150"/>
      <c r="I263" s="150"/>
      <c r="J263" s="150"/>
      <c r="K263" s="150"/>
      <c r="L263" s="150"/>
      <c r="M263" s="150"/>
      <c r="N263" s="172">
        <f>SUM(G263*$D$8+H263*$D$5+I263*$D$9+J263*$D$6+K263*$D$11+L263*$D$10+M263*$D$7)</f>
        <v>0</v>
      </c>
      <c r="O263" s="166">
        <v>1</v>
      </c>
      <c r="P263" s="153">
        <f>SUM(N263*O263)</f>
        <v>0</v>
      </c>
      <c r="Q263" s="14"/>
      <c r="R263" s="14"/>
      <c r="S263" s="14"/>
      <c r="T263" s="14"/>
      <c r="U263" s="14"/>
    </row>
    <row r="264" spans="1:21" ht="13.5" customHeight="1">
      <c r="A264" s="147">
        <f>RANK(N264,$N$18:$N$2049)</f>
        <v>1475</v>
      </c>
      <c r="B264" s="148" t="s">
        <v>1992</v>
      </c>
      <c r="C264" s="148" t="s">
        <v>46</v>
      </c>
      <c r="D264" s="149" t="s">
        <v>42</v>
      </c>
      <c r="E264" s="149" t="s">
        <v>40</v>
      </c>
      <c r="F264" s="149" t="s">
        <v>336</v>
      </c>
      <c r="G264" s="150"/>
      <c r="H264" s="150"/>
      <c r="I264" s="150"/>
      <c r="J264" s="150"/>
      <c r="K264" s="150"/>
      <c r="L264" s="150"/>
      <c r="M264" s="150"/>
      <c r="N264" s="172">
        <f>SUM(G264*$D$8+H264*$D$5+I264*$D$9+J264*$D$6+K264*$D$11+L264*$D$10+M264*$D$7)</f>
        <v>0</v>
      </c>
      <c r="O264" s="166">
        <v>1</v>
      </c>
      <c r="P264" s="153">
        <f>SUM(N264*O264)</f>
        <v>0</v>
      </c>
      <c r="Q264" s="14"/>
      <c r="R264" s="14"/>
      <c r="S264" s="14"/>
      <c r="T264" s="14"/>
      <c r="U264" s="14"/>
    </row>
    <row r="265" spans="1:21" ht="13.5" customHeight="1">
      <c r="A265" s="147">
        <f>RANK(N265,$N$18:$N$2049)</f>
        <v>702</v>
      </c>
      <c r="B265" s="148" t="s">
        <v>110</v>
      </c>
      <c r="C265" s="148" t="s">
        <v>46</v>
      </c>
      <c r="D265" s="149" t="s">
        <v>42</v>
      </c>
      <c r="E265" s="149" t="s">
        <v>34</v>
      </c>
      <c r="F265" s="149" t="s">
        <v>336</v>
      </c>
      <c r="G265" s="150"/>
      <c r="H265" s="150"/>
      <c r="I265" s="150"/>
      <c r="J265" s="150"/>
      <c r="K265" s="150">
        <v>29</v>
      </c>
      <c r="L265" s="150">
        <v>363</v>
      </c>
      <c r="M265" s="150">
        <v>4</v>
      </c>
      <c r="N265" s="172">
        <f>SUM(G265*$D$8+H265*$D$5+I265*$D$9+J265*$D$6+K265*$D$11+L265*$D$10+M265*$D$7)</f>
        <v>74.800000000000011</v>
      </c>
      <c r="O265" s="166">
        <v>1</v>
      </c>
      <c r="P265" s="153">
        <f>SUM(N265*O265)</f>
        <v>74.800000000000011</v>
      </c>
      <c r="Q265" s="14"/>
      <c r="R265" s="14"/>
      <c r="S265" s="14"/>
      <c r="T265" s="14"/>
      <c r="U265" s="14"/>
    </row>
    <row r="266" spans="1:21" ht="13.5" customHeight="1">
      <c r="A266" s="147">
        <f>RANK(N266,$N$18:$N$2049)</f>
        <v>1475</v>
      </c>
      <c r="B266" s="148" t="s">
        <v>1170</v>
      </c>
      <c r="C266" s="148" t="s">
        <v>46</v>
      </c>
      <c r="D266" s="149" t="s">
        <v>43</v>
      </c>
      <c r="E266" s="149" t="s">
        <v>1965</v>
      </c>
      <c r="F266" s="149" t="s">
        <v>336</v>
      </c>
      <c r="G266" s="150"/>
      <c r="H266" s="150"/>
      <c r="I266" s="150"/>
      <c r="J266" s="150"/>
      <c r="K266" s="150"/>
      <c r="L266" s="150"/>
      <c r="M266" s="150"/>
      <c r="N266" s="172">
        <f>SUM(G266*$D$8+H266*$D$5+I266*$D$9+J266*$D$6+K266*$D$11+L266*$D$10+M266*$D$7)</f>
        <v>0</v>
      </c>
      <c r="O266" s="166">
        <v>1</v>
      </c>
      <c r="P266" s="153">
        <f>SUM(N266*O266)</f>
        <v>0</v>
      </c>
      <c r="Q266" s="14"/>
      <c r="R266" s="14"/>
      <c r="S266" s="14"/>
      <c r="T266" s="14"/>
      <c r="U266" s="14"/>
    </row>
    <row r="267" spans="1:21" ht="13.5" customHeight="1">
      <c r="A267" s="147">
        <f>RANK(N267,$N$18:$N$2049)</f>
        <v>1208</v>
      </c>
      <c r="B267" s="148" t="s">
        <v>581</v>
      </c>
      <c r="C267" s="148" t="s">
        <v>46</v>
      </c>
      <c r="D267" s="149" t="s">
        <v>43</v>
      </c>
      <c r="E267" s="149" t="s">
        <v>36</v>
      </c>
      <c r="F267" s="149" t="s">
        <v>336</v>
      </c>
      <c r="G267" s="150"/>
      <c r="H267" s="150"/>
      <c r="I267" s="150"/>
      <c r="J267" s="150"/>
      <c r="K267" s="149">
        <v>14</v>
      </c>
      <c r="L267" s="149">
        <v>168</v>
      </c>
      <c r="M267" s="149">
        <v>1</v>
      </c>
      <c r="N267" s="172">
        <f>SUM(G267*$D$8+H267*$D$5+I267*$D$9+J267*$D$6+K267*$D$11+L267*$D$10+M267*$D$7)</f>
        <v>29.8</v>
      </c>
      <c r="O267" s="166">
        <v>1</v>
      </c>
      <c r="P267" s="153">
        <f>SUM(N267*O267)</f>
        <v>29.8</v>
      </c>
      <c r="Q267" s="14"/>
      <c r="R267" s="14"/>
      <c r="S267" s="14"/>
      <c r="T267" s="14"/>
      <c r="U267" s="14"/>
    </row>
    <row r="268" spans="1:21" ht="13.5" customHeight="1">
      <c r="A268" s="147">
        <f>RANK(N268,$N$18:$N$2049)</f>
        <v>1004</v>
      </c>
      <c r="B268" s="148" t="s">
        <v>1169</v>
      </c>
      <c r="C268" s="148" t="s">
        <v>46</v>
      </c>
      <c r="D268" s="149" t="s">
        <v>43</v>
      </c>
      <c r="E268" s="149" t="s">
        <v>38</v>
      </c>
      <c r="F268" s="149" t="s">
        <v>336</v>
      </c>
      <c r="G268" s="150"/>
      <c r="H268" s="150"/>
      <c r="I268" s="150"/>
      <c r="J268" s="150"/>
      <c r="K268" s="149">
        <v>19</v>
      </c>
      <c r="L268" s="149">
        <v>239</v>
      </c>
      <c r="M268" s="149">
        <v>2</v>
      </c>
      <c r="N268" s="172">
        <f>SUM(G268*$D$8+H268*$D$5+I268*$D$9+J268*$D$6+K268*$D$11+L268*$D$10+M268*$D$7)</f>
        <v>45.400000000000006</v>
      </c>
      <c r="O268" s="166">
        <v>1</v>
      </c>
      <c r="P268" s="153">
        <f>SUM(N268*O268)</f>
        <v>45.400000000000006</v>
      </c>
      <c r="Q268" s="14"/>
      <c r="R268" s="14"/>
      <c r="S268" s="14"/>
      <c r="T268" s="14"/>
      <c r="U268" s="14"/>
    </row>
    <row r="269" spans="1:21" ht="13.5" customHeight="1">
      <c r="A269" s="147">
        <f>RANK(N269,$N$18:$N$2049)</f>
        <v>677</v>
      </c>
      <c r="B269" s="148" t="s">
        <v>580</v>
      </c>
      <c r="C269" s="148" t="s">
        <v>46</v>
      </c>
      <c r="D269" s="149" t="s">
        <v>43</v>
      </c>
      <c r="E269" s="149" t="s">
        <v>34</v>
      </c>
      <c r="F269" s="149" t="s">
        <v>336</v>
      </c>
      <c r="G269" s="150"/>
      <c r="H269" s="150"/>
      <c r="I269" s="150"/>
      <c r="J269" s="150"/>
      <c r="K269" s="149">
        <v>30</v>
      </c>
      <c r="L269" s="149">
        <v>442</v>
      </c>
      <c r="M269" s="149">
        <v>3</v>
      </c>
      <c r="N269" s="172">
        <f>SUM(G269*$D$8+H269*$D$5+I269*$D$9+J269*$D$6+K269*$D$11+L269*$D$10+M269*$D$7)</f>
        <v>77.2</v>
      </c>
      <c r="O269" s="166">
        <v>1</v>
      </c>
      <c r="P269" s="153">
        <f>SUM(N269*O269)</f>
        <v>77.2</v>
      </c>
      <c r="Q269" s="14"/>
      <c r="R269" s="14"/>
      <c r="S269" s="14"/>
      <c r="T269" s="14"/>
      <c r="U269" s="14"/>
    </row>
    <row r="270" spans="1:21" ht="13.5" customHeight="1">
      <c r="A270" s="147">
        <f>RANK(N270,$N$18:$N$2049)</f>
        <v>606</v>
      </c>
      <c r="B270" s="148" t="s">
        <v>166</v>
      </c>
      <c r="C270" s="148" t="s">
        <v>46</v>
      </c>
      <c r="D270" s="149" t="s">
        <v>43</v>
      </c>
      <c r="E270" s="149" t="s">
        <v>38</v>
      </c>
      <c r="F270" s="149" t="s">
        <v>336</v>
      </c>
      <c r="G270" s="150"/>
      <c r="H270" s="150"/>
      <c r="I270" s="150"/>
      <c r="J270" s="150"/>
      <c r="K270" s="149">
        <v>36</v>
      </c>
      <c r="L270" s="149">
        <v>432</v>
      </c>
      <c r="M270" s="149">
        <v>4</v>
      </c>
      <c r="N270" s="172">
        <f>SUM(G270*$D$8+H270*$D$5+I270*$D$9+J270*$D$6+K270*$D$11+L270*$D$10+M270*$D$7)</f>
        <v>85.2</v>
      </c>
      <c r="O270" s="166">
        <v>1</v>
      </c>
      <c r="P270" s="153">
        <f>SUM(N270*O270)</f>
        <v>85.2</v>
      </c>
      <c r="Q270" s="14"/>
      <c r="R270" s="14"/>
      <c r="S270" s="14"/>
      <c r="T270" s="14"/>
      <c r="U270" s="14"/>
    </row>
    <row r="271" spans="1:21" ht="13.5" customHeight="1">
      <c r="A271" s="147">
        <f>RANK(N271,$N$18:$N$2049)</f>
        <v>512</v>
      </c>
      <c r="B271" s="148" t="s">
        <v>579</v>
      </c>
      <c r="C271" s="148" t="s">
        <v>46</v>
      </c>
      <c r="D271" s="149" t="s">
        <v>43</v>
      </c>
      <c r="E271" s="149" t="s">
        <v>38</v>
      </c>
      <c r="F271" s="149" t="s">
        <v>336</v>
      </c>
      <c r="G271" s="150"/>
      <c r="H271" s="150"/>
      <c r="I271" s="149">
        <v>32</v>
      </c>
      <c r="J271" s="149">
        <v>0</v>
      </c>
      <c r="K271" s="149">
        <v>37</v>
      </c>
      <c r="L271" s="149">
        <v>514</v>
      </c>
      <c r="M271" s="149">
        <v>4</v>
      </c>
      <c r="N271" s="172">
        <f>SUM(G271*$D$8+H271*$D$5+I271*$D$9+J271*$D$6+K271*$D$11+L271*$D$10+M271*$D$7)</f>
        <v>97.100000000000009</v>
      </c>
      <c r="O271" s="166">
        <v>1</v>
      </c>
      <c r="P271" s="153">
        <f>SUM(N271*O271)</f>
        <v>97.100000000000009</v>
      </c>
      <c r="Q271" s="29"/>
      <c r="R271" s="14"/>
      <c r="S271" s="14"/>
      <c r="T271" s="14"/>
      <c r="U271" s="14"/>
    </row>
    <row r="272" spans="1:21" ht="13.5" customHeight="1">
      <c r="A272" s="147">
        <f>RANK(N272,$N$18:$N$2049)</f>
        <v>1475</v>
      </c>
      <c r="B272" s="148" t="s">
        <v>1171</v>
      </c>
      <c r="C272" s="148" t="s">
        <v>1911</v>
      </c>
      <c r="D272" s="149" t="s">
        <v>33</v>
      </c>
      <c r="E272" s="149" t="s">
        <v>38</v>
      </c>
      <c r="F272" s="149" t="s">
        <v>41</v>
      </c>
      <c r="G272" s="150"/>
      <c r="H272" s="150"/>
      <c r="I272" s="150"/>
      <c r="J272" s="150"/>
      <c r="K272" s="150"/>
      <c r="L272" s="150"/>
      <c r="M272" s="150"/>
      <c r="N272" s="172">
        <f>SUM(G272*$D$8+H272*$D$5+I272*$D$9+J272*$D$6+K272*$D$11+L272*$D$10+M272*$D$7)</f>
        <v>0</v>
      </c>
      <c r="O272" s="166">
        <v>0.9</v>
      </c>
      <c r="P272" s="153">
        <f>SUM(N272*O272)</f>
        <v>0</v>
      </c>
      <c r="Q272" s="29"/>
      <c r="R272" s="14"/>
      <c r="S272" s="14"/>
      <c r="T272" s="14"/>
      <c r="U272" s="14"/>
    </row>
    <row r="273" spans="1:21" ht="13.5" customHeight="1">
      <c r="A273" s="147">
        <f>RANK(N273,$N$18:$N$2049)</f>
        <v>35</v>
      </c>
      <c r="B273" s="148" t="s">
        <v>598</v>
      </c>
      <c r="C273" s="148" t="s">
        <v>1911</v>
      </c>
      <c r="D273" s="149" t="s">
        <v>33</v>
      </c>
      <c r="E273" s="149" t="s">
        <v>36</v>
      </c>
      <c r="F273" s="149" t="s">
        <v>41</v>
      </c>
      <c r="G273" s="149">
        <v>2119</v>
      </c>
      <c r="H273" s="149">
        <v>13</v>
      </c>
      <c r="I273" s="149">
        <v>757</v>
      </c>
      <c r="J273" s="149">
        <v>10</v>
      </c>
      <c r="K273" s="150"/>
      <c r="L273" s="150"/>
      <c r="M273" s="150"/>
      <c r="N273" s="172">
        <f>SUM(G273*$D$8+H273*$D$5+I273*$D$9+J273*$D$6+K273*$D$11+L273*$D$10+M273*$D$7)</f>
        <v>272.45999999999998</v>
      </c>
      <c r="O273" s="166">
        <v>0.97</v>
      </c>
      <c r="P273" s="153">
        <f>SUM(N273*O273)</f>
        <v>264.28619999999995</v>
      </c>
      <c r="Q273" s="29"/>
      <c r="R273" s="14"/>
      <c r="S273" s="14"/>
      <c r="T273" s="14"/>
      <c r="U273" s="14"/>
    </row>
    <row r="274" spans="1:21" ht="13.5" customHeight="1">
      <c r="A274" s="147">
        <f>RANK(N274,$N$18:$N$2049)</f>
        <v>1475</v>
      </c>
      <c r="B274" s="148" t="s">
        <v>1173</v>
      </c>
      <c r="C274" s="148" t="s">
        <v>1911</v>
      </c>
      <c r="D274" s="149" t="s">
        <v>39</v>
      </c>
      <c r="E274" s="149" t="s">
        <v>38</v>
      </c>
      <c r="F274" s="149" t="s">
        <v>41</v>
      </c>
      <c r="G274" s="150"/>
      <c r="H274" s="150"/>
      <c r="I274" s="150"/>
      <c r="J274" s="150"/>
      <c r="K274" s="150"/>
      <c r="L274" s="150"/>
      <c r="M274" s="150"/>
      <c r="N274" s="172">
        <f>SUM(G274*$D$8+H274*$D$5+I274*$D$9+J274*$D$6+K274*$D$11+L274*$D$10+M274*$D$7)</f>
        <v>0</v>
      </c>
      <c r="O274" s="166">
        <v>1.02</v>
      </c>
      <c r="P274" s="153">
        <f>SUM(N274*O274)</f>
        <v>0</v>
      </c>
      <c r="Q274" s="29"/>
      <c r="R274" s="14"/>
      <c r="S274" s="14"/>
      <c r="T274" s="14"/>
      <c r="U274" s="14"/>
    </row>
    <row r="275" spans="1:21" ht="13.5" customHeight="1">
      <c r="A275" s="147">
        <f>RANK(N275,$N$18:$N$2049)</f>
        <v>1304</v>
      </c>
      <c r="B275" s="148" t="s">
        <v>1172</v>
      </c>
      <c r="C275" s="148" t="s">
        <v>1911</v>
      </c>
      <c r="D275" s="149" t="s">
        <v>39</v>
      </c>
      <c r="E275" s="149" t="s">
        <v>34</v>
      </c>
      <c r="F275" s="149" t="s">
        <v>41</v>
      </c>
      <c r="G275" s="150"/>
      <c r="H275" s="150"/>
      <c r="I275" s="149">
        <v>128</v>
      </c>
      <c r="J275" s="149">
        <v>1</v>
      </c>
      <c r="K275" s="150">
        <v>5</v>
      </c>
      <c r="L275" s="150">
        <v>37</v>
      </c>
      <c r="M275" s="150">
        <v>0</v>
      </c>
      <c r="N275" s="172">
        <f>SUM(G275*$D$8+H275*$D$5+I275*$D$9+J275*$D$6+K275*$D$11+L275*$D$10+M275*$D$7)</f>
        <v>25</v>
      </c>
      <c r="O275" s="166">
        <v>1.02</v>
      </c>
      <c r="P275" s="153">
        <f>SUM(N275*O275)</f>
        <v>25.5</v>
      </c>
      <c r="Q275" s="29"/>
      <c r="R275" s="14"/>
      <c r="S275" s="14"/>
      <c r="T275" s="14"/>
      <c r="U275" s="14"/>
    </row>
    <row r="276" spans="1:21" ht="13.5" customHeight="1">
      <c r="A276" s="147">
        <f>RANK(N276,$N$18:$N$2049)</f>
        <v>619</v>
      </c>
      <c r="B276" s="148" t="s">
        <v>493</v>
      </c>
      <c r="C276" s="148" t="s">
        <v>1911</v>
      </c>
      <c r="D276" s="149" t="s">
        <v>39</v>
      </c>
      <c r="E276" s="149" t="s">
        <v>34</v>
      </c>
      <c r="F276" s="149" t="s">
        <v>41</v>
      </c>
      <c r="G276" s="150"/>
      <c r="H276" s="150"/>
      <c r="I276" s="149">
        <v>455</v>
      </c>
      <c r="J276" s="149">
        <v>4</v>
      </c>
      <c r="K276" s="149">
        <v>11</v>
      </c>
      <c r="L276" s="149">
        <v>87</v>
      </c>
      <c r="M276" s="149">
        <v>0</v>
      </c>
      <c r="N276" s="172">
        <f>SUM(G276*$D$8+H276*$D$5+I276*$D$9+J276*$D$6+K276*$D$11+L276*$D$10+M276*$D$7)</f>
        <v>83.7</v>
      </c>
      <c r="O276" s="166">
        <v>1.02</v>
      </c>
      <c r="P276" s="153">
        <f>SUM(N276*O276)</f>
        <v>85.374000000000009</v>
      </c>
      <c r="Q276" s="29"/>
      <c r="R276" s="14"/>
      <c r="S276" s="14"/>
      <c r="T276" s="14"/>
      <c r="U276" s="14"/>
    </row>
    <row r="277" spans="1:21" ht="13.5" customHeight="1">
      <c r="A277" s="147">
        <f>RANK(N277,$N$18:$N$2049)</f>
        <v>201</v>
      </c>
      <c r="B277" s="148" t="s">
        <v>600</v>
      </c>
      <c r="C277" s="148" t="s">
        <v>1911</v>
      </c>
      <c r="D277" s="149" t="s">
        <v>39</v>
      </c>
      <c r="E277" s="149" t="s">
        <v>34</v>
      </c>
      <c r="F277" s="149" t="s">
        <v>41</v>
      </c>
      <c r="G277" s="150"/>
      <c r="H277" s="150"/>
      <c r="I277" s="149">
        <v>887</v>
      </c>
      <c r="J277" s="149">
        <v>8</v>
      </c>
      <c r="K277" s="149">
        <v>22</v>
      </c>
      <c r="L277" s="149">
        <v>189</v>
      </c>
      <c r="M277" s="149">
        <v>1</v>
      </c>
      <c r="N277" s="172">
        <f>SUM(G277*$D$8+H277*$D$5+I277*$D$9+J277*$D$6+K277*$D$11+L277*$D$10+M277*$D$7)</f>
        <v>172.6</v>
      </c>
      <c r="O277" s="166">
        <v>1.02</v>
      </c>
      <c r="P277" s="153">
        <f>SUM(N277*O277)</f>
        <v>176.05199999999999</v>
      </c>
      <c r="Q277" s="29"/>
      <c r="R277" s="14"/>
      <c r="S277" s="14"/>
      <c r="T277" s="14"/>
      <c r="U277" s="14"/>
    </row>
    <row r="278" spans="1:21" ht="13.5" customHeight="1">
      <c r="A278" s="147">
        <f>RANK(N278,$N$18:$N$2049)</f>
        <v>1475</v>
      </c>
      <c r="B278" s="148" t="s">
        <v>1175</v>
      </c>
      <c r="C278" s="148" t="s">
        <v>1911</v>
      </c>
      <c r="D278" s="149" t="s">
        <v>42</v>
      </c>
      <c r="E278" s="149" t="s">
        <v>38</v>
      </c>
      <c r="F278" s="149" t="s">
        <v>41</v>
      </c>
      <c r="G278" s="150"/>
      <c r="H278" s="150"/>
      <c r="I278" s="150"/>
      <c r="J278" s="150"/>
      <c r="K278" s="150"/>
      <c r="L278" s="150"/>
      <c r="M278" s="150"/>
      <c r="N278" s="172">
        <f>SUM(G278*$D$8+H278*$D$5+I278*$D$9+J278*$D$6+K278*$D$11+L278*$D$10+M278*$D$7)</f>
        <v>0</v>
      </c>
      <c r="O278" s="166">
        <v>1</v>
      </c>
      <c r="P278" s="153">
        <f>SUM(N278*O278)</f>
        <v>0</v>
      </c>
      <c r="Q278" s="29"/>
      <c r="R278" s="14"/>
      <c r="S278" s="14"/>
      <c r="T278" s="14"/>
      <c r="U278" s="14"/>
    </row>
    <row r="279" spans="1:21" ht="13.5" customHeight="1">
      <c r="A279" s="147">
        <f>RANK(N279,$N$18:$N$2049)</f>
        <v>1475</v>
      </c>
      <c r="B279" s="148" t="s">
        <v>1176</v>
      </c>
      <c r="C279" s="148" t="s">
        <v>1911</v>
      </c>
      <c r="D279" s="149" t="s">
        <v>42</v>
      </c>
      <c r="E279" s="149" t="s">
        <v>38</v>
      </c>
      <c r="F279" s="149" t="s">
        <v>41</v>
      </c>
      <c r="G279" s="150"/>
      <c r="H279" s="150"/>
      <c r="I279" s="150"/>
      <c r="J279" s="150"/>
      <c r="K279" s="150"/>
      <c r="L279" s="150"/>
      <c r="M279" s="150"/>
      <c r="N279" s="172">
        <f>SUM(G279*$D$8+H279*$D$5+I279*$D$9+J279*$D$6+K279*$D$11+L279*$D$10+M279*$D$7)</f>
        <v>0</v>
      </c>
      <c r="O279" s="166">
        <v>1</v>
      </c>
      <c r="P279" s="153">
        <f>SUM(N279*O279)</f>
        <v>0</v>
      </c>
      <c r="Q279" s="29"/>
      <c r="R279" s="14"/>
      <c r="S279" s="14"/>
      <c r="T279" s="14"/>
      <c r="U279" s="14"/>
    </row>
    <row r="280" spans="1:21" ht="13.5" customHeight="1">
      <c r="A280" s="147">
        <f>RANK(N280,$N$18:$N$2049)</f>
        <v>1048</v>
      </c>
      <c r="B280" s="148" t="s">
        <v>1174</v>
      </c>
      <c r="C280" s="148" t="s">
        <v>1911</v>
      </c>
      <c r="D280" s="149" t="s">
        <v>42</v>
      </c>
      <c r="E280" s="149" t="s">
        <v>36</v>
      </c>
      <c r="F280" s="149" t="s">
        <v>41</v>
      </c>
      <c r="G280" s="150"/>
      <c r="H280" s="150"/>
      <c r="I280" s="150"/>
      <c r="J280" s="150"/>
      <c r="K280" s="150">
        <v>14</v>
      </c>
      <c r="L280" s="150">
        <v>167</v>
      </c>
      <c r="M280" s="150">
        <v>3</v>
      </c>
      <c r="N280" s="172">
        <f>SUM(G280*$D$8+H280*$D$5+I280*$D$9+J280*$D$6+K280*$D$11+L280*$D$10+M280*$D$7)</f>
        <v>41.7</v>
      </c>
      <c r="O280" s="166">
        <v>1</v>
      </c>
      <c r="P280" s="153">
        <f>SUM(N280*O280)</f>
        <v>41.7</v>
      </c>
      <c r="Q280" s="29"/>
      <c r="R280" s="14"/>
      <c r="S280" s="14"/>
      <c r="T280" s="14"/>
      <c r="U280" s="14"/>
    </row>
    <row r="281" spans="1:21" ht="13.5" customHeight="1">
      <c r="A281" s="147">
        <f>RANK(N281,$N$18:$N$2049)</f>
        <v>1475</v>
      </c>
      <c r="B281" s="148" t="s">
        <v>2051</v>
      </c>
      <c r="C281" s="148" t="s">
        <v>1911</v>
      </c>
      <c r="D281" s="149" t="s">
        <v>43</v>
      </c>
      <c r="E281" s="149" t="s">
        <v>36</v>
      </c>
      <c r="F281" s="149" t="s">
        <v>41</v>
      </c>
      <c r="G281" s="150"/>
      <c r="H281" s="150"/>
      <c r="I281" s="150"/>
      <c r="J281" s="150"/>
      <c r="K281" s="150"/>
      <c r="L281" s="150"/>
      <c r="M281" s="150"/>
      <c r="N281" s="172">
        <f>SUM(G281*$D$8+H281*$D$5+I281*$D$9+J281*$D$6+K281*$D$11+L281*$D$10+M281*$D$7)</f>
        <v>0</v>
      </c>
      <c r="O281" s="166">
        <v>1</v>
      </c>
      <c r="P281" s="153">
        <f>SUM(N281*O281)</f>
        <v>0</v>
      </c>
      <c r="Q281" s="29"/>
      <c r="R281" s="14"/>
      <c r="S281" s="14"/>
      <c r="T281" s="14"/>
      <c r="U281" s="14"/>
    </row>
    <row r="282" spans="1:21" ht="13.5" customHeight="1">
      <c r="A282" s="147">
        <f>RANK(N282,$N$18:$N$2049)</f>
        <v>1471</v>
      </c>
      <c r="B282" s="148" t="s">
        <v>1181</v>
      </c>
      <c r="C282" s="148" t="s">
        <v>1911</v>
      </c>
      <c r="D282" s="149" t="s">
        <v>43</v>
      </c>
      <c r="E282" s="149" t="s">
        <v>34</v>
      </c>
      <c r="F282" s="149" t="s">
        <v>41</v>
      </c>
      <c r="G282" s="150"/>
      <c r="H282" s="150"/>
      <c r="I282" s="150"/>
      <c r="J282" s="150"/>
      <c r="K282" s="150">
        <v>7</v>
      </c>
      <c r="L282" s="150">
        <v>80</v>
      </c>
      <c r="M282" s="150">
        <v>0</v>
      </c>
      <c r="N282" s="172">
        <f>SUM(G282*$D$8+H282*$D$5+I282*$D$9+J282*$D$6+K282*$D$11+L282*$D$10+M282*$D$7)</f>
        <v>11.5</v>
      </c>
      <c r="O282" s="166">
        <v>1</v>
      </c>
      <c r="P282" s="153">
        <f>SUM(N282*O282)</f>
        <v>11.5</v>
      </c>
      <c r="Q282" s="29"/>
      <c r="R282" s="14"/>
      <c r="S282" s="14"/>
      <c r="T282" s="14"/>
      <c r="U282" s="14"/>
    </row>
    <row r="283" spans="1:21" ht="13.5" customHeight="1">
      <c r="A283" s="147">
        <f>RANK(N283,$N$18:$N$2049)</f>
        <v>1254</v>
      </c>
      <c r="B283" s="148" t="s">
        <v>1180</v>
      </c>
      <c r="C283" s="148" t="s">
        <v>1911</v>
      </c>
      <c r="D283" s="149" t="s">
        <v>43</v>
      </c>
      <c r="E283" s="149" t="s">
        <v>38</v>
      </c>
      <c r="F283" s="149" t="s">
        <v>41</v>
      </c>
      <c r="G283" s="150"/>
      <c r="H283" s="150"/>
      <c r="I283" s="150"/>
      <c r="J283" s="150"/>
      <c r="K283" s="150">
        <v>10</v>
      </c>
      <c r="L283" s="150">
        <v>162</v>
      </c>
      <c r="M283" s="150">
        <v>1</v>
      </c>
      <c r="N283" s="172">
        <f>SUM(G283*$D$8+H283*$D$5+I283*$D$9+J283*$D$6+K283*$D$11+L283*$D$10+M283*$D$7)</f>
        <v>27.2</v>
      </c>
      <c r="O283" s="166">
        <v>1</v>
      </c>
      <c r="P283" s="153">
        <f>SUM(N283*O283)</f>
        <v>27.2</v>
      </c>
      <c r="Q283" s="29"/>
      <c r="R283" s="14"/>
      <c r="S283" s="14"/>
      <c r="T283" s="14"/>
      <c r="U283" s="14"/>
    </row>
    <row r="284" spans="1:21" ht="13.5" customHeight="1">
      <c r="A284" s="147">
        <f>RANK(N284,$N$18:$N$2049)</f>
        <v>885</v>
      </c>
      <c r="B284" s="148" t="s">
        <v>1179</v>
      </c>
      <c r="C284" s="148" t="s">
        <v>1911</v>
      </c>
      <c r="D284" s="149" t="s">
        <v>43</v>
      </c>
      <c r="E284" s="149" t="s">
        <v>34</v>
      </c>
      <c r="F284" s="149" t="s">
        <v>41</v>
      </c>
      <c r="G284" s="150"/>
      <c r="H284" s="150"/>
      <c r="I284" s="150"/>
      <c r="J284" s="150"/>
      <c r="K284" s="150">
        <v>23</v>
      </c>
      <c r="L284" s="150">
        <v>329</v>
      </c>
      <c r="M284" s="150">
        <v>2</v>
      </c>
      <c r="N284" s="172">
        <f>SUM(G284*$D$8+H284*$D$5+I284*$D$9+J284*$D$6+K284*$D$11+L284*$D$10+M284*$D$7)</f>
        <v>56.4</v>
      </c>
      <c r="O284" s="166">
        <v>1</v>
      </c>
      <c r="P284" s="153">
        <f>SUM(N284*O284)</f>
        <v>56.4</v>
      </c>
      <c r="Q284" s="29"/>
      <c r="R284" s="14"/>
      <c r="S284" s="14"/>
      <c r="T284" s="14"/>
      <c r="U284" s="14"/>
    </row>
    <row r="285" spans="1:21" ht="13.5" customHeight="1">
      <c r="A285" s="147">
        <f>RANK(N285,$N$18:$N$2049)</f>
        <v>702</v>
      </c>
      <c r="B285" s="148" t="s">
        <v>1178</v>
      </c>
      <c r="C285" s="148" t="s">
        <v>1911</v>
      </c>
      <c r="D285" s="149" t="s">
        <v>43</v>
      </c>
      <c r="E285" s="149" t="s">
        <v>38</v>
      </c>
      <c r="F285" s="149" t="s">
        <v>41</v>
      </c>
      <c r="G285" s="150"/>
      <c r="H285" s="150"/>
      <c r="I285" s="150"/>
      <c r="J285" s="150"/>
      <c r="K285" s="150">
        <v>29</v>
      </c>
      <c r="L285" s="150">
        <v>423</v>
      </c>
      <c r="M285" s="150">
        <v>3</v>
      </c>
      <c r="N285" s="172">
        <f>SUM(G285*$D$8+H285*$D$5+I285*$D$9+J285*$D$6+K285*$D$11+L285*$D$10+M285*$D$7)</f>
        <v>74.800000000000011</v>
      </c>
      <c r="O285" s="166">
        <v>1</v>
      </c>
      <c r="P285" s="153">
        <f>SUM(N285*O285)</f>
        <v>74.800000000000011</v>
      </c>
      <c r="Q285" s="29"/>
      <c r="R285" s="14"/>
      <c r="S285" s="14"/>
      <c r="T285" s="14"/>
      <c r="U285" s="14"/>
    </row>
    <row r="286" spans="1:21" ht="13.5" customHeight="1">
      <c r="A286" s="147">
        <f>RANK(N286,$N$18:$N$2049)</f>
        <v>477</v>
      </c>
      <c r="B286" s="148" t="s">
        <v>1177</v>
      </c>
      <c r="C286" s="148" t="s">
        <v>1911</v>
      </c>
      <c r="D286" s="149" t="s">
        <v>43</v>
      </c>
      <c r="E286" s="149" t="s">
        <v>34</v>
      </c>
      <c r="F286" s="149" t="s">
        <v>41</v>
      </c>
      <c r="G286" s="150"/>
      <c r="H286" s="150"/>
      <c r="I286" s="150"/>
      <c r="J286" s="150"/>
      <c r="K286" s="150">
        <v>43</v>
      </c>
      <c r="L286" s="150">
        <v>596</v>
      </c>
      <c r="M286" s="150">
        <v>4</v>
      </c>
      <c r="N286" s="172">
        <f>SUM(G286*$D$8+H286*$D$5+I286*$D$9+J286*$D$6+K286*$D$11+L286*$D$10+M286*$D$7)</f>
        <v>105.1</v>
      </c>
      <c r="O286" s="166">
        <v>1</v>
      </c>
      <c r="P286" s="153">
        <f>SUM(N286*O286)</f>
        <v>105.1</v>
      </c>
      <c r="Q286" s="29"/>
      <c r="R286" s="14"/>
      <c r="S286" s="14"/>
      <c r="T286" s="14"/>
      <c r="U286" s="14"/>
    </row>
    <row r="287" spans="1:21" ht="13.5" customHeight="1">
      <c r="A287" s="147">
        <f>RANK(N287,$N$18:$N$2049)</f>
        <v>1475</v>
      </c>
      <c r="B287" s="148" t="s">
        <v>345</v>
      </c>
      <c r="C287" s="148" t="s">
        <v>1040</v>
      </c>
      <c r="D287" s="149" t="s">
        <v>33</v>
      </c>
      <c r="E287" s="149" t="s">
        <v>34</v>
      </c>
      <c r="F287" s="149" t="s">
        <v>45</v>
      </c>
      <c r="G287" s="150"/>
      <c r="H287" s="150"/>
      <c r="I287" s="150"/>
      <c r="J287" s="150"/>
      <c r="K287" s="150"/>
      <c r="L287" s="150"/>
      <c r="M287" s="150"/>
      <c r="N287" s="172">
        <f>SUM(G287*$D$8+H287*$D$5+I287*$D$9+J287*$D$6+K287*$D$11+L287*$D$10+M287*$D$7)</f>
        <v>0</v>
      </c>
      <c r="O287" s="166">
        <v>0.9</v>
      </c>
      <c r="P287" s="153">
        <f>SUM(N287*O287)</f>
        <v>0</v>
      </c>
      <c r="Q287" s="29"/>
      <c r="R287" s="14"/>
      <c r="S287" s="14"/>
      <c r="T287" s="14"/>
      <c r="U287" s="14"/>
    </row>
    <row r="288" spans="1:21" ht="13.5" customHeight="1">
      <c r="A288" s="147">
        <f>RANK(N288,$N$18:$N$2049)</f>
        <v>73</v>
      </c>
      <c r="B288" s="148" t="s">
        <v>1182</v>
      </c>
      <c r="C288" s="148" t="s">
        <v>1040</v>
      </c>
      <c r="D288" s="149" t="s">
        <v>33</v>
      </c>
      <c r="E288" s="149" t="s">
        <v>36</v>
      </c>
      <c r="F288" s="149" t="s">
        <v>45</v>
      </c>
      <c r="G288" s="149">
        <v>2974</v>
      </c>
      <c r="H288" s="149">
        <v>22</v>
      </c>
      <c r="I288" s="149">
        <v>188</v>
      </c>
      <c r="J288" s="149">
        <v>3</v>
      </c>
      <c r="K288" s="150"/>
      <c r="L288" s="150"/>
      <c r="M288" s="150"/>
      <c r="N288" s="172">
        <f>SUM(G288*$D$8+H288*$D$5+I288*$D$9+J288*$D$6+K288*$D$11+L288*$D$10+M288*$D$7)</f>
        <v>243.76000000000002</v>
      </c>
      <c r="O288" s="166">
        <v>0.9</v>
      </c>
      <c r="P288" s="153">
        <f>SUM(N288*O288)</f>
        <v>219.38400000000001</v>
      </c>
      <c r="Q288" s="29"/>
      <c r="R288" s="14"/>
      <c r="S288" s="14"/>
      <c r="T288" s="14"/>
      <c r="U288" s="14"/>
    </row>
    <row r="289" spans="1:21" ht="13.5" customHeight="1">
      <c r="A289" s="147">
        <f>RANK(N289,$N$18:$N$2049)</f>
        <v>1312</v>
      </c>
      <c r="B289" s="148" t="s">
        <v>1981</v>
      </c>
      <c r="C289" s="148" t="s">
        <v>1040</v>
      </c>
      <c r="D289" s="149" t="s">
        <v>39</v>
      </c>
      <c r="E289" s="149" t="s">
        <v>38</v>
      </c>
      <c r="F289" s="149" t="s">
        <v>45</v>
      </c>
      <c r="G289" s="150"/>
      <c r="H289" s="150"/>
      <c r="I289" s="149">
        <v>147</v>
      </c>
      <c r="J289" s="149">
        <v>1</v>
      </c>
      <c r="K289" s="150">
        <v>3</v>
      </c>
      <c r="L289" s="150">
        <v>23</v>
      </c>
      <c r="M289" s="150">
        <v>0</v>
      </c>
      <c r="N289" s="172">
        <f>SUM(G289*$D$8+H289*$D$5+I289*$D$9+J289*$D$6+K289*$D$11+L289*$D$10+M289*$D$7)</f>
        <v>24.500000000000004</v>
      </c>
      <c r="O289" s="166">
        <v>1.02</v>
      </c>
      <c r="P289" s="153">
        <f>SUM(N289*O289)</f>
        <v>24.990000000000006</v>
      </c>
      <c r="Q289" s="29"/>
      <c r="R289" s="14"/>
      <c r="S289" s="14"/>
      <c r="T289" s="14"/>
      <c r="U289" s="14"/>
    </row>
    <row r="290" spans="1:21" ht="13.5" customHeight="1">
      <c r="A290" s="147">
        <f>RANK(N290,$N$18:$N$2049)</f>
        <v>1018</v>
      </c>
      <c r="B290" s="148" t="s">
        <v>348</v>
      </c>
      <c r="C290" s="148" t="s">
        <v>1040</v>
      </c>
      <c r="D290" s="149" t="s">
        <v>39</v>
      </c>
      <c r="E290" s="149" t="s">
        <v>38</v>
      </c>
      <c r="F290" s="149" t="s">
        <v>45</v>
      </c>
      <c r="G290" s="150"/>
      <c r="H290" s="150"/>
      <c r="I290" s="149">
        <v>255</v>
      </c>
      <c r="J290" s="149">
        <v>2</v>
      </c>
      <c r="K290" s="150">
        <v>6</v>
      </c>
      <c r="L290" s="150">
        <v>38</v>
      </c>
      <c r="M290" s="150">
        <v>0</v>
      </c>
      <c r="N290" s="172">
        <f>SUM(G290*$D$8+H290*$D$5+I290*$D$9+J290*$D$6+K290*$D$11+L290*$D$10+M290*$D$7)</f>
        <v>44.3</v>
      </c>
      <c r="O290" s="166">
        <v>1.02</v>
      </c>
      <c r="P290" s="153">
        <f>SUM(N290*O290)</f>
        <v>45.186</v>
      </c>
      <c r="Q290" s="29"/>
      <c r="R290" s="14"/>
      <c r="S290" s="14"/>
      <c r="T290" s="14"/>
      <c r="U290" s="14"/>
    </row>
    <row r="291" spans="1:21" ht="13.5" customHeight="1">
      <c r="A291" s="147">
        <f>RANK(N291,$N$18:$N$2049)</f>
        <v>518</v>
      </c>
      <c r="B291" s="148" t="s">
        <v>831</v>
      </c>
      <c r="C291" s="148" t="s">
        <v>1040</v>
      </c>
      <c r="D291" s="149" t="s">
        <v>39</v>
      </c>
      <c r="E291" s="149" t="s">
        <v>34</v>
      </c>
      <c r="F291" s="149" t="s">
        <v>45</v>
      </c>
      <c r="G291" s="150"/>
      <c r="H291" s="150"/>
      <c r="I291" s="149">
        <v>539</v>
      </c>
      <c r="J291" s="149">
        <v>5</v>
      </c>
      <c r="K291" s="150">
        <v>10</v>
      </c>
      <c r="L291" s="150">
        <v>72</v>
      </c>
      <c r="M291" s="150">
        <v>0</v>
      </c>
      <c r="N291" s="172">
        <f>SUM(G291*$D$8+H291*$D$5+I291*$D$9+J291*$D$6+K291*$D$11+L291*$D$10+M291*$D$7)</f>
        <v>96.100000000000009</v>
      </c>
      <c r="O291" s="166">
        <v>1.02</v>
      </c>
      <c r="P291" s="153">
        <f>SUM(N291*O291)</f>
        <v>98.022000000000006</v>
      </c>
      <c r="Q291" s="29"/>
      <c r="R291" s="14"/>
      <c r="S291" s="14"/>
      <c r="T291" s="14"/>
      <c r="U291" s="14"/>
    </row>
    <row r="292" spans="1:21" ht="13.5" customHeight="1">
      <c r="A292" s="147">
        <f>RANK(N292,$N$18:$N$2049)</f>
        <v>95</v>
      </c>
      <c r="B292" s="148" t="s">
        <v>582</v>
      </c>
      <c r="C292" s="148" t="s">
        <v>1040</v>
      </c>
      <c r="D292" s="149" t="s">
        <v>39</v>
      </c>
      <c r="E292" s="149" t="s">
        <v>38</v>
      </c>
      <c r="F292" s="149" t="s">
        <v>45</v>
      </c>
      <c r="G292" s="150"/>
      <c r="H292" s="150"/>
      <c r="I292" s="149">
        <v>1151</v>
      </c>
      <c r="J292" s="149">
        <v>11</v>
      </c>
      <c r="K292" s="150">
        <v>28</v>
      </c>
      <c r="L292" s="150">
        <v>202</v>
      </c>
      <c r="M292" s="150">
        <v>2</v>
      </c>
      <c r="N292" s="172">
        <f>SUM(G292*$D$8+H292*$D$5+I292*$D$9+J292*$D$6+K292*$D$11+L292*$D$10+M292*$D$7)</f>
        <v>227.3</v>
      </c>
      <c r="O292" s="166">
        <v>1.02</v>
      </c>
      <c r="P292" s="153">
        <f>SUM(N292*O292)</f>
        <v>231.846</v>
      </c>
      <c r="Q292" s="29"/>
      <c r="R292" s="14"/>
      <c r="S292" s="14"/>
      <c r="T292" s="14"/>
      <c r="U292" s="14"/>
    </row>
    <row r="293" spans="1:21" ht="13.5" customHeight="1">
      <c r="A293" s="147">
        <f>RANK(N293,$N$18:$N$2049)</f>
        <v>1475</v>
      </c>
      <c r="B293" s="148" t="s">
        <v>584</v>
      </c>
      <c r="C293" s="148" t="s">
        <v>1040</v>
      </c>
      <c r="D293" s="149" t="s">
        <v>42</v>
      </c>
      <c r="E293" s="149" t="s">
        <v>38</v>
      </c>
      <c r="F293" s="149" t="s">
        <v>45</v>
      </c>
      <c r="G293" s="150"/>
      <c r="H293" s="150"/>
      <c r="I293" s="150"/>
      <c r="J293" s="150"/>
      <c r="K293" s="150"/>
      <c r="L293" s="150"/>
      <c r="M293" s="150"/>
      <c r="N293" s="172">
        <f>SUM(G293*$D$8+H293*$D$5+I293*$D$9+J293*$D$6+K293*$D$11+L293*$D$10+M293*$D$7)</f>
        <v>0</v>
      </c>
      <c r="O293" s="166">
        <v>1</v>
      </c>
      <c r="P293" s="153">
        <f>SUM(N293*O293)</f>
        <v>0</v>
      </c>
      <c r="Q293" s="29"/>
      <c r="R293" s="14"/>
      <c r="S293" s="14"/>
      <c r="T293" s="14"/>
      <c r="U293" s="14"/>
    </row>
    <row r="294" spans="1:21" ht="13.5" customHeight="1">
      <c r="A294" s="147">
        <f>RANK(N294,$N$18:$N$2049)</f>
        <v>929</v>
      </c>
      <c r="B294" s="148" t="s">
        <v>236</v>
      </c>
      <c r="C294" s="148" t="s">
        <v>1040</v>
      </c>
      <c r="D294" s="149" t="s">
        <v>42</v>
      </c>
      <c r="E294" s="149" t="s">
        <v>34</v>
      </c>
      <c r="F294" s="149" t="s">
        <v>45</v>
      </c>
      <c r="G294" s="150"/>
      <c r="H294" s="150"/>
      <c r="I294" s="150"/>
      <c r="J294" s="150"/>
      <c r="K294" s="150">
        <v>23</v>
      </c>
      <c r="L294" s="150">
        <v>291</v>
      </c>
      <c r="M294" s="150">
        <v>2</v>
      </c>
      <c r="N294" s="172">
        <f>SUM(G294*$D$8+H294*$D$5+I294*$D$9+J294*$D$6+K294*$D$11+L294*$D$10+M294*$D$7)</f>
        <v>52.6</v>
      </c>
      <c r="O294" s="166">
        <v>1</v>
      </c>
      <c r="P294" s="153">
        <f>SUM(N294*O294)</f>
        <v>52.6</v>
      </c>
      <c r="Q294" s="14"/>
      <c r="R294" s="14"/>
      <c r="S294" s="14"/>
      <c r="T294" s="14"/>
      <c r="U294" s="14"/>
    </row>
    <row r="295" spans="1:21" ht="13.5" customHeight="1">
      <c r="A295" s="147">
        <f>RANK(N295,$N$18:$N$2049)</f>
        <v>683</v>
      </c>
      <c r="B295" s="148" t="s">
        <v>1183</v>
      </c>
      <c r="C295" s="148" t="s">
        <v>1040</v>
      </c>
      <c r="D295" s="149" t="s">
        <v>42</v>
      </c>
      <c r="E295" s="149" t="s">
        <v>36</v>
      </c>
      <c r="F295" s="149" t="s">
        <v>45</v>
      </c>
      <c r="G295" s="150"/>
      <c r="H295" s="150"/>
      <c r="I295" s="150"/>
      <c r="J295" s="150"/>
      <c r="K295" s="150">
        <v>34</v>
      </c>
      <c r="L295" s="150">
        <v>415</v>
      </c>
      <c r="M295" s="150">
        <v>3</v>
      </c>
      <c r="N295" s="172">
        <f>SUM(G295*$D$8+H295*$D$5+I295*$D$9+J295*$D$6+K295*$D$11+L295*$D$10+M295*$D$7)</f>
        <v>76.5</v>
      </c>
      <c r="O295" s="166">
        <v>1</v>
      </c>
      <c r="P295" s="153">
        <f>SUM(N295*O295)</f>
        <v>76.5</v>
      </c>
      <c r="Q295" s="14"/>
      <c r="R295" s="14"/>
      <c r="S295" s="14"/>
      <c r="T295" s="14"/>
      <c r="U295" s="14"/>
    </row>
    <row r="296" spans="1:21" ht="13.5" customHeight="1">
      <c r="A296" s="147">
        <f>RANK(N296,$N$18:$N$2049)</f>
        <v>1475</v>
      </c>
      <c r="B296" s="148" t="s">
        <v>1186</v>
      </c>
      <c r="C296" s="148" t="s">
        <v>1040</v>
      </c>
      <c r="D296" s="149" t="s">
        <v>43</v>
      </c>
      <c r="E296" s="149" t="s">
        <v>36</v>
      </c>
      <c r="F296" s="149" t="s">
        <v>45</v>
      </c>
      <c r="G296" s="150"/>
      <c r="H296" s="150"/>
      <c r="I296" s="150"/>
      <c r="J296" s="150"/>
      <c r="K296" s="150"/>
      <c r="L296" s="150"/>
      <c r="M296" s="150"/>
      <c r="N296" s="172">
        <f>SUM(G296*$D$8+H296*$D$5+I296*$D$9+J296*$D$6+K296*$D$11+L296*$D$10+M296*$D$7)</f>
        <v>0</v>
      </c>
      <c r="O296" s="166">
        <v>1</v>
      </c>
      <c r="P296" s="153">
        <f>SUM(N296*O296)</f>
        <v>0</v>
      </c>
      <c r="Q296" s="14"/>
      <c r="R296" s="14"/>
      <c r="S296" s="14"/>
      <c r="T296" s="14"/>
      <c r="U296" s="14"/>
    </row>
    <row r="297" spans="1:21" ht="13.5" customHeight="1">
      <c r="A297" s="147">
        <f>RANK(N297,$N$18:$N$2049)</f>
        <v>1341</v>
      </c>
      <c r="B297" s="148" t="s">
        <v>490</v>
      </c>
      <c r="C297" s="148" t="s">
        <v>1040</v>
      </c>
      <c r="D297" s="149" t="s">
        <v>43</v>
      </c>
      <c r="E297" s="149" t="s">
        <v>38</v>
      </c>
      <c r="F297" s="149" t="s">
        <v>45</v>
      </c>
      <c r="G297" s="150"/>
      <c r="H297" s="150"/>
      <c r="I297" s="150"/>
      <c r="J297" s="150"/>
      <c r="K297" s="150">
        <v>11</v>
      </c>
      <c r="L297" s="150">
        <v>119</v>
      </c>
      <c r="M297" s="150">
        <v>1</v>
      </c>
      <c r="N297" s="172">
        <f>SUM(G297*$D$8+H297*$D$5+I297*$D$9+J297*$D$6+K297*$D$11+L297*$D$10+M297*$D$7)</f>
        <v>23.4</v>
      </c>
      <c r="O297" s="166">
        <v>1</v>
      </c>
      <c r="P297" s="153">
        <f>SUM(N297*O297)</f>
        <v>23.4</v>
      </c>
      <c r="Q297" s="14"/>
      <c r="R297" s="14"/>
      <c r="S297" s="14"/>
      <c r="T297" s="14"/>
      <c r="U297" s="14"/>
    </row>
    <row r="298" spans="1:21" ht="13.5" customHeight="1">
      <c r="A298" s="147">
        <f>RANK(N298,$N$18:$N$2049)</f>
        <v>1009</v>
      </c>
      <c r="B298" s="148" t="s">
        <v>792</v>
      </c>
      <c r="C298" s="148" t="s">
        <v>1040</v>
      </c>
      <c r="D298" s="149" t="s">
        <v>43</v>
      </c>
      <c r="E298" s="149" t="s">
        <v>38</v>
      </c>
      <c r="F298" s="149" t="s">
        <v>45</v>
      </c>
      <c r="G298" s="150"/>
      <c r="H298" s="150"/>
      <c r="I298" s="150"/>
      <c r="J298" s="150"/>
      <c r="K298" s="150">
        <v>19</v>
      </c>
      <c r="L298" s="150">
        <v>238</v>
      </c>
      <c r="M298" s="150">
        <v>2</v>
      </c>
      <c r="N298" s="172">
        <f>SUM(G298*$D$8+H298*$D$5+I298*$D$9+J298*$D$6+K298*$D$11+L298*$D$10+M298*$D$7)</f>
        <v>45.3</v>
      </c>
      <c r="O298" s="166">
        <v>1</v>
      </c>
      <c r="P298" s="153">
        <f>SUM(N298*O298)</f>
        <v>45.3</v>
      </c>
      <c r="Q298" s="29"/>
      <c r="R298" s="14"/>
      <c r="S298" s="14"/>
      <c r="T298" s="14"/>
      <c r="U298" s="14"/>
    </row>
    <row r="299" spans="1:21" ht="13.5" customHeight="1">
      <c r="A299" s="147">
        <f>RANK(N299,$N$18:$N$2049)</f>
        <v>714</v>
      </c>
      <c r="B299" s="148" t="s">
        <v>504</v>
      </c>
      <c r="C299" s="148" t="s">
        <v>1040</v>
      </c>
      <c r="D299" s="149" t="s">
        <v>43</v>
      </c>
      <c r="E299" s="149" t="s">
        <v>38</v>
      </c>
      <c r="F299" s="149" t="s">
        <v>45</v>
      </c>
      <c r="G299" s="150"/>
      <c r="H299" s="150"/>
      <c r="I299" s="150"/>
      <c r="J299" s="150"/>
      <c r="K299" s="150">
        <v>29</v>
      </c>
      <c r="L299" s="150">
        <v>411</v>
      </c>
      <c r="M299" s="150">
        <v>3</v>
      </c>
      <c r="N299" s="172">
        <f>SUM(G299*$D$8+H299*$D$5+I299*$D$9+J299*$D$6+K299*$D$11+L299*$D$10+M299*$D$7)</f>
        <v>73.599999999999994</v>
      </c>
      <c r="O299" s="166">
        <v>1</v>
      </c>
      <c r="P299" s="153">
        <f>SUM(N299*O299)</f>
        <v>73.599999999999994</v>
      </c>
      <c r="Q299" s="29"/>
      <c r="R299" s="14"/>
      <c r="S299" s="14"/>
      <c r="T299" s="14"/>
      <c r="U299" s="14"/>
    </row>
    <row r="300" spans="1:21" ht="13.5" customHeight="1">
      <c r="A300" s="147">
        <f>RANK(N300,$N$18:$N$2049)</f>
        <v>653</v>
      </c>
      <c r="B300" s="148" t="s">
        <v>1185</v>
      </c>
      <c r="C300" s="148" t="s">
        <v>1040</v>
      </c>
      <c r="D300" s="149" t="s">
        <v>43</v>
      </c>
      <c r="E300" s="149" t="s">
        <v>36</v>
      </c>
      <c r="F300" s="149" t="s">
        <v>45</v>
      </c>
      <c r="G300" s="150"/>
      <c r="H300" s="150"/>
      <c r="I300" s="150"/>
      <c r="J300" s="150"/>
      <c r="K300" s="150">
        <v>35</v>
      </c>
      <c r="L300" s="150">
        <v>438</v>
      </c>
      <c r="M300" s="150">
        <v>3</v>
      </c>
      <c r="N300" s="172">
        <f>SUM(G300*$D$8+H300*$D$5+I300*$D$9+J300*$D$6+K300*$D$11+L300*$D$10+M300*$D$7)</f>
        <v>79.300000000000011</v>
      </c>
      <c r="O300" s="166">
        <v>1</v>
      </c>
      <c r="P300" s="153">
        <f>SUM(N300*O300)</f>
        <v>79.300000000000011</v>
      </c>
      <c r="Q300" s="29"/>
      <c r="R300" s="14"/>
      <c r="S300" s="14"/>
      <c r="T300" s="14"/>
      <c r="U300" s="14"/>
    </row>
    <row r="301" spans="1:21" ht="13.5" customHeight="1">
      <c r="A301" s="147">
        <f>RANK(N301,$N$18:$N$2049)</f>
        <v>381</v>
      </c>
      <c r="B301" s="148" t="s">
        <v>1184</v>
      </c>
      <c r="C301" s="148" t="s">
        <v>1040</v>
      </c>
      <c r="D301" s="149" t="s">
        <v>43</v>
      </c>
      <c r="E301" s="149" t="s">
        <v>38</v>
      </c>
      <c r="F301" s="149" t="s">
        <v>45</v>
      </c>
      <c r="G301" s="150"/>
      <c r="H301" s="150"/>
      <c r="I301" s="150"/>
      <c r="J301" s="150"/>
      <c r="K301" s="150">
        <v>45</v>
      </c>
      <c r="L301" s="150">
        <v>653</v>
      </c>
      <c r="M301" s="150">
        <v>6</v>
      </c>
      <c r="N301" s="172">
        <f>SUM(G301*$D$8+H301*$D$5+I301*$D$9+J301*$D$6+K301*$D$11+L301*$D$10+M301*$D$7)</f>
        <v>123.8</v>
      </c>
      <c r="O301" s="166">
        <v>1</v>
      </c>
      <c r="P301" s="153">
        <f>SUM(N301*O301)</f>
        <v>123.8</v>
      </c>
      <c r="Q301" s="29"/>
      <c r="R301" s="14"/>
      <c r="S301" s="14"/>
      <c r="T301" s="14"/>
      <c r="U301" s="14"/>
    </row>
    <row r="302" spans="1:21" ht="13.5" customHeight="1">
      <c r="A302" s="147">
        <f>RANK(N302,$N$18:$N$2049)</f>
        <v>1475</v>
      </c>
      <c r="B302" s="148" t="s">
        <v>1188</v>
      </c>
      <c r="C302" s="148" t="s">
        <v>1912</v>
      </c>
      <c r="D302" s="149" t="s">
        <v>33</v>
      </c>
      <c r="E302" s="149" t="s">
        <v>36</v>
      </c>
      <c r="F302" s="149" t="s">
        <v>47</v>
      </c>
      <c r="G302" s="150"/>
      <c r="H302" s="150"/>
      <c r="I302" s="150"/>
      <c r="J302" s="150"/>
      <c r="K302" s="150"/>
      <c r="L302" s="150"/>
      <c r="M302" s="150"/>
      <c r="N302" s="172">
        <f>SUM(G302*$D$8+H302*$D$5+I302*$D$9+J302*$D$6+K302*$D$11+L302*$D$10+M302*$D$7)</f>
        <v>0</v>
      </c>
      <c r="O302" s="166">
        <v>0.9</v>
      </c>
      <c r="P302" s="153">
        <f>SUM(N302*O302)</f>
        <v>0</v>
      </c>
      <c r="Q302" s="29"/>
      <c r="R302" s="14"/>
      <c r="S302" s="14"/>
      <c r="T302" s="14"/>
      <c r="U302" s="14"/>
    </row>
    <row r="303" spans="1:21" ht="13.5" customHeight="1">
      <c r="A303" s="147">
        <f>RANK(N303,$N$18:$N$2049)</f>
        <v>91</v>
      </c>
      <c r="B303" s="148" t="s">
        <v>1187</v>
      </c>
      <c r="C303" s="148" t="s">
        <v>1912</v>
      </c>
      <c r="D303" s="149" t="s">
        <v>33</v>
      </c>
      <c r="E303" s="149" t="s">
        <v>36</v>
      </c>
      <c r="F303" s="149" t="s">
        <v>47</v>
      </c>
      <c r="G303" s="149">
        <v>2167</v>
      </c>
      <c r="H303" s="149">
        <v>16</v>
      </c>
      <c r="I303" s="149">
        <v>506</v>
      </c>
      <c r="J303" s="149">
        <v>5</v>
      </c>
      <c r="K303" s="150"/>
      <c r="L303" s="150"/>
      <c r="M303" s="150"/>
      <c r="N303" s="172">
        <f>SUM(G303*$D$8+H303*$D$5+I303*$D$9+J303*$D$6+K303*$D$11+L303*$D$10+M303*$D$7)</f>
        <v>231.28</v>
      </c>
      <c r="O303" s="166">
        <v>0.9</v>
      </c>
      <c r="P303" s="153">
        <f>SUM(N303*O303)</f>
        <v>208.15200000000002</v>
      </c>
      <c r="Q303" s="29"/>
      <c r="R303" s="14"/>
      <c r="S303" s="14"/>
      <c r="T303" s="14"/>
      <c r="U303" s="14"/>
    </row>
    <row r="304" spans="1:21" ht="13.5" customHeight="1">
      <c r="A304" s="147">
        <f>RANK(N304,$N$18:$N$2049)</f>
        <v>1475</v>
      </c>
      <c r="B304" s="148" t="s">
        <v>1051</v>
      </c>
      <c r="C304" s="148" t="s">
        <v>1912</v>
      </c>
      <c r="D304" s="149" t="s">
        <v>39</v>
      </c>
      <c r="E304" s="149" t="s">
        <v>38</v>
      </c>
      <c r="F304" s="149" t="s">
        <v>47</v>
      </c>
      <c r="G304" s="150"/>
      <c r="H304" s="150"/>
      <c r="I304" s="150"/>
      <c r="J304" s="150"/>
      <c r="K304" s="150"/>
      <c r="L304" s="150"/>
      <c r="M304" s="150"/>
      <c r="N304" s="172">
        <f>SUM(G304*$D$8+H304*$D$5+I304*$D$9+J304*$D$6+K304*$D$11+L304*$D$10+M304*$D$7)</f>
        <v>0</v>
      </c>
      <c r="O304" s="166">
        <v>1.02</v>
      </c>
      <c r="P304" s="153">
        <f>SUM(N304*O304)</f>
        <v>0</v>
      </c>
      <c r="Q304" s="29"/>
      <c r="R304" s="14"/>
      <c r="S304" s="14"/>
      <c r="T304" s="14"/>
      <c r="U304" s="14"/>
    </row>
    <row r="305" spans="1:21" ht="13.5" customHeight="1">
      <c r="A305" s="147">
        <f>RANK(N305,$N$18:$N$2049)</f>
        <v>1012</v>
      </c>
      <c r="B305" s="148" t="s">
        <v>1189</v>
      </c>
      <c r="C305" s="148" t="s">
        <v>1912</v>
      </c>
      <c r="D305" s="149" t="s">
        <v>39</v>
      </c>
      <c r="E305" s="149" t="s">
        <v>38</v>
      </c>
      <c r="F305" s="149" t="s">
        <v>47</v>
      </c>
      <c r="G305" s="150"/>
      <c r="H305" s="150"/>
      <c r="I305" s="150">
        <v>267</v>
      </c>
      <c r="J305" s="150">
        <v>2</v>
      </c>
      <c r="K305" s="150">
        <v>4</v>
      </c>
      <c r="L305" s="150">
        <v>44</v>
      </c>
      <c r="M305" s="150">
        <v>0</v>
      </c>
      <c r="N305" s="172">
        <f>SUM(G305*$D$8+H305*$D$5+I305*$D$9+J305*$D$6+K305*$D$11+L305*$D$10+M305*$D$7)</f>
        <v>45.1</v>
      </c>
      <c r="O305" s="166">
        <v>1.02</v>
      </c>
      <c r="P305" s="153">
        <f>SUM(N305*O305)</f>
        <v>46.002000000000002</v>
      </c>
      <c r="Q305" s="29"/>
      <c r="R305" s="14"/>
      <c r="S305" s="14"/>
      <c r="T305" s="14"/>
      <c r="U305" s="14"/>
    </row>
    <row r="306" spans="1:21" ht="13.5" customHeight="1">
      <c r="A306" s="147">
        <f>RANK(N306,$N$18:$N$2049)</f>
        <v>772</v>
      </c>
      <c r="B306" s="148" t="s">
        <v>748</v>
      </c>
      <c r="C306" s="148" t="s">
        <v>1912</v>
      </c>
      <c r="D306" s="149" t="s">
        <v>39</v>
      </c>
      <c r="E306" s="149" t="s">
        <v>36</v>
      </c>
      <c r="F306" s="149" t="s">
        <v>47</v>
      </c>
      <c r="G306" s="150"/>
      <c r="H306" s="150"/>
      <c r="I306" s="150">
        <v>378</v>
      </c>
      <c r="J306" s="150">
        <v>3</v>
      </c>
      <c r="K306" s="150">
        <v>8</v>
      </c>
      <c r="L306" s="150">
        <v>68</v>
      </c>
      <c r="M306" s="150">
        <v>0</v>
      </c>
      <c r="N306" s="172">
        <f>SUM(G306*$D$8+H306*$D$5+I306*$D$9+J306*$D$6+K306*$D$11+L306*$D$10+M306*$D$7)</f>
        <v>66.600000000000009</v>
      </c>
      <c r="O306" s="166">
        <v>1.02</v>
      </c>
      <c r="P306" s="153">
        <f>SUM(N306*O306)</f>
        <v>67.932000000000016</v>
      </c>
      <c r="Q306" s="29"/>
      <c r="R306" s="14"/>
      <c r="S306" s="14"/>
      <c r="T306" s="14"/>
      <c r="U306" s="14"/>
    </row>
    <row r="307" spans="1:21" ht="13.5" customHeight="1">
      <c r="A307" s="147">
        <f>RANK(N307,$N$18:$N$2049)</f>
        <v>337</v>
      </c>
      <c r="B307" s="148" t="s">
        <v>464</v>
      </c>
      <c r="C307" s="148" t="s">
        <v>1912</v>
      </c>
      <c r="D307" s="149" t="s">
        <v>39</v>
      </c>
      <c r="E307" s="149" t="s">
        <v>38</v>
      </c>
      <c r="F307" s="149" t="s">
        <v>47</v>
      </c>
      <c r="G307" s="150"/>
      <c r="H307" s="150"/>
      <c r="I307" s="150">
        <v>705</v>
      </c>
      <c r="J307" s="150">
        <v>6</v>
      </c>
      <c r="K307" s="150">
        <v>13</v>
      </c>
      <c r="L307" s="150">
        <v>143</v>
      </c>
      <c r="M307" s="150">
        <v>1</v>
      </c>
      <c r="N307" s="172">
        <f>SUM(G307*$D$8+H307*$D$5+I307*$D$9+J307*$D$6+K307*$D$11+L307*$D$10+M307*$D$7)</f>
        <v>133.30000000000001</v>
      </c>
      <c r="O307" s="166">
        <v>1.02</v>
      </c>
      <c r="P307" s="153">
        <f>SUM(N307*O307)</f>
        <v>135.96600000000001</v>
      </c>
      <c r="Q307" s="29"/>
      <c r="R307" s="14"/>
      <c r="S307" s="14"/>
      <c r="T307" s="14"/>
      <c r="U307" s="14"/>
    </row>
    <row r="308" spans="1:21" ht="13.5" customHeight="1">
      <c r="A308" s="147">
        <f>RANK(N308,$N$18:$N$2049)</f>
        <v>1475</v>
      </c>
      <c r="B308" s="148" t="s">
        <v>1191</v>
      </c>
      <c r="C308" s="148" t="s">
        <v>1912</v>
      </c>
      <c r="D308" s="149" t="s">
        <v>42</v>
      </c>
      <c r="E308" s="149" t="s">
        <v>34</v>
      </c>
      <c r="F308" s="149" t="s">
        <v>47</v>
      </c>
      <c r="G308" s="150"/>
      <c r="H308" s="150"/>
      <c r="I308" s="150"/>
      <c r="J308" s="150"/>
      <c r="K308" s="150"/>
      <c r="L308" s="150"/>
      <c r="M308" s="150"/>
      <c r="N308" s="172">
        <f>SUM(G308*$D$8+H308*$D$5+I308*$D$9+J308*$D$6+K308*$D$11+L308*$D$10+M308*$D$7)</f>
        <v>0</v>
      </c>
      <c r="O308" s="166">
        <v>1</v>
      </c>
      <c r="P308" s="153">
        <f>SUM(N308*O308)</f>
        <v>0</v>
      </c>
      <c r="Q308" s="29"/>
      <c r="R308" s="14"/>
      <c r="S308" s="14"/>
      <c r="T308" s="14"/>
      <c r="U308" s="14"/>
    </row>
    <row r="309" spans="1:21" ht="13.5" customHeight="1">
      <c r="A309" s="147">
        <f>RANK(N309,$N$18:$N$2049)</f>
        <v>1167</v>
      </c>
      <c r="B309" s="148" t="s">
        <v>585</v>
      </c>
      <c r="C309" s="148" t="s">
        <v>1912</v>
      </c>
      <c r="D309" s="149" t="s">
        <v>42</v>
      </c>
      <c r="E309" s="149" t="s">
        <v>34</v>
      </c>
      <c r="F309" s="149" t="s">
        <v>47</v>
      </c>
      <c r="G309" s="150"/>
      <c r="H309" s="150"/>
      <c r="I309" s="150"/>
      <c r="J309" s="150"/>
      <c r="K309" s="150">
        <v>16</v>
      </c>
      <c r="L309" s="150">
        <v>182</v>
      </c>
      <c r="M309" s="150">
        <v>1</v>
      </c>
      <c r="N309" s="172">
        <f>SUM(G309*$D$8+H309*$D$5+I309*$D$9+J309*$D$6+K309*$D$11+L309*$D$10+M309*$D$7)</f>
        <v>32.200000000000003</v>
      </c>
      <c r="O309" s="166">
        <v>1</v>
      </c>
      <c r="P309" s="153">
        <f>SUM(N309*O309)</f>
        <v>32.200000000000003</v>
      </c>
      <c r="Q309" s="29"/>
      <c r="R309" s="14"/>
      <c r="S309" s="14"/>
      <c r="T309" s="14"/>
      <c r="U309" s="14"/>
    </row>
    <row r="310" spans="1:21" ht="13.5" customHeight="1">
      <c r="A310" s="147">
        <f>RANK(N310,$N$18:$N$2049)</f>
        <v>732</v>
      </c>
      <c r="B310" s="148" t="s">
        <v>1190</v>
      </c>
      <c r="C310" s="148" t="s">
        <v>1912</v>
      </c>
      <c r="D310" s="149" t="s">
        <v>42</v>
      </c>
      <c r="E310" s="149" t="s">
        <v>36</v>
      </c>
      <c r="F310" s="149" t="s">
        <v>47</v>
      </c>
      <c r="G310" s="150"/>
      <c r="H310" s="150"/>
      <c r="I310" s="150"/>
      <c r="J310" s="150"/>
      <c r="K310" s="150">
        <v>32</v>
      </c>
      <c r="L310" s="150">
        <v>373</v>
      </c>
      <c r="M310" s="150">
        <v>3</v>
      </c>
      <c r="N310" s="172">
        <f>SUM(G310*$D$8+H310*$D$5+I310*$D$9+J310*$D$6+K310*$D$11+L310*$D$10+M310*$D$7)</f>
        <v>71.300000000000011</v>
      </c>
      <c r="O310" s="166">
        <v>1</v>
      </c>
      <c r="P310" s="153">
        <f>SUM(N310*O310)</f>
        <v>71.300000000000011</v>
      </c>
      <c r="Q310" s="29"/>
      <c r="R310" s="14"/>
      <c r="S310" s="14"/>
      <c r="T310" s="14"/>
      <c r="U310" s="14"/>
    </row>
    <row r="311" spans="1:21" ht="13.5" customHeight="1">
      <c r="A311" s="147">
        <f>RANK(N311,$N$18:$N$2049)</f>
        <v>1475</v>
      </c>
      <c r="B311" s="148" t="s">
        <v>686</v>
      </c>
      <c r="C311" s="148" t="s">
        <v>1912</v>
      </c>
      <c r="D311" s="149" t="s">
        <v>43</v>
      </c>
      <c r="E311" s="149" t="s">
        <v>34</v>
      </c>
      <c r="F311" s="149" t="s">
        <v>47</v>
      </c>
      <c r="G311" s="150"/>
      <c r="H311" s="150"/>
      <c r="I311" s="150"/>
      <c r="J311" s="150"/>
      <c r="K311" s="150"/>
      <c r="L311" s="150"/>
      <c r="M311" s="150"/>
      <c r="N311" s="172">
        <f>SUM(G311*$D$8+H311*$D$5+I311*$D$9+J311*$D$6+K311*$D$11+L311*$D$10+M311*$D$7)</f>
        <v>0</v>
      </c>
      <c r="O311" s="166">
        <v>1</v>
      </c>
      <c r="P311" s="153">
        <f>SUM(N311*O311)</f>
        <v>0</v>
      </c>
      <c r="Q311" s="29"/>
      <c r="R311" s="14"/>
      <c r="S311" s="14"/>
      <c r="T311" s="14"/>
      <c r="U311" s="14"/>
    </row>
    <row r="312" spans="1:21" ht="13.5" customHeight="1">
      <c r="A312" s="147">
        <f>RANK(N312,$N$18:$N$2049)</f>
        <v>1216</v>
      </c>
      <c r="B312" s="148" t="s">
        <v>1194</v>
      </c>
      <c r="C312" s="148" t="s">
        <v>1912</v>
      </c>
      <c r="D312" s="149" t="s">
        <v>43</v>
      </c>
      <c r="E312" s="149" t="s">
        <v>36</v>
      </c>
      <c r="F312" s="149" t="s">
        <v>47</v>
      </c>
      <c r="G312" s="150"/>
      <c r="H312" s="150"/>
      <c r="I312" s="150"/>
      <c r="J312" s="150"/>
      <c r="K312" s="149">
        <v>14</v>
      </c>
      <c r="L312" s="149">
        <v>163</v>
      </c>
      <c r="M312" s="149">
        <v>1</v>
      </c>
      <c r="N312" s="172">
        <f>SUM(G312*$D$8+H312*$D$5+I312*$D$9+J312*$D$6+K312*$D$11+L312*$D$10+M312*$D$7)</f>
        <v>29.3</v>
      </c>
      <c r="O312" s="166">
        <v>1</v>
      </c>
      <c r="P312" s="153">
        <f>SUM(N312*O312)</f>
        <v>29.3</v>
      </c>
      <c r="Q312" s="29"/>
      <c r="R312" s="14"/>
      <c r="S312" s="14"/>
      <c r="T312" s="14"/>
      <c r="U312" s="14"/>
    </row>
    <row r="313" spans="1:21" ht="13.5" customHeight="1">
      <c r="A313" s="147">
        <f>RANK(N313,$N$18:$N$2049)</f>
        <v>1161</v>
      </c>
      <c r="B313" s="148" t="s">
        <v>764</v>
      </c>
      <c r="C313" s="148" t="s">
        <v>1912</v>
      </c>
      <c r="D313" s="149" t="s">
        <v>43</v>
      </c>
      <c r="E313" s="149" t="s">
        <v>34</v>
      </c>
      <c r="F313" s="149" t="s">
        <v>47</v>
      </c>
      <c r="G313" s="150"/>
      <c r="H313" s="150"/>
      <c r="I313" s="150"/>
      <c r="J313" s="150"/>
      <c r="K313" s="150">
        <v>16</v>
      </c>
      <c r="L313" s="150">
        <v>185</v>
      </c>
      <c r="M313" s="150">
        <v>1</v>
      </c>
      <c r="N313" s="172">
        <f>SUM(G313*$D$8+H313*$D$5+I313*$D$9+J313*$D$6+K313*$D$11+L313*$D$10+M313*$D$7)</f>
        <v>32.5</v>
      </c>
      <c r="O313" s="166">
        <v>1</v>
      </c>
      <c r="P313" s="153">
        <f>SUM(N313*O313)</f>
        <v>32.5</v>
      </c>
      <c r="Q313" s="29"/>
      <c r="R313" s="14"/>
      <c r="S313" s="14"/>
      <c r="T313" s="14"/>
      <c r="U313" s="14"/>
    </row>
    <row r="314" spans="1:21" ht="13.5" customHeight="1">
      <c r="A314" s="147">
        <f>RANK(N314,$N$18:$N$2049)</f>
        <v>809</v>
      </c>
      <c r="B314" s="148" t="s">
        <v>1193</v>
      </c>
      <c r="C314" s="148" t="s">
        <v>1912</v>
      </c>
      <c r="D314" s="149" t="s">
        <v>43</v>
      </c>
      <c r="E314" s="149" t="s">
        <v>36</v>
      </c>
      <c r="F314" s="149" t="s">
        <v>47</v>
      </c>
      <c r="G314" s="150"/>
      <c r="H314" s="150"/>
      <c r="I314" s="150">
        <v>26</v>
      </c>
      <c r="J314" s="150">
        <v>0</v>
      </c>
      <c r="K314" s="150">
        <v>26</v>
      </c>
      <c r="L314" s="150">
        <v>351</v>
      </c>
      <c r="M314" s="150">
        <v>2</v>
      </c>
      <c r="N314" s="172">
        <f>SUM(G314*$D$8+H314*$D$5+I314*$D$9+J314*$D$6+K314*$D$11+L314*$D$10+M314*$D$7)</f>
        <v>62.7</v>
      </c>
      <c r="O314" s="166">
        <v>1</v>
      </c>
      <c r="P314" s="153">
        <f>SUM(N314*O314)</f>
        <v>62.7</v>
      </c>
      <c r="Q314" s="29"/>
      <c r="R314" s="14"/>
      <c r="S314" s="14"/>
      <c r="T314" s="14"/>
      <c r="U314" s="14"/>
    </row>
    <row r="315" spans="1:21" ht="13.5" customHeight="1">
      <c r="A315" s="147">
        <f>RANK(N315,$N$18:$N$2049)</f>
        <v>663</v>
      </c>
      <c r="B315" s="148" t="s">
        <v>1192</v>
      </c>
      <c r="C315" s="148" t="s">
        <v>1912</v>
      </c>
      <c r="D315" s="149" t="s">
        <v>43</v>
      </c>
      <c r="E315" s="149" t="s">
        <v>36</v>
      </c>
      <c r="F315" s="149" t="s">
        <v>47</v>
      </c>
      <c r="G315" s="150"/>
      <c r="H315" s="150"/>
      <c r="I315" s="150">
        <v>11</v>
      </c>
      <c r="J315" s="150">
        <v>0</v>
      </c>
      <c r="K315" s="150">
        <v>30</v>
      </c>
      <c r="L315" s="150">
        <v>443</v>
      </c>
      <c r="M315" s="150">
        <v>3</v>
      </c>
      <c r="N315" s="172">
        <f>SUM(G315*$D$8+H315*$D$5+I315*$D$9+J315*$D$6+K315*$D$11+L315*$D$10+M315*$D$7)</f>
        <v>78.400000000000006</v>
      </c>
      <c r="O315" s="166">
        <v>1</v>
      </c>
      <c r="P315" s="153">
        <f>SUM(N315*O315)</f>
        <v>78.400000000000006</v>
      </c>
      <c r="Q315" s="29"/>
      <c r="R315" s="14"/>
      <c r="S315" s="14"/>
      <c r="T315" s="14"/>
      <c r="U315" s="14"/>
    </row>
    <row r="316" spans="1:21" ht="13.5" customHeight="1">
      <c r="A316" s="147">
        <f>RANK(N316,$N$18:$N$2049)</f>
        <v>553</v>
      </c>
      <c r="B316" s="148" t="s">
        <v>893</v>
      </c>
      <c r="C316" s="148" t="s">
        <v>1912</v>
      </c>
      <c r="D316" s="149" t="s">
        <v>43</v>
      </c>
      <c r="E316" s="149" t="s">
        <v>38</v>
      </c>
      <c r="F316" s="149" t="s">
        <v>47</v>
      </c>
      <c r="G316" s="150"/>
      <c r="H316" s="150"/>
      <c r="I316" s="150"/>
      <c r="J316" s="150"/>
      <c r="K316" s="150">
        <v>35</v>
      </c>
      <c r="L316" s="150">
        <v>500</v>
      </c>
      <c r="M316" s="150">
        <v>4</v>
      </c>
      <c r="N316" s="172">
        <f>SUM(G316*$D$8+H316*$D$5+I316*$D$9+J316*$D$6+K316*$D$11+L316*$D$10+M316*$D$7)</f>
        <v>91.5</v>
      </c>
      <c r="O316" s="166">
        <v>1</v>
      </c>
      <c r="P316" s="153">
        <f>SUM(N316*O316)</f>
        <v>91.5</v>
      </c>
      <c r="Q316" s="29"/>
      <c r="R316" s="14"/>
      <c r="S316" s="14"/>
      <c r="T316" s="14"/>
      <c r="U316" s="14"/>
    </row>
    <row r="317" spans="1:21" ht="13.5" customHeight="1">
      <c r="A317" s="147">
        <f>RANK(N317,$N$18:$N$2049)</f>
        <v>1475</v>
      </c>
      <c r="B317" s="148" t="s">
        <v>1195</v>
      </c>
      <c r="C317" s="148" t="s">
        <v>1913</v>
      </c>
      <c r="D317" s="149" t="s">
        <v>33</v>
      </c>
      <c r="E317" s="149" t="s">
        <v>1965</v>
      </c>
      <c r="F317" s="149" t="s">
        <v>336</v>
      </c>
      <c r="G317" s="150"/>
      <c r="H317" s="150"/>
      <c r="I317" s="150"/>
      <c r="J317" s="150"/>
      <c r="K317" s="150"/>
      <c r="L317" s="150"/>
      <c r="M317" s="150"/>
      <c r="N317" s="172">
        <f>SUM(G317*$D$8+H317*$D$5+I317*$D$9+J317*$D$6+K317*$D$11+L317*$D$10+M317*$D$7)</f>
        <v>0</v>
      </c>
      <c r="O317" s="166">
        <v>0.9</v>
      </c>
      <c r="P317" s="153">
        <f>SUM(N317*O317)</f>
        <v>0</v>
      </c>
      <c r="Q317" s="29"/>
      <c r="R317" s="14"/>
      <c r="S317" s="14"/>
      <c r="T317" s="14"/>
      <c r="U317" s="14"/>
    </row>
    <row r="318" spans="1:21" ht="13.5" customHeight="1">
      <c r="A318" s="147">
        <f>RANK(N318,$N$18:$N$2049)</f>
        <v>64</v>
      </c>
      <c r="B318" s="148" t="s">
        <v>669</v>
      </c>
      <c r="C318" s="148" t="s">
        <v>1913</v>
      </c>
      <c r="D318" s="149" t="s">
        <v>33</v>
      </c>
      <c r="E318" s="149" t="s">
        <v>36</v>
      </c>
      <c r="F318" s="149" t="s">
        <v>336</v>
      </c>
      <c r="G318" s="149">
        <v>2541</v>
      </c>
      <c r="H318" s="149">
        <v>21</v>
      </c>
      <c r="I318" s="149">
        <v>411</v>
      </c>
      <c r="J318" s="149">
        <v>4</v>
      </c>
      <c r="K318" s="150"/>
      <c r="L318" s="150"/>
      <c r="M318" s="150"/>
      <c r="N318" s="172">
        <f>SUM(G318*$D$8+H318*$D$5+I318*$D$9+J318*$D$6+K318*$D$11+L318*$D$10+M318*$D$7)</f>
        <v>250.73999999999998</v>
      </c>
      <c r="O318" s="166">
        <v>0.95</v>
      </c>
      <c r="P318" s="153">
        <f>SUM(N318*O318)</f>
        <v>238.20299999999997</v>
      </c>
      <c r="Q318" s="29"/>
      <c r="R318" s="14"/>
      <c r="S318" s="14"/>
      <c r="T318" s="14"/>
      <c r="U318" s="14"/>
    </row>
    <row r="319" spans="1:21" ht="13.5" customHeight="1">
      <c r="A319" s="147">
        <f>RANK(N319,$N$18:$N$2049)</f>
        <v>1475</v>
      </c>
      <c r="B319" s="148" t="s">
        <v>1198</v>
      </c>
      <c r="C319" s="148" t="s">
        <v>1913</v>
      </c>
      <c r="D319" s="149" t="s">
        <v>39</v>
      </c>
      <c r="E319" s="149" t="s">
        <v>1965</v>
      </c>
      <c r="F319" s="149" t="s">
        <v>336</v>
      </c>
      <c r="G319" s="150"/>
      <c r="H319" s="150"/>
      <c r="I319" s="150"/>
      <c r="J319" s="150"/>
      <c r="K319" s="150"/>
      <c r="L319" s="150"/>
      <c r="M319" s="150"/>
      <c r="N319" s="172">
        <f>SUM(G319*$D$8+H319*$D$5+I319*$D$9+J319*$D$6+K319*$D$11+L319*$D$10+M319*$D$7)</f>
        <v>0</v>
      </c>
      <c r="O319" s="166">
        <v>1.02</v>
      </c>
      <c r="P319" s="153">
        <f>SUM(N319*O319)</f>
        <v>0</v>
      </c>
      <c r="Q319" s="29"/>
      <c r="R319" s="14"/>
      <c r="S319" s="14"/>
      <c r="T319" s="14"/>
      <c r="U319" s="14"/>
    </row>
    <row r="320" spans="1:21" ht="13.5" customHeight="1">
      <c r="A320" s="147">
        <f>RANK(N320,$N$18:$N$2049)</f>
        <v>1021</v>
      </c>
      <c r="B320" s="148" t="s">
        <v>1197</v>
      </c>
      <c r="C320" s="148" t="s">
        <v>1913</v>
      </c>
      <c r="D320" s="149" t="s">
        <v>39</v>
      </c>
      <c r="E320" s="149" t="s">
        <v>38</v>
      </c>
      <c r="F320" s="149" t="s">
        <v>336</v>
      </c>
      <c r="G320" s="150"/>
      <c r="H320" s="150"/>
      <c r="I320" s="149">
        <v>276</v>
      </c>
      <c r="J320" s="149">
        <v>2</v>
      </c>
      <c r="K320" s="149">
        <v>5</v>
      </c>
      <c r="L320" s="149">
        <v>20</v>
      </c>
      <c r="M320" s="149">
        <v>0</v>
      </c>
      <c r="N320" s="172">
        <f>SUM(G320*$D$8+H320*$D$5+I320*$D$9+J320*$D$6+K320*$D$11+L320*$D$10+M320*$D$7)</f>
        <v>44.1</v>
      </c>
      <c r="O320" s="166">
        <v>1.02</v>
      </c>
      <c r="P320" s="153">
        <f>SUM(N320*O320)</f>
        <v>44.981999999999999</v>
      </c>
      <c r="Q320" s="29"/>
      <c r="R320" s="14"/>
      <c r="S320" s="14"/>
      <c r="T320" s="14"/>
      <c r="U320" s="14"/>
    </row>
    <row r="321" spans="1:21" ht="13.5" customHeight="1">
      <c r="A321" s="147">
        <f>RANK(N321,$N$18:$N$2049)</f>
        <v>682</v>
      </c>
      <c r="B321" s="148" t="s">
        <v>1196</v>
      </c>
      <c r="C321" s="148" t="s">
        <v>1913</v>
      </c>
      <c r="D321" s="149" t="s">
        <v>39</v>
      </c>
      <c r="E321" s="149" t="s">
        <v>38</v>
      </c>
      <c r="F321" s="149" t="s">
        <v>336</v>
      </c>
      <c r="G321" s="150"/>
      <c r="H321" s="150"/>
      <c r="I321" s="149">
        <v>405</v>
      </c>
      <c r="J321" s="149">
        <v>3</v>
      </c>
      <c r="K321" s="149">
        <v>10</v>
      </c>
      <c r="L321" s="149">
        <v>74</v>
      </c>
      <c r="M321" s="149">
        <v>1</v>
      </c>
      <c r="N321" s="172">
        <f>SUM(G321*$D$8+H321*$D$5+I321*$D$9+J321*$D$6+K321*$D$11+L321*$D$10+M321*$D$7)</f>
        <v>76.900000000000006</v>
      </c>
      <c r="O321" s="166">
        <v>1.02</v>
      </c>
      <c r="P321" s="153">
        <f>SUM(N321*O321)</f>
        <v>78.438000000000002</v>
      </c>
      <c r="Q321" s="29"/>
      <c r="R321" s="14"/>
      <c r="S321" s="14"/>
      <c r="T321" s="14"/>
      <c r="U321" s="14"/>
    </row>
    <row r="322" spans="1:21" ht="13.5" customHeight="1">
      <c r="A322" s="147">
        <f>RANK(N322,$N$18:$N$2049)</f>
        <v>188</v>
      </c>
      <c r="B322" s="148" t="s">
        <v>233</v>
      </c>
      <c r="C322" s="148" t="s">
        <v>1913</v>
      </c>
      <c r="D322" s="149" t="s">
        <v>39</v>
      </c>
      <c r="E322" s="149" t="s">
        <v>34</v>
      </c>
      <c r="F322" s="149" t="s">
        <v>336</v>
      </c>
      <c r="G322" s="150"/>
      <c r="H322" s="150"/>
      <c r="I322" s="149">
        <v>1055</v>
      </c>
      <c r="J322" s="149">
        <v>8</v>
      </c>
      <c r="K322" s="149">
        <v>12</v>
      </c>
      <c r="L322" s="149">
        <v>106</v>
      </c>
      <c r="M322" s="149">
        <v>1</v>
      </c>
      <c r="N322" s="172">
        <f>SUM(G322*$D$8+H322*$D$5+I322*$D$9+J322*$D$6+K322*$D$11+L322*$D$10+M322*$D$7)</f>
        <v>176.1</v>
      </c>
      <c r="O322" s="166">
        <v>1.02</v>
      </c>
      <c r="P322" s="153">
        <f>SUM(N322*O322)</f>
        <v>179.62199999999999</v>
      </c>
      <c r="Q322" s="29"/>
      <c r="R322" s="14"/>
      <c r="S322" s="14"/>
      <c r="T322" s="14"/>
      <c r="U322" s="14"/>
    </row>
    <row r="323" spans="1:21" ht="13.5" customHeight="1">
      <c r="A323" s="147">
        <f>RANK(N323,$N$18:$N$2049)</f>
        <v>1475</v>
      </c>
      <c r="B323" s="148" t="s">
        <v>2052</v>
      </c>
      <c r="C323" s="148" t="s">
        <v>1913</v>
      </c>
      <c r="D323" s="149" t="s">
        <v>42</v>
      </c>
      <c r="E323" s="149" t="s">
        <v>34</v>
      </c>
      <c r="F323" s="149" t="s">
        <v>336</v>
      </c>
      <c r="G323" s="150"/>
      <c r="H323" s="150"/>
      <c r="I323" s="150"/>
      <c r="J323" s="150"/>
      <c r="K323" s="150"/>
      <c r="L323" s="150"/>
      <c r="M323" s="150"/>
      <c r="N323" s="172">
        <f>SUM(G323*$D$8+H323*$D$5+I323*$D$9+J323*$D$6+K323*$D$11+L323*$D$10+M323*$D$7)</f>
        <v>0</v>
      </c>
      <c r="O323" s="166">
        <v>1</v>
      </c>
      <c r="P323" s="153">
        <f>SUM(N323*O323)</f>
        <v>0</v>
      </c>
      <c r="Q323" s="29"/>
      <c r="R323" s="14"/>
      <c r="S323" s="14"/>
      <c r="T323" s="14"/>
      <c r="U323" s="14"/>
    </row>
    <row r="324" spans="1:21" ht="13.5" customHeight="1">
      <c r="A324" s="147">
        <f>RANK(N324,$N$18:$N$2049)</f>
        <v>1438</v>
      </c>
      <c r="B324" s="148" t="s">
        <v>1200</v>
      </c>
      <c r="C324" s="148" t="s">
        <v>1913</v>
      </c>
      <c r="D324" s="149" t="s">
        <v>42</v>
      </c>
      <c r="E324" s="149" t="s">
        <v>34</v>
      </c>
      <c r="F324" s="149" t="s">
        <v>336</v>
      </c>
      <c r="G324" s="150"/>
      <c r="H324" s="150"/>
      <c r="I324" s="150"/>
      <c r="J324" s="150"/>
      <c r="K324" s="149">
        <v>8</v>
      </c>
      <c r="L324" s="149">
        <v>81</v>
      </c>
      <c r="M324" s="149">
        <v>1</v>
      </c>
      <c r="N324" s="172">
        <f>SUM(G324*$D$8+H324*$D$5+I324*$D$9+J324*$D$6+K324*$D$11+L324*$D$10+M324*$D$7)</f>
        <v>18.100000000000001</v>
      </c>
      <c r="O324" s="166">
        <v>1</v>
      </c>
      <c r="P324" s="153">
        <f>SUM(N324*O324)</f>
        <v>18.100000000000001</v>
      </c>
      <c r="Q324" s="29"/>
      <c r="R324" s="14"/>
      <c r="S324" s="14"/>
      <c r="T324" s="14"/>
      <c r="U324" s="14"/>
    </row>
    <row r="325" spans="1:21" ht="13.5" customHeight="1">
      <c r="A325" s="147">
        <f>RANK(N325,$N$18:$N$2049)</f>
        <v>897</v>
      </c>
      <c r="B325" s="148" t="s">
        <v>1199</v>
      </c>
      <c r="C325" s="148" t="s">
        <v>1913</v>
      </c>
      <c r="D325" s="149" t="s">
        <v>42</v>
      </c>
      <c r="E325" s="149" t="s">
        <v>38</v>
      </c>
      <c r="F325" s="149" t="s">
        <v>336</v>
      </c>
      <c r="G325" s="150"/>
      <c r="H325" s="150"/>
      <c r="I325" s="150"/>
      <c r="J325" s="150"/>
      <c r="K325" s="149">
        <v>22</v>
      </c>
      <c r="L325" s="149">
        <v>265</v>
      </c>
      <c r="M325" s="149">
        <v>3</v>
      </c>
      <c r="N325" s="172">
        <f>SUM(G325*$D$8+H325*$D$5+I325*$D$9+J325*$D$6+K325*$D$11+L325*$D$10+M325*$D$7)</f>
        <v>55.5</v>
      </c>
      <c r="O325" s="166">
        <v>1</v>
      </c>
      <c r="P325" s="153">
        <f>SUM(N325*O325)</f>
        <v>55.5</v>
      </c>
      <c r="Q325" s="29"/>
      <c r="R325" s="14"/>
      <c r="S325" s="14"/>
      <c r="T325" s="14"/>
      <c r="U325" s="14"/>
    </row>
    <row r="326" spans="1:21" ht="13.5" customHeight="1">
      <c r="A326" s="147">
        <f>RANK(N326,$N$18:$N$2049)</f>
        <v>1475</v>
      </c>
      <c r="B326" s="148" t="s">
        <v>344</v>
      </c>
      <c r="C326" s="148" t="s">
        <v>1913</v>
      </c>
      <c r="D326" s="149" t="s">
        <v>43</v>
      </c>
      <c r="E326" s="149" t="s">
        <v>34</v>
      </c>
      <c r="F326" s="149" t="s">
        <v>336</v>
      </c>
      <c r="G326" s="150"/>
      <c r="H326" s="150"/>
      <c r="I326" s="150"/>
      <c r="J326" s="150"/>
      <c r="K326" s="150"/>
      <c r="L326" s="150"/>
      <c r="M326" s="150"/>
      <c r="N326" s="172">
        <f>SUM(G326*$D$8+H326*$D$5+I326*$D$9+J326*$D$6+K326*$D$11+L326*$D$10+M326*$D$7)</f>
        <v>0</v>
      </c>
      <c r="O326" s="166">
        <v>1</v>
      </c>
      <c r="P326" s="153">
        <f>SUM(N326*O326)</f>
        <v>0</v>
      </c>
      <c r="Q326" s="29"/>
      <c r="R326" s="14"/>
      <c r="S326" s="14"/>
      <c r="T326" s="14"/>
      <c r="U326" s="14"/>
    </row>
    <row r="327" spans="1:21" ht="13.5" customHeight="1">
      <c r="A327" s="147">
        <f>RANK(N327,$N$18:$N$2049)</f>
        <v>1316</v>
      </c>
      <c r="B327" s="148" t="s">
        <v>2053</v>
      </c>
      <c r="C327" s="148" t="s">
        <v>1913</v>
      </c>
      <c r="D327" s="149" t="s">
        <v>43</v>
      </c>
      <c r="E327" s="149" t="s">
        <v>38</v>
      </c>
      <c r="F327" s="149" t="s">
        <v>336</v>
      </c>
      <c r="G327" s="150"/>
      <c r="H327" s="150"/>
      <c r="I327" s="150"/>
      <c r="J327" s="150"/>
      <c r="K327" s="150">
        <v>12</v>
      </c>
      <c r="L327" s="150">
        <v>124</v>
      </c>
      <c r="M327" s="150">
        <v>1</v>
      </c>
      <c r="N327" s="172">
        <f>SUM(G327*$D$8+H327*$D$5+I327*$D$9+J327*$D$6+K327*$D$11+L327*$D$10+M327*$D$7)</f>
        <v>24.4</v>
      </c>
      <c r="O327" s="166">
        <v>1</v>
      </c>
      <c r="P327" s="153">
        <f>SUM(N327*O327)</f>
        <v>24.4</v>
      </c>
      <c r="Q327" s="29"/>
      <c r="R327" s="14"/>
      <c r="S327" s="14"/>
      <c r="T327" s="14"/>
      <c r="U327" s="14"/>
    </row>
    <row r="328" spans="1:21" ht="13.5" customHeight="1">
      <c r="A328" s="147">
        <f>RANK(N328,$N$18:$N$2049)</f>
        <v>1210</v>
      </c>
      <c r="B328" s="148" t="s">
        <v>387</v>
      </c>
      <c r="C328" s="148" t="s">
        <v>1913</v>
      </c>
      <c r="D328" s="149" t="s">
        <v>43</v>
      </c>
      <c r="E328" s="149" t="s">
        <v>34</v>
      </c>
      <c r="F328" s="149" t="s">
        <v>336</v>
      </c>
      <c r="G328" s="150"/>
      <c r="H328" s="150"/>
      <c r="I328" s="149">
        <v>85</v>
      </c>
      <c r="J328" s="149">
        <v>0</v>
      </c>
      <c r="K328" s="150">
        <v>10</v>
      </c>
      <c r="L328" s="150">
        <v>101</v>
      </c>
      <c r="M328" s="150">
        <v>1</v>
      </c>
      <c r="N328" s="172">
        <f>SUM(G328*$D$8+H328*$D$5+I328*$D$9+J328*$D$6+K328*$D$11+L328*$D$10+M328*$D$7)</f>
        <v>29.6</v>
      </c>
      <c r="O328" s="166">
        <v>1</v>
      </c>
      <c r="P328" s="153">
        <f>SUM(N328*O328)</f>
        <v>29.6</v>
      </c>
      <c r="Q328" s="14"/>
      <c r="R328" s="14"/>
      <c r="S328" s="14"/>
      <c r="T328" s="14"/>
      <c r="U328" s="14"/>
    </row>
    <row r="329" spans="1:21" ht="13.5" customHeight="1">
      <c r="A329" s="147">
        <f>RANK(N329,$N$18:$N$2049)</f>
        <v>906</v>
      </c>
      <c r="B329" s="148" t="s">
        <v>1776</v>
      </c>
      <c r="C329" s="148" t="s">
        <v>1913</v>
      </c>
      <c r="D329" s="149" t="s">
        <v>43</v>
      </c>
      <c r="E329" s="149" t="s">
        <v>34</v>
      </c>
      <c r="F329" s="149" t="s">
        <v>336</v>
      </c>
      <c r="G329" s="150"/>
      <c r="H329" s="150"/>
      <c r="I329" s="150"/>
      <c r="J329" s="150"/>
      <c r="K329" s="150">
        <v>23</v>
      </c>
      <c r="L329" s="150">
        <v>310</v>
      </c>
      <c r="M329" s="150">
        <v>2</v>
      </c>
      <c r="N329" s="172">
        <f>SUM(G329*$D$8+H329*$D$5+I329*$D$9+J329*$D$6+K329*$D$11+L329*$D$10+M329*$D$7)</f>
        <v>54.5</v>
      </c>
      <c r="O329" s="166">
        <v>1</v>
      </c>
      <c r="P329" s="153">
        <f>SUM(N329*O329)</f>
        <v>54.5</v>
      </c>
      <c r="Q329" s="14"/>
      <c r="R329" s="14"/>
      <c r="S329" s="14"/>
      <c r="T329" s="14"/>
      <c r="U329" s="14"/>
    </row>
    <row r="330" spans="1:21" ht="13.5" customHeight="1">
      <c r="A330" s="147">
        <f>RANK(N330,$N$18:$N$2049)</f>
        <v>475</v>
      </c>
      <c r="B330" s="148" t="s">
        <v>319</v>
      </c>
      <c r="C330" s="148" t="s">
        <v>1913</v>
      </c>
      <c r="D330" s="149" t="s">
        <v>43</v>
      </c>
      <c r="E330" s="149" t="s">
        <v>34</v>
      </c>
      <c r="F330" s="149" t="s">
        <v>336</v>
      </c>
      <c r="G330" s="150"/>
      <c r="H330" s="150"/>
      <c r="I330" s="149">
        <v>5</v>
      </c>
      <c r="J330" s="149">
        <v>0</v>
      </c>
      <c r="K330" s="149">
        <v>42</v>
      </c>
      <c r="L330" s="149">
        <v>541</v>
      </c>
      <c r="M330" s="149">
        <v>5</v>
      </c>
      <c r="N330" s="172">
        <f>SUM(G330*$D$8+H330*$D$5+I330*$D$9+J330*$D$6+K330*$D$11+L330*$D$10+M330*$D$7)</f>
        <v>105.6</v>
      </c>
      <c r="O330" s="166">
        <v>1</v>
      </c>
      <c r="P330" s="153">
        <f>SUM(N330*O330)</f>
        <v>105.6</v>
      </c>
      <c r="Q330" s="14"/>
      <c r="R330" s="14"/>
      <c r="S330" s="14"/>
      <c r="T330" s="14"/>
      <c r="U330" s="14"/>
    </row>
    <row r="331" spans="1:21" ht="13.5" customHeight="1">
      <c r="A331" s="147">
        <f>RANK(N331,$N$18:$N$2049)</f>
        <v>319</v>
      </c>
      <c r="B331" s="148" t="s">
        <v>211</v>
      </c>
      <c r="C331" s="148" t="s">
        <v>1913</v>
      </c>
      <c r="D331" s="149" t="s">
        <v>43</v>
      </c>
      <c r="E331" s="149" t="s">
        <v>34</v>
      </c>
      <c r="F331" s="149" t="s">
        <v>336</v>
      </c>
      <c r="G331" s="150"/>
      <c r="H331" s="150"/>
      <c r="I331" s="150"/>
      <c r="J331" s="150"/>
      <c r="K331" s="149">
        <v>53</v>
      </c>
      <c r="L331" s="149">
        <v>742</v>
      </c>
      <c r="M331" s="149">
        <v>6</v>
      </c>
      <c r="N331" s="172">
        <f>SUM(G331*$D$8+H331*$D$5+I331*$D$9+J331*$D$6+K331*$D$11+L331*$D$10+M331*$D$7)</f>
        <v>136.69999999999999</v>
      </c>
      <c r="O331" s="166">
        <v>1</v>
      </c>
      <c r="P331" s="153">
        <f>SUM(N331*O331)</f>
        <v>136.69999999999999</v>
      </c>
      <c r="Q331" s="14"/>
      <c r="R331" s="14"/>
      <c r="S331" s="14"/>
      <c r="T331" s="14"/>
      <c r="U331" s="14"/>
    </row>
    <row r="332" spans="1:21" ht="13.5" customHeight="1">
      <c r="A332" s="147">
        <f>RANK(N332,$N$18:$N$2049)</f>
        <v>1475</v>
      </c>
      <c r="B332" s="148" t="s">
        <v>1201</v>
      </c>
      <c r="C332" s="148" t="s">
        <v>426</v>
      </c>
      <c r="D332" s="149" t="s">
        <v>33</v>
      </c>
      <c r="E332" s="149" t="s">
        <v>1965</v>
      </c>
      <c r="F332" s="149" t="s">
        <v>45</v>
      </c>
      <c r="G332" s="150"/>
      <c r="H332" s="150"/>
      <c r="I332" s="150"/>
      <c r="J332" s="150"/>
      <c r="K332" s="150"/>
      <c r="L332" s="150"/>
      <c r="M332" s="150"/>
      <c r="N332" s="172">
        <f>SUM(G332*$D$8+H332*$D$5+I332*$D$9+J332*$D$6+K332*$D$11+L332*$D$10+M332*$D$7)</f>
        <v>0</v>
      </c>
      <c r="O332" s="166">
        <v>0.9</v>
      </c>
      <c r="P332" s="153">
        <f>SUM(N332*O332)</f>
        <v>0</v>
      </c>
      <c r="Q332" s="29"/>
      <c r="R332" s="14"/>
      <c r="S332" s="14"/>
      <c r="T332" s="14"/>
      <c r="U332" s="14"/>
    </row>
    <row r="333" spans="1:21" ht="13.5" customHeight="1">
      <c r="A333" s="147">
        <f>RANK(N333,$N$18:$N$2049)</f>
        <v>42</v>
      </c>
      <c r="B333" s="148" t="s">
        <v>590</v>
      </c>
      <c r="C333" s="148" t="s">
        <v>426</v>
      </c>
      <c r="D333" s="149" t="s">
        <v>33</v>
      </c>
      <c r="E333" s="149" t="s">
        <v>38</v>
      </c>
      <c r="F333" s="149" t="s">
        <v>45</v>
      </c>
      <c r="G333" s="149">
        <v>3123</v>
      </c>
      <c r="H333" s="149">
        <v>25</v>
      </c>
      <c r="I333" s="149">
        <v>189</v>
      </c>
      <c r="J333" s="149">
        <v>4</v>
      </c>
      <c r="K333" s="150"/>
      <c r="L333" s="150"/>
      <c r="M333" s="150"/>
      <c r="N333" s="172">
        <f>SUM(G333*$D$8+H333*$D$5+I333*$D$9+J333*$D$6+K333*$D$11+L333*$D$10+M333*$D$7)</f>
        <v>267.82000000000005</v>
      </c>
      <c r="O333" s="166">
        <v>0.97</v>
      </c>
      <c r="P333" s="153">
        <f>SUM(N333*O333)</f>
        <v>259.78540000000004</v>
      </c>
      <c r="Q333" s="29"/>
      <c r="R333" s="14"/>
      <c r="S333" s="14"/>
      <c r="T333" s="14"/>
      <c r="U333" s="14"/>
    </row>
    <row r="334" spans="1:21" ht="13.5" customHeight="1">
      <c r="A334" s="147">
        <f>RANK(N334,$N$18:$N$2049)</f>
        <v>1475</v>
      </c>
      <c r="B334" s="148" t="s">
        <v>1203</v>
      </c>
      <c r="C334" s="148" t="s">
        <v>426</v>
      </c>
      <c r="D334" s="149" t="s">
        <v>39</v>
      </c>
      <c r="E334" s="149" t="s">
        <v>1965</v>
      </c>
      <c r="F334" s="149" t="s">
        <v>45</v>
      </c>
      <c r="G334" s="150"/>
      <c r="H334" s="150"/>
      <c r="I334" s="150"/>
      <c r="J334" s="150"/>
      <c r="K334" s="150"/>
      <c r="L334" s="150"/>
      <c r="M334" s="150"/>
      <c r="N334" s="172">
        <f>SUM(G334*$D$8+H334*$D$5+I334*$D$9+J334*$D$6+K334*$D$11+L334*$D$10+M334*$D$7)</f>
        <v>0</v>
      </c>
      <c r="O334" s="166">
        <v>1.02</v>
      </c>
      <c r="P334" s="153">
        <f>SUM(N334*O334)</f>
        <v>0</v>
      </c>
      <c r="Q334" s="29"/>
      <c r="R334" s="14"/>
      <c r="S334" s="14"/>
      <c r="T334" s="14"/>
      <c r="U334" s="14"/>
    </row>
    <row r="335" spans="1:21" ht="13.5" customHeight="1">
      <c r="A335" s="147">
        <f>RANK(N335,$N$18:$N$2049)</f>
        <v>1141</v>
      </c>
      <c r="B335" s="148" t="s">
        <v>1202</v>
      </c>
      <c r="C335" s="148" t="s">
        <v>426</v>
      </c>
      <c r="D335" s="149" t="s">
        <v>39</v>
      </c>
      <c r="E335" s="149" t="s">
        <v>40</v>
      </c>
      <c r="F335" s="149" t="s">
        <v>45</v>
      </c>
      <c r="G335" s="150"/>
      <c r="H335" s="150"/>
      <c r="I335" s="149">
        <v>173</v>
      </c>
      <c r="J335" s="149">
        <v>2</v>
      </c>
      <c r="K335" s="150">
        <v>3</v>
      </c>
      <c r="L335" s="150">
        <v>29</v>
      </c>
      <c r="M335" s="150">
        <v>0</v>
      </c>
      <c r="N335" s="172">
        <f>SUM(G335*$D$8+H335*$D$5+I335*$D$9+J335*$D$6+K335*$D$11+L335*$D$10+M335*$D$7)</f>
        <v>33.700000000000003</v>
      </c>
      <c r="O335" s="166">
        <v>1.02</v>
      </c>
      <c r="P335" s="153">
        <f>SUM(N335*O335)</f>
        <v>34.374000000000002</v>
      </c>
      <c r="Q335" s="29"/>
      <c r="R335" s="14"/>
      <c r="S335" s="14"/>
      <c r="T335" s="14"/>
      <c r="U335" s="14"/>
    </row>
    <row r="336" spans="1:21" ht="13.5" customHeight="1">
      <c r="A336" s="147">
        <f>RANK(N336,$N$18:$N$2049)</f>
        <v>626</v>
      </c>
      <c r="B336" s="148" t="s">
        <v>591</v>
      </c>
      <c r="C336" s="148" t="s">
        <v>426</v>
      </c>
      <c r="D336" s="149" t="s">
        <v>39</v>
      </c>
      <c r="E336" s="149" t="s">
        <v>36</v>
      </c>
      <c r="F336" s="149" t="s">
        <v>45</v>
      </c>
      <c r="G336" s="150"/>
      <c r="H336" s="150"/>
      <c r="I336" s="149">
        <v>383</v>
      </c>
      <c r="J336" s="149">
        <v>4</v>
      </c>
      <c r="K336" s="150">
        <v>10</v>
      </c>
      <c r="L336" s="150">
        <v>97</v>
      </c>
      <c r="M336" s="150">
        <v>1</v>
      </c>
      <c r="N336" s="172">
        <f>SUM(G336*$D$8+H336*$D$5+I336*$D$9+J336*$D$6+K336*$D$11+L336*$D$10+M336*$D$7)</f>
        <v>83.000000000000014</v>
      </c>
      <c r="O336" s="166">
        <v>1.02</v>
      </c>
      <c r="P336" s="153">
        <f>SUM(N336*O336)</f>
        <v>84.660000000000011</v>
      </c>
      <c r="Q336" s="29"/>
      <c r="R336" s="14"/>
      <c r="S336" s="14"/>
      <c r="T336" s="14"/>
      <c r="U336" s="14"/>
    </row>
    <row r="337" spans="1:21" ht="13.5" customHeight="1">
      <c r="A337" s="147">
        <f>RANK(N337,$N$18:$N$2049)</f>
        <v>65</v>
      </c>
      <c r="B337" s="148" t="s">
        <v>200</v>
      </c>
      <c r="C337" s="148" t="s">
        <v>426</v>
      </c>
      <c r="D337" s="149" t="s">
        <v>39</v>
      </c>
      <c r="E337" s="149" t="s">
        <v>34</v>
      </c>
      <c r="F337" s="149" t="s">
        <v>45</v>
      </c>
      <c r="G337" s="150"/>
      <c r="H337" s="150"/>
      <c r="I337" s="149">
        <v>1155</v>
      </c>
      <c r="J337" s="149">
        <v>15</v>
      </c>
      <c r="K337" s="150">
        <v>28</v>
      </c>
      <c r="L337" s="150">
        <v>224</v>
      </c>
      <c r="M337" s="150">
        <v>1</v>
      </c>
      <c r="N337" s="172">
        <f>SUM(G337*$D$8+H337*$D$5+I337*$D$9+J337*$D$6+K337*$D$11+L337*$D$10+M337*$D$7)</f>
        <v>247.9</v>
      </c>
      <c r="O337" s="166">
        <v>1.02</v>
      </c>
      <c r="P337" s="153">
        <f>SUM(N337*O337)</f>
        <v>252.858</v>
      </c>
      <c r="Q337" s="29"/>
      <c r="R337" s="14"/>
      <c r="S337" s="14"/>
      <c r="T337" s="14"/>
      <c r="U337" s="14"/>
    </row>
    <row r="338" spans="1:21" ht="13.5" customHeight="1">
      <c r="A338" s="147">
        <f>RANK(N338,$N$18:$N$2049)</f>
        <v>1475</v>
      </c>
      <c r="B338" s="148" t="s">
        <v>1205</v>
      </c>
      <c r="C338" s="148" t="s">
        <v>426</v>
      </c>
      <c r="D338" s="149" t="s">
        <v>42</v>
      </c>
      <c r="E338" s="149" t="s">
        <v>1965</v>
      </c>
      <c r="F338" s="149" t="s">
        <v>45</v>
      </c>
      <c r="G338" s="150"/>
      <c r="H338" s="150"/>
      <c r="I338" s="150"/>
      <c r="J338" s="150"/>
      <c r="K338" s="150"/>
      <c r="L338" s="150"/>
      <c r="M338" s="150"/>
      <c r="N338" s="172">
        <f>SUM(G338*$D$8+H338*$D$5+I338*$D$9+J338*$D$6+K338*$D$11+L338*$D$10+M338*$D$7)</f>
        <v>0</v>
      </c>
      <c r="O338" s="166">
        <v>1</v>
      </c>
      <c r="P338" s="153">
        <f>SUM(N338*O338)</f>
        <v>0</v>
      </c>
      <c r="Q338" s="29"/>
      <c r="R338" s="14"/>
      <c r="S338" s="14"/>
      <c r="T338" s="14"/>
      <c r="U338" s="14"/>
    </row>
    <row r="339" spans="1:21" ht="13.5" customHeight="1">
      <c r="A339" s="147">
        <f>RANK(N339,$N$18:$N$2049)</f>
        <v>1383</v>
      </c>
      <c r="B339" s="148" t="s">
        <v>1204</v>
      </c>
      <c r="C339" s="148" t="s">
        <v>426</v>
      </c>
      <c r="D339" s="149" t="s">
        <v>42</v>
      </c>
      <c r="E339" s="149" t="s">
        <v>36</v>
      </c>
      <c r="F339" s="149" t="s">
        <v>45</v>
      </c>
      <c r="G339" s="150"/>
      <c r="H339" s="150"/>
      <c r="I339" s="150"/>
      <c r="J339" s="150"/>
      <c r="K339" s="150">
        <v>10</v>
      </c>
      <c r="L339" s="150">
        <v>109</v>
      </c>
      <c r="M339" s="150">
        <v>1</v>
      </c>
      <c r="N339" s="172">
        <f>SUM(G339*$D$8+H339*$D$5+I339*$D$9+J339*$D$6+K339*$D$11+L339*$D$10+M339*$D$7)</f>
        <v>21.9</v>
      </c>
      <c r="O339" s="166">
        <v>1</v>
      </c>
      <c r="P339" s="153">
        <f>SUM(N339*O339)</f>
        <v>21.9</v>
      </c>
      <c r="Q339" s="29"/>
      <c r="R339" s="14"/>
      <c r="S339" s="14"/>
      <c r="T339" s="14"/>
      <c r="U339" s="14"/>
    </row>
    <row r="340" spans="1:21" ht="13.5" customHeight="1">
      <c r="A340" s="147">
        <f>RANK(N340,$N$18:$N$2049)</f>
        <v>544</v>
      </c>
      <c r="B340" s="148" t="s">
        <v>593</v>
      </c>
      <c r="C340" s="148" t="s">
        <v>426</v>
      </c>
      <c r="D340" s="149" t="s">
        <v>42</v>
      </c>
      <c r="E340" s="149" t="s">
        <v>34</v>
      </c>
      <c r="F340" s="149" t="s">
        <v>45</v>
      </c>
      <c r="G340" s="150"/>
      <c r="H340" s="150"/>
      <c r="I340" s="150"/>
      <c r="J340" s="150"/>
      <c r="K340" s="150">
        <v>44</v>
      </c>
      <c r="L340" s="150">
        <v>463</v>
      </c>
      <c r="M340" s="150">
        <v>4</v>
      </c>
      <c r="N340" s="172">
        <f>SUM(G340*$D$8+H340*$D$5+I340*$D$9+J340*$D$6+K340*$D$11+L340*$D$10+M340*$D$7)</f>
        <v>92.300000000000011</v>
      </c>
      <c r="O340" s="166">
        <v>1</v>
      </c>
      <c r="P340" s="153">
        <f>SUM(N340*O340)</f>
        <v>92.300000000000011</v>
      </c>
      <c r="Q340" s="29"/>
      <c r="R340" s="14"/>
      <c r="S340" s="14"/>
      <c r="T340" s="14"/>
      <c r="U340" s="14"/>
    </row>
    <row r="341" spans="1:21" ht="13.5" customHeight="1">
      <c r="A341" s="147">
        <f>RANK(N341,$N$18:$N$2049)</f>
        <v>1347</v>
      </c>
      <c r="B341" s="148" t="s">
        <v>597</v>
      </c>
      <c r="C341" s="148" t="s">
        <v>426</v>
      </c>
      <c r="D341" s="149" t="s">
        <v>43</v>
      </c>
      <c r="E341" s="149" t="s">
        <v>36</v>
      </c>
      <c r="F341" s="149" t="s">
        <v>45</v>
      </c>
      <c r="G341" s="150"/>
      <c r="H341" s="150"/>
      <c r="I341" s="150"/>
      <c r="J341" s="150"/>
      <c r="K341" s="149">
        <v>11</v>
      </c>
      <c r="L341" s="149">
        <v>117</v>
      </c>
      <c r="M341" s="149">
        <v>1</v>
      </c>
      <c r="N341" s="172">
        <f>SUM(G341*$D$8+H341*$D$5+I341*$D$9+J341*$D$6+K341*$D$11+L341*$D$10+M341*$D$7)</f>
        <v>23.200000000000003</v>
      </c>
      <c r="O341" s="166">
        <v>1</v>
      </c>
      <c r="P341" s="153">
        <f>SUM(N341*O341)</f>
        <v>23.200000000000003</v>
      </c>
      <c r="Q341" s="29"/>
      <c r="R341" s="14"/>
      <c r="S341" s="14"/>
      <c r="T341" s="14"/>
      <c r="U341" s="14"/>
    </row>
    <row r="342" spans="1:21" ht="13.5" customHeight="1">
      <c r="A342" s="147">
        <f>RANK(N342,$N$18:$N$2049)</f>
        <v>1092</v>
      </c>
      <c r="B342" s="148" t="s">
        <v>1208</v>
      </c>
      <c r="C342" s="148" t="s">
        <v>426</v>
      </c>
      <c r="D342" s="149" t="s">
        <v>43</v>
      </c>
      <c r="E342" s="149" t="s">
        <v>38</v>
      </c>
      <c r="F342" s="149" t="s">
        <v>45</v>
      </c>
      <c r="G342" s="150"/>
      <c r="H342" s="150"/>
      <c r="I342" s="150"/>
      <c r="J342" s="150"/>
      <c r="K342" s="149">
        <v>16</v>
      </c>
      <c r="L342" s="149">
        <v>176</v>
      </c>
      <c r="M342" s="149">
        <v>2</v>
      </c>
      <c r="N342" s="172">
        <f>SUM(G342*$D$8+H342*$D$5+I342*$D$9+J342*$D$6+K342*$D$11+L342*$D$10+M342*$D$7)</f>
        <v>37.6</v>
      </c>
      <c r="O342" s="166">
        <v>1</v>
      </c>
      <c r="P342" s="153">
        <f>SUM(N342*O342)</f>
        <v>37.6</v>
      </c>
      <c r="Q342" s="29"/>
      <c r="R342" s="14"/>
      <c r="S342" s="14"/>
      <c r="T342" s="14"/>
      <c r="U342" s="14"/>
    </row>
    <row r="343" spans="1:21" ht="13.5" customHeight="1">
      <c r="A343" s="147">
        <f>RANK(N343,$N$18:$N$2049)</f>
        <v>926</v>
      </c>
      <c r="B343" s="148" t="s">
        <v>1969</v>
      </c>
      <c r="C343" s="148" t="s">
        <v>426</v>
      </c>
      <c r="D343" s="149" t="s">
        <v>43</v>
      </c>
      <c r="E343" s="149" t="s">
        <v>40</v>
      </c>
      <c r="F343" s="149" t="s">
        <v>45</v>
      </c>
      <c r="G343" s="150"/>
      <c r="H343" s="150"/>
      <c r="I343" s="150"/>
      <c r="J343" s="150"/>
      <c r="K343" s="149">
        <v>23</v>
      </c>
      <c r="L343" s="149">
        <v>293</v>
      </c>
      <c r="M343" s="149">
        <v>2</v>
      </c>
      <c r="N343" s="172">
        <f>SUM(G343*$D$8+H343*$D$5+I343*$D$9+J343*$D$6+K343*$D$11+L343*$D$10+M343*$D$7)</f>
        <v>52.8</v>
      </c>
      <c r="O343" s="166">
        <v>1</v>
      </c>
      <c r="P343" s="153">
        <f>SUM(N343*O343)</f>
        <v>52.8</v>
      </c>
      <c r="Q343" s="29"/>
      <c r="R343" s="14"/>
      <c r="S343" s="14"/>
      <c r="T343" s="14"/>
      <c r="U343" s="14"/>
    </row>
    <row r="344" spans="1:21" ht="13.5" customHeight="1">
      <c r="A344" s="147">
        <f>RANK(N344,$N$18:$N$2049)</f>
        <v>622</v>
      </c>
      <c r="B344" s="148" t="s">
        <v>1207</v>
      </c>
      <c r="C344" s="148" t="s">
        <v>426</v>
      </c>
      <c r="D344" s="149" t="s">
        <v>43</v>
      </c>
      <c r="E344" s="149" t="s">
        <v>40</v>
      </c>
      <c r="F344" s="149" t="s">
        <v>45</v>
      </c>
      <c r="G344" s="150"/>
      <c r="H344" s="150"/>
      <c r="I344" s="150"/>
      <c r="J344" s="150"/>
      <c r="K344" s="149">
        <v>36</v>
      </c>
      <c r="L344" s="149">
        <v>474</v>
      </c>
      <c r="M344" s="149">
        <v>3</v>
      </c>
      <c r="N344" s="172">
        <f>SUM(G344*$D$8+H344*$D$5+I344*$D$9+J344*$D$6+K344*$D$11+L344*$D$10+M344*$D$7)</f>
        <v>83.4</v>
      </c>
      <c r="O344" s="166">
        <v>1</v>
      </c>
      <c r="P344" s="153">
        <f>SUM(N344*O344)</f>
        <v>83.4</v>
      </c>
      <c r="Q344" s="29"/>
      <c r="R344" s="14"/>
      <c r="S344" s="14"/>
      <c r="T344" s="14"/>
      <c r="U344" s="14"/>
    </row>
    <row r="345" spans="1:21" ht="13.5" customHeight="1">
      <c r="A345" s="147">
        <f>RANK(N345,$N$18:$N$2049)</f>
        <v>552</v>
      </c>
      <c r="B345" s="148" t="s">
        <v>1206</v>
      </c>
      <c r="C345" s="148" t="s">
        <v>426</v>
      </c>
      <c r="D345" s="149" t="s">
        <v>43</v>
      </c>
      <c r="E345" s="149" t="s">
        <v>36</v>
      </c>
      <c r="F345" s="149" t="s">
        <v>45</v>
      </c>
      <c r="G345" s="150"/>
      <c r="H345" s="150"/>
      <c r="I345" s="150"/>
      <c r="J345" s="150"/>
      <c r="K345" s="149">
        <v>45</v>
      </c>
      <c r="L345" s="149">
        <v>513</v>
      </c>
      <c r="M345" s="149">
        <v>3</v>
      </c>
      <c r="N345" s="172">
        <f>SUM(G345*$D$8+H345*$D$5+I345*$D$9+J345*$D$6+K345*$D$11+L345*$D$10+M345*$D$7)</f>
        <v>91.800000000000011</v>
      </c>
      <c r="O345" s="166">
        <v>1</v>
      </c>
      <c r="P345" s="153">
        <f>SUM(N345*O345)</f>
        <v>91.800000000000011</v>
      </c>
      <c r="Q345" s="29"/>
      <c r="R345" s="14"/>
      <c r="S345" s="14"/>
      <c r="T345" s="14"/>
      <c r="U345" s="14"/>
    </row>
    <row r="346" spans="1:21" ht="13.5" customHeight="1">
      <c r="A346" s="147">
        <f>RANK(N346,$N$18:$N$2049)</f>
        <v>336</v>
      </c>
      <c r="B346" s="148" t="s">
        <v>595</v>
      </c>
      <c r="C346" s="148" t="s">
        <v>426</v>
      </c>
      <c r="D346" s="149" t="s">
        <v>43</v>
      </c>
      <c r="E346" s="149" t="s">
        <v>36</v>
      </c>
      <c r="F346" s="149" t="s">
        <v>45</v>
      </c>
      <c r="G346" s="150"/>
      <c r="H346" s="150"/>
      <c r="I346" s="149">
        <v>13</v>
      </c>
      <c r="J346" s="149">
        <v>0</v>
      </c>
      <c r="K346" s="149">
        <v>63</v>
      </c>
      <c r="L346" s="149">
        <v>706</v>
      </c>
      <c r="M346" s="149">
        <v>5</v>
      </c>
      <c r="N346" s="172">
        <f>SUM(G346*$D$8+H346*$D$5+I346*$D$9+J346*$D$6+K346*$D$11+L346*$D$10+M346*$D$7)</f>
        <v>133.4</v>
      </c>
      <c r="O346" s="166">
        <v>1</v>
      </c>
      <c r="P346" s="153">
        <f>SUM(N346*O346)</f>
        <v>133.4</v>
      </c>
      <c r="Q346" s="29"/>
      <c r="R346" s="14"/>
      <c r="S346" s="14"/>
      <c r="T346" s="14"/>
      <c r="U346" s="14"/>
    </row>
    <row r="347" spans="1:21" ht="13.5" customHeight="1">
      <c r="A347" s="147">
        <f>RANK(N347,$N$18:$N$2049)</f>
        <v>1475</v>
      </c>
      <c r="B347" s="148" t="s">
        <v>254</v>
      </c>
      <c r="C347" s="148" t="s">
        <v>1914</v>
      </c>
      <c r="D347" s="149" t="s">
        <v>33</v>
      </c>
      <c r="E347" s="149" t="s">
        <v>36</v>
      </c>
      <c r="F347" s="149" t="s">
        <v>1966</v>
      </c>
      <c r="G347" s="150"/>
      <c r="H347" s="150"/>
      <c r="I347" s="150"/>
      <c r="J347" s="150"/>
      <c r="K347" s="150"/>
      <c r="L347" s="150"/>
      <c r="M347" s="150"/>
      <c r="N347" s="172">
        <f>SUM(G347*$D$8+H347*$D$5+I347*$D$9+J347*$D$6+K347*$D$11+L347*$D$10+M347*$D$7)</f>
        <v>0</v>
      </c>
      <c r="O347" s="166">
        <v>0.9</v>
      </c>
      <c r="P347" s="153">
        <f>SUM(N347*O347)</f>
        <v>0</v>
      </c>
      <c r="Q347" s="29"/>
      <c r="R347" s="14"/>
      <c r="S347" s="14"/>
      <c r="T347" s="14"/>
      <c r="U347" s="14"/>
    </row>
    <row r="348" spans="1:21" ht="13.5" customHeight="1">
      <c r="A348" s="147">
        <f>RANK(N348,$N$18:$N$2049)</f>
        <v>48</v>
      </c>
      <c r="B348" s="148" t="s">
        <v>1209</v>
      </c>
      <c r="C348" s="148" t="s">
        <v>1914</v>
      </c>
      <c r="D348" s="149" t="s">
        <v>33</v>
      </c>
      <c r="E348" s="149" t="s">
        <v>36</v>
      </c>
      <c r="F348" s="149" t="s">
        <v>1966</v>
      </c>
      <c r="G348" s="149">
        <v>2853</v>
      </c>
      <c r="H348" s="149">
        <v>19</v>
      </c>
      <c r="I348" s="149">
        <v>464</v>
      </c>
      <c r="J348" s="149">
        <v>4</v>
      </c>
      <c r="K348" s="150"/>
      <c r="L348" s="150"/>
      <c r="M348" s="150"/>
      <c r="N348" s="172">
        <f>SUM(G348*$D$8+H348*$D$5+I348*$D$9+J348*$D$6+K348*$D$11+L348*$D$10+M348*$D$7)</f>
        <v>260.52</v>
      </c>
      <c r="O348" s="166">
        <v>0.95</v>
      </c>
      <c r="P348" s="153">
        <f>SUM(N348*O348)</f>
        <v>247.49399999999997</v>
      </c>
      <c r="Q348" s="29"/>
      <c r="R348" s="14"/>
      <c r="S348" s="14"/>
      <c r="T348" s="14"/>
      <c r="U348" s="14"/>
    </row>
    <row r="349" spans="1:21" ht="13.5" customHeight="1">
      <c r="A349" s="147">
        <f>RANK(N349,$N$18:$N$2049)</f>
        <v>1475</v>
      </c>
      <c r="B349" s="148" t="s">
        <v>787</v>
      </c>
      <c r="C349" s="148" t="s">
        <v>1914</v>
      </c>
      <c r="D349" s="149" t="s">
        <v>39</v>
      </c>
      <c r="E349" s="149" t="s">
        <v>38</v>
      </c>
      <c r="F349" s="149" t="s">
        <v>1966</v>
      </c>
      <c r="G349" s="150"/>
      <c r="H349" s="150"/>
      <c r="I349" s="150"/>
      <c r="J349" s="150"/>
      <c r="K349" s="150"/>
      <c r="L349" s="150"/>
      <c r="M349" s="150"/>
      <c r="N349" s="172">
        <f>SUM(G349*$D$8+H349*$D$5+I349*$D$9+J349*$D$6+K349*$D$11+L349*$D$10+M349*$D$7)</f>
        <v>0</v>
      </c>
      <c r="O349" s="166">
        <v>1.02</v>
      </c>
      <c r="P349" s="153">
        <f>SUM(N349*O349)</f>
        <v>0</v>
      </c>
      <c r="Q349" s="29"/>
      <c r="R349" s="14"/>
      <c r="S349" s="14"/>
      <c r="T349" s="14"/>
      <c r="U349" s="14"/>
    </row>
    <row r="350" spans="1:21" ht="13.5" customHeight="1">
      <c r="A350" s="147">
        <f>RANK(N350,$N$18:$N$2049)</f>
        <v>990</v>
      </c>
      <c r="B350" s="148" t="s">
        <v>601</v>
      </c>
      <c r="C350" s="148" t="s">
        <v>1914</v>
      </c>
      <c r="D350" s="149" t="s">
        <v>39</v>
      </c>
      <c r="E350" s="149" t="s">
        <v>38</v>
      </c>
      <c r="F350" s="149" t="s">
        <v>1966</v>
      </c>
      <c r="G350" s="150"/>
      <c r="H350" s="150"/>
      <c r="I350" s="149">
        <v>275</v>
      </c>
      <c r="J350" s="149">
        <v>2</v>
      </c>
      <c r="K350" s="149">
        <v>6</v>
      </c>
      <c r="L350" s="149">
        <v>39</v>
      </c>
      <c r="M350" s="149">
        <v>0</v>
      </c>
      <c r="N350" s="172">
        <f>SUM(G350*$D$8+H350*$D$5+I350*$D$9+J350*$D$6+K350*$D$11+L350*$D$10+M350*$D$7)</f>
        <v>46.4</v>
      </c>
      <c r="O350" s="166">
        <v>1.02</v>
      </c>
      <c r="P350" s="153">
        <f>SUM(N350*O350)</f>
        <v>47.327999999999996</v>
      </c>
      <c r="Q350" s="29"/>
      <c r="R350" s="14"/>
      <c r="S350" s="14"/>
      <c r="T350" s="14"/>
      <c r="U350" s="14"/>
    </row>
    <row r="351" spans="1:21" ht="13.5" customHeight="1">
      <c r="A351" s="147">
        <f>RANK(N351,$N$18:$N$2049)</f>
        <v>725</v>
      </c>
      <c r="B351" s="148" t="s">
        <v>770</v>
      </c>
      <c r="C351" s="148" t="s">
        <v>1914</v>
      </c>
      <c r="D351" s="149" t="s">
        <v>39</v>
      </c>
      <c r="E351" s="149" t="s">
        <v>38</v>
      </c>
      <c r="F351" s="149" t="s">
        <v>1966</v>
      </c>
      <c r="G351" s="150"/>
      <c r="H351" s="150"/>
      <c r="I351" s="149">
        <v>342</v>
      </c>
      <c r="J351" s="149">
        <v>4</v>
      </c>
      <c r="K351" s="149">
        <v>11</v>
      </c>
      <c r="L351" s="149">
        <v>90</v>
      </c>
      <c r="M351" s="149">
        <v>0</v>
      </c>
      <c r="N351" s="172">
        <f>SUM(G351*$D$8+H351*$D$5+I351*$D$9+J351*$D$6+K351*$D$11+L351*$D$10+M351*$D$7)</f>
        <v>72.7</v>
      </c>
      <c r="O351" s="166">
        <v>1.02</v>
      </c>
      <c r="P351" s="153">
        <f>SUM(N351*O351)</f>
        <v>74.154000000000011</v>
      </c>
      <c r="Q351" s="29"/>
      <c r="R351" s="14"/>
      <c r="S351" s="14"/>
      <c r="T351" s="14"/>
      <c r="U351" s="14"/>
    </row>
    <row r="352" spans="1:21" ht="13.5" customHeight="1">
      <c r="A352" s="147">
        <f>RANK(N352,$N$18:$N$2049)</f>
        <v>347</v>
      </c>
      <c r="B352" s="148" t="s">
        <v>195</v>
      </c>
      <c r="C352" s="148" t="s">
        <v>1914</v>
      </c>
      <c r="D352" s="149" t="s">
        <v>39</v>
      </c>
      <c r="E352" s="149" t="s">
        <v>34</v>
      </c>
      <c r="F352" s="149" t="s">
        <v>1966</v>
      </c>
      <c r="G352" s="150"/>
      <c r="H352" s="150"/>
      <c r="I352" s="149">
        <v>556</v>
      </c>
      <c r="J352" s="149">
        <v>6</v>
      </c>
      <c r="K352" s="149">
        <v>23</v>
      </c>
      <c r="L352" s="149">
        <v>217</v>
      </c>
      <c r="M352" s="149">
        <v>1</v>
      </c>
      <c r="N352" s="172">
        <f>SUM(G352*$D$8+H352*$D$5+I352*$D$9+J352*$D$6+K352*$D$11+L352*$D$10+M352*$D$7)</f>
        <v>130.80000000000001</v>
      </c>
      <c r="O352" s="166">
        <v>1.02</v>
      </c>
      <c r="P352" s="153">
        <f>SUM(N352*O352)</f>
        <v>133.41600000000003</v>
      </c>
      <c r="Q352" s="29"/>
      <c r="R352" s="14"/>
      <c r="S352" s="14"/>
      <c r="T352" s="14"/>
      <c r="U352" s="14"/>
    </row>
    <row r="353" spans="1:21" ht="13.5" customHeight="1">
      <c r="A353" s="147">
        <f>RANK(N353,$N$18:$N$2049)</f>
        <v>1475</v>
      </c>
      <c r="B353" s="148" t="s">
        <v>1211</v>
      </c>
      <c r="C353" s="148" t="s">
        <v>1914</v>
      </c>
      <c r="D353" s="149" t="s">
        <v>42</v>
      </c>
      <c r="E353" s="149" t="s">
        <v>36</v>
      </c>
      <c r="F353" s="149" t="s">
        <v>1966</v>
      </c>
      <c r="G353" s="150"/>
      <c r="H353" s="150"/>
      <c r="I353" s="150"/>
      <c r="J353" s="150"/>
      <c r="K353" s="150"/>
      <c r="L353" s="150"/>
      <c r="M353" s="150"/>
      <c r="N353" s="172">
        <f>SUM(G353*$D$8+H353*$D$5+I353*$D$9+J353*$D$6+K353*$D$11+L353*$D$10+M353*$D$7)</f>
        <v>0</v>
      </c>
      <c r="O353" s="166">
        <v>1</v>
      </c>
      <c r="P353" s="153">
        <f>SUM(N353*O353)</f>
        <v>0</v>
      </c>
      <c r="Q353" s="29"/>
      <c r="R353" s="14"/>
      <c r="S353" s="14"/>
      <c r="T353" s="14"/>
      <c r="U353" s="14"/>
    </row>
    <row r="354" spans="1:21" ht="13.5" customHeight="1">
      <c r="A354" s="147">
        <f>RANK(N354,$N$18:$N$2049)</f>
        <v>1458</v>
      </c>
      <c r="B354" s="148" t="s">
        <v>1210</v>
      </c>
      <c r="C354" s="148" t="s">
        <v>1914</v>
      </c>
      <c r="D354" s="149" t="s">
        <v>42</v>
      </c>
      <c r="E354" s="149" t="s">
        <v>38</v>
      </c>
      <c r="F354" s="149" t="s">
        <v>1966</v>
      </c>
      <c r="G354" s="150"/>
      <c r="H354" s="150"/>
      <c r="I354" s="150"/>
      <c r="J354" s="150"/>
      <c r="K354" s="149">
        <v>7</v>
      </c>
      <c r="L354" s="149">
        <v>55</v>
      </c>
      <c r="M354" s="149">
        <v>1</v>
      </c>
      <c r="N354" s="172">
        <f>SUM(G354*$D$8+H354*$D$5+I354*$D$9+J354*$D$6+K354*$D$11+L354*$D$10+M354*$D$7)</f>
        <v>15</v>
      </c>
      <c r="O354" s="166">
        <v>1</v>
      </c>
      <c r="P354" s="153">
        <f>SUM(N354*O354)</f>
        <v>15</v>
      </c>
      <c r="Q354" s="29"/>
      <c r="R354" s="14"/>
      <c r="S354" s="14"/>
      <c r="T354" s="14"/>
      <c r="U354" s="14"/>
    </row>
    <row r="355" spans="1:21" ht="13.5" customHeight="1">
      <c r="A355" s="147">
        <f>RANK(N355,$N$18:$N$2049)</f>
        <v>957</v>
      </c>
      <c r="B355" s="148" t="s">
        <v>1052</v>
      </c>
      <c r="C355" s="148" t="s">
        <v>1914</v>
      </c>
      <c r="D355" s="149" t="s">
        <v>42</v>
      </c>
      <c r="E355" s="149" t="s">
        <v>34</v>
      </c>
      <c r="F355" s="149" t="s">
        <v>1966</v>
      </c>
      <c r="G355" s="150"/>
      <c r="H355" s="150"/>
      <c r="I355" s="150"/>
      <c r="J355" s="150"/>
      <c r="K355" s="149">
        <v>20</v>
      </c>
      <c r="L355" s="149">
        <v>219</v>
      </c>
      <c r="M355" s="149">
        <v>3</v>
      </c>
      <c r="N355" s="172">
        <f>SUM(G355*$D$8+H355*$D$5+I355*$D$9+J355*$D$6+K355*$D$11+L355*$D$10+M355*$D$7)</f>
        <v>49.900000000000006</v>
      </c>
      <c r="O355" s="166">
        <v>1</v>
      </c>
      <c r="P355" s="153">
        <f>SUM(N355*O355)</f>
        <v>49.900000000000006</v>
      </c>
      <c r="Q355" s="29"/>
      <c r="R355" s="14"/>
      <c r="S355" s="14"/>
      <c r="T355" s="14"/>
      <c r="U355" s="14"/>
    </row>
    <row r="356" spans="1:21" ht="13.5" customHeight="1">
      <c r="A356" s="147">
        <f>RANK(N356,$N$18:$N$2049)</f>
        <v>1475</v>
      </c>
      <c r="B356" s="148" t="s">
        <v>1213</v>
      </c>
      <c r="C356" s="148" t="s">
        <v>1914</v>
      </c>
      <c r="D356" s="149" t="s">
        <v>43</v>
      </c>
      <c r="E356" s="149" t="s">
        <v>36</v>
      </c>
      <c r="F356" s="149" t="s">
        <v>1966</v>
      </c>
      <c r="G356" s="150"/>
      <c r="H356" s="150"/>
      <c r="I356" s="150"/>
      <c r="J356" s="150"/>
      <c r="K356" s="150"/>
      <c r="L356" s="150"/>
      <c r="M356" s="150"/>
      <c r="N356" s="172">
        <f>SUM(G356*$D$8+H356*$D$5+I356*$D$9+J356*$D$6+K356*$D$11+L356*$D$10+M356*$D$7)</f>
        <v>0</v>
      </c>
      <c r="O356" s="166">
        <v>1</v>
      </c>
      <c r="P356" s="153">
        <f>SUM(N356*O356)</f>
        <v>0</v>
      </c>
      <c r="Q356" s="29"/>
      <c r="R356" s="14"/>
      <c r="S356" s="14"/>
      <c r="T356" s="14"/>
      <c r="U356" s="14"/>
    </row>
    <row r="357" spans="1:21" ht="13.5" customHeight="1">
      <c r="A357" s="147">
        <f>RANK(N357,$N$18:$N$2049)</f>
        <v>1330</v>
      </c>
      <c r="B357" s="148" t="s">
        <v>1993</v>
      </c>
      <c r="C357" s="148" t="s">
        <v>1914</v>
      </c>
      <c r="D357" s="149" t="s">
        <v>43</v>
      </c>
      <c r="E357" s="149" t="s">
        <v>36</v>
      </c>
      <c r="F357" s="149" t="s">
        <v>1966</v>
      </c>
      <c r="G357" s="150"/>
      <c r="H357" s="150"/>
      <c r="I357" s="150"/>
      <c r="J357" s="150"/>
      <c r="K357" s="149">
        <v>11</v>
      </c>
      <c r="L357" s="149">
        <v>123</v>
      </c>
      <c r="M357" s="149">
        <v>1</v>
      </c>
      <c r="N357" s="172">
        <f>SUM(G357*$D$8+H357*$D$5+I357*$D$9+J357*$D$6+K357*$D$11+L357*$D$10+M357*$D$7)</f>
        <v>23.8</v>
      </c>
      <c r="O357" s="166">
        <v>1</v>
      </c>
      <c r="P357" s="153">
        <f>SUM(N357*O357)</f>
        <v>23.8</v>
      </c>
      <c r="Q357" s="29"/>
      <c r="R357" s="14"/>
      <c r="S357" s="14"/>
      <c r="T357" s="14"/>
      <c r="U357" s="14"/>
    </row>
    <row r="358" spans="1:21" ht="13.5" customHeight="1">
      <c r="A358" s="147">
        <f>RANK(N358,$N$18:$N$2049)</f>
        <v>1181</v>
      </c>
      <c r="B358" s="148" t="s">
        <v>2054</v>
      </c>
      <c r="C358" s="148" t="s">
        <v>1914</v>
      </c>
      <c r="D358" s="149" t="s">
        <v>43</v>
      </c>
      <c r="E358" s="149" t="s">
        <v>34</v>
      </c>
      <c r="F358" s="149" t="s">
        <v>1966</v>
      </c>
      <c r="G358" s="150"/>
      <c r="H358" s="150"/>
      <c r="I358" s="150"/>
      <c r="J358" s="150"/>
      <c r="K358" s="149">
        <v>15</v>
      </c>
      <c r="L358" s="149">
        <v>179</v>
      </c>
      <c r="M358" s="149">
        <v>1</v>
      </c>
      <c r="N358" s="172">
        <f>SUM(G358*$D$8+H358*$D$5+I358*$D$9+J358*$D$6+K358*$D$11+L358*$D$10+M358*$D$7)</f>
        <v>31.400000000000002</v>
      </c>
      <c r="O358" s="166">
        <v>1</v>
      </c>
      <c r="P358" s="153">
        <f>SUM(N358*O358)</f>
        <v>31.400000000000002</v>
      </c>
      <c r="Q358" s="29"/>
      <c r="R358" s="14"/>
      <c r="S358" s="14"/>
      <c r="T358" s="14"/>
      <c r="U358" s="14"/>
    </row>
    <row r="359" spans="1:21" ht="13.5" customHeight="1">
      <c r="A359" s="147">
        <f>RANK(N359,$N$18:$N$2049)</f>
        <v>737</v>
      </c>
      <c r="B359" s="148" t="s">
        <v>969</v>
      </c>
      <c r="C359" s="148" t="s">
        <v>1914</v>
      </c>
      <c r="D359" s="149" t="s">
        <v>43</v>
      </c>
      <c r="E359" s="149" t="s">
        <v>34</v>
      </c>
      <c r="F359" s="149" t="s">
        <v>1966</v>
      </c>
      <c r="G359" s="150"/>
      <c r="H359" s="150"/>
      <c r="I359" s="150"/>
      <c r="J359" s="150"/>
      <c r="K359" s="149">
        <v>26</v>
      </c>
      <c r="L359" s="149">
        <v>398</v>
      </c>
      <c r="M359" s="149">
        <v>3</v>
      </c>
      <c r="N359" s="172">
        <f>SUM(G359*$D$8+H359*$D$5+I359*$D$9+J359*$D$6+K359*$D$11+L359*$D$10+M359*$D$7)</f>
        <v>70.800000000000011</v>
      </c>
      <c r="O359" s="166">
        <v>1</v>
      </c>
      <c r="P359" s="153">
        <f>SUM(N359*O359)</f>
        <v>70.800000000000011</v>
      </c>
      <c r="Q359" s="29"/>
      <c r="R359" s="14"/>
      <c r="S359" s="14"/>
      <c r="T359" s="14"/>
      <c r="U359" s="14"/>
    </row>
    <row r="360" spans="1:21" ht="13.5" customHeight="1">
      <c r="A360" s="147">
        <f>RANK(N360,$N$18:$N$2049)</f>
        <v>511</v>
      </c>
      <c r="B360" s="148" t="s">
        <v>603</v>
      </c>
      <c r="C360" s="148" t="s">
        <v>1914</v>
      </c>
      <c r="D360" s="149" t="s">
        <v>43</v>
      </c>
      <c r="E360" s="149" t="s">
        <v>34</v>
      </c>
      <c r="F360" s="149" t="s">
        <v>1966</v>
      </c>
      <c r="G360" s="150"/>
      <c r="H360" s="150"/>
      <c r="I360" s="149">
        <v>41</v>
      </c>
      <c r="J360" s="149">
        <v>0</v>
      </c>
      <c r="K360" s="149">
        <v>37</v>
      </c>
      <c r="L360" s="149">
        <v>510</v>
      </c>
      <c r="M360" s="149">
        <v>4</v>
      </c>
      <c r="N360" s="172">
        <f>SUM(G360*$D$8+H360*$D$5+I360*$D$9+J360*$D$6+K360*$D$11+L360*$D$10+M360*$D$7)</f>
        <v>97.6</v>
      </c>
      <c r="O360" s="166">
        <v>1</v>
      </c>
      <c r="P360" s="153">
        <f>SUM(N360*O360)</f>
        <v>97.6</v>
      </c>
      <c r="Q360" s="29"/>
      <c r="R360" s="14"/>
      <c r="S360" s="14"/>
      <c r="T360" s="14"/>
      <c r="U360" s="14"/>
    </row>
    <row r="361" spans="1:21" ht="13.5" customHeight="1">
      <c r="A361" s="147">
        <f>RANK(N361,$N$18:$N$2049)</f>
        <v>316</v>
      </c>
      <c r="B361" s="148" t="s">
        <v>1212</v>
      </c>
      <c r="C361" s="148" t="s">
        <v>1914</v>
      </c>
      <c r="D361" s="149" t="s">
        <v>43</v>
      </c>
      <c r="E361" s="149" t="s">
        <v>38</v>
      </c>
      <c r="F361" s="149" t="s">
        <v>1966</v>
      </c>
      <c r="G361" s="150"/>
      <c r="H361" s="150"/>
      <c r="I361" s="150"/>
      <c r="J361" s="150"/>
      <c r="K361" s="149">
        <v>52</v>
      </c>
      <c r="L361" s="149">
        <v>823</v>
      </c>
      <c r="M361" s="149">
        <v>5</v>
      </c>
      <c r="N361" s="172">
        <f>SUM(G361*$D$8+H361*$D$5+I361*$D$9+J361*$D$6+K361*$D$11+L361*$D$10+M361*$D$7)</f>
        <v>138.30000000000001</v>
      </c>
      <c r="O361" s="166">
        <v>1</v>
      </c>
      <c r="P361" s="153">
        <f>SUM(N361*O361)</f>
        <v>138.30000000000001</v>
      </c>
      <c r="Q361" s="14"/>
      <c r="R361" s="14"/>
      <c r="S361" s="14"/>
      <c r="T361" s="14"/>
      <c r="U361" s="14"/>
    </row>
    <row r="362" spans="1:21" ht="13.5" customHeight="1">
      <c r="A362" s="147">
        <f>RANK(N362,$N$18:$N$2049)</f>
        <v>1475</v>
      </c>
      <c r="B362" s="148" t="s">
        <v>1994</v>
      </c>
      <c r="C362" s="148" t="s">
        <v>1915</v>
      </c>
      <c r="D362" s="149" t="s">
        <v>33</v>
      </c>
      <c r="E362" s="149" t="s">
        <v>1965</v>
      </c>
      <c r="F362" s="149" t="s">
        <v>35</v>
      </c>
      <c r="G362" s="150"/>
      <c r="H362" s="150"/>
      <c r="I362" s="150"/>
      <c r="J362" s="150"/>
      <c r="K362" s="150"/>
      <c r="L362" s="150"/>
      <c r="M362" s="150"/>
      <c r="N362" s="172">
        <f>SUM(G362*$D$8+H362*$D$5+I362*$D$9+J362*$D$6+K362*$D$11+L362*$D$10+M362*$D$7)</f>
        <v>0</v>
      </c>
      <c r="O362" s="166">
        <v>0.9</v>
      </c>
      <c r="P362" s="153">
        <f>SUM(N362*O362)</f>
        <v>0</v>
      </c>
      <c r="Q362" s="14"/>
      <c r="R362" s="14"/>
      <c r="S362" s="14"/>
      <c r="T362" s="14"/>
      <c r="U362" s="14"/>
    </row>
    <row r="363" spans="1:21" ht="13.5" customHeight="1">
      <c r="A363" s="147">
        <f>RANK(N363,$N$18:$N$2049)</f>
        <v>83</v>
      </c>
      <c r="B363" s="148" t="s">
        <v>607</v>
      </c>
      <c r="C363" s="148" t="s">
        <v>1915</v>
      </c>
      <c r="D363" s="149" t="s">
        <v>33</v>
      </c>
      <c r="E363" s="149" t="s">
        <v>36</v>
      </c>
      <c r="F363" s="149" t="s">
        <v>35</v>
      </c>
      <c r="G363" s="149">
        <v>3414</v>
      </c>
      <c r="H363" s="149">
        <v>24</v>
      </c>
      <c r="I363" s="149">
        <v>-25</v>
      </c>
      <c r="J363" s="149">
        <v>1</v>
      </c>
      <c r="K363" s="150"/>
      <c r="L363" s="150"/>
      <c r="M363" s="150"/>
      <c r="N363" s="172">
        <f>SUM(G363*$D$8+H363*$D$5+I363*$D$9+J363*$D$6+K363*$D$11+L363*$D$10+M363*$D$7)</f>
        <v>236.06</v>
      </c>
      <c r="O363" s="166">
        <v>0.9</v>
      </c>
      <c r="P363" s="153">
        <f>SUM(N363*O363)</f>
        <v>212.45400000000001</v>
      </c>
      <c r="Q363" s="14"/>
      <c r="R363" s="14"/>
      <c r="S363" s="14"/>
      <c r="T363" s="14"/>
      <c r="U363" s="14"/>
    </row>
    <row r="364" spans="1:21" ht="13.5" customHeight="1">
      <c r="A364" s="147">
        <f>RANK(N364,$N$18:$N$2049)</f>
        <v>1475</v>
      </c>
      <c r="B364" s="148" t="s">
        <v>1215</v>
      </c>
      <c r="C364" s="148" t="s">
        <v>1915</v>
      </c>
      <c r="D364" s="149" t="s">
        <v>39</v>
      </c>
      <c r="E364" s="149" t="s">
        <v>36</v>
      </c>
      <c r="F364" s="149" t="s">
        <v>35</v>
      </c>
      <c r="G364" s="150"/>
      <c r="H364" s="150"/>
      <c r="I364" s="150"/>
      <c r="J364" s="150"/>
      <c r="K364" s="150"/>
      <c r="L364" s="150"/>
      <c r="M364" s="150"/>
      <c r="N364" s="172">
        <f>SUM(G364*$D$8+H364*$D$5+I364*$D$9+J364*$D$6+K364*$D$11+L364*$D$10+M364*$D$7)</f>
        <v>0</v>
      </c>
      <c r="O364" s="166">
        <v>1.02</v>
      </c>
      <c r="P364" s="153">
        <f>SUM(N364*O364)</f>
        <v>0</v>
      </c>
      <c r="Q364" s="14"/>
      <c r="R364" s="14"/>
      <c r="S364" s="14"/>
      <c r="T364" s="14"/>
      <c r="U364" s="14"/>
    </row>
    <row r="365" spans="1:21" ht="13.5" customHeight="1">
      <c r="A365" s="147">
        <f>RANK(N365,$N$18:$N$2049)</f>
        <v>1114</v>
      </c>
      <c r="B365" s="148" t="s">
        <v>608</v>
      </c>
      <c r="C365" s="148" t="s">
        <v>1915</v>
      </c>
      <c r="D365" s="149" t="s">
        <v>39</v>
      </c>
      <c r="E365" s="149" t="s">
        <v>34</v>
      </c>
      <c r="F365" s="149" t="s">
        <v>35</v>
      </c>
      <c r="G365" s="150"/>
      <c r="H365" s="150"/>
      <c r="I365" s="149">
        <v>194</v>
      </c>
      <c r="J365" s="149">
        <v>2</v>
      </c>
      <c r="K365" s="150">
        <v>4</v>
      </c>
      <c r="L365" s="150">
        <v>23</v>
      </c>
      <c r="M365" s="150">
        <v>0</v>
      </c>
      <c r="N365" s="172">
        <f>SUM(G365*$D$8+H365*$D$5+I365*$D$9+J365*$D$6+K365*$D$11+L365*$D$10+M365*$D$7)</f>
        <v>35.700000000000003</v>
      </c>
      <c r="O365" s="166">
        <v>1.02</v>
      </c>
      <c r="P365" s="153">
        <f>SUM(N365*O365)</f>
        <v>36.414000000000001</v>
      </c>
      <c r="Q365" s="14"/>
      <c r="R365" s="14"/>
      <c r="S365" s="14"/>
      <c r="T365" s="14"/>
      <c r="U365" s="14"/>
    </row>
    <row r="366" spans="1:21" ht="13.5" customHeight="1">
      <c r="A366" s="147">
        <f>RANK(N366,$N$18:$N$2049)</f>
        <v>784</v>
      </c>
      <c r="B366" s="148" t="s">
        <v>263</v>
      </c>
      <c r="C366" s="148" t="s">
        <v>1915</v>
      </c>
      <c r="D366" s="149" t="s">
        <v>39</v>
      </c>
      <c r="E366" s="149" t="s">
        <v>34</v>
      </c>
      <c r="F366" s="149" t="s">
        <v>35</v>
      </c>
      <c r="G366" s="150"/>
      <c r="H366" s="150"/>
      <c r="I366" s="149">
        <v>336</v>
      </c>
      <c r="J366" s="149">
        <v>3</v>
      </c>
      <c r="K366" s="150">
        <v>11</v>
      </c>
      <c r="L366" s="150">
        <v>81</v>
      </c>
      <c r="M366" s="150">
        <v>0</v>
      </c>
      <c r="N366" s="172">
        <f>SUM(G366*$D$8+H366*$D$5+I366*$D$9+J366*$D$6+K366*$D$11+L366*$D$10+M366*$D$7)</f>
        <v>65.2</v>
      </c>
      <c r="O366" s="166">
        <v>1.02</v>
      </c>
      <c r="P366" s="153">
        <f>SUM(N366*O366)</f>
        <v>66.504000000000005</v>
      </c>
      <c r="Q366" s="14"/>
      <c r="R366" s="14"/>
      <c r="S366" s="14"/>
      <c r="T366" s="14"/>
      <c r="U366" s="14"/>
    </row>
    <row r="367" spans="1:21" ht="13.5" customHeight="1">
      <c r="A367" s="147">
        <f>RANK(N367,$N$18:$N$2049)</f>
        <v>307</v>
      </c>
      <c r="B367" s="148" t="s">
        <v>1214</v>
      </c>
      <c r="C367" s="148" t="s">
        <v>1915</v>
      </c>
      <c r="D367" s="149" t="s">
        <v>39</v>
      </c>
      <c r="E367" s="149" t="s">
        <v>1965</v>
      </c>
      <c r="F367" s="149" t="s">
        <v>35</v>
      </c>
      <c r="G367" s="150"/>
      <c r="H367" s="150"/>
      <c r="I367" s="149">
        <v>731</v>
      </c>
      <c r="J367" s="149">
        <v>6</v>
      </c>
      <c r="K367" s="150">
        <v>20</v>
      </c>
      <c r="L367" s="150">
        <v>166</v>
      </c>
      <c r="M367" s="150">
        <v>1</v>
      </c>
      <c r="N367" s="172">
        <f>SUM(G367*$D$8+H367*$D$5+I367*$D$9+J367*$D$6+K367*$D$11+L367*$D$10+M367*$D$7)</f>
        <v>141.70000000000002</v>
      </c>
      <c r="O367" s="166">
        <v>1.02</v>
      </c>
      <c r="P367" s="153">
        <f>SUM(N367*O367)</f>
        <v>144.53400000000002</v>
      </c>
      <c r="Q367" s="14"/>
      <c r="R367" s="14"/>
      <c r="S367" s="14"/>
      <c r="T367" s="14"/>
      <c r="U367" s="14"/>
    </row>
    <row r="368" spans="1:21" ht="13.5" customHeight="1">
      <c r="A368" s="147">
        <f>RANK(N368,$N$18:$N$2049)</f>
        <v>1475</v>
      </c>
      <c r="B368" s="148" t="s">
        <v>609</v>
      </c>
      <c r="C368" s="148" t="s">
        <v>1915</v>
      </c>
      <c r="D368" s="149" t="s">
        <v>42</v>
      </c>
      <c r="E368" s="149" t="s">
        <v>34</v>
      </c>
      <c r="F368" s="149" t="s">
        <v>35</v>
      </c>
      <c r="G368" s="150"/>
      <c r="H368" s="150"/>
      <c r="I368" s="150"/>
      <c r="J368" s="150"/>
      <c r="K368" s="150"/>
      <c r="L368" s="150"/>
      <c r="M368" s="150"/>
      <c r="N368" s="172">
        <f>SUM(G368*$D$8+H368*$D$5+I368*$D$9+J368*$D$6+K368*$D$11+L368*$D$10+M368*$D$7)</f>
        <v>0</v>
      </c>
      <c r="O368" s="166">
        <v>1</v>
      </c>
      <c r="P368" s="153">
        <f>SUM(N368*O368)</f>
        <v>0</v>
      </c>
      <c r="Q368" s="14"/>
      <c r="R368" s="14"/>
      <c r="S368" s="14"/>
      <c r="T368" s="14"/>
      <c r="U368" s="14"/>
    </row>
    <row r="369" spans="1:21" ht="13.5" customHeight="1">
      <c r="A369" s="147">
        <f>RANK(N369,$N$18:$N$2049)</f>
        <v>1475</v>
      </c>
      <c r="B369" s="148" t="s">
        <v>1217</v>
      </c>
      <c r="C369" s="148" t="s">
        <v>1915</v>
      </c>
      <c r="D369" s="149" t="s">
        <v>42</v>
      </c>
      <c r="E369" s="149" t="s">
        <v>38</v>
      </c>
      <c r="F369" s="149" t="s">
        <v>35</v>
      </c>
      <c r="G369" s="150"/>
      <c r="H369" s="150"/>
      <c r="I369" s="150"/>
      <c r="J369" s="150"/>
      <c r="K369" s="150"/>
      <c r="L369" s="150"/>
      <c r="M369" s="150"/>
      <c r="N369" s="172">
        <f>SUM(G369*$D$8+H369*$D$5+I369*$D$9+J369*$D$6+K369*$D$11+L369*$D$10+M369*$D$7)</f>
        <v>0</v>
      </c>
      <c r="O369" s="166">
        <v>1</v>
      </c>
      <c r="P369" s="153">
        <f>SUM(N369*O369)</f>
        <v>0</v>
      </c>
      <c r="Q369" s="29"/>
      <c r="R369" s="14"/>
      <c r="S369" s="14"/>
      <c r="T369" s="14"/>
      <c r="U369" s="14"/>
    </row>
    <row r="370" spans="1:21" ht="13.5" customHeight="1">
      <c r="A370" s="147">
        <f>RANK(N370,$N$18:$N$2049)</f>
        <v>843</v>
      </c>
      <c r="B370" s="148" t="s">
        <v>1216</v>
      </c>
      <c r="C370" s="148" t="s">
        <v>1915</v>
      </c>
      <c r="D370" s="149" t="s">
        <v>42</v>
      </c>
      <c r="E370" s="149" t="s">
        <v>36</v>
      </c>
      <c r="F370" s="149" t="s">
        <v>35</v>
      </c>
      <c r="G370" s="150"/>
      <c r="H370" s="150"/>
      <c r="I370" s="150"/>
      <c r="J370" s="150"/>
      <c r="K370" s="150">
        <v>26</v>
      </c>
      <c r="L370" s="150">
        <v>294</v>
      </c>
      <c r="M370" s="150">
        <v>3</v>
      </c>
      <c r="N370" s="172">
        <f>SUM(G370*$D$8+H370*$D$5+I370*$D$9+J370*$D$6+K370*$D$11+L370*$D$10+M370*$D$7)</f>
        <v>60.400000000000006</v>
      </c>
      <c r="O370" s="166">
        <v>1</v>
      </c>
      <c r="P370" s="153">
        <f>SUM(N370*O370)</f>
        <v>60.400000000000006</v>
      </c>
      <c r="Q370" s="29"/>
      <c r="R370" s="14"/>
      <c r="S370" s="14"/>
      <c r="T370" s="14"/>
      <c r="U370" s="14"/>
    </row>
    <row r="371" spans="1:21" ht="13.5" customHeight="1">
      <c r="A371" s="147">
        <f>RANK(N371,$N$18:$N$2049)</f>
        <v>1475</v>
      </c>
      <c r="B371" s="148" t="s">
        <v>354</v>
      </c>
      <c r="C371" s="148" t="s">
        <v>1915</v>
      </c>
      <c r="D371" s="149" t="s">
        <v>43</v>
      </c>
      <c r="E371" s="149" t="s">
        <v>36</v>
      </c>
      <c r="F371" s="149" t="s">
        <v>35</v>
      </c>
      <c r="G371" s="150"/>
      <c r="H371" s="150"/>
      <c r="I371" s="150"/>
      <c r="J371" s="150"/>
      <c r="K371" s="150"/>
      <c r="L371" s="150"/>
      <c r="M371" s="150"/>
      <c r="N371" s="172">
        <f>SUM(G371*$D$8+H371*$D$5+I371*$D$9+J371*$D$6+K371*$D$11+L371*$D$10+M371*$D$7)</f>
        <v>0</v>
      </c>
      <c r="O371" s="166">
        <v>1</v>
      </c>
      <c r="P371" s="153">
        <f>SUM(N371*O371)</f>
        <v>0</v>
      </c>
      <c r="Q371" s="29"/>
      <c r="R371" s="14"/>
      <c r="S371" s="14"/>
      <c r="T371" s="14"/>
      <c r="U371" s="14"/>
    </row>
    <row r="372" spans="1:21" ht="13.5" customHeight="1">
      <c r="A372" s="147">
        <f>RANK(N372,$N$18:$N$2049)</f>
        <v>1255</v>
      </c>
      <c r="B372" s="148" t="s">
        <v>1219</v>
      </c>
      <c r="C372" s="148" t="s">
        <v>1915</v>
      </c>
      <c r="D372" s="149" t="s">
        <v>43</v>
      </c>
      <c r="E372" s="149" t="s">
        <v>36</v>
      </c>
      <c r="F372" s="149" t="s">
        <v>35</v>
      </c>
      <c r="G372" s="150"/>
      <c r="H372" s="150"/>
      <c r="I372" s="150"/>
      <c r="J372" s="150"/>
      <c r="K372" s="150">
        <v>12</v>
      </c>
      <c r="L372" s="150">
        <v>151</v>
      </c>
      <c r="M372" s="150">
        <v>1</v>
      </c>
      <c r="N372" s="172">
        <f>SUM(G372*$D$8+H372*$D$5+I372*$D$9+J372*$D$6+K372*$D$11+L372*$D$10+M372*$D$7)</f>
        <v>27.1</v>
      </c>
      <c r="O372" s="166">
        <v>1</v>
      </c>
      <c r="P372" s="153">
        <f>SUM(N372*O372)</f>
        <v>27.1</v>
      </c>
      <c r="Q372" s="29"/>
      <c r="R372" s="14"/>
      <c r="S372" s="14"/>
      <c r="T372" s="14"/>
      <c r="U372" s="14"/>
    </row>
    <row r="373" spans="1:21" ht="13.5" customHeight="1">
      <c r="A373" s="147">
        <f>RANK(N373,$N$18:$N$2049)</f>
        <v>895</v>
      </c>
      <c r="B373" s="148" t="s">
        <v>1218</v>
      </c>
      <c r="C373" s="148" t="s">
        <v>1915</v>
      </c>
      <c r="D373" s="149" t="s">
        <v>43</v>
      </c>
      <c r="E373" s="149" t="s">
        <v>36</v>
      </c>
      <c r="F373" s="149" t="s">
        <v>35</v>
      </c>
      <c r="G373" s="150"/>
      <c r="H373" s="150"/>
      <c r="I373" s="150"/>
      <c r="J373" s="150"/>
      <c r="K373" s="150">
        <v>26</v>
      </c>
      <c r="L373" s="150">
        <v>306</v>
      </c>
      <c r="M373" s="150">
        <v>2</v>
      </c>
      <c r="N373" s="172">
        <f>SUM(G373*$D$8+H373*$D$5+I373*$D$9+J373*$D$6+K373*$D$11+L373*$D$10+M373*$D$7)</f>
        <v>55.6</v>
      </c>
      <c r="O373" s="166">
        <v>1</v>
      </c>
      <c r="P373" s="153">
        <f>SUM(N373*O373)</f>
        <v>55.6</v>
      </c>
      <c r="Q373" s="29"/>
      <c r="R373" s="14"/>
      <c r="S373" s="14"/>
      <c r="T373" s="14"/>
      <c r="U373" s="14"/>
    </row>
    <row r="374" spans="1:21" ht="13.5" customHeight="1">
      <c r="A374" s="147">
        <f>RANK(N374,$N$18:$N$2049)</f>
        <v>590</v>
      </c>
      <c r="B374" s="148" t="s">
        <v>325</v>
      </c>
      <c r="C374" s="148" t="s">
        <v>1915</v>
      </c>
      <c r="D374" s="149" t="s">
        <v>43</v>
      </c>
      <c r="E374" s="149" t="s">
        <v>34</v>
      </c>
      <c r="F374" s="149" t="s">
        <v>35</v>
      </c>
      <c r="G374" s="150"/>
      <c r="H374" s="150"/>
      <c r="I374" s="150"/>
      <c r="J374" s="150"/>
      <c r="K374" s="150">
        <v>40</v>
      </c>
      <c r="L374" s="150">
        <v>497</v>
      </c>
      <c r="M374" s="150">
        <v>3</v>
      </c>
      <c r="N374" s="172">
        <f>SUM(G374*$D$8+H374*$D$5+I374*$D$9+J374*$D$6+K374*$D$11+L374*$D$10+M374*$D$7)</f>
        <v>87.7</v>
      </c>
      <c r="O374" s="166">
        <v>1</v>
      </c>
      <c r="P374" s="153">
        <f>SUM(N374*O374)</f>
        <v>87.7</v>
      </c>
      <c r="Q374" s="29"/>
      <c r="R374" s="14"/>
      <c r="S374" s="14"/>
      <c r="T374" s="14"/>
      <c r="U374" s="14"/>
    </row>
    <row r="375" spans="1:21" ht="13.5" customHeight="1">
      <c r="A375" s="147">
        <f>RANK(N375,$N$18:$N$2049)</f>
        <v>493</v>
      </c>
      <c r="B375" s="148" t="s">
        <v>611</v>
      </c>
      <c r="C375" s="148" t="s">
        <v>1915</v>
      </c>
      <c r="D375" s="149" t="s">
        <v>43</v>
      </c>
      <c r="E375" s="149" t="s">
        <v>34</v>
      </c>
      <c r="F375" s="149" t="s">
        <v>35</v>
      </c>
      <c r="G375" s="150"/>
      <c r="H375" s="150"/>
      <c r="I375" s="150"/>
      <c r="J375" s="150"/>
      <c r="K375" s="150">
        <v>45</v>
      </c>
      <c r="L375" s="150">
        <v>546</v>
      </c>
      <c r="M375" s="150">
        <v>4</v>
      </c>
      <c r="N375" s="172">
        <f>SUM(G375*$D$8+H375*$D$5+I375*$D$9+J375*$D$6+K375*$D$11+L375*$D$10+M375*$D$7)</f>
        <v>101.1</v>
      </c>
      <c r="O375" s="166">
        <v>1</v>
      </c>
      <c r="P375" s="153">
        <f>SUM(N375*O375)</f>
        <v>101.1</v>
      </c>
      <c r="Q375" s="29"/>
      <c r="R375" s="14"/>
      <c r="S375" s="14"/>
      <c r="T375" s="14"/>
      <c r="U375" s="14"/>
    </row>
    <row r="376" spans="1:21" ht="13.5" customHeight="1">
      <c r="A376" s="147">
        <f>RANK(N376,$N$18:$N$2049)</f>
        <v>122</v>
      </c>
      <c r="B376" s="148" t="s">
        <v>264</v>
      </c>
      <c r="C376" s="148" t="s">
        <v>1915</v>
      </c>
      <c r="D376" s="149" t="s">
        <v>43</v>
      </c>
      <c r="E376" s="149" t="s">
        <v>34</v>
      </c>
      <c r="F376" s="149" t="s">
        <v>35</v>
      </c>
      <c r="G376" s="150"/>
      <c r="H376" s="150"/>
      <c r="I376" s="150"/>
      <c r="J376" s="150"/>
      <c r="K376" s="150">
        <v>86</v>
      </c>
      <c r="L376" s="150">
        <v>1109</v>
      </c>
      <c r="M376" s="150">
        <v>9</v>
      </c>
      <c r="N376" s="172">
        <f>SUM(G376*$D$8+H376*$D$5+I376*$D$9+J376*$D$6+K376*$D$11+L376*$D$10+M376*$D$7)</f>
        <v>207.9</v>
      </c>
      <c r="O376" s="166">
        <v>1.01</v>
      </c>
      <c r="P376" s="153">
        <f>SUM(N376*O376)</f>
        <v>209.97900000000001</v>
      </c>
      <c r="Q376" s="29"/>
      <c r="R376" s="14"/>
      <c r="S376" s="14"/>
      <c r="T376" s="14"/>
      <c r="U376" s="14"/>
    </row>
    <row r="377" spans="1:21" ht="13.5" customHeight="1">
      <c r="A377" s="147">
        <f>RANK(N377,$N$18:$N$2049)</f>
        <v>1475</v>
      </c>
      <c r="B377" s="148" t="s">
        <v>1220</v>
      </c>
      <c r="C377" s="148" t="s">
        <v>451</v>
      </c>
      <c r="D377" s="149" t="s">
        <v>33</v>
      </c>
      <c r="E377" s="149" t="s">
        <v>36</v>
      </c>
      <c r="F377" s="149" t="s">
        <v>336</v>
      </c>
      <c r="G377" s="150"/>
      <c r="H377" s="150"/>
      <c r="I377" s="150"/>
      <c r="J377" s="150"/>
      <c r="K377" s="150"/>
      <c r="L377" s="150"/>
      <c r="M377" s="150"/>
      <c r="N377" s="172">
        <f>SUM(G377*$D$8+H377*$D$5+I377*$D$9+J377*$D$6+K377*$D$11+L377*$D$10+M377*$D$7)</f>
        <v>0</v>
      </c>
      <c r="O377" s="166">
        <v>0.9</v>
      </c>
      <c r="P377" s="153">
        <f>SUM(N377*O377)</f>
        <v>0</v>
      </c>
      <c r="Q377" s="29"/>
      <c r="R377" s="14"/>
      <c r="S377" s="14"/>
      <c r="T377" s="14"/>
      <c r="U377" s="14"/>
    </row>
    <row r="378" spans="1:21" ht="13.5" customHeight="1">
      <c r="A378" s="147">
        <f>RANK(N378,$N$18:$N$2049)</f>
        <v>26</v>
      </c>
      <c r="B378" s="148" t="s">
        <v>604</v>
      </c>
      <c r="C378" s="148" t="s">
        <v>451</v>
      </c>
      <c r="D378" s="149" t="s">
        <v>33</v>
      </c>
      <c r="E378" s="149" t="s">
        <v>34</v>
      </c>
      <c r="F378" s="149" t="s">
        <v>336</v>
      </c>
      <c r="G378" s="149">
        <v>3448</v>
      </c>
      <c r="H378" s="149">
        <v>29</v>
      </c>
      <c r="I378" s="149">
        <v>0</v>
      </c>
      <c r="J378" s="149">
        <v>4</v>
      </c>
      <c r="K378" s="150"/>
      <c r="L378" s="150"/>
      <c r="M378" s="150"/>
      <c r="N378" s="172">
        <f>SUM(G378*$D$8+H378*$D$5+I378*$D$9+J378*$D$6+K378*$D$11+L378*$D$10+M378*$D$7)</f>
        <v>277.92</v>
      </c>
      <c r="O378" s="166">
        <v>0.97</v>
      </c>
      <c r="P378" s="153">
        <f>SUM(N378*O378)</f>
        <v>269.58240000000001</v>
      </c>
      <c r="Q378" s="29"/>
      <c r="R378" s="14"/>
      <c r="S378" s="14"/>
      <c r="T378" s="14"/>
      <c r="U378" s="14"/>
    </row>
    <row r="379" spans="1:21" ht="13.5" customHeight="1">
      <c r="A379" s="147">
        <f>RANK(N379,$N$18:$N$2049)</f>
        <v>1475</v>
      </c>
      <c r="B379" s="148" t="s">
        <v>1222</v>
      </c>
      <c r="C379" s="148" t="s">
        <v>451</v>
      </c>
      <c r="D379" s="149" t="s">
        <v>39</v>
      </c>
      <c r="E379" s="149" t="s">
        <v>38</v>
      </c>
      <c r="F379" s="149" t="s">
        <v>336</v>
      </c>
      <c r="G379" s="150"/>
      <c r="H379" s="150"/>
      <c r="I379" s="150"/>
      <c r="J379" s="150"/>
      <c r="K379" s="150"/>
      <c r="L379" s="150"/>
      <c r="M379" s="150"/>
      <c r="N379" s="172">
        <f>SUM(G379*$D$8+H379*$D$5+I379*$D$9+J379*$D$6+K379*$D$11+L379*$D$10+M379*$D$7)</f>
        <v>0</v>
      </c>
      <c r="O379" s="166">
        <v>1.02</v>
      </c>
      <c r="P379" s="153">
        <f>SUM(N379*O379)</f>
        <v>0</v>
      </c>
      <c r="Q379" s="29"/>
      <c r="R379" s="14"/>
      <c r="S379" s="14"/>
      <c r="T379" s="14"/>
      <c r="U379" s="14"/>
    </row>
    <row r="380" spans="1:21" ht="13.5" customHeight="1">
      <c r="A380" s="147">
        <f>RANK(N380,$N$18:$N$2049)</f>
        <v>1040</v>
      </c>
      <c r="B380" s="148" t="s">
        <v>1223</v>
      </c>
      <c r="C380" s="148" t="s">
        <v>451</v>
      </c>
      <c r="D380" s="149" t="s">
        <v>39</v>
      </c>
      <c r="E380" s="149" t="s">
        <v>40</v>
      </c>
      <c r="F380" s="149" t="s">
        <v>336</v>
      </c>
      <c r="G380" s="150"/>
      <c r="H380" s="150"/>
      <c r="I380" s="149">
        <v>231</v>
      </c>
      <c r="J380" s="149">
        <v>2</v>
      </c>
      <c r="K380" s="149">
        <v>5</v>
      </c>
      <c r="L380" s="149">
        <v>47</v>
      </c>
      <c r="M380" s="149">
        <v>0</v>
      </c>
      <c r="N380" s="172">
        <f>SUM(G380*$D$8+H380*$D$5+I380*$D$9+J380*$D$6+K380*$D$11+L380*$D$10+M380*$D$7)</f>
        <v>42.300000000000004</v>
      </c>
      <c r="O380" s="166">
        <v>1.02</v>
      </c>
      <c r="P380" s="153">
        <f>SUM(N380*O380)</f>
        <v>43.146000000000008</v>
      </c>
      <c r="Q380" s="29"/>
      <c r="R380" s="14"/>
      <c r="S380" s="14"/>
      <c r="T380" s="14"/>
      <c r="U380" s="14"/>
    </row>
    <row r="381" spans="1:21" ht="13.5" customHeight="1">
      <c r="A381" s="147">
        <f>RANK(N381,$N$18:$N$2049)</f>
        <v>585</v>
      </c>
      <c r="B381" s="148" t="s">
        <v>1221</v>
      </c>
      <c r="C381" s="148" t="s">
        <v>451</v>
      </c>
      <c r="D381" s="149" t="s">
        <v>39</v>
      </c>
      <c r="E381" s="149" t="s">
        <v>36</v>
      </c>
      <c r="F381" s="149" t="s">
        <v>336</v>
      </c>
      <c r="G381" s="150"/>
      <c r="H381" s="150"/>
      <c r="I381" s="149">
        <v>499</v>
      </c>
      <c r="J381" s="149">
        <v>4</v>
      </c>
      <c r="K381" s="149">
        <v>10</v>
      </c>
      <c r="L381" s="149">
        <v>91</v>
      </c>
      <c r="M381" s="149">
        <v>0</v>
      </c>
      <c r="N381" s="172">
        <f>SUM(G381*$D$8+H381*$D$5+I381*$D$9+J381*$D$6+K381*$D$11+L381*$D$10+M381*$D$7)</f>
        <v>88</v>
      </c>
      <c r="O381" s="166">
        <v>1.02</v>
      </c>
      <c r="P381" s="153">
        <f>SUM(N381*O381)</f>
        <v>89.76</v>
      </c>
      <c r="Q381" s="29"/>
      <c r="R381" s="14"/>
      <c r="S381" s="14"/>
      <c r="T381" s="14"/>
      <c r="U381" s="14"/>
    </row>
    <row r="382" spans="1:21" ht="13.5" customHeight="1">
      <c r="A382" s="147">
        <f>RANK(N382,$N$18:$N$2049)</f>
        <v>309</v>
      </c>
      <c r="B382" s="148" t="s">
        <v>817</v>
      </c>
      <c r="C382" s="148" t="s">
        <v>451</v>
      </c>
      <c r="D382" s="149" t="s">
        <v>39</v>
      </c>
      <c r="E382" s="149" t="s">
        <v>36</v>
      </c>
      <c r="F382" s="149" t="s">
        <v>336</v>
      </c>
      <c r="G382" s="150"/>
      <c r="H382" s="150"/>
      <c r="I382" s="149">
        <v>752</v>
      </c>
      <c r="J382" s="149">
        <v>6</v>
      </c>
      <c r="K382" s="149">
        <v>16</v>
      </c>
      <c r="L382" s="149">
        <v>152</v>
      </c>
      <c r="M382" s="149">
        <v>1</v>
      </c>
      <c r="N382" s="172">
        <f>SUM(G382*$D$8+H382*$D$5+I382*$D$9+J382*$D$6+K382*$D$11+L382*$D$10+M382*$D$7)</f>
        <v>140.4</v>
      </c>
      <c r="O382" s="166">
        <v>1.02</v>
      </c>
      <c r="P382" s="153">
        <f>SUM(N382*O382)</f>
        <v>143.208</v>
      </c>
      <c r="Q382" s="29"/>
      <c r="R382" s="14"/>
      <c r="S382" s="14"/>
      <c r="T382" s="14"/>
      <c r="U382" s="14"/>
    </row>
    <row r="383" spans="1:21" ht="13.5" customHeight="1">
      <c r="A383" s="147">
        <f>RANK(N383,$N$18:$N$2049)</f>
        <v>1475</v>
      </c>
      <c r="B383" s="148" t="s">
        <v>1225</v>
      </c>
      <c r="C383" s="148" t="s">
        <v>451</v>
      </c>
      <c r="D383" s="149" t="s">
        <v>42</v>
      </c>
      <c r="E383" s="149" t="s">
        <v>34</v>
      </c>
      <c r="F383" s="149" t="s">
        <v>336</v>
      </c>
      <c r="G383" s="150"/>
      <c r="H383" s="150"/>
      <c r="I383" s="150"/>
      <c r="J383" s="150"/>
      <c r="K383" s="150"/>
      <c r="L383" s="150"/>
      <c r="M383" s="150"/>
      <c r="N383" s="172">
        <f>SUM(G383*$D$8+H383*$D$5+I383*$D$9+J383*$D$6+K383*$D$11+L383*$D$10+M383*$D$7)</f>
        <v>0</v>
      </c>
      <c r="O383" s="166">
        <v>1</v>
      </c>
      <c r="P383" s="153">
        <f>SUM(N383*O383)</f>
        <v>0</v>
      </c>
      <c r="Q383" s="29"/>
      <c r="R383" s="14"/>
      <c r="S383" s="14"/>
      <c r="T383" s="14"/>
      <c r="U383" s="14"/>
    </row>
    <row r="384" spans="1:21" ht="13.5" customHeight="1">
      <c r="A384" s="147">
        <f>RANK(N384,$N$18:$N$2049)</f>
        <v>1475</v>
      </c>
      <c r="B384" s="148" t="s">
        <v>2055</v>
      </c>
      <c r="C384" s="148" t="s">
        <v>451</v>
      </c>
      <c r="D384" s="149" t="s">
        <v>42</v>
      </c>
      <c r="E384" s="149" t="s">
        <v>34</v>
      </c>
      <c r="F384" s="149" t="s">
        <v>336</v>
      </c>
      <c r="G384" s="150"/>
      <c r="H384" s="150"/>
      <c r="I384" s="150"/>
      <c r="J384" s="150"/>
      <c r="K384" s="150"/>
      <c r="L384" s="150"/>
      <c r="M384" s="150"/>
      <c r="N384" s="172">
        <f>SUM(G384*$D$8+H384*$D$5+I384*$D$9+J384*$D$6+K384*$D$11+L384*$D$10+M384*$D$7)</f>
        <v>0</v>
      </c>
      <c r="O384" s="166">
        <v>1</v>
      </c>
      <c r="P384" s="153">
        <f>SUM(N384*O384)</f>
        <v>0</v>
      </c>
      <c r="Q384" s="29"/>
      <c r="R384" s="14"/>
      <c r="S384" s="14"/>
      <c r="T384" s="14"/>
      <c r="U384" s="14"/>
    </row>
    <row r="385" spans="1:21" ht="13.5" customHeight="1">
      <c r="A385" s="147">
        <f>RANK(N385,$N$18:$N$2049)</f>
        <v>1401</v>
      </c>
      <c r="B385" s="148" t="s">
        <v>1224</v>
      </c>
      <c r="C385" s="148" t="s">
        <v>451</v>
      </c>
      <c r="D385" s="149" t="s">
        <v>42</v>
      </c>
      <c r="E385" s="149" t="s">
        <v>38</v>
      </c>
      <c r="F385" s="149" t="s">
        <v>336</v>
      </c>
      <c r="G385" s="150"/>
      <c r="H385" s="150"/>
      <c r="I385" s="150"/>
      <c r="J385" s="150"/>
      <c r="K385" s="150">
        <v>10</v>
      </c>
      <c r="L385" s="150">
        <v>102</v>
      </c>
      <c r="M385" s="150">
        <v>1</v>
      </c>
      <c r="N385" s="172">
        <f>SUM(G385*$D$8+H385*$D$5+I385*$D$9+J385*$D$6+K385*$D$11+L385*$D$10+M385*$D$7)</f>
        <v>21.200000000000003</v>
      </c>
      <c r="O385" s="166">
        <v>1</v>
      </c>
      <c r="P385" s="153">
        <f>SUM(N385*O385)</f>
        <v>21.200000000000003</v>
      </c>
      <c r="Q385" s="29"/>
      <c r="R385" s="14"/>
      <c r="S385" s="14"/>
      <c r="T385" s="14"/>
      <c r="U385" s="14"/>
    </row>
    <row r="386" spans="1:21" ht="13.5" customHeight="1">
      <c r="A386" s="147">
        <f>RANK(N386,$N$18:$N$2049)</f>
        <v>1135</v>
      </c>
      <c r="B386" s="148" t="s">
        <v>1227</v>
      </c>
      <c r="C386" s="148" t="s">
        <v>451</v>
      </c>
      <c r="D386" s="149" t="s">
        <v>43</v>
      </c>
      <c r="E386" s="149" t="s">
        <v>38</v>
      </c>
      <c r="F386" s="149" t="s">
        <v>336</v>
      </c>
      <c r="G386" s="150"/>
      <c r="H386" s="150"/>
      <c r="I386" s="150"/>
      <c r="J386" s="150"/>
      <c r="K386" s="150">
        <v>12</v>
      </c>
      <c r="L386" s="150">
        <v>162</v>
      </c>
      <c r="M386" s="150">
        <v>2</v>
      </c>
      <c r="N386" s="172">
        <f>SUM(G386*$D$8+H386*$D$5+I386*$D$9+J386*$D$6+K386*$D$11+L386*$D$10+M386*$D$7)</f>
        <v>34.200000000000003</v>
      </c>
      <c r="O386" s="166">
        <v>1</v>
      </c>
      <c r="P386" s="153">
        <f>SUM(N386*O386)</f>
        <v>34.200000000000003</v>
      </c>
      <c r="Q386" s="29"/>
      <c r="R386" s="14"/>
      <c r="S386" s="14"/>
      <c r="T386" s="14"/>
      <c r="U386" s="14"/>
    </row>
    <row r="387" spans="1:21" ht="13.5" customHeight="1">
      <c r="A387" s="147">
        <f>RANK(N387,$N$18:$N$2049)</f>
        <v>1114</v>
      </c>
      <c r="B387" s="148" t="s">
        <v>1226</v>
      </c>
      <c r="C387" s="148" t="s">
        <v>451</v>
      </c>
      <c r="D387" s="149" t="s">
        <v>43</v>
      </c>
      <c r="E387" s="149" t="s">
        <v>36</v>
      </c>
      <c r="F387" s="149" t="s">
        <v>336</v>
      </c>
      <c r="G387" s="150"/>
      <c r="H387" s="150"/>
      <c r="I387" s="150"/>
      <c r="J387" s="150"/>
      <c r="K387" s="150">
        <v>10</v>
      </c>
      <c r="L387" s="150">
        <v>187</v>
      </c>
      <c r="M387" s="150">
        <v>2</v>
      </c>
      <c r="N387" s="172">
        <f>SUM(G387*$D$8+H387*$D$5+I387*$D$9+J387*$D$6+K387*$D$11+L387*$D$10+M387*$D$7)</f>
        <v>35.700000000000003</v>
      </c>
      <c r="O387" s="166">
        <v>1</v>
      </c>
      <c r="P387" s="153">
        <f>SUM(N387*O387)</f>
        <v>35.700000000000003</v>
      </c>
      <c r="Q387" s="29"/>
      <c r="R387" s="14"/>
      <c r="S387" s="14"/>
      <c r="T387" s="14"/>
      <c r="U387" s="14"/>
    </row>
    <row r="388" spans="1:21" ht="13.5" customHeight="1">
      <c r="A388" s="147">
        <f>RANK(N388,$N$18:$N$2049)</f>
        <v>812</v>
      </c>
      <c r="B388" s="148" t="s">
        <v>367</v>
      </c>
      <c r="C388" s="148" t="s">
        <v>451</v>
      </c>
      <c r="D388" s="149" t="s">
        <v>43</v>
      </c>
      <c r="E388" s="149" t="s">
        <v>34</v>
      </c>
      <c r="F388" s="149" t="s">
        <v>336</v>
      </c>
      <c r="G388" s="150"/>
      <c r="H388" s="150"/>
      <c r="I388" s="150"/>
      <c r="J388" s="150"/>
      <c r="K388" s="150">
        <v>29</v>
      </c>
      <c r="L388" s="150">
        <v>301</v>
      </c>
      <c r="M388" s="150">
        <v>3</v>
      </c>
      <c r="N388" s="172">
        <f>SUM(G388*$D$8+H388*$D$5+I388*$D$9+J388*$D$6+K388*$D$11+L388*$D$10+M388*$D$7)</f>
        <v>62.6</v>
      </c>
      <c r="O388" s="166">
        <v>1</v>
      </c>
      <c r="P388" s="153">
        <f>SUM(N388*O388)</f>
        <v>62.6</v>
      </c>
      <c r="Q388" s="29"/>
      <c r="R388" s="14"/>
      <c r="S388" s="14"/>
      <c r="T388" s="14"/>
      <c r="U388" s="14"/>
    </row>
    <row r="389" spans="1:21" ht="13.5" customHeight="1">
      <c r="A389" s="147">
        <f>RANK(N389,$N$18:$N$2049)</f>
        <v>312</v>
      </c>
      <c r="B389" s="148" t="s">
        <v>606</v>
      </c>
      <c r="C389" s="148" t="s">
        <v>451</v>
      </c>
      <c r="D389" s="149" t="s">
        <v>43</v>
      </c>
      <c r="E389" s="149" t="s">
        <v>38</v>
      </c>
      <c r="F389" s="149" t="s">
        <v>336</v>
      </c>
      <c r="G389" s="150"/>
      <c r="H389" s="150"/>
      <c r="I389" s="150"/>
      <c r="J389" s="150"/>
      <c r="K389" s="150">
        <v>58</v>
      </c>
      <c r="L389" s="150">
        <v>745</v>
      </c>
      <c r="M389" s="150">
        <v>6</v>
      </c>
      <c r="N389" s="172">
        <f>SUM(G389*$D$8+H389*$D$5+I389*$D$9+J389*$D$6+K389*$D$11+L389*$D$10+M389*$D$7)</f>
        <v>139.5</v>
      </c>
      <c r="O389" s="166">
        <v>1</v>
      </c>
      <c r="P389" s="153">
        <f>SUM(N389*O389)</f>
        <v>139.5</v>
      </c>
      <c r="Q389" s="29"/>
      <c r="R389" s="14"/>
      <c r="S389" s="14"/>
      <c r="T389" s="14"/>
      <c r="U389" s="14"/>
    </row>
    <row r="390" spans="1:21" ht="13.5" customHeight="1">
      <c r="A390" s="147">
        <f>RANK(N390,$N$18:$N$2049)</f>
        <v>281</v>
      </c>
      <c r="B390" s="148" t="s">
        <v>322</v>
      </c>
      <c r="C390" s="148" t="s">
        <v>451</v>
      </c>
      <c r="D390" s="149" t="s">
        <v>43</v>
      </c>
      <c r="E390" s="149" t="s">
        <v>34</v>
      </c>
      <c r="F390" s="149" t="s">
        <v>336</v>
      </c>
      <c r="G390" s="150"/>
      <c r="H390" s="150"/>
      <c r="I390" s="150"/>
      <c r="J390" s="150"/>
      <c r="K390" s="150">
        <v>59</v>
      </c>
      <c r="L390" s="150">
        <v>767</v>
      </c>
      <c r="M390" s="150">
        <v>7</v>
      </c>
      <c r="N390" s="172">
        <f>SUM(G390*$D$8+H390*$D$5+I390*$D$9+J390*$D$6+K390*$D$11+L390*$D$10+M390*$D$7)</f>
        <v>148.19999999999999</v>
      </c>
      <c r="O390" s="166">
        <v>1</v>
      </c>
      <c r="P390" s="153">
        <f>SUM(N390*O390)</f>
        <v>148.19999999999999</v>
      </c>
      <c r="Q390" s="29"/>
      <c r="R390" s="14"/>
      <c r="S390" s="14"/>
      <c r="T390" s="14"/>
      <c r="U390" s="14"/>
    </row>
    <row r="391" spans="1:21" ht="13.5" customHeight="1">
      <c r="A391" s="147">
        <f>RANK(N391,$N$18:$N$2049)</f>
        <v>271</v>
      </c>
      <c r="B391" s="148" t="s">
        <v>206</v>
      </c>
      <c r="C391" s="148" t="s">
        <v>451</v>
      </c>
      <c r="D391" s="149" t="s">
        <v>43</v>
      </c>
      <c r="E391" s="149" t="s">
        <v>34</v>
      </c>
      <c r="F391" s="149" t="s">
        <v>336</v>
      </c>
      <c r="G391" s="150"/>
      <c r="H391" s="150"/>
      <c r="I391" s="149">
        <v>10</v>
      </c>
      <c r="J391" s="149">
        <v>0</v>
      </c>
      <c r="K391" s="150">
        <v>70</v>
      </c>
      <c r="L391" s="150">
        <v>749</v>
      </c>
      <c r="M391" s="150">
        <v>7</v>
      </c>
      <c r="N391" s="172">
        <f>SUM(G391*$D$8+H391*$D$5+I391*$D$9+J391*$D$6+K391*$D$11+L391*$D$10+M391*$D$7)</f>
        <v>152.9</v>
      </c>
      <c r="O391" s="166">
        <v>1</v>
      </c>
      <c r="P391" s="153">
        <f>SUM(N391*O391)</f>
        <v>152.9</v>
      </c>
      <c r="Q391" s="29"/>
      <c r="R391" s="14"/>
      <c r="S391" s="14"/>
      <c r="T391" s="14"/>
      <c r="U391" s="14"/>
    </row>
    <row r="392" spans="1:21" ht="13.5" customHeight="1">
      <c r="A392" s="147">
        <f>RANK(N392,$N$18:$N$2049)</f>
        <v>1475</v>
      </c>
      <c r="B392" s="148" t="s">
        <v>1228</v>
      </c>
      <c r="C392" s="148" t="s">
        <v>438</v>
      </c>
      <c r="D392" s="149" t="s">
        <v>33</v>
      </c>
      <c r="E392" s="149" t="s">
        <v>36</v>
      </c>
      <c r="F392" s="149" t="s">
        <v>45</v>
      </c>
      <c r="G392" s="150"/>
      <c r="H392" s="150"/>
      <c r="I392" s="150"/>
      <c r="J392" s="150"/>
      <c r="K392" s="150"/>
      <c r="L392" s="150"/>
      <c r="M392" s="150"/>
      <c r="N392" s="172">
        <f>SUM(G392*$D$8+H392*$D$5+I392*$D$9+J392*$D$6+K392*$D$11+L392*$D$10+M392*$D$7)</f>
        <v>0</v>
      </c>
      <c r="O392" s="166">
        <v>0.9</v>
      </c>
      <c r="P392" s="153">
        <f>SUM(N392*O392)</f>
        <v>0</v>
      </c>
      <c r="Q392" s="29"/>
      <c r="R392" s="14"/>
      <c r="S392" s="14"/>
      <c r="T392" s="14"/>
      <c r="U392" s="14"/>
    </row>
    <row r="393" spans="1:21" ht="13.5" customHeight="1">
      <c r="A393" s="147">
        <f>RANK(N393,$N$18:$N$2049)</f>
        <v>86</v>
      </c>
      <c r="B393" s="148" t="s">
        <v>930</v>
      </c>
      <c r="C393" s="148" t="s">
        <v>438</v>
      </c>
      <c r="D393" s="149" t="s">
        <v>33</v>
      </c>
      <c r="E393" s="149" t="s">
        <v>36</v>
      </c>
      <c r="F393" s="149" t="s">
        <v>45</v>
      </c>
      <c r="G393" s="149">
        <v>2932</v>
      </c>
      <c r="H393" s="149">
        <v>20</v>
      </c>
      <c r="I393" s="149">
        <v>182</v>
      </c>
      <c r="J393" s="149">
        <v>3</v>
      </c>
      <c r="K393" s="150"/>
      <c r="L393" s="150"/>
      <c r="M393" s="150"/>
      <c r="N393" s="172">
        <f>SUM(G393*$D$8+H393*$D$5+I393*$D$9+J393*$D$6+K393*$D$11+L393*$D$10+M393*$D$7)</f>
        <v>233.48</v>
      </c>
      <c r="O393" s="166">
        <v>0.9</v>
      </c>
      <c r="P393" s="153">
        <f>SUM(N393*O393)</f>
        <v>210.13200000000001</v>
      </c>
      <c r="Q393" s="29"/>
      <c r="R393" s="14"/>
      <c r="S393" s="14"/>
      <c r="T393" s="14"/>
      <c r="U393" s="14"/>
    </row>
    <row r="394" spans="1:21" ht="13.5" customHeight="1">
      <c r="A394" s="147">
        <f>RANK(N394,$N$18:$N$2049)</f>
        <v>1375</v>
      </c>
      <c r="B394" s="148" t="s">
        <v>1230</v>
      </c>
      <c r="C394" s="148" t="s">
        <v>438</v>
      </c>
      <c r="D394" s="149" t="s">
        <v>39</v>
      </c>
      <c r="E394" s="149" t="s">
        <v>36</v>
      </c>
      <c r="F394" s="149" t="s">
        <v>45</v>
      </c>
      <c r="G394" s="150"/>
      <c r="H394" s="150"/>
      <c r="I394" s="149">
        <v>126</v>
      </c>
      <c r="J394" s="149">
        <v>1</v>
      </c>
      <c r="K394" s="150">
        <v>3</v>
      </c>
      <c r="L394" s="150">
        <v>20</v>
      </c>
      <c r="M394" s="150">
        <v>0</v>
      </c>
      <c r="N394" s="172">
        <f>SUM(G394*$D$8+H394*$D$5+I394*$D$9+J394*$D$6+K394*$D$11+L394*$D$10+M394*$D$7)</f>
        <v>22.1</v>
      </c>
      <c r="O394" s="166">
        <v>1.02</v>
      </c>
      <c r="P394" s="153">
        <f>SUM(N394*O394)</f>
        <v>22.542000000000002</v>
      </c>
      <c r="Q394" s="14"/>
      <c r="R394" s="14"/>
      <c r="S394" s="14"/>
      <c r="T394" s="14"/>
      <c r="U394" s="14"/>
    </row>
    <row r="395" spans="1:21" ht="13.5" customHeight="1">
      <c r="A395" s="147">
        <f>RANK(N395,$N$18:$N$2049)</f>
        <v>1053</v>
      </c>
      <c r="B395" s="148" t="s">
        <v>1229</v>
      </c>
      <c r="C395" s="148" t="s">
        <v>438</v>
      </c>
      <c r="D395" s="149" t="s">
        <v>39</v>
      </c>
      <c r="E395" s="149" t="s">
        <v>36</v>
      </c>
      <c r="F395" s="149" t="s">
        <v>45</v>
      </c>
      <c r="G395" s="150"/>
      <c r="H395" s="150"/>
      <c r="I395" s="149">
        <v>222</v>
      </c>
      <c r="J395" s="149">
        <v>2</v>
      </c>
      <c r="K395" s="150">
        <v>5</v>
      </c>
      <c r="L395" s="150">
        <v>45</v>
      </c>
      <c r="M395" s="150">
        <v>0</v>
      </c>
      <c r="N395" s="172">
        <f>SUM(G395*$D$8+H395*$D$5+I395*$D$9+J395*$D$6+K395*$D$11+L395*$D$10+M395*$D$7)</f>
        <v>41.2</v>
      </c>
      <c r="O395" s="166">
        <v>1.02</v>
      </c>
      <c r="P395" s="153">
        <f>SUM(N395*O395)</f>
        <v>42.024000000000001</v>
      </c>
      <c r="Q395" s="14"/>
      <c r="R395" s="14"/>
      <c r="S395" s="14"/>
      <c r="T395" s="14"/>
      <c r="U395" s="14"/>
    </row>
    <row r="396" spans="1:21" ht="13.5" customHeight="1">
      <c r="A396" s="147">
        <f>RANK(N396,$N$18:$N$2049)</f>
        <v>667</v>
      </c>
      <c r="B396" s="148" t="s">
        <v>2056</v>
      </c>
      <c r="C396" s="148" t="s">
        <v>438</v>
      </c>
      <c r="D396" s="149" t="s">
        <v>39</v>
      </c>
      <c r="E396" s="149" t="s">
        <v>1965</v>
      </c>
      <c r="F396" s="149" t="s">
        <v>45</v>
      </c>
      <c r="G396" s="150"/>
      <c r="H396" s="150"/>
      <c r="I396" s="149">
        <v>419</v>
      </c>
      <c r="J396" s="149">
        <v>4</v>
      </c>
      <c r="K396" s="150">
        <v>9</v>
      </c>
      <c r="L396" s="150">
        <v>76</v>
      </c>
      <c r="M396" s="150">
        <v>0</v>
      </c>
      <c r="N396" s="172">
        <f>SUM(G396*$D$8+H396*$D$5+I396*$D$9+J396*$D$6+K396*$D$11+L396*$D$10+M396*$D$7)</f>
        <v>78</v>
      </c>
      <c r="O396" s="166">
        <v>1.02</v>
      </c>
      <c r="P396" s="153">
        <f>SUM(N396*O396)</f>
        <v>79.56</v>
      </c>
      <c r="Q396" s="14"/>
      <c r="R396" s="14"/>
      <c r="S396" s="14"/>
      <c r="T396" s="14"/>
      <c r="U396" s="14"/>
    </row>
    <row r="397" spans="1:21" ht="13.5" customHeight="1">
      <c r="A397" s="147">
        <f>RANK(N397,$N$18:$N$2049)</f>
        <v>204</v>
      </c>
      <c r="B397" s="148" t="s">
        <v>393</v>
      </c>
      <c r="C397" s="148" t="s">
        <v>438</v>
      </c>
      <c r="D397" s="149" t="s">
        <v>39</v>
      </c>
      <c r="E397" s="149" t="s">
        <v>34</v>
      </c>
      <c r="F397" s="149" t="s">
        <v>45</v>
      </c>
      <c r="G397" s="150"/>
      <c r="H397" s="150"/>
      <c r="I397" s="149">
        <v>831</v>
      </c>
      <c r="J397" s="149">
        <v>9</v>
      </c>
      <c r="K397" s="150">
        <v>18</v>
      </c>
      <c r="L397" s="150">
        <v>193</v>
      </c>
      <c r="M397" s="150">
        <v>1</v>
      </c>
      <c r="N397" s="172">
        <f>SUM(G397*$D$8+H397*$D$5+I397*$D$9+J397*$D$6+K397*$D$11+L397*$D$10+M397*$D$7)</f>
        <v>171.40000000000003</v>
      </c>
      <c r="O397" s="166">
        <v>1.02</v>
      </c>
      <c r="P397" s="153">
        <f>SUM(N397*O397)</f>
        <v>174.82800000000003</v>
      </c>
      <c r="Q397" s="29"/>
      <c r="R397" s="14"/>
      <c r="S397" s="14"/>
      <c r="T397" s="14"/>
      <c r="U397" s="14"/>
    </row>
    <row r="398" spans="1:21" ht="13.5" customHeight="1">
      <c r="A398" s="147">
        <f>RANK(N398,$N$18:$N$2049)</f>
        <v>1475</v>
      </c>
      <c r="B398" s="148" t="s">
        <v>2057</v>
      </c>
      <c r="C398" s="148" t="s">
        <v>438</v>
      </c>
      <c r="D398" s="149" t="s">
        <v>42</v>
      </c>
      <c r="E398" s="149" t="s">
        <v>36</v>
      </c>
      <c r="F398" s="149" t="s">
        <v>45</v>
      </c>
      <c r="G398" s="150"/>
      <c r="H398" s="150"/>
      <c r="I398" s="150"/>
      <c r="J398" s="150"/>
      <c r="K398" s="150"/>
      <c r="L398" s="150"/>
      <c r="M398" s="150"/>
      <c r="N398" s="172">
        <f>SUM(G398*$D$8+H398*$D$5+I398*$D$9+J398*$D$6+K398*$D$11+L398*$D$10+M398*$D$7)</f>
        <v>0</v>
      </c>
      <c r="O398" s="166">
        <v>1</v>
      </c>
      <c r="P398" s="153">
        <f>SUM(N398*O398)</f>
        <v>0</v>
      </c>
      <c r="Q398" s="29"/>
      <c r="R398" s="14"/>
      <c r="S398" s="14"/>
      <c r="T398" s="14"/>
      <c r="U398" s="14"/>
    </row>
    <row r="399" spans="1:21" ht="13.5" customHeight="1">
      <c r="A399" s="147">
        <f>RANK(N399,$N$18:$N$2049)</f>
        <v>1441</v>
      </c>
      <c r="B399" s="148" t="s">
        <v>1231</v>
      </c>
      <c r="C399" s="148" t="s">
        <v>438</v>
      </c>
      <c r="D399" s="149" t="s">
        <v>42</v>
      </c>
      <c r="E399" s="149" t="s">
        <v>36</v>
      </c>
      <c r="F399" s="149" t="s">
        <v>45</v>
      </c>
      <c r="G399" s="150"/>
      <c r="H399" s="150"/>
      <c r="I399" s="150"/>
      <c r="J399" s="150"/>
      <c r="K399" s="150">
        <v>7</v>
      </c>
      <c r="L399" s="150">
        <v>82</v>
      </c>
      <c r="M399" s="150">
        <v>1</v>
      </c>
      <c r="N399" s="172">
        <f>SUM(G399*$D$8+H399*$D$5+I399*$D$9+J399*$D$6+K399*$D$11+L399*$D$10+M399*$D$7)</f>
        <v>17.700000000000003</v>
      </c>
      <c r="O399" s="166">
        <v>1</v>
      </c>
      <c r="P399" s="153">
        <f>SUM(N399*O399)</f>
        <v>17.700000000000003</v>
      </c>
      <c r="Q399" s="29"/>
      <c r="R399" s="14"/>
      <c r="S399" s="14"/>
      <c r="T399" s="14"/>
      <c r="U399" s="14"/>
    </row>
    <row r="400" spans="1:21" ht="13.5" customHeight="1">
      <c r="A400" s="147">
        <f>RANK(N400,$N$18:$N$2049)</f>
        <v>763</v>
      </c>
      <c r="B400" s="148" t="s">
        <v>205</v>
      </c>
      <c r="C400" s="148" t="s">
        <v>438</v>
      </c>
      <c r="D400" s="149" t="s">
        <v>42</v>
      </c>
      <c r="E400" s="149" t="s">
        <v>34</v>
      </c>
      <c r="F400" s="149" t="s">
        <v>45</v>
      </c>
      <c r="G400" s="150"/>
      <c r="H400" s="150"/>
      <c r="I400" s="150"/>
      <c r="J400" s="150"/>
      <c r="K400" s="150">
        <v>27</v>
      </c>
      <c r="L400" s="150">
        <v>302</v>
      </c>
      <c r="M400" s="150">
        <v>4</v>
      </c>
      <c r="N400" s="172">
        <f>SUM(G400*$D$8+H400*$D$5+I400*$D$9+J400*$D$6+K400*$D$11+L400*$D$10+M400*$D$7)</f>
        <v>67.7</v>
      </c>
      <c r="O400" s="166">
        <v>1</v>
      </c>
      <c r="P400" s="153">
        <f>SUM(N400*O400)</f>
        <v>67.7</v>
      </c>
      <c r="Q400" s="29"/>
      <c r="R400" s="14"/>
      <c r="S400" s="14"/>
      <c r="T400" s="14"/>
      <c r="U400" s="14"/>
    </row>
    <row r="401" spans="1:21" ht="13.5" customHeight="1">
      <c r="A401" s="147">
        <f>RANK(N401,$N$18:$N$2049)</f>
        <v>1475</v>
      </c>
      <c r="B401" s="148" t="s">
        <v>2059</v>
      </c>
      <c r="C401" s="148" t="s">
        <v>438</v>
      </c>
      <c r="D401" s="149" t="s">
        <v>43</v>
      </c>
      <c r="E401" s="149" t="s">
        <v>34</v>
      </c>
      <c r="F401" s="149" t="s">
        <v>45</v>
      </c>
      <c r="G401" s="150"/>
      <c r="H401" s="150"/>
      <c r="I401" s="150"/>
      <c r="J401" s="150"/>
      <c r="K401" s="150"/>
      <c r="L401" s="150"/>
      <c r="M401" s="150"/>
      <c r="N401" s="172">
        <f>SUM(G401*$D$8+H401*$D$5+I401*$D$9+J401*$D$6+K401*$D$11+L401*$D$10+M401*$D$7)</f>
        <v>0</v>
      </c>
      <c r="O401" s="166">
        <v>1</v>
      </c>
      <c r="P401" s="153">
        <f>SUM(N401*O401)</f>
        <v>0</v>
      </c>
      <c r="Q401" s="29"/>
      <c r="R401" s="14"/>
      <c r="S401" s="14"/>
      <c r="T401" s="14"/>
      <c r="U401" s="14"/>
    </row>
    <row r="402" spans="1:21" ht="13.5" customHeight="1">
      <c r="A402" s="147">
        <f>RANK(N402,$N$18:$N$2049)</f>
        <v>1250</v>
      </c>
      <c r="B402" s="148" t="s">
        <v>2058</v>
      </c>
      <c r="C402" s="148" t="s">
        <v>438</v>
      </c>
      <c r="D402" s="149" t="s">
        <v>43</v>
      </c>
      <c r="E402" s="149" t="s">
        <v>34</v>
      </c>
      <c r="F402" s="149" t="s">
        <v>45</v>
      </c>
      <c r="G402" s="150"/>
      <c r="H402" s="150"/>
      <c r="I402" s="150"/>
      <c r="J402" s="150"/>
      <c r="K402" s="150">
        <v>11</v>
      </c>
      <c r="L402" s="150">
        <v>159</v>
      </c>
      <c r="M402" s="150">
        <v>1</v>
      </c>
      <c r="N402" s="172">
        <f>SUM(G402*$D$8+H402*$D$5+I402*$D$9+J402*$D$6+K402*$D$11+L402*$D$10+M402*$D$7)</f>
        <v>27.4</v>
      </c>
      <c r="O402" s="166">
        <v>1</v>
      </c>
      <c r="P402" s="153">
        <f>SUM(N402*O402)</f>
        <v>27.4</v>
      </c>
      <c r="Q402" s="29"/>
      <c r="R402" s="14"/>
      <c r="S402" s="14"/>
      <c r="T402" s="14"/>
      <c r="U402" s="14"/>
    </row>
    <row r="403" spans="1:21" ht="13.5" customHeight="1">
      <c r="A403" s="147">
        <f>RANK(N403,$N$18:$N$2049)</f>
        <v>1143</v>
      </c>
      <c r="B403" s="148" t="s">
        <v>72</v>
      </c>
      <c r="C403" s="148" t="s">
        <v>438</v>
      </c>
      <c r="D403" s="149" t="s">
        <v>43</v>
      </c>
      <c r="E403" s="149" t="s">
        <v>34</v>
      </c>
      <c r="F403" s="149" t="s">
        <v>45</v>
      </c>
      <c r="G403" s="150"/>
      <c r="H403" s="150"/>
      <c r="I403" s="150"/>
      <c r="J403" s="150"/>
      <c r="K403" s="150">
        <v>17</v>
      </c>
      <c r="L403" s="150">
        <v>191</v>
      </c>
      <c r="M403" s="150">
        <v>1</v>
      </c>
      <c r="N403" s="172">
        <f>SUM(G403*$D$8+H403*$D$5+I403*$D$9+J403*$D$6+K403*$D$11+L403*$D$10+M403*$D$7)</f>
        <v>33.6</v>
      </c>
      <c r="O403" s="166">
        <v>1</v>
      </c>
      <c r="P403" s="153">
        <f>SUM(N403*O403)</f>
        <v>33.6</v>
      </c>
      <c r="Q403" s="29"/>
      <c r="R403" s="14"/>
      <c r="S403" s="14"/>
      <c r="T403" s="14"/>
      <c r="U403" s="14"/>
    </row>
    <row r="404" spans="1:21" ht="13.5" customHeight="1">
      <c r="A404" s="147">
        <f>RANK(N404,$N$18:$N$2049)</f>
        <v>863</v>
      </c>
      <c r="B404" s="148" t="s">
        <v>616</v>
      </c>
      <c r="C404" s="148" t="s">
        <v>438</v>
      </c>
      <c r="D404" s="149" t="s">
        <v>43</v>
      </c>
      <c r="E404" s="149" t="s">
        <v>38</v>
      </c>
      <c r="F404" s="149" t="s">
        <v>45</v>
      </c>
      <c r="G404" s="150"/>
      <c r="H404" s="150"/>
      <c r="I404" s="150"/>
      <c r="J404" s="150"/>
      <c r="K404" s="150">
        <v>30</v>
      </c>
      <c r="L404" s="150">
        <v>315</v>
      </c>
      <c r="M404" s="150">
        <v>2</v>
      </c>
      <c r="N404" s="172">
        <f>SUM(G404*$D$8+H404*$D$5+I404*$D$9+J404*$D$6+K404*$D$11+L404*$D$10+M404*$D$7)</f>
        <v>58.5</v>
      </c>
      <c r="O404" s="166">
        <v>1</v>
      </c>
      <c r="P404" s="153">
        <f>SUM(N404*O404)</f>
        <v>58.5</v>
      </c>
      <c r="Q404" s="29"/>
      <c r="R404" s="14"/>
      <c r="S404" s="14"/>
      <c r="T404" s="14"/>
      <c r="U404" s="14"/>
    </row>
    <row r="405" spans="1:21" ht="13.5" customHeight="1">
      <c r="A405" s="147">
        <f>RANK(N405,$N$18:$N$2049)</f>
        <v>508</v>
      </c>
      <c r="B405" s="148" t="s">
        <v>834</v>
      </c>
      <c r="C405" s="148" t="s">
        <v>438</v>
      </c>
      <c r="D405" s="149" t="s">
        <v>43</v>
      </c>
      <c r="E405" s="149" t="s">
        <v>34</v>
      </c>
      <c r="F405" s="149" t="s">
        <v>45</v>
      </c>
      <c r="G405" s="150"/>
      <c r="H405" s="150"/>
      <c r="I405" s="150"/>
      <c r="J405" s="150"/>
      <c r="K405" s="150">
        <v>41</v>
      </c>
      <c r="L405" s="150">
        <v>596</v>
      </c>
      <c r="M405" s="150">
        <v>3</v>
      </c>
      <c r="N405" s="172">
        <f>SUM(G405*$D$8+H405*$D$5+I405*$D$9+J405*$D$6+K405*$D$11+L405*$D$10+M405*$D$7)</f>
        <v>98.1</v>
      </c>
      <c r="O405" s="166">
        <v>1</v>
      </c>
      <c r="P405" s="153">
        <f>SUM(N405*O405)</f>
        <v>98.1</v>
      </c>
      <c r="Q405" s="29"/>
      <c r="R405" s="14"/>
      <c r="S405" s="14"/>
      <c r="T405" s="14"/>
      <c r="U405" s="14"/>
    </row>
    <row r="406" spans="1:21" ht="13.5" customHeight="1">
      <c r="A406" s="147">
        <f>RANK(N406,$N$18:$N$2049)</f>
        <v>251</v>
      </c>
      <c r="B406" s="148" t="s">
        <v>204</v>
      </c>
      <c r="C406" s="148" t="s">
        <v>438</v>
      </c>
      <c r="D406" s="149" t="s">
        <v>43</v>
      </c>
      <c r="E406" s="149" t="s">
        <v>34</v>
      </c>
      <c r="F406" s="149" t="s">
        <v>45</v>
      </c>
      <c r="G406" s="150"/>
      <c r="H406" s="150"/>
      <c r="I406" s="150"/>
      <c r="J406" s="150"/>
      <c r="K406" s="150">
        <v>61</v>
      </c>
      <c r="L406" s="150">
        <v>844</v>
      </c>
      <c r="M406" s="150">
        <v>7</v>
      </c>
      <c r="N406" s="172">
        <f>SUM(G406*$D$8+H406*$D$5+I406*$D$9+J406*$D$6+K406*$D$11+L406*$D$10+M406*$D$7)</f>
        <v>156.9</v>
      </c>
      <c r="O406" s="166">
        <v>1</v>
      </c>
      <c r="P406" s="153">
        <f>SUM(N406*O406)</f>
        <v>156.9</v>
      </c>
      <c r="Q406" s="29"/>
      <c r="R406" s="14"/>
      <c r="S406" s="14"/>
      <c r="T406" s="14"/>
      <c r="U406" s="14"/>
    </row>
    <row r="407" spans="1:21" ht="13.5" customHeight="1">
      <c r="A407" s="147">
        <f>RANK(N407,$N$18:$N$2049)</f>
        <v>1475</v>
      </c>
      <c r="B407" s="148" t="s">
        <v>240</v>
      </c>
      <c r="C407" s="148" t="s">
        <v>1916</v>
      </c>
      <c r="D407" s="149" t="s">
        <v>33</v>
      </c>
      <c r="E407" s="149" t="s">
        <v>38</v>
      </c>
      <c r="F407" s="149" t="s">
        <v>47</v>
      </c>
      <c r="G407" s="150"/>
      <c r="H407" s="150"/>
      <c r="I407" s="149"/>
      <c r="J407" s="149"/>
      <c r="K407" s="150"/>
      <c r="L407" s="150"/>
      <c r="M407" s="150"/>
      <c r="N407" s="172">
        <f>SUM(G407*$D$8+H407*$D$5+I407*$D$9+J407*$D$6+K407*$D$11+L407*$D$10+M407*$D$7)</f>
        <v>0</v>
      </c>
      <c r="O407" s="166">
        <v>0.9</v>
      </c>
      <c r="P407" s="153">
        <f>SUM(N407*O407)</f>
        <v>0</v>
      </c>
      <c r="Q407" s="29"/>
      <c r="R407" s="14"/>
      <c r="S407" s="14"/>
      <c r="T407" s="14"/>
      <c r="U407" s="14"/>
    </row>
    <row r="408" spans="1:21" ht="13.5" customHeight="1">
      <c r="A408" s="147">
        <f>RANK(N408,$N$18:$N$2049)</f>
        <v>142</v>
      </c>
      <c r="B408" s="148" t="s">
        <v>754</v>
      </c>
      <c r="C408" s="148" t="s">
        <v>1916</v>
      </c>
      <c r="D408" s="149" t="s">
        <v>33</v>
      </c>
      <c r="E408" s="149" t="s">
        <v>36</v>
      </c>
      <c r="F408" s="149" t="s">
        <v>47</v>
      </c>
      <c r="G408" s="149">
        <v>2843</v>
      </c>
      <c r="H408" s="149">
        <v>19</v>
      </c>
      <c r="I408" s="149">
        <v>-25</v>
      </c>
      <c r="J408" s="149">
        <v>2</v>
      </c>
      <c r="K408" s="150"/>
      <c r="L408" s="150"/>
      <c r="M408" s="150"/>
      <c r="N408" s="172">
        <f>SUM(G408*$D$8+H408*$D$5+I408*$D$9+J408*$D$6+K408*$D$11+L408*$D$10+M408*$D$7)</f>
        <v>199.22</v>
      </c>
      <c r="O408" s="166">
        <v>0.9</v>
      </c>
      <c r="P408" s="153">
        <f>SUM(N408*O408)</f>
        <v>179.298</v>
      </c>
      <c r="Q408" s="29"/>
      <c r="R408" s="14"/>
      <c r="S408" s="14"/>
      <c r="T408" s="14"/>
      <c r="U408" s="14"/>
    </row>
    <row r="409" spans="1:21" ht="13.5" customHeight="1">
      <c r="A409" s="147">
        <f>RANK(N409,$N$18:$N$2049)</f>
        <v>1442</v>
      </c>
      <c r="B409" s="148" t="s">
        <v>2060</v>
      </c>
      <c r="C409" s="148" t="s">
        <v>1916</v>
      </c>
      <c r="D409" s="149" t="s">
        <v>39</v>
      </c>
      <c r="E409" s="149" t="s">
        <v>1965</v>
      </c>
      <c r="F409" s="149" t="s">
        <v>47</v>
      </c>
      <c r="G409" s="150"/>
      <c r="H409" s="150"/>
      <c r="I409" s="149">
        <v>101</v>
      </c>
      <c r="J409" s="149">
        <v>1</v>
      </c>
      <c r="K409" s="150">
        <v>1</v>
      </c>
      <c r="L409" s="150">
        <v>10</v>
      </c>
      <c r="M409" s="150">
        <v>0</v>
      </c>
      <c r="N409" s="172">
        <f>SUM(G409*$D$8+H409*$D$5+I409*$D$9+J409*$D$6+K409*$D$11+L409*$D$10+M409*$D$7)</f>
        <v>17.600000000000001</v>
      </c>
      <c r="O409" s="166">
        <v>1.02</v>
      </c>
      <c r="P409" s="153">
        <f>SUM(N409*O409)</f>
        <v>17.952000000000002</v>
      </c>
      <c r="Q409" s="29"/>
      <c r="R409" s="14"/>
      <c r="S409" s="14"/>
      <c r="T409" s="14"/>
      <c r="U409" s="14"/>
    </row>
    <row r="410" spans="1:21" ht="13.5" customHeight="1">
      <c r="A410" s="147">
        <f>RANK(N410,$N$18:$N$2049)</f>
        <v>1133</v>
      </c>
      <c r="B410" s="148" t="s">
        <v>617</v>
      </c>
      <c r="C410" s="148" t="s">
        <v>1916</v>
      </c>
      <c r="D410" s="149" t="s">
        <v>39</v>
      </c>
      <c r="E410" s="149" t="s">
        <v>38</v>
      </c>
      <c r="F410" s="149" t="s">
        <v>47</v>
      </c>
      <c r="G410" s="150"/>
      <c r="H410" s="150"/>
      <c r="I410" s="149">
        <v>173</v>
      </c>
      <c r="J410" s="149">
        <v>2</v>
      </c>
      <c r="K410" s="150">
        <v>5</v>
      </c>
      <c r="L410" s="150">
        <v>25</v>
      </c>
      <c r="M410" s="150">
        <v>0</v>
      </c>
      <c r="N410" s="172">
        <f>SUM(G410*$D$8+H410*$D$5+I410*$D$9+J410*$D$6+K410*$D$11+L410*$D$10+M410*$D$7)</f>
        <v>34.299999999999997</v>
      </c>
      <c r="O410" s="166">
        <v>1.02</v>
      </c>
      <c r="P410" s="153">
        <f>SUM(N410*O410)</f>
        <v>34.985999999999997</v>
      </c>
      <c r="Q410" s="29"/>
      <c r="R410" s="14"/>
      <c r="S410" s="14"/>
      <c r="T410" s="14"/>
      <c r="U410" s="14"/>
    </row>
    <row r="411" spans="1:21" ht="13.5" customHeight="1">
      <c r="A411" s="147">
        <f>RANK(N411,$N$18:$N$2049)</f>
        <v>609</v>
      </c>
      <c r="B411" s="148" t="s">
        <v>112</v>
      </c>
      <c r="C411" s="148" t="s">
        <v>1916</v>
      </c>
      <c r="D411" s="149" t="s">
        <v>39</v>
      </c>
      <c r="E411" s="149" t="s">
        <v>34</v>
      </c>
      <c r="F411" s="149" t="s">
        <v>47</v>
      </c>
      <c r="G411" s="150"/>
      <c r="H411" s="150"/>
      <c r="I411" s="149">
        <v>425</v>
      </c>
      <c r="J411" s="149">
        <v>4</v>
      </c>
      <c r="K411" s="150">
        <v>10</v>
      </c>
      <c r="L411" s="150">
        <v>76</v>
      </c>
      <c r="M411" s="150">
        <v>1</v>
      </c>
      <c r="N411" s="172">
        <f>SUM(G411*$D$8+H411*$D$5+I411*$D$9+J411*$D$6+K411*$D$11+L411*$D$10+M411*$D$7)</f>
        <v>85.1</v>
      </c>
      <c r="O411" s="166">
        <v>1.02</v>
      </c>
      <c r="P411" s="153">
        <f>SUM(N411*O411)</f>
        <v>86.801999999999992</v>
      </c>
      <c r="Q411" s="29"/>
      <c r="R411" s="14"/>
      <c r="S411" s="14"/>
      <c r="T411" s="14"/>
      <c r="U411" s="14"/>
    </row>
    <row r="412" spans="1:21" ht="13.5" customHeight="1">
      <c r="A412" s="147">
        <f>RANK(N412,$N$18:$N$2049)</f>
        <v>396</v>
      </c>
      <c r="B412" s="148" t="s">
        <v>1232</v>
      </c>
      <c r="C412" s="148" t="s">
        <v>1916</v>
      </c>
      <c r="D412" s="149" t="s">
        <v>39</v>
      </c>
      <c r="E412" s="149" t="s">
        <v>36</v>
      </c>
      <c r="F412" s="149" t="s">
        <v>47</v>
      </c>
      <c r="G412" s="150"/>
      <c r="H412" s="150"/>
      <c r="I412" s="149">
        <v>602</v>
      </c>
      <c r="J412" s="149">
        <v>6</v>
      </c>
      <c r="K412" s="150">
        <v>15</v>
      </c>
      <c r="L412" s="150">
        <v>105</v>
      </c>
      <c r="M412" s="150">
        <v>1</v>
      </c>
      <c r="N412" s="172">
        <f>SUM(G412*$D$8+H412*$D$5+I412*$D$9+J412*$D$6+K412*$D$11+L412*$D$10+M412*$D$7)</f>
        <v>120.2</v>
      </c>
      <c r="O412" s="166">
        <v>1.02</v>
      </c>
      <c r="P412" s="153">
        <f>SUM(N412*O412)</f>
        <v>122.604</v>
      </c>
      <c r="Q412" s="29"/>
      <c r="R412" s="14"/>
      <c r="S412" s="14"/>
      <c r="T412" s="14"/>
      <c r="U412" s="14"/>
    </row>
    <row r="413" spans="1:21" ht="13.5" customHeight="1">
      <c r="A413" s="147">
        <f>RANK(N413,$N$18:$N$2049)</f>
        <v>1475</v>
      </c>
      <c r="B413" s="148" t="s">
        <v>2061</v>
      </c>
      <c r="C413" s="148" t="s">
        <v>1916</v>
      </c>
      <c r="D413" s="149" t="s">
        <v>42</v>
      </c>
      <c r="E413" s="149" t="s">
        <v>1965</v>
      </c>
      <c r="F413" s="149" t="s">
        <v>47</v>
      </c>
      <c r="G413" s="150"/>
      <c r="H413" s="150"/>
      <c r="I413" s="150"/>
      <c r="J413" s="150"/>
      <c r="K413" s="150"/>
      <c r="L413" s="150"/>
      <c r="M413" s="150"/>
      <c r="N413" s="172">
        <f>SUM(G413*$D$8+H413*$D$5+I413*$D$9+J413*$D$6+K413*$D$11+L413*$D$10+M413*$D$7)</f>
        <v>0</v>
      </c>
      <c r="O413" s="166">
        <v>1</v>
      </c>
      <c r="P413" s="153">
        <f>SUM(N413*O413)</f>
        <v>0</v>
      </c>
      <c r="Q413" s="29"/>
      <c r="R413" s="14"/>
      <c r="S413" s="14"/>
      <c r="T413" s="14"/>
      <c r="U413" s="14"/>
    </row>
    <row r="414" spans="1:21" ht="13.5" customHeight="1">
      <c r="A414" s="147">
        <f>RANK(N414,$N$18:$N$2049)</f>
        <v>1430</v>
      </c>
      <c r="B414" s="148" t="s">
        <v>618</v>
      </c>
      <c r="C414" s="148" t="s">
        <v>1916</v>
      </c>
      <c r="D414" s="149" t="s">
        <v>42</v>
      </c>
      <c r="E414" s="149" t="s">
        <v>34</v>
      </c>
      <c r="F414" s="149" t="s">
        <v>47</v>
      </c>
      <c r="G414" s="150"/>
      <c r="H414" s="150"/>
      <c r="I414" s="150"/>
      <c r="J414" s="150"/>
      <c r="K414" s="150">
        <v>8</v>
      </c>
      <c r="L414" s="150">
        <v>87</v>
      </c>
      <c r="M414" s="150">
        <v>1</v>
      </c>
      <c r="N414" s="172">
        <f>SUM(G414*$D$8+H414*$D$5+I414*$D$9+J414*$D$6+K414*$D$11+L414*$D$10+M414*$D$7)</f>
        <v>18.700000000000003</v>
      </c>
      <c r="O414" s="166">
        <v>1</v>
      </c>
      <c r="P414" s="153">
        <f>SUM(N414*O414)</f>
        <v>18.700000000000003</v>
      </c>
      <c r="Q414" s="29"/>
      <c r="R414" s="14"/>
      <c r="S414" s="14"/>
      <c r="T414" s="14"/>
      <c r="U414" s="14"/>
    </row>
    <row r="415" spans="1:21" ht="13.5" customHeight="1">
      <c r="A415" s="147">
        <f>RANK(N415,$N$18:$N$2049)</f>
        <v>991</v>
      </c>
      <c r="B415" s="148" t="s">
        <v>1233</v>
      </c>
      <c r="C415" s="148" t="s">
        <v>1916</v>
      </c>
      <c r="D415" s="149" t="s">
        <v>42</v>
      </c>
      <c r="E415" s="149" t="s">
        <v>34</v>
      </c>
      <c r="F415" s="149" t="s">
        <v>47</v>
      </c>
      <c r="G415" s="150"/>
      <c r="H415" s="150"/>
      <c r="I415" s="150"/>
      <c r="J415" s="150"/>
      <c r="K415" s="150">
        <v>22</v>
      </c>
      <c r="L415" s="150">
        <v>233</v>
      </c>
      <c r="M415" s="150">
        <v>2</v>
      </c>
      <c r="N415" s="172">
        <f>SUM(G415*$D$8+H415*$D$5+I415*$D$9+J415*$D$6+K415*$D$11+L415*$D$10+M415*$D$7)</f>
        <v>46.3</v>
      </c>
      <c r="O415" s="166">
        <v>1</v>
      </c>
      <c r="P415" s="153">
        <f>SUM(N415*O415)</f>
        <v>46.3</v>
      </c>
      <c r="Q415" s="29"/>
      <c r="R415" s="14"/>
      <c r="S415" s="14"/>
      <c r="T415" s="14"/>
      <c r="U415" s="14"/>
    </row>
    <row r="416" spans="1:21" ht="13.5" customHeight="1">
      <c r="A416" s="147">
        <f>RANK(N416,$N$18:$N$2049)</f>
        <v>1475</v>
      </c>
      <c r="B416" s="148" t="s">
        <v>1237</v>
      </c>
      <c r="C416" s="148" t="s">
        <v>1916</v>
      </c>
      <c r="D416" s="149" t="s">
        <v>43</v>
      </c>
      <c r="E416" s="149" t="s">
        <v>36</v>
      </c>
      <c r="F416" s="149" t="s">
        <v>47</v>
      </c>
      <c r="G416" s="150"/>
      <c r="H416" s="150"/>
      <c r="I416" s="150"/>
      <c r="J416" s="150"/>
      <c r="K416" s="150"/>
      <c r="L416" s="150"/>
      <c r="M416" s="150"/>
      <c r="N416" s="172">
        <f>SUM(G416*$D$8+H416*$D$5+I416*$D$9+J416*$D$6+K416*$D$11+L416*$D$10+M416*$D$7)</f>
        <v>0</v>
      </c>
      <c r="O416" s="166">
        <v>1</v>
      </c>
      <c r="P416" s="153">
        <f>SUM(N416*O416)</f>
        <v>0</v>
      </c>
      <c r="Q416" s="29"/>
      <c r="R416" s="14"/>
      <c r="S416" s="14"/>
      <c r="T416" s="14"/>
      <c r="U416" s="14"/>
    </row>
    <row r="417" spans="1:21" ht="13.5" customHeight="1">
      <c r="A417" s="147">
        <f>RANK(N417,$N$18:$N$2049)</f>
        <v>1255</v>
      </c>
      <c r="B417" s="148" t="s">
        <v>1236</v>
      </c>
      <c r="C417" s="148" t="s">
        <v>1916</v>
      </c>
      <c r="D417" s="149" t="s">
        <v>43</v>
      </c>
      <c r="E417" s="149" t="s">
        <v>38</v>
      </c>
      <c r="F417" s="149" t="s">
        <v>47</v>
      </c>
      <c r="G417" s="150"/>
      <c r="H417" s="150"/>
      <c r="I417" s="150"/>
      <c r="J417" s="150"/>
      <c r="K417" s="150">
        <v>14</v>
      </c>
      <c r="L417" s="150">
        <v>141</v>
      </c>
      <c r="M417" s="150">
        <v>1</v>
      </c>
      <c r="N417" s="172">
        <f>SUM(G417*$D$8+H417*$D$5+I417*$D$9+J417*$D$6+K417*$D$11+L417*$D$10+M417*$D$7)</f>
        <v>27.1</v>
      </c>
      <c r="O417" s="166">
        <v>1</v>
      </c>
      <c r="P417" s="153">
        <f>SUM(N417*O417)</f>
        <v>27.1</v>
      </c>
      <c r="Q417" s="29"/>
      <c r="R417" s="14"/>
      <c r="S417" s="14"/>
      <c r="T417" s="14"/>
      <c r="U417" s="14"/>
    </row>
    <row r="418" spans="1:21" ht="13.5" customHeight="1">
      <c r="A418" s="147">
        <f>RANK(N418,$N$18:$N$2049)</f>
        <v>1164</v>
      </c>
      <c r="B418" s="148" t="s">
        <v>1238</v>
      </c>
      <c r="C418" s="148" t="s">
        <v>1916</v>
      </c>
      <c r="D418" s="149" t="s">
        <v>43</v>
      </c>
      <c r="E418" s="149" t="s">
        <v>34</v>
      </c>
      <c r="F418" s="149" t="s">
        <v>47</v>
      </c>
      <c r="G418" s="150"/>
      <c r="H418" s="150"/>
      <c r="I418" s="150"/>
      <c r="J418" s="150"/>
      <c r="K418" s="150">
        <v>15</v>
      </c>
      <c r="L418" s="150">
        <v>189</v>
      </c>
      <c r="M418" s="150">
        <v>1</v>
      </c>
      <c r="N418" s="172">
        <f>SUM(G418*$D$8+H418*$D$5+I418*$D$9+J418*$D$6+K418*$D$11+L418*$D$10+M418*$D$7)</f>
        <v>32.400000000000006</v>
      </c>
      <c r="O418" s="166">
        <v>1</v>
      </c>
      <c r="P418" s="153">
        <f>SUM(N418*O418)</f>
        <v>32.400000000000006</v>
      </c>
      <c r="Q418" s="29"/>
      <c r="R418" s="14"/>
      <c r="S418" s="14"/>
      <c r="T418" s="14"/>
      <c r="U418" s="14"/>
    </row>
    <row r="419" spans="1:21" ht="13.5" customHeight="1">
      <c r="A419" s="147">
        <f>RANK(N419,$N$18:$N$2049)</f>
        <v>611</v>
      </c>
      <c r="B419" s="148" t="s">
        <v>1235</v>
      </c>
      <c r="C419" s="148" t="s">
        <v>1916</v>
      </c>
      <c r="D419" s="149" t="s">
        <v>43</v>
      </c>
      <c r="E419" s="149" t="s">
        <v>34</v>
      </c>
      <c r="F419" s="149" t="s">
        <v>47</v>
      </c>
      <c r="G419" s="150"/>
      <c r="H419" s="150"/>
      <c r="I419" s="150"/>
      <c r="J419" s="150"/>
      <c r="K419" s="150">
        <v>34</v>
      </c>
      <c r="L419" s="150">
        <v>500</v>
      </c>
      <c r="M419" s="150">
        <v>3</v>
      </c>
      <c r="N419" s="172">
        <f>SUM(G419*$D$8+H419*$D$5+I419*$D$9+J419*$D$6+K419*$D$11+L419*$D$10+M419*$D$7)</f>
        <v>85</v>
      </c>
      <c r="O419" s="166">
        <v>1</v>
      </c>
      <c r="P419" s="153">
        <f>SUM(N419*O419)</f>
        <v>85</v>
      </c>
      <c r="Q419" s="29"/>
      <c r="R419" s="14"/>
      <c r="S419" s="14"/>
      <c r="T419" s="14"/>
      <c r="U419" s="14"/>
    </row>
    <row r="420" spans="1:21" ht="13.5" customHeight="1">
      <c r="A420" s="147">
        <f>RANK(N420,$N$18:$N$2049)</f>
        <v>428</v>
      </c>
      <c r="B420" s="148" t="s">
        <v>1234</v>
      </c>
      <c r="C420" s="148" t="s">
        <v>1916</v>
      </c>
      <c r="D420" s="149" t="s">
        <v>43</v>
      </c>
      <c r="E420" s="149" t="s">
        <v>36</v>
      </c>
      <c r="F420" s="149" t="s">
        <v>47</v>
      </c>
      <c r="G420" s="150"/>
      <c r="H420" s="150"/>
      <c r="I420" s="150"/>
      <c r="J420" s="150"/>
      <c r="K420" s="150">
        <v>48</v>
      </c>
      <c r="L420" s="150">
        <v>671</v>
      </c>
      <c r="M420" s="150">
        <v>4</v>
      </c>
      <c r="N420" s="172">
        <f>SUM(G420*$D$8+H420*$D$5+I420*$D$9+J420*$D$6+K420*$D$11+L420*$D$10+M420*$D$7)</f>
        <v>115.10000000000001</v>
      </c>
      <c r="O420" s="166">
        <v>1</v>
      </c>
      <c r="P420" s="153">
        <f>SUM(N420*O420)</f>
        <v>115.10000000000001</v>
      </c>
      <c r="Q420" s="29"/>
      <c r="R420" s="14"/>
      <c r="S420" s="14"/>
      <c r="T420" s="14"/>
      <c r="U420" s="14"/>
    </row>
    <row r="421" spans="1:21" ht="13.5" customHeight="1">
      <c r="A421" s="147">
        <f>RANK(N421,$N$18:$N$2049)</f>
        <v>342</v>
      </c>
      <c r="B421" s="148" t="s">
        <v>637</v>
      </c>
      <c r="C421" s="148" t="s">
        <v>1916</v>
      </c>
      <c r="D421" s="149" t="s">
        <v>43</v>
      </c>
      <c r="E421" s="149" t="s">
        <v>34</v>
      </c>
      <c r="F421" s="149" t="s">
        <v>47</v>
      </c>
      <c r="G421" s="150"/>
      <c r="H421" s="150"/>
      <c r="I421" s="150"/>
      <c r="J421" s="150"/>
      <c r="K421" s="150">
        <v>57</v>
      </c>
      <c r="L421" s="150">
        <v>735</v>
      </c>
      <c r="M421" s="150">
        <v>5</v>
      </c>
      <c r="N421" s="172">
        <f>SUM(G421*$D$8+H421*$D$5+I421*$D$9+J421*$D$6+K421*$D$11+L421*$D$10+M421*$D$7)</f>
        <v>132</v>
      </c>
      <c r="O421" s="166">
        <v>1</v>
      </c>
      <c r="P421" s="153">
        <f>SUM(N421*O421)</f>
        <v>132</v>
      </c>
      <c r="Q421" s="29"/>
      <c r="R421" s="14"/>
      <c r="S421" s="14"/>
      <c r="T421" s="14"/>
      <c r="U421" s="14"/>
    </row>
    <row r="422" spans="1:21" ht="13.5" customHeight="1">
      <c r="A422" s="147">
        <f>RANK(N422,$N$18:$N$2049)</f>
        <v>1475</v>
      </c>
      <c r="B422" s="148" t="s">
        <v>1239</v>
      </c>
      <c r="C422" s="148" t="s">
        <v>1917</v>
      </c>
      <c r="D422" s="149" t="s">
        <v>33</v>
      </c>
      <c r="E422" s="149" t="s">
        <v>36</v>
      </c>
      <c r="F422" s="149" t="s">
        <v>41</v>
      </c>
      <c r="G422" s="150"/>
      <c r="H422" s="150"/>
      <c r="I422" s="150"/>
      <c r="J422" s="150"/>
      <c r="K422" s="150"/>
      <c r="L422" s="150"/>
      <c r="M422" s="150"/>
      <c r="N422" s="172">
        <f>SUM(G422*$D$8+H422*$D$5+I422*$D$9+J422*$D$6+K422*$D$11+L422*$D$10+M422*$D$7)</f>
        <v>0</v>
      </c>
      <c r="O422" s="166">
        <v>0.9</v>
      </c>
      <c r="P422" s="153">
        <f>SUM(N422*O422)</f>
        <v>0</v>
      </c>
      <c r="Q422" s="29"/>
      <c r="R422" s="14"/>
      <c r="S422" s="14"/>
      <c r="T422" s="14"/>
      <c r="U422" s="14"/>
    </row>
    <row r="423" spans="1:21" ht="13.5" customHeight="1">
      <c r="A423" s="147">
        <f>RANK(N423,$N$18:$N$2049)</f>
        <v>118</v>
      </c>
      <c r="B423" s="148" t="s">
        <v>135</v>
      </c>
      <c r="C423" s="148" t="s">
        <v>1917</v>
      </c>
      <c r="D423" s="149" t="s">
        <v>33</v>
      </c>
      <c r="E423" s="149" t="s">
        <v>34</v>
      </c>
      <c r="F423" s="149" t="s">
        <v>41</v>
      </c>
      <c r="G423" s="149">
        <v>2808</v>
      </c>
      <c r="H423" s="149">
        <v>19</v>
      </c>
      <c r="I423" s="149">
        <v>104</v>
      </c>
      <c r="J423" s="149">
        <v>2</v>
      </c>
      <c r="K423" s="150"/>
      <c r="L423" s="150"/>
      <c r="M423" s="150"/>
      <c r="N423" s="172">
        <f>SUM(G423*$D$8+H423*$D$5+I423*$D$9+J423*$D$6+K423*$D$11+L423*$D$10+M423*$D$7)</f>
        <v>210.72</v>
      </c>
      <c r="O423" s="166">
        <v>0.9</v>
      </c>
      <c r="P423" s="153">
        <f>SUM(N423*O423)</f>
        <v>189.648</v>
      </c>
      <c r="Q423" s="29"/>
      <c r="R423" s="14"/>
      <c r="S423" s="14"/>
      <c r="T423" s="14"/>
      <c r="U423" s="14"/>
    </row>
    <row r="424" spans="1:21" ht="13.5" customHeight="1">
      <c r="A424" s="147">
        <f>RANK(N424,$N$18:$N$2049)</f>
        <v>1475</v>
      </c>
      <c r="B424" s="148" t="s">
        <v>1242</v>
      </c>
      <c r="C424" s="148" t="s">
        <v>1917</v>
      </c>
      <c r="D424" s="149" t="s">
        <v>39</v>
      </c>
      <c r="E424" s="149" t="s">
        <v>38</v>
      </c>
      <c r="F424" s="149" t="s">
        <v>41</v>
      </c>
      <c r="G424" s="150"/>
      <c r="H424" s="150"/>
      <c r="I424" s="150"/>
      <c r="J424" s="150"/>
      <c r="K424" s="150"/>
      <c r="L424" s="150"/>
      <c r="M424" s="150"/>
      <c r="N424" s="172">
        <f>SUM(G424*$D$8+H424*$D$5+I424*$D$9+J424*$D$6+K424*$D$11+L424*$D$10+M424*$D$7)</f>
        <v>0</v>
      </c>
      <c r="O424" s="166">
        <v>1.02</v>
      </c>
      <c r="P424" s="153">
        <f>SUM(N424*O424)</f>
        <v>0</v>
      </c>
      <c r="Q424" s="29"/>
      <c r="R424" s="14"/>
      <c r="S424" s="14"/>
      <c r="T424" s="14"/>
      <c r="U424" s="14"/>
    </row>
    <row r="425" spans="1:21" ht="13.5" customHeight="1">
      <c r="A425" s="147">
        <f>RANK(N425,$N$18:$N$2049)</f>
        <v>1249</v>
      </c>
      <c r="B425" s="148" t="s">
        <v>1241</v>
      </c>
      <c r="C425" s="148" t="s">
        <v>1917</v>
      </c>
      <c r="D425" s="149" t="s">
        <v>39</v>
      </c>
      <c r="E425" s="149" t="s">
        <v>36</v>
      </c>
      <c r="F425" s="149" t="s">
        <v>41</v>
      </c>
      <c r="G425" s="150"/>
      <c r="H425" s="150"/>
      <c r="I425" s="149">
        <v>148</v>
      </c>
      <c r="J425" s="149">
        <v>1</v>
      </c>
      <c r="K425" s="150">
        <v>5</v>
      </c>
      <c r="L425" s="150">
        <v>41</v>
      </c>
      <c r="M425" s="150">
        <v>0</v>
      </c>
      <c r="N425" s="172">
        <f>SUM(G425*$D$8+H425*$D$5+I425*$D$9+J425*$D$6+K425*$D$11+L425*$D$10+M425*$D$7)</f>
        <v>27.400000000000002</v>
      </c>
      <c r="O425" s="166">
        <v>1.02</v>
      </c>
      <c r="P425" s="153">
        <f>SUM(N425*O425)</f>
        <v>27.948000000000004</v>
      </c>
      <c r="Q425" s="29"/>
      <c r="R425" s="14"/>
      <c r="S425" s="14"/>
      <c r="T425" s="14"/>
      <c r="U425" s="14"/>
    </row>
    <row r="426" spans="1:21" ht="13.5" customHeight="1">
      <c r="A426" s="147">
        <f>RANK(N426,$N$18:$N$2049)</f>
        <v>754</v>
      </c>
      <c r="B426" s="148" t="s">
        <v>1240</v>
      </c>
      <c r="C426" s="148" t="s">
        <v>1917</v>
      </c>
      <c r="D426" s="149" t="s">
        <v>39</v>
      </c>
      <c r="E426" s="149" t="s">
        <v>34</v>
      </c>
      <c r="F426" s="149" t="s">
        <v>41</v>
      </c>
      <c r="G426" s="150"/>
      <c r="H426" s="150"/>
      <c r="I426" s="149">
        <v>363</v>
      </c>
      <c r="J426" s="149">
        <v>3</v>
      </c>
      <c r="K426" s="150">
        <v>11</v>
      </c>
      <c r="L426" s="150">
        <v>91</v>
      </c>
      <c r="M426" s="150">
        <v>0</v>
      </c>
      <c r="N426" s="172">
        <f>SUM(G426*$D$8+H426*$D$5+I426*$D$9+J426*$D$6+K426*$D$11+L426*$D$10+M426*$D$7)</f>
        <v>68.900000000000006</v>
      </c>
      <c r="O426" s="166">
        <v>1.02</v>
      </c>
      <c r="P426" s="153">
        <f>SUM(N426*O426)</f>
        <v>70.278000000000006</v>
      </c>
      <c r="Q426" s="14"/>
      <c r="R426" s="14"/>
      <c r="S426" s="14"/>
      <c r="T426" s="14"/>
      <c r="U426" s="14"/>
    </row>
    <row r="427" spans="1:21" ht="13.5" customHeight="1">
      <c r="A427" s="147">
        <f>RANK(N427,$N$18:$N$2049)</f>
        <v>282</v>
      </c>
      <c r="B427" s="148" t="s">
        <v>778</v>
      </c>
      <c r="C427" s="148" t="s">
        <v>1917</v>
      </c>
      <c r="D427" s="149" t="s">
        <v>39</v>
      </c>
      <c r="E427" s="149" t="s">
        <v>34</v>
      </c>
      <c r="F427" s="149" t="s">
        <v>41</v>
      </c>
      <c r="G427" s="150"/>
      <c r="H427" s="150"/>
      <c r="I427" s="149">
        <v>741</v>
      </c>
      <c r="J427" s="149">
        <v>9</v>
      </c>
      <c r="K427" s="150">
        <v>16</v>
      </c>
      <c r="L427" s="150">
        <v>120</v>
      </c>
      <c r="M427" s="150">
        <v>0</v>
      </c>
      <c r="N427" s="172">
        <f>SUM(G427*$D$8+H427*$D$5+I427*$D$9+J427*$D$6+K427*$D$11+L427*$D$10+M427*$D$7)</f>
        <v>148.10000000000002</v>
      </c>
      <c r="O427" s="166">
        <v>1.02</v>
      </c>
      <c r="P427" s="153">
        <f>SUM(N427*O427)</f>
        <v>151.06200000000001</v>
      </c>
      <c r="Q427" s="14"/>
      <c r="R427" s="14"/>
      <c r="S427" s="14"/>
      <c r="T427" s="14"/>
      <c r="U427" s="14"/>
    </row>
    <row r="428" spans="1:21" ht="13.5" customHeight="1">
      <c r="A428" s="147">
        <f>RANK(N428,$N$18:$N$2049)</f>
        <v>1475</v>
      </c>
      <c r="B428" s="148" t="s">
        <v>1243</v>
      </c>
      <c r="C428" s="148" t="s">
        <v>1917</v>
      </c>
      <c r="D428" s="149" t="s">
        <v>42</v>
      </c>
      <c r="E428" s="149" t="s">
        <v>34</v>
      </c>
      <c r="F428" s="149" t="s">
        <v>41</v>
      </c>
      <c r="G428" s="150"/>
      <c r="H428" s="150"/>
      <c r="I428" s="150"/>
      <c r="J428" s="150"/>
      <c r="K428" s="150"/>
      <c r="L428" s="150"/>
      <c r="M428" s="150"/>
      <c r="N428" s="172">
        <f>SUM(G428*$D$8+H428*$D$5+I428*$D$9+J428*$D$6+K428*$D$11+L428*$D$10+M428*$D$7)</f>
        <v>0</v>
      </c>
      <c r="O428" s="166">
        <v>1</v>
      </c>
      <c r="P428" s="153">
        <f>SUM(N428*O428)</f>
        <v>0</v>
      </c>
      <c r="Q428" s="14"/>
      <c r="R428" s="14"/>
      <c r="S428" s="14"/>
      <c r="T428" s="14"/>
      <c r="U428" s="14"/>
    </row>
    <row r="429" spans="1:21" ht="13.5" customHeight="1">
      <c r="A429" s="147">
        <f>RANK(N429,$N$18:$N$2049)</f>
        <v>1309</v>
      </c>
      <c r="B429" s="148" t="s">
        <v>2062</v>
      </c>
      <c r="C429" s="148" t="s">
        <v>1917</v>
      </c>
      <c r="D429" s="149" t="s">
        <v>42</v>
      </c>
      <c r="E429" s="149" t="s">
        <v>34</v>
      </c>
      <c r="F429" s="149" t="s">
        <v>41</v>
      </c>
      <c r="G429" s="150"/>
      <c r="H429" s="150"/>
      <c r="I429" s="150"/>
      <c r="J429" s="150"/>
      <c r="K429" s="150">
        <v>11</v>
      </c>
      <c r="L429" s="150">
        <v>132</v>
      </c>
      <c r="M429" s="150">
        <v>1</v>
      </c>
      <c r="N429" s="172">
        <f>SUM(G429*$D$8+H429*$D$5+I429*$D$9+J429*$D$6+K429*$D$11+L429*$D$10+M429*$D$7)</f>
        <v>24.700000000000003</v>
      </c>
      <c r="O429" s="166">
        <v>1</v>
      </c>
      <c r="P429" s="153">
        <f>SUM(N429*O429)</f>
        <v>24.700000000000003</v>
      </c>
      <c r="Q429" s="14"/>
      <c r="R429" s="14"/>
      <c r="S429" s="14"/>
      <c r="T429" s="14"/>
      <c r="U429" s="14"/>
    </row>
    <row r="430" spans="1:21" ht="13.5" customHeight="1">
      <c r="A430" s="147">
        <f>RANK(N430,$N$18:$N$2049)</f>
        <v>1000</v>
      </c>
      <c r="B430" s="148" t="s">
        <v>620</v>
      </c>
      <c r="C430" s="148" t="s">
        <v>1917</v>
      </c>
      <c r="D430" s="149" t="s">
        <v>42</v>
      </c>
      <c r="E430" s="149" t="s">
        <v>34</v>
      </c>
      <c r="F430" s="149" t="s">
        <v>41</v>
      </c>
      <c r="G430" s="150"/>
      <c r="H430" s="150"/>
      <c r="I430" s="150"/>
      <c r="J430" s="150"/>
      <c r="K430" s="150">
        <v>20</v>
      </c>
      <c r="L430" s="150">
        <v>236</v>
      </c>
      <c r="M430" s="150">
        <v>2</v>
      </c>
      <c r="N430" s="172">
        <f>SUM(G430*$D$8+H430*$D$5+I430*$D$9+J430*$D$6+K430*$D$11+L430*$D$10+M430*$D$7)</f>
        <v>45.6</v>
      </c>
      <c r="O430" s="166">
        <v>1</v>
      </c>
      <c r="P430" s="153">
        <f>SUM(N430*O430)</f>
        <v>45.6</v>
      </c>
      <c r="Q430" s="14"/>
      <c r="R430" s="14"/>
      <c r="S430" s="14"/>
      <c r="T430" s="14"/>
      <c r="U430" s="14"/>
    </row>
    <row r="431" spans="1:21" ht="13.5" customHeight="1">
      <c r="A431" s="147">
        <f>RANK(N431,$N$18:$N$2049)</f>
        <v>1475</v>
      </c>
      <c r="B431" s="148" t="s">
        <v>1982</v>
      </c>
      <c r="C431" s="148" t="s">
        <v>1917</v>
      </c>
      <c r="D431" s="149" t="s">
        <v>43</v>
      </c>
      <c r="E431" s="149" t="s">
        <v>34</v>
      </c>
      <c r="F431" s="149" t="s">
        <v>41</v>
      </c>
      <c r="G431" s="150"/>
      <c r="H431" s="150"/>
      <c r="I431" s="150"/>
      <c r="J431" s="150"/>
      <c r="K431" s="150"/>
      <c r="L431" s="150"/>
      <c r="M431" s="150"/>
      <c r="N431" s="172">
        <f>SUM(G431*$D$8+H431*$D$5+I431*$D$9+J431*$D$6+K431*$D$11+L431*$D$10+M431*$D$7)</f>
        <v>0</v>
      </c>
      <c r="O431" s="166">
        <v>1</v>
      </c>
      <c r="P431" s="153">
        <f>SUM(N431*O431)</f>
        <v>0</v>
      </c>
      <c r="Q431" s="29"/>
      <c r="R431" s="14"/>
      <c r="S431" s="14"/>
      <c r="T431" s="14"/>
      <c r="U431" s="14"/>
    </row>
    <row r="432" spans="1:21" ht="13.5" customHeight="1">
      <c r="A432" s="147">
        <f>RANK(N432,$N$18:$N$2049)</f>
        <v>1270</v>
      </c>
      <c r="B432" s="148" t="s">
        <v>1995</v>
      </c>
      <c r="C432" s="148" t="s">
        <v>1917</v>
      </c>
      <c r="D432" s="149" t="s">
        <v>43</v>
      </c>
      <c r="E432" s="149" t="s">
        <v>34</v>
      </c>
      <c r="F432" s="149" t="s">
        <v>41</v>
      </c>
      <c r="G432" s="150"/>
      <c r="H432" s="150"/>
      <c r="I432" s="150"/>
      <c r="J432" s="150"/>
      <c r="K432" s="150">
        <v>14</v>
      </c>
      <c r="L432" s="150">
        <v>135</v>
      </c>
      <c r="M432" s="150">
        <v>1</v>
      </c>
      <c r="N432" s="172">
        <f>SUM(G432*$D$8+H432*$D$5+I432*$D$9+J432*$D$6+K432*$D$11+L432*$D$10+M432*$D$7)</f>
        <v>26.5</v>
      </c>
      <c r="O432" s="166">
        <v>1</v>
      </c>
      <c r="P432" s="153">
        <f>SUM(N432*O432)</f>
        <v>26.5</v>
      </c>
      <c r="Q432" s="29"/>
      <c r="R432" s="14"/>
      <c r="S432" s="14"/>
      <c r="T432" s="14"/>
      <c r="U432" s="14"/>
    </row>
    <row r="433" spans="1:21" ht="13.5" customHeight="1">
      <c r="A433" s="147">
        <f>RANK(N433,$N$18:$N$2049)</f>
        <v>949</v>
      </c>
      <c r="B433" s="148" t="s">
        <v>1246</v>
      </c>
      <c r="C433" s="148" t="s">
        <v>1917</v>
      </c>
      <c r="D433" s="149" t="s">
        <v>43</v>
      </c>
      <c r="E433" s="149" t="s">
        <v>34</v>
      </c>
      <c r="F433" s="149" t="s">
        <v>41</v>
      </c>
      <c r="G433" s="150"/>
      <c r="H433" s="150"/>
      <c r="I433" s="150"/>
      <c r="J433" s="150"/>
      <c r="K433" s="150">
        <v>19</v>
      </c>
      <c r="L433" s="150">
        <v>292</v>
      </c>
      <c r="M433" s="150">
        <v>2</v>
      </c>
      <c r="N433" s="172">
        <f>SUM(G433*$D$8+H433*$D$5+I433*$D$9+J433*$D$6+K433*$D$11+L433*$D$10+M433*$D$7)</f>
        <v>50.7</v>
      </c>
      <c r="O433" s="166">
        <v>1</v>
      </c>
      <c r="P433" s="153">
        <f>SUM(N433*O433)</f>
        <v>50.7</v>
      </c>
      <c r="Q433" s="29"/>
      <c r="R433" s="14"/>
      <c r="S433" s="14"/>
      <c r="T433" s="14"/>
      <c r="U433" s="14"/>
    </row>
    <row r="434" spans="1:21" ht="13.5" customHeight="1">
      <c r="A434" s="147">
        <f>RANK(N434,$N$18:$N$2049)</f>
        <v>752</v>
      </c>
      <c r="B434" s="148" t="s">
        <v>1245</v>
      </c>
      <c r="C434" s="148" t="s">
        <v>1917</v>
      </c>
      <c r="D434" s="149" t="s">
        <v>43</v>
      </c>
      <c r="E434" s="149" t="s">
        <v>38</v>
      </c>
      <c r="F434" s="149" t="s">
        <v>41</v>
      </c>
      <c r="G434" s="150"/>
      <c r="H434" s="150"/>
      <c r="I434" s="150"/>
      <c r="J434" s="150"/>
      <c r="K434" s="150">
        <v>30</v>
      </c>
      <c r="L434" s="150">
        <v>364</v>
      </c>
      <c r="M434" s="150">
        <v>3</v>
      </c>
      <c r="N434" s="172">
        <f>SUM(G434*$D$8+H434*$D$5+I434*$D$9+J434*$D$6+K434*$D$11+L434*$D$10+M434*$D$7)</f>
        <v>69.400000000000006</v>
      </c>
      <c r="O434" s="166">
        <v>1</v>
      </c>
      <c r="P434" s="153">
        <f>SUM(N434*O434)</f>
        <v>69.400000000000006</v>
      </c>
      <c r="Q434" s="29"/>
      <c r="R434" s="14"/>
      <c r="S434" s="14"/>
      <c r="T434" s="14"/>
      <c r="U434" s="14"/>
    </row>
    <row r="435" spans="1:21" ht="13.5" customHeight="1">
      <c r="A435" s="147">
        <f>RANK(N435,$N$18:$N$2049)</f>
        <v>628</v>
      </c>
      <c r="B435" s="148" t="s">
        <v>1244</v>
      </c>
      <c r="C435" s="148" t="s">
        <v>1917</v>
      </c>
      <c r="D435" s="149" t="s">
        <v>43</v>
      </c>
      <c r="E435" s="149" t="s">
        <v>34</v>
      </c>
      <c r="F435" s="149" t="s">
        <v>41</v>
      </c>
      <c r="G435" s="150"/>
      <c r="H435" s="150"/>
      <c r="I435" s="150"/>
      <c r="J435" s="150"/>
      <c r="K435" s="150">
        <v>39</v>
      </c>
      <c r="L435" s="150">
        <v>449</v>
      </c>
      <c r="M435" s="150">
        <v>3</v>
      </c>
      <c r="N435" s="172">
        <f>SUM(G435*$D$8+H435*$D$5+I435*$D$9+J435*$D$6+K435*$D$11+L435*$D$10+M435*$D$7)</f>
        <v>82.4</v>
      </c>
      <c r="O435" s="166">
        <v>1</v>
      </c>
      <c r="P435" s="153">
        <f>SUM(N435*O435)</f>
        <v>82.4</v>
      </c>
      <c r="Q435" s="29"/>
      <c r="R435" s="14"/>
      <c r="S435" s="14"/>
      <c r="T435" s="14"/>
      <c r="U435" s="14"/>
    </row>
    <row r="436" spans="1:21" ht="13.5" customHeight="1">
      <c r="A436" s="147">
        <f>RANK(N436,$N$18:$N$2049)</f>
        <v>332</v>
      </c>
      <c r="B436" s="148" t="s">
        <v>260</v>
      </c>
      <c r="C436" s="148" t="s">
        <v>1917</v>
      </c>
      <c r="D436" s="149" t="s">
        <v>43</v>
      </c>
      <c r="E436" s="149" t="s">
        <v>34</v>
      </c>
      <c r="F436" s="149" t="s">
        <v>41</v>
      </c>
      <c r="G436" s="150"/>
      <c r="H436" s="150"/>
      <c r="I436" s="149">
        <v>14</v>
      </c>
      <c r="J436" s="149">
        <v>0</v>
      </c>
      <c r="K436" s="150">
        <v>53</v>
      </c>
      <c r="L436" s="150">
        <v>701</v>
      </c>
      <c r="M436" s="150">
        <v>6</v>
      </c>
      <c r="N436" s="172">
        <f>SUM(G436*$D$8+H436*$D$5+I436*$D$9+J436*$D$6+K436*$D$11+L436*$D$10+M436*$D$7)</f>
        <v>134</v>
      </c>
      <c r="O436" s="166">
        <v>1</v>
      </c>
      <c r="P436" s="153">
        <f>SUM(N436*O436)</f>
        <v>134</v>
      </c>
      <c r="Q436" s="29"/>
      <c r="R436" s="14"/>
      <c r="S436" s="14"/>
      <c r="T436" s="14"/>
      <c r="U436" s="14"/>
    </row>
    <row r="437" spans="1:21" ht="13.5" customHeight="1">
      <c r="A437" s="147">
        <f>RANK(N437,$N$18:$N$2049)</f>
        <v>1475</v>
      </c>
      <c r="B437" s="148" t="s">
        <v>1247</v>
      </c>
      <c r="C437" s="148" t="s">
        <v>1041</v>
      </c>
      <c r="D437" s="149" t="s">
        <v>33</v>
      </c>
      <c r="E437" s="149" t="s">
        <v>38</v>
      </c>
      <c r="F437" s="149" t="s">
        <v>47</v>
      </c>
      <c r="G437" s="150"/>
      <c r="H437" s="150"/>
      <c r="I437" s="150"/>
      <c r="J437" s="150"/>
      <c r="K437" s="150"/>
      <c r="L437" s="150"/>
      <c r="M437" s="150"/>
      <c r="N437" s="172">
        <f>SUM(G437*$D$8+H437*$D$5+I437*$D$9+J437*$D$6+K437*$D$11+L437*$D$10+M437*$D$7)</f>
        <v>0</v>
      </c>
      <c r="O437" s="166">
        <v>0.9</v>
      </c>
      <c r="P437" s="153">
        <f>SUM(N437*O437)</f>
        <v>0</v>
      </c>
      <c r="Q437" s="29"/>
      <c r="R437" s="14"/>
      <c r="S437" s="14"/>
      <c r="T437" s="14"/>
      <c r="U437" s="14"/>
    </row>
    <row r="438" spans="1:21" ht="13.5" customHeight="1">
      <c r="A438" s="147">
        <f>RANK(N438,$N$18:$N$2049)</f>
        <v>77</v>
      </c>
      <c r="B438" s="148" t="s">
        <v>726</v>
      </c>
      <c r="C438" s="148" t="s">
        <v>1041</v>
      </c>
      <c r="D438" s="149" t="s">
        <v>33</v>
      </c>
      <c r="E438" s="149" t="s">
        <v>38</v>
      </c>
      <c r="F438" s="149" t="s">
        <v>47</v>
      </c>
      <c r="G438" s="149">
        <v>2629</v>
      </c>
      <c r="H438" s="149">
        <v>17</v>
      </c>
      <c r="I438" s="149">
        <v>417</v>
      </c>
      <c r="J438" s="149">
        <v>4</v>
      </c>
      <c r="K438" s="150"/>
      <c r="L438" s="150"/>
      <c r="M438" s="150"/>
      <c r="N438" s="172">
        <f>SUM(G438*$D$8+H438*$D$5+I438*$D$9+J438*$D$6+K438*$D$11+L438*$D$10+M438*$D$7)</f>
        <v>238.86</v>
      </c>
      <c r="O438" s="166">
        <v>0.9</v>
      </c>
      <c r="P438" s="153">
        <f>SUM(N438*O438)</f>
        <v>214.97400000000002</v>
      </c>
      <c r="Q438" s="29"/>
      <c r="R438" s="14"/>
      <c r="S438" s="14"/>
      <c r="T438" s="14"/>
      <c r="U438" s="14"/>
    </row>
    <row r="439" spans="1:21" ht="13.5" customHeight="1">
      <c r="A439" s="147">
        <f>RANK(N439,$N$18:$N$2049)</f>
        <v>1475</v>
      </c>
      <c r="B439" s="148" t="s">
        <v>2064</v>
      </c>
      <c r="C439" s="148" t="s">
        <v>1041</v>
      </c>
      <c r="D439" s="149" t="s">
        <v>39</v>
      </c>
      <c r="E439" s="149" t="s">
        <v>1965</v>
      </c>
      <c r="F439" s="149" t="s">
        <v>47</v>
      </c>
      <c r="G439" s="150"/>
      <c r="H439" s="150"/>
      <c r="I439" s="150"/>
      <c r="J439" s="150"/>
      <c r="K439" s="150"/>
      <c r="L439" s="150"/>
      <c r="M439" s="150"/>
      <c r="N439" s="172">
        <f>SUM(G439*$D$8+H439*$D$5+I439*$D$9+J439*$D$6+K439*$D$11+L439*$D$10+M439*$D$7)</f>
        <v>0</v>
      </c>
      <c r="O439" s="166">
        <v>1.02</v>
      </c>
      <c r="P439" s="153">
        <f>SUM(N439*O439)</f>
        <v>0</v>
      </c>
      <c r="Q439" s="29"/>
      <c r="R439" s="14"/>
      <c r="S439" s="14"/>
      <c r="T439" s="14"/>
      <c r="U439" s="14"/>
    </row>
    <row r="440" spans="1:21" ht="13.5" customHeight="1">
      <c r="A440" s="147">
        <f>RANK(N440,$N$18:$N$2049)</f>
        <v>1049</v>
      </c>
      <c r="B440" s="148" t="s">
        <v>2063</v>
      </c>
      <c r="C440" s="148" t="s">
        <v>1041</v>
      </c>
      <c r="D440" s="149" t="s">
        <v>39</v>
      </c>
      <c r="E440" s="149" t="s">
        <v>1965</v>
      </c>
      <c r="F440" s="149" t="s">
        <v>47</v>
      </c>
      <c r="G440" s="150"/>
      <c r="H440" s="150"/>
      <c r="I440" s="149">
        <v>233</v>
      </c>
      <c r="J440" s="149">
        <v>2</v>
      </c>
      <c r="K440" s="150">
        <v>5</v>
      </c>
      <c r="L440" s="150">
        <v>39</v>
      </c>
      <c r="M440" s="150">
        <v>0</v>
      </c>
      <c r="N440" s="172">
        <f>SUM(G440*$D$8+H440*$D$5+I440*$D$9+J440*$D$6+K440*$D$11+L440*$D$10+M440*$D$7)</f>
        <v>41.699999999999996</v>
      </c>
      <c r="O440" s="166">
        <v>1.02</v>
      </c>
      <c r="P440" s="153">
        <f>SUM(N440*O440)</f>
        <v>42.533999999999999</v>
      </c>
      <c r="Q440" s="29"/>
      <c r="R440" s="14"/>
      <c r="S440" s="14"/>
      <c r="T440" s="14"/>
      <c r="U440" s="14"/>
    </row>
    <row r="441" spans="1:21" ht="13.5" customHeight="1">
      <c r="A441" s="147">
        <f>RANK(N441,$N$18:$N$2049)</f>
        <v>660</v>
      </c>
      <c r="B441" s="148" t="s">
        <v>1248</v>
      </c>
      <c r="C441" s="148" t="s">
        <v>1041</v>
      </c>
      <c r="D441" s="149" t="s">
        <v>39</v>
      </c>
      <c r="E441" s="149" t="s">
        <v>38</v>
      </c>
      <c r="F441" s="149" t="s">
        <v>47</v>
      </c>
      <c r="G441" s="150"/>
      <c r="H441" s="150"/>
      <c r="I441" s="149">
        <v>405</v>
      </c>
      <c r="J441" s="149">
        <v>4</v>
      </c>
      <c r="K441" s="150">
        <v>10</v>
      </c>
      <c r="L441" s="150">
        <v>92</v>
      </c>
      <c r="M441" s="150">
        <v>0</v>
      </c>
      <c r="N441" s="172">
        <f>SUM(G441*$D$8+H441*$D$5+I441*$D$9+J441*$D$6+K441*$D$11+L441*$D$10+M441*$D$7)</f>
        <v>78.7</v>
      </c>
      <c r="O441" s="166">
        <v>1.02</v>
      </c>
      <c r="P441" s="153">
        <f>SUM(N441*O441)</f>
        <v>80.274000000000001</v>
      </c>
      <c r="Q441" s="29"/>
      <c r="R441" s="14"/>
      <c r="S441" s="14"/>
      <c r="T441" s="14"/>
      <c r="U441" s="14"/>
    </row>
    <row r="442" spans="1:21" ht="13.5" customHeight="1">
      <c r="A442" s="147">
        <f>RANK(N442,$N$18:$N$2049)</f>
        <v>329</v>
      </c>
      <c r="B442" s="148" t="s">
        <v>621</v>
      </c>
      <c r="C442" s="148" t="s">
        <v>1041</v>
      </c>
      <c r="D442" s="149" t="s">
        <v>39</v>
      </c>
      <c r="E442" s="149" t="s">
        <v>38</v>
      </c>
      <c r="F442" s="149" t="s">
        <v>47</v>
      </c>
      <c r="G442" s="150"/>
      <c r="H442" s="150"/>
      <c r="I442" s="149">
        <v>684</v>
      </c>
      <c r="J442" s="149">
        <v>6</v>
      </c>
      <c r="K442" s="150">
        <v>20</v>
      </c>
      <c r="L442" s="150">
        <v>141</v>
      </c>
      <c r="M442" s="150">
        <v>1</v>
      </c>
      <c r="N442" s="172">
        <f>SUM(G442*$D$8+H442*$D$5+I442*$D$9+J442*$D$6+K442*$D$11+L442*$D$10+M442*$D$7)</f>
        <v>134.5</v>
      </c>
      <c r="O442" s="166">
        <v>1.02</v>
      </c>
      <c r="P442" s="153">
        <f>SUM(N442*O442)</f>
        <v>137.19</v>
      </c>
      <c r="Q442" s="29"/>
      <c r="R442" s="14"/>
      <c r="S442" s="14"/>
      <c r="T442" s="14"/>
      <c r="U442" s="14"/>
    </row>
    <row r="443" spans="1:21" ht="13.5" customHeight="1">
      <c r="A443" s="147">
        <f>RANK(N443,$N$18:$N$2049)</f>
        <v>1475</v>
      </c>
      <c r="B443" s="148" t="s">
        <v>2065</v>
      </c>
      <c r="C443" s="148" t="s">
        <v>1041</v>
      </c>
      <c r="D443" s="149" t="s">
        <v>42</v>
      </c>
      <c r="E443" s="149" t="s">
        <v>36</v>
      </c>
      <c r="F443" s="149" t="s">
        <v>47</v>
      </c>
      <c r="G443" s="150"/>
      <c r="H443" s="150"/>
      <c r="I443" s="150"/>
      <c r="J443" s="150"/>
      <c r="K443" s="150"/>
      <c r="L443" s="150"/>
      <c r="M443" s="150"/>
      <c r="N443" s="172">
        <f>SUM(G443*$D$8+H443*$D$5+I443*$D$9+J443*$D$6+K443*$D$11+L443*$D$10+M443*$D$7)</f>
        <v>0</v>
      </c>
      <c r="O443" s="166">
        <v>1</v>
      </c>
      <c r="P443" s="153">
        <f>SUM(N443*O443)</f>
        <v>0</v>
      </c>
      <c r="Q443" s="29"/>
      <c r="R443" s="14"/>
      <c r="S443" s="14"/>
      <c r="T443" s="14"/>
      <c r="U443" s="14"/>
    </row>
    <row r="444" spans="1:21" ht="13.5" customHeight="1">
      <c r="A444" s="147">
        <f>RANK(N444,$N$18:$N$2049)</f>
        <v>1413</v>
      </c>
      <c r="B444" s="148" t="s">
        <v>1250</v>
      </c>
      <c r="C444" s="148" t="s">
        <v>1041</v>
      </c>
      <c r="D444" s="149" t="s">
        <v>42</v>
      </c>
      <c r="E444" s="149" t="s">
        <v>38</v>
      </c>
      <c r="F444" s="149" t="s">
        <v>47</v>
      </c>
      <c r="G444" s="150"/>
      <c r="H444" s="150"/>
      <c r="I444" s="150"/>
      <c r="J444" s="150"/>
      <c r="K444" s="150">
        <v>10</v>
      </c>
      <c r="L444" s="150">
        <v>93</v>
      </c>
      <c r="M444" s="150">
        <v>1</v>
      </c>
      <c r="N444" s="172">
        <f>SUM(G444*$D$8+H444*$D$5+I444*$D$9+J444*$D$6+K444*$D$11+L444*$D$10+M444*$D$7)</f>
        <v>20.3</v>
      </c>
      <c r="O444" s="166">
        <v>1</v>
      </c>
      <c r="P444" s="153">
        <f>SUM(N444*O444)</f>
        <v>20.3</v>
      </c>
      <c r="Q444" s="29"/>
      <c r="R444" s="14"/>
      <c r="S444" s="14"/>
      <c r="T444" s="14"/>
      <c r="U444" s="14"/>
    </row>
    <row r="445" spans="1:21" ht="13.5" customHeight="1">
      <c r="A445" s="147">
        <f>RANK(N445,$N$18:$N$2049)</f>
        <v>1139</v>
      </c>
      <c r="B445" s="148" t="s">
        <v>1249</v>
      </c>
      <c r="C445" s="148" t="s">
        <v>1041</v>
      </c>
      <c r="D445" s="149" t="s">
        <v>42</v>
      </c>
      <c r="E445" s="149" t="s">
        <v>36</v>
      </c>
      <c r="F445" s="149" t="s">
        <v>47</v>
      </c>
      <c r="G445" s="150"/>
      <c r="H445" s="150"/>
      <c r="I445" s="150"/>
      <c r="J445" s="150"/>
      <c r="K445" s="150">
        <v>14</v>
      </c>
      <c r="L445" s="150">
        <v>150</v>
      </c>
      <c r="M445" s="150">
        <v>2</v>
      </c>
      <c r="N445" s="172">
        <f>SUM(G445*$D$8+H445*$D$5+I445*$D$9+J445*$D$6+K445*$D$11+L445*$D$10+M445*$D$7)</f>
        <v>34</v>
      </c>
      <c r="O445" s="166">
        <v>1</v>
      </c>
      <c r="P445" s="153">
        <f>SUM(N445*O445)</f>
        <v>34</v>
      </c>
      <c r="Q445" s="29"/>
      <c r="R445" s="14"/>
      <c r="S445" s="14"/>
      <c r="T445" s="14"/>
      <c r="U445" s="14"/>
    </row>
    <row r="446" spans="1:21" ht="13.5" customHeight="1">
      <c r="A446" s="147">
        <f>RANK(N446,$N$18:$N$2049)</f>
        <v>1475</v>
      </c>
      <c r="B446" s="148" t="s">
        <v>207</v>
      </c>
      <c r="C446" s="148" t="s">
        <v>1041</v>
      </c>
      <c r="D446" s="149" t="s">
        <v>43</v>
      </c>
      <c r="E446" s="149" t="s">
        <v>34</v>
      </c>
      <c r="F446" s="149" t="s">
        <v>47</v>
      </c>
      <c r="G446" s="150"/>
      <c r="H446" s="150"/>
      <c r="I446" s="150"/>
      <c r="J446" s="150"/>
      <c r="K446" s="150"/>
      <c r="L446" s="150"/>
      <c r="M446" s="150"/>
      <c r="N446" s="172">
        <f>SUM(G446*$D$8+H446*$D$5+I446*$D$9+J446*$D$6+K446*$D$11+L446*$D$10+M446*$D$7)</f>
        <v>0</v>
      </c>
      <c r="O446" s="166">
        <v>1</v>
      </c>
      <c r="P446" s="153">
        <f>SUM(N446*O446)</f>
        <v>0</v>
      </c>
      <c r="Q446" s="29"/>
      <c r="R446" s="14"/>
      <c r="S446" s="14"/>
      <c r="T446" s="14"/>
      <c r="U446" s="14"/>
    </row>
    <row r="447" spans="1:21" ht="13.5" customHeight="1">
      <c r="A447" s="147">
        <f>RANK(N447,$N$18:$N$2049)</f>
        <v>1399</v>
      </c>
      <c r="B447" s="148" t="s">
        <v>1254</v>
      </c>
      <c r="C447" s="148" t="s">
        <v>1041</v>
      </c>
      <c r="D447" s="149" t="s">
        <v>43</v>
      </c>
      <c r="E447" s="149" t="s">
        <v>38</v>
      </c>
      <c r="F447" s="149" t="s">
        <v>47</v>
      </c>
      <c r="G447" s="150"/>
      <c r="H447" s="150"/>
      <c r="I447" s="150"/>
      <c r="J447" s="150"/>
      <c r="K447" s="149">
        <v>9</v>
      </c>
      <c r="L447" s="149">
        <v>108</v>
      </c>
      <c r="M447" s="149">
        <v>1</v>
      </c>
      <c r="N447" s="172">
        <f>SUM(G447*$D$8+H447*$D$5+I447*$D$9+J447*$D$6+K447*$D$11+L447*$D$10+M447*$D$7)</f>
        <v>21.3</v>
      </c>
      <c r="O447" s="166">
        <v>1</v>
      </c>
      <c r="P447" s="153">
        <f>SUM(N447*O447)</f>
        <v>21.3</v>
      </c>
      <c r="Q447" s="29"/>
      <c r="R447" s="14"/>
      <c r="S447" s="14"/>
      <c r="T447" s="14"/>
      <c r="U447" s="14"/>
    </row>
    <row r="448" spans="1:21" ht="13.5" customHeight="1">
      <c r="A448" s="147">
        <f>RANK(N448,$N$18:$N$2049)</f>
        <v>1138</v>
      </c>
      <c r="B448" s="148" t="s">
        <v>1253</v>
      </c>
      <c r="C448" s="148" t="s">
        <v>1041</v>
      </c>
      <c r="D448" s="149" t="s">
        <v>43</v>
      </c>
      <c r="E448" s="149" t="s">
        <v>38</v>
      </c>
      <c r="F448" s="149" t="s">
        <v>47</v>
      </c>
      <c r="G448" s="150"/>
      <c r="H448" s="150"/>
      <c r="I448" s="150"/>
      <c r="J448" s="150"/>
      <c r="K448" s="149">
        <v>16</v>
      </c>
      <c r="L448" s="149">
        <v>201</v>
      </c>
      <c r="M448" s="149">
        <v>1</v>
      </c>
      <c r="N448" s="172">
        <f>SUM(G448*$D$8+H448*$D$5+I448*$D$9+J448*$D$6+K448*$D$11+L448*$D$10+M448*$D$7)</f>
        <v>34.1</v>
      </c>
      <c r="O448" s="166">
        <v>1</v>
      </c>
      <c r="P448" s="153">
        <f>SUM(N448*O448)</f>
        <v>34.1</v>
      </c>
      <c r="Q448" s="29"/>
      <c r="R448" s="14"/>
      <c r="S448" s="14"/>
      <c r="T448" s="14"/>
      <c r="U448" s="14"/>
    </row>
    <row r="449" spans="1:21" ht="13.5" customHeight="1">
      <c r="A449" s="147">
        <f>RANK(N449,$N$18:$N$2049)</f>
        <v>704</v>
      </c>
      <c r="B449" s="148" t="s">
        <v>1252</v>
      </c>
      <c r="C449" s="148" t="s">
        <v>1041</v>
      </c>
      <c r="D449" s="149" t="s">
        <v>43</v>
      </c>
      <c r="E449" s="149" t="s">
        <v>34</v>
      </c>
      <c r="F449" s="149" t="s">
        <v>47</v>
      </c>
      <c r="G449" s="150"/>
      <c r="H449" s="150"/>
      <c r="I449" s="150"/>
      <c r="J449" s="150"/>
      <c r="K449" s="149">
        <v>31</v>
      </c>
      <c r="L449" s="149">
        <v>412</v>
      </c>
      <c r="M449" s="149">
        <v>3</v>
      </c>
      <c r="N449" s="172">
        <f>SUM(G449*$D$8+H449*$D$5+I449*$D$9+J449*$D$6+K449*$D$11+L449*$D$10+M449*$D$7)</f>
        <v>74.7</v>
      </c>
      <c r="O449" s="166">
        <v>1</v>
      </c>
      <c r="P449" s="153">
        <f>SUM(N449*O449)</f>
        <v>74.7</v>
      </c>
      <c r="Q449" s="29"/>
      <c r="R449" s="14"/>
      <c r="S449" s="14"/>
      <c r="T449" s="14"/>
      <c r="U449" s="14"/>
    </row>
    <row r="450" spans="1:21" ht="13.5" customHeight="1">
      <c r="A450" s="147">
        <f>RANK(N450,$N$18:$N$2049)</f>
        <v>521</v>
      </c>
      <c r="B450" s="148" t="s">
        <v>574</v>
      </c>
      <c r="C450" s="148" t="s">
        <v>1041</v>
      </c>
      <c r="D450" s="149" t="s">
        <v>43</v>
      </c>
      <c r="E450" s="149" t="s">
        <v>34</v>
      </c>
      <c r="F450" s="149" t="s">
        <v>47</v>
      </c>
      <c r="G450" s="150"/>
      <c r="H450" s="150"/>
      <c r="I450" s="150"/>
      <c r="J450" s="150"/>
      <c r="K450" s="149">
        <v>39</v>
      </c>
      <c r="L450" s="149">
        <v>521</v>
      </c>
      <c r="M450" s="149">
        <v>4</v>
      </c>
      <c r="N450" s="172">
        <f>SUM(G450*$D$8+H450*$D$5+I450*$D$9+J450*$D$6+K450*$D$11+L450*$D$10+M450*$D$7)</f>
        <v>95.6</v>
      </c>
      <c r="O450" s="166">
        <v>1</v>
      </c>
      <c r="P450" s="153">
        <f>SUM(N450*O450)</f>
        <v>95.6</v>
      </c>
      <c r="Q450" s="29"/>
      <c r="R450" s="14"/>
      <c r="S450" s="14"/>
      <c r="T450" s="14"/>
      <c r="U450" s="14"/>
    </row>
    <row r="451" spans="1:21" ht="13.5" customHeight="1">
      <c r="A451" s="147">
        <f>RANK(N451,$N$18:$N$2049)</f>
        <v>286</v>
      </c>
      <c r="B451" s="148" t="s">
        <v>1251</v>
      </c>
      <c r="C451" s="148" t="s">
        <v>1041</v>
      </c>
      <c r="D451" s="149" t="s">
        <v>43</v>
      </c>
      <c r="E451" s="149" t="s">
        <v>36</v>
      </c>
      <c r="F451" s="149" t="s">
        <v>47</v>
      </c>
      <c r="G451" s="150"/>
      <c r="H451" s="150"/>
      <c r="I451" s="149">
        <v>30</v>
      </c>
      <c r="J451" s="149">
        <v>1</v>
      </c>
      <c r="K451" s="149">
        <v>64</v>
      </c>
      <c r="L451" s="149">
        <v>768</v>
      </c>
      <c r="M451" s="149">
        <v>5</v>
      </c>
      <c r="N451" s="172">
        <f>SUM(G451*$D$8+H451*$D$5+I451*$D$9+J451*$D$6+K451*$D$11+L451*$D$10+M451*$D$7)</f>
        <v>147.80000000000001</v>
      </c>
      <c r="O451" s="166">
        <v>1</v>
      </c>
      <c r="P451" s="153">
        <f>SUM(N451*O451)</f>
        <v>147.80000000000001</v>
      </c>
      <c r="Q451" s="29"/>
      <c r="R451" s="14"/>
      <c r="S451" s="14"/>
      <c r="T451" s="14"/>
      <c r="U451" s="14"/>
    </row>
    <row r="452" spans="1:21" ht="13.5" customHeight="1">
      <c r="A452" s="147">
        <f>RANK(N452,$N$18:$N$2049)</f>
        <v>1475</v>
      </c>
      <c r="B452" s="148" t="s">
        <v>622</v>
      </c>
      <c r="C452" s="148" t="s">
        <v>1042</v>
      </c>
      <c r="D452" s="149" t="s">
        <v>33</v>
      </c>
      <c r="E452" s="149" t="s">
        <v>38</v>
      </c>
      <c r="F452" s="149" t="s">
        <v>48</v>
      </c>
      <c r="G452" s="150"/>
      <c r="H452" s="150"/>
      <c r="I452" s="150"/>
      <c r="J452" s="150"/>
      <c r="K452" s="150"/>
      <c r="L452" s="150"/>
      <c r="M452" s="150"/>
      <c r="N452" s="172">
        <f>SUM(G452*$D$8+H452*$D$5+I452*$D$9+J452*$D$6+K452*$D$11+L452*$D$10+M452*$D$7)</f>
        <v>0</v>
      </c>
      <c r="O452" s="166">
        <v>0.9</v>
      </c>
      <c r="P452" s="153">
        <f>SUM(N452*O452)</f>
        <v>0</v>
      </c>
      <c r="Q452" s="29"/>
      <c r="R452" s="14"/>
      <c r="S452" s="14"/>
      <c r="T452" s="14"/>
      <c r="U452" s="14"/>
    </row>
    <row r="453" spans="1:21" ht="13.5" customHeight="1">
      <c r="A453" s="147">
        <f>RANK(N453,$N$18:$N$2049)</f>
        <v>93</v>
      </c>
      <c r="B453" s="148" t="s">
        <v>1255</v>
      </c>
      <c r="C453" s="148" t="s">
        <v>1042</v>
      </c>
      <c r="D453" s="149" t="s">
        <v>33</v>
      </c>
      <c r="E453" s="149" t="s">
        <v>36</v>
      </c>
      <c r="F453" s="149" t="s">
        <v>48</v>
      </c>
      <c r="G453" s="149">
        <v>2856</v>
      </c>
      <c r="H453" s="149">
        <v>19</v>
      </c>
      <c r="I453" s="149">
        <v>137</v>
      </c>
      <c r="J453" s="149">
        <v>4</v>
      </c>
      <c r="K453" s="150"/>
      <c r="L453" s="150"/>
      <c r="M453" s="150"/>
      <c r="N453" s="172">
        <f>SUM(G453*$D$8+H453*$D$5+I453*$D$9+J453*$D$6+K453*$D$11+L453*$D$10+M453*$D$7)</f>
        <v>227.94</v>
      </c>
      <c r="O453" s="166">
        <v>0.9</v>
      </c>
      <c r="P453" s="153">
        <f>SUM(N453*O453)</f>
        <v>205.14600000000002</v>
      </c>
      <c r="Q453" s="29"/>
      <c r="R453" s="14"/>
      <c r="S453" s="14"/>
      <c r="T453" s="14"/>
      <c r="U453" s="14"/>
    </row>
    <row r="454" spans="1:21" ht="13.5" customHeight="1">
      <c r="A454" s="147">
        <f>RANK(N454,$N$18:$N$2049)</f>
        <v>1475</v>
      </c>
      <c r="B454" s="148" t="s">
        <v>2066</v>
      </c>
      <c r="C454" s="148" t="s">
        <v>1042</v>
      </c>
      <c r="D454" s="149" t="s">
        <v>39</v>
      </c>
      <c r="E454" s="149" t="s">
        <v>36</v>
      </c>
      <c r="F454" s="149" t="s">
        <v>48</v>
      </c>
      <c r="G454" s="150"/>
      <c r="H454" s="150"/>
      <c r="I454" s="150"/>
      <c r="J454" s="150"/>
      <c r="K454" s="150"/>
      <c r="L454" s="150"/>
      <c r="M454" s="150"/>
      <c r="N454" s="172">
        <f>SUM(G454*$D$8+H454*$D$5+I454*$D$9+J454*$D$6+K454*$D$11+L454*$D$10+M454*$D$7)</f>
        <v>0</v>
      </c>
      <c r="O454" s="166">
        <v>1.02</v>
      </c>
      <c r="P454" s="153">
        <f>SUM(N454*O454)</f>
        <v>0</v>
      </c>
      <c r="Q454" s="29"/>
      <c r="R454" s="14"/>
      <c r="S454" s="14"/>
      <c r="T454" s="14"/>
      <c r="U454" s="14"/>
    </row>
    <row r="455" spans="1:21" ht="13.5" customHeight="1">
      <c r="A455" s="147">
        <f>RANK(N455,$N$18:$N$2049)</f>
        <v>1025</v>
      </c>
      <c r="B455" s="148" t="s">
        <v>1256</v>
      </c>
      <c r="C455" s="148" t="s">
        <v>1042</v>
      </c>
      <c r="D455" s="149" t="s">
        <v>39</v>
      </c>
      <c r="E455" s="149" t="s">
        <v>34</v>
      </c>
      <c r="F455" s="149" t="s">
        <v>48</v>
      </c>
      <c r="G455" s="150"/>
      <c r="H455" s="150"/>
      <c r="I455" s="149">
        <v>245</v>
      </c>
      <c r="J455" s="149">
        <v>2</v>
      </c>
      <c r="K455" s="149">
        <v>6</v>
      </c>
      <c r="L455" s="149">
        <v>42</v>
      </c>
      <c r="M455" s="149">
        <v>0</v>
      </c>
      <c r="N455" s="172">
        <f>SUM(G455*$D$8+H455*$D$5+I455*$D$9+J455*$D$6+K455*$D$11+L455*$D$10+M455*$D$7)</f>
        <v>43.7</v>
      </c>
      <c r="O455" s="166">
        <v>1.02</v>
      </c>
      <c r="P455" s="153">
        <f>SUM(N455*O455)</f>
        <v>44.574000000000005</v>
      </c>
      <c r="Q455" s="29"/>
      <c r="R455" s="14"/>
      <c r="S455" s="14"/>
      <c r="T455" s="14"/>
      <c r="U455" s="14"/>
    </row>
    <row r="456" spans="1:21" ht="13.5" customHeight="1">
      <c r="A456" s="147">
        <f>RANK(N456,$N$18:$N$2049)</f>
        <v>585</v>
      </c>
      <c r="B456" s="148" t="s">
        <v>624</v>
      </c>
      <c r="C456" s="148" t="s">
        <v>1042</v>
      </c>
      <c r="D456" s="149" t="s">
        <v>39</v>
      </c>
      <c r="E456" s="149" t="s">
        <v>38</v>
      </c>
      <c r="F456" s="149" t="s">
        <v>48</v>
      </c>
      <c r="G456" s="150"/>
      <c r="H456" s="150"/>
      <c r="I456" s="149">
        <v>466</v>
      </c>
      <c r="J456" s="149">
        <v>5</v>
      </c>
      <c r="K456" s="149">
        <v>10</v>
      </c>
      <c r="L456" s="149">
        <v>64</v>
      </c>
      <c r="M456" s="149">
        <v>0</v>
      </c>
      <c r="N456" s="172">
        <f>SUM(G456*$D$8+H456*$D$5+I456*$D$9+J456*$D$6+K456*$D$11+L456*$D$10+M456*$D$7)</f>
        <v>88</v>
      </c>
      <c r="O456" s="166">
        <v>1.02</v>
      </c>
      <c r="P456" s="153">
        <f>SUM(N456*O456)</f>
        <v>89.76</v>
      </c>
      <c r="Q456" s="29"/>
      <c r="R456" s="14"/>
      <c r="S456" s="14"/>
      <c r="T456" s="14"/>
      <c r="U456" s="14"/>
    </row>
    <row r="457" spans="1:21" ht="13.5" customHeight="1">
      <c r="A457" s="147">
        <f>RANK(N457,$N$18:$N$2049)</f>
        <v>370</v>
      </c>
      <c r="B457" s="148" t="s">
        <v>623</v>
      </c>
      <c r="C457" s="148" t="s">
        <v>1042</v>
      </c>
      <c r="D457" s="149" t="s">
        <v>39</v>
      </c>
      <c r="E457" s="149" t="s">
        <v>38</v>
      </c>
      <c r="F457" s="149" t="s">
        <v>48</v>
      </c>
      <c r="G457" s="150"/>
      <c r="H457" s="150"/>
      <c r="I457" s="149">
        <v>668</v>
      </c>
      <c r="J457" s="149">
        <v>6</v>
      </c>
      <c r="K457" s="149">
        <v>13</v>
      </c>
      <c r="L457" s="149">
        <v>104</v>
      </c>
      <c r="M457" s="149">
        <v>1</v>
      </c>
      <c r="N457" s="172">
        <f>SUM(G457*$D$8+H457*$D$5+I457*$D$9+J457*$D$6+K457*$D$11+L457*$D$10+M457*$D$7)</f>
        <v>125.7</v>
      </c>
      <c r="O457" s="166">
        <v>1.02</v>
      </c>
      <c r="P457" s="153">
        <f>SUM(N457*O457)</f>
        <v>128.214</v>
      </c>
      <c r="Q457" s="29"/>
      <c r="R457" s="14"/>
      <c r="S457" s="14"/>
      <c r="T457" s="14"/>
      <c r="U457" s="14"/>
    </row>
    <row r="458" spans="1:21" ht="13.5" customHeight="1">
      <c r="A458" s="147">
        <f>RANK(N458,$N$18:$N$2049)</f>
        <v>1475</v>
      </c>
      <c r="B458" s="148" t="s">
        <v>2067</v>
      </c>
      <c r="C458" s="148" t="s">
        <v>1042</v>
      </c>
      <c r="D458" s="149" t="s">
        <v>42</v>
      </c>
      <c r="E458" s="149" t="s">
        <v>1965</v>
      </c>
      <c r="F458" s="149" t="s">
        <v>48</v>
      </c>
      <c r="G458" s="150"/>
      <c r="H458" s="150"/>
      <c r="I458" s="150"/>
      <c r="J458" s="150"/>
      <c r="K458" s="150"/>
      <c r="L458" s="150"/>
      <c r="M458" s="150"/>
      <c r="N458" s="172">
        <f>SUM(G458*$D$8+H458*$D$5+I458*$D$9+J458*$D$6+K458*$D$11+L458*$D$10+M458*$D$7)</f>
        <v>0</v>
      </c>
      <c r="O458" s="166">
        <v>1</v>
      </c>
      <c r="P458" s="153">
        <f>SUM(N458*O458)</f>
        <v>0</v>
      </c>
      <c r="Q458" s="29"/>
      <c r="R458" s="14"/>
      <c r="S458" s="14"/>
      <c r="T458" s="14"/>
      <c r="U458" s="14"/>
    </row>
    <row r="459" spans="1:21" ht="13.5" customHeight="1">
      <c r="A459" s="147">
        <f>RANK(N459,$N$18:$N$2049)</f>
        <v>1237</v>
      </c>
      <c r="B459" s="148" t="s">
        <v>625</v>
      </c>
      <c r="C459" s="148" t="s">
        <v>1042</v>
      </c>
      <c r="D459" s="149" t="s">
        <v>42</v>
      </c>
      <c r="E459" s="149" t="s">
        <v>34</v>
      </c>
      <c r="F459" s="149" t="s">
        <v>48</v>
      </c>
      <c r="G459" s="150"/>
      <c r="H459" s="150"/>
      <c r="I459" s="150"/>
      <c r="J459" s="150"/>
      <c r="K459" s="149">
        <v>13</v>
      </c>
      <c r="L459" s="149">
        <v>159</v>
      </c>
      <c r="M459" s="149">
        <v>1</v>
      </c>
      <c r="N459" s="172">
        <f>SUM(G459*$D$8+H459*$D$5+I459*$D$9+J459*$D$6+K459*$D$11+L459*$D$10+M459*$D$7)</f>
        <v>28.4</v>
      </c>
      <c r="O459" s="166">
        <v>1</v>
      </c>
      <c r="P459" s="153">
        <f>SUM(N459*O459)</f>
        <v>28.4</v>
      </c>
      <c r="Q459" s="14"/>
      <c r="R459" s="14"/>
      <c r="S459" s="14"/>
      <c r="T459" s="14"/>
      <c r="U459" s="14"/>
    </row>
    <row r="460" spans="1:21" ht="13.5" customHeight="1">
      <c r="A460" s="147">
        <f>RANK(N460,$N$18:$N$2049)</f>
        <v>929</v>
      </c>
      <c r="B460" s="148" t="s">
        <v>1257</v>
      </c>
      <c r="C460" s="148" t="s">
        <v>1042</v>
      </c>
      <c r="D460" s="149" t="s">
        <v>42</v>
      </c>
      <c r="E460" s="149" t="s">
        <v>38</v>
      </c>
      <c r="F460" s="149" t="s">
        <v>48</v>
      </c>
      <c r="G460" s="150"/>
      <c r="H460" s="150"/>
      <c r="I460" s="150"/>
      <c r="J460" s="150"/>
      <c r="K460" s="149">
        <v>25</v>
      </c>
      <c r="L460" s="149">
        <v>281</v>
      </c>
      <c r="M460" s="149">
        <v>2</v>
      </c>
      <c r="N460" s="172">
        <f>SUM(G460*$D$8+H460*$D$5+I460*$D$9+J460*$D$6+K460*$D$11+L460*$D$10+M460*$D$7)</f>
        <v>52.6</v>
      </c>
      <c r="O460" s="166">
        <v>1</v>
      </c>
      <c r="P460" s="153">
        <f>SUM(N460*O460)</f>
        <v>52.6</v>
      </c>
      <c r="Q460" s="29"/>
      <c r="R460" s="14"/>
      <c r="S460" s="14"/>
      <c r="T460" s="14"/>
      <c r="U460" s="14"/>
    </row>
    <row r="461" spans="1:21" ht="13.5" customHeight="1">
      <c r="A461" s="147">
        <f>RANK(N461,$N$18:$N$2049)</f>
        <v>1475</v>
      </c>
      <c r="B461" s="148" t="s">
        <v>628</v>
      </c>
      <c r="C461" s="148" t="s">
        <v>1042</v>
      </c>
      <c r="D461" s="149" t="s">
        <v>43</v>
      </c>
      <c r="E461" s="149" t="s">
        <v>34</v>
      </c>
      <c r="F461" s="149" t="s">
        <v>48</v>
      </c>
      <c r="G461" s="150"/>
      <c r="H461" s="150"/>
      <c r="I461" s="150"/>
      <c r="J461" s="150"/>
      <c r="K461" s="150"/>
      <c r="L461" s="150"/>
      <c r="M461" s="150"/>
      <c r="N461" s="172">
        <f>SUM(G461*$D$8+H461*$D$5+I461*$D$9+J461*$D$6+K461*$D$11+L461*$D$10+M461*$D$7)</f>
        <v>0</v>
      </c>
      <c r="O461" s="166">
        <v>1</v>
      </c>
      <c r="P461" s="153">
        <f>SUM(N461*O461)</f>
        <v>0</v>
      </c>
      <c r="Q461" s="29"/>
      <c r="R461" s="14"/>
      <c r="S461" s="14"/>
      <c r="T461" s="14"/>
      <c r="U461" s="14"/>
    </row>
    <row r="462" spans="1:21" ht="13.5" customHeight="1">
      <c r="A462" s="147">
        <f>RANK(N462,$N$18:$N$2049)</f>
        <v>1300</v>
      </c>
      <c r="B462" s="148" t="s">
        <v>1261</v>
      </c>
      <c r="C462" s="148" t="s">
        <v>1042</v>
      </c>
      <c r="D462" s="149" t="s">
        <v>43</v>
      </c>
      <c r="E462" s="149" t="s">
        <v>38</v>
      </c>
      <c r="F462" s="149" t="s">
        <v>48</v>
      </c>
      <c r="G462" s="150"/>
      <c r="H462" s="150"/>
      <c r="I462" s="150"/>
      <c r="J462" s="150"/>
      <c r="K462" s="150">
        <v>13</v>
      </c>
      <c r="L462" s="150">
        <v>127</v>
      </c>
      <c r="M462" s="150">
        <v>1</v>
      </c>
      <c r="N462" s="172">
        <f>SUM(G462*$D$8+H462*$D$5+I462*$D$9+J462*$D$6+K462*$D$11+L462*$D$10+M462*$D$7)</f>
        <v>25.200000000000003</v>
      </c>
      <c r="O462" s="166">
        <v>1</v>
      </c>
      <c r="P462" s="153">
        <f>SUM(N462*O462)</f>
        <v>25.200000000000003</v>
      </c>
      <c r="Q462" s="29"/>
      <c r="R462" s="14"/>
      <c r="S462" s="14"/>
      <c r="T462" s="14"/>
      <c r="U462" s="14"/>
    </row>
    <row r="463" spans="1:21" ht="13.5" customHeight="1">
      <c r="A463" s="147">
        <f>RANK(N463,$N$18:$N$2049)</f>
        <v>986</v>
      </c>
      <c r="B463" s="148" t="s">
        <v>1260</v>
      </c>
      <c r="C463" s="148" t="s">
        <v>1042</v>
      </c>
      <c r="D463" s="149" t="s">
        <v>43</v>
      </c>
      <c r="E463" s="149" t="s">
        <v>34</v>
      </c>
      <c r="F463" s="149" t="s">
        <v>48</v>
      </c>
      <c r="G463" s="150"/>
      <c r="H463" s="150"/>
      <c r="I463" s="150"/>
      <c r="J463" s="150"/>
      <c r="K463" s="150">
        <v>21</v>
      </c>
      <c r="L463" s="150">
        <v>303</v>
      </c>
      <c r="M463" s="150">
        <v>1</v>
      </c>
      <c r="N463" s="172">
        <f>SUM(G463*$D$8+H463*$D$5+I463*$D$9+J463*$D$6+K463*$D$11+L463*$D$10+M463*$D$7)</f>
        <v>46.8</v>
      </c>
      <c r="O463" s="166">
        <v>1</v>
      </c>
      <c r="P463" s="153">
        <f>SUM(N463*O463)</f>
        <v>46.8</v>
      </c>
      <c r="Q463" s="29"/>
      <c r="R463" s="14"/>
      <c r="S463" s="14"/>
      <c r="T463" s="14"/>
      <c r="U463" s="14"/>
    </row>
    <row r="464" spans="1:21" ht="13.5" customHeight="1">
      <c r="A464" s="147">
        <f>RANK(N464,$N$18:$N$2049)</f>
        <v>788</v>
      </c>
      <c r="B464" s="148" t="s">
        <v>1259</v>
      </c>
      <c r="C464" s="148" t="s">
        <v>1042</v>
      </c>
      <c r="D464" s="149" t="s">
        <v>43</v>
      </c>
      <c r="E464" s="149" t="s">
        <v>34</v>
      </c>
      <c r="F464" s="149" t="s">
        <v>48</v>
      </c>
      <c r="G464" s="150"/>
      <c r="H464" s="150"/>
      <c r="I464" s="150"/>
      <c r="J464" s="150"/>
      <c r="K464" s="150">
        <v>31</v>
      </c>
      <c r="L464" s="150">
        <v>373</v>
      </c>
      <c r="M464" s="150">
        <v>2</v>
      </c>
      <c r="N464" s="172">
        <f>SUM(G464*$D$8+H464*$D$5+I464*$D$9+J464*$D$6+K464*$D$11+L464*$D$10+M464*$D$7)</f>
        <v>64.800000000000011</v>
      </c>
      <c r="O464" s="166">
        <v>1</v>
      </c>
      <c r="P464" s="153">
        <f>SUM(N464*O464)</f>
        <v>64.800000000000011</v>
      </c>
      <c r="Q464" s="29"/>
      <c r="R464" s="14"/>
      <c r="S464" s="14"/>
      <c r="T464" s="14"/>
      <c r="U464" s="14"/>
    </row>
    <row r="465" spans="1:21" ht="13.5" customHeight="1">
      <c r="A465" s="147">
        <f>RANK(N465,$N$18:$N$2049)</f>
        <v>493</v>
      </c>
      <c r="B465" s="148" t="s">
        <v>1258</v>
      </c>
      <c r="C465" s="148" t="s">
        <v>1042</v>
      </c>
      <c r="D465" s="149" t="s">
        <v>43</v>
      </c>
      <c r="E465" s="149" t="s">
        <v>38</v>
      </c>
      <c r="F465" s="149" t="s">
        <v>48</v>
      </c>
      <c r="G465" s="150"/>
      <c r="H465" s="150"/>
      <c r="I465" s="150"/>
      <c r="J465" s="150"/>
      <c r="K465" s="150">
        <v>40</v>
      </c>
      <c r="L465" s="150">
        <v>571</v>
      </c>
      <c r="M465" s="150">
        <v>4</v>
      </c>
      <c r="N465" s="172">
        <f>SUM(G465*$D$8+H465*$D$5+I465*$D$9+J465*$D$6+K465*$D$11+L465*$D$10+M465*$D$7)</f>
        <v>101.1</v>
      </c>
      <c r="O465" s="166">
        <v>1</v>
      </c>
      <c r="P465" s="153">
        <f>SUM(N465*O465)</f>
        <v>101.1</v>
      </c>
      <c r="Q465" s="29"/>
      <c r="R465" s="14"/>
      <c r="S465" s="14"/>
      <c r="T465" s="14"/>
      <c r="U465" s="14"/>
    </row>
    <row r="466" spans="1:21" ht="13.5" customHeight="1">
      <c r="A466" s="147">
        <f>RANK(N466,$N$18:$N$2049)</f>
        <v>304</v>
      </c>
      <c r="B466" s="148" t="s">
        <v>627</v>
      </c>
      <c r="C466" s="148" t="s">
        <v>1042</v>
      </c>
      <c r="D466" s="149" t="s">
        <v>43</v>
      </c>
      <c r="E466" s="149" t="s">
        <v>38</v>
      </c>
      <c r="F466" s="149" t="s">
        <v>48</v>
      </c>
      <c r="G466" s="150"/>
      <c r="H466" s="150"/>
      <c r="I466" s="150"/>
      <c r="J466" s="150"/>
      <c r="K466" s="150">
        <v>55</v>
      </c>
      <c r="L466" s="150">
        <v>730</v>
      </c>
      <c r="M466" s="150">
        <v>7</v>
      </c>
      <c r="N466" s="172">
        <f>SUM(G466*$D$8+H466*$D$5+I466*$D$9+J466*$D$6+K466*$D$11+L466*$D$10+M466*$D$7)</f>
        <v>142.5</v>
      </c>
      <c r="O466" s="166">
        <v>1</v>
      </c>
      <c r="P466" s="153">
        <f>SUM(N466*O466)</f>
        <v>142.5</v>
      </c>
      <c r="Q466" s="29"/>
      <c r="R466" s="14"/>
      <c r="S466" s="14"/>
      <c r="T466" s="14"/>
      <c r="U466" s="14"/>
    </row>
    <row r="467" spans="1:21" ht="13.5" customHeight="1">
      <c r="A467" s="147">
        <f>RANK(N467,$N$18:$N$2049)</f>
        <v>1475</v>
      </c>
      <c r="B467" s="148" t="s">
        <v>1262</v>
      </c>
      <c r="C467" s="148" t="s">
        <v>1918</v>
      </c>
      <c r="D467" s="149" t="s">
        <v>33</v>
      </c>
      <c r="E467" s="149" t="s">
        <v>1965</v>
      </c>
      <c r="F467" s="149" t="s">
        <v>45</v>
      </c>
      <c r="G467" s="150"/>
      <c r="H467" s="150"/>
      <c r="I467" s="150"/>
      <c r="J467" s="150"/>
      <c r="K467" s="150"/>
      <c r="L467" s="150"/>
      <c r="M467" s="150"/>
      <c r="N467" s="172">
        <f>SUM(G467*$D$8+H467*$D$5+I467*$D$9+J467*$D$6+K467*$D$11+L467*$D$10+M467*$D$7)</f>
        <v>0</v>
      </c>
      <c r="O467" s="166">
        <v>0.9</v>
      </c>
      <c r="P467" s="153">
        <f>SUM(N467*O467)</f>
        <v>0</v>
      </c>
      <c r="Q467" s="29"/>
      <c r="R467" s="14"/>
      <c r="S467" s="14"/>
      <c r="T467" s="14"/>
      <c r="U467" s="14"/>
    </row>
    <row r="468" spans="1:21" ht="13.5" customHeight="1">
      <c r="A468" s="147">
        <f>RANK(N468,$N$18:$N$2049)</f>
        <v>47</v>
      </c>
      <c r="B468" s="148" t="s">
        <v>841</v>
      </c>
      <c r="C468" s="148" t="s">
        <v>1918</v>
      </c>
      <c r="D468" s="149" t="s">
        <v>33</v>
      </c>
      <c r="E468" s="149" t="s">
        <v>34</v>
      </c>
      <c r="F468" s="149" t="s">
        <v>45</v>
      </c>
      <c r="G468" s="149">
        <v>2747</v>
      </c>
      <c r="H468" s="149">
        <v>21</v>
      </c>
      <c r="I468" s="149">
        <v>263</v>
      </c>
      <c r="J468" s="149">
        <v>7</v>
      </c>
      <c r="K468" s="150"/>
      <c r="L468" s="150"/>
      <c r="M468" s="150"/>
      <c r="N468" s="172">
        <f>SUM(G468*$D$8+H468*$D$5+I468*$D$9+J468*$D$6+K468*$D$11+L468*$D$10+M468*$D$7)</f>
        <v>262.18</v>
      </c>
      <c r="O468" s="166">
        <v>0.95</v>
      </c>
      <c r="P468" s="153">
        <f>SUM(N468*O468)</f>
        <v>249.071</v>
      </c>
      <c r="Q468" s="29"/>
      <c r="R468" s="14"/>
      <c r="S468" s="14"/>
      <c r="T468" s="14"/>
      <c r="U468" s="14"/>
    </row>
    <row r="469" spans="1:21" ht="13.5" customHeight="1">
      <c r="A469" s="147">
        <f>RANK(N469,$N$18:$N$2049)</f>
        <v>999</v>
      </c>
      <c r="B469" s="148" t="s">
        <v>1263</v>
      </c>
      <c r="C469" s="148" t="s">
        <v>1918</v>
      </c>
      <c r="D469" s="149" t="s">
        <v>39</v>
      </c>
      <c r="E469" s="149" t="s">
        <v>34</v>
      </c>
      <c r="F469" s="149" t="s">
        <v>45</v>
      </c>
      <c r="G469" s="150"/>
      <c r="H469" s="150"/>
      <c r="I469" s="149">
        <v>264</v>
      </c>
      <c r="J469" s="149">
        <v>2</v>
      </c>
      <c r="K469" s="149">
        <v>5</v>
      </c>
      <c r="L469" s="149">
        <v>47</v>
      </c>
      <c r="M469" s="149">
        <v>0</v>
      </c>
      <c r="N469" s="172">
        <f>SUM(G469*$D$8+H469*$D$5+I469*$D$9+J469*$D$6+K469*$D$11+L469*$D$10+M469*$D$7)</f>
        <v>45.600000000000009</v>
      </c>
      <c r="O469" s="166">
        <v>1.02</v>
      </c>
      <c r="P469" s="153">
        <f>SUM(N469*O469)</f>
        <v>46.512000000000008</v>
      </c>
      <c r="Q469" s="29"/>
      <c r="R469" s="14"/>
      <c r="S469" s="14"/>
      <c r="T469" s="14"/>
      <c r="U469" s="14"/>
    </row>
    <row r="470" spans="1:21" ht="13.5" customHeight="1">
      <c r="A470" s="147">
        <f>RANK(N470,$N$18:$N$2049)</f>
        <v>651</v>
      </c>
      <c r="B470" s="148" t="s">
        <v>670</v>
      </c>
      <c r="C470" s="148" t="s">
        <v>1918</v>
      </c>
      <c r="D470" s="149" t="s">
        <v>39</v>
      </c>
      <c r="E470" s="149" t="s">
        <v>38</v>
      </c>
      <c r="F470" s="149" t="s">
        <v>45</v>
      </c>
      <c r="G470" s="150"/>
      <c r="H470" s="150"/>
      <c r="I470" s="149">
        <v>207</v>
      </c>
      <c r="J470" s="149">
        <v>3</v>
      </c>
      <c r="K470" s="149">
        <v>25</v>
      </c>
      <c r="L470" s="149">
        <v>163</v>
      </c>
      <c r="M470" s="149">
        <v>2</v>
      </c>
      <c r="N470" s="172">
        <f>SUM(G470*$D$8+H470*$D$5+I470*$D$9+J470*$D$6+K470*$D$11+L470*$D$10+M470*$D$7)</f>
        <v>79.5</v>
      </c>
      <c r="O470" s="166">
        <v>1.02</v>
      </c>
      <c r="P470" s="153">
        <f>SUM(N470*O470)</f>
        <v>81.09</v>
      </c>
      <c r="Q470" s="29"/>
      <c r="R470" s="14"/>
      <c r="S470" s="14"/>
      <c r="T470" s="14"/>
      <c r="U470" s="14"/>
    </row>
    <row r="471" spans="1:21" ht="13.5" customHeight="1">
      <c r="A471" s="147">
        <f>RANK(N471,$N$18:$N$2049)</f>
        <v>412</v>
      </c>
      <c r="B471" s="148" t="s">
        <v>634</v>
      </c>
      <c r="C471" s="148" t="s">
        <v>1918</v>
      </c>
      <c r="D471" s="149" t="s">
        <v>39</v>
      </c>
      <c r="E471" s="149" t="s">
        <v>34</v>
      </c>
      <c r="F471" s="149" t="s">
        <v>45</v>
      </c>
      <c r="G471" s="150"/>
      <c r="H471" s="150"/>
      <c r="I471" s="149">
        <v>477</v>
      </c>
      <c r="J471" s="149">
        <v>6</v>
      </c>
      <c r="K471" s="149">
        <v>20</v>
      </c>
      <c r="L471" s="149">
        <v>175</v>
      </c>
      <c r="M471" s="149">
        <v>1</v>
      </c>
      <c r="N471" s="172">
        <f>SUM(G471*$D$8+H471*$D$5+I471*$D$9+J471*$D$6+K471*$D$11+L471*$D$10+M471*$D$7)</f>
        <v>117.2</v>
      </c>
      <c r="O471" s="166">
        <v>1.02</v>
      </c>
      <c r="P471" s="153">
        <f>SUM(N471*O471)</f>
        <v>119.54400000000001</v>
      </c>
      <c r="Q471" s="29"/>
      <c r="R471" s="14"/>
      <c r="S471" s="14"/>
      <c r="T471" s="14"/>
      <c r="U471" s="14"/>
    </row>
    <row r="472" spans="1:21" ht="13.5" customHeight="1">
      <c r="A472" s="147">
        <f>RANK(N472,$N$18:$N$2049)</f>
        <v>202</v>
      </c>
      <c r="B472" s="148" t="s">
        <v>514</v>
      </c>
      <c r="C472" s="148" t="s">
        <v>1918</v>
      </c>
      <c r="D472" s="149" t="s">
        <v>39</v>
      </c>
      <c r="E472" s="149" t="s">
        <v>34</v>
      </c>
      <c r="F472" s="149" t="s">
        <v>45</v>
      </c>
      <c r="G472" s="150"/>
      <c r="H472" s="150"/>
      <c r="I472" s="149">
        <v>898</v>
      </c>
      <c r="J472" s="149">
        <v>9</v>
      </c>
      <c r="K472" s="149">
        <v>15</v>
      </c>
      <c r="L472" s="149">
        <v>151</v>
      </c>
      <c r="M472" s="149">
        <v>1</v>
      </c>
      <c r="N472" s="172">
        <f>SUM(G472*$D$8+H472*$D$5+I472*$D$9+J472*$D$6+K472*$D$11+L472*$D$10+M472*$D$7)</f>
        <v>172.4</v>
      </c>
      <c r="O472" s="166">
        <v>1.02</v>
      </c>
      <c r="P472" s="153">
        <f>SUM(N472*O472)</f>
        <v>175.84800000000001</v>
      </c>
      <c r="Q472" s="29"/>
      <c r="R472" s="14"/>
      <c r="S472" s="14"/>
      <c r="T472" s="14"/>
      <c r="U472" s="14"/>
    </row>
    <row r="473" spans="1:21" ht="13.5" customHeight="1">
      <c r="A473" s="147">
        <f>RANK(N473,$N$18:$N$2049)</f>
        <v>1475</v>
      </c>
      <c r="B473" s="148" t="s">
        <v>1265</v>
      </c>
      <c r="C473" s="148" t="s">
        <v>1918</v>
      </c>
      <c r="D473" s="149" t="s">
        <v>42</v>
      </c>
      <c r="E473" s="149" t="s">
        <v>38</v>
      </c>
      <c r="F473" s="149" t="s">
        <v>45</v>
      </c>
      <c r="G473" s="150"/>
      <c r="H473" s="150"/>
      <c r="I473" s="150"/>
      <c r="J473" s="150"/>
      <c r="K473" s="150"/>
      <c r="L473" s="150"/>
      <c r="M473" s="150"/>
      <c r="N473" s="172">
        <f>SUM(G473*$D$8+H473*$D$5+I473*$D$9+J473*$D$6+K473*$D$11+L473*$D$10+M473*$D$7)</f>
        <v>0</v>
      </c>
      <c r="O473" s="166">
        <v>1</v>
      </c>
      <c r="P473" s="153">
        <f>SUM(N473*O473)</f>
        <v>0</v>
      </c>
      <c r="Q473" s="29"/>
      <c r="R473" s="14"/>
      <c r="S473" s="14"/>
      <c r="T473" s="14"/>
      <c r="U473" s="14"/>
    </row>
    <row r="474" spans="1:21" ht="13.5" customHeight="1">
      <c r="A474" s="147">
        <f>RANK(N474,$N$18:$N$2049)</f>
        <v>1319</v>
      </c>
      <c r="B474" s="148" t="s">
        <v>1264</v>
      </c>
      <c r="C474" s="148" t="s">
        <v>1918</v>
      </c>
      <c r="D474" s="149" t="s">
        <v>42</v>
      </c>
      <c r="E474" s="149" t="s">
        <v>40</v>
      </c>
      <c r="F474" s="149" t="s">
        <v>45</v>
      </c>
      <c r="G474" s="150"/>
      <c r="H474" s="150"/>
      <c r="I474" s="150"/>
      <c r="J474" s="150"/>
      <c r="K474" s="149">
        <v>12</v>
      </c>
      <c r="L474" s="149">
        <v>123</v>
      </c>
      <c r="M474" s="149">
        <v>1</v>
      </c>
      <c r="N474" s="172">
        <f>SUM(G474*$D$8+H474*$D$5+I474*$D$9+J474*$D$6+K474*$D$11+L474*$D$10+M474*$D$7)</f>
        <v>24.3</v>
      </c>
      <c r="O474" s="166">
        <v>1</v>
      </c>
      <c r="P474" s="153">
        <f>SUM(N474*O474)</f>
        <v>24.3</v>
      </c>
      <c r="Q474" s="29"/>
      <c r="R474" s="14"/>
      <c r="S474" s="14"/>
      <c r="T474" s="14"/>
      <c r="U474" s="14"/>
    </row>
    <row r="475" spans="1:21" ht="13.5" customHeight="1">
      <c r="A475" s="147">
        <f>RANK(N475,$N$18:$N$2049)</f>
        <v>831</v>
      </c>
      <c r="B475" s="148" t="s">
        <v>636</v>
      </c>
      <c r="C475" s="148" t="s">
        <v>1918</v>
      </c>
      <c r="D475" s="149" t="s">
        <v>42</v>
      </c>
      <c r="E475" s="149" t="s">
        <v>34</v>
      </c>
      <c r="F475" s="149" t="s">
        <v>45</v>
      </c>
      <c r="G475" s="150"/>
      <c r="H475" s="150"/>
      <c r="I475" s="150"/>
      <c r="J475" s="150"/>
      <c r="K475" s="149">
        <v>27</v>
      </c>
      <c r="L475" s="149">
        <v>300</v>
      </c>
      <c r="M475" s="149">
        <v>3</v>
      </c>
      <c r="N475" s="172">
        <f>SUM(G475*$D$8+H475*$D$5+I475*$D$9+J475*$D$6+K475*$D$11+L475*$D$10+M475*$D$7)</f>
        <v>61.5</v>
      </c>
      <c r="O475" s="166">
        <v>1</v>
      </c>
      <c r="P475" s="153">
        <f>SUM(N475*O475)</f>
        <v>61.5</v>
      </c>
      <c r="Q475" s="29"/>
      <c r="R475" s="14"/>
      <c r="S475" s="14"/>
      <c r="T475" s="14"/>
      <c r="U475" s="14"/>
    </row>
    <row r="476" spans="1:21" ht="13.5" customHeight="1">
      <c r="A476" s="147">
        <f>RANK(N476,$N$18:$N$2049)</f>
        <v>1475</v>
      </c>
      <c r="B476" s="148" t="s">
        <v>638</v>
      </c>
      <c r="C476" s="148" t="s">
        <v>1918</v>
      </c>
      <c r="D476" s="149" t="s">
        <v>43</v>
      </c>
      <c r="E476" s="149" t="s">
        <v>34</v>
      </c>
      <c r="F476" s="149" t="s">
        <v>45</v>
      </c>
      <c r="G476" s="150"/>
      <c r="H476" s="150"/>
      <c r="I476" s="150"/>
      <c r="J476" s="150"/>
      <c r="K476" s="150"/>
      <c r="L476" s="150"/>
      <c r="M476" s="150"/>
      <c r="N476" s="172">
        <f>SUM(G476*$D$8+H476*$D$5+I476*$D$9+J476*$D$6+K476*$D$11+L476*$D$10+M476*$D$7)</f>
        <v>0</v>
      </c>
      <c r="O476" s="166">
        <v>1</v>
      </c>
      <c r="P476" s="153">
        <f>SUM(N476*O476)</f>
        <v>0</v>
      </c>
      <c r="Q476" s="29"/>
      <c r="R476" s="14"/>
      <c r="S476" s="14"/>
      <c r="T476" s="14"/>
      <c r="U476" s="14"/>
    </row>
    <row r="477" spans="1:21" ht="13.5" customHeight="1">
      <c r="A477" s="147">
        <f>RANK(N477,$N$18:$N$2049)</f>
        <v>1375</v>
      </c>
      <c r="B477" s="148" t="s">
        <v>1269</v>
      </c>
      <c r="C477" s="148" t="s">
        <v>1918</v>
      </c>
      <c r="D477" s="149" t="s">
        <v>43</v>
      </c>
      <c r="E477" s="149" t="s">
        <v>36</v>
      </c>
      <c r="F477" s="149" t="s">
        <v>45</v>
      </c>
      <c r="G477" s="150"/>
      <c r="H477" s="150"/>
      <c r="I477" s="150"/>
      <c r="J477" s="150"/>
      <c r="K477" s="150">
        <v>10</v>
      </c>
      <c r="L477" s="150">
        <v>111</v>
      </c>
      <c r="M477" s="150">
        <v>1</v>
      </c>
      <c r="N477" s="172">
        <f>SUM(G477*$D$8+H477*$D$5+I477*$D$9+J477*$D$6+K477*$D$11+L477*$D$10+M477*$D$7)</f>
        <v>22.1</v>
      </c>
      <c r="O477" s="166">
        <v>1</v>
      </c>
      <c r="P477" s="153">
        <f>SUM(N477*O477)</f>
        <v>22.1</v>
      </c>
      <c r="Q477" s="29"/>
      <c r="R477" s="14"/>
      <c r="S477" s="14"/>
      <c r="T477" s="14"/>
      <c r="U477" s="14"/>
    </row>
    <row r="478" spans="1:21" ht="13.5" customHeight="1">
      <c r="A478" s="147">
        <f>RANK(N478,$N$18:$N$2049)</f>
        <v>1203</v>
      </c>
      <c r="B478" s="148" t="s">
        <v>1268</v>
      </c>
      <c r="C478" s="148" t="s">
        <v>1918</v>
      </c>
      <c r="D478" s="149" t="s">
        <v>43</v>
      </c>
      <c r="E478" s="149" t="s">
        <v>36</v>
      </c>
      <c r="F478" s="149" t="s">
        <v>45</v>
      </c>
      <c r="G478" s="150"/>
      <c r="H478" s="150"/>
      <c r="I478" s="150"/>
      <c r="J478" s="150"/>
      <c r="K478" s="150">
        <v>13</v>
      </c>
      <c r="L478" s="150">
        <v>177</v>
      </c>
      <c r="M478" s="150">
        <v>1</v>
      </c>
      <c r="N478" s="172">
        <f>SUM(G478*$D$8+H478*$D$5+I478*$D$9+J478*$D$6+K478*$D$11+L478*$D$10+M478*$D$7)</f>
        <v>30.2</v>
      </c>
      <c r="O478" s="166">
        <v>1</v>
      </c>
      <c r="P478" s="153">
        <f>SUM(N478*O478)</f>
        <v>30.2</v>
      </c>
      <c r="Q478" s="29"/>
      <c r="R478" s="14"/>
      <c r="S478" s="14"/>
      <c r="T478" s="14"/>
      <c r="U478" s="14"/>
    </row>
    <row r="479" spans="1:21" ht="13.5" customHeight="1">
      <c r="A479" s="147">
        <f>RANK(N479,$N$18:$N$2049)</f>
        <v>970</v>
      </c>
      <c r="B479" s="148" t="s">
        <v>1267</v>
      </c>
      <c r="C479" s="148" t="s">
        <v>1918</v>
      </c>
      <c r="D479" s="149" t="s">
        <v>43</v>
      </c>
      <c r="E479" s="149" t="s">
        <v>34</v>
      </c>
      <c r="F479" s="149" t="s">
        <v>45</v>
      </c>
      <c r="G479" s="150"/>
      <c r="H479" s="150"/>
      <c r="I479" s="150"/>
      <c r="J479" s="150"/>
      <c r="K479" s="150">
        <v>19</v>
      </c>
      <c r="L479" s="150">
        <v>268</v>
      </c>
      <c r="M479" s="150">
        <v>2</v>
      </c>
      <c r="N479" s="172">
        <f>SUM(G479*$D$8+H479*$D$5+I479*$D$9+J479*$D$6+K479*$D$11+L479*$D$10+M479*$D$7)</f>
        <v>48.3</v>
      </c>
      <c r="O479" s="166">
        <v>1</v>
      </c>
      <c r="P479" s="153">
        <f>SUM(N479*O479)</f>
        <v>48.3</v>
      </c>
      <c r="Q479" s="29"/>
      <c r="R479" s="14"/>
      <c r="S479" s="14"/>
      <c r="T479" s="14"/>
      <c r="U479" s="14"/>
    </row>
    <row r="480" spans="1:21" ht="13.5" customHeight="1">
      <c r="A480" s="147">
        <f>RANK(N480,$N$18:$N$2049)</f>
        <v>606</v>
      </c>
      <c r="B480" s="148" t="s">
        <v>1266</v>
      </c>
      <c r="C480" s="148" t="s">
        <v>1918</v>
      </c>
      <c r="D480" s="149" t="s">
        <v>43</v>
      </c>
      <c r="E480" s="149" t="s">
        <v>34</v>
      </c>
      <c r="F480" s="149" t="s">
        <v>45</v>
      </c>
      <c r="G480" s="150"/>
      <c r="H480" s="150"/>
      <c r="I480" s="150"/>
      <c r="J480" s="150"/>
      <c r="K480" s="150">
        <v>34</v>
      </c>
      <c r="L480" s="150">
        <v>502</v>
      </c>
      <c r="M480" s="150">
        <v>3</v>
      </c>
      <c r="N480" s="172">
        <f>SUM(G480*$D$8+H480*$D$5+I480*$D$9+J480*$D$6+K480*$D$11+L480*$D$10+M480*$D$7)</f>
        <v>85.2</v>
      </c>
      <c r="O480" s="166">
        <v>1</v>
      </c>
      <c r="P480" s="153">
        <f>SUM(N480*O480)</f>
        <v>85.2</v>
      </c>
      <c r="Q480" s="29"/>
      <c r="R480" s="14"/>
      <c r="S480" s="14"/>
      <c r="T480" s="14"/>
      <c r="U480" s="14"/>
    </row>
    <row r="481" spans="1:21" ht="13.5" customHeight="1">
      <c r="A481" s="147">
        <f>RANK(N481,$N$18:$N$2049)</f>
        <v>361</v>
      </c>
      <c r="B481" s="148" t="s">
        <v>515</v>
      </c>
      <c r="C481" s="148" t="s">
        <v>1918</v>
      </c>
      <c r="D481" s="149" t="s">
        <v>43</v>
      </c>
      <c r="E481" s="149" t="s">
        <v>34</v>
      </c>
      <c r="F481" s="149" t="s">
        <v>45</v>
      </c>
      <c r="G481" s="150"/>
      <c r="H481" s="150"/>
      <c r="I481" s="150"/>
      <c r="J481" s="150"/>
      <c r="K481" s="149">
        <v>42</v>
      </c>
      <c r="L481" s="149">
        <v>763</v>
      </c>
      <c r="M481" s="149">
        <v>5</v>
      </c>
      <c r="N481" s="172">
        <f>SUM(G481*$D$8+H481*$D$5+I481*$D$9+J481*$D$6+K481*$D$11+L481*$D$10+M481*$D$7)</f>
        <v>127.3</v>
      </c>
      <c r="O481" s="166">
        <v>1</v>
      </c>
      <c r="P481" s="153">
        <f>SUM(N481*O481)</f>
        <v>127.3</v>
      </c>
      <c r="Q481" s="29"/>
      <c r="R481" s="14"/>
      <c r="S481" s="14"/>
      <c r="T481" s="14"/>
      <c r="U481" s="14"/>
    </row>
    <row r="482" spans="1:21" ht="13.5" customHeight="1">
      <c r="A482" s="147">
        <f>RANK(N482,$N$18:$N$2049)</f>
        <v>1475</v>
      </c>
      <c r="B482" s="148" t="s">
        <v>2068</v>
      </c>
      <c r="C482" s="148" t="s">
        <v>419</v>
      </c>
      <c r="D482" s="149" t="s">
        <v>33</v>
      </c>
      <c r="E482" s="149" t="s">
        <v>40</v>
      </c>
      <c r="F482" s="149" t="s">
        <v>37</v>
      </c>
      <c r="G482" s="150"/>
      <c r="H482" s="150"/>
      <c r="I482" s="150"/>
      <c r="J482" s="150"/>
      <c r="K482" s="150"/>
      <c r="L482" s="150"/>
      <c r="M482" s="150"/>
      <c r="N482" s="172">
        <f>SUM(G482*$D$8+H482*$D$5+I482*$D$9+J482*$D$6+K482*$D$11+L482*$D$10+M482*$D$7)</f>
        <v>0</v>
      </c>
      <c r="O482" s="166">
        <v>0.9</v>
      </c>
      <c r="P482" s="153">
        <f>SUM(N482*O482)</f>
        <v>0</v>
      </c>
      <c r="Q482" s="29"/>
      <c r="R482" s="14"/>
      <c r="S482" s="14"/>
      <c r="T482" s="14"/>
      <c r="U482" s="14"/>
    </row>
    <row r="483" spans="1:21" ht="13.5" customHeight="1">
      <c r="A483" s="147">
        <f>RANK(N483,$N$18:$N$2049)</f>
        <v>92</v>
      </c>
      <c r="B483" s="148" t="s">
        <v>102</v>
      </c>
      <c r="C483" s="148" t="s">
        <v>419</v>
      </c>
      <c r="D483" s="149" t="s">
        <v>33</v>
      </c>
      <c r="E483" s="149" t="s">
        <v>34</v>
      </c>
      <c r="F483" s="149" t="s">
        <v>37</v>
      </c>
      <c r="G483" s="149">
        <v>3089</v>
      </c>
      <c r="H483" s="149">
        <v>22</v>
      </c>
      <c r="I483" s="149">
        <v>-50</v>
      </c>
      <c r="J483" s="149">
        <v>4</v>
      </c>
      <c r="K483" s="150"/>
      <c r="L483" s="150"/>
      <c r="M483" s="150"/>
      <c r="N483" s="172">
        <f>SUM(G483*$D$8+H483*$D$5+I483*$D$9+J483*$D$6+K483*$D$11+L483*$D$10+M483*$D$7)</f>
        <v>230.56</v>
      </c>
      <c r="O483" s="166">
        <v>0.9</v>
      </c>
      <c r="P483" s="153">
        <f>SUM(N483*O483)</f>
        <v>207.50400000000002</v>
      </c>
      <c r="Q483" s="29"/>
      <c r="R483" s="14"/>
      <c r="S483" s="14"/>
      <c r="T483" s="14"/>
      <c r="U483" s="14"/>
    </row>
    <row r="484" spans="1:21" ht="13.5" customHeight="1">
      <c r="A484" s="147">
        <f>RANK(N484,$N$18:$N$2049)</f>
        <v>1475</v>
      </c>
      <c r="B484" s="148" t="s">
        <v>1270</v>
      </c>
      <c r="C484" s="148" t="s">
        <v>419</v>
      </c>
      <c r="D484" s="149" t="s">
        <v>39</v>
      </c>
      <c r="E484" s="149" t="s">
        <v>34</v>
      </c>
      <c r="F484" s="149" t="s">
        <v>37</v>
      </c>
      <c r="G484" s="150"/>
      <c r="H484" s="150"/>
      <c r="I484" s="150"/>
      <c r="J484" s="150"/>
      <c r="K484" s="150"/>
      <c r="L484" s="150"/>
      <c r="M484" s="150"/>
      <c r="N484" s="172">
        <f>SUM(G484*$D$8+H484*$D$5+I484*$D$9+J484*$D$6+K484*$D$11+L484*$D$10+M484*$D$7)</f>
        <v>0</v>
      </c>
      <c r="O484" s="166">
        <v>1.02</v>
      </c>
      <c r="P484" s="153">
        <f>SUM(N484*O484)</f>
        <v>0</v>
      </c>
      <c r="Q484" s="29"/>
      <c r="R484" s="14"/>
      <c r="S484" s="14"/>
      <c r="T484" s="14"/>
      <c r="U484" s="14"/>
    </row>
    <row r="485" spans="1:21" ht="13.5" customHeight="1">
      <c r="A485" s="147">
        <f>RANK(N485,$N$18:$N$2049)</f>
        <v>733</v>
      </c>
      <c r="B485" s="148" t="s">
        <v>2070</v>
      </c>
      <c r="C485" s="148" t="s">
        <v>419</v>
      </c>
      <c r="D485" s="149" t="s">
        <v>39</v>
      </c>
      <c r="E485" s="149" t="s">
        <v>40</v>
      </c>
      <c r="F485" s="149" t="s">
        <v>37</v>
      </c>
      <c r="G485" s="150"/>
      <c r="H485" s="150"/>
      <c r="I485" s="149">
        <v>415</v>
      </c>
      <c r="J485" s="149">
        <v>4</v>
      </c>
      <c r="K485" s="150">
        <v>5</v>
      </c>
      <c r="L485" s="150">
        <v>33</v>
      </c>
      <c r="M485" s="150">
        <v>0</v>
      </c>
      <c r="N485" s="172">
        <f>SUM(G485*$D$8+H485*$D$5+I485*$D$9+J485*$D$6+K485*$D$11+L485*$D$10+M485*$D$7)</f>
        <v>71.3</v>
      </c>
      <c r="O485" s="166">
        <v>1.02</v>
      </c>
      <c r="P485" s="153">
        <f>SUM(N485*O485)</f>
        <v>72.725999999999999</v>
      </c>
      <c r="Q485" s="14"/>
      <c r="R485" s="14"/>
      <c r="S485" s="14"/>
      <c r="T485" s="14"/>
      <c r="U485" s="14"/>
    </row>
    <row r="486" spans="1:21" ht="13.5" customHeight="1">
      <c r="A486" s="147">
        <f>RANK(N486,$N$18:$N$2049)</f>
        <v>390</v>
      </c>
      <c r="B486" s="148" t="s">
        <v>630</v>
      </c>
      <c r="C486" s="148" t="s">
        <v>419</v>
      </c>
      <c r="D486" s="149" t="s">
        <v>39</v>
      </c>
      <c r="E486" s="149" t="s">
        <v>36</v>
      </c>
      <c r="F486" s="149" t="s">
        <v>37</v>
      </c>
      <c r="G486" s="150"/>
      <c r="H486" s="150"/>
      <c r="I486" s="149">
        <v>655</v>
      </c>
      <c r="J486" s="149">
        <v>5</v>
      </c>
      <c r="K486" s="150">
        <v>17</v>
      </c>
      <c r="L486" s="150">
        <v>119</v>
      </c>
      <c r="M486" s="150">
        <v>1</v>
      </c>
      <c r="N486" s="172">
        <f>SUM(G486*$D$8+H486*$D$5+I486*$D$9+J486*$D$6+K486*$D$11+L486*$D$10+M486*$D$7)</f>
        <v>121.9</v>
      </c>
      <c r="O486" s="166">
        <v>1.02</v>
      </c>
      <c r="P486" s="153">
        <f>SUM(N486*O486)</f>
        <v>124.33800000000001</v>
      </c>
      <c r="Q486" s="14"/>
      <c r="R486" s="14"/>
      <c r="S486" s="14"/>
      <c r="T486" s="14"/>
      <c r="U486" s="14"/>
    </row>
    <row r="487" spans="1:21" ht="13.5" customHeight="1">
      <c r="A487" s="147">
        <f>RANK(N487,$N$18:$N$2049)</f>
        <v>229</v>
      </c>
      <c r="B487" s="148" t="s">
        <v>2069</v>
      </c>
      <c r="C487" s="148" t="s">
        <v>419</v>
      </c>
      <c r="D487" s="149" t="s">
        <v>39</v>
      </c>
      <c r="E487" s="149" t="s">
        <v>34</v>
      </c>
      <c r="F487" s="149" t="s">
        <v>37</v>
      </c>
      <c r="G487" s="150"/>
      <c r="H487" s="150"/>
      <c r="I487" s="149">
        <v>822</v>
      </c>
      <c r="J487" s="149">
        <v>8</v>
      </c>
      <c r="K487" s="150">
        <v>20</v>
      </c>
      <c r="L487" s="150">
        <v>165</v>
      </c>
      <c r="M487" s="150">
        <v>1</v>
      </c>
      <c r="N487" s="172">
        <f>SUM(G487*$D$8+H487*$D$5+I487*$D$9+J487*$D$6+K487*$D$11+L487*$D$10+M487*$D$7)</f>
        <v>162.69999999999999</v>
      </c>
      <c r="O487" s="166">
        <v>1.02</v>
      </c>
      <c r="P487" s="153">
        <f>SUM(N487*O487)</f>
        <v>165.95399999999998</v>
      </c>
      <c r="Q487" s="14"/>
      <c r="R487" s="14"/>
      <c r="S487" s="14"/>
      <c r="T487" s="14"/>
      <c r="U487" s="14"/>
    </row>
    <row r="488" spans="1:21" ht="13.5" customHeight="1">
      <c r="A488" s="147">
        <f>RANK(N488,$N$18:$N$2049)</f>
        <v>1475</v>
      </c>
      <c r="B488" s="148" t="s">
        <v>1272</v>
      </c>
      <c r="C488" s="148" t="s">
        <v>419</v>
      </c>
      <c r="D488" s="149" t="s">
        <v>42</v>
      </c>
      <c r="E488" s="149" t="s">
        <v>36</v>
      </c>
      <c r="F488" s="149" t="s">
        <v>37</v>
      </c>
      <c r="G488" s="150"/>
      <c r="H488" s="150"/>
      <c r="I488" s="150"/>
      <c r="J488" s="150"/>
      <c r="K488" s="150"/>
      <c r="L488" s="150"/>
      <c r="M488" s="150"/>
      <c r="N488" s="172">
        <f>SUM(G488*$D$8+H488*$D$5+I488*$D$9+J488*$D$6+K488*$D$11+L488*$D$10+M488*$D$7)</f>
        <v>0</v>
      </c>
      <c r="O488" s="166">
        <v>1</v>
      </c>
      <c r="P488" s="153">
        <f>SUM(N488*O488)</f>
        <v>0</v>
      </c>
      <c r="Q488" s="29"/>
      <c r="R488" s="14"/>
      <c r="S488" s="14"/>
      <c r="T488" s="14"/>
      <c r="U488" s="14"/>
    </row>
    <row r="489" spans="1:21" ht="13.5" customHeight="1">
      <c r="A489" s="147">
        <f>RANK(N489,$N$18:$N$2049)</f>
        <v>1272</v>
      </c>
      <c r="B489" s="148" t="s">
        <v>1271</v>
      </c>
      <c r="C489" s="148" t="s">
        <v>419</v>
      </c>
      <c r="D489" s="149" t="s">
        <v>42</v>
      </c>
      <c r="E489" s="149" t="s">
        <v>34</v>
      </c>
      <c r="F489" s="149" t="s">
        <v>37</v>
      </c>
      <c r="G489" s="150"/>
      <c r="H489" s="150"/>
      <c r="I489" s="150"/>
      <c r="J489" s="150"/>
      <c r="K489" s="150">
        <v>13</v>
      </c>
      <c r="L489" s="150">
        <v>139</v>
      </c>
      <c r="M489" s="150">
        <v>1</v>
      </c>
      <c r="N489" s="172">
        <f>SUM(G489*$D$8+H489*$D$5+I489*$D$9+J489*$D$6+K489*$D$11+L489*$D$10+M489*$D$7)</f>
        <v>26.4</v>
      </c>
      <c r="O489" s="166">
        <v>1</v>
      </c>
      <c r="P489" s="153">
        <f>SUM(N489*O489)</f>
        <v>26.4</v>
      </c>
      <c r="Q489" s="29"/>
      <c r="R489" s="14"/>
      <c r="S489" s="14"/>
      <c r="T489" s="14"/>
      <c r="U489" s="14"/>
    </row>
    <row r="490" spans="1:21" ht="13.5" customHeight="1">
      <c r="A490" s="147">
        <f>RANK(N490,$N$18:$N$2049)</f>
        <v>768</v>
      </c>
      <c r="B490" s="148" t="s">
        <v>631</v>
      </c>
      <c r="C490" s="148" t="s">
        <v>419</v>
      </c>
      <c r="D490" s="149" t="s">
        <v>42</v>
      </c>
      <c r="E490" s="149" t="s">
        <v>36</v>
      </c>
      <c r="F490" s="149" t="s">
        <v>37</v>
      </c>
      <c r="G490" s="150"/>
      <c r="H490" s="150"/>
      <c r="I490" s="150"/>
      <c r="J490" s="150"/>
      <c r="K490" s="150">
        <v>29</v>
      </c>
      <c r="L490" s="150">
        <v>345</v>
      </c>
      <c r="M490" s="150">
        <v>3</v>
      </c>
      <c r="N490" s="172">
        <f>SUM(G490*$D$8+H490*$D$5+I490*$D$9+J490*$D$6+K490*$D$11+L490*$D$10+M490*$D$7)</f>
        <v>67</v>
      </c>
      <c r="O490" s="166">
        <v>1</v>
      </c>
      <c r="P490" s="153">
        <f>SUM(N490*O490)</f>
        <v>67</v>
      </c>
      <c r="Q490" s="29"/>
      <c r="R490" s="14"/>
      <c r="S490" s="14"/>
      <c r="T490" s="14"/>
      <c r="U490" s="14"/>
    </row>
    <row r="491" spans="1:21" ht="13.5" customHeight="1">
      <c r="A491" s="147">
        <f>RANK(N491,$N$18:$N$2049)</f>
        <v>1475</v>
      </c>
      <c r="B491" s="148" t="s">
        <v>633</v>
      </c>
      <c r="C491" s="148" t="s">
        <v>419</v>
      </c>
      <c r="D491" s="149" t="s">
        <v>43</v>
      </c>
      <c r="E491" s="149" t="s">
        <v>1965</v>
      </c>
      <c r="F491" s="149" t="s">
        <v>37</v>
      </c>
      <c r="G491" s="150"/>
      <c r="H491" s="150"/>
      <c r="I491" s="150"/>
      <c r="J491" s="150"/>
      <c r="K491" s="150"/>
      <c r="L491" s="150"/>
      <c r="M491" s="150"/>
      <c r="N491" s="172">
        <f>SUM(G491*$D$8+H491*$D$5+I491*$D$9+J491*$D$6+K491*$D$11+L491*$D$10+M491*$D$7)</f>
        <v>0</v>
      </c>
      <c r="O491" s="166">
        <v>1</v>
      </c>
      <c r="P491" s="153">
        <f>SUM(N491*O491)</f>
        <v>0</v>
      </c>
      <c r="Q491" s="29"/>
      <c r="R491" s="14"/>
      <c r="S491" s="14"/>
      <c r="T491" s="14"/>
      <c r="U491" s="14"/>
    </row>
    <row r="492" spans="1:21" ht="13.5" customHeight="1">
      <c r="A492" s="147">
        <f>RANK(N492,$N$18:$N$2049)</f>
        <v>1230</v>
      </c>
      <c r="B492" s="148" t="s">
        <v>1275</v>
      </c>
      <c r="C492" s="148" t="s">
        <v>419</v>
      </c>
      <c r="D492" s="149" t="s">
        <v>43</v>
      </c>
      <c r="E492" s="149" t="s">
        <v>1965</v>
      </c>
      <c r="F492" s="149" t="s">
        <v>37</v>
      </c>
      <c r="G492" s="150"/>
      <c r="H492" s="150"/>
      <c r="I492" s="150"/>
      <c r="J492" s="150"/>
      <c r="K492" s="149">
        <v>12</v>
      </c>
      <c r="L492" s="149">
        <v>166</v>
      </c>
      <c r="M492" s="149">
        <v>1</v>
      </c>
      <c r="N492" s="172">
        <f>SUM(G492*$D$8+H492*$D$5+I492*$D$9+J492*$D$6+K492*$D$11+L492*$D$10+M492*$D$7)</f>
        <v>28.6</v>
      </c>
      <c r="O492" s="166">
        <v>1</v>
      </c>
      <c r="P492" s="153">
        <f>SUM(N492*O492)</f>
        <v>28.6</v>
      </c>
      <c r="Q492" s="29"/>
      <c r="R492" s="14"/>
      <c r="S492" s="14"/>
      <c r="T492" s="14"/>
      <c r="U492" s="14"/>
    </row>
    <row r="493" spans="1:21" ht="13.5" customHeight="1">
      <c r="A493" s="147">
        <f>RANK(N493,$N$18:$N$2049)</f>
        <v>1157</v>
      </c>
      <c r="B493" s="148" t="s">
        <v>1274</v>
      </c>
      <c r="C493" s="148" t="s">
        <v>419</v>
      </c>
      <c r="D493" s="149" t="s">
        <v>43</v>
      </c>
      <c r="E493" s="149" t="s">
        <v>38</v>
      </c>
      <c r="F493" s="149" t="s">
        <v>37</v>
      </c>
      <c r="G493" s="150"/>
      <c r="H493" s="150"/>
      <c r="I493" s="150"/>
      <c r="J493" s="150"/>
      <c r="K493" s="149">
        <v>13</v>
      </c>
      <c r="L493" s="149">
        <v>204</v>
      </c>
      <c r="M493" s="149">
        <v>1</v>
      </c>
      <c r="N493" s="172">
        <f>SUM(G493*$D$8+H493*$D$5+I493*$D$9+J493*$D$6+K493*$D$11+L493*$D$10+M493*$D$7)</f>
        <v>32.900000000000006</v>
      </c>
      <c r="O493" s="166">
        <v>1</v>
      </c>
      <c r="P493" s="153">
        <f>SUM(N493*O493)</f>
        <v>32.900000000000006</v>
      </c>
      <c r="Q493" s="29"/>
      <c r="R493" s="14"/>
      <c r="S493" s="14"/>
      <c r="T493" s="14"/>
      <c r="U493" s="14"/>
    </row>
    <row r="494" spans="1:21" ht="13.5" customHeight="1">
      <c r="A494" s="147">
        <f>RANK(N494,$N$18:$N$2049)</f>
        <v>888</v>
      </c>
      <c r="B494" s="148" t="s">
        <v>329</v>
      </c>
      <c r="C494" s="148" t="s">
        <v>419</v>
      </c>
      <c r="D494" s="149" t="s">
        <v>43</v>
      </c>
      <c r="E494" s="149" t="s">
        <v>34</v>
      </c>
      <c r="F494" s="149" t="s">
        <v>37</v>
      </c>
      <c r="G494" s="150"/>
      <c r="H494" s="150"/>
      <c r="I494" s="150"/>
      <c r="J494" s="150"/>
      <c r="K494" s="149">
        <v>26</v>
      </c>
      <c r="L494" s="149">
        <v>310</v>
      </c>
      <c r="M494" s="149">
        <v>2</v>
      </c>
      <c r="N494" s="172">
        <f>SUM(G494*$D$8+H494*$D$5+I494*$D$9+J494*$D$6+K494*$D$11+L494*$D$10+M494*$D$7)</f>
        <v>56</v>
      </c>
      <c r="O494" s="166">
        <v>1</v>
      </c>
      <c r="P494" s="153">
        <f>SUM(N494*O494)</f>
        <v>56</v>
      </c>
      <c r="Q494" s="29"/>
      <c r="R494" s="14"/>
      <c r="S494" s="14"/>
      <c r="T494" s="14"/>
      <c r="U494" s="14"/>
    </row>
    <row r="495" spans="1:21" ht="13.5" customHeight="1">
      <c r="A495" s="147">
        <f>RANK(N495,$N$18:$N$2049)</f>
        <v>424</v>
      </c>
      <c r="B495" s="148" t="s">
        <v>182</v>
      </c>
      <c r="C495" s="148" t="s">
        <v>419</v>
      </c>
      <c r="D495" s="149" t="s">
        <v>43</v>
      </c>
      <c r="E495" s="149" t="s">
        <v>34</v>
      </c>
      <c r="F495" s="149" t="s">
        <v>37</v>
      </c>
      <c r="G495" s="150"/>
      <c r="H495" s="150"/>
      <c r="I495" s="149">
        <v>18</v>
      </c>
      <c r="J495" s="149">
        <v>0</v>
      </c>
      <c r="K495" s="150">
        <v>48</v>
      </c>
      <c r="L495" s="150">
        <v>598</v>
      </c>
      <c r="M495" s="150">
        <v>5</v>
      </c>
      <c r="N495" s="172">
        <f>SUM(G495*$D$8+H495*$D$5+I495*$D$9+J495*$D$6+K495*$D$11+L495*$D$10+M495*$D$7)</f>
        <v>115.60000000000001</v>
      </c>
      <c r="O495" s="166">
        <v>1</v>
      </c>
      <c r="P495" s="153">
        <f>SUM(N495*O495)</f>
        <v>115.60000000000001</v>
      </c>
      <c r="Q495" s="29"/>
      <c r="R495" s="14"/>
      <c r="S495" s="14"/>
      <c r="T495" s="14"/>
      <c r="U495" s="14"/>
    </row>
    <row r="496" spans="1:21" ht="13.5" customHeight="1">
      <c r="A496" s="147">
        <f>RANK(N496,$N$18:$N$2049)</f>
        <v>177</v>
      </c>
      <c r="B496" s="148" t="s">
        <v>1273</v>
      </c>
      <c r="C496" s="148" t="s">
        <v>419</v>
      </c>
      <c r="D496" s="149" t="s">
        <v>43</v>
      </c>
      <c r="E496" s="149" t="s">
        <v>36</v>
      </c>
      <c r="F496" s="149" t="s">
        <v>37</v>
      </c>
      <c r="G496" s="150"/>
      <c r="H496" s="150"/>
      <c r="I496" s="149">
        <v>57</v>
      </c>
      <c r="J496" s="149">
        <v>1</v>
      </c>
      <c r="K496" s="150">
        <v>73</v>
      </c>
      <c r="L496" s="150">
        <v>937</v>
      </c>
      <c r="M496" s="150">
        <v>7</v>
      </c>
      <c r="N496" s="172">
        <f>SUM(G496*$D$8+H496*$D$5+I496*$D$9+J496*$D$6+K496*$D$11+L496*$D$10+M496*$D$7)</f>
        <v>183.9</v>
      </c>
      <c r="O496" s="166">
        <v>1</v>
      </c>
      <c r="P496" s="153">
        <f>SUM(N496*O496)</f>
        <v>183.9</v>
      </c>
      <c r="Q496" s="29"/>
      <c r="R496" s="14"/>
      <c r="S496" s="14"/>
      <c r="T496" s="14"/>
      <c r="U496" s="14"/>
    </row>
    <row r="497" spans="1:21" ht="13.5" customHeight="1">
      <c r="A497" s="147">
        <f>RANK(N497,$N$18:$N$2049)</f>
        <v>1475</v>
      </c>
      <c r="B497" s="148" t="s">
        <v>1276</v>
      </c>
      <c r="C497" s="148" t="s">
        <v>1919</v>
      </c>
      <c r="D497" s="149" t="s">
        <v>33</v>
      </c>
      <c r="E497" s="149" t="s">
        <v>1965</v>
      </c>
      <c r="F497" s="149" t="s">
        <v>35</v>
      </c>
      <c r="G497" s="150"/>
      <c r="H497" s="150"/>
      <c r="I497" s="150"/>
      <c r="J497" s="150"/>
      <c r="K497" s="150"/>
      <c r="L497" s="150"/>
      <c r="M497" s="150"/>
      <c r="N497" s="172">
        <f>SUM(G497*$D$8+H497*$D$5+I497*$D$9+J497*$D$6+K497*$D$11+L497*$D$10+M497*$D$7)</f>
        <v>0</v>
      </c>
      <c r="O497" s="166">
        <v>0.9</v>
      </c>
      <c r="P497" s="153">
        <f>SUM(N497*O497)</f>
        <v>0</v>
      </c>
      <c r="Q497" s="29"/>
      <c r="R497" s="14"/>
      <c r="S497" s="14"/>
      <c r="T497" s="14"/>
      <c r="U497" s="14"/>
    </row>
    <row r="498" spans="1:21" ht="13.5" customHeight="1">
      <c r="A498" s="147">
        <f>RANK(N498,$N$18:$N$2049)</f>
        <v>98</v>
      </c>
      <c r="B498" s="148" t="s">
        <v>306</v>
      </c>
      <c r="C498" s="148" t="s">
        <v>1919</v>
      </c>
      <c r="D498" s="149" t="s">
        <v>33</v>
      </c>
      <c r="E498" s="149" t="s">
        <v>38</v>
      </c>
      <c r="F498" s="149" t="s">
        <v>35</v>
      </c>
      <c r="G498" s="149">
        <v>3227</v>
      </c>
      <c r="H498" s="149">
        <v>26</v>
      </c>
      <c r="I498" s="149">
        <v>-125</v>
      </c>
      <c r="J498" s="149">
        <v>1</v>
      </c>
      <c r="K498" s="150"/>
      <c r="L498" s="150"/>
      <c r="M498" s="150"/>
      <c r="N498" s="172">
        <f>SUM(G498*$D$8+H498*$D$5+I498*$D$9+J498*$D$6+K498*$D$11+L498*$D$10+M498*$D$7)</f>
        <v>226.58</v>
      </c>
      <c r="O498" s="166">
        <v>0.9</v>
      </c>
      <c r="P498" s="153">
        <f>SUM(N498*O498)</f>
        <v>203.92200000000003</v>
      </c>
      <c r="Q498" s="29"/>
      <c r="R498" s="14"/>
      <c r="S498" s="14"/>
      <c r="T498" s="14"/>
      <c r="U498" s="14"/>
    </row>
    <row r="499" spans="1:21" ht="13.5" customHeight="1">
      <c r="A499" s="147">
        <f>RANK(N499,$N$18:$N$2049)</f>
        <v>1475</v>
      </c>
      <c r="B499" s="148" t="s">
        <v>1277</v>
      </c>
      <c r="C499" s="148" t="s">
        <v>1919</v>
      </c>
      <c r="D499" s="149" t="s">
        <v>39</v>
      </c>
      <c r="E499" s="149" t="s">
        <v>1965</v>
      </c>
      <c r="F499" s="149" t="s">
        <v>35</v>
      </c>
      <c r="G499" s="150"/>
      <c r="H499" s="150"/>
      <c r="I499" s="150"/>
      <c r="J499" s="150"/>
      <c r="K499" s="150"/>
      <c r="L499" s="150"/>
      <c r="M499" s="150"/>
      <c r="N499" s="172">
        <f>SUM(G499*$D$8+H499*$D$5+I499*$D$9+J499*$D$6+K499*$D$11+L499*$D$10+M499*$D$7)</f>
        <v>0</v>
      </c>
      <c r="O499" s="166">
        <v>1.02</v>
      </c>
      <c r="P499" s="153">
        <f>SUM(N499*O499)</f>
        <v>0</v>
      </c>
      <c r="Q499" s="29"/>
      <c r="R499" s="14"/>
      <c r="S499" s="14"/>
      <c r="T499" s="14"/>
      <c r="U499" s="14"/>
    </row>
    <row r="500" spans="1:21" ht="13.5" customHeight="1">
      <c r="A500" s="147">
        <f>RANK(N500,$N$18:$N$2049)</f>
        <v>1404</v>
      </c>
      <c r="B500" s="148" t="s">
        <v>1053</v>
      </c>
      <c r="C500" s="148" t="s">
        <v>1919</v>
      </c>
      <c r="D500" s="149" t="s">
        <v>39</v>
      </c>
      <c r="E500" s="149" t="s">
        <v>38</v>
      </c>
      <c r="F500" s="149" t="s">
        <v>35</v>
      </c>
      <c r="G500" s="150"/>
      <c r="H500" s="150"/>
      <c r="I500" s="149">
        <v>110</v>
      </c>
      <c r="J500" s="149">
        <v>1</v>
      </c>
      <c r="K500" s="150">
        <v>4</v>
      </c>
      <c r="L500" s="150">
        <v>21</v>
      </c>
      <c r="M500" s="150">
        <v>0</v>
      </c>
      <c r="N500" s="172">
        <f>SUM(G500*$D$8+H500*$D$5+I500*$D$9+J500*$D$6+K500*$D$11+L500*$D$10+M500*$D$7)</f>
        <v>21.1</v>
      </c>
      <c r="O500" s="166">
        <v>1.02</v>
      </c>
      <c r="P500" s="153">
        <f>SUM(N500*O500)</f>
        <v>21.522000000000002</v>
      </c>
      <c r="Q500" s="29"/>
      <c r="R500" s="14"/>
      <c r="S500" s="14"/>
      <c r="T500" s="14"/>
      <c r="U500" s="14"/>
    </row>
    <row r="501" spans="1:21" ht="13.5" customHeight="1">
      <c r="A501" s="147">
        <f>RANK(N501,$N$18:$N$2049)</f>
        <v>614</v>
      </c>
      <c r="B501" s="148" t="s">
        <v>640</v>
      </c>
      <c r="C501" s="148" t="s">
        <v>1919</v>
      </c>
      <c r="D501" s="149" t="s">
        <v>39</v>
      </c>
      <c r="E501" s="149" t="s">
        <v>34</v>
      </c>
      <c r="F501" s="149" t="s">
        <v>35</v>
      </c>
      <c r="G501" s="150"/>
      <c r="H501" s="150"/>
      <c r="I501" s="149">
        <v>388</v>
      </c>
      <c r="J501" s="149">
        <v>4</v>
      </c>
      <c r="K501" s="150">
        <v>10</v>
      </c>
      <c r="L501" s="150">
        <v>105</v>
      </c>
      <c r="M501" s="150">
        <v>1</v>
      </c>
      <c r="N501" s="172">
        <f>SUM(G501*$D$8+H501*$D$5+I501*$D$9+J501*$D$6+K501*$D$11+L501*$D$10+M501*$D$7)</f>
        <v>84.300000000000011</v>
      </c>
      <c r="O501" s="166">
        <v>1.02</v>
      </c>
      <c r="P501" s="153">
        <f>SUM(N501*O501)</f>
        <v>85.986000000000018</v>
      </c>
      <c r="Q501" s="29"/>
      <c r="R501" s="14"/>
      <c r="S501" s="14"/>
      <c r="T501" s="14"/>
      <c r="U501" s="14"/>
    </row>
    <row r="502" spans="1:21" ht="13.5" customHeight="1">
      <c r="A502" s="147">
        <f>RANK(N502,$N$18:$N$2049)</f>
        <v>124</v>
      </c>
      <c r="B502" s="148" t="s">
        <v>639</v>
      </c>
      <c r="C502" s="148" t="s">
        <v>1919</v>
      </c>
      <c r="D502" s="149" t="s">
        <v>39</v>
      </c>
      <c r="E502" s="149" t="s">
        <v>34</v>
      </c>
      <c r="F502" s="149" t="s">
        <v>35</v>
      </c>
      <c r="G502" s="150"/>
      <c r="H502" s="150"/>
      <c r="I502" s="149">
        <v>923</v>
      </c>
      <c r="J502" s="149">
        <v>10</v>
      </c>
      <c r="K502" s="150">
        <v>37</v>
      </c>
      <c r="L502" s="150">
        <v>299</v>
      </c>
      <c r="M502" s="150">
        <v>1</v>
      </c>
      <c r="N502" s="172">
        <f>SUM(G502*$D$8+H502*$D$5+I502*$D$9+J502*$D$6+K502*$D$11+L502*$D$10+M502*$D$7)</f>
        <v>206.70000000000002</v>
      </c>
      <c r="O502" s="166">
        <v>1.02</v>
      </c>
      <c r="P502" s="153">
        <f>SUM(N502*O502)</f>
        <v>210.83400000000003</v>
      </c>
      <c r="Q502" s="29"/>
      <c r="R502" s="14"/>
      <c r="S502" s="14"/>
      <c r="T502" s="14"/>
      <c r="U502" s="14"/>
    </row>
    <row r="503" spans="1:21" ht="13.5" customHeight="1">
      <c r="A503" s="147">
        <f>RANK(N503,$N$18:$N$2049)</f>
        <v>1475</v>
      </c>
      <c r="B503" s="148" t="s">
        <v>1279</v>
      </c>
      <c r="C503" s="148" t="s">
        <v>1919</v>
      </c>
      <c r="D503" s="149" t="s">
        <v>42</v>
      </c>
      <c r="E503" s="149" t="s">
        <v>38</v>
      </c>
      <c r="F503" s="149" t="s">
        <v>35</v>
      </c>
      <c r="G503" s="150"/>
      <c r="H503" s="150"/>
      <c r="I503" s="150"/>
      <c r="J503" s="150"/>
      <c r="K503" s="150"/>
      <c r="L503" s="150"/>
      <c r="M503" s="150"/>
      <c r="N503" s="172">
        <f>SUM(G503*$D$8+H503*$D$5+I503*$D$9+J503*$D$6+K503*$D$11+L503*$D$10+M503*$D$7)</f>
        <v>0</v>
      </c>
      <c r="O503" s="166">
        <v>1</v>
      </c>
      <c r="P503" s="153">
        <f>SUM(N503*O503)</f>
        <v>0</v>
      </c>
      <c r="Q503" s="29"/>
      <c r="R503" s="14"/>
      <c r="S503" s="14"/>
      <c r="T503" s="14"/>
      <c r="U503" s="14"/>
    </row>
    <row r="504" spans="1:21" ht="13.5" customHeight="1">
      <c r="A504" s="147">
        <f>RANK(N504,$N$18:$N$2049)</f>
        <v>1416</v>
      </c>
      <c r="B504" s="148" t="s">
        <v>1278</v>
      </c>
      <c r="C504" s="148" t="s">
        <v>1919</v>
      </c>
      <c r="D504" s="149" t="s">
        <v>42</v>
      </c>
      <c r="E504" s="149" t="s">
        <v>38</v>
      </c>
      <c r="F504" s="149" t="s">
        <v>35</v>
      </c>
      <c r="G504" s="150"/>
      <c r="H504" s="150"/>
      <c r="I504" s="150"/>
      <c r="J504" s="150"/>
      <c r="K504" s="150">
        <v>10</v>
      </c>
      <c r="L504" s="150">
        <v>91</v>
      </c>
      <c r="M504" s="150">
        <v>1</v>
      </c>
      <c r="N504" s="172">
        <f>SUM(G504*$D$8+H504*$D$5+I504*$D$9+J504*$D$6+K504*$D$11+L504*$D$10+M504*$D$7)</f>
        <v>20.100000000000001</v>
      </c>
      <c r="O504" s="166">
        <v>1</v>
      </c>
      <c r="P504" s="153">
        <f>SUM(N504*O504)</f>
        <v>20.100000000000001</v>
      </c>
      <c r="Q504" s="29"/>
      <c r="R504" s="14"/>
      <c r="S504" s="14"/>
      <c r="T504" s="14"/>
      <c r="U504" s="14"/>
    </row>
    <row r="505" spans="1:21" ht="13.5" customHeight="1">
      <c r="A505" s="147">
        <f>RANK(N505,$N$18:$N$2049)</f>
        <v>911</v>
      </c>
      <c r="B505" s="148" t="s">
        <v>641</v>
      </c>
      <c r="C505" s="148" t="s">
        <v>1919</v>
      </c>
      <c r="D505" s="149" t="s">
        <v>42</v>
      </c>
      <c r="E505" s="149" t="s">
        <v>34</v>
      </c>
      <c r="F505" s="149" t="s">
        <v>35</v>
      </c>
      <c r="G505" s="150"/>
      <c r="H505" s="150"/>
      <c r="I505" s="150"/>
      <c r="J505" s="150"/>
      <c r="K505" s="150">
        <v>21</v>
      </c>
      <c r="L505" s="150">
        <v>256</v>
      </c>
      <c r="M505" s="150">
        <v>3</v>
      </c>
      <c r="N505" s="172">
        <f>SUM(G505*$D$8+H505*$D$5+I505*$D$9+J505*$D$6+K505*$D$11+L505*$D$10+M505*$D$7)</f>
        <v>54.1</v>
      </c>
      <c r="O505" s="166">
        <v>1</v>
      </c>
      <c r="P505" s="153">
        <f>SUM(N505*O505)</f>
        <v>54.1</v>
      </c>
      <c r="Q505" s="29"/>
      <c r="R505" s="14"/>
      <c r="S505" s="14"/>
      <c r="T505" s="14"/>
      <c r="U505" s="14"/>
    </row>
    <row r="506" spans="1:21" ht="13.5" customHeight="1">
      <c r="A506" s="147">
        <f>RANK(N506,$N$18:$N$2049)</f>
        <v>1360</v>
      </c>
      <c r="B506" s="148" t="s">
        <v>1283</v>
      </c>
      <c r="C506" s="148" t="s">
        <v>1919</v>
      </c>
      <c r="D506" s="149" t="s">
        <v>43</v>
      </c>
      <c r="E506" s="149" t="s">
        <v>38</v>
      </c>
      <c r="F506" s="149" t="s">
        <v>35</v>
      </c>
      <c r="G506" s="150"/>
      <c r="H506" s="150"/>
      <c r="I506" s="150"/>
      <c r="J506" s="150"/>
      <c r="K506" s="150">
        <v>10</v>
      </c>
      <c r="L506" s="150">
        <v>118</v>
      </c>
      <c r="M506" s="150">
        <v>1</v>
      </c>
      <c r="N506" s="172">
        <f>SUM(G506*$D$8+H506*$D$5+I506*$D$9+J506*$D$6+K506*$D$11+L506*$D$10+M506*$D$7)</f>
        <v>22.8</v>
      </c>
      <c r="O506" s="166">
        <v>1</v>
      </c>
      <c r="P506" s="153">
        <f>SUM(N506*O506)</f>
        <v>22.8</v>
      </c>
      <c r="Q506" s="29"/>
      <c r="R506" s="14"/>
      <c r="S506" s="14"/>
      <c r="T506" s="14"/>
      <c r="U506" s="14"/>
    </row>
    <row r="507" spans="1:21" ht="13.5" customHeight="1">
      <c r="A507" s="147">
        <f>RANK(N507,$N$18:$N$2049)</f>
        <v>1302</v>
      </c>
      <c r="B507" s="148" t="s">
        <v>1282</v>
      </c>
      <c r="C507" s="148" t="s">
        <v>1919</v>
      </c>
      <c r="D507" s="149" t="s">
        <v>43</v>
      </c>
      <c r="E507" s="149" t="s">
        <v>38</v>
      </c>
      <c r="F507" s="149" t="s">
        <v>35</v>
      </c>
      <c r="G507" s="150"/>
      <c r="H507" s="150"/>
      <c r="I507" s="150"/>
      <c r="J507" s="150"/>
      <c r="K507" s="150">
        <v>12</v>
      </c>
      <c r="L507" s="150">
        <v>131</v>
      </c>
      <c r="M507" s="150">
        <v>1</v>
      </c>
      <c r="N507" s="172">
        <f>SUM(G507*$D$8+H507*$D$5+I507*$D$9+J507*$D$6+K507*$D$11+L507*$D$10+M507*$D$7)</f>
        <v>25.1</v>
      </c>
      <c r="O507" s="166">
        <v>1</v>
      </c>
      <c r="P507" s="153">
        <f>SUM(N507*O507)</f>
        <v>25.1</v>
      </c>
      <c r="Q507" s="29"/>
      <c r="R507" s="14"/>
      <c r="S507" s="14"/>
      <c r="T507" s="14"/>
      <c r="U507" s="14"/>
    </row>
    <row r="508" spans="1:21" ht="13.5" customHeight="1">
      <c r="A508" s="147">
        <f>RANK(N508,$N$18:$N$2049)</f>
        <v>752</v>
      </c>
      <c r="B508" s="148" t="s">
        <v>642</v>
      </c>
      <c r="C508" s="148" t="s">
        <v>1919</v>
      </c>
      <c r="D508" s="149" t="s">
        <v>43</v>
      </c>
      <c r="E508" s="149" t="s">
        <v>38</v>
      </c>
      <c r="F508" s="149" t="s">
        <v>35</v>
      </c>
      <c r="G508" s="150"/>
      <c r="H508" s="150"/>
      <c r="I508" s="150"/>
      <c r="J508" s="150"/>
      <c r="K508" s="150">
        <v>33</v>
      </c>
      <c r="L508" s="150">
        <v>409</v>
      </c>
      <c r="M508" s="150">
        <v>2</v>
      </c>
      <c r="N508" s="172">
        <f>SUM(G508*$D$8+H508*$D$5+I508*$D$9+J508*$D$6+K508*$D$11+L508*$D$10+M508*$D$7)</f>
        <v>69.400000000000006</v>
      </c>
      <c r="O508" s="166">
        <v>1</v>
      </c>
      <c r="P508" s="153">
        <f>SUM(N508*O508)</f>
        <v>69.400000000000006</v>
      </c>
      <c r="Q508" s="29"/>
      <c r="R508" s="14"/>
      <c r="S508" s="14"/>
      <c r="T508" s="14"/>
      <c r="U508" s="14"/>
    </row>
    <row r="509" spans="1:21" ht="13.5" customHeight="1">
      <c r="A509" s="147">
        <f>RANK(N509,$N$18:$N$2049)</f>
        <v>631</v>
      </c>
      <c r="B509" s="148" t="s">
        <v>1281</v>
      </c>
      <c r="C509" s="148" t="s">
        <v>1919</v>
      </c>
      <c r="D509" s="149" t="s">
        <v>43</v>
      </c>
      <c r="E509" s="149" t="s">
        <v>38</v>
      </c>
      <c r="F509" s="149" t="s">
        <v>35</v>
      </c>
      <c r="G509" s="150"/>
      <c r="H509" s="150"/>
      <c r="I509" s="150"/>
      <c r="J509" s="150"/>
      <c r="K509" s="150">
        <v>36</v>
      </c>
      <c r="L509" s="150">
        <v>459</v>
      </c>
      <c r="M509" s="150">
        <v>3</v>
      </c>
      <c r="N509" s="172">
        <f>SUM(G509*$D$8+H509*$D$5+I509*$D$9+J509*$D$6+K509*$D$11+L509*$D$10+M509*$D$7)</f>
        <v>81.900000000000006</v>
      </c>
      <c r="O509" s="166">
        <v>1</v>
      </c>
      <c r="P509" s="153">
        <f>SUM(N509*O509)</f>
        <v>81.900000000000006</v>
      </c>
      <c r="Q509" s="29"/>
      <c r="R509" s="14"/>
      <c r="S509" s="14"/>
      <c r="T509" s="14"/>
      <c r="U509" s="14"/>
    </row>
    <row r="510" spans="1:21" ht="13.5" customHeight="1">
      <c r="A510" s="147">
        <f>RANK(N510,$N$18:$N$2049)</f>
        <v>399</v>
      </c>
      <c r="B510" s="148" t="s">
        <v>643</v>
      </c>
      <c r="C510" s="148" t="s">
        <v>1919</v>
      </c>
      <c r="D510" s="149" t="s">
        <v>43</v>
      </c>
      <c r="E510" s="149" t="s">
        <v>34</v>
      </c>
      <c r="F510" s="149" t="s">
        <v>35</v>
      </c>
      <c r="G510" s="150"/>
      <c r="H510" s="150"/>
      <c r="I510" s="150"/>
      <c r="J510" s="150"/>
      <c r="K510" s="150">
        <v>55</v>
      </c>
      <c r="L510" s="150">
        <v>682</v>
      </c>
      <c r="M510" s="150">
        <v>4</v>
      </c>
      <c r="N510" s="172">
        <f>SUM(G510*$D$8+H510*$D$5+I510*$D$9+J510*$D$6+K510*$D$11+L510*$D$10+M510*$D$7)</f>
        <v>119.7</v>
      </c>
      <c r="O510" s="166">
        <v>1</v>
      </c>
      <c r="P510" s="153">
        <f>SUM(N510*O510)</f>
        <v>119.7</v>
      </c>
      <c r="Q510" s="29"/>
      <c r="R510" s="14"/>
      <c r="S510" s="14"/>
      <c r="T510" s="14"/>
      <c r="U510" s="14"/>
    </row>
    <row r="511" spans="1:21" ht="13.5" customHeight="1">
      <c r="A511" s="147">
        <f>RANK(N511,$N$18:$N$2049)</f>
        <v>274</v>
      </c>
      <c r="B511" s="148" t="s">
        <v>1280</v>
      </c>
      <c r="C511" s="148" t="s">
        <v>1919</v>
      </c>
      <c r="D511" s="149" t="s">
        <v>43</v>
      </c>
      <c r="E511" s="149" t="s">
        <v>36</v>
      </c>
      <c r="F511" s="149" t="s">
        <v>35</v>
      </c>
      <c r="G511" s="150"/>
      <c r="H511" s="150"/>
      <c r="I511" s="150"/>
      <c r="J511" s="150"/>
      <c r="K511" s="150">
        <v>65</v>
      </c>
      <c r="L511" s="150">
        <v>834</v>
      </c>
      <c r="M511" s="150">
        <v>6</v>
      </c>
      <c r="N511" s="172">
        <f>SUM(G511*$D$8+H511*$D$5+I511*$D$9+J511*$D$6+K511*$D$11+L511*$D$10+M511*$D$7)</f>
        <v>151.9</v>
      </c>
      <c r="O511" s="166">
        <v>1</v>
      </c>
      <c r="P511" s="153">
        <f>SUM(N511*O511)</f>
        <v>151.9</v>
      </c>
      <c r="Q511" s="29"/>
      <c r="R511" s="14"/>
      <c r="S511" s="14"/>
      <c r="T511" s="14"/>
      <c r="U511" s="14"/>
    </row>
    <row r="512" spans="1:21" ht="13.5" customHeight="1">
      <c r="A512" s="147">
        <f>RANK(N512,$N$18:$N$2049)</f>
        <v>1475</v>
      </c>
      <c r="B512" s="148" t="s">
        <v>1285</v>
      </c>
      <c r="C512" s="148" t="s">
        <v>1920</v>
      </c>
      <c r="D512" s="149" t="s">
        <v>33</v>
      </c>
      <c r="E512" s="149" t="s">
        <v>34</v>
      </c>
      <c r="F512" s="149" t="s">
        <v>1966</v>
      </c>
      <c r="G512" s="150"/>
      <c r="H512" s="150"/>
      <c r="I512" s="150"/>
      <c r="J512" s="150"/>
      <c r="K512" s="150"/>
      <c r="L512" s="150"/>
      <c r="M512" s="150"/>
      <c r="N512" s="172">
        <f>SUM(G512*$D$8+H512*$D$5+I512*$D$9+J512*$D$6+K512*$D$11+L512*$D$10+M512*$D$7)</f>
        <v>0</v>
      </c>
      <c r="O512" s="166">
        <v>0.9</v>
      </c>
      <c r="P512" s="153">
        <f>SUM(N512*O512)</f>
        <v>0</v>
      </c>
      <c r="Q512" s="29"/>
      <c r="R512" s="14"/>
      <c r="S512" s="14"/>
      <c r="T512" s="14"/>
      <c r="U512" s="14"/>
    </row>
    <row r="513" spans="1:21" ht="13.5" customHeight="1">
      <c r="A513" s="147">
        <f>RANK(N513,$N$18:$N$2049)</f>
        <v>46</v>
      </c>
      <c r="B513" s="148" t="s">
        <v>1284</v>
      </c>
      <c r="C513" s="148" t="s">
        <v>1920</v>
      </c>
      <c r="D513" s="149" t="s">
        <v>33</v>
      </c>
      <c r="E513" s="149" t="s">
        <v>36</v>
      </c>
      <c r="F513" s="149" t="s">
        <v>1966</v>
      </c>
      <c r="G513" s="149">
        <v>3346</v>
      </c>
      <c r="H513" s="149">
        <v>24</v>
      </c>
      <c r="I513" s="149">
        <v>219</v>
      </c>
      <c r="J513" s="149">
        <v>2</v>
      </c>
      <c r="K513" s="150"/>
      <c r="L513" s="150"/>
      <c r="M513" s="150"/>
      <c r="N513" s="172">
        <f>SUM(G513*$D$8+H513*$D$5+I513*$D$9+J513*$D$6+K513*$D$11+L513*$D$10+M513*$D$7)</f>
        <v>263.74</v>
      </c>
      <c r="O513" s="166">
        <v>0.95</v>
      </c>
      <c r="P513" s="153">
        <f>SUM(N513*O513)</f>
        <v>250.553</v>
      </c>
      <c r="Q513" s="29"/>
      <c r="R513" s="14"/>
      <c r="S513" s="14"/>
      <c r="T513" s="14"/>
      <c r="U513" s="14"/>
    </row>
    <row r="514" spans="1:21" ht="13.5" customHeight="1">
      <c r="A514" s="147">
        <f>RANK(N514,$N$18:$N$2049)</f>
        <v>1475</v>
      </c>
      <c r="B514" s="148" t="s">
        <v>645</v>
      </c>
      <c r="C514" s="148" t="s">
        <v>1920</v>
      </c>
      <c r="D514" s="149" t="s">
        <v>39</v>
      </c>
      <c r="E514" s="149" t="s">
        <v>36</v>
      </c>
      <c r="F514" s="149" t="s">
        <v>1966</v>
      </c>
      <c r="G514" s="150"/>
      <c r="H514" s="150"/>
      <c r="I514" s="150"/>
      <c r="J514" s="150"/>
      <c r="K514" s="150"/>
      <c r="L514" s="150"/>
      <c r="M514" s="150"/>
      <c r="N514" s="172">
        <f>SUM(G514*$D$8+H514*$D$5+I514*$D$9+J514*$D$6+K514*$D$11+L514*$D$10+M514*$D$7)</f>
        <v>0</v>
      </c>
      <c r="O514" s="166">
        <v>1.02</v>
      </c>
      <c r="P514" s="153">
        <f>SUM(N514*O514)</f>
        <v>0</v>
      </c>
      <c r="Q514" s="29"/>
      <c r="R514" s="14"/>
      <c r="S514" s="14"/>
      <c r="T514" s="14"/>
      <c r="U514" s="14"/>
    </row>
    <row r="515" spans="1:21" ht="13.5" customHeight="1">
      <c r="A515" s="147">
        <f>RANK(N515,$N$18:$N$2049)</f>
        <v>959</v>
      </c>
      <c r="B515" s="148" t="s">
        <v>1286</v>
      </c>
      <c r="C515" s="148" t="s">
        <v>1920</v>
      </c>
      <c r="D515" s="149" t="s">
        <v>39</v>
      </c>
      <c r="E515" s="149" t="s">
        <v>36</v>
      </c>
      <c r="F515" s="149" t="s">
        <v>1966</v>
      </c>
      <c r="G515" s="150"/>
      <c r="H515" s="150"/>
      <c r="I515" s="149">
        <v>301</v>
      </c>
      <c r="J515" s="149">
        <v>2</v>
      </c>
      <c r="K515" s="150">
        <v>6</v>
      </c>
      <c r="L515" s="150">
        <v>47</v>
      </c>
      <c r="M515" s="150">
        <v>0</v>
      </c>
      <c r="N515" s="172">
        <f>SUM(G515*$D$8+H515*$D$5+I515*$D$9+J515*$D$6+K515*$D$11+L515*$D$10+M515*$D$7)</f>
        <v>49.800000000000004</v>
      </c>
      <c r="O515" s="166">
        <v>1.02</v>
      </c>
      <c r="P515" s="153">
        <f>SUM(N515*O515)</f>
        <v>50.796000000000006</v>
      </c>
      <c r="Q515" s="14"/>
      <c r="R515" s="14"/>
      <c r="S515" s="14"/>
      <c r="T515" s="14"/>
      <c r="U515" s="14"/>
    </row>
    <row r="516" spans="1:21" ht="13.5" customHeight="1">
      <c r="A516" s="147">
        <f>RANK(N516,$N$18:$N$2049)</f>
        <v>591</v>
      </c>
      <c r="B516" s="148" t="s">
        <v>644</v>
      </c>
      <c r="C516" s="148" t="s">
        <v>1920</v>
      </c>
      <c r="D516" s="149" t="s">
        <v>39</v>
      </c>
      <c r="E516" s="149" t="s">
        <v>38</v>
      </c>
      <c r="F516" s="149" t="s">
        <v>1966</v>
      </c>
      <c r="G516" s="150"/>
      <c r="H516" s="150"/>
      <c r="I516" s="149">
        <v>423</v>
      </c>
      <c r="J516" s="149">
        <v>4</v>
      </c>
      <c r="K516" s="150">
        <v>10</v>
      </c>
      <c r="L516" s="150">
        <v>103</v>
      </c>
      <c r="M516" s="150">
        <v>1</v>
      </c>
      <c r="N516" s="172">
        <f>SUM(G516*$D$8+H516*$D$5+I516*$D$9+J516*$D$6+K516*$D$11+L516*$D$10+M516*$D$7)</f>
        <v>87.600000000000009</v>
      </c>
      <c r="O516" s="166">
        <v>1.02</v>
      </c>
      <c r="P516" s="153">
        <f>SUM(N516*O516)</f>
        <v>89.352000000000004</v>
      </c>
      <c r="Q516" s="14"/>
      <c r="R516" s="14"/>
      <c r="S516" s="14"/>
      <c r="T516" s="14"/>
      <c r="U516" s="14"/>
    </row>
    <row r="517" spans="1:21" ht="13.5" customHeight="1">
      <c r="A517" s="147">
        <f>RANK(N517,$N$18:$N$2049)</f>
        <v>183</v>
      </c>
      <c r="B517" s="148" t="s">
        <v>214</v>
      </c>
      <c r="C517" s="148" t="s">
        <v>1920</v>
      </c>
      <c r="D517" s="149" t="s">
        <v>39</v>
      </c>
      <c r="E517" s="149" t="s">
        <v>34</v>
      </c>
      <c r="F517" s="149" t="s">
        <v>1966</v>
      </c>
      <c r="G517" s="150"/>
      <c r="H517" s="150"/>
      <c r="I517" s="149">
        <v>950</v>
      </c>
      <c r="J517" s="149">
        <v>9</v>
      </c>
      <c r="K517" s="150">
        <v>19</v>
      </c>
      <c r="L517" s="150">
        <v>152</v>
      </c>
      <c r="M517" s="150">
        <v>1</v>
      </c>
      <c r="N517" s="172">
        <f>SUM(G517*$D$8+H517*$D$5+I517*$D$9+J517*$D$6+K517*$D$11+L517*$D$10+M517*$D$7)</f>
        <v>179.7</v>
      </c>
      <c r="O517" s="166">
        <v>1.02</v>
      </c>
      <c r="P517" s="153">
        <f>SUM(N517*O517)</f>
        <v>183.29399999999998</v>
      </c>
      <c r="Q517" s="14"/>
      <c r="R517" s="14"/>
      <c r="S517" s="14"/>
      <c r="T517" s="14"/>
      <c r="U517" s="14"/>
    </row>
    <row r="518" spans="1:21" ht="13.5" customHeight="1">
      <c r="A518" s="147">
        <f>RANK(N518,$N$18:$N$2049)</f>
        <v>1475</v>
      </c>
      <c r="B518" s="148" t="s">
        <v>1288</v>
      </c>
      <c r="C518" s="148" t="s">
        <v>1920</v>
      </c>
      <c r="D518" s="149" t="s">
        <v>42</v>
      </c>
      <c r="E518" s="149" t="s">
        <v>38</v>
      </c>
      <c r="F518" s="149" t="s">
        <v>1966</v>
      </c>
      <c r="G518" s="150"/>
      <c r="H518" s="150"/>
      <c r="I518" s="150"/>
      <c r="J518" s="150"/>
      <c r="K518" s="150"/>
      <c r="L518" s="150"/>
      <c r="M518" s="150"/>
      <c r="N518" s="172">
        <f>SUM(G518*$D$8+H518*$D$5+I518*$D$9+J518*$D$6+K518*$D$11+L518*$D$10+M518*$D$7)</f>
        <v>0</v>
      </c>
      <c r="O518" s="166">
        <v>1</v>
      </c>
      <c r="P518" s="153">
        <f>SUM(N518*O518)</f>
        <v>0</v>
      </c>
      <c r="Q518" s="14"/>
      <c r="R518" s="14"/>
      <c r="S518" s="14"/>
      <c r="T518" s="14"/>
      <c r="U518" s="14"/>
    </row>
    <row r="519" spans="1:21" ht="13.5" customHeight="1">
      <c r="A519" s="147">
        <f>RANK(N519,$N$18:$N$2049)</f>
        <v>1410</v>
      </c>
      <c r="B519" s="148" t="s">
        <v>1287</v>
      </c>
      <c r="C519" s="148" t="s">
        <v>1920</v>
      </c>
      <c r="D519" s="149" t="s">
        <v>42</v>
      </c>
      <c r="E519" s="149" t="s">
        <v>34</v>
      </c>
      <c r="F519" s="149" t="s">
        <v>1966</v>
      </c>
      <c r="G519" s="150"/>
      <c r="H519" s="150"/>
      <c r="I519" s="150"/>
      <c r="J519" s="150"/>
      <c r="K519" s="150">
        <v>9</v>
      </c>
      <c r="L519" s="150">
        <v>101</v>
      </c>
      <c r="M519" s="150">
        <v>1</v>
      </c>
      <c r="N519" s="172">
        <f>SUM(G519*$D$8+H519*$D$5+I519*$D$9+J519*$D$6+K519*$D$11+L519*$D$10+M519*$D$7)</f>
        <v>20.6</v>
      </c>
      <c r="O519" s="166">
        <v>1</v>
      </c>
      <c r="P519" s="153">
        <f>SUM(N519*O519)</f>
        <v>20.6</v>
      </c>
      <c r="Q519" s="14"/>
      <c r="R519" s="14"/>
      <c r="S519" s="14"/>
      <c r="T519" s="14"/>
      <c r="U519" s="14"/>
    </row>
    <row r="520" spans="1:21" ht="13.5" customHeight="1">
      <c r="A520" s="147">
        <f>RANK(N520,$N$18:$N$2049)</f>
        <v>1074</v>
      </c>
      <c r="B520" s="148" t="s">
        <v>547</v>
      </c>
      <c r="C520" s="148" t="s">
        <v>1920</v>
      </c>
      <c r="D520" s="149" t="s">
        <v>42</v>
      </c>
      <c r="E520" s="149" t="s">
        <v>34</v>
      </c>
      <c r="F520" s="149" t="s">
        <v>1966</v>
      </c>
      <c r="G520" s="150"/>
      <c r="H520" s="150"/>
      <c r="I520" s="150"/>
      <c r="J520" s="150"/>
      <c r="K520" s="150">
        <v>16</v>
      </c>
      <c r="L520" s="150">
        <v>189</v>
      </c>
      <c r="M520" s="150">
        <v>2</v>
      </c>
      <c r="N520" s="172">
        <f>SUM(G520*$D$8+H520*$D$5+I520*$D$9+J520*$D$6+K520*$D$11+L520*$D$10+M520*$D$7)</f>
        <v>38.900000000000006</v>
      </c>
      <c r="O520" s="166">
        <v>1</v>
      </c>
      <c r="P520" s="153">
        <f>SUM(N520*O520)</f>
        <v>38.900000000000006</v>
      </c>
      <c r="Q520" s="14"/>
      <c r="R520" s="14"/>
      <c r="S520" s="14"/>
      <c r="T520" s="14"/>
      <c r="U520" s="14"/>
    </row>
    <row r="521" spans="1:21" ht="13.5" customHeight="1">
      <c r="A521" s="147">
        <f>RANK(N521,$N$18:$N$2049)</f>
        <v>1413</v>
      </c>
      <c r="B521" s="148" t="s">
        <v>1293</v>
      </c>
      <c r="C521" s="148" t="s">
        <v>1920</v>
      </c>
      <c r="D521" s="149" t="s">
        <v>43</v>
      </c>
      <c r="E521" s="149" t="s">
        <v>36</v>
      </c>
      <c r="F521" s="149" t="s">
        <v>1966</v>
      </c>
      <c r="G521" s="150"/>
      <c r="H521" s="150"/>
      <c r="I521" s="150"/>
      <c r="J521" s="150"/>
      <c r="K521" s="150">
        <v>7</v>
      </c>
      <c r="L521" s="150">
        <v>108</v>
      </c>
      <c r="M521" s="150">
        <v>1</v>
      </c>
      <c r="N521" s="172">
        <f>SUM(G521*$D$8+H521*$D$5+I521*$D$9+J521*$D$6+K521*$D$11+L521*$D$10+M521*$D$7)</f>
        <v>20.3</v>
      </c>
      <c r="O521" s="166">
        <v>1</v>
      </c>
      <c r="P521" s="153">
        <f>SUM(N521*O521)</f>
        <v>20.3</v>
      </c>
      <c r="Q521" s="14"/>
      <c r="R521" s="14"/>
      <c r="S521" s="14"/>
      <c r="T521" s="14"/>
      <c r="U521" s="14"/>
    </row>
    <row r="522" spans="1:21" ht="13.5" customHeight="1">
      <c r="A522" s="147">
        <f>RANK(N522,$N$18:$N$2049)</f>
        <v>1297</v>
      </c>
      <c r="B522" s="148" t="s">
        <v>1292</v>
      </c>
      <c r="C522" s="148" t="s">
        <v>1920</v>
      </c>
      <c r="D522" s="149" t="s">
        <v>43</v>
      </c>
      <c r="E522" s="149" t="s">
        <v>38</v>
      </c>
      <c r="F522" s="149" t="s">
        <v>1966</v>
      </c>
      <c r="G522" s="150"/>
      <c r="H522" s="150"/>
      <c r="I522" s="150"/>
      <c r="J522" s="150"/>
      <c r="K522" s="150">
        <v>12</v>
      </c>
      <c r="L522" s="150">
        <v>134</v>
      </c>
      <c r="M522" s="150">
        <v>1</v>
      </c>
      <c r="N522" s="172">
        <f>SUM(G522*$D$8+H522*$D$5+I522*$D$9+J522*$D$6+K522*$D$11+L522*$D$10+M522*$D$7)</f>
        <v>25.4</v>
      </c>
      <c r="O522" s="166">
        <v>1</v>
      </c>
      <c r="P522" s="153">
        <f>SUM(N522*O522)</f>
        <v>25.4</v>
      </c>
      <c r="Q522" s="14"/>
      <c r="R522" s="14"/>
      <c r="S522" s="14"/>
      <c r="T522" s="14"/>
      <c r="U522" s="14"/>
    </row>
    <row r="523" spans="1:21" ht="13.5" customHeight="1">
      <c r="A523" s="147">
        <f>RANK(N523,$N$18:$N$2049)</f>
        <v>923</v>
      </c>
      <c r="B523" s="148" t="s">
        <v>1291</v>
      </c>
      <c r="C523" s="148" t="s">
        <v>1920</v>
      </c>
      <c r="D523" s="149" t="s">
        <v>43</v>
      </c>
      <c r="E523" s="149" t="s">
        <v>38</v>
      </c>
      <c r="F523" s="149" t="s">
        <v>1966</v>
      </c>
      <c r="G523" s="150"/>
      <c r="H523" s="150"/>
      <c r="I523" s="150"/>
      <c r="J523" s="150"/>
      <c r="K523" s="150">
        <v>25</v>
      </c>
      <c r="L523" s="150">
        <v>285</v>
      </c>
      <c r="M523" s="150">
        <v>2</v>
      </c>
      <c r="N523" s="172">
        <f>SUM(G523*$D$8+H523*$D$5+I523*$D$9+J523*$D$6+K523*$D$11+L523*$D$10+M523*$D$7)</f>
        <v>53</v>
      </c>
      <c r="O523" s="166">
        <v>1</v>
      </c>
      <c r="P523" s="153">
        <f>SUM(N523*O523)</f>
        <v>53</v>
      </c>
      <c r="Q523" s="29"/>
      <c r="R523" s="14"/>
      <c r="S523" s="14"/>
      <c r="T523" s="14"/>
      <c r="U523" s="14"/>
    </row>
    <row r="524" spans="1:21" ht="13.5" customHeight="1">
      <c r="A524" s="147">
        <f>RANK(N524,$N$18:$N$2049)</f>
        <v>499</v>
      </c>
      <c r="B524" s="148" t="s">
        <v>1290</v>
      </c>
      <c r="C524" s="148" t="s">
        <v>1920</v>
      </c>
      <c r="D524" s="149" t="s">
        <v>43</v>
      </c>
      <c r="E524" s="149" t="s">
        <v>34</v>
      </c>
      <c r="F524" s="149" t="s">
        <v>1966</v>
      </c>
      <c r="G524" s="150"/>
      <c r="H524" s="150"/>
      <c r="I524" s="150"/>
      <c r="J524" s="150"/>
      <c r="K524" s="150">
        <v>46</v>
      </c>
      <c r="L524" s="150">
        <v>586</v>
      </c>
      <c r="M524" s="150">
        <v>3</v>
      </c>
      <c r="N524" s="172">
        <f>SUM(G524*$D$8+H524*$D$5+I524*$D$9+J524*$D$6+K524*$D$11+L524*$D$10+M524*$D$7)</f>
        <v>99.6</v>
      </c>
      <c r="O524" s="166">
        <v>1</v>
      </c>
      <c r="P524" s="153">
        <f>SUM(N524*O524)</f>
        <v>99.6</v>
      </c>
      <c r="Q524" s="29"/>
      <c r="R524" s="14"/>
      <c r="S524" s="14"/>
      <c r="T524" s="14"/>
      <c r="U524" s="14"/>
    </row>
    <row r="525" spans="1:21" ht="13.5" customHeight="1">
      <c r="A525" s="147">
        <f>RANK(N525,$N$18:$N$2049)</f>
        <v>385</v>
      </c>
      <c r="B525" s="148" t="s">
        <v>1054</v>
      </c>
      <c r="C525" s="148" t="s">
        <v>1920</v>
      </c>
      <c r="D525" s="149" t="s">
        <v>43</v>
      </c>
      <c r="E525" s="149" t="s">
        <v>38</v>
      </c>
      <c r="F525" s="149" t="s">
        <v>1966</v>
      </c>
      <c r="G525" s="150"/>
      <c r="H525" s="150"/>
      <c r="I525" s="149">
        <v>25</v>
      </c>
      <c r="J525" s="149">
        <v>0</v>
      </c>
      <c r="K525" s="150">
        <v>54</v>
      </c>
      <c r="L525" s="150">
        <v>695</v>
      </c>
      <c r="M525" s="150">
        <v>4</v>
      </c>
      <c r="N525" s="172">
        <f>SUM(G525*$D$8+H525*$D$5+I525*$D$9+J525*$D$6+K525*$D$11+L525*$D$10+M525*$D$7)</f>
        <v>123</v>
      </c>
      <c r="O525" s="166">
        <v>1</v>
      </c>
      <c r="P525" s="153">
        <f>SUM(N525*O525)</f>
        <v>123</v>
      </c>
      <c r="Q525" s="29"/>
      <c r="R525" s="14"/>
      <c r="S525" s="14"/>
      <c r="T525" s="14"/>
      <c r="U525" s="14"/>
    </row>
    <row r="526" spans="1:21" ht="13.5" customHeight="1">
      <c r="A526" s="147">
        <f>RANK(N526,$N$18:$N$2049)</f>
        <v>203</v>
      </c>
      <c r="B526" s="148" t="s">
        <v>1289</v>
      </c>
      <c r="C526" s="148" t="s">
        <v>1920</v>
      </c>
      <c r="D526" s="149" t="s">
        <v>43</v>
      </c>
      <c r="E526" s="149" t="s">
        <v>34</v>
      </c>
      <c r="F526" s="149" t="s">
        <v>1966</v>
      </c>
      <c r="G526" s="150"/>
      <c r="H526" s="150"/>
      <c r="I526" s="149">
        <v>12</v>
      </c>
      <c r="J526" s="149">
        <v>0</v>
      </c>
      <c r="K526" s="150">
        <v>75</v>
      </c>
      <c r="L526" s="150">
        <v>909</v>
      </c>
      <c r="M526" s="150">
        <v>7</v>
      </c>
      <c r="N526" s="172">
        <f>SUM(G526*$D$8+H526*$D$5+I526*$D$9+J526*$D$6+K526*$D$11+L526*$D$10+M526*$D$7)</f>
        <v>171.60000000000002</v>
      </c>
      <c r="O526" s="166">
        <v>1</v>
      </c>
      <c r="P526" s="153">
        <f>SUM(N526*O526)</f>
        <v>171.60000000000002</v>
      </c>
      <c r="Q526" s="29"/>
      <c r="R526" s="14"/>
      <c r="S526" s="14"/>
      <c r="T526" s="14"/>
      <c r="U526" s="14"/>
    </row>
    <row r="527" spans="1:21" ht="13.5" customHeight="1">
      <c r="A527" s="147">
        <f>RANK(N527,$N$18:$N$2049)</f>
        <v>1475</v>
      </c>
      <c r="B527" s="148" t="s">
        <v>646</v>
      </c>
      <c r="C527" s="148" t="s">
        <v>1921</v>
      </c>
      <c r="D527" s="149" t="s">
        <v>33</v>
      </c>
      <c r="E527" s="149" t="s">
        <v>36</v>
      </c>
      <c r="F527" s="149" t="s">
        <v>45</v>
      </c>
      <c r="G527" s="150"/>
      <c r="H527" s="150"/>
      <c r="I527" s="150"/>
      <c r="J527" s="150"/>
      <c r="K527" s="150"/>
      <c r="L527" s="150"/>
      <c r="M527" s="150"/>
      <c r="N527" s="172">
        <f>SUM(G527*$D$8+H527*$D$5+I527*$D$9+J527*$D$6+K527*$D$11+L527*$D$10+M527*$D$7)</f>
        <v>0</v>
      </c>
      <c r="O527" s="166">
        <v>0.9</v>
      </c>
      <c r="P527" s="153">
        <f>SUM(N527*O527)</f>
        <v>0</v>
      </c>
      <c r="Q527" s="29"/>
      <c r="R527" s="14"/>
      <c r="S527" s="14"/>
      <c r="T527" s="14"/>
      <c r="U527" s="14"/>
    </row>
    <row r="528" spans="1:21" ht="13.5" customHeight="1">
      <c r="A528" s="147">
        <f>RANK(N528,$N$18:$N$2049)</f>
        <v>7</v>
      </c>
      <c r="B528" s="148" t="s">
        <v>294</v>
      </c>
      <c r="C528" s="148" t="s">
        <v>1921</v>
      </c>
      <c r="D528" s="149" t="s">
        <v>33</v>
      </c>
      <c r="E528" s="149" t="s">
        <v>38</v>
      </c>
      <c r="F528" s="149" t="s">
        <v>45</v>
      </c>
      <c r="G528" s="149">
        <v>2687</v>
      </c>
      <c r="H528" s="149">
        <v>25</v>
      </c>
      <c r="I528" s="150">
        <v>605</v>
      </c>
      <c r="J528" s="149">
        <v>7</v>
      </c>
      <c r="K528" s="150"/>
      <c r="L528" s="150"/>
      <c r="M528" s="150"/>
      <c r="N528" s="172">
        <f>SUM(G528*$D$8+H528*$D$5+I528*$D$9+J528*$D$6+K528*$D$11+L528*$D$10+M528*$D$7)</f>
        <v>309.98</v>
      </c>
      <c r="O528" s="166">
        <v>0.97</v>
      </c>
      <c r="P528" s="153">
        <f>SUM(N528*O528)</f>
        <v>300.68060000000003</v>
      </c>
      <c r="Q528" s="29"/>
      <c r="R528" s="14"/>
      <c r="S528" s="14"/>
      <c r="T528" s="14"/>
      <c r="U528" s="14"/>
    </row>
    <row r="529" spans="1:21" ht="13.5" customHeight="1">
      <c r="A529" s="147">
        <f>RANK(N529,$N$18:$N$2049)</f>
        <v>1475</v>
      </c>
      <c r="B529" s="148" t="s">
        <v>2072</v>
      </c>
      <c r="C529" s="148" t="s">
        <v>1921</v>
      </c>
      <c r="D529" s="149" t="s">
        <v>39</v>
      </c>
      <c r="E529" s="149" t="s">
        <v>36</v>
      </c>
      <c r="F529" s="149" t="s">
        <v>45</v>
      </c>
      <c r="G529" s="150"/>
      <c r="H529" s="150"/>
      <c r="I529" s="150"/>
      <c r="J529" s="150"/>
      <c r="K529" s="150"/>
      <c r="L529" s="150"/>
      <c r="M529" s="150"/>
      <c r="N529" s="172">
        <f>SUM(G529*$D$8+H529*$D$5+I529*$D$9+J529*$D$6+K529*$D$11+L529*$D$10+M529*$D$7)</f>
        <v>0</v>
      </c>
      <c r="O529" s="166">
        <v>1.02</v>
      </c>
      <c r="P529" s="153">
        <f>SUM(N529*O529)</f>
        <v>0</v>
      </c>
      <c r="Q529" s="29"/>
      <c r="R529" s="14"/>
      <c r="S529" s="14"/>
      <c r="T529" s="14"/>
      <c r="U529" s="14"/>
    </row>
    <row r="530" spans="1:21" ht="13.5" customHeight="1">
      <c r="A530" s="147">
        <f>RANK(N530,$N$18:$N$2049)</f>
        <v>1034</v>
      </c>
      <c r="B530" s="148" t="s">
        <v>1295</v>
      </c>
      <c r="C530" s="148" t="s">
        <v>1921</v>
      </c>
      <c r="D530" s="149" t="s">
        <v>39</v>
      </c>
      <c r="E530" s="149" t="s">
        <v>1965</v>
      </c>
      <c r="F530" s="149" t="s">
        <v>45</v>
      </c>
      <c r="G530" s="150"/>
      <c r="H530" s="150"/>
      <c r="I530" s="149">
        <v>223</v>
      </c>
      <c r="J530" s="149">
        <v>2</v>
      </c>
      <c r="K530" s="149">
        <v>8</v>
      </c>
      <c r="L530" s="149">
        <v>49</v>
      </c>
      <c r="M530" s="149">
        <v>0</v>
      </c>
      <c r="N530" s="172">
        <f>SUM(G530*$D$8+H530*$D$5+I530*$D$9+J530*$D$6+K530*$D$11+L530*$D$10+M530*$D$7)</f>
        <v>43.199999999999996</v>
      </c>
      <c r="O530" s="166">
        <v>1.02</v>
      </c>
      <c r="P530" s="153">
        <f>SUM(N530*O530)</f>
        <v>44.063999999999993</v>
      </c>
      <c r="Q530" s="29"/>
      <c r="R530" s="14"/>
      <c r="S530" s="14"/>
      <c r="T530" s="14"/>
      <c r="U530" s="14"/>
    </row>
    <row r="531" spans="1:21" ht="13.5" customHeight="1">
      <c r="A531" s="147">
        <f>RANK(N531,$N$18:$N$2049)</f>
        <v>600</v>
      </c>
      <c r="B531" s="148" t="s">
        <v>2071</v>
      </c>
      <c r="C531" s="148" t="s">
        <v>1921</v>
      </c>
      <c r="D531" s="149" t="s">
        <v>39</v>
      </c>
      <c r="E531" s="149" t="s">
        <v>34</v>
      </c>
      <c r="F531" s="149" t="s">
        <v>45</v>
      </c>
      <c r="G531" s="150"/>
      <c r="H531" s="150"/>
      <c r="I531" s="149">
        <v>421</v>
      </c>
      <c r="J531" s="149">
        <v>4</v>
      </c>
      <c r="K531" s="149">
        <v>10</v>
      </c>
      <c r="L531" s="149">
        <v>92</v>
      </c>
      <c r="M531" s="149">
        <v>1</v>
      </c>
      <c r="N531" s="172">
        <f>SUM(G531*$D$8+H531*$D$5+I531*$D$9+J531*$D$6+K531*$D$11+L531*$D$10+M531*$D$7)</f>
        <v>86.3</v>
      </c>
      <c r="O531" s="166">
        <v>1.02</v>
      </c>
      <c r="P531" s="153">
        <f>SUM(N531*O531)</f>
        <v>88.025999999999996</v>
      </c>
      <c r="Q531" s="29"/>
      <c r="R531" s="14"/>
      <c r="S531" s="14"/>
      <c r="T531" s="14"/>
      <c r="U531" s="14"/>
    </row>
    <row r="532" spans="1:21" ht="13.5" customHeight="1">
      <c r="A532" s="147">
        <f>RANK(N532,$N$18:$N$2049)</f>
        <v>198</v>
      </c>
      <c r="B532" s="148" t="s">
        <v>1294</v>
      </c>
      <c r="C532" s="148" t="s">
        <v>1921</v>
      </c>
      <c r="D532" s="149" t="s">
        <v>39</v>
      </c>
      <c r="E532" s="149" t="s">
        <v>38</v>
      </c>
      <c r="F532" s="149" t="s">
        <v>45</v>
      </c>
      <c r="G532" s="150"/>
      <c r="H532" s="150"/>
      <c r="I532" s="149">
        <v>924</v>
      </c>
      <c r="J532" s="149">
        <v>7</v>
      </c>
      <c r="K532" s="149">
        <v>20</v>
      </c>
      <c r="L532" s="149">
        <v>170</v>
      </c>
      <c r="M532" s="149">
        <v>2</v>
      </c>
      <c r="N532" s="172">
        <f>SUM(G532*$D$8+H532*$D$5+I532*$D$9+J532*$D$6+K532*$D$11+L532*$D$10+M532*$D$7)</f>
        <v>173.4</v>
      </c>
      <c r="O532" s="166">
        <v>1.02</v>
      </c>
      <c r="P532" s="153">
        <f>SUM(N532*O532)</f>
        <v>176.86799999999999</v>
      </c>
      <c r="Q532" s="29"/>
      <c r="R532" s="14"/>
      <c r="S532" s="14"/>
      <c r="T532" s="14"/>
      <c r="U532" s="14"/>
    </row>
    <row r="533" spans="1:21" ht="13.5" customHeight="1">
      <c r="A533" s="147">
        <f>RANK(N533,$N$18:$N$2049)</f>
        <v>1475</v>
      </c>
      <c r="B533" s="148" t="s">
        <v>1298</v>
      </c>
      <c r="C533" s="148" t="s">
        <v>1921</v>
      </c>
      <c r="D533" s="149" t="s">
        <v>42</v>
      </c>
      <c r="E533" s="149" t="s">
        <v>34</v>
      </c>
      <c r="F533" s="149" t="s">
        <v>45</v>
      </c>
      <c r="G533" s="150"/>
      <c r="H533" s="150"/>
      <c r="I533" s="150"/>
      <c r="J533" s="150"/>
      <c r="K533" s="150"/>
      <c r="L533" s="150"/>
      <c r="M533" s="150"/>
      <c r="N533" s="172">
        <f>SUM(G533*$D$8+H533*$D$5+I533*$D$9+J533*$D$6+K533*$D$11+L533*$D$10+M533*$D$7)</f>
        <v>0</v>
      </c>
      <c r="O533" s="166">
        <v>1</v>
      </c>
      <c r="P533" s="153">
        <f>SUM(N533*O533)</f>
        <v>0</v>
      </c>
      <c r="Q533" s="29"/>
      <c r="R533" s="14"/>
      <c r="S533" s="14"/>
      <c r="T533" s="14"/>
      <c r="U533" s="14"/>
    </row>
    <row r="534" spans="1:21" ht="13.5" customHeight="1">
      <c r="A534" s="147">
        <f>RANK(N534,$N$18:$N$2049)</f>
        <v>1442</v>
      </c>
      <c r="B534" s="148" t="s">
        <v>1297</v>
      </c>
      <c r="C534" s="148" t="s">
        <v>1921</v>
      </c>
      <c r="D534" s="149" t="s">
        <v>42</v>
      </c>
      <c r="E534" s="149" t="s">
        <v>34</v>
      </c>
      <c r="F534" s="149" t="s">
        <v>45</v>
      </c>
      <c r="G534" s="150"/>
      <c r="H534" s="150"/>
      <c r="I534" s="150"/>
      <c r="J534" s="150"/>
      <c r="K534" s="149">
        <v>8</v>
      </c>
      <c r="L534" s="149">
        <v>76</v>
      </c>
      <c r="M534" s="149">
        <v>1</v>
      </c>
      <c r="N534" s="172">
        <f>SUM(G534*$D$8+H534*$D$5+I534*$D$9+J534*$D$6+K534*$D$11+L534*$D$10+M534*$D$7)</f>
        <v>17.600000000000001</v>
      </c>
      <c r="O534" s="166">
        <v>1</v>
      </c>
      <c r="P534" s="153">
        <f>SUM(N534*O534)</f>
        <v>17.600000000000001</v>
      </c>
      <c r="Q534" s="29"/>
      <c r="R534" s="14"/>
      <c r="S534" s="14"/>
      <c r="T534" s="14"/>
      <c r="U534" s="14"/>
    </row>
    <row r="535" spans="1:21" ht="13.5" customHeight="1">
      <c r="A535" s="147">
        <f>RANK(N535,$N$18:$N$2049)</f>
        <v>1043</v>
      </c>
      <c r="B535" s="148" t="s">
        <v>1296</v>
      </c>
      <c r="C535" s="148" t="s">
        <v>1921</v>
      </c>
      <c r="D535" s="149" t="s">
        <v>42</v>
      </c>
      <c r="E535" s="149" t="s">
        <v>34</v>
      </c>
      <c r="F535" s="149" t="s">
        <v>45</v>
      </c>
      <c r="G535" s="150"/>
      <c r="H535" s="150"/>
      <c r="I535" s="150"/>
      <c r="J535" s="150"/>
      <c r="K535" s="149">
        <v>15</v>
      </c>
      <c r="L535" s="149">
        <v>166</v>
      </c>
      <c r="M535" s="149">
        <v>3</v>
      </c>
      <c r="N535" s="172">
        <f>SUM(G535*$D$8+H535*$D$5+I535*$D$9+J535*$D$6+K535*$D$11+L535*$D$10+M535*$D$7)</f>
        <v>42.1</v>
      </c>
      <c r="O535" s="166">
        <v>1</v>
      </c>
      <c r="P535" s="153">
        <f>SUM(N535*O535)</f>
        <v>42.1</v>
      </c>
      <c r="Q535" s="29"/>
      <c r="R535" s="14"/>
      <c r="S535" s="14"/>
      <c r="T535" s="14"/>
      <c r="U535" s="14"/>
    </row>
    <row r="536" spans="1:21" ht="13.5" customHeight="1">
      <c r="A536" s="147">
        <f>RANK(N536,$N$18:$N$2049)</f>
        <v>1475</v>
      </c>
      <c r="B536" s="148" t="s">
        <v>1300</v>
      </c>
      <c r="C536" s="148" t="s">
        <v>1921</v>
      </c>
      <c r="D536" s="149" t="s">
        <v>43</v>
      </c>
      <c r="E536" s="149" t="s">
        <v>34</v>
      </c>
      <c r="F536" s="149" t="s">
        <v>45</v>
      </c>
      <c r="G536" s="150"/>
      <c r="H536" s="150"/>
      <c r="I536" s="150"/>
      <c r="J536" s="150"/>
      <c r="K536" s="150"/>
      <c r="L536" s="150"/>
      <c r="M536" s="150"/>
      <c r="N536" s="172">
        <f>SUM(G536*$D$8+H536*$D$5+I536*$D$9+J536*$D$6+K536*$D$11+L536*$D$10+M536*$D$7)</f>
        <v>0</v>
      </c>
      <c r="O536" s="166">
        <v>1</v>
      </c>
      <c r="P536" s="153">
        <f>SUM(N536*O536)</f>
        <v>0</v>
      </c>
      <c r="Q536" s="29"/>
      <c r="R536" s="14"/>
      <c r="S536" s="14"/>
      <c r="T536" s="14"/>
      <c r="U536" s="14"/>
    </row>
    <row r="537" spans="1:21" ht="13.5" customHeight="1">
      <c r="A537" s="147">
        <f>RANK(N537,$N$18:$N$2049)</f>
        <v>1212</v>
      </c>
      <c r="B537" s="148" t="s">
        <v>649</v>
      </c>
      <c r="C537" s="148" t="s">
        <v>1921</v>
      </c>
      <c r="D537" s="149" t="s">
        <v>43</v>
      </c>
      <c r="E537" s="149" t="s">
        <v>34</v>
      </c>
      <c r="F537" s="149" t="s">
        <v>45</v>
      </c>
      <c r="G537" s="150"/>
      <c r="H537" s="150"/>
      <c r="I537" s="150"/>
      <c r="J537" s="150"/>
      <c r="K537" s="149">
        <v>14</v>
      </c>
      <c r="L537" s="149">
        <v>165</v>
      </c>
      <c r="M537" s="149">
        <v>1</v>
      </c>
      <c r="N537" s="172">
        <f>SUM(G537*$D$8+H537*$D$5+I537*$D$9+J537*$D$6+K537*$D$11+L537*$D$10+M537*$D$7)</f>
        <v>29.5</v>
      </c>
      <c r="O537" s="166">
        <v>1</v>
      </c>
      <c r="P537" s="153">
        <f>SUM(N537*O537)</f>
        <v>29.5</v>
      </c>
      <c r="Q537" s="29"/>
      <c r="R537" s="14"/>
      <c r="S537" s="14"/>
      <c r="T537" s="14"/>
      <c r="U537" s="14"/>
    </row>
    <row r="538" spans="1:21" ht="13.5" customHeight="1">
      <c r="A538" s="147">
        <f>RANK(N538,$N$18:$N$2049)</f>
        <v>910</v>
      </c>
      <c r="B538" s="148" t="s">
        <v>647</v>
      </c>
      <c r="C538" s="148" t="s">
        <v>1921</v>
      </c>
      <c r="D538" s="149" t="s">
        <v>43</v>
      </c>
      <c r="E538" s="149" t="s">
        <v>34</v>
      </c>
      <c r="F538" s="149" t="s">
        <v>45</v>
      </c>
      <c r="G538" s="150"/>
      <c r="H538" s="150"/>
      <c r="I538" s="149">
        <v>13</v>
      </c>
      <c r="J538" s="149">
        <v>0</v>
      </c>
      <c r="K538" s="149">
        <v>24</v>
      </c>
      <c r="L538" s="149">
        <v>290</v>
      </c>
      <c r="M538" s="149">
        <v>2</v>
      </c>
      <c r="N538" s="172">
        <f>SUM(G538*$D$8+H538*$D$5+I538*$D$9+J538*$D$6+K538*$D$11+L538*$D$10+M538*$D$7)</f>
        <v>54.3</v>
      </c>
      <c r="O538" s="166">
        <v>1</v>
      </c>
      <c r="P538" s="153">
        <f>SUM(N538*O538)</f>
        <v>54.3</v>
      </c>
      <c r="Q538" s="29"/>
      <c r="R538" s="14"/>
      <c r="S538" s="14"/>
      <c r="T538" s="14"/>
      <c r="U538" s="14"/>
    </row>
    <row r="539" spans="1:21" ht="13.5" customHeight="1">
      <c r="A539" s="147">
        <f>RANK(N539,$N$18:$N$2049)</f>
        <v>773</v>
      </c>
      <c r="B539" s="148" t="s">
        <v>1299</v>
      </c>
      <c r="C539" s="148" t="s">
        <v>1921</v>
      </c>
      <c r="D539" s="149" t="s">
        <v>43</v>
      </c>
      <c r="E539" s="149" t="s">
        <v>34</v>
      </c>
      <c r="F539" s="149" t="s">
        <v>45</v>
      </c>
      <c r="G539" s="150"/>
      <c r="H539" s="150"/>
      <c r="I539" s="150"/>
      <c r="J539" s="150"/>
      <c r="K539" s="149">
        <v>27</v>
      </c>
      <c r="L539" s="149">
        <v>351</v>
      </c>
      <c r="M539" s="149">
        <v>3</v>
      </c>
      <c r="N539" s="172">
        <f>SUM(G539*$D$8+H539*$D$5+I539*$D$9+J539*$D$6+K539*$D$11+L539*$D$10+M539*$D$7)</f>
        <v>66.599999999999994</v>
      </c>
      <c r="O539" s="166">
        <v>1</v>
      </c>
      <c r="P539" s="153">
        <f>SUM(N539*O539)</f>
        <v>66.599999999999994</v>
      </c>
      <c r="Q539" s="29"/>
      <c r="R539" s="14"/>
      <c r="S539" s="14"/>
      <c r="T539" s="14"/>
      <c r="U539" s="14"/>
    </row>
    <row r="540" spans="1:21" ht="13.5" customHeight="1">
      <c r="A540" s="147">
        <f>RANK(N540,$N$18:$N$2049)</f>
        <v>492</v>
      </c>
      <c r="B540" s="148" t="s">
        <v>648</v>
      </c>
      <c r="C540" s="148" t="s">
        <v>1921</v>
      </c>
      <c r="D540" s="149" t="s">
        <v>43</v>
      </c>
      <c r="E540" s="149" t="s">
        <v>38</v>
      </c>
      <c r="F540" s="149" t="s">
        <v>45</v>
      </c>
      <c r="G540" s="150"/>
      <c r="H540" s="150"/>
      <c r="I540" s="149">
        <v>17</v>
      </c>
      <c r="J540" s="149">
        <v>0</v>
      </c>
      <c r="K540" s="149">
        <v>47</v>
      </c>
      <c r="L540" s="149">
        <v>523</v>
      </c>
      <c r="M540" s="149">
        <v>4</v>
      </c>
      <c r="N540" s="172">
        <f>SUM(G540*$D$8+H540*$D$5+I540*$D$9+J540*$D$6+K540*$D$11+L540*$D$10+M540*$D$7)</f>
        <v>101.5</v>
      </c>
      <c r="O540" s="166">
        <v>1</v>
      </c>
      <c r="P540" s="153">
        <f>SUM(N540*O540)</f>
        <v>101.5</v>
      </c>
      <c r="Q540" s="29"/>
      <c r="R540" s="14"/>
      <c r="S540" s="14"/>
      <c r="T540" s="14"/>
      <c r="U540" s="14"/>
    </row>
    <row r="541" spans="1:21" ht="13.5" customHeight="1">
      <c r="A541" s="147">
        <f>RANK(N541,$N$18:$N$2049)</f>
        <v>268</v>
      </c>
      <c r="B541" s="148" t="s">
        <v>2073</v>
      </c>
      <c r="C541" s="148" t="s">
        <v>1921</v>
      </c>
      <c r="D541" s="149" t="s">
        <v>43</v>
      </c>
      <c r="E541" s="149" t="s">
        <v>36</v>
      </c>
      <c r="F541" s="149" t="s">
        <v>45</v>
      </c>
      <c r="G541" s="150"/>
      <c r="H541" s="150"/>
      <c r="I541" s="149">
        <v>38</v>
      </c>
      <c r="J541" s="149">
        <v>0</v>
      </c>
      <c r="K541" s="149">
        <v>55</v>
      </c>
      <c r="L541" s="149">
        <v>798</v>
      </c>
      <c r="M541" s="149">
        <v>7</v>
      </c>
      <c r="N541" s="172">
        <f>SUM(G541*$D$8+H541*$D$5+I541*$D$9+J541*$D$6+K541*$D$11+L541*$D$10+M541*$D$7)</f>
        <v>153.10000000000002</v>
      </c>
      <c r="O541" s="166">
        <v>1</v>
      </c>
      <c r="P541" s="153">
        <f>SUM(N541*O541)</f>
        <v>153.10000000000002</v>
      </c>
      <c r="Q541" s="29"/>
      <c r="R541" s="14"/>
      <c r="S541" s="14"/>
      <c r="T541" s="14"/>
      <c r="U541" s="14"/>
    </row>
    <row r="542" spans="1:21" ht="13.5" customHeight="1">
      <c r="A542" s="147">
        <f>RANK(N542,$N$18:$N$2049)</f>
        <v>1475</v>
      </c>
      <c r="B542" s="148" t="s">
        <v>1301</v>
      </c>
      <c r="C542" s="148" t="s">
        <v>418</v>
      </c>
      <c r="D542" s="149" t="s">
        <v>33</v>
      </c>
      <c r="E542" s="149" t="s">
        <v>1965</v>
      </c>
      <c r="F542" s="149" t="s">
        <v>37</v>
      </c>
      <c r="G542" s="150"/>
      <c r="H542" s="150"/>
      <c r="I542" s="150"/>
      <c r="J542" s="150"/>
      <c r="K542" s="150"/>
      <c r="L542" s="150"/>
      <c r="M542" s="150"/>
      <c r="N542" s="172">
        <f>SUM(G542*$D$8+H542*$D$5+I542*$D$9+J542*$D$6+K542*$D$11+L542*$D$10+M542*$D$7)</f>
        <v>0</v>
      </c>
      <c r="O542" s="166">
        <v>0.9</v>
      </c>
      <c r="P542" s="153">
        <f>SUM(N542*O542)</f>
        <v>0</v>
      </c>
      <c r="Q542" s="29"/>
      <c r="R542" s="14"/>
      <c r="S542" s="14"/>
      <c r="T542" s="14"/>
      <c r="U542" s="14"/>
    </row>
    <row r="543" spans="1:21" ht="13.5" customHeight="1">
      <c r="A543" s="147">
        <f>RANK(N543,$N$18:$N$2049)</f>
        <v>60</v>
      </c>
      <c r="B543" s="148" t="s">
        <v>115</v>
      </c>
      <c r="C543" s="148" t="s">
        <v>418</v>
      </c>
      <c r="D543" s="149" t="s">
        <v>33</v>
      </c>
      <c r="E543" s="149" t="s">
        <v>34</v>
      </c>
      <c r="F543" s="149" t="s">
        <v>37</v>
      </c>
      <c r="G543" s="150">
        <v>3362</v>
      </c>
      <c r="H543" s="150">
        <v>23</v>
      </c>
      <c r="I543" s="150">
        <v>87</v>
      </c>
      <c r="J543" s="150">
        <v>3</v>
      </c>
      <c r="K543" s="150"/>
      <c r="L543" s="150"/>
      <c r="M543" s="150"/>
      <c r="N543" s="172">
        <f>SUM(G543*$D$8+H543*$D$5+I543*$D$9+J543*$D$6+K543*$D$11+L543*$D$10+M543*$D$7)</f>
        <v>253.17999999999998</v>
      </c>
      <c r="O543" s="166">
        <v>0.95</v>
      </c>
      <c r="P543" s="153">
        <f>SUM(N543*O543)</f>
        <v>240.52099999999996</v>
      </c>
      <c r="Q543" s="29"/>
      <c r="R543" s="14"/>
      <c r="S543" s="14"/>
      <c r="T543" s="14"/>
      <c r="U543" s="14"/>
    </row>
    <row r="544" spans="1:21" ht="13.5" customHeight="1">
      <c r="A544" s="147">
        <f>RANK(N544,$N$18:$N$2049)</f>
        <v>1374</v>
      </c>
      <c r="B544" s="148" t="s">
        <v>1302</v>
      </c>
      <c r="C544" s="148" t="s">
        <v>418</v>
      </c>
      <c r="D544" s="149" t="s">
        <v>39</v>
      </c>
      <c r="E544" s="149" t="s">
        <v>38</v>
      </c>
      <c r="F544" s="149" t="s">
        <v>37</v>
      </c>
      <c r="G544" s="150"/>
      <c r="H544" s="150"/>
      <c r="I544" s="150">
        <v>129</v>
      </c>
      <c r="J544" s="150">
        <v>1</v>
      </c>
      <c r="K544" s="149">
        <v>3</v>
      </c>
      <c r="L544" s="149">
        <v>18</v>
      </c>
      <c r="M544" s="150">
        <v>0</v>
      </c>
      <c r="N544" s="172">
        <f>SUM(G544*$D$8+H544*$D$5+I544*$D$9+J544*$D$6+K544*$D$11+L544*$D$10+M544*$D$7)</f>
        <v>22.2</v>
      </c>
      <c r="O544" s="166">
        <v>1.02</v>
      </c>
      <c r="P544" s="153">
        <f>SUM(N544*O544)</f>
        <v>22.643999999999998</v>
      </c>
      <c r="Q544" s="29"/>
      <c r="R544" s="14"/>
      <c r="S544" s="14"/>
      <c r="T544" s="14"/>
      <c r="U544" s="14"/>
    </row>
    <row r="545" spans="1:21" ht="13.5" customHeight="1">
      <c r="A545" s="147">
        <f>RANK(N545,$N$18:$N$2049)</f>
        <v>746</v>
      </c>
      <c r="B545" s="148" t="s">
        <v>650</v>
      </c>
      <c r="C545" s="148" t="s">
        <v>418</v>
      </c>
      <c r="D545" s="149" t="s">
        <v>39</v>
      </c>
      <c r="E545" s="149" t="s">
        <v>36</v>
      </c>
      <c r="F545" s="149" t="s">
        <v>37</v>
      </c>
      <c r="G545" s="150"/>
      <c r="H545" s="150"/>
      <c r="I545" s="150">
        <v>389</v>
      </c>
      <c r="J545" s="150">
        <v>4</v>
      </c>
      <c r="K545" s="149">
        <v>6</v>
      </c>
      <c r="L545" s="149">
        <v>41</v>
      </c>
      <c r="M545" s="149">
        <v>0</v>
      </c>
      <c r="N545" s="172">
        <f>SUM(G545*$D$8+H545*$D$5+I545*$D$9+J545*$D$6+K545*$D$11+L545*$D$10+M545*$D$7)</f>
        <v>70</v>
      </c>
      <c r="O545" s="166">
        <v>1.02</v>
      </c>
      <c r="P545" s="153">
        <f>SUM(N545*O545)</f>
        <v>71.400000000000006</v>
      </c>
      <c r="Q545" s="29"/>
      <c r="R545" s="14"/>
      <c r="S545" s="14"/>
      <c r="T545" s="14"/>
      <c r="U545" s="14"/>
    </row>
    <row r="546" spans="1:21" ht="13.5" customHeight="1">
      <c r="A546" s="147">
        <f>RANK(N546,$N$18:$N$2049)</f>
        <v>356</v>
      </c>
      <c r="B546" s="148" t="s">
        <v>2074</v>
      </c>
      <c r="C546" s="148" t="s">
        <v>418</v>
      </c>
      <c r="D546" s="149" t="s">
        <v>39</v>
      </c>
      <c r="E546" s="149" t="s">
        <v>36</v>
      </c>
      <c r="F546" s="149" t="s">
        <v>37</v>
      </c>
      <c r="G546" s="150"/>
      <c r="H546" s="150"/>
      <c r="I546" s="149">
        <v>682</v>
      </c>
      <c r="J546" s="149">
        <v>7</v>
      </c>
      <c r="K546" s="149">
        <v>12</v>
      </c>
      <c r="L546" s="149">
        <v>115</v>
      </c>
      <c r="M546" s="150">
        <v>0</v>
      </c>
      <c r="N546" s="172">
        <f>SUM(G546*$D$8+H546*$D$5+I546*$D$9+J546*$D$6+K546*$D$11+L546*$D$10+M546*$D$7)</f>
        <v>127.7</v>
      </c>
      <c r="O546" s="166">
        <v>1.02</v>
      </c>
      <c r="P546" s="153">
        <f>SUM(N546*O546)</f>
        <v>130.25400000000002</v>
      </c>
      <c r="Q546" s="29"/>
      <c r="R546" s="14"/>
      <c r="S546" s="14"/>
      <c r="T546" s="14"/>
      <c r="U546" s="14"/>
    </row>
    <row r="547" spans="1:21" ht="13.5" customHeight="1">
      <c r="A547" s="147">
        <f>RANK(N547,$N$18:$N$2049)</f>
        <v>136</v>
      </c>
      <c r="B547" s="148" t="s">
        <v>629</v>
      </c>
      <c r="C547" s="148" t="s">
        <v>418</v>
      </c>
      <c r="D547" s="149" t="s">
        <v>39</v>
      </c>
      <c r="E547" s="149" t="s">
        <v>38</v>
      </c>
      <c r="F547" s="149" t="s">
        <v>37</v>
      </c>
      <c r="G547" s="150"/>
      <c r="H547" s="150"/>
      <c r="I547" s="149">
        <v>978</v>
      </c>
      <c r="J547" s="149">
        <v>11</v>
      </c>
      <c r="K547" s="149">
        <v>21</v>
      </c>
      <c r="L547" s="149">
        <v>221</v>
      </c>
      <c r="M547" s="150">
        <v>1</v>
      </c>
      <c r="N547" s="172">
        <f>SUM(G547*$D$8+H547*$D$5+I547*$D$9+J547*$D$6+K547*$D$11+L547*$D$10+M547*$D$7)</f>
        <v>202.4</v>
      </c>
      <c r="O547" s="166">
        <v>1.02</v>
      </c>
      <c r="P547" s="153">
        <f>SUM(N547*O547)</f>
        <v>206.44800000000001</v>
      </c>
      <c r="Q547" s="29"/>
      <c r="R547" s="14"/>
      <c r="S547" s="14"/>
      <c r="T547" s="14"/>
      <c r="U547" s="14"/>
    </row>
    <row r="548" spans="1:21" ht="13.5" customHeight="1">
      <c r="A548" s="147">
        <f>RANK(N548,$N$18:$N$2049)</f>
        <v>1475</v>
      </c>
      <c r="B548" s="148" t="s">
        <v>1303</v>
      </c>
      <c r="C548" s="148" t="s">
        <v>418</v>
      </c>
      <c r="D548" s="149" t="s">
        <v>42</v>
      </c>
      <c r="E548" s="149" t="s">
        <v>36</v>
      </c>
      <c r="F548" s="149" t="s">
        <v>37</v>
      </c>
      <c r="G548" s="150"/>
      <c r="H548" s="150"/>
      <c r="I548" s="150"/>
      <c r="J548" s="150"/>
      <c r="K548" s="150"/>
      <c r="L548" s="150"/>
      <c r="M548" s="150"/>
      <c r="N548" s="172">
        <f>SUM(G548*$D$8+H548*$D$5+I548*$D$9+J548*$D$6+K548*$D$11+L548*$D$10+M548*$D$7)</f>
        <v>0</v>
      </c>
      <c r="O548" s="166">
        <v>1</v>
      </c>
      <c r="P548" s="153">
        <f>SUM(N548*O548)</f>
        <v>0</v>
      </c>
      <c r="Q548" s="29"/>
      <c r="R548" s="14"/>
      <c r="S548" s="14"/>
      <c r="T548" s="14"/>
      <c r="U548" s="14"/>
    </row>
    <row r="549" spans="1:21" ht="13.5" customHeight="1">
      <c r="A549" s="147">
        <f>RANK(N549,$N$18:$N$2049)</f>
        <v>881</v>
      </c>
      <c r="B549" s="148" t="s">
        <v>2075</v>
      </c>
      <c r="C549" s="148" t="s">
        <v>418</v>
      </c>
      <c r="D549" s="149" t="s">
        <v>42</v>
      </c>
      <c r="E549" s="149" t="s">
        <v>34</v>
      </c>
      <c r="F549" s="149" t="s">
        <v>37</v>
      </c>
      <c r="G549" s="150"/>
      <c r="H549" s="150"/>
      <c r="I549" s="150">
        <v>39</v>
      </c>
      <c r="J549" s="150">
        <v>1</v>
      </c>
      <c r="K549" s="149">
        <v>21</v>
      </c>
      <c r="L549" s="149">
        <v>244</v>
      </c>
      <c r="M549" s="149">
        <v>2</v>
      </c>
      <c r="N549" s="172">
        <f>SUM(G549*$D$8+H549*$D$5+I549*$D$9+J549*$D$6+K549*$D$11+L549*$D$10+M549*$D$7)</f>
        <v>56.8</v>
      </c>
      <c r="O549" s="166">
        <v>1</v>
      </c>
      <c r="P549" s="153">
        <f>SUM(N549*O549)</f>
        <v>56.8</v>
      </c>
      <c r="Q549" s="29"/>
      <c r="R549" s="14"/>
      <c r="S549" s="14"/>
      <c r="T549" s="14"/>
      <c r="U549" s="14"/>
    </row>
    <row r="550" spans="1:21" ht="13.5" customHeight="1">
      <c r="A550" s="147">
        <f>RANK(N550,$N$18:$N$2049)</f>
        <v>706</v>
      </c>
      <c r="B550" s="148" t="s">
        <v>652</v>
      </c>
      <c r="C550" s="148" t="s">
        <v>418</v>
      </c>
      <c r="D550" s="149" t="s">
        <v>42</v>
      </c>
      <c r="E550" s="149" t="s">
        <v>38</v>
      </c>
      <c r="F550" s="149" t="s">
        <v>37</v>
      </c>
      <c r="G550" s="150"/>
      <c r="H550" s="150"/>
      <c r="I550" s="150"/>
      <c r="J550" s="150"/>
      <c r="K550" s="149">
        <v>32</v>
      </c>
      <c r="L550" s="149">
        <v>405</v>
      </c>
      <c r="M550" s="149">
        <v>3</v>
      </c>
      <c r="N550" s="172">
        <f>SUM(G550*$D$8+H550*$D$5+I550*$D$9+J550*$D$6+K550*$D$11+L550*$D$10+M550*$D$7)</f>
        <v>74.5</v>
      </c>
      <c r="O550" s="166">
        <v>1</v>
      </c>
      <c r="P550" s="153">
        <f>SUM(N550*O550)</f>
        <v>74.5</v>
      </c>
      <c r="Q550" s="29"/>
      <c r="R550" s="14"/>
      <c r="S550" s="14"/>
      <c r="T550" s="14"/>
      <c r="U550" s="14"/>
    </row>
    <row r="551" spans="1:21" ht="13.5" customHeight="1">
      <c r="A551" s="147">
        <f>RANK(N551,$N$18:$N$2049)</f>
        <v>1364</v>
      </c>
      <c r="B551" s="148" t="s">
        <v>2076</v>
      </c>
      <c r="C551" s="148" t="s">
        <v>418</v>
      </c>
      <c r="D551" s="149" t="s">
        <v>43</v>
      </c>
      <c r="E551" s="149" t="s">
        <v>34</v>
      </c>
      <c r="F551" s="149" t="s">
        <v>37</v>
      </c>
      <c r="G551" s="150"/>
      <c r="H551" s="150"/>
      <c r="I551" s="150"/>
      <c r="J551" s="150"/>
      <c r="K551" s="149">
        <v>9</v>
      </c>
      <c r="L551" s="149">
        <v>122</v>
      </c>
      <c r="M551" s="149">
        <v>1</v>
      </c>
      <c r="N551" s="172">
        <f>SUM(G551*$D$8+H551*$D$5+I551*$D$9+J551*$D$6+K551*$D$11+L551*$D$10+M551*$D$7)</f>
        <v>22.700000000000003</v>
      </c>
      <c r="O551" s="166">
        <v>1</v>
      </c>
      <c r="P551" s="153">
        <f>SUM(N551*O551)</f>
        <v>22.700000000000003</v>
      </c>
      <c r="Q551" s="14"/>
      <c r="R551" s="14"/>
      <c r="S551" s="14"/>
      <c r="T551" s="14"/>
      <c r="U551" s="14"/>
    </row>
    <row r="552" spans="1:21" ht="13.5" customHeight="1">
      <c r="A552" s="147">
        <f>RANK(N552,$N$18:$N$2049)</f>
        <v>937</v>
      </c>
      <c r="B552" s="148" t="s">
        <v>1304</v>
      </c>
      <c r="C552" s="148" t="s">
        <v>418</v>
      </c>
      <c r="D552" s="149" t="s">
        <v>43</v>
      </c>
      <c r="E552" s="149" t="s">
        <v>34</v>
      </c>
      <c r="F552" s="149" t="s">
        <v>37</v>
      </c>
      <c r="G552" s="150"/>
      <c r="H552" s="150"/>
      <c r="I552" s="150"/>
      <c r="J552" s="150"/>
      <c r="K552" s="149">
        <v>20</v>
      </c>
      <c r="L552" s="149">
        <v>301</v>
      </c>
      <c r="M552" s="149">
        <v>2</v>
      </c>
      <c r="N552" s="172">
        <f>SUM(G552*$D$8+H552*$D$5+I552*$D$9+J552*$D$6+K552*$D$11+L552*$D$10+M552*$D$7)</f>
        <v>52.1</v>
      </c>
      <c r="O552" s="166">
        <v>1</v>
      </c>
      <c r="P552" s="153">
        <f>SUM(N552*O552)</f>
        <v>52.1</v>
      </c>
      <c r="Q552" s="14"/>
      <c r="R552" s="14"/>
      <c r="S552" s="14"/>
      <c r="T552" s="14"/>
      <c r="U552" s="14"/>
    </row>
    <row r="553" spans="1:21" ht="13.5" customHeight="1">
      <c r="A553" s="147">
        <f>RANK(N553,$N$18:$N$2049)</f>
        <v>904</v>
      </c>
      <c r="B553" s="148" t="s">
        <v>996</v>
      </c>
      <c r="C553" s="148" t="s">
        <v>418</v>
      </c>
      <c r="D553" s="149" t="s">
        <v>43</v>
      </c>
      <c r="E553" s="149" t="s">
        <v>36</v>
      </c>
      <c r="F553" s="149" t="s">
        <v>37</v>
      </c>
      <c r="G553" s="150"/>
      <c r="H553" s="150"/>
      <c r="I553" s="150"/>
      <c r="J553" s="150"/>
      <c r="K553" s="149">
        <v>22</v>
      </c>
      <c r="L553" s="149">
        <v>319</v>
      </c>
      <c r="M553" s="149">
        <v>2</v>
      </c>
      <c r="N553" s="172">
        <f>SUM(G553*$D$8+H553*$D$5+I553*$D$9+J553*$D$6+K553*$D$11+L553*$D$10+M553*$D$7)</f>
        <v>54.900000000000006</v>
      </c>
      <c r="O553" s="166">
        <v>1</v>
      </c>
      <c r="P553" s="153">
        <f>SUM(N553*O553)</f>
        <v>54.900000000000006</v>
      </c>
      <c r="Q553" s="14"/>
      <c r="R553" s="14"/>
      <c r="S553" s="14"/>
      <c r="T553" s="14"/>
      <c r="U553" s="14"/>
    </row>
    <row r="554" spans="1:21" ht="13.5" customHeight="1">
      <c r="A554" s="147">
        <f>RANK(N554,$N$18:$N$2049)</f>
        <v>561</v>
      </c>
      <c r="B554" s="148" t="s">
        <v>653</v>
      </c>
      <c r="C554" s="148" t="s">
        <v>418</v>
      </c>
      <c r="D554" s="149" t="s">
        <v>43</v>
      </c>
      <c r="E554" s="149" t="s">
        <v>38</v>
      </c>
      <c r="F554" s="149" t="s">
        <v>37</v>
      </c>
      <c r="G554" s="150"/>
      <c r="H554" s="150"/>
      <c r="I554" s="150">
        <v>101</v>
      </c>
      <c r="J554" s="150">
        <v>1</v>
      </c>
      <c r="K554" s="149">
        <v>27</v>
      </c>
      <c r="L554" s="149">
        <v>435</v>
      </c>
      <c r="M554" s="149">
        <v>3</v>
      </c>
      <c r="N554" s="172">
        <f>SUM(G554*$D$8+H554*$D$5+I554*$D$9+J554*$D$6+K554*$D$11+L554*$D$10+M554*$D$7)</f>
        <v>91.1</v>
      </c>
      <c r="O554" s="166">
        <v>1</v>
      </c>
      <c r="P554" s="153">
        <f>SUM(N554*O554)</f>
        <v>91.1</v>
      </c>
      <c r="Q554" s="14"/>
      <c r="R554" s="14"/>
      <c r="S554" s="14"/>
      <c r="T554" s="14"/>
      <c r="U554" s="14"/>
    </row>
    <row r="555" spans="1:21" ht="13.5" customHeight="1">
      <c r="A555" s="147">
        <f>RANK(N555,$N$18:$N$2049)</f>
        <v>538</v>
      </c>
      <c r="B555" s="148" t="s">
        <v>743</v>
      </c>
      <c r="C555" s="148" t="s">
        <v>418</v>
      </c>
      <c r="D555" s="149" t="s">
        <v>43</v>
      </c>
      <c r="E555" s="149" t="s">
        <v>34</v>
      </c>
      <c r="F555" s="149" t="s">
        <v>37</v>
      </c>
      <c r="G555" s="150"/>
      <c r="H555" s="150"/>
      <c r="I555" s="150"/>
      <c r="J555" s="150"/>
      <c r="K555" s="149">
        <v>38</v>
      </c>
      <c r="L555" s="149">
        <v>503</v>
      </c>
      <c r="M555" s="149">
        <v>4</v>
      </c>
      <c r="N555" s="172">
        <f>SUM(G555*$D$8+H555*$D$5+I555*$D$9+J555*$D$6+K555*$D$11+L555*$D$10+M555*$D$7)</f>
        <v>93.300000000000011</v>
      </c>
      <c r="O555" s="166">
        <v>1</v>
      </c>
      <c r="P555" s="153">
        <f>SUM(N555*O555)</f>
        <v>93.300000000000011</v>
      </c>
      <c r="Q555" s="14"/>
      <c r="R555" s="14"/>
      <c r="S555" s="14"/>
      <c r="T555" s="14"/>
      <c r="U555" s="14"/>
    </row>
    <row r="556" spans="1:21" ht="13.5" customHeight="1">
      <c r="A556" s="147">
        <f>RANK(N556,$N$18:$N$2049)</f>
        <v>420</v>
      </c>
      <c r="B556" s="148" t="s">
        <v>252</v>
      </c>
      <c r="C556" s="148" t="s">
        <v>418</v>
      </c>
      <c r="D556" s="149" t="s">
        <v>43</v>
      </c>
      <c r="E556" s="149" t="s">
        <v>34</v>
      </c>
      <c r="F556" s="149" t="s">
        <v>37</v>
      </c>
      <c r="G556" s="150"/>
      <c r="H556" s="150"/>
      <c r="I556" s="150"/>
      <c r="J556" s="150"/>
      <c r="K556" s="149">
        <v>50</v>
      </c>
      <c r="L556" s="149">
        <v>611</v>
      </c>
      <c r="M556" s="149">
        <v>5</v>
      </c>
      <c r="N556" s="172">
        <f>SUM(G556*$D$8+H556*$D$5+I556*$D$9+J556*$D$6+K556*$D$11+L556*$D$10+M556*$D$7)</f>
        <v>116.1</v>
      </c>
      <c r="O556" s="166">
        <v>1</v>
      </c>
      <c r="P556" s="153">
        <f>SUM(N556*O556)</f>
        <v>116.1</v>
      </c>
      <c r="Q556" s="14"/>
      <c r="R556" s="14"/>
      <c r="S556" s="14"/>
      <c r="T556" s="14"/>
      <c r="U556" s="14"/>
    </row>
    <row r="557" spans="1:21" ht="13.5" customHeight="1">
      <c r="A557" s="147">
        <f>RANK(N557,$N$18:$N$2049)</f>
        <v>1475</v>
      </c>
      <c r="B557" s="148" t="s">
        <v>285</v>
      </c>
      <c r="C557" s="148" t="s">
        <v>1922</v>
      </c>
      <c r="D557" s="149" t="s">
        <v>33</v>
      </c>
      <c r="E557" s="149" t="s">
        <v>38</v>
      </c>
      <c r="F557" s="149" t="s">
        <v>1966</v>
      </c>
      <c r="G557" s="150"/>
      <c r="H557" s="150"/>
      <c r="I557" s="150"/>
      <c r="J557" s="150"/>
      <c r="K557" s="150"/>
      <c r="L557" s="150"/>
      <c r="M557" s="150"/>
      <c r="N557" s="172">
        <f>SUM(G557*$D$8+H557*$D$5+I557*$D$9+J557*$D$6+K557*$D$11+L557*$D$10+M557*$D$7)</f>
        <v>0</v>
      </c>
      <c r="O557" s="166">
        <v>0.9</v>
      </c>
      <c r="P557" s="153">
        <f>SUM(N557*O557)</f>
        <v>0</v>
      </c>
      <c r="Q557" s="14"/>
      <c r="R557" s="14"/>
      <c r="S557" s="14"/>
      <c r="T557" s="14"/>
      <c r="U557" s="14"/>
    </row>
    <row r="558" spans="1:21" ht="13.5" customHeight="1">
      <c r="A558" s="147">
        <f>RANK(N558,$N$18:$N$2049)</f>
        <v>134</v>
      </c>
      <c r="B558" s="148" t="s">
        <v>1305</v>
      </c>
      <c r="C558" s="148" t="s">
        <v>1922</v>
      </c>
      <c r="D558" s="149" t="s">
        <v>33</v>
      </c>
      <c r="E558" s="149" t="s">
        <v>34</v>
      </c>
      <c r="F558" s="149" t="s">
        <v>1966</v>
      </c>
      <c r="G558" s="149">
        <v>2833</v>
      </c>
      <c r="H558" s="149">
        <v>18</v>
      </c>
      <c r="I558" s="149">
        <v>123</v>
      </c>
      <c r="J558" s="149">
        <v>1</v>
      </c>
      <c r="K558" s="150"/>
      <c r="L558" s="150"/>
      <c r="M558" s="150"/>
      <c r="N558" s="172">
        <f>SUM(G558*$D$8+H558*$D$5+I558*$D$9+J558*$D$6+K558*$D$11+L558*$D$10+M558*$D$7)</f>
        <v>203.62</v>
      </c>
      <c r="O558" s="166">
        <v>0.9</v>
      </c>
      <c r="P558" s="153">
        <f>SUM(N558*O558)</f>
        <v>183.25800000000001</v>
      </c>
      <c r="Q558" s="29"/>
      <c r="R558" s="14"/>
      <c r="S558" s="14"/>
      <c r="T558" s="14"/>
      <c r="U558" s="14"/>
    </row>
    <row r="559" spans="1:21" ht="13.5" customHeight="1">
      <c r="A559" s="147">
        <f>RANK(N559,$N$18:$N$2049)</f>
        <v>1294</v>
      </c>
      <c r="B559" s="148" t="s">
        <v>948</v>
      </c>
      <c r="C559" s="148" t="s">
        <v>1922</v>
      </c>
      <c r="D559" s="149" t="s">
        <v>39</v>
      </c>
      <c r="E559" s="149" t="s">
        <v>34</v>
      </c>
      <c r="F559" s="149" t="s">
        <v>1966</v>
      </c>
      <c r="G559" s="150"/>
      <c r="H559" s="150"/>
      <c r="I559" s="150">
        <v>187</v>
      </c>
      <c r="J559" s="149">
        <v>1</v>
      </c>
      <c r="K559" s="150">
        <v>1</v>
      </c>
      <c r="L559" s="150">
        <v>5</v>
      </c>
      <c r="M559" s="150">
        <v>0</v>
      </c>
      <c r="N559" s="172">
        <f>SUM(G559*$D$8+H559*$D$5+I559*$D$9+J559*$D$6+K559*$D$11+L559*$D$10+M559*$D$7)</f>
        <v>25.7</v>
      </c>
      <c r="O559" s="166">
        <v>1.02</v>
      </c>
      <c r="P559" s="153">
        <f>SUM(N559*O559)</f>
        <v>26.213999999999999</v>
      </c>
      <c r="Q559" s="29"/>
      <c r="R559" s="14"/>
      <c r="S559" s="14"/>
      <c r="T559" s="14"/>
      <c r="U559" s="14"/>
    </row>
    <row r="560" spans="1:21" ht="13.5" customHeight="1">
      <c r="A560" s="147">
        <f>RANK(N560,$N$18:$N$2049)</f>
        <v>1039</v>
      </c>
      <c r="B560" s="148" t="s">
        <v>194</v>
      </c>
      <c r="C560" s="148" t="s">
        <v>1922</v>
      </c>
      <c r="D560" s="149" t="s">
        <v>39</v>
      </c>
      <c r="E560" s="149" t="s">
        <v>34</v>
      </c>
      <c r="F560" s="149" t="s">
        <v>1966</v>
      </c>
      <c r="G560" s="150"/>
      <c r="H560" s="150"/>
      <c r="I560" s="150">
        <v>244</v>
      </c>
      <c r="J560" s="149">
        <v>2</v>
      </c>
      <c r="K560" s="150">
        <v>5</v>
      </c>
      <c r="L560" s="150">
        <v>35</v>
      </c>
      <c r="M560" s="150">
        <v>0</v>
      </c>
      <c r="N560" s="172">
        <f>SUM(G560*$D$8+H560*$D$5+I560*$D$9+J560*$D$6+K560*$D$11+L560*$D$10+M560*$D$7)</f>
        <v>42.400000000000006</v>
      </c>
      <c r="O560" s="166">
        <v>1.02</v>
      </c>
      <c r="P560" s="153">
        <f>SUM(N560*O560)</f>
        <v>43.248000000000005</v>
      </c>
      <c r="Q560" s="29"/>
      <c r="R560" s="14"/>
      <c r="S560" s="14"/>
      <c r="T560" s="14"/>
      <c r="U560" s="14"/>
    </row>
    <row r="561" spans="1:21" ht="13.5" customHeight="1">
      <c r="A561" s="147">
        <f>RANK(N561,$N$18:$N$2049)</f>
        <v>622</v>
      </c>
      <c r="B561" s="148" t="s">
        <v>1307</v>
      </c>
      <c r="C561" s="148" t="s">
        <v>1922</v>
      </c>
      <c r="D561" s="149" t="s">
        <v>39</v>
      </c>
      <c r="E561" s="149" t="s">
        <v>34</v>
      </c>
      <c r="F561" s="149" t="s">
        <v>1966</v>
      </c>
      <c r="G561" s="150"/>
      <c r="H561" s="150"/>
      <c r="I561" s="150">
        <v>488</v>
      </c>
      <c r="J561" s="149">
        <v>4</v>
      </c>
      <c r="K561" s="150">
        <v>8</v>
      </c>
      <c r="L561" s="150">
        <v>66</v>
      </c>
      <c r="M561" s="150">
        <v>0</v>
      </c>
      <c r="N561" s="172">
        <f>SUM(G561*$D$8+H561*$D$5+I561*$D$9+J561*$D$6+K561*$D$11+L561*$D$10+M561*$D$7)</f>
        <v>83.4</v>
      </c>
      <c r="O561" s="166">
        <v>1.02</v>
      </c>
      <c r="P561" s="153">
        <f>SUM(N561*O561)</f>
        <v>85.068000000000012</v>
      </c>
      <c r="Q561" s="29"/>
      <c r="R561" s="14"/>
      <c r="S561" s="14"/>
      <c r="T561" s="14"/>
      <c r="U561" s="14"/>
    </row>
    <row r="562" spans="1:21" ht="13.5" customHeight="1">
      <c r="A562" s="147">
        <f>RANK(N562,$N$18:$N$2049)</f>
        <v>315</v>
      </c>
      <c r="B562" s="148" t="s">
        <v>1306</v>
      </c>
      <c r="C562" s="148" t="s">
        <v>1922</v>
      </c>
      <c r="D562" s="149" t="s">
        <v>39</v>
      </c>
      <c r="E562" s="149" t="s">
        <v>38</v>
      </c>
      <c r="F562" s="149" t="s">
        <v>1966</v>
      </c>
      <c r="G562" s="150"/>
      <c r="H562" s="150"/>
      <c r="I562" s="150">
        <v>713</v>
      </c>
      <c r="J562" s="149">
        <v>6</v>
      </c>
      <c r="K562" s="150">
        <v>19</v>
      </c>
      <c r="L562" s="150">
        <v>156</v>
      </c>
      <c r="M562" s="150">
        <v>1</v>
      </c>
      <c r="N562" s="172">
        <f>SUM(G562*$D$8+H562*$D$5+I562*$D$9+J562*$D$6+K562*$D$11+L562*$D$10+M562*$D$7)</f>
        <v>138.4</v>
      </c>
      <c r="O562" s="166">
        <v>1.02</v>
      </c>
      <c r="P562" s="153">
        <f>SUM(N562*O562)</f>
        <v>141.16800000000001</v>
      </c>
      <c r="Q562" s="29"/>
      <c r="R562" s="14"/>
      <c r="S562" s="14"/>
      <c r="T562" s="14"/>
      <c r="U562" s="14"/>
    </row>
    <row r="563" spans="1:21" ht="13.5" customHeight="1">
      <c r="A563" s="147">
        <f>RANK(N563,$N$18:$N$2049)</f>
        <v>1475</v>
      </c>
      <c r="B563" s="148" t="s">
        <v>2077</v>
      </c>
      <c r="C563" s="148" t="s">
        <v>1922</v>
      </c>
      <c r="D563" s="149" t="s">
        <v>42</v>
      </c>
      <c r="E563" s="149" t="s">
        <v>36</v>
      </c>
      <c r="F563" s="149" t="s">
        <v>1966</v>
      </c>
      <c r="G563" s="150"/>
      <c r="H563" s="150"/>
      <c r="I563" s="150"/>
      <c r="J563" s="150"/>
      <c r="K563" s="150"/>
      <c r="L563" s="150"/>
      <c r="M563" s="150"/>
      <c r="N563" s="172">
        <f>SUM(G563*$D$8+H563*$D$5+I563*$D$9+J563*$D$6+K563*$D$11+L563*$D$10+M563*$D$7)</f>
        <v>0</v>
      </c>
      <c r="O563" s="166">
        <v>1</v>
      </c>
      <c r="P563" s="153">
        <f>SUM(N563*O563)</f>
        <v>0</v>
      </c>
      <c r="Q563" s="29"/>
      <c r="R563" s="14"/>
      <c r="S563" s="14"/>
      <c r="T563" s="14"/>
      <c r="U563" s="14"/>
    </row>
    <row r="564" spans="1:21" ht="13.5" customHeight="1">
      <c r="A564" s="147">
        <f>RANK(N564,$N$18:$N$2049)</f>
        <v>1278</v>
      </c>
      <c r="B564" s="148" t="s">
        <v>1308</v>
      </c>
      <c r="C564" s="148" t="s">
        <v>1922</v>
      </c>
      <c r="D564" s="149" t="s">
        <v>42</v>
      </c>
      <c r="E564" s="149" t="s">
        <v>36</v>
      </c>
      <c r="F564" s="149" t="s">
        <v>1966</v>
      </c>
      <c r="G564" s="150"/>
      <c r="H564" s="150"/>
      <c r="I564" s="150"/>
      <c r="J564" s="150"/>
      <c r="K564" s="150">
        <v>12</v>
      </c>
      <c r="L564" s="150">
        <v>141</v>
      </c>
      <c r="M564" s="150">
        <v>1</v>
      </c>
      <c r="N564" s="172">
        <f>SUM(G564*$D$8+H564*$D$5+I564*$D$9+J564*$D$6+K564*$D$11+L564*$D$10+M564*$D$7)</f>
        <v>26.1</v>
      </c>
      <c r="O564" s="166">
        <v>1</v>
      </c>
      <c r="P564" s="153">
        <f>SUM(N564*O564)</f>
        <v>26.1</v>
      </c>
      <c r="Q564" s="29"/>
      <c r="R564" s="14"/>
      <c r="S564" s="14"/>
      <c r="T564" s="14"/>
      <c r="U564" s="14"/>
    </row>
    <row r="565" spans="1:21" ht="13.5" customHeight="1">
      <c r="A565" s="147">
        <f>RANK(N565,$N$18:$N$2049)</f>
        <v>914</v>
      </c>
      <c r="B565" s="148" t="s">
        <v>654</v>
      </c>
      <c r="C565" s="148" t="s">
        <v>1922</v>
      </c>
      <c r="D565" s="149" t="s">
        <v>42</v>
      </c>
      <c r="E565" s="149" t="s">
        <v>38</v>
      </c>
      <c r="F565" s="149" t="s">
        <v>1966</v>
      </c>
      <c r="G565" s="150"/>
      <c r="H565" s="150"/>
      <c r="I565" s="150"/>
      <c r="J565" s="150"/>
      <c r="K565" s="150">
        <v>23</v>
      </c>
      <c r="L565" s="150">
        <v>245</v>
      </c>
      <c r="M565" s="150">
        <v>3</v>
      </c>
      <c r="N565" s="172">
        <f>SUM(G565*$D$8+H565*$D$5+I565*$D$9+J565*$D$6+K565*$D$11+L565*$D$10+M565*$D$7)</f>
        <v>54</v>
      </c>
      <c r="O565" s="166">
        <v>1</v>
      </c>
      <c r="P565" s="153">
        <f>SUM(N565*O565)</f>
        <v>54</v>
      </c>
      <c r="Q565" s="29"/>
      <c r="R565" s="14"/>
      <c r="S565" s="14"/>
      <c r="T565" s="14"/>
      <c r="U565" s="14"/>
    </row>
    <row r="566" spans="1:21" ht="13.5" customHeight="1">
      <c r="A566" s="147">
        <f>RANK(N566,$N$18:$N$2049)</f>
        <v>1475</v>
      </c>
      <c r="B566" s="148" t="s">
        <v>1311</v>
      </c>
      <c r="C566" s="148" t="s">
        <v>1922</v>
      </c>
      <c r="D566" s="149" t="s">
        <v>43</v>
      </c>
      <c r="E566" s="149" t="s">
        <v>34</v>
      </c>
      <c r="F566" s="149" t="s">
        <v>1966</v>
      </c>
      <c r="G566" s="150"/>
      <c r="H566" s="150"/>
      <c r="I566" s="150"/>
      <c r="J566" s="150"/>
      <c r="K566" s="150"/>
      <c r="L566" s="150"/>
      <c r="M566" s="150"/>
      <c r="N566" s="172">
        <f>SUM(G566*$D$8+H566*$D$5+I566*$D$9+J566*$D$6+K566*$D$11+L566*$D$10+M566*$D$7)</f>
        <v>0</v>
      </c>
      <c r="O566" s="166">
        <v>1</v>
      </c>
      <c r="P566" s="153">
        <f>SUM(N566*O566)</f>
        <v>0</v>
      </c>
      <c r="Q566" s="29"/>
      <c r="R566" s="14"/>
      <c r="S566" s="14"/>
      <c r="T566" s="14"/>
      <c r="U566" s="14"/>
    </row>
    <row r="567" spans="1:21" ht="13.5" customHeight="1">
      <c r="A567" s="147">
        <f>RANK(N567,$N$18:$N$2049)</f>
        <v>1283</v>
      </c>
      <c r="B567" s="148" t="s">
        <v>1310</v>
      </c>
      <c r="C567" s="148" t="s">
        <v>1922</v>
      </c>
      <c r="D567" s="149" t="s">
        <v>43</v>
      </c>
      <c r="E567" s="149" t="s">
        <v>38</v>
      </c>
      <c r="F567" s="149" t="s">
        <v>1966</v>
      </c>
      <c r="G567" s="150"/>
      <c r="H567" s="150"/>
      <c r="I567" s="150"/>
      <c r="J567" s="150"/>
      <c r="K567" s="150">
        <v>13</v>
      </c>
      <c r="L567" s="150">
        <v>134</v>
      </c>
      <c r="M567" s="150">
        <v>1</v>
      </c>
      <c r="N567" s="172">
        <f>SUM(G567*$D$8+H567*$D$5+I567*$D$9+J567*$D$6+K567*$D$11+L567*$D$10+M567*$D$7)</f>
        <v>25.9</v>
      </c>
      <c r="O567" s="166">
        <v>1</v>
      </c>
      <c r="P567" s="153">
        <f>SUM(N567*O567)</f>
        <v>25.9</v>
      </c>
      <c r="Q567" s="29"/>
      <c r="R567" s="14"/>
      <c r="S567" s="14"/>
      <c r="T567" s="14"/>
      <c r="U567" s="14"/>
    </row>
    <row r="568" spans="1:21" ht="13.5" customHeight="1">
      <c r="A568" s="147">
        <f>RANK(N568,$N$18:$N$2049)</f>
        <v>987</v>
      </c>
      <c r="B568" s="148" t="s">
        <v>2078</v>
      </c>
      <c r="C568" s="148" t="s">
        <v>1922</v>
      </c>
      <c r="D568" s="149" t="s">
        <v>43</v>
      </c>
      <c r="E568" s="149" t="s">
        <v>34</v>
      </c>
      <c r="F568" s="149" t="s">
        <v>1966</v>
      </c>
      <c r="G568" s="150"/>
      <c r="H568" s="150"/>
      <c r="I568" s="150"/>
      <c r="J568" s="150"/>
      <c r="K568" s="150">
        <v>23</v>
      </c>
      <c r="L568" s="150">
        <v>292</v>
      </c>
      <c r="M568" s="150">
        <v>1</v>
      </c>
      <c r="N568" s="172">
        <f>SUM(G568*$D$8+H568*$D$5+I568*$D$9+J568*$D$6+K568*$D$11+L568*$D$10+M568*$D$7)</f>
        <v>46.7</v>
      </c>
      <c r="O568" s="166">
        <v>1</v>
      </c>
      <c r="P568" s="153">
        <f>SUM(N568*O568)</f>
        <v>46.7</v>
      </c>
      <c r="Q568" s="29"/>
      <c r="R568" s="14"/>
      <c r="S568" s="14"/>
      <c r="T568" s="14"/>
      <c r="U568" s="14"/>
    </row>
    <row r="569" spans="1:21" ht="13.5" customHeight="1">
      <c r="A569" s="147">
        <f>RANK(N569,$N$18:$N$2049)</f>
        <v>786</v>
      </c>
      <c r="B569" s="148" t="s">
        <v>1309</v>
      </c>
      <c r="C569" s="148" t="s">
        <v>1922</v>
      </c>
      <c r="D569" s="149" t="s">
        <v>43</v>
      </c>
      <c r="E569" s="149" t="s">
        <v>34</v>
      </c>
      <c r="F569" s="149" t="s">
        <v>1966</v>
      </c>
      <c r="G569" s="150"/>
      <c r="H569" s="150"/>
      <c r="I569" s="150"/>
      <c r="J569" s="150"/>
      <c r="K569" s="150">
        <v>28</v>
      </c>
      <c r="L569" s="150">
        <v>389</v>
      </c>
      <c r="M569" s="150">
        <v>2</v>
      </c>
      <c r="N569" s="172">
        <f>SUM(G569*$D$8+H569*$D$5+I569*$D$9+J569*$D$6+K569*$D$11+L569*$D$10+M569*$D$7)</f>
        <v>64.900000000000006</v>
      </c>
      <c r="O569" s="166">
        <v>1</v>
      </c>
      <c r="P569" s="153">
        <f>SUM(N569*O569)</f>
        <v>64.900000000000006</v>
      </c>
      <c r="Q569" s="29"/>
      <c r="R569" s="14"/>
      <c r="S569" s="14"/>
      <c r="T569" s="14"/>
      <c r="U569" s="14"/>
    </row>
    <row r="570" spans="1:21" ht="13.5" customHeight="1">
      <c r="A570" s="147">
        <f>RANK(N570,$N$18:$N$2049)</f>
        <v>544</v>
      </c>
      <c r="B570" s="148" t="s">
        <v>216</v>
      </c>
      <c r="C570" s="148" t="s">
        <v>1922</v>
      </c>
      <c r="D570" s="149" t="s">
        <v>43</v>
      </c>
      <c r="E570" s="149" t="s">
        <v>34</v>
      </c>
      <c r="F570" s="149" t="s">
        <v>1966</v>
      </c>
      <c r="G570" s="150"/>
      <c r="H570" s="150"/>
      <c r="I570" s="150"/>
      <c r="J570" s="150"/>
      <c r="K570" s="150">
        <v>42</v>
      </c>
      <c r="L570" s="150">
        <v>533</v>
      </c>
      <c r="M570" s="150">
        <v>3</v>
      </c>
      <c r="N570" s="172">
        <f>SUM(G570*$D$8+H570*$D$5+I570*$D$9+J570*$D$6+K570*$D$11+L570*$D$10+M570*$D$7)</f>
        <v>92.300000000000011</v>
      </c>
      <c r="O570" s="166">
        <v>1</v>
      </c>
      <c r="P570" s="153">
        <f>SUM(N570*O570)</f>
        <v>92.300000000000011</v>
      </c>
      <c r="Q570" s="29"/>
      <c r="R570" s="14"/>
      <c r="S570" s="14"/>
      <c r="T570" s="14"/>
      <c r="U570" s="14"/>
    </row>
    <row r="571" spans="1:21" ht="13.5" customHeight="1">
      <c r="A571" s="147">
        <f>RANK(N571,$N$18:$N$2049)</f>
        <v>388</v>
      </c>
      <c r="B571" s="148" t="s">
        <v>1996</v>
      </c>
      <c r="C571" s="148" t="s">
        <v>1922</v>
      </c>
      <c r="D571" s="149" t="s">
        <v>43</v>
      </c>
      <c r="E571" s="149" t="s">
        <v>34</v>
      </c>
      <c r="F571" s="149" t="s">
        <v>1966</v>
      </c>
      <c r="G571" s="150"/>
      <c r="H571" s="150"/>
      <c r="I571" s="150"/>
      <c r="J571" s="150"/>
      <c r="K571" s="150">
        <v>54</v>
      </c>
      <c r="L571" s="150">
        <v>653</v>
      </c>
      <c r="M571" s="150">
        <v>5</v>
      </c>
      <c r="N571" s="172">
        <f>SUM(G571*$D$8+H571*$D$5+I571*$D$9+J571*$D$6+K571*$D$11+L571*$D$10+M571*$D$7)</f>
        <v>122.3</v>
      </c>
      <c r="O571" s="166">
        <v>1</v>
      </c>
      <c r="P571" s="153">
        <f>SUM(N571*O571)</f>
        <v>122.3</v>
      </c>
      <c r="Q571" s="29"/>
      <c r="R571" s="14"/>
      <c r="S571" s="14"/>
      <c r="T571" s="14"/>
      <c r="U571" s="14"/>
    </row>
    <row r="572" spans="1:21" ht="13.5" customHeight="1">
      <c r="A572" s="147">
        <f>RANK(N572,$N$18:$N$2049)</f>
        <v>1475</v>
      </c>
      <c r="B572" s="148" t="s">
        <v>1312</v>
      </c>
      <c r="C572" s="148" t="s">
        <v>407</v>
      </c>
      <c r="D572" s="149" t="s">
        <v>33</v>
      </c>
      <c r="E572" s="149" t="s">
        <v>34</v>
      </c>
      <c r="F572" s="149" t="s">
        <v>35</v>
      </c>
      <c r="G572" s="150"/>
      <c r="H572" s="150"/>
      <c r="I572" s="150"/>
      <c r="J572" s="150"/>
      <c r="K572" s="150"/>
      <c r="L572" s="150"/>
      <c r="M572" s="150"/>
      <c r="N572" s="172">
        <f>SUM(G572*$D$8+H572*$D$5+I572*$D$9+J572*$D$6+K572*$D$11+L572*$D$10+M572*$D$7)</f>
        <v>0</v>
      </c>
      <c r="O572" s="166">
        <v>0.9</v>
      </c>
      <c r="P572" s="153">
        <f>SUM(N572*O572)</f>
        <v>0</v>
      </c>
      <c r="Q572" s="29"/>
      <c r="R572" s="14"/>
      <c r="S572" s="14"/>
      <c r="T572" s="14"/>
      <c r="U572" s="14"/>
    </row>
    <row r="573" spans="1:21" ht="13.5" customHeight="1">
      <c r="A573" s="147">
        <f>RANK(N573,$N$18:$N$2049)</f>
        <v>53</v>
      </c>
      <c r="B573" s="148" t="s">
        <v>394</v>
      </c>
      <c r="C573" s="148" t="s">
        <v>407</v>
      </c>
      <c r="D573" s="149" t="s">
        <v>33</v>
      </c>
      <c r="E573" s="149" t="s">
        <v>34</v>
      </c>
      <c r="F573" s="149" t="s">
        <v>35</v>
      </c>
      <c r="G573" s="149">
        <v>3377</v>
      </c>
      <c r="H573" s="149">
        <v>28</v>
      </c>
      <c r="I573" s="149">
        <v>47</v>
      </c>
      <c r="J573" s="149">
        <v>1</v>
      </c>
      <c r="K573" s="150"/>
      <c r="L573" s="150"/>
      <c r="M573" s="150"/>
      <c r="N573" s="172">
        <f>SUM(G573*$D$8+H573*$D$5+I573*$D$9+J573*$D$6+K573*$D$11+L573*$D$10+M573*$D$7)</f>
        <v>257.77999999999997</v>
      </c>
      <c r="O573" s="166">
        <v>0.95</v>
      </c>
      <c r="P573" s="153">
        <f>SUM(N573*O573)</f>
        <v>244.89099999999996</v>
      </c>
      <c r="Q573" s="29"/>
      <c r="R573" s="14"/>
      <c r="S573" s="14"/>
      <c r="T573" s="14"/>
      <c r="U573" s="14"/>
    </row>
    <row r="574" spans="1:21" ht="13.5" customHeight="1">
      <c r="A574" s="147">
        <f>RANK(N574,$N$18:$N$2049)</f>
        <v>1475</v>
      </c>
      <c r="B574" s="148" t="s">
        <v>1315</v>
      </c>
      <c r="C574" s="148" t="s">
        <v>407</v>
      </c>
      <c r="D574" s="149" t="s">
        <v>39</v>
      </c>
      <c r="E574" s="149" t="s">
        <v>38</v>
      </c>
      <c r="F574" s="149" t="s">
        <v>35</v>
      </c>
      <c r="G574" s="150"/>
      <c r="H574" s="150"/>
      <c r="I574" s="150"/>
      <c r="J574" s="150"/>
      <c r="K574" s="150"/>
      <c r="L574" s="150"/>
      <c r="M574" s="150"/>
      <c r="N574" s="172">
        <f>SUM(G574*$D$8+H574*$D$5+I574*$D$9+J574*$D$6+K574*$D$11+L574*$D$10+M574*$D$7)</f>
        <v>0</v>
      </c>
      <c r="O574" s="166">
        <v>1.02</v>
      </c>
      <c r="P574" s="153">
        <f>SUM(N574*O574)</f>
        <v>0</v>
      </c>
      <c r="Q574" s="29"/>
      <c r="R574" s="14"/>
      <c r="S574" s="14"/>
      <c r="T574" s="14"/>
      <c r="U574" s="14"/>
    </row>
    <row r="575" spans="1:21" ht="13.5" customHeight="1">
      <c r="A575" s="147">
        <f>RANK(N575,$N$18:$N$2049)</f>
        <v>1237</v>
      </c>
      <c r="B575" s="148" t="s">
        <v>2079</v>
      </c>
      <c r="C575" s="148" t="s">
        <v>407</v>
      </c>
      <c r="D575" s="149" t="s">
        <v>39</v>
      </c>
      <c r="E575" s="149" t="s">
        <v>38</v>
      </c>
      <c r="F575" s="149" t="s">
        <v>35</v>
      </c>
      <c r="G575" s="150"/>
      <c r="H575" s="150"/>
      <c r="I575" s="149">
        <v>187</v>
      </c>
      <c r="J575" s="149">
        <v>1</v>
      </c>
      <c r="K575" s="150">
        <v>4</v>
      </c>
      <c r="L575" s="150">
        <v>17</v>
      </c>
      <c r="M575" s="150">
        <v>0</v>
      </c>
      <c r="N575" s="172">
        <f>SUM(G575*$D$8+H575*$D$5+I575*$D$9+J575*$D$6+K575*$D$11+L575*$D$10+M575*$D$7)</f>
        <v>28.4</v>
      </c>
      <c r="O575" s="166">
        <v>1.02</v>
      </c>
      <c r="P575" s="153">
        <f>SUM(N575*O575)</f>
        <v>28.968</v>
      </c>
      <c r="Q575" s="29"/>
      <c r="R575" s="14"/>
      <c r="S575" s="14"/>
      <c r="T575" s="14"/>
      <c r="U575" s="14"/>
    </row>
    <row r="576" spans="1:21" ht="13.5" customHeight="1">
      <c r="A576" s="147">
        <f>RANK(N576,$N$18:$N$2049)</f>
        <v>940</v>
      </c>
      <c r="B576" s="148" t="s">
        <v>1314</v>
      </c>
      <c r="C576" s="148" t="s">
        <v>407</v>
      </c>
      <c r="D576" s="149" t="s">
        <v>39</v>
      </c>
      <c r="E576" s="149" t="s">
        <v>38</v>
      </c>
      <c r="F576" s="149" t="s">
        <v>35</v>
      </c>
      <c r="G576" s="150"/>
      <c r="H576" s="150"/>
      <c r="I576" s="149">
        <v>302</v>
      </c>
      <c r="J576" s="149">
        <v>2</v>
      </c>
      <c r="K576" s="150">
        <v>7</v>
      </c>
      <c r="L576" s="150">
        <v>59</v>
      </c>
      <c r="M576" s="150">
        <v>0</v>
      </c>
      <c r="N576" s="172">
        <f>SUM(G576*$D$8+H576*$D$5+I576*$D$9+J576*$D$6+K576*$D$11+L576*$D$10+M576*$D$7)</f>
        <v>51.6</v>
      </c>
      <c r="O576" s="166">
        <v>1.02</v>
      </c>
      <c r="P576" s="153">
        <f>SUM(N576*O576)</f>
        <v>52.632000000000005</v>
      </c>
      <c r="Q576" s="29"/>
      <c r="R576" s="14"/>
      <c r="S576" s="14"/>
      <c r="T576" s="14"/>
      <c r="U576" s="14"/>
    </row>
    <row r="577" spans="1:21" ht="13.5" customHeight="1">
      <c r="A577" s="147">
        <f>RANK(N577,$N$18:$N$2049)</f>
        <v>428</v>
      </c>
      <c r="B577" s="148" t="s">
        <v>1313</v>
      </c>
      <c r="C577" s="148" t="s">
        <v>407</v>
      </c>
      <c r="D577" s="149" t="s">
        <v>39</v>
      </c>
      <c r="E577" s="149" t="s">
        <v>38</v>
      </c>
      <c r="F577" s="149" t="s">
        <v>35</v>
      </c>
      <c r="G577" s="150"/>
      <c r="H577" s="150"/>
      <c r="I577" s="149">
        <v>507</v>
      </c>
      <c r="J577" s="149">
        <v>5</v>
      </c>
      <c r="K577" s="150">
        <v>21</v>
      </c>
      <c r="L577" s="150">
        <v>179</v>
      </c>
      <c r="M577" s="150">
        <v>1</v>
      </c>
      <c r="N577" s="172">
        <f>SUM(G577*$D$8+H577*$D$5+I577*$D$9+J577*$D$6+K577*$D$11+L577*$D$10+M577*$D$7)</f>
        <v>115.10000000000001</v>
      </c>
      <c r="O577" s="166">
        <v>1.02</v>
      </c>
      <c r="P577" s="153">
        <f>SUM(N577*O577)</f>
        <v>117.40200000000002</v>
      </c>
      <c r="Q577" s="29"/>
      <c r="R577" s="14"/>
      <c r="S577" s="14"/>
      <c r="T577" s="14"/>
      <c r="U577" s="14"/>
    </row>
    <row r="578" spans="1:21" ht="13.5" customHeight="1">
      <c r="A578" s="147">
        <f>RANK(N578,$N$18:$N$2049)</f>
        <v>1475</v>
      </c>
      <c r="B578" s="148" t="s">
        <v>1316</v>
      </c>
      <c r="C578" s="148" t="s">
        <v>407</v>
      </c>
      <c r="D578" s="149" t="s">
        <v>42</v>
      </c>
      <c r="E578" s="149" t="s">
        <v>1965</v>
      </c>
      <c r="F578" s="149" t="s">
        <v>35</v>
      </c>
      <c r="G578" s="150"/>
      <c r="H578" s="150"/>
      <c r="I578" s="150"/>
      <c r="J578" s="150"/>
      <c r="K578" s="150"/>
      <c r="L578" s="150"/>
      <c r="M578" s="150"/>
      <c r="N578" s="172">
        <f>SUM(G578*$D$8+H578*$D$5+I578*$D$9+J578*$D$6+K578*$D$11+L578*$D$10+M578*$D$7)</f>
        <v>0</v>
      </c>
      <c r="O578" s="166">
        <v>1</v>
      </c>
      <c r="P578" s="153">
        <f>SUM(N578*O578)</f>
        <v>0</v>
      </c>
      <c r="Q578" s="29"/>
      <c r="R578" s="14"/>
      <c r="S578" s="14"/>
      <c r="T578" s="14"/>
      <c r="U578" s="14"/>
    </row>
    <row r="579" spans="1:21" ht="13.5" customHeight="1">
      <c r="A579" s="147">
        <f>RANK(N579,$N$18:$N$2049)</f>
        <v>1475</v>
      </c>
      <c r="B579" s="148" t="s">
        <v>2080</v>
      </c>
      <c r="C579" s="148" t="s">
        <v>407</v>
      </c>
      <c r="D579" s="149" t="s">
        <v>42</v>
      </c>
      <c r="E579" s="149" t="s">
        <v>36</v>
      </c>
      <c r="F579" s="149" t="s">
        <v>35</v>
      </c>
      <c r="G579" s="150"/>
      <c r="H579" s="150"/>
      <c r="I579" s="150"/>
      <c r="J579" s="150"/>
      <c r="K579" s="150"/>
      <c r="L579" s="150"/>
      <c r="M579" s="150"/>
      <c r="N579" s="172">
        <f>SUM(G579*$D$8+H579*$D$5+I579*$D$9+J579*$D$6+K579*$D$11+L579*$D$10+M579*$D$7)</f>
        <v>0</v>
      </c>
      <c r="O579" s="166">
        <v>1</v>
      </c>
      <c r="P579" s="153">
        <f>SUM(N579*O579)</f>
        <v>0</v>
      </c>
      <c r="Q579" s="29"/>
      <c r="R579" s="14"/>
      <c r="S579" s="14"/>
      <c r="T579" s="14"/>
      <c r="U579" s="14"/>
    </row>
    <row r="580" spans="1:21" ht="13.5" customHeight="1">
      <c r="A580" s="147">
        <f>RANK(N580,$N$18:$N$2049)</f>
        <v>1390</v>
      </c>
      <c r="B580" s="148" t="s">
        <v>656</v>
      </c>
      <c r="C580" s="148" t="s">
        <v>407</v>
      </c>
      <c r="D580" s="149" t="s">
        <v>42</v>
      </c>
      <c r="E580" s="149" t="s">
        <v>36</v>
      </c>
      <c r="F580" s="149" t="s">
        <v>35</v>
      </c>
      <c r="G580" s="150"/>
      <c r="H580" s="150"/>
      <c r="I580" s="150"/>
      <c r="J580" s="150"/>
      <c r="K580" s="150">
        <v>10</v>
      </c>
      <c r="L580" s="150">
        <v>106</v>
      </c>
      <c r="M580" s="150">
        <v>1</v>
      </c>
      <c r="N580" s="172">
        <f>SUM(G580*$D$8+H580*$D$5+I580*$D$9+J580*$D$6+K580*$D$11+L580*$D$10+M580*$D$7)</f>
        <v>21.6</v>
      </c>
      <c r="O580" s="166">
        <v>1</v>
      </c>
      <c r="P580" s="153">
        <f>SUM(N580*O580)</f>
        <v>21.6</v>
      </c>
      <c r="Q580" s="29"/>
      <c r="R580" s="14"/>
      <c r="S580" s="14"/>
      <c r="T580" s="14"/>
      <c r="U580" s="14"/>
    </row>
    <row r="581" spans="1:21" ht="13.5" customHeight="1">
      <c r="A581" s="147">
        <f>RANK(N581,$N$18:$N$2049)</f>
        <v>1203</v>
      </c>
      <c r="B581" s="148" t="s">
        <v>1318</v>
      </c>
      <c r="C581" s="148" t="s">
        <v>407</v>
      </c>
      <c r="D581" s="149" t="s">
        <v>43</v>
      </c>
      <c r="E581" s="149" t="s">
        <v>34</v>
      </c>
      <c r="F581" s="149" t="s">
        <v>35</v>
      </c>
      <c r="G581" s="150"/>
      <c r="H581" s="150"/>
      <c r="I581" s="150"/>
      <c r="J581" s="150"/>
      <c r="K581" s="150">
        <v>15</v>
      </c>
      <c r="L581" s="150">
        <v>167</v>
      </c>
      <c r="M581" s="150">
        <v>1</v>
      </c>
      <c r="N581" s="172">
        <f>SUM(G581*$D$8+H581*$D$5+I581*$D$9+J581*$D$6+K581*$D$11+L581*$D$10+M581*$D$7)</f>
        <v>30.2</v>
      </c>
      <c r="O581" s="166">
        <v>1</v>
      </c>
      <c r="P581" s="153">
        <f>SUM(N581*O581)</f>
        <v>30.2</v>
      </c>
      <c r="Q581" s="29"/>
      <c r="R581" s="14"/>
      <c r="S581" s="14"/>
      <c r="T581" s="14"/>
      <c r="U581" s="14"/>
    </row>
    <row r="582" spans="1:21" ht="13.5" customHeight="1">
      <c r="A582" s="147">
        <f>RANK(N582,$N$18:$N$2049)</f>
        <v>1088</v>
      </c>
      <c r="B582" s="148" t="s">
        <v>218</v>
      </c>
      <c r="C582" s="148" t="s">
        <v>407</v>
      </c>
      <c r="D582" s="149" t="s">
        <v>43</v>
      </c>
      <c r="E582" s="149" t="s">
        <v>34</v>
      </c>
      <c r="F582" s="149" t="s">
        <v>35</v>
      </c>
      <c r="G582" s="150"/>
      <c r="H582" s="150"/>
      <c r="I582" s="150"/>
      <c r="J582" s="150"/>
      <c r="K582" s="150">
        <v>20</v>
      </c>
      <c r="L582" s="150">
        <v>219</v>
      </c>
      <c r="M582" s="150">
        <v>1</v>
      </c>
      <c r="N582" s="172">
        <f>SUM(G582*$D$8+H582*$D$5+I582*$D$9+J582*$D$6+K582*$D$11+L582*$D$10+M582*$D$7)</f>
        <v>37.900000000000006</v>
      </c>
      <c r="O582" s="166">
        <v>1</v>
      </c>
      <c r="P582" s="153">
        <f>SUM(N582*O582)</f>
        <v>37.900000000000006</v>
      </c>
      <c r="Q582" s="29"/>
      <c r="R582" s="14"/>
      <c r="S582" s="14"/>
      <c r="T582" s="14"/>
      <c r="U582" s="14"/>
    </row>
    <row r="583" spans="1:21" ht="13.5" customHeight="1">
      <c r="A583" s="147">
        <f>RANK(N583,$N$18:$N$2049)</f>
        <v>809</v>
      </c>
      <c r="B583" s="148" t="s">
        <v>1319</v>
      </c>
      <c r="C583" s="148" t="s">
        <v>407</v>
      </c>
      <c r="D583" s="149" t="s">
        <v>43</v>
      </c>
      <c r="E583" s="149" t="s">
        <v>36</v>
      </c>
      <c r="F583" s="149" t="s">
        <v>35</v>
      </c>
      <c r="G583" s="150"/>
      <c r="H583" s="150"/>
      <c r="I583" s="150"/>
      <c r="J583" s="150"/>
      <c r="K583" s="150">
        <v>27</v>
      </c>
      <c r="L583" s="150">
        <v>312</v>
      </c>
      <c r="M583" s="150">
        <v>3</v>
      </c>
      <c r="N583" s="172">
        <f>SUM(G583*$D$8+H583*$D$5+I583*$D$9+J583*$D$6+K583*$D$11+L583*$D$10+M583*$D$7)</f>
        <v>62.7</v>
      </c>
      <c r="O583" s="166">
        <v>1</v>
      </c>
      <c r="P583" s="153">
        <f>SUM(N583*O583)</f>
        <v>62.7</v>
      </c>
      <c r="Q583" s="29"/>
      <c r="R583" s="14"/>
      <c r="S583" s="14"/>
      <c r="T583" s="14"/>
      <c r="U583" s="14"/>
    </row>
    <row r="584" spans="1:21" ht="13.5" customHeight="1">
      <c r="A584" s="147">
        <f>RANK(N584,$N$18:$N$2049)</f>
        <v>714</v>
      </c>
      <c r="B584" s="148" t="s">
        <v>655</v>
      </c>
      <c r="C584" s="148" t="s">
        <v>407</v>
      </c>
      <c r="D584" s="149" t="s">
        <v>43</v>
      </c>
      <c r="E584" s="149" t="s">
        <v>36</v>
      </c>
      <c r="F584" s="149" t="s">
        <v>35</v>
      </c>
      <c r="G584" s="150"/>
      <c r="H584" s="150"/>
      <c r="I584" s="150"/>
      <c r="J584" s="150"/>
      <c r="K584" s="150">
        <v>41</v>
      </c>
      <c r="L584" s="150">
        <v>411</v>
      </c>
      <c r="M584" s="150">
        <v>2</v>
      </c>
      <c r="N584" s="172">
        <f>SUM(G584*$D$8+H584*$D$5+I584*$D$9+J584*$D$6+K584*$D$11+L584*$D$10+M584*$D$7)</f>
        <v>73.599999999999994</v>
      </c>
      <c r="O584" s="166">
        <v>1</v>
      </c>
      <c r="P584" s="153">
        <f>SUM(N584*O584)</f>
        <v>73.599999999999994</v>
      </c>
      <c r="Q584" s="29"/>
      <c r="R584" s="14"/>
      <c r="S584" s="14"/>
      <c r="T584" s="14"/>
      <c r="U584" s="14"/>
    </row>
    <row r="585" spans="1:21" ht="13.5" customHeight="1">
      <c r="A585" s="147">
        <f>RANK(N585,$N$18:$N$2049)</f>
        <v>176</v>
      </c>
      <c r="B585" s="148" t="s">
        <v>222</v>
      </c>
      <c r="C585" s="148" t="s">
        <v>407</v>
      </c>
      <c r="D585" s="149" t="s">
        <v>43</v>
      </c>
      <c r="E585" s="149" t="s">
        <v>34</v>
      </c>
      <c r="F585" s="149" t="s">
        <v>35</v>
      </c>
      <c r="G585" s="150"/>
      <c r="H585" s="150"/>
      <c r="I585" s="150"/>
      <c r="J585" s="150"/>
      <c r="K585" s="150">
        <v>65</v>
      </c>
      <c r="L585" s="150">
        <v>980</v>
      </c>
      <c r="M585" s="150">
        <v>9</v>
      </c>
      <c r="N585" s="172">
        <f>SUM(G585*$D$8+H585*$D$5+I585*$D$9+J585*$D$6+K585*$D$11+L585*$D$10+M585*$D$7)</f>
        <v>184.5</v>
      </c>
      <c r="O585" s="166">
        <v>1</v>
      </c>
      <c r="P585" s="153">
        <f>SUM(N585*O585)</f>
        <v>184.5</v>
      </c>
      <c r="Q585" s="29"/>
      <c r="R585" s="14"/>
      <c r="S585" s="14"/>
      <c r="T585" s="14"/>
      <c r="U585" s="14"/>
    </row>
    <row r="586" spans="1:21" ht="13.5" customHeight="1">
      <c r="A586" s="147">
        <f>RANK(N586,$N$18:$N$2049)</f>
        <v>161</v>
      </c>
      <c r="B586" s="148" t="s">
        <v>1317</v>
      </c>
      <c r="C586" s="148" t="s">
        <v>407</v>
      </c>
      <c r="D586" s="149" t="s">
        <v>43</v>
      </c>
      <c r="E586" s="149" t="s">
        <v>36</v>
      </c>
      <c r="F586" s="149" t="s">
        <v>35</v>
      </c>
      <c r="G586" s="150"/>
      <c r="H586" s="150"/>
      <c r="I586" s="150"/>
      <c r="J586" s="150"/>
      <c r="K586" s="150">
        <v>79</v>
      </c>
      <c r="L586" s="150">
        <v>885</v>
      </c>
      <c r="M586" s="150">
        <v>10</v>
      </c>
      <c r="N586" s="172">
        <f>SUM(G586*$D$8+H586*$D$5+I586*$D$9+J586*$D$6+K586*$D$11+L586*$D$10+M586*$D$7)</f>
        <v>188</v>
      </c>
      <c r="O586" s="166">
        <v>1.02</v>
      </c>
      <c r="P586" s="153">
        <f>SUM(N586*O586)</f>
        <v>191.76</v>
      </c>
      <c r="Q586" s="29"/>
      <c r="R586" s="14"/>
      <c r="S586" s="14"/>
      <c r="T586" s="14"/>
      <c r="U586" s="14"/>
    </row>
    <row r="587" spans="1:21" ht="13.5" customHeight="1">
      <c r="A587" s="147">
        <f>RANK(N587,$N$18:$N$2049)</f>
        <v>1475</v>
      </c>
      <c r="B587" s="148" t="s">
        <v>714</v>
      </c>
      <c r="C587" s="148" t="s">
        <v>413</v>
      </c>
      <c r="D587" s="149" t="s">
        <v>33</v>
      </c>
      <c r="E587" s="149" t="s">
        <v>36</v>
      </c>
      <c r="F587" s="149" t="s">
        <v>336</v>
      </c>
      <c r="G587" s="150"/>
      <c r="H587" s="150"/>
      <c r="I587" s="150"/>
      <c r="J587" s="150"/>
      <c r="K587" s="150"/>
      <c r="L587" s="150"/>
      <c r="M587" s="150"/>
      <c r="N587" s="172">
        <f>SUM(G587*$D$8+H587*$D$5+I587*$D$9+J587*$D$6+K587*$D$11+L587*$D$10+M587*$D$7)</f>
        <v>0</v>
      </c>
      <c r="O587" s="166">
        <v>0.9</v>
      </c>
      <c r="P587" s="153">
        <f>SUM(N587*O587)</f>
        <v>0</v>
      </c>
      <c r="Q587" s="29"/>
      <c r="R587" s="14"/>
      <c r="S587" s="14"/>
      <c r="T587" s="14"/>
      <c r="U587" s="14"/>
    </row>
    <row r="588" spans="1:21" ht="13.5" customHeight="1">
      <c r="A588" s="147">
        <f>RANK(N588,$N$18:$N$2049)</f>
        <v>43</v>
      </c>
      <c r="B588" s="148" t="s">
        <v>657</v>
      </c>
      <c r="C588" s="148" t="s">
        <v>413</v>
      </c>
      <c r="D588" s="149" t="s">
        <v>33</v>
      </c>
      <c r="E588" s="149" t="s">
        <v>34</v>
      </c>
      <c r="F588" s="149" t="s">
        <v>336</v>
      </c>
      <c r="G588" s="149">
        <v>2817</v>
      </c>
      <c r="H588" s="149">
        <v>21</v>
      </c>
      <c r="I588" s="149">
        <v>334</v>
      </c>
      <c r="J588" s="149">
        <v>6</v>
      </c>
      <c r="K588" s="150"/>
      <c r="L588" s="150"/>
      <c r="M588" s="150"/>
      <c r="N588" s="172">
        <f>SUM(G588*$D$8+H588*$D$5+I588*$D$9+J588*$D$6+K588*$D$11+L588*$D$10+M588*$D$7)</f>
        <v>266.08000000000004</v>
      </c>
      <c r="O588" s="166">
        <v>0.95</v>
      </c>
      <c r="P588" s="153">
        <f>SUM(N588*O588)</f>
        <v>252.77600000000004</v>
      </c>
      <c r="Q588" s="29"/>
      <c r="R588" s="14"/>
      <c r="S588" s="14"/>
      <c r="T588" s="14"/>
      <c r="U588" s="14"/>
    </row>
    <row r="589" spans="1:21" ht="13.5" customHeight="1">
      <c r="A589" s="147">
        <f>RANK(N589,$N$18:$N$2049)</f>
        <v>1475</v>
      </c>
      <c r="B589" s="148" t="s">
        <v>2209</v>
      </c>
      <c r="C589" s="148" t="s">
        <v>413</v>
      </c>
      <c r="D589" s="149" t="s">
        <v>39</v>
      </c>
      <c r="E589" s="149" t="s">
        <v>40</v>
      </c>
      <c r="F589" s="149" t="s">
        <v>336</v>
      </c>
      <c r="G589" s="150"/>
      <c r="H589" s="150"/>
      <c r="I589" s="149"/>
      <c r="J589" s="149"/>
      <c r="K589" s="150"/>
      <c r="L589" s="150"/>
      <c r="M589" s="150"/>
      <c r="N589" s="172">
        <f>SUM(G589*$D$8+H589*$D$5+I589*$D$9+J589*$D$6+K589*$D$11+L589*$D$10+M589*$D$7)</f>
        <v>0</v>
      </c>
      <c r="O589" s="166">
        <v>1.02</v>
      </c>
      <c r="P589" s="153">
        <f>SUM(N589*O589)</f>
        <v>0</v>
      </c>
      <c r="Q589" s="29"/>
      <c r="R589" s="14"/>
      <c r="S589" s="14"/>
      <c r="T589" s="14"/>
      <c r="U589" s="14"/>
    </row>
    <row r="590" spans="1:21" ht="13.5" customHeight="1">
      <c r="A590" s="147">
        <f>RANK(N590,$N$18:$N$2049)</f>
        <v>935</v>
      </c>
      <c r="B590" s="148" t="s">
        <v>2208</v>
      </c>
      <c r="C590" s="148" t="s">
        <v>413</v>
      </c>
      <c r="D590" s="149" t="s">
        <v>39</v>
      </c>
      <c r="E590" s="149" t="s">
        <v>1965</v>
      </c>
      <c r="F590" s="149" t="s">
        <v>336</v>
      </c>
      <c r="G590" s="150"/>
      <c r="H590" s="150"/>
      <c r="I590" s="149">
        <v>326</v>
      </c>
      <c r="J590" s="149">
        <v>2</v>
      </c>
      <c r="K590" s="150">
        <v>7</v>
      </c>
      <c r="L590" s="150">
        <v>41</v>
      </c>
      <c r="M590" s="150">
        <v>0</v>
      </c>
      <c r="N590" s="172">
        <f>SUM(G590*$D$8+H590*$D$5+I590*$D$9+J590*$D$6+K590*$D$11+L590*$D$10+M590*$D$7)</f>
        <v>52.2</v>
      </c>
      <c r="O590" s="166">
        <v>1.02</v>
      </c>
      <c r="P590" s="153">
        <f>SUM(N590*O590)</f>
        <v>53.244000000000007</v>
      </c>
      <c r="Q590" s="29"/>
      <c r="R590" s="14"/>
      <c r="S590" s="14"/>
      <c r="T590" s="14"/>
      <c r="U590" s="14"/>
    </row>
    <row r="591" spans="1:21" ht="13.5" customHeight="1">
      <c r="A591" s="147">
        <f>RANK(N591,$N$18:$N$2049)</f>
        <v>592</v>
      </c>
      <c r="B591" s="148" t="s">
        <v>658</v>
      </c>
      <c r="C591" s="148" t="s">
        <v>413</v>
      </c>
      <c r="D591" s="149" t="s">
        <v>39</v>
      </c>
      <c r="E591" s="149" t="s">
        <v>38</v>
      </c>
      <c r="F591" s="149" t="s">
        <v>336</v>
      </c>
      <c r="G591" s="150"/>
      <c r="H591" s="150"/>
      <c r="I591" s="149">
        <v>495</v>
      </c>
      <c r="J591" s="149">
        <v>4</v>
      </c>
      <c r="K591" s="150">
        <v>10</v>
      </c>
      <c r="L591" s="150">
        <v>91</v>
      </c>
      <c r="M591" s="150">
        <v>0</v>
      </c>
      <c r="N591" s="172">
        <f>SUM(G591*$D$8+H591*$D$5+I591*$D$9+J591*$D$6+K591*$D$11+L591*$D$10+M591*$D$7)</f>
        <v>87.6</v>
      </c>
      <c r="O591" s="166">
        <v>1.02</v>
      </c>
      <c r="P591" s="153">
        <f>SUM(N591*O591)</f>
        <v>89.35199999999999</v>
      </c>
      <c r="Q591" s="14"/>
      <c r="R591" s="14"/>
      <c r="S591" s="14"/>
      <c r="T591" s="14"/>
      <c r="U591" s="14"/>
    </row>
    <row r="592" spans="1:21" ht="13.5" customHeight="1">
      <c r="A592" s="147">
        <f>RANK(N592,$N$18:$N$2049)</f>
        <v>244</v>
      </c>
      <c r="B592" s="148" t="s">
        <v>659</v>
      </c>
      <c r="C592" s="148" t="s">
        <v>413</v>
      </c>
      <c r="D592" s="149" t="s">
        <v>39</v>
      </c>
      <c r="E592" s="149" t="s">
        <v>36</v>
      </c>
      <c r="F592" s="149" t="s">
        <v>336</v>
      </c>
      <c r="G592" s="150"/>
      <c r="H592" s="150"/>
      <c r="I592" s="149">
        <v>872</v>
      </c>
      <c r="J592" s="149">
        <v>7</v>
      </c>
      <c r="K592" s="150">
        <v>17</v>
      </c>
      <c r="L592" s="150">
        <v>149</v>
      </c>
      <c r="M592" s="150">
        <v>1</v>
      </c>
      <c r="N592" s="172">
        <f>SUM(G592*$D$8+H592*$D$5+I592*$D$9+J592*$D$6+K592*$D$11+L592*$D$10+M592*$D$7)</f>
        <v>158.6</v>
      </c>
      <c r="O592" s="166">
        <v>1.02</v>
      </c>
      <c r="P592" s="153">
        <f>SUM(N592*O592)</f>
        <v>161.77199999999999</v>
      </c>
      <c r="Q592" s="14"/>
      <c r="R592" s="14"/>
      <c r="S592" s="14"/>
      <c r="T592" s="14"/>
      <c r="U592" s="14"/>
    </row>
    <row r="593" spans="1:21" ht="13.5" customHeight="1">
      <c r="A593" s="147">
        <f>RANK(N593,$N$18:$N$2049)</f>
        <v>1475</v>
      </c>
      <c r="B593" s="148" t="s">
        <v>660</v>
      </c>
      <c r="C593" s="148" t="s">
        <v>413</v>
      </c>
      <c r="D593" s="149" t="s">
        <v>42</v>
      </c>
      <c r="E593" s="149" t="s">
        <v>38</v>
      </c>
      <c r="F593" s="149" t="s">
        <v>336</v>
      </c>
      <c r="G593" s="150"/>
      <c r="H593" s="150"/>
      <c r="I593" s="150"/>
      <c r="J593" s="150"/>
      <c r="K593" s="150"/>
      <c r="L593" s="150"/>
      <c r="M593" s="150"/>
      <c r="N593" s="172">
        <f>SUM(G593*$D$8+H593*$D$5+I593*$D$9+J593*$D$6+K593*$D$11+L593*$D$10+M593*$D$7)</f>
        <v>0</v>
      </c>
      <c r="O593" s="166">
        <v>1</v>
      </c>
      <c r="P593" s="153">
        <f>SUM(N593*O593)</f>
        <v>0</v>
      </c>
      <c r="Q593" s="14"/>
      <c r="R593" s="14"/>
      <c r="S593" s="14"/>
      <c r="T593" s="14"/>
      <c r="U593" s="14"/>
    </row>
    <row r="594" spans="1:21" ht="13.5" customHeight="1">
      <c r="A594" s="147">
        <f>RANK(N594,$N$18:$N$2049)</f>
        <v>1422</v>
      </c>
      <c r="B594" s="148" t="s">
        <v>1320</v>
      </c>
      <c r="C594" s="148" t="s">
        <v>413</v>
      </c>
      <c r="D594" s="149" t="s">
        <v>42</v>
      </c>
      <c r="E594" s="149" t="s">
        <v>38</v>
      </c>
      <c r="F594" s="149" t="s">
        <v>336</v>
      </c>
      <c r="G594" s="150"/>
      <c r="H594" s="150"/>
      <c r="I594" s="150"/>
      <c r="J594" s="150"/>
      <c r="K594" s="150">
        <v>9</v>
      </c>
      <c r="L594" s="150">
        <v>90</v>
      </c>
      <c r="M594" s="150">
        <v>1</v>
      </c>
      <c r="N594" s="172">
        <f>SUM(G594*$D$8+H594*$D$5+I594*$D$9+J594*$D$6+K594*$D$11+L594*$D$10+M594*$D$7)</f>
        <v>19.5</v>
      </c>
      <c r="O594" s="166">
        <v>1</v>
      </c>
      <c r="P594" s="153">
        <f>SUM(N594*O594)</f>
        <v>19.5</v>
      </c>
      <c r="Q594" s="29"/>
      <c r="R594" s="14"/>
      <c r="S594" s="14"/>
      <c r="T594" s="14"/>
      <c r="U594" s="14"/>
    </row>
    <row r="595" spans="1:21" ht="13.5" customHeight="1">
      <c r="A595" s="147">
        <f>RANK(N595,$N$18:$N$2049)</f>
        <v>686</v>
      </c>
      <c r="B595" s="148" t="s">
        <v>164</v>
      </c>
      <c r="C595" s="148" t="s">
        <v>413</v>
      </c>
      <c r="D595" s="149" t="s">
        <v>42</v>
      </c>
      <c r="E595" s="149" t="s">
        <v>34</v>
      </c>
      <c r="F595" s="149" t="s">
        <v>336</v>
      </c>
      <c r="G595" s="150"/>
      <c r="H595" s="150"/>
      <c r="I595" s="150"/>
      <c r="J595" s="150"/>
      <c r="K595" s="150">
        <v>29</v>
      </c>
      <c r="L595" s="150">
        <v>377</v>
      </c>
      <c r="M595" s="150">
        <v>4</v>
      </c>
      <c r="N595" s="172">
        <f>SUM(G595*$D$8+H595*$D$5+I595*$D$9+J595*$D$6+K595*$D$11+L595*$D$10+M595*$D$7)</f>
        <v>76.2</v>
      </c>
      <c r="O595" s="166">
        <v>1</v>
      </c>
      <c r="P595" s="153">
        <f>SUM(N595*O595)</f>
        <v>76.2</v>
      </c>
      <c r="Q595" s="29"/>
      <c r="R595" s="14"/>
      <c r="S595" s="14"/>
      <c r="T595" s="14"/>
      <c r="U595" s="14"/>
    </row>
    <row r="596" spans="1:21" ht="13.5" customHeight="1">
      <c r="A596" s="147">
        <f>RANK(N596,$N$18:$N$2049)</f>
        <v>1475</v>
      </c>
      <c r="B596" s="148" t="s">
        <v>1323</v>
      </c>
      <c r="C596" s="148" t="s">
        <v>413</v>
      </c>
      <c r="D596" s="149" t="s">
        <v>43</v>
      </c>
      <c r="E596" s="149" t="s">
        <v>38</v>
      </c>
      <c r="F596" s="149" t="s">
        <v>336</v>
      </c>
      <c r="G596" s="150"/>
      <c r="H596" s="150"/>
      <c r="I596" s="150"/>
      <c r="J596" s="150"/>
      <c r="K596" s="150"/>
      <c r="L596" s="150"/>
      <c r="M596" s="150"/>
      <c r="N596" s="172">
        <f>SUM(G596*$D$8+H596*$D$5+I596*$D$9+J596*$D$6+K596*$D$11+L596*$D$10+M596*$D$7)</f>
        <v>0</v>
      </c>
      <c r="O596" s="166">
        <v>1</v>
      </c>
      <c r="P596" s="153">
        <f>SUM(N596*O596)</f>
        <v>0</v>
      </c>
      <c r="Q596" s="29"/>
      <c r="R596" s="14"/>
      <c r="S596" s="14"/>
      <c r="T596" s="14"/>
      <c r="U596" s="14"/>
    </row>
    <row r="597" spans="1:21" ht="13.5" customHeight="1">
      <c r="A597" s="147">
        <f>RANK(N597,$N$18:$N$2049)</f>
        <v>1336</v>
      </c>
      <c r="B597" s="148" t="s">
        <v>1322</v>
      </c>
      <c r="C597" s="148" t="s">
        <v>413</v>
      </c>
      <c r="D597" s="149" t="s">
        <v>43</v>
      </c>
      <c r="E597" s="149" t="s">
        <v>1965</v>
      </c>
      <c r="F597" s="149" t="s">
        <v>336</v>
      </c>
      <c r="G597" s="150"/>
      <c r="H597" s="150"/>
      <c r="I597" s="150"/>
      <c r="J597" s="150"/>
      <c r="K597" s="150">
        <v>10</v>
      </c>
      <c r="L597" s="150">
        <v>127</v>
      </c>
      <c r="M597" s="150">
        <v>1</v>
      </c>
      <c r="N597" s="172">
        <f>SUM(G597*$D$8+H597*$D$5+I597*$D$9+J597*$D$6+K597*$D$11+L597*$D$10+M597*$D$7)</f>
        <v>23.700000000000003</v>
      </c>
      <c r="O597" s="166">
        <v>1</v>
      </c>
      <c r="P597" s="153">
        <f>SUM(N597*O597)</f>
        <v>23.700000000000003</v>
      </c>
      <c r="Q597" s="29"/>
      <c r="R597" s="14"/>
      <c r="S597" s="14"/>
      <c r="T597" s="14"/>
      <c r="U597" s="14"/>
    </row>
    <row r="598" spans="1:21" ht="13.5" customHeight="1">
      <c r="A598" s="147">
        <f>RANK(N598,$N$18:$N$2049)</f>
        <v>975</v>
      </c>
      <c r="B598" s="148" t="s">
        <v>1321</v>
      </c>
      <c r="C598" s="148" t="s">
        <v>413</v>
      </c>
      <c r="D598" s="149" t="s">
        <v>43</v>
      </c>
      <c r="E598" s="149" t="s">
        <v>36</v>
      </c>
      <c r="F598" s="149" t="s">
        <v>336</v>
      </c>
      <c r="G598" s="150"/>
      <c r="H598" s="150"/>
      <c r="I598" s="150"/>
      <c r="J598" s="150"/>
      <c r="K598" s="150">
        <v>19</v>
      </c>
      <c r="L598" s="150">
        <v>262</v>
      </c>
      <c r="M598" s="150">
        <v>2</v>
      </c>
      <c r="N598" s="172">
        <f>SUM(G598*$D$8+H598*$D$5+I598*$D$9+J598*$D$6+K598*$D$11+L598*$D$10+M598*$D$7)</f>
        <v>47.7</v>
      </c>
      <c r="O598" s="166">
        <v>1</v>
      </c>
      <c r="P598" s="153">
        <f>SUM(N598*O598)</f>
        <v>47.7</v>
      </c>
      <c r="Q598" s="29"/>
      <c r="R598" s="14"/>
      <c r="S598" s="14"/>
      <c r="T598" s="14"/>
      <c r="U598" s="14"/>
    </row>
    <row r="599" spans="1:21" ht="13.5" customHeight="1">
      <c r="A599" s="147">
        <f>RANK(N599,$N$18:$N$2049)</f>
        <v>722</v>
      </c>
      <c r="B599" s="148" t="s">
        <v>950</v>
      </c>
      <c r="C599" s="148" t="s">
        <v>413</v>
      </c>
      <c r="D599" s="149" t="s">
        <v>43</v>
      </c>
      <c r="E599" s="149" t="s">
        <v>38</v>
      </c>
      <c r="F599" s="149" t="s">
        <v>336</v>
      </c>
      <c r="G599" s="150"/>
      <c r="H599" s="150"/>
      <c r="I599" s="150"/>
      <c r="J599" s="150"/>
      <c r="K599" s="150">
        <v>27</v>
      </c>
      <c r="L599" s="150">
        <v>415</v>
      </c>
      <c r="M599" s="150">
        <v>3</v>
      </c>
      <c r="N599" s="172">
        <f>SUM(G599*$D$8+H599*$D$5+I599*$D$9+J599*$D$6+K599*$D$11+L599*$D$10+M599*$D$7)</f>
        <v>73</v>
      </c>
      <c r="O599" s="166">
        <v>1</v>
      </c>
      <c r="P599" s="153">
        <f>SUM(N599*O599)</f>
        <v>73</v>
      </c>
      <c r="Q599" s="29"/>
      <c r="R599" s="14"/>
      <c r="S599" s="14"/>
      <c r="T599" s="14"/>
      <c r="U599" s="14"/>
    </row>
    <row r="600" spans="1:21" ht="13.5" customHeight="1">
      <c r="A600" s="147">
        <f>RANK(N600,$N$18:$N$2049)</f>
        <v>525</v>
      </c>
      <c r="B600" s="148" t="s">
        <v>661</v>
      </c>
      <c r="C600" s="148" t="s">
        <v>413</v>
      </c>
      <c r="D600" s="149" t="s">
        <v>43</v>
      </c>
      <c r="E600" s="149" t="s">
        <v>38</v>
      </c>
      <c r="F600" s="149" t="s">
        <v>336</v>
      </c>
      <c r="G600" s="150"/>
      <c r="H600" s="150"/>
      <c r="I600" s="150"/>
      <c r="J600" s="150"/>
      <c r="K600" s="150">
        <v>40</v>
      </c>
      <c r="L600" s="150">
        <v>511</v>
      </c>
      <c r="M600" s="150">
        <v>4</v>
      </c>
      <c r="N600" s="172">
        <f>SUM(G600*$D$8+H600*$D$5+I600*$D$9+J600*$D$6+K600*$D$11+L600*$D$10+M600*$D$7)</f>
        <v>95.1</v>
      </c>
      <c r="O600" s="166">
        <v>1</v>
      </c>
      <c r="P600" s="153">
        <f>SUM(N600*O600)</f>
        <v>95.1</v>
      </c>
      <c r="Q600" s="29"/>
      <c r="R600" s="14"/>
      <c r="S600" s="14"/>
      <c r="T600" s="14"/>
      <c r="U600" s="14"/>
    </row>
    <row r="601" spans="1:21" ht="13.5" customHeight="1">
      <c r="A601" s="147">
        <f>RANK(N601,$N$18:$N$2049)</f>
        <v>380</v>
      </c>
      <c r="B601" s="148" t="s">
        <v>2081</v>
      </c>
      <c r="C601" s="148" t="s">
        <v>413</v>
      </c>
      <c r="D601" s="149" t="s">
        <v>43</v>
      </c>
      <c r="E601" s="149" t="s">
        <v>38</v>
      </c>
      <c r="F601" s="149" t="s">
        <v>336</v>
      </c>
      <c r="G601" s="150"/>
      <c r="H601" s="150"/>
      <c r="I601" s="150"/>
      <c r="J601" s="150"/>
      <c r="K601" s="150">
        <v>52</v>
      </c>
      <c r="L601" s="150">
        <v>681</v>
      </c>
      <c r="M601" s="150">
        <v>5</v>
      </c>
      <c r="N601" s="172">
        <f>SUM(G601*$D$8+H601*$D$5+I601*$D$9+J601*$D$6+K601*$D$11+L601*$D$10+M601*$D$7)</f>
        <v>124.10000000000001</v>
      </c>
      <c r="O601" s="166">
        <v>1</v>
      </c>
      <c r="P601" s="153">
        <f>SUM(N601*O601)</f>
        <v>124.10000000000001</v>
      </c>
      <c r="Q601" s="29"/>
      <c r="R601" s="14"/>
      <c r="S601" s="14"/>
      <c r="T601" s="14"/>
      <c r="U601" s="14"/>
    </row>
    <row r="602" spans="1:21" ht="13.5" customHeight="1">
      <c r="A602" s="147">
        <f>RANK(N602,$N$18:$N$2049)</f>
        <v>1475</v>
      </c>
      <c r="B602" s="148" t="s">
        <v>1324</v>
      </c>
      <c r="C602" s="148" t="s">
        <v>449</v>
      </c>
      <c r="D602" s="149" t="s">
        <v>33</v>
      </c>
      <c r="E602" s="149" t="s">
        <v>36</v>
      </c>
      <c r="F602" s="149" t="s">
        <v>337</v>
      </c>
      <c r="G602" s="150"/>
      <c r="H602" s="150"/>
      <c r="I602" s="150"/>
      <c r="J602" s="150"/>
      <c r="K602" s="150"/>
      <c r="L602" s="150"/>
      <c r="M602" s="150"/>
      <c r="N602" s="172">
        <f>SUM(G602*$D$8+H602*$D$5+I602*$D$9+J602*$D$6+K602*$D$11+L602*$D$10+M602*$D$7)</f>
        <v>0</v>
      </c>
      <c r="O602" s="166">
        <v>0.9</v>
      </c>
      <c r="P602" s="153">
        <f>SUM(N602*O602)</f>
        <v>0</v>
      </c>
      <c r="Q602" s="29"/>
      <c r="R602" s="14"/>
      <c r="S602" s="14"/>
      <c r="T602" s="14"/>
      <c r="U602" s="14"/>
    </row>
    <row r="603" spans="1:21" ht="13.5" customHeight="1">
      <c r="A603" s="147">
        <f>RANK(N603,$N$18:$N$2049)</f>
        <v>63</v>
      </c>
      <c r="B603" s="148" t="s">
        <v>248</v>
      </c>
      <c r="C603" s="148" t="s">
        <v>449</v>
      </c>
      <c r="D603" s="149" t="s">
        <v>33</v>
      </c>
      <c r="E603" s="149" t="s">
        <v>38</v>
      </c>
      <c r="F603" s="149" t="s">
        <v>337</v>
      </c>
      <c r="G603" s="149">
        <v>2845</v>
      </c>
      <c r="H603" s="149">
        <v>22</v>
      </c>
      <c r="I603" s="149">
        <v>255</v>
      </c>
      <c r="J603" s="149">
        <v>4</v>
      </c>
      <c r="K603" s="150"/>
      <c r="L603" s="150"/>
      <c r="M603" s="150"/>
      <c r="N603" s="172">
        <f>SUM(G603*$D$8+H603*$D$5+I603*$D$9+J603*$D$6+K603*$D$11+L603*$D$10+M603*$D$7)</f>
        <v>251.3</v>
      </c>
      <c r="O603" s="166">
        <v>0.95</v>
      </c>
      <c r="P603" s="153">
        <f>SUM(N603*O603)</f>
        <v>238.73500000000001</v>
      </c>
      <c r="Q603" s="29"/>
      <c r="R603" s="14"/>
      <c r="S603" s="14"/>
      <c r="T603" s="14"/>
      <c r="U603" s="14"/>
    </row>
    <row r="604" spans="1:21" ht="13.5" customHeight="1">
      <c r="A604" s="147">
        <f>RANK(N604,$N$18:$N$2049)</f>
        <v>1475</v>
      </c>
      <c r="B604" s="148" t="s">
        <v>665</v>
      </c>
      <c r="C604" s="148" t="s">
        <v>449</v>
      </c>
      <c r="D604" s="149" t="s">
        <v>39</v>
      </c>
      <c r="E604" s="149" t="s">
        <v>36</v>
      </c>
      <c r="F604" s="149" t="s">
        <v>337</v>
      </c>
      <c r="G604" s="150"/>
      <c r="H604" s="150"/>
      <c r="I604" s="150"/>
      <c r="J604" s="150"/>
      <c r="K604" s="150"/>
      <c r="L604" s="150"/>
      <c r="M604" s="150"/>
      <c r="N604" s="172">
        <f>SUM(G604*$D$8+H604*$D$5+I604*$D$9+J604*$D$6+K604*$D$11+L604*$D$10+M604*$D$7)</f>
        <v>0</v>
      </c>
      <c r="O604" s="166">
        <v>1.02</v>
      </c>
      <c r="P604" s="153">
        <f>SUM(N604*O604)</f>
        <v>0</v>
      </c>
      <c r="Q604" s="29"/>
      <c r="R604" s="14"/>
      <c r="S604" s="14"/>
      <c r="T604" s="14"/>
      <c r="U604" s="14"/>
    </row>
    <row r="605" spans="1:21" ht="13.5" customHeight="1">
      <c r="A605" s="147">
        <f>RANK(N605,$N$18:$N$2049)</f>
        <v>1264</v>
      </c>
      <c r="B605" s="148" t="s">
        <v>664</v>
      </c>
      <c r="C605" s="148" t="s">
        <v>449</v>
      </c>
      <c r="D605" s="149" t="s">
        <v>39</v>
      </c>
      <c r="E605" s="149" t="s">
        <v>36</v>
      </c>
      <c r="F605" s="149" t="s">
        <v>337</v>
      </c>
      <c r="G605" s="150"/>
      <c r="H605" s="150"/>
      <c r="I605" s="149">
        <v>167</v>
      </c>
      <c r="J605" s="149">
        <v>1</v>
      </c>
      <c r="K605" s="150">
        <v>4</v>
      </c>
      <c r="L605" s="150">
        <v>21</v>
      </c>
      <c r="M605" s="150">
        <v>0</v>
      </c>
      <c r="N605" s="172">
        <f>SUM(G605*$D$8+H605*$D$5+I605*$D$9+J605*$D$6+K605*$D$11+L605*$D$10+M605*$D$7)</f>
        <v>26.8</v>
      </c>
      <c r="O605" s="166">
        <v>1.02</v>
      </c>
      <c r="P605" s="153">
        <f>SUM(N605*O605)</f>
        <v>27.336000000000002</v>
      </c>
      <c r="Q605" s="29"/>
      <c r="R605" s="14"/>
      <c r="S605" s="14"/>
      <c r="T605" s="14"/>
      <c r="U605" s="14"/>
    </row>
    <row r="606" spans="1:21" ht="13.5" customHeight="1">
      <c r="A606" s="147">
        <f>RANK(N606,$N$18:$N$2049)</f>
        <v>698</v>
      </c>
      <c r="B606" s="148" t="s">
        <v>363</v>
      </c>
      <c r="C606" s="148" t="s">
        <v>449</v>
      </c>
      <c r="D606" s="149" t="s">
        <v>39</v>
      </c>
      <c r="E606" s="149" t="s">
        <v>38</v>
      </c>
      <c r="F606" s="149" t="s">
        <v>337</v>
      </c>
      <c r="G606" s="150"/>
      <c r="H606" s="150"/>
      <c r="I606" s="149">
        <v>426</v>
      </c>
      <c r="J606" s="149">
        <v>4</v>
      </c>
      <c r="K606" s="150">
        <v>6</v>
      </c>
      <c r="L606" s="150">
        <v>55</v>
      </c>
      <c r="M606" s="150">
        <v>0</v>
      </c>
      <c r="N606" s="172">
        <f>SUM(G606*$D$8+H606*$D$5+I606*$D$9+J606*$D$6+K606*$D$11+L606*$D$10+M606*$D$7)</f>
        <v>75.099999999999994</v>
      </c>
      <c r="O606" s="166">
        <v>1.02</v>
      </c>
      <c r="P606" s="153">
        <f>SUM(N606*O606)</f>
        <v>76.60199999999999</v>
      </c>
      <c r="Q606" s="29"/>
      <c r="R606" s="14"/>
      <c r="S606" s="14"/>
      <c r="T606" s="14"/>
      <c r="U606" s="14"/>
    </row>
    <row r="607" spans="1:21" ht="13.5" customHeight="1">
      <c r="A607" s="147">
        <f>RANK(N607,$N$18:$N$2049)</f>
        <v>178</v>
      </c>
      <c r="B607" s="148" t="s">
        <v>1325</v>
      </c>
      <c r="C607" s="148" t="s">
        <v>449</v>
      </c>
      <c r="D607" s="149" t="s">
        <v>39</v>
      </c>
      <c r="E607" s="149" t="s">
        <v>36</v>
      </c>
      <c r="F607" s="149" t="s">
        <v>337</v>
      </c>
      <c r="G607" s="150"/>
      <c r="H607" s="150"/>
      <c r="I607" s="149">
        <v>1010</v>
      </c>
      <c r="J607" s="149">
        <v>9</v>
      </c>
      <c r="K607" s="150">
        <v>15</v>
      </c>
      <c r="L607" s="150">
        <v>144</v>
      </c>
      <c r="M607" s="150">
        <v>1</v>
      </c>
      <c r="N607" s="172">
        <f>SUM(G607*$D$8+H607*$D$5+I607*$D$9+J607*$D$6+K607*$D$11+L607*$D$10+M607*$D$7)</f>
        <v>182.9</v>
      </c>
      <c r="O607" s="166">
        <v>1.02</v>
      </c>
      <c r="P607" s="153">
        <f>SUM(N607*O607)</f>
        <v>186.55800000000002</v>
      </c>
      <c r="Q607" s="29"/>
      <c r="R607" s="14"/>
      <c r="S607" s="14"/>
      <c r="T607" s="14"/>
      <c r="U607" s="14"/>
    </row>
    <row r="608" spans="1:21" ht="13.5" customHeight="1">
      <c r="A608" s="147">
        <f>RANK(N608,$N$18:$N$2049)</f>
        <v>1475</v>
      </c>
      <c r="B608" s="148" t="s">
        <v>2210</v>
      </c>
      <c r="C608" s="148" t="s">
        <v>449</v>
      </c>
      <c r="D608" s="149" t="s">
        <v>42</v>
      </c>
      <c r="E608" s="149" t="s">
        <v>34</v>
      </c>
      <c r="F608" s="149" t="s">
        <v>337</v>
      </c>
      <c r="G608" s="150"/>
      <c r="H608" s="150"/>
      <c r="I608" s="150"/>
      <c r="J608" s="150"/>
      <c r="K608" s="150"/>
      <c r="L608" s="150"/>
      <c r="M608" s="150"/>
      <c r="N608" s="172">
        <f>SUM(G608*$D$8+H608*$D$5+I608*$D$9+J608*$D$6+K608*$D$11+L608*$D$10+M608*$D$7)</f>
        <v>0</v>
      </c>
      <c r="O608" s="166">
        <v>1</v>
      </c>
      <c r="P608" s="153">
        <f>SUM(N608*O608)</f>
        <v>0</v>
      </c>
      <c r="Q608" s="29"/>
      <c r="R608" s="14"/>
      <c r="S608" s="14"/>
      <c r="T608" s="14"/>
      <c r="U608" s="14"/>
    </row>
    <row r="609" spans="1:21" ht="13.5" customHeight="1">
      <c r="A609" s="147">
        <f>RANK(N609,$N$18:$N$2049)</f>
        <v>1336</v>
      </c>
      <c r="B609" s="148" t="s">
        <v>1326</v>
      </c>
      <c r="C609" s="148" t="s">
        <v>449</v>
      </c>
      <c r="D609" s="149" t="s">
        <v>42</v>
      </c>
      <c r="E609" s="149" t="s">
        <v>36</v>
      </c>
      <c r="F609" s="149" t="s">
        <v>337</v>
      </c>
      <c r="G609" s="150"/>
      <c r="H609" s="150"/>
      <c r="I609" s="150"/>
      <c r="J609" s="150"/>
      <c r="K609" s="150">
        <v>11</v>
      </c>
      <c r="L609" s="150">
        <v>122</v>
      </c>
      <c r="M609" s="150">
        <v>1</v>
      </c>
      <c r="N609" s="172">
        <f>SUM(G609*$D$8+H609*$D$5+I609*$D$9+J609*$D$6+K609*$D$11+L609*$D$10+M609*$D$7)</f>
        <v>23.700000000000003</v>
      </c>
      <c r="O609" s="166">
        <v>1</v>
      </c>
      <c r="P609" s="153">
        <f>SUM(N609*O609)</f>
        <v>23.700000000000003</v>
      </c>
      <c r="Q609" s="29"/>
      <c r="R609" s="14"/>
      <c r="S609" s="14"/>
      <c r="T609" s="14"/>
      <c r="U609" s="14"/>
    </row>
    <row r="610" spans="1:21" ht="13.5" customHeight="1">
      <c r="A610" s="147">
        <f>RANK(N610,$N$18:$N$2049)</f>
        <v>981</v>
      </c>
      <c r="B610" s="148" t="s">
        <v>392</v>
      </c>
      <c r="C610" s="148" t="s">
        <v>449</v>
      </c>
      <c r="D610" s="149" t="s">
        <v>42</v>
      </c>
      <c r="E610" s="149" t="s">
        <v>38</v>
      </c>
      <c r="F610" s="149" t="s">
        <v>337</v>
      </c>
      <c r="G610" s="150"/>
      <c r="H610" s="150"/>
      <c r="I610" s="150"/>
      <c r="J610" s="150"/>
      <c r="K610" s="150">
        <v>18</v>
      </c>
      <c r="L610" s="150">
        <v>201</v>
      </c>
      <c r="M610" s="150">
        <v>3</v>
      </c>
      <c r="N610" s="172">
        <f>SUM(G610*$D$8+H610*$D$5+I610*$D$9+J610*$D$6+K610*$D$11+L610*$D$10+M610*$D$7)</f>
        <v>47.1</v>
      </c>
      <c r="O610" s="166">
        <v>1</v>
      </c>
      <c r="P610" s="153">
        <f>SUM(N610*O610)</f>
        <v>47.1</v>
      </c>
      <c r="Q610" s="29"/>
      <c r="R610" s="14"/>
      <c r="S610" s="14"/>
      <c r="T610" s="14"/>
      <c r="U610" s="14"/>
    </row>
    <row r="611" spans="1:21" ht="13.5" customHeight="1">
      <c r="A611" s="147">
        <f>RANK(N611,$N$18:$N$2049)</f>
        <v>1475</v>
      </c>
      <c r="B611" s="148" t="s">
        <v>1330</v>
      </c>
      <c r="C611" s="148" t="s">
        <v>449</v>
      </c>
      <c r="D611" s="149" t="s">
        <v>43</v>
      </c>
      <c r="E611" s="149" t="s">
        <v>38</v>
      </c>
      <c r="F611" s="149" t="s">
        <v>337</v>
      </c>
      <c r="G611" s="150"/>
      <c r="H611" s="150"/>
      <c r="I611" s="150"/>
      <c r="J611" s="150"/>
      <c r="K611" s="150"/>
      <c r="L611" s="150"/>
      <c r="M611" s="150"/>
      <c r="N611" s="172">
        <f>SUM(G611*$D$8+H611*$D$5+I611*$D$9+J611*$D$6+K611*$D$11+L611*$D$10+M611*$D$7)</f>
        <v>0</v>
      </c>
      <c r="O611" s="166">
        <v>1</v>
      </c>
      <c r="P611" s="153">
        <f>SUM(N611*O611)</f>
        <v>0</v>
      </c>
      <c r="Q611" s="29"/>
      <c r="R611" s="14"/>
      <c r="S611" s="14"/>
      <c r="T611" s="14"/>
      <c r="U611" s="14"/>
    </row>
    <row r="612" spans="1:21" ht="13.5" customHeight="1">
      <c r="A612" s="147">
        <f>RANK(N612,$N$18:$N$2049)</f>
        <v>1461</v>
      </c>
      <c r="B612" s="148" t="s">
        <v>1329</v>
      </c>
      <c r="C612" s="148" t="s">
        <v>449</v>
      </c>
      <c r="D612" s="149" t="s">
        <v>43</v>
      </c>
      <c r="E612" s="149" t="s">
        <v>36</v>
      </c>
      <c r="F612" s="149" t="s">
        <v>337</v>
      </c>
      <c r="G612" s="150"/>
      <c r="H612" s="150"/>
      <c r="I612" s="150"/>
      <c r="J612" s="150"/>
      <c r="K612" s="150">
        <v>9</v>
      </c>
      <c r="L612" s="150">
        <v>103</v>
      </c>
      <c r="M612" s="150">
        <v>0</v>
      </c>
      <c r="N612" s="172">
        <f>SUM(G612*$D$8+H612*$D$5+I612*$D$9+J612*$D$6+K612*$D$11+L612*$D$10+M612*$D$7)</f>
        <v>14.8</v>
      </c>
      <c r="O612" s="166">
        <v>1</v>
      </c>
      <c r="P612" s="153">
        <f>SUM(N612*O612)</f>
        <v>14.8</v>
      </c>
      <c r="Q612" s="29"/>
      <c r="R612" s="14"/>
      <c r="S612" s="14"/>
      <c r="T612" s="14"/>
      <c r="U612" s="14"/>
    </row>
    <row r="613" spans="1:21" ht="13.5" customHeight="1">
      <c r="A613" s="147">
        <f>RANK(N613,$N$18:$N$2049)</f>
        <v>1214</v>
      </c>
      <c r="B613" s="148" t="s">
        <v>1328</v>
      </c>
      <c r="C613" s="148" t="s">
        <v>449</v>
      </c>
      <c r="D613" s="149" t="s">
        <v>43</v>
      </c>
      <c r="E613" s="149" t="s">
        <v>36</v>
      </c>
      <c r="F613" s="149" t="s">
        <v>337</v>
      </c>
      <c r="G613" s="150"/>
      <c r="H613" s="150"/>
      <c r="I613" s="150"/>
      <c r="J613" s="150"/>
      <c r="K613" s="150">
        <v>14</v>
      </c>
      <c r="L613" s="150">
        <v>164</v>
      </c>
      <c r="M613" s="150">
        <v>1</v>
      </c>
      <c r="N613" s="172">
        <f>SUM(G613*$D$8+H613*$D$5+I613*$D$9+J613*$D$6+K613*$D$11+L613*$D$10+M613*$D$7)</f>
        <v>29.400000000000002</v>
      </c>
      <c r="O613" s="166">
        <v>1</v>
      </c>
      <c r="P613" s="153">
        <f>SUM(N613*O613)</f>
        <v>29.400000000000002</v>
      </c>
      <c r="Q613" s="29"/>
      <c r="R613" s="14"/>
      <c r="S613" s="14"/>
      <c r="T613" s="14"/>
      <c r="U613" s="14"/>
    </row>
    <row r="614" spans="1:21" ht="13.5" customHeight="1">
      <c r="A614" s="147">
        <f>RANK(N614,$N$18:$N$2049)</f>
        <v>684</v>
      </c>
      <c r="B614" s="148" t="s">
        <v>1327</v>
      </c>
      <c r="C614" s="148" t="s">
        <v>449</v>
      </c>
      <c r="D614" s="149" t="s">
        <v>43</v>
      </c>
      <c r="E614" s="149" t="s">
        <v>36</v>
      </c>
      <c r="F614" s="149" t="s">
        <v>337</v>
      </c>
      <c r="G614" s="150"/>
      <c r="H614" s="150"/>
      <c r="I614" s="150"/>
      <c r="J614" s="150"/>
      <c r="K614" s="150">
        <v>30</v>
      </c>
      <c r="L614" s="150">
        <v>434</v>
      </c>
      <c r="M614" s="150">
        <v>3</v>
      </c>
      <c r="N614" s="172">
        <f>SUM(G614*$D$8+H614*$D$5+I614*$D$9+J614*$D$6+K614*$D$11+L614*$D$10+M614*$D$7)</f>
        <v>76.400000000000006</v>
      </c>
      <c r="O614" s="166">
        <v>1</v>
      </c>
      <c r="P614" s="153">
        <f>SUM(N614*O614)</f>
        <v>76.400000000000006</v>
      </c>
      <c r="Q614" s="29"/>
      <c r="R614" s="14"/>
      <c r="S614" s="14"/>
      <c r="T614" s="14"/>
      <c r="U614" s="14"/>
    </row>
    <row r="615" spans="1:21" ht="13.5" customHeight="1">
      <c r="A615" s="147">
        <f>RANK(N615,$N$18:$N$2049)</f>
        <v>534</v>
      </c>
      <c r="B615" s="148" t="s">
        <v>2032</v>
      </c>
      <c r="C615" s="148" t="s">
        <v>449</v>
      </c>
      <c r="D615" s="149" t="s">
        <v>43</v>
      </c>
      <c r="E615" s="149" t="s">
        <v>34</v>
      </c>
      <c r="F615" s="149" t="s">
        <v>337</v>
      </c>
      <c r="G615" s="150"/>
      <c r="H615" s="150"/>
      <c r="I615" s="150"/>
      <c r="J615" s="150"/>
      <c r="K615" s="150">
        <v>40</v>
      </c>
      <c r="L615" s="150">
        <v>498</v>
      </c>
      <c r="M615" s="150">
        <v>4</v>
      </c>
      <c r="N615" s="172">
        <f>SUM(G615*$D$8+H615*$D$5+I615*$D$9+J615*$D$6+K615*$D$11+L615*$D$10+M615*$D$7)</f>
        <v>93.800000000000011</v>
      </c>
      <c r="O615" s="166">
        <v>1</v>
      </c>
      <c r="P615" s="153">
        <f>SUM(N615*O615)</f>
        <v>93.800000000000011</v>
      </c>
      <c r="Q615" s="29"/>
      <c r="R615" s="14"/>
      <c r="S615" s="14"/>
      <c r="T615" s="14"/>
      <c r="U615" s="14"/>
    </row>
    <row r="616" spans="1:21" ht="13.5" customHeight="1">
      <c r="A616" s="147">
        <f>RANK(N616,$N$18:$N$2049)</f>
        <v>247</v>
      </c>
      <c r="B616" s="148" t="s">
        <v>666</v>
      </c>
      <c r="C616" s="148" t="s">
        <v>449</v>
      </c>
      <c r="D616" s="149" t="s">
        <v>43</v>
      </c>
      <c r="E616" s="149" t="s">
        <v>34</v>
      </c>
      <c r="F616" s="149" t="s">
        <v>337</v>
      </c>
      <c r="G616" s="150"/>
      <c r="H616" s="150"/>
      <c r="I616" s="150"/>
      <c r="J616" s="150"/>
      <c r="K616" s="150">
        <v>60</v>
      </c>
      <c r="L616" s="150">
        <v>856</v>
      </c>
      <c r="M616" s="150">
        <v>7</v>
      </c>
      <c r="N616" s="172">
        <f>SUM(G616*$D$8+H616*$D$5+I616*$D$9+J616*$D$6+K616*$D$11+L616*$D$10+M616*$D$7)</f>
        <v>157.60000000000002</v>
      </c>
      <c r="O616" s="166">
        <v>1</v>
      </c>
      <c r="P616" s="153">
        <f>SUM(N616*O616)</f>
        <v>157.60000000000002</v>
      </c>
      <c r="Q616" s="29"/>
      <c r="R616" s="14"/>
      <c r="S616" s="14"/>
      <c r="T616" s="14"/>
      <c r="U616" s="14"/>
    </row>
    <row r="617" spans="1:21" ht="13.5" customHeight="1">
      <c r="A617" s="147">
        <f>RANK(N617,$N$18:$N$2049)</f>
        <v>1475</v>
      </c>
      <c r="B617" s="148" t="s">
        <v>668</v>
      </c>
      <c r="C617" s="148" t="s">
        <v>443</v>
      </c>
      <c r="D617" s="149" t="s">
        <v>33</v>
      </c>
      <c r="E617" s="149" t="s">
        <v>36</v>
      </c>
      <c r="F617" s="149" t="s">
        <v>337</v>
      </c>
      <c r="G617" s="150"/>
      <c r="H617" s="150"/>
      <c r="I617" s="150"/>
      <c r="J617" s="150"/>
      <c r="K617" s="150"/>
      <c r="L617" s="150"/>
      <c r="M617" s="150"/>
      <c r="N617" s="172">
        <f>SUM(G617*$D$8+H617*$D$5+I617*$D$9+J617*$D$6+K617*$D$11+L617*$D$10+M617*$D$7)</f>
        <v>0</v>
      </c>
      <c r="O617" s="166">
        <v>0.9</v>
      </c>
      <c r="P617" s="153">
        <f>SUM(N617*O617)</f>
        <v>0</v>
      </c>
      <c r="Q617" s="29"/>
      <c r="R617" s="14"/>
      <c r="S617" s="14"/>
      <c r="T617" s="14"/>
      <c r="U617" s="14"/>
    </row>
    <row r="618" spans="1:21" ht="13.5" customHeight="1">
      <c r="A618" s="147">
        <f>RANK(N618,$N$18:$N$2049)</f>
        <v>56</v>
      </c>
      <c r="B618" s="148" t="s">
        <v>84</v>
      </c>
      <c r="C618" s="148" t="s">
        <v>443</v>
      </c>
      <c r="D618" s="149" t="s">
        <v>33</v>
      </c>
      <c r="E618" s="149" t="s">
        <v>34</v>
      </c>
      <c r="F618" s="149" t="s">
        <v>337</v>
      </c>
      <c r="G618" s="149">
        <v>3080</v>
      </c>
      <c r="H618" s="149">
        <v>23</v>
      </c>
      <c r="I618" s="149">
        <v>225</v>
      </c>
      <c r="J618" s="149">
        <v>3</v>
      </c>
      <c r="K618" s="150"/>
      <c r="L618" s="150"/>
      <c r="M618" s="150"/>
      <c r="N618" s="172">
        <f>SUM(G618*$D$8+H618*$D$5+I618*$D$9+J618*$D$6+K618*$D$11+L618*$D$10+M618*$D$7)</f>
        <v>255.7</v>
      </c>
      <c r="O618" s="166">
        <v>0.95</v>
      </c>
      <c r="P618" s="153">
        <f>SUM(N618*O618)</f>
        <v>242.91499999999999</v>
      </c>
      <c r="Q618" s="29"/>
      <c r="R618" s="14"/>
      <c r="S618" s="14"/>
      <c r="T618" s="14"/>
      <c r="U618" s="14"/>
    </row>
    <row r="619" spans="1:21" ht="13.5" customHeight="1">
      <c r="A619" s="147">
        <f>RANK(N619,$N$18:$N$2049)</f>
        <v>1475</v>
      </c>
      <c r="B619" s="148" t="s">
        <v>796</v>
      </c>
      <c r="C619" s="148" t="s">
        <v>443</v>
      </c>
      <c r="D619" s="149" t="s">
        <v>39</v>
      </c>
      <c r="E619" s="149" t="s">
        <v>38</v>
      </c>
      <c r="F619" s="149" t="s">
        <v>337</v>
      </c>
      <c r="G619" s="150"/>
      <c r="H619" s="150"/>
      <c r="I619" s="150"/>
      <c r="J619" s="150"/>
      <c r="K619" s="150"/>
      <c r="L619" s="150"/>
      <c r="M619" s="150"/>
      <c r="N619" s="172">
        <f>SUM(G619*$D$8+H619*$D$5+I619*$D$9+J619*$D$6+K619*$D$11+L619*$D$10+M619*$D$7)</f>
        <v>0</v>
      </c>
      <c r="O619" s="166">
        <v>1.02</v>
      </c>
      <c r="P619" s="153">
        <f>SUM(N619*O619)</f>
        <v>0</v>
      </c>
      <c r="Q619" s="29"/>
      <c r="R619" s="14"/>
      <c r="S619" s="14"/>
      <c r="T619" s="14"/>
      <c r="U619" s="14"/>
    </row>
    <row r="620" spans="1:21" ht="13.5" customHeight="1">
      <c r="A620" s="147">
        <f>RANK(N620,$N$18:$N$2049)</f>
        <v>856</v>
      </c>
      <c r="B620" s="148" t="s">
        <v>1331</v>
      </c>
      <c r="C620" s="148" t="s">
        <v>443</v>
      </c>
      <c r="D620" s="149" t="s">
        <v>39</v>
      </c>
      <c r="E620" s="149" t="s">
        <v>34</v>
      </c>
      <c r="F620" s="149" t="s">
        <v>337</v>
      </c>
      <c r="G620" s="150"/>
      <c r="H620" s="150"/>
      <c r="I620" s="150">
        <v>318</v>
      </c>
      <c r="J620" s="150">
        <v>3</v>
      </c>
      <c r="K620" s="150">
        <v>6</v>
      </c>
      <c r="L620" s="150">
        <v>64</v>
      </c>
      <c r="M620" s="150">
        <v>0</v>
      </c>
      <c r="N620" s="172">
        <f>SUM(G620*$D$8+H620*$D$5+I620*$D$9+J620*$D$6+K620*$D$11+L620*$D$10+M620*$D$7)</f>
        <v>59.199999999999996</v>
      </c>
      <c r="O620" s="166">
        <v>1.02</v>
      </c>
      <c r="P620" s="153">
        <f>SUM(N620*O620)</f>
        <v>60.383999999999993</v>
      </c>
      <c r="Q620" s="29"/>
      <c r="R620" s="14"/>
      <c r="S620" s="14"/>
      <c r="T620" s="14"/>
      <c r="U620" s="14"/>
    </row>
    <row r="621" spans="1:21" ht="13.5" customHeight="1">
      <c r="A621" s="147">
        <f>RANK(N621,$N$18:$N$2049)</f>
        <v>448</v>
      </c>
      <c r="B621" s="148" t="s">
        <v>680</v>
      </c>
      <c r="C621" s="148" t="s">
        <v>443</v>
      </c>
      <c r="D621" s="149" t="s">
        <v>39</v>
      </c>
      <c r="E621" s="149" t="s">
        <v>38</v>
      </c>
      <c r="F621" s="149" t="s">
        <v>337</v>
      </c>
      <c r="G621" s="150"/>
      <c r="H621" s="150"/>
      <c r="I621" s="149">
        <v>513</v>
      </c>
      <c r="J621" s="149">
        <v>5</v>
      </c>
      <c r="K621" s="150">
        <v>17</v>
      </c>
      <c r="L621" s="150">
        <v>147</v>
      </c>
      <c r="M621" s="150">
        <v>1</v>
      </c>
      <c r="N621" s="172">
        <f>SUM(G621*$D$8+H621*$D$5+I621*$D$9+J621*$D$6+K621*$D$11+L621*$D$10+M621*$D$7)</f>
        <v>110.50000000000001</v>
      </c>
      <c r="O621" s="166">
        <v>1.02</v>
      </c>
      <c r="P621" s="153">
        <f>SUM(N621*O621)</f>
        <v>112.71000000000002</v>
      </c>
      <c r="Q621" s="29"/>
      <c r="R621" s="14"/>
      <c r="S621" s="14"/>
      <c r="T621" s="14"/>
      <c r="U621" s="14"/>
    </row>
    <row r="622" spans="1:21" ht="13.5" customHeight="1">
      <c r="A622" s="147">
        <f>RANK(N622,$N$18:$N$2049)</f>
        <v>354</v>
      </c>
      <c r="B622" s="148" t="s">
        <v>326</v>
      </c>
      <c r="C622" s="148" t="s">
        <v>443</v>
      </c>
      <c r="D622" s="149" t="s">
        <v>39</v>
      </c>
      <c r="E622" s="149" t="s">
        <v>34</v>
      </c>
      <c r="F622" s="149" t="s">
        <v>337</v>
      </c>
      <c r="G622" s="150"/>
      <c r="H622" s="150"/>
      <c r="I622" s="149">
        <v>701</v>
      </c>
      <c r="J622" s="149">
        <v>7</v>
      </c>
      <c r="K622" s="150">
        <v>7</v>
      </c>
      <c r="L622" s="150">
        <v>68</v>
      </c>
      <c r="M622" s="150">
        <v>1</v>
      </c>
      <c r="N622" s="172">
        <f>SUM(G622*$D$8+H622*$D$5+I622*$D$9+J622*$D$6+K622*$D$11+L622*$D$10+M622*$D$7)</f>
        <v>128.4</v>
      </c>
      <c r="O622" s="166">
        <v>1.02</v>
      </c>
      <c r="P622" s="153">
        <f>SUM(N622*O622)</f>
        <v>130.96800000000002</v>
      </c>
      <c r="Q622" s="29"/>
      <c r="R622" s="14"/>
      <c r="S622" s="14"/>
      <c r="T622" s="14"/>
      <c r="U622" s="14"/>
    </row>
    <row r="623" spans="1:21" ht="13.5" customHeight="1">
      <c r="A623" s="147">
        <f>RANK(N623,$N$18:$N$2049)</f>
        <v>1475</v>
      </c>
      <c r="B623" s="148" t="s">
        <v>1334</v>
      </c>
      <c r="C623" s="148" t="s">
        <v>443</v>
      </c>
      <c r="D623" s="149" t="s">
        <v>42</v>
      </c>
      <c r="E623" s="149" t="s">
        <v>38</v>
      </c>
      <c r="F623" s="149" t="s">
        <v>337</v>
      </c>
      <c r="G623" s="150"/>
      <c r="H623" s="150"/>
      <c r="I623" s="150"/>
      <c r="J623" s="150"/>
      <c r="K623" s="150"/>
      <c r="L623" s="150"/>
      <c r="M623" s="150"/>
      <c r="N623" s="172">
        <f>SUM(G623*$D$8+H623*$D$5+I623*$D$9+J623*$D$6+K623*$D$11+L623*$D$10+M623*$D$7)</f>
        <v>0</v>
      </c>
      <c r="O623" s="166">
        <v>1</v>
      </c>
      <c r="P623" s="153">
        <f>SUM(N623*O623)</f>
        <v>0</v>
      </c>
      <c r="Q623" s="29"/>
      <c r="R623" s="14"/>
      <c r="S623" s="14"/>
      <c r="T623" s="14"/>
      <c r="U623" s="14"/>
    </row>
    <row r="624" spans="1:21" ht="13.5" customHeight="1">
      <c r="A624" s="147">
        <f>RANK(N624,$N$18:$N$2049)</f>
        <v>1421</v>
      </c>
      <c r="B624" s="148" t="s">
        <v>1333</v>
      </c>
      <c r="C624" s="148" t="s">
        <v>443</v>
      </c>
      <c r="D624" s="149" t="s">
        <v>42</v>
      </c>
      <c r="E624" s="149" t="s">
        <v>34</v>
      </c>
      <c r="F624" s="149" t="s">
        <v>337</v>
      </c>
      <c r="G624" s="150"/>
      <c r="H624" s="150"/>
      <c r="I624" s="150"/>
      <c r="J624" s="150"/>
      <c r="K624" s="150">
        <v>9</v>
      </c>
      <c r="L624" s="150">
        <v>93</v>
      </c>
      <c r="M624" s="150">
        <v>1</v>
      </c>
      <c r="N624" s="172">
        <f>SUM(G624*$D$8+H624*$D$5+I624*$D$9+J624*$D$6+K624*$D$11+L624*$D$10+M624*$D$7)</f>
        <v>19.8</v>
      </c>
      <c r="O624" s="166">
        <v>1</v>
      </c>
      <c r="P624" s="153">
        <f>SUM(N624*O624)</f>
        <v>19.8</v>
      </c>
      <c r="Q624" s="14"/>
      <c r="R624" s="14"/>
      <c r="S624" s="14"/>
      <c r="T624" s="14"/>
      <c r="U624" s="14"/>
    </row>
    <row r="625" spans="1:21" ht="13.5" customHeight="1">
      <c r="A625" s="147">
        <f>RANK(N625,$N$18:$N$2049)</f>
        <v>921</v>
      </c>
      <c r="B625" s="148" t="s">
        <v>1332</v>
      </c>
      <c r="C625" s="148" t="s">
        <v>443</v>
      </c>
      <c r="D625" s="149" t="s">
        <v>42</v>
      </c>
      <c r="E625" s="149" t="s">
        <v>34</v>
      </c>
      <c r="F625" s="149" t="s">
        <v>337</v>
      </c>
      <c r="G625" s="150"/>
      <c r="H625" s="150"/>
      <c r="I625" s="150"/>
      <c r="J625" s="150"/>
      <c r="K625" s="150">
        <v>23</v>
      </c>
      <c r="L625" s="150">
        <v>241</v>
      </c>
      <c r="M625" s="150">
        <v>3</v>
      </c>
      <c r="N625" s="172">
        <f>SUM(G625*$D$8+H625*$D$5+I625*$D$9+J625*$D$6+K625*$D$11+L625*$D$10+M625*$D$7)</f>
        <v>53.6</v>
      </c>
      <c r="O625" s="166">
        <v>1</v>
      </c>
      <c r="P625" s="153">
        <f>SUM(N625*O625)</f>
        <v>53.6</v>
      </c>
      <c r="Q625" s="14"/>
      <c r="R625" s="14"/>
      <c r="S625" s="14"/>
      <c r="T625" s="14"/>
      <c r="U625" s="14"/>
    </row>
    <row r="626" spans="1:21" ht="13.5" customHeight="1">
      <c r="A626" s="147">
        <f>RANK(N626,$N$18:$N$2049)</f>
        <v>1475</v>
      </c>
      <c r="B626" s="148" t="s">
        <v>2082</v>
      </c>
      <c r="C626" s="148" t="s">
        <v>443</v>
      </c>
      <c r="D626" s="149" t="s">
        <v>43</v>
      </c>
      <c r="E626" s="149" t="s">
        <v>34</v>
      </c>
      <c r="F626" s="149" t="s">
        <v>337</v>
      </c>
      <c r="G626" s="150"/>
      <c r="H626" s="150"/>
      <c r="I626" s="150"/>
      <c r="J626" s="150"/>
      <c r="K626" s="150"/>
      <c r="L626" s="150"/>
      <c r="M626" s="150"/>
      <c r="N626" s="172">
        <f>SUM(G626*$D$8+H626*$D$5+I626*$D$9+J626*$D$6+K626*$D$11+L626*$D$10+M626*$D$7)</f>
        <v>0</v>
      </c>
      <c r="O626" s="166">
        <v>1</v>
      </c>
      <c r="P626" s="153">
        <f>SUM(N626*O626)</f>
        <v>0</v>
      </c>
      <c r="Q626" s="14"/>
      <c r="R626" s="14"/>
      <c r="S626" s="14"/>
      <c r="T626" s="14"/>
      <c r="U626" s="14"/>
    </row>
    <row r="627" spans="1:21" ht="13.5" customHeight="1">
      <c r="A627" s="147">
        <f>RANK(N627,$N$18:$N$2049)</f>
        <v>1088</v>
      </c>
      <c r="B627" s="148" t="s">
        <v>1335</v>
      </c>
      <c r="C627" s="148" t="s">
        <v>443</v>
      </c>
      <c r="D627" s="149" t="s">
        <v>43</v>
      </c>
      <c r="E627" s="149" t="s">
        <v>34</v>
      </c>
      <c r="F627" s="149" t="s">
        <v>337</v>
      </c>
      <c r="G627" s="150"/>
      <c r="H627" s="150"/>
      <c r="I627" s="150"/>
      <c r="J627" s="150"/>
      <c r="K627" s="150">
        <v>20</v>
      </c>
      <c r="L627" s="150">
        <v>219</v>
      </c>
      <c r="M627" s="150">
        <v>1</v>
      </c>
      <c r="N627" s="172">
        <f>SUM(G627*$D$8+H627*$D$5+I627*$D$9+J627*$D$6+K627*$D$11+L627*$D$10+M627*$D$7)</f>
        <v>37.900000000000006</v>
      </c>
      <c r="O627" s="166">
        <v>1</v>
      </c>
      <c r="P627" s="153">
        <f>SUM(N627*O627)</f>
        <v>37.900000000000006</v>
      </c>
      <c r="Q627" s="14"/>
      <c r="R627" s="14"/>
      <c r="S627" s="14"/>
      <c r="T627" s="14"/>
      <c r="U627" s="14"/>
    </row>
    <row r="628" spans="1:21" ht="13.5" customHeight="1">
      <c r="A628" s="147">
        <f>RANK(N628,$N$18:$N$2049)</f>
        <v>1084</v>
      </c>
      <c r="B628" s="148" t="s">
        <v>384</v>
      </c>
      <c r="C628" s="148" t="s">
        <v>443</v>
      </c>
      <c r="D628" s="149" t="s">
        <v>43</v>
      </c>
      <c r="E628" s="149" t="s">
        <v>34</v>
      </c>
      <c r="F628" s="149" t="s">
        <v>337</v>
      </c>
      <c r="G628" s="150"/>
      <c r="H628" s="150"/>
      <c r="I628" s="150"/>
      <c r="J628" s="150"/>
      <c r="K628" s="150">
        <v>18</v>
      </c>
      <c r="L628" s="150">
        <v>235</v>
      </c>
      <c r="M628" s="150">
        <v>1</v>
      </c>
      <c r="N628" s="172">
        <f>SUM(G628*$D$8+H628*$D$5+I628*$D$9+J628*$D$6+K628*$D$11+L628*$D$10+M628*$D$7)</f>
        <v>38.5</v>
      </c>
      <c r="O628" s="166">
        <v>1</v>
      </c>
      <c r="P628" s="153">
        <f>SUM(N628*O628)</f>
        <v>38.5</v>
      </c>
      <c r="Q628" s="14"/>
      <c r="R628" s="14"/>
      <c r="S628" s="14"/>
      <c r="T628" s="14"/>
      <c r="U628" s="14"/>
    </row>
    <row r="629" spans="1:21" ht="13.5" customHeight="1">
      <c r="A629" s="147">
        <f>RANK(N629,$N$18:$N$2049)</f>
        <v>687</v>
      </c>
      <c r="B629" s="148" t="s">
        <v>305</v>
      </c>
      <c r="C629" s="148" t="s">
        <v>443</v>
      </c>
      <c r="D629" s="149" t="s">
        <v>43</v>
      </c>
      <c r="E629" s="149" t="s">
        <v>34</v>
      </c>
      <c r="F629" s="149" t="s">
        <v>337</v>
      </c>
      <c r="G629" s="150"/>
      <c r="H629" s="150"/>
      <c r="I629" s="150"/>
      <c r="J629" s="150"/>
      <c r="K629" s="150">
        <v>36</v>
      </c>
      <c r="L629" s="150">
        <v>460</v>
      </c>
      <c r="M629" s="150">
        <v>2</v>
      </c>
      <c r="N629" s="172">
        <f>SUM(G629*$D$8+H629*$D$5+I629*$D$9+J629*$D$6+K629*$D$11+L629*$D$10+M629*$D$7)</f>
        <v>76</v>
      </c>
      <c r="O629" s="166">
        <v>1</v>
      </c>
      <c r="P629" s="153">
        <f>SUM(N629*O629)</f>
        <v>76</v>
      </c>
      <c r="Q629" s="14"/>
      <c r="R629" s="14"/>
      <c r="S629" s="14"/>
      <c r="T629" s="14"/>
      <c r="U629" s="14"/>
    </row>
    <row r="630" spans="1:21" ht="13.5" customHeight="1">
      <c r="A630" s="147">
        <f>RANK(N630,$N$18:$N$2049)</f>
        <v>351</v>
      </c>
      <c r="B630" s="148" t="s">
        <v>395</v>
      </c>
      <c r="C630" s="148" t="s">
        <v>443</v>
      </c>
      <c r="D630" s="149" t="s">
        <v>43</v>
      </c>
      <c r="E630" s="149" t="s">
        <v>34</v>
      </c>
      <c r="F630" s="149" t="s">
        <v>337</v>
      </c>
      <c r="G630" s="150"/>
      <c r="H630" s="150"/>
      <c r="I630" s="150"/>
      <c r="J630" s="150"/>
      <c r="K630" s="150">
        <v>48</v>
      </c>
      <c r="L630" s="150">
        <v>689</v>
      </c>
      <c r="M630" s="150">
        <v>6</v>
      </c>
      <c r="N630" s="172">
        <f>SUM(G630*$D$8+H630*$D$5+I630*$D$9+J630*$D$6+K630*$D$11+L630*$D$10+M630*$D$7)</f>
        <v>128.9</v>
      </c>
      <c r="O630" s="166">
        <v>1</v>
      </c>
      <c r="P630" s="153">
        <f>SUM(N630*O630)</f>
        <v>128.9</v>
      </c>
      <c r="Q630" s="29"/>
      <c r="R630" s="14"/>
      <c r="S630" s="14"/>
      <c r="T630" s="14"/>
      <c r="U630" s="14"/>
    </row>
    <row r="631" spans="1:21" ht="13.5" customHeight="1">
      <c r="A631" s="147">
        <f>RANK(N631,$N$18:$N$2049)</f>
        <v>276</v>
      </c>
      <c r="B631" s="148" t="s">
        <v>682</v>
      </c>
      <c r="C631" s="148" t="s">
        <v>443</v>
      </c>
      <c r="D631" s="149" t="s">
        <v>43</v>
      </c>
      <c r="E631" s="149" t="s">
        <v>38</v>
      </c>
      <c r="F631" s="149" t="s">
        <v>337</v>
      </c>
      <c r="G631" s="150"/>
      <c r="H631" s="150"/>
      <c r="I631" s="150"/>
      <c r="J631" s="150"/>
      <c r="K631" s="150">
        <v>56</v>
      </c>
      <c r="L631" s="150">
        <v>808</v>
      </c>
      <c r="M631" s="150">
        <v>7</v>
      </c>
      <c r="N631" s="172">
        <f>SUM(G631*$D$8+H631*$D$5+I631*$D$9+J631*$D$6+K631*$D$11+L631*$D$10+M631*$D$7)</f>
        <v>150.80000000000001</v>
      </c>
      <c r="O631" s="166">
        <v>1</v>
      </c>
      <c r="P631" s="153">
        <f>SUM(N631*O631)</f>
        <v>150.80000000000001</v>
      </c>
      <c r="Q631" s="29"/>
      <c r="R631" s="14"/>
      <c r="S631" s="14"/>
      <c r="T631" s="14"/>
      <c r="U631" s="14"/>
    </row>
    <row r="632" spans="1:21" ht="13.5" customHeight="1">
      <c r="A632" s="147">
        <f>RANK(N632,$N$18:$N$2049)</f>
        <v>1475</v>
      </c>
      <c r="B632" s="148" t="s">
        <v>2083</v>
      </c>
      <c r="C632" s="148" t="s">
        <v>452</v>
      </c>
      <c r="D632" s="149" t="s">
        <v>33</v>
      </c>
      <c r="E632" s="149" t="s">
        <v>38</v>
      </c>
      <c r="F632" s="149" t="s">
        <v>337</v>
      </c>
      <c r="G632" s="150"/>
      <c r="H632" s="150"/>
      <c r="I632" s="150"/>
      <c r="J632" s="150"/>
      <c r="K632" s="150"/>
      <c r="L632" s="150"/>
      <c r="M632" s="150"/>
      <c r="N632" s="172">
        <f>SUM(G632*$D$8+H632*$D$5+I632*$D$9+J632*$D$6+K632*$D$11+L632*$D$10+M632*$D$7)</f>
        <v>0</v>
      </c>
      <c r="O632" s="166">
        <v>0.9</v>
      </c>
      <c r="P632" s="153">
        <f>SUM(N632*O632)</f>
        <v>0</v>
      </c>
      <c r="Q632" s="29"/>
      <c r="R632" s="14"/>
      <c r="S632" s="14"/>
      <c r="T632" s="14"/>
      <c r="U632" s="14"/>
    </row>
    <row r="633" spans="1:21" ht="13.5" customHeight="1">
      <c r="A633" s="147">
        <f>RANK(N633,$N$18:$N$2049)</f>
        <v>197</v>
      </c>
      <c r="B633" s="148" t="s">
        <v>78</v>
      </c>
      <c r="C633" s="148" t="s">
        <v>452</v>
      </c>
      <c r="D633" s="149" t="s">
        <v>33</v>
      </c>
      <c r="E633" s="149" t="s">
        <v>34</v>
      </c>
      <c r="F633" s="149" t="s">
        <v>337</v>
      </c>
      <c r="G633" s="150">
        <v>2507</v>
      </c>
      <c r="H633" s="150">
        <v>18</v>
      </c>
      <c r="I633" s="150">
        <v>-105</v>
      </c>
      <c r="J633" s="150">
        <v>2</v>
      </c>
      <c r="K633" s="150"/>
      <c r="L633" s="150"/>
      <c r="M633" s="150"/>
      <c r="N633" s="172">
        <f>SUM(G633*$D$8+H633*$D$5+I633*$D$9+J633*$D$6+K633*$D$11+L633*$D$10+M633*$D$7)</f>
        <v>173.78</v>
      </c>
      <c r="O633" s="166">
        <v>0.9</v>
      </c>
      <c r="P633" s="153">
        <f>SUM(N633*O633)</f>
        <v>156.40200000000002</v>
      </c>
      <c r="Q633" s="29"/>
      <c r="R633" s="14"/>
      <c r="S633" s="14"/>
      <c r="T633" s="14"/>
      <c r="U633" s="14"/>
    </row>
    <row r="634" spans="1:21" ht="13.5" customHeight="1">
      <c r="A634" s="147">
        <f>RANK(N634,$N$18:$N$2049)</f>
        <v>1475</v>
      </c>
      <c r="B634" s="148" t="s">
        <v>672</v>
      </c>
      <c r="C634" s="148" t="s">
        <v>452</v>
      </c>
      <c r="D634" s="149" t="s">
        <v>39</v>
      </c>
      <c r="E634" s="149" t="s">
        <v>36</v>
      </c>
      <c r="F634" s="149" t="s">
        <v>337</v>
      </c>
      <c r="G634" s="150"/>
      <c r="H634" s="150"/>
      <c r="I634" s="150"/>
      <c r="J634" s="150"/>
      <c r="K634" s="150"/>
      <c r="L634" s="150"/>
      <c r="M634" s="150"/>
      <c r="N634" s="172">
        <f>SUM(G634*$D$8+H634*$D$5+I634*$D$9+J634*$D$6+K634*$D$11+L634*$D$10+M634*$D$7)</f>
        <v>0</v>
      </c>
      <c r="O634" s="166">
        <v>1.02</v>
      </c>
      <c r="P634" s="153">
        <f>SUM(N634*O634)</f>
        <v>0</v>
      </c>
      <c r="Q634" s="29"/>
      <c r="R634" s="14"/>
      <c r="S634" s="14"/>
      <c r="T634" s="14"/>
      <c r="U634" s="14"/>
    </row>
    <row r="635" spans="1:21" ht="13.5" customHeight="1">
      <c r="A635" s="147">
        <f>RANK(N635,$N$18:$N$2049)</f>
        <v>964</v>
      </c>
      <c r="B635" s="148" t="s">
        <v>1336</v>
      </c>
      <c r="C635" s="148" t="s">
        <v>452</v>
      </c>
      <c r="D635" s="149" t="s">
        <v>39</v>
      </c>
      <c r="E635" s="149" t="s">
        <v>1965</v>
      </c>
      <c r="F635" s="149" t="s">
        <v>337</v>
      </c>
      <c r="G635" s="150"/>
      <c r="H635" s="150"/>
      <c r="I635" s="150">
        <v>295</v>
      </c>
      <c r="J635" s="150">
        <v>2</v>
      </c>
      <c r="K635" s="150">
        <v>7</v>
      </c>
      <c r="L635" s="150">
        <v>43</v>
      </c>
      <c r="M635" s="150">
        <v>0</v>
      </c>
      <c r="N635" s="172">
        <f>SUM(G635*$D$8+H635*$D$5+I635*$D$9+J635*$D$6+K635*$D$11+L635*$D$10+M635*$D$7)</f>
        <v>49.3</v>
      </c>
      <c r="O635" s="166">
        <v>1.02</v>
      </c>
      <c r="P635" s="153">
        <f>SUM(N635*O635)</f>
        <v>50.286000000000001</v>
      </c>
      <c r="Q635" s="29"/>
      <c r="R635" s="14"/>
      <c r="S635" s="14"/>
      <c r="T635" s="14"/>
      <c r="U635" s="14"/>
    </row>
    <row r="636" spans="1:21" ht="13.5" customHeight="1">
      <c r="A636" s="147">
        <f>RANK(N636,$N$18:$N$2049)</f>
        <v>597</v>
      </c>
      <c r="B636" s="148" t="s">
        <v>671</v>
      </c>
      <c r="C636" s="148" t="s">
        <v>452</v>
      </c>
      <c r="D636" s="149" t="s">
        <v>39</v>
      </c>
      <c r="E636" s="149" t="s">
        <v>38</v>
      </c>
      <c r="F636" s="149" t="s">
        <v>337</v>
      </c>
      <c r="G636" s="150"/>
      <c r="H636" s="150"/>
      <c r="I636" s="150">
        <v>541</v>
      </c>
      <c r="J636" s="150">
        <v>4</v>
      </c>
      <c r="K636" s="150">
        <v>7</v>
      </c>
      <c r="L636" s="150">
        <v>49</v>
      </c>
      <c r="M636" s="150">
        <v>0</v>
      </c>
      <c r="N636" s="172">
        <f>SUM(G636*$D$8+H636*$D$5+I636*$D$9+J636*$D$6+K636*$D$11+L636*$D$10+M636*$D$7)</f>
        <v>86.5</v>
      </c>
      <c r="O636" s="166">
        <v>1.02</v>
      </c>
      <c r="P636" s="153">
        <f>SUM(N636*O636)</f>
        <v>88.23</v>
      </c>
      <c r="Q636" s="29"/>
      <c r="R636" s="14"/>
      <c r="S636" s="14"/>
      <c r="T636" s="14"/>
      <c r="U636" s="14"/>
    </row>
    <row r="637" spans="1:21" ht="13.5" customHeight="1">
      <c r="A637" s="147">
        <f>RANK(N637,$N$18:$N$2049)</f>
        <v>195</v>
      </c>
      <c r="B637" s="148" t="s">
        <v>463</v>
      </c>
      <c r="C637" s="148" t="s">
        <v>452</v>
      </c>
      <c r="D637" s="149" t="s">
        <v>39</v>
      </c>
      <c r="E637" s="149" t="s">
        <v>34</v>
      </c>
      <c r="F637" s="149" t="s">
        <v>337</v>
      </c>
      <c r="G637" s="150"/>
      <c r="H637" s="150"/>
      <c r="I637" s="150">
        <v>968</v>
      </c>
      <c r="J637" s="150">
        <v>8</v>
      </c>
      <c r="K637" s="150">
        <v>18</v>
      </c>
      <c r="L637" s="150">
        <v>143</v>
      </c>
      <c r="M637" s="150">
        <v>1</v>
      </c>
      <c r="N637" s="172">
        <f>SUM(G637*$D$8+H637*$D$5+I637*$D$9+J637*$D$6+K637*$D$11+L637*$D$10+M637*$D$7)</f>
        <v>174.10000000000002</v>
      </c>
      <c r="O637" s="166">
        <v>1.02</v>
      </c>
      <c r="P637" s="153">
        <f>SUM(N637*O637)</f>
        <v>177.58200000000002</v>
      </c>
      <c r="Q637" s="29"/>
      <c r="R637" s="14"/>
      <c r="S637" s="14"/>
      <c r="T637" s="14"/>
      <c r="U637" s="14"/>
    </row>
    <row r="638" spans="1:21" ht="13.5" customHeight="1">
      <c r="A638" s="147">
        <f>RANK(N638,$N$18:$N$2049)</f>
        <v>1475</v>
      </c>
      <c r="B638" s="148" t="s">
        <v>2084</v>
      </c>
      <c r="C638" s="148" t="s">
        <v>452</v>
      </c>
      <c r="D638" s="149" t="s">
        <v>42</v>
      </c>
      <c r="E638" s="149" t="s">
        <v>36</v>
      </c>
      <c r="F638" s="149" t="s">
        <v>337</v>
      </c>
      <c r="G638" s="150"/>
      <c r="H638" s="150"/>
      <c r="I638" s="150"/>
      <c r="J638" s="150"/>
      <c r="K638" s="150"/>
      <c r="L638" s="150"/>
      <c r="M638" s="150"/>
      <c r="N638" s="172">
        <f>SUM(G638*$D$8+H638*$D$5+I638*$D$9+J638*$D$6+K638*$D$11+L638*$D$10+M638*$D$7)</f>
        <v>0</v>
      </c>
      <c r="O638" s="166">
        <v>1</v>
      </c>
      <c r="P638" s="153">
        <f>SUM(N638*O638)</f>
        <v>0</v>
      </c>
      <c r="Q638" s="29"/>
      <c r="R638" s="14"/>
      <c r="S638" s="14"/>
      <c r="T638" s="14"/>
      <c r="U638" s="14"/>
    </row>
    <row r="639" spans="1:21" ht="13.5" customHeight="1">
      <c r="A639" s="147">
        <f>RANK(N639,$N$18:$N$2049)</f>
        <v>777</v>
      </c>
      <c r="B639" s="148" t="s">
        <v>1337</v>
      </c>
      <c r="C639" s="148" t="s">
        <v>452</v>
      </c>
      <c r="D639" s="149" t="s">
        <v>42</v>
      </c>
      <c r="E639" s="149" t="s">
        <v>38</v>
      </c>
      <c r="F639" s="149" t="s">
        <v>337</v>
      </c>
      <c r="G639" s="150"/>
      <c r="H639" s="150"/>
      <c r="I639" s="150"/>
      <c r="J639" s="150"/>
      <c r="K639" s="150">
        <v>30</v>
      </c>
      <c r="L639" s="150">
        <v>327</v>
      </c>
      <c r="M639" s="150">
        <v>3</v>
      </c>
      <c r="N639" s="172">
        <f>SUM(G639*$D$8+H639*$D$5+I639*$D$9+J639*$D$6+K639*$D$11+L639*$D$10+M639*$D$7)</f>
        <v>65.7</v>
      </c>
      <c r="O639" s="166">
        <v>1</v>
      </c>
      <c r="P639" s="153">
        <f>SUM(N639*O639)</f>
        <v>65.7</v>
      </c>
      <c r="Q639" s="29"/>
      <c r="R639" s="14"/>
      <c r="S639" s="14"/>
      <c r="T639" s="14"/>
      <c r="U639" s="14"/>
    </row>
    <row r="640" spans="1:21" ht="13.5" customHeight="1">
      <c r="A640" s="147">
        <f>RANK(N640,$N$18:$N$2049)</f>
        <v>696</v>
      </c>
      <c r="B640" s="148" t="s">
        <v>119</v>
      </c>
      <c r="C640" s="148" t="s">
        <v>452</v>
      </c>
      <c r="D640" s="149" t="s">
        <v>42</v>
      </c>
      <c r="E640" s="149" t="s">
        <v>34</v>
      </c>
      <c r="F640" s="149" t="s">
        <v>337</v>
      </c>
      <c r="G640" s="150"/>
      <c r="H640" s="150"/>
      <c r="I640" s="150"/>
      <c r="J640" s="150"/>
      <c r="K640" s="150">
        <v>32</v>
      </c>
      <c r="L640" s="150">
        <v>352</v>
      </c>
      <c r="M640" s="150">
        <v>4</v>
      </c>
      <c r="N640" s="172">
        <f>SUM(G640*$D$8+H640*$D$5+I640*$D$9+J640*$D$6+K640*$D$11+L640*$D$10+M640*$D$7)</f>
        <v>75.2</v>
      </c>
      <c r="O640" s="166">
        <v>1</v>
      </c>
      <c r="P640" s="153">
        <f>SUM(N640*O640)</f>
        <v>75.2</v>
      </c>
      <c r="Q640" s="29"/>
      <c r="R640" s="14"/>
      <c r="S640" s="14"/>
      <c r="T640" s="14"/>
      <c r="U640" s="14"/>
    </row>
    <row r="641" spans="1:21" ht="13.5" customHeight="1">
      <c r="A641" s="147">
        <f>RANK(N641,$N$18:$N$2049)</f>
        <v>1475</v>
      </c>
      <c r="B641" s="148" t="s">
        <v>674</v>
      </c>
      <c r="C641" s="148" t="s">
        <v>452</v>
      </c>
      <c r="D641" s="149" t="s">
        <v>43</v>
      </c>
      <c r="E641" s="149" t="s">
        <v>38</v>
      </c>
      <c r="F641" s="149" t="s">
        <v>337</v>
      </c>
      <c r="G641" s="150"/>
      <c r="H641" s="150"/>
      <c r="I641" s="150"/>
      <c r="J641" s="150"/>
      <c r="K641" s="150"/>
      <c r="L641" s="150"/>
      <c r="M641" s="150"/>
      <c r="N641" s="172">
        <f>SUM(G641*$D$8+H641*$D$5+I641*$D$9+J641*$D$6+K641*$D$11+L641*$D$10+M641*$D$7)</f>
        <v>0</v>
      </c>
      <c r="O641" s="166">
        <v>1</v>
      </c>
      <c r="P641" s="153">
        <f>SUM(N641*O641)</f>
        <v>0</v>
      </c>
      <c r="Q641" s="29"/>
      <c r="R641" s="14"/>
      <c r="S641" s="14"/>
      <c r="T641" s="14"/>
      <c r="U641" s="14"/>
    </row>
    <row r="642" spans="1:21" ht="13.5" customHeight="1">
      <c r="A642" s="147">
        <f>RANK(N642,$N$18:$N$2049)</f>
        <v>1475</v>
      </c>
      <c r="B642" s="148" t="s">
        <v>675</v>
      </c>
      <c r="C642" s="148" t="s">
        <v>452</v>
      </c>
      <c r="D642" s="149" t="s">
        <v>43</v>
      </c>
      <c r="E642" s="149" t="s">
        <v>36</v>
      </c>
      <c r="F642" s="149" t="s">
        <v>337</v>
      </c>
      <c r="G642" s="150"/>
      <c r="H642" s="150"/>
      <c r="I642" s="150"/>
      <c r="J642" s="150"/>
      <c r="K642" s="150"/>
      <c r="L642" s="150"/>
      <c r="M642" s="150"/>
      <c r="N642" s="172">
        <f>SUM(G642*$D$8+H642*$D$5+I642*$D$9+J642*$D$6+K642*$D$11+L642*$D$10+M642*$D$7)</f>
        <v>0</v>
      </c>
      <c r="O642" s="166">
        <v>1</v>
      </c>
      <c r="P642" s="153">
        <f>SUM(N642*O642)</f>
        <v>0</v>
      </c>
      <c r="Q642" s="29"/>
      <c r="R642" s="14"/>
      <c r="S642" s="14"/>
      <c r="T642" s="14"/>
      <c r="U642" s="14"/>
    </row>
    <row r="643" spans="1:21" ht="13.5" customHeight="1">
      <c r="A643" s="147">
        <f>RANK(N643,$N$18:$N$2049)</f>
        <v>1216</v>
      </c>
      <c r="B643" s="148" t="s">
        <v>1340</v>
      </c>
      <c r="C643" s="148" t="s">
        <v>452</v>
      </c>
      <c r="D643" s="149" t="s">
        <v>43</v>
      </c>
      <c r="E643" s="149" t="s">
        <v>38</v>
      </c>
      <c r="F643" s="149" t="s">
        <v>337</v>
      </c>
      <c r="G643" s="150"/>
      <c r="H643" s="150"/>
      <c r="I643" s="150"/>
      <c r="J643" s="150"/>
      <c r="K643" s="150">
        <v>14</v>
      </c>
      <c r="L643" s="150">
        <v>163</v>
      </c>
      <c r="M643" s="150">
        <v>1</v>
      </c>
      <c r="N643" s="172">
        <f>SUM(G643*$D$8+H643*$D$5+I643*$D$9+J643*$D$6+K643*$D$11+L643*$D$10+M643*$D$7)</f>
        <v>29.3</v>
      </c>
      <c r="O643" s="166">
        <v>1</v>
      </c>
      <c r="P643" s="153">
        <f>SUM(N643*O643)</f>
        <v>29.3</v>
      </c>
      <c r="Q643" s="29"/>
      <c r="R643" s="14"/>
      <c r="S643" s="14"/>
      <c r="T643" s="14"/>
      <c r="U643" s="14"/>
    </row>
    <row r="644" spans="1:21" ht="13.5" customHeight="1">
      <c r="A644" s="147">
        <f>RANK(N644,$N$18:$N$2049)</f>
        <v>854</v>
      </c>
      <c r="B644" s="148" t="s">
        <v>383</v>
      </c>
      <c r="C644" s="148" t="s">
        <v>452</v>
      </c>
      <c r="D644" s="149" t="s">
        <v>43</v>
      </c>
      <c r="E644" s="149" t="s">
        <v>34</v>
      </c>
      <c r="F644" s="149" t="s">
        <v>337</v>
      </c>
      <c r="G644" s="150"/>
      <c r="H644" s="150"/>
      <c r="I644" s="150"/>
      <c r="J644" s="150"/>
      <c r="K644" s="150">
        <v>25</v>
      </c>
      <c r="L644" s="150">
        <v>348</v>
      </c>
      <c r="M644" s="150">
        <v>2</v>
      </c>
      <c r="N644" s="172">
        <f>SUM(G644*$D$8+H644*$D$5+I644*$D$9+J644*$D$6+K644*$D$11+L644*$D$10+M644*$D$7)</f>
        <v>59.300000000000004</v>
      </c>
      <c r="O644" s="166">
        <v>1</v>
      </c>
      <c r="P644" s="153">
        <f>SUM(N644*O644)</f>
        <v>59.300000000000004</v>
      </c>
      <c r="Q644" s="29"/>
      <c r="R644" s="14"/>
      <c r="S644" s="14"/>
      <c r="T644" s="14"/>
      <c r="U644" s="14"/>
    </row>
    <row r="645" spans="1:21" ht="13.5" customHeight="1">
      <c r="A645" s="147">
        <f>RANK(N645,$N$18:$N$2049)</f>
        <v>751</v>
      </c>
      <c r="B645" s="148" t="s">
        <v>1339</v>
      </c>
      <c r="C645" s="148" t="s">
        <v>452</v>
      </c>
      <c r="D645" s="149" t="s">
        <v>43</v>
      </c>
      <c r="E645" s="149" t="s">
        <v>34</v>
      </c>
      <c r="F645" s="149" t="s">
        <v>337</v>
      </c>
      <c r="G645" s="150"/>
      <c r="H645" s="150"/>
      <c r="I645" s="150"/>
      <c r="J645" s="150"/>
      <c r="K645" s="150">
        <v>31</v>
      </c>
      <c r="L645" s="150">
        <v>420</v>
      </c>
      <c r="M645" s="150">
        <v>2</v>
      </c>
      <c r="N645" s="172">
        <f>SUM(G645*$D$8+H645*$D$5+I645*$D$9+J645*$D$6+K645*$D$11+L645*$D$10+M645*$D$7)</f>
        <v>69.5</v>
      </c>
      <c r="O645" s="166">
        <v>1</v>
      </c>
      <c r="P645" s="153">
        <f>SUM(N645*O645)</f>
        <v>69.5</v>
      </c>
      <c r="Q645" s="29"/>
      <c r="R645" s="14"/>
      <c r="S645" s="14"/>
      <c r="T645" s="14"/>
      <c r="U645" s="14"/>
    </row>
    <row r="646" spans="1:21" ht="13.5" customHeight="1">
      <c r="A646" s="147">
        <f>RANK(N646,$N$18:$N$2049)</f>
        <v>372</v>
      </c>
      <c r="B646" s="148" t="s">
        <v>1338</v>
      </c>
      <c r="C646" s="148" t="s">
        <v>452</v>
      </c>
      <c r="D646" s="149" t="s">
        <v>43</v>
      </c>
      <c r="E646" s="149" t="s">
        <v>38</v>
      </c>
      <c r="F646" s="149" t="s">
        <v>337</v>
      </c>
      <c r="G646" s="150"/>
      <c r="H646" s="150"/>
      <c r="I646" s="150">
        <v>55</v>
      </c>
      <c r="J646" s="150">
        <v>0</v>
      </c>
      <c r="K646" s="150">
        <v>50</v>
      </c>
      <c r="L646" s="150">
        <v>706</v>
      </c>
      <c r="M646" s="150">
        <v>4</v>
      </c>
      <c r="N646" s="172">
        <f>SUM(G646*$D$8+H646*$D$5+I646*$D$9+J646*$D$6+K646*$D$11+L646*$D$10+M646*$D$7)</f>
        <v>125.10000000000001</v>
      </c>
      <c r="O646" s="166">
        <v>1</v>
      </c>
      <c r="P646" s="153">
        <f>SUM(N646*O646)</f>
        <v>125.10000000000001</v>
      </c>
      <c r="Q646" s="29"/>
      <c r="R646" s="14"/>
      <c r="S646" s="14"/>
      <c r="T646" s="14"/>
      <c r="U646" s="14"/>
    </row>
    <row r="647" spans="1:21" ht="13.5" customHeight="1">
      <c r="A647" s="147">
        <f>RANK(N647,$N$18:$N$2049)</f>
        <v>1475</v>
      </c>
      <c r="B647" s="148" t="s">
        <v>1341</v>
      </c>
      <c r="C647" s="148" t="s">
        <v>1923</v>
      </c>
      <c r="D647" s="149" t="s">
        <v>33</v>
      </c>
      <c r="E647" s="149" t="s">
        <v>1965</v>
      </c>
      <c r="F647" s="149" t="s">
        <v>336</v>
      </c>
      <c r="G647" s="150"/>
      <c r="H647" s="150"/>
      <c r="I647" s="150"/>
      <c r="J647" s="150"/>
      <c r="K647" s="150"/>
      <c r="L647" s="150"/>
      <c r="M647" s="150"/>
      <c r="N647" s="172">
        <f>SUM(G647*$D$8+H647*$D$5+I647*$D$9+J647*$D$6+K647*$D$11+L647*$D$10+M647*$D$7)</f>
        <v>0</v>
      </c>
      <c r="O647" s="166">
        <v>0.9</v>
      </c>
      <c r="P647" s="153">
        <f>SUM(N647*O647)</f>
        <v>0</v>
      </c>
      <c r="Q647" s="29"/>
      <c r="R647" s="14"/>
      <c r="S647" s="14"/>
      <c r="T647" s="14"/>
      <c r="U647" s="14"/>
    </row>
    <row r="648" spans="1:21" ht="13.5" customHeight="1">
      <c r="A648" s="147">
        <f>RANK(N648,$N$18:$N$2049)</f>
        <v>70</v>
      </c>
      <c r="B648" s="148" t="s">
        <v>676</v>
      </c>
      <c r="C648" s="148" t="s">
        <v>1923</v>
      </c>
      <c r="D648" s="149" t="s">
        <v>33</v>
      </c>
      <c r="E648" s="149" t="s">
        <v>36</v>
      </c>
      <c r="F648" s="149" t="s">
        <v>336</v>
      </c>
      <c r="G648" s="149">
        <v>3144</v>
      </c>
      <c r="H648" s="149">
        <v>23</v>
      </c>
      <c r="I648" s="149">
        <v>104</v>
      </c>
      <c r="J648" s="149">
        <v>3</v>
      </c>
      <c r="K648" s="150"/>
      <c r="L648" s="150"/>
      <c r="M648" s="150"/>
      <c r="N648" s="172">
        <f>SUM(G648*$D$8+H648*$D$5+I648*$D$9+J648*$D$6+K648*$D$11+L648*$D$10+M648*$D$7)</f>
        <v>246.16</v>
      </c>
      <c r="O648" s="166">
        <v>0.95</v>
      </c>
      <c r="P648" s="153">
        <f>SUM(N648*O648)</f>
        <v>233.85199999999998</v>
      </c>
      <c r="Q648" s="29"/>
      <c r="R648" s="14"/>
      <c r="S648" s="14"/>
      <c r="T648" s="14"/>
      <c r="U648" s="14"/>
    </row>
    <row r="649" spans="1:21" ht="13.5" customHeight="1">
      <c r="A649" s="147">
        <f>RANK(N649,$N$18:$N$2049)</f>
        <v>1475</v>
      </c>
      <c r="B649" s="148" t="s">
        <v>1343</v>
      </c>
      <c r="C649" s="148" t="s">
        <v>1923</v>
      </c>
      <c r="D649" s="149" t="s">
        <v>39</v>
      </c>
      <c r="E649" s="149" t="s">
        <v>1965</v>
      </c>
      <c r="F649" s="149" t="s">
        <v>336</v>
      </c>
      <c r="G649" s="150"/>
      <c r="H649" s="150"/>
      <c r="I649" s="150"/>
      <c r="J649" s="150"/>
      <c r="K649" s="150"/>
      <c r="L649" s="150"/>
      <c r="M649" s="150"/>
      <c r="N649" s="172">
        <f>SUM(G649*$D$8+H649*$D$5+I649*$D$9+J649*$D$6+K649*$D$11+L649*$D$10+M649*$D$7)</f>
        <v>0</v>
      </c>
      <c r="O649" s="166">
        <v>1.02</v>
      </c>
      <c r="P649" s="153">
        <f>SUM(N649*O649)</f>
        <v>0</v>
      </c>
      <c r="Q649" s="29"/>
      <c r="R649" s="14"/>
      <c r="S649" s="14"/>
      <c r="T649" s="14"/>
      <c r="U649" s="14"/>
    </row>
    <row r="650" spans="1:21" ht="13.5" customHeight="1">
      <c r="A650" s="147">
        <f>RANK(N650,$N$18:$N$2049)</f>
        <v>1122</v>
      </c>
      <c r="B650" s="148" t="s">
        <v>1342</v>
      </c>
      <c r="C650" s="148" t="s">
        <v>1923</v>
      </c>
      <c r="D650" s="149" t="s">
        <v>39</v>
      </c>
      <c r="E650" s="149" t="s">
        <v>36</v>
      </c>
      <c r="F650" s="149" t="s">
        <v>336</v>
      </c>
      <c r="G650" s="150"/>
      <c r="H650" s="150"/>
      <c r="I650" s="149">
        <v>189</v>
      </c>
      <c r="J650" s="149">
        <v>2</v>
      </c>
      <c r="K650" s="150">
        <v>4</v>
      </c>
      <c r="L650" s="150">
        <v>25</v>
      </c>
      <c r="M650" s="150">
        <v>0</v>
      </c>
      <c r="N650" s="172">
        <f>SUM(G650*$D$8+H650*$D$5+I650*$D$9+J650*$D$6+K650*$D$11+L650*$D$10+M650*$D$7)</f>
        <v>35.400000000000006</v>
      </c>
      <c r="O650" s="166">
        <v>1.02</v>
      </c>
      <c r="P650" s="153">
        <f>SUM(N650*O650)</f>
        <v>36.108000000000004</v>
      </c>
      <c r="Q650" s="29"/>
      <c r="R650" s="14"/>
      <c r="S650" s="14"/>
      <c r="T650" s="14"/>
      <c r="U650" s="14"/>
    </row>
    <row r="651" spans="1:21" ht="13.5" customHeight="1">
      <c r="A651" s="147">
        <f>RANK(N651,$N$18:$N$2049)</f>
        <v>888</v>
      </c>
      <c r="B651" s="148" t="s">
        <v>619</v>
      </c>
      <c r="C651" s="148" t="s">
        <v>1923</v>
      </c>
      <c r="D651" s="149" t="s">
        <v>39</v>
      </c>
      <c r="E651" s="149" t="s">
        <v>34</v>
      </c>
      <c r="F651" s="149" t="s">
        <v>336</v>
      </c>
      <c r="G651" s="150"/>
      <c r="H651" s="150"/>
      <c r="I651" s="149">
        <v>306</v>
      </c>
      <c r="J651" s="149">
        <v>3</v>
      </c>
      <c r="K651" s="150">
        <v>7</v>
      </c>
      <c r="L651" s="150">
        <v>39</v>
      </c>
      <c r="M651" s="150">
        <v>0</v>
      </c>
      <c r="N651" s="172">
        <f>SUM(G651*$D$8+H651*$D$5+I651*$D$9+J651*$D$6+K651*$D$11+L651*$D$10+M651*$D$7)</f>
        <v>56</v>
      </c>
      <c r="O651" s="166">
        <v>1.02</v>
      </c>
      <c r="P651" s="153">
        <f>SUM(N651*O651)</f>
        <v>57.120000000000005</v>
      </c>
      <c r="Q651" s="29"/>
      <c r="R651" s="14"/>
      <c r="S651" s="14"/>
      <c r="T651" s="14"/>
      <c r="U651" s="14"/>
    </row>
    <row r="652" spans="1:21" ht="13.5" customHeight="1">
      <c r="A652" s="147">
        <f>RANK(N652,$N$18:$N$2049)</f>
        <v>171</v>
      </c>
      <c r="B652" s="148" t="s">
        <v>2085</v>
      </c>
      <c r="C652" s="148" t="s">
        <v>1923</v>
      </c>
      <c r="D652" s="149" t="s">
        <v>39</v>
      </c>
      <c r="E652" s="149" t="s">
        <v>36</v>
      </c>
      <c r="F652" s="149" t="s">
        <v>336</v>
      </c>
      <c r="G652" s="150"/>
      <c r="H652" s="150"/>
      <c r="I652" s="149">
        <v>974</v>
      </c>
      <c r="J652" s="149">
        <v>10</v>
      </c>
      <c r="K652" s="150">
        <v>18</v>
      </c>
      <c r="L652" s="150">
        <v>133</v>
      </c>
      <c r="M652" s="150">
        <v>1</v>
      </c>
      <c r="N652" s="172">
        <f>SUM(G652*$D$8+H652*$D$5+I652*$D$9+J652*$D$6+K652*$D$11+L652*$D$10+M652*$D$7)</f>
        <v>185.70000000000002</v>
      </c>
      <c r="O652" s="166">
        <v>1.02</v>
      </c>
      <c r="P652" s="153">
        <f>SUM(N652*O652)</f>
        <v>189.41400000000002</v>
      </c>
      <c r="Q652" s="29"/>
      <c r="R652" s="14"/>
      <c r="S652" s="14"/>
      <c r="T652" s="14"/>
      <c r="U652" s="14"/>
    </row>
    <row r="653" spans="1:21" ht="13.5" customHeight="1">
      <c r="A653" s="147">
        <f>RANK(N653,$N$18:$N$2049)</f>
        <v>1475</v>
      </c>
      <c r="B653" s="148" t="s">
        <v>1346</v>
      </c>
      <c r="C653" s="148" t="s">
        <v>1923</v>
      </c>
      <c r="D653" s="149" t="s">
        <v>42</v>
      </c>
      <c r="E653" s="149" t="s">
        <v>38</v>
      </c>
      <c r="F653" s="149" t="s">
        <v>336</v>
      </c>
      <c r="G653" s="150"/>
      <c r="H653" s="150"/>
      <c r="I653" s="150"/>
      <c r="J653" s="150"/>
      <c r="K653" s="150"/>
      <c r="L653" s="150"/>
      <c r="M653" s="150"/>
      <c r="N653" s="172">
        <f>SUM(G653*$D$8+H653*$D$5+I653*$D$9+J653*$D$6+K653*$D$11+L653*$D$10+M653*$D$7)</f>
        <v>0</v>
      </c>
      <c r="O653" s="166">
        <v>1</v>
      </c>
      <c r="P653" s="153">
        <f>SUM(N653*O653)</f>
        <v>0</v>
      </c>
      <c r="Q653" s="29"/>
      <c r="R653" s="14"/>
      <c r="S653" s="14"/>
      <c r="T653" s="14"/>
      <c r="U653" s="14"/>
    </row>
    <row r="654" spans="1:21" ht="13.5" customHeight="1">
      <c r="A654" s="147">
        <f>RANK(N654,$N$18:$N$2049)</f>
        <v>1371</v>
      </c>
      <c r="B654" s="148" t="s">
        <v>1345</v>
      </c>
      <c r="C654" s="148" t="s">
        <v>1923</v>
      </c>
      <c r="D654" s="149" t="s">
        <v>42</v>
      </c>
      <c r="E654" s="149" t="s">
        <v>34</v>
      </c>
      <c r="F654" s="149" t="s">
        <v>336</v>
      </c>
      <c r="G654" s="150"/>
      <c r="H654" s="150"/>
      <c r="I654" s="150"/>
      <c r="J654" s="150"/>
      <c r="K654" s="150">
        <v>10</v>
      </c>
      <c r="L654" s="150">
        <v>113</v>
      </c>
      <c r="M654" s="150">
        <v>1</v>
      </c>
      <c r="N654" s="172">
        <f>SUM(G654*$D$8+H654*$D$5+I654*$D$9+J654*$D$6+K654*$D$11+L654*$D$10+M654*$D$7)</f>
        <v>22.3</v>
      </c>
      <c r="O654" s="166">
        <v>1</v>
      </c>
      <c r="P654" s="153">
        <f>SUM(N654*O654)</f>
        <v>22.3</v>
      </c>
      <c r="Q654" s="29"/>
      <c r="R654" s="14"/>
      <c r="S654" s="14"/>
      <c r="T654" s="14"/>
      <c r="U654" s="14"/>
    </row>
    <row r="655" spans="1:21" ht="13.5" customHeight="1">
      <c r="A655" s="147">
        <f>RANK(N655,$N$18:$N$2049)</f>
        <v>761</v>
      </c>
      <c r="B655" s="148" t="s">
        <v>1344</v>
      </c>
      <c r="C655" s="148" t="s">
        <v>1923</v>
      </c>
      <c r="D655" s="149" t="s">
        <v>42</v>
      </c>
      <c r="E655" s="149" t="s">
        <v>36</v>
      </c>
      <c r="F655" s="149" t="s">
        <v>336</v>
      </c>
      <c r="G655" s="150"/>
      <c r="H655" s="150"/>
      <c r="I655" s="150"/>
      <c r="J655" s="150"/>
      <c r="K655" s="150">
        <v>26</v>
      </c>
      <c r="L655" s="150">
        <v>313</v>
      </c>
      <c r="M655" s="150">
        <v>4</v>
      </c>
      <c r="N655" s="172">
        <f>SUM(G655*$D$8+H655*$D$5+I655*$D$9+J655*$D$6+K655*$D$11+L655*$D$10+M655*$D$7)</f>
        <v>68.3</v>
      </c>
      <c r="O655" s="166">
        <v>1</v>
      </c>
      <c r="P655" s="153">
        <f>SUM(N655*O655)</f>
        <v>68.3</v>
      </c>
      <c r="Q655" s="29"/>
      <c r="R655" s="14"/>
      <c r="S655" s="14"/>
      <c r="T655" s="14"/>
      <c r="U655" s="14"/>
    </row>
    <row r="656" spans="1:21" ht="13.5" customHeight="1">
      <c r="A656" s="147">
        <f>RANK(N656,$N$18:$N$2049)</f>
        <v>1475</v>
      </c>
      <c r="B656" s="148" t="s">
        <v>2211</v>
      </c>
      <c r="C656" s="148" t="s">
        <v>1923</v>
      </c>
      <c r="D656" s="149" t="s">
        <v>43</v>
      </c>
      <c r="E656" s="149" t="s">
        <v>1965</v>
      </c>
      <c r="F656" s="149" t="s">
        <v>336</v>
      </c>
      <c r="G656" s="150"/>
      <c r="H656" s="150"/>
      <c r="I656" s="150"/>
      <c r="J656" s="150"/>
      <c r="K656" s="150"/>
      <c r="L656" s="150"/>
      <c r="M656" s="150"/>
      <c r="N656" s="172">
        <f>SUM(G656*$D$8+H656*$D$5+I656*$D$9+J656*$D$6+K656*$D$11+L656*$D$10+M656*$D$7)</f>
        <v>0</v>
      </c>
      <c r="O656" s="166">
        <v>1</v>
      </c>
      <c r="P656" s="153">
        <f>SUM(N656*O656)</f>
        <v>0</v>
      </c>
      <c r="Q656" s="29"/>
      <c r="R656" s="14"/>
      <c r="S656" s="14"/>
      <c r="T656" s="14"/>
      <c r="U656" s="14"/>
    </row>
    <row r="657" spans="1:21" ht="13.5" customHeight="1">
      <c r="A657" s="147">
        <f>RANK(N657,$N$18:$N$2049)</f>
        <v>1450</v>
      </c>
      <c r="B657" s="148" t="s">
        <v>1348</v>
      </c>
      <c r="C657" s="148" t="s">
        <v>1923</v>
      </c>
      <c r="D657" s="149" t="s">
        <v>43</v>
      </c>
      <c r="E657" s="149" t="s">
        <v>1965</v>
      </c>
      <c r="F657" s="149" t="s">
        <v>336</v>
      </c>
      <c r="G657" s="150"/>
      <c r="H657" s="150"/>
      <c r="I657" s="150"/>
      <c r="J657" s="150"/>
      <c r="K657" s="150">
        <v>9</v>
      </c>
      <c r="L657" s="150">
        <v>118</v>
      </c>
      <c r="M657" s="150">
        <v>0</v>
      </c>
      <c r="N657" s="172">
        <f>SUM(G657*$D$8+H657*$D$5+I657*$D$9+J657*$D$6+K657*$D$11+L657*$D$10+M657*$D$7)</f>
        <v>16.3</v>
      </c>
      <c r="O657" s="166">
        <v>1</v>
      </c>
      <c r="P657" s="153">
        <f>SUM(N657*O657)</f>
        <v>16.3</v>
      </c>
      <c r="Q657" s="29"/>
      <c r="R657" s="14"/>
      <c r="S657" s="14"/>
      <c r="T657" s="14"/>
      <c r="U657" s="14"/>
    </row>
    <row r="658" spans="1:21" ht="13.5" customHeight="1">
      <c r="A658" s="147">
        <f>RANK(N658,$N$18:$N$2049)</f>
        <v>1244</v>
      </c>
      <c r="B658" s="148" t="s">
        <v>1347</v>
      </c>
      <c r="C658" s="148" t="s">
        <v>1923</v>
      </c>
      <c r="D658" s="149" t="s">
        <v>43</v>
      </c>
      <c r="E658" s="149" t="s">
        <v>1965</v>
      </c>
      <c r="F658" s="149" t="s">
        <v>336</v>
      </c>
      <c r="G658" s="150"/>
      <c r="H658" s="150"/>
      <c r="I658" s="150"/>
      <c r="J658" s="150"/>
      <c r="K658" s="150">
        <v>12</v>
      </c>
      <c r="L658" s="150">
        <v>159</v>
      </c>
      <c r="M658" s="150">
        <v>1</v>
      </c>
      <c r="N658" s="172">
        <f>SUM(G658*$D$8+H658*$D$5+I658*$D$9+J658*$D$6+K658*$D$11+L658*$D$10+M658*$D$7)</f>
        <v>27.9</v>
      </c>
      <c r="O658" s="166">
        <v>1</v>
      </c>
      <c r="P658" s="153">
        <f>SUM(N658*O658)</f>
        <v>27.9</v>
      </c>
      <c r="Q658" s="29"/>
      <c r="R658" s="14"/>
      <c r="S658" s="14"/>
      <c r="T658" s="14"/>
      <c r="U658" s="14"/>
    </row>
    <row r="659" spans="1:21" ht="13.5" customHeight="1">
      <c r="A659" s="147">
        <f>RANK(N659,$N$18:$N$2049)</f>
        <v>880</v>
      </c>
      <c r="B659" s="148" t="s">
        <v>180</v>
      </c>
      <c r="C659" s="148" t="s">
        <v>1923</v>
      </c>
      <c r="D659" s="149" t="s">
        <v>43</v>
      </c>
      <c r="E659" s="149" t="s">
        <v>34</v>
      </c>
      <c r="F659" s="149" t="s">
        <v>336</v>
      </c>
      <c r="G659" s="150"/>
      <c r="H659" s="150"/>
      <c r="I659" s="150"/>
      <c r="J659" s="150"/>
      <c r="K659" s="150">
        <v>25</v>
      </c>
      <c r="L659" s="150">
        <v>325</v>
      </c>
      <c r="M659" s="150">
        <v>2</v>
      </c>
      <c r="N659" s="172">
        <f>SUM(G659*$D$8+H659*$D$5+I659*$D$9+J659*$D$6+K659*$D$11+L659*$D$10+M659*$D$7)</f>
        <v>57</v>
      </c>
      <c r="O659" s="166">
        <v>1</v>
      </c>
      <c r="P659" s="153">
        <f>SUM(N659*O659)</f>
        <v>57</v>
      </c>
      <c r="Q659" s="14"/>
      <c r="R659" s="14"/>
      <c r="S659" s="14"/>
      <c r="T659" s="14"/>
      <c r="U659" s="14"/>
    </row>
    <row r="660" spans="1:21" ht="13.5" customHeight="1">
      <c r="A660" s="147">
        <f>RANK(N660,$N$18:$N$2049)</f>
        <v>275</v>
      </c>
      <c r="B660" s="148" t="s">
        <v>220</v>
      </c>
      <c r="C660" s="148" t="s">
        <v>1923</v>
      </c>
      <c r="D660" s="149" t="s">
        <v>43</v>
      </c>
      <c r="E660" s="149" t="s">
        <v>34</v>
      </c>
      <c r="F660" s="149" t="s">
        <v>336</v>
      </c>
      <c r="G660" s="150"/>
      <c r="H660" s="150"/>
      <c r="I660" s="149">
        <v>5</v>
      </c>
      <c r="J660" s="149">
        <v>0</v>
      </c>
      <c r="K660" s="150">
        <v>65</v>
      </c>
      <c r="L660" s="150">
        <v>819</v>
      </c>
      <c r="M660" s="150">
        <v>6</v>
      </c>
      <c r="N660" s="172">
        <f>SUM(G660*$D$8+H660*$D$5+I660*$D$9+J660*$D$6+K660*$D$11+L660*$D$10+M660*$D$7)</f>
        <v>150.9</v>
      </c>
      <c r="O660" s="166">
        <v>1</v>
      </c>
      <c r="P660" s="153">
        <f>SUM(N660*O660)</f>
        <v>150.9</v>
      </c>
      <c r="Q660" s="14"/>
      <c r="R660" s="14"/>
      <c r="S660" s="14"/>
      <c r="T660" s="14"/>
      <c r="U660" s="14"/>
    </row>
    <row r="661" spans="1:21" ht="13.5" customHeight="1">
      <c r="A661" s="147">
        <f>RANK(N661,$N$18:$N$2049)</f>
        <v>230</v>
      </c>
      <c r="B661" s="148" t="s">
        <v>678</v>
      </c>
      <c r="C661" s="148" t="s">
        <v>1923</v>
      </c>
      <c r="D661" s="149" t="s">
        <v>43</v>
      </c>
      <c r="E661" s="149" t="s">
        <v>34</v>
      </c>
      <c r="F661" s="149" t="s">
        <v>336</v>
      </c>
      <c r="G661" s="150"/>
      <c r="H661" s="150"/>
      <c r="I661" s="150"/>
      <c r="J661" s="150"/>
      <c r="K661" s="150">
        <v>56</v>
      </c>
      <c r="L661" s="150">
        <v>924</v>
      </c>
      <c r="M661" s="150">
        <v>7</v>
      </c>
      <c r="N661" s="172">
        <f>SUM(G661*$D$8+H661*$D$5+I661*$D$9+J661*$D$6+K661*$D$11+L661*$D$10+M661*$D$7)</f>
        <v>162.4</v>
      </c>
      <c r="O661" s="166">
        <v>1</v>
      </c>
      <c r="P661" s="153">
        <f>SUM(N661*O661)</f>
        <v>162.4</v>
      </c>
      <c r="Q661" s="14"/>
      <c r="R661" s="14"/>
      <c r="S661" s="14"/>
      <c r="T661" s="14"/>
      <c r="U661" s="14"/>
    </row>
    <row r="662" spans="1:21" ht="13.5" customHeight="1">
      <c r="A662" s="147">
        <f>RANK(N662,$N$18:$N$2049)</f>
        <v>1475</v>
      </c>
      <c r="B662" s="148" t="s">
        <v>1349</v>
      </c>
      <c r="C662" s="148" t="s">
        <v>1924</v>
      </c>
      <c r="D662" s="149" t="s">
        <v>33</v>
      </c>
      <c r="E662" s="149" t="s">
        <v>36</v>
      </c>
      <c r="F662" s="149" t="s">
        <v>1966</v>
      </c>
      <c r="G662" s="150"/>
      <c r="H662" s="150"/>
      <c r="I662" s="150"/>
      <c r="J662" s="150"/>
      <c r="K662" s="150"/>
      <c r="L662" s="150"/>
      <c r="M662" s="150"/>
      <c r="N662" s="172">
        <f>SUM(G662*$D$8+H662*$D$5+I662*$D$9+J662*$D$6+K662*$D$11+L662*$D$10+M662*$D$7)</f>
        <v>0</v>
      </c>
      <c r="O662" s="166">
        <v>0.9</v>
      </c>
      <c r="P662" s="153">
        <f>SUM(N662*O662)</f>
        <v>0</v>
      </c>
      <c r="Q662" s="14"/>
      <c r="R662" s="14"/>
      <c r="S662" s="14"/>
      <c r="T662" s="14"/>
      <c r="U662" s="14"/>
    </row>
    <row r="663" spans="1:21" ht="13.5" customHeight="1">
      <c r="A663" s="147">
        <f>RANK(N663,$N$18:$N$2049)</f>
        <v>145</v>
      </c>
      <c r="B663" s="148" t="s">
        <v>101</v>
      </c>
      <c r="C663" s="148" t="s">
        <v>1924</v>
      </c>
      <c r="D663" s="149" t="s">
        <v>33</v>
      </c>
      <c r="E663" s="149" t="s">
        <v>34</v>
      </c>
      <c r="F663" s="149" t="s">
        <v>1966</v>
      </c>
      <c r="G663" s="150">
        <v>2445</v>
      </c>
      <c r="H663" s="150">
        <v>18</v>
      </c>
      <c r="I663" s="150">
        <v>104</v>
      </c>
      <c r="J663" s="150">
        <v>3</v>
      </c>
      <c r="K663" s="150"/>
      <c r="L663" s="150"/>
      <c r="M663" s="150"/>
      <c r="N663" s="172">
        <f>SUM(G663*$D$8+H663*$D$5+I663*$D$9+J663*$D$6+K663*$D$11+L663*$D$10+M663*$D$7)</f>
        <v>198.20000000000002</v>
      </c>
      <c r="O663" s="166">
        <v>0.9</v>
      </c>
      <c r="P663" s="153">
        <f>SUM(N663*O663)</f>
        <v>178.38000000000002</v>
      </c>
      <c r="Q663" s="14"/>
      <c r="R663" s="14"/>
      <c r="S663" s="14"/>
      <c r="T663" s="14"/>
      <c r="U663" s="14"/>
    </row>
    <row r="664" spans="1:21" ht="13.5" customHeight="1">
      <c r="A664" s="147">
        <f>RANK(N664,$N$18:$N$2049)</f>
        <v>1475</v>
      </c>
      <c r="B664" s="148" t="s">
        <v>2086</v>
      </c>
      <c r="C664" s="148" t="s">
        <v>1924</v>
      </c>
      <c r="D664" s="149" t="s">
        <v>39</v>
      </c>
      <c r="E664" s="149" t="s">
        <v>34</v>
      </c>
      <c r="F664" s="149" t="s">
        <v>1966</v>
      </c>
      <c r="G664" s="150"/>
      <c r="H664" s="150"/>
      <c r="I664" s="150"/>
      <c r="J664" s="150"/>
      <c r="K664" s="150"/>
      <c r="L664" s="150"/>
      <c r="M664" s="150"/>
      <c r="N664" s="172">
        <f>SUM(G664*$D$8+H664*$D$5+I664*$D$9+J664*$D$6+K664*$D$11+L664*$D$10+M664*$D$7)</f>
        <v>0</v>
      </c>
      <c r="O664" s="166">
        <v>1.02</v>
      </c>
      <c r="P664" s="153">
        <f>SUM(N664*O664)</f>
        <v>0</v>
      </c>
      <c r="Q664" s="29"/>
      <c r="R664" s="14"/>
      <c r="S664" s="14"/>
      <c r="T664" s="14"/>
      <c r="U664" s="14"/>
    </row>
    <row r="665" spans="1:21" ht="13.5" customHeight="1">
      <c r="A665" s="147">
        <f>RANK(N665,$N$18:$N$2049)</f>
        <v>1065</v>
      </c>
      <c r="B665" s="148" t="s">
        <v>1350</v>
      </c>
      <c r="C665" s="148" t="s">
        <v>1924</v>
      </c>
      <c r="D665" s="149" t="s">
        <v>39</v>
      </c>
      <c r="E665" s="149" t="s">
        <v>34</v>
      </c>
      <c r="F665" s="149" t="s">
        <v>1966</v>
      </c>
      <c r="G665" s="150"/>
      <c r="H665" s="150"/>
      <c r="I665" s="150">
        <v>241</v>
      </c>
      <c r="J665" s="150">
        <v>2</v>
      </c>
      <c r="K665" s="150">
        <v>4</v>
      </c>
      <c r="L665" s="150">
        <v>17</v>
      </c>
      <c r="M665" s="150">
        <v>0</v>
      </c>
      <c r="N665" s="172">
        <f>SUM(G665*$D$8+H665*$D$5+I665*$D$9+J665*$D$6+K665*$D$11+L665*$D$10+M665*$D$7)</f>
        <v>39.800000000000004</v>
      </c>
      <c r="O665" s="166">
        <v>1.02</v>
      </c>
      <c r="P665" s="153">
        <f>SUM(N665*O665)</f>
        <v>40.596000000000004</v>
      </c>
      <c r="Q665" s="29"/>
      <c r="R665" s="14"/>
      <c r="S665" s="14"/>
      <c r="T665" s="14"/>
      <c r="U665" s="14"/>
    </row>
    <row r="666" spans="1:21" ht="13.5" customHeight="1">
      <c r="A666" s="147">
        <f>RANK(N666,$N$18:$N$2049)</f>
        <v>529</v>
      </c>
      <c r="B666" s="148" t="s">
        <v>385</v>
      </c>
      <c r="C666" s="148" t="s">
        <v>1924</v>
      </c>
      <c r="D666" s="149" t="s">
        <v>39</v>
      </c>
      <c r="E666" s="149" t="s">
        <v>1965</v>
      </c>
      <c r="F666" s="149" t="s">
        <v>1966</v>
      </c>
      <c r="G666" s="150"/>
      <c r="H666" s="150"/>
      <c r="I666" s="150">
        <v>456</v>
      </c>
      <c r="J666" s="150">
        <v>4</v>
      </c>
      <c r="K666" s="150">
        <v>13</v>
      </c>
      <c r="L666" s="150">
        <v>122</v>
      </c>
      <c r="M666" s="150">
        <v>1</v>
      </c>
      <c r="N666" s="172">
        <f>SUM(G666*$D$8+H666*$D$5+I666*$D$9+J666*$D$6+K666*$D$11+L666*$D$10+M666*$D$7)</f>
        <v>94.3</v>
      </c>
      <c r="O666" s="166">
        <v>1.02</v>
      </c>
      <c r="P666" s="153">
        <f>SUM(N666*O666)</f>
        <v>96.185999999999993</v>
      </c>
      <c r="Q666" s="29"/>
      <c r="R666" s="14"/>
      <c r="S666" s="14"/>
      <c r="T666" s="14"/>
      <c r="U666" s="14"/>
    </row>
    <row r="667" spans="1:21" ht="13.5" customHeight="1">
      <c r="A667" s="147">
        <f>RANK(N667,$N$18:$N$2049)</f>
        <v>227</v>
      </c>
      <c r="B667" s="148" t="s">
        <v>469</v>
      </c>
      <c r="C667" s="148" t="s">
        <v>1924</v>
      </c>
      <c r="D667" s="149" t="s">
        <v>39</v>
      </c>
      <c r="E667" s="149" t="s">
        <v>34</v>
      </c>
      <c r="F667" s="149" t="s">
        <v>1966</v>
      </c>
      <c r="G667" s="150"/>
      <c r="H667" s="150"/>
      <c r="I667" s="150">
        <v>876</v>
      </c>
      <c r="J667" s="150">
        <v>10</v>
      </c>
      <c r="K667" s="150">
        <v>11</v>
      </c>
      <c r="L667" s="150">
        <v>102</v>
      </c>
      <c r="M667" s="150">
        <v>0</v>
      </c>
      <c r="N667" s="172">
        <f>SUM(G667*$D$8+H667*$D$5+I667*$D$9+J667*$D$6+K667*$D$11+L667*$D$10+M667*$D$7)</f>
        <v>163.30000000000001</v>
      </c>
      <c r="O667" s="166">
        <v>1.02</v>
      </c>
      <c r="P667" s="153">
        <f>SUM(N667*O667)</f>
        <v>166.566</v>
      </c>
      <c r="Q667" s="29"/>
      <c r="R667" s="14"/>
      <c r="S667" s="14"/>
      <c r="T667" s="14"/>
      <c r="U667" s="14"/>
    </row>
    <row r="668" spans="1:21" ht="13.5" customHeight="1">
      <c r="A668" s="147">
        <f>RANK(N668,$N$18:$N$2049)</f>
        <v>1475</v>
      </c>
      <c r="B668" s="148" t="s">
        <v>197</v>
      </c>
      <c r="C668" s="148" t="s">
        <v>1924</v>
      </c>
      <c r="D668" s="149" t="s">
        <v>42</v>
      </c>
      <c r="E668" s="149" t="s">
        <v>34</v>
      </c>
      <c r="F668" s="149" t="s">
        <v>1966</v>
      </c>
      <c r="G668" s="150"/>
      <c r="H668" s="150"/>
      <c r="I668" s="150"/>
      <c r="J668" s="150"/>
      <c r="K668" s="150"/>
      <c r="L668" s="150"/>
      <c r="M668" s="150"/>
      <c r="N668" s="172">
        <f>SUM(G668*$D$8+H668*$D$5+I668*$D$9+J668*$D$6+K668*$D$11+L668*$D$10+M668*$D$7)</f>
        <v>0</v>
      </c>
      <c r="O668" s="166">
        <v>1</v>
      </c>
      <c r="P668" s="153">
        <f>SUM(N668*O668)</f>
        <v>0</v>
      </c>
      <c r="Q668" s="29"/>
      <c r="R668" s="14"/>
      <c r="S668" s="14"/>
      <c r="T668" s="14"/>
      <c r="U668" s="14"/>
    </row>
    <row r="669" spans="1:21" ht="13.5" customHeight="1">
      <c r="A669" s="147">
        <f>RANK(N669,$N$18:$N$2049)</f>
        <v>1475</v>
      </c>
      <c r="B669" s="148" t="s">
        <v>2087</v>
      </c>
      <c r="C669" s="148" t="s">
        <v>1924</v>
      </c>
      <c r="D669" s="149" t="s">
        <v>42</v>
      </c>
      <c r="E669" s="149" t="s">
        <v>38</v>
      </c>
      <c r="F669" s="149" t="s">
        <v>1966</v>
      </c>
      <c r="G669" s="150"/>
      <c r="H669" s="150"/>
      <c r="I669" s="150"/>
      <c r="J669" s="150"/>
      <c r="K669" s="150"/>
      <c r="L669" s="150"/>
      <c r="M669" s="150"/>
      <c r="N669" s="172">
        <f>SUM(G669*$D$8+H669*$D$5+I669*$D$9+J669*$D$6+K669*$D$11+L669*$D$10+M669*$D$7)</f>
        <v>0</v>
      </c>
      <c r="O669" s="166">
        <v>1</v>
      </c>
      <c r="P669" s="153">
        <f>SUM(N669*O669)</f>
        <v>0</v>
      </c>
      <c r="Q669" s="29"/>
      <c r="R669" s="14"/>
      <c r="S669" s="14"/>
      <c r="T669" s="14"/>
      <c r="U669" s="14"/>
    </row>
    <row r="670" spans="1:21" ht="13.5" customHeight="1">
      <c r="A670" s="147">
        <f>RANK(N670,$N$18:$N$2049)</f>
        <v>1352</v>
      </c>
      <c r="B670" s="148" t="s">
        <v>133</v>
      </c>
      <c r="C670" s="148" t="s">
        <v>1924</v>
      </c>
      <c r="D670" s="149" t="s">
        <v>42</v>
      </c>
      <c r="E670" s="149" t="s">
        <v>34</v>
      </c>
      <c r="F670" s="149" t="s">
        <v>1966</v>
      </c>
      <c r="G670" s="150"/>
      <c r="H670" s="150"/>
      <c r="I670" s="150"/>
      <c r="J670" s="150"/>
      <c r="K670" s="149">
        <v>10</v>
      </c>
      <c r="L670" s="149">
        <v>121</v>
      </c>
      <c r="M670" s="149">
        <v>1</v>
      </c>
      <c r="N670" s="172">
        <f>SUM(G670*$D$8+H670*$D$5+I670*$D$9+J670*$D$6+K670*$D$11+L670*$D$10+M670*$D$7)</f>
        <v>23.1</v>
      </c>
      <c r="O670" s="166">
        <v>1</v>
      </c>
      <c r="P670" s="153">
        <f>SUM(N670*O670)</f>
        <v>23.1</v>
      </c>
      <c r="Q670" s="29"/>
      <c r="R670" s="14"/>
      <c r="S670" s="14"/>
      <c r="T670" s="14"/>
      <c r="U670" s="14"/>
    </row>
    <row r="671" spans="1:21" ht="13.5" customHeight="1">
      <c r="A671" s="147">
        <f>RANK(N671,$N$18:$N$2049)</f>
        <v>1475</v>
      </c>
      <c r="B671" s="148" t="s">
        <v>1353</v>
      </c>
      <c r="C671" s="148" t="s">
        <v>1924</v>
      </c>
      <c r="D671" s="149" t="s">
        <v>43</v>
      </c>
      <c r="E671" s="149" t="s">
        <v>36</v>
      </c>
      <c r="F671" s="149" t="s">
        <v>1966</v>
      </c>
      <c r="G671" s="150"/>
      <c r="H671" s="150"/>
      <c r="I671" s="150"/>
      <c r="J671" s="150"/>
      <c r="K671" s="150"/>
      <c r="L671" s="150"/>
      <c r="M671" s="150"/>
      <c r="N671" s="172">
        <f>SUM(G671*$D$8+H671*$D$5+I671*$D$9+J671*$D$6+K671*$D$11+L671*$D$10+M671*$D$7)</f>
        <v>0</v>
      </c>
      <c r="O671" s="166">
        <v>1</v>
      </c>
      <c r="P671" s="153">
        <f>SUM(N671*O671)</f>
        <v>0</v>
      </c>
      <c r="Q671" s="29"/>
      <c r="R671" s="14"/>
      <c r="S671" s="14"/>
      <c r="T671" s="14"/>
      <c r="U671" s="14"/>
    </row>
    <row r="672" spans="1:21" ht="13.5" customHeight="1">
      <c r="A672" s="147">
        <f>RANK(N672,$N$18:$N$2049)</f>
        <v>1219</v>
      </c>
      <c r="B672" s="148" t="s">
        <v>2088</v>
      </c>
      <c r="C672" s="148" t="s">
        <v>1924</v>
      </c>
      <c r="D672" s="149" t="s">
        <v>43</v>
      </c>
      <c r="E672" s="149" t="s">
        <v>38</v>
      </c>
      <c r="F672" s="149" t="s">
        <v>1966</v>
      </c>
      <c r="G672" s="150"/>
      <c r="H672" s="150"/>
      <c r="I672" s="150"/>
      <c r="J672" s="150"/>
      <c r="K672" s="149">
        <v>14</v>
      </c>
      <c r="L672" s="149">
        <v>162</v>
      </c>
      <c r="M672" s="149">
        <v>1</v>
      </c>
      <c r="N672" s="172">
        <f>SUM(G672*$D$8+H672*$D$5+I672*$D$9+J672*$D$6+K672*$D$11+L672*$D$10+M672*$D$7)</f>
        <v>29.2</v>
      </c>
      <c r="O672" s="166">
        <v>1</v>
      </c>
      <c r="P672" s="153">
        <f>SUM(N672*O672)</f>
        <v>29.2</v>
      </c>
      <c r="Q672" s="29"/>
      <c r="R672" s="14"/>
      <c r="S672" s="14"/>
      <c r="T672" s="14"/>
      <c r="U672" s="14"/>
    </row>
    <row r="673" spans="1:21" ht="13.5" customHeight="1">
      <c r="A673" s="147">
        <f>RANK(N673,$N$18:$N$2049)</f>
        <v>1154</v>
      </c>
      <c r="B673" s="148" t="s">
        <v>681</v>
      </c>
      <c r="C673" s="148" t="s">
        <v>1924</v>
      </c>
      <c r="D673" s="149" t="s">
        <v>43</v>
      </c>
      <c r="E673" s="149" t="s">
        <v>34</v>
      </c>
      <c r="F673" s="149" t="s">
        <v>1966</v>
      </c>
      <c r="G673" s="150"/>
      <c r="H673" s="150"/>
      <c r="I673" s="150"/>
      <c r="J673" s="150"/>
      <c r="K673" s="149">
        <v>15</v>
      </c>
      <c r="L673" s="149">
        <v>195</v>
      </c>
      <c r="M673" s="149">
        <v>1</v>
      </c>
      <c r="N673" s="172">
        <f>SUM(G673*$D$8+H673*$D$5+I673*$D$9+J673*$D$6+K673*$D$11+L673*$D$10+M673*$D$7)</f>
        <v>33</v>
      </c>
      <c r="O673" s="166">
        <v>1</v>
      </c>
      <c r="P673" s="153">
        <f>SUM(N673*O673)</f>
        <v>33</v>
      </c>
      <c r="Q673" s="29"/>
      <c r="R673" s="14"/>
      <c r="S673" s="14"/>
      <c r="T673" s="14"/>
      <c r="U673" s="14"/>
    </row>
    <row r="674" spans="1:21" ht="13.5" customHeight="1">
      <c r="A674" s="147">
        <f>RANK(N674,$N$18:$N$2049)</f>
        <v>866</v>
      </c>
      <c r="B674" s="148" t="s">
        <v>1997</v>
      </c>
      <c r="C674" s="148" t="s">
        <v>1924</v>
      </c>
      <c r="D674" s="149" t="s">
        <v>43</v>
      </c>
      <c r="E674" s="149" t="s">
        <v>38</v>
      </c>
      <c r="F674" s="149" t="s">
        <v>1966</v>
      </c>
      <c r="G674" s="150"/>
      <c r="H674" s="150"/>
      <c r="I674" s="150"/>
      <c r="J674" s="150"/>
      <c r="K674" s="149">
        <v>25</v>
      </c>
      <c r="L674" s="149">
        <v>336</v>
      </c>
      <c r="M674" s="149">
        <v>2</v>
      </c>
      <c r="N674" s="172">
        <f>SUM(G674*$D$8+H674*$D$5+I674*$D$9+J674*$D$6+K674*$D$11+L674*$D$10+M674*$D$7)</f>
        <v>58.1</v>
      </c>
      <c r="O674" s="166">
        <v>1</v>
      </c>
      <c r="P674" s="153">
        <f>SUM(N674*O674)</f>
        <v>58.1</v>
      </c>
      <c r="Q674" s="29"/>
      <c r="R674" s="14"/>
      <c r="S674" s="14"/>
      <c r="T674" s="14"/>
      <c r="U674" s="14"/>
    </row>
    <row r="675" spans="1:21" ht="13.5" customHeight="1">
      <c r="A675" s="147">
        <f>RANK(N675,$N$18:$N$2049)</f>
        <v>558</v>
      </c>
      <c r="B675" s="148" t="s">
        <v>1352</v>
      </c>
      <c r="C675" s="148" t="s">
        <v>1924</v>
      </c>
      <c r="D675" s="149" t="s">
        <v>43</v>
      </c>
      <c r="E675" s="149" t="s">
        <v>38</v>
      </c>
      <c r="F675" s="149" t="s">
        <v>1966</v>
      </c>
      <c r="G675" s="150"/>
      <c r="H675" s="150"/>
      <c r="I675" s="150"/>
      <c r="J675" s="150"/>
      <c r="K675" s="149">
        <v>40</v>
      </c>
      <c r="L675" s="149">
        <v>472</v>
      </c>
      <c r="M675" s="149">
        <v>4</v>
      </c>
      <c r="N675" s="172">
        <f>SUM(G675*$D$8+H675*$D$5+I675*$D$9+J675*$D$6+K675*$D$11+L675*$D$10+M675*$D$7)</f>
        <v>91.2</v>
      </c>
      <c r="O675" s="166">
        <v>1</v>
      </c>
      <c r="P675" s="153">
        <f>SUM(N675*O675)</f>
        <v>91.2</v>
      </c>
      <c r="Q675" s="29"/>
      <c r="R675" s="14"/>
      <c r="S675" s="14"/>
      <c r="T675" s="14"/>
      <c r="U675" s="14"/>
    </row>
    <row r="676" spans="1:21" ht="13.5" customHeight="1">
      <c r="A676" s="147">
        <f>RANK(N676,$N$18:$N$2049)</f>
        <v>239</v>
      </c>
      <c r="B676" s="148" t="s">
        <v>1351</v>
      </c>
      <c r="C676" s="148" t="s">
        <v>1924</v>
      </c>
      <c r="D676" s="149" t="s">
        <v>43</v>
      </c>
      <c r="E676" s="149" t="s">
        <v>34</v>
      </c>
      <c r="F676" s="149" t="s">
        <v>1966</v>
      </c>
      <c r="G676" s="150"/>
      <c r="H676" s="150"/>
      <c r="I676" s="150"/>
      <c r="J676" s="150"/>
      <c r="K676" s="149">
        <v>57</v>
      </c>
      <c r="L676" s="149">
        <v>890</v>
      </c>
      <c r="M676" s="149">
        <v>7</v>
      </c>
      <c r="N676" s="172">
        <f>SUM(G676*$D$8+H676*$D$5+I676*$D$9+J676*$D$6+K676*$D$11+L676*$D$10+M676*$D$7)</f>
        <v>159.5</v>
      </c>
      <c r="O676" s="166">
        <v>1</v>
      </c>
      <c r="P676" s="153">
        <f>SUM(N676*O676)</f>
        <v>159.5</v>
      </c>
      <c r="Q676" s="29"/>
      <c r="R676" s="14"/>
      <c r="S676" s="14"/>
      <c r="T676" s="14"/>
      <c r="U676" s="14"/>
    </row>
    <row r="677" spans="1:21" ht="13.5" customHeight="1">
      <c r="A677" s="147">
        <f>RANK(N677,$N$18:$N$2049)</f>
        <v>886</v>
      </c>
      <c r="B677" s="148" t="s">
        <v>612</v>
      </c>
      <c r="C677" s="148" t="s">
        <v>1925</v>
      </c>
      <c r="D677" s="149" t="s">
        <v>33</v>
      </c>
      <c r="E677" s="149" t="s">
        <v>36</v>
      </c>
      <c r="F677" s="149" t="s">
        <v>48</v>
      </c>
      <c r="G677" s="150">
        <v>262</v>
      </c>
      <c r="H677" s="150">
        <v>2</v>
      </c>
      <c r="I677" s="149">
        <v>199</v>
      </c>
      <c r="J677" s="149">
        <v>3</v>
      </c>
      <c r="K677" s="150"/>
      <c r="L677" s="150"/>
      <c r="M677" s="150"/>
      <c r="N677" s="172">
        <f>SUM(G677*$D$8+H677*$D$5+I677*$D$9+J677*$D$6+K677*$D$11+L677*$D$10+M677*$D$7)</f>
        <v>56.38</v>
      </c>
      <c r="O677" s="166">
        <v>0.9</v>
      </c>
      <c r="P677" s="153">
        <f>SUM(N677*O677)</f>
        <v>50.742000000000004</v>
      </c>
      <c r="Q677" s="29"/>
      <c r="R677" s="14"/>
      <c r="S677" s="14"/>
      <c r="T677" s="14"/>
      <c r="U677" s="14"/>
    </row>
    <row r="678" spans="1:21" ht="13.5" customHeight="1">
      <c r="A678" s="147">
        <f>RANK(N678,$N$18:$N$2049)</f>
        <v>103</v>
      </c>
      <c r="B678" s="148" t="s">
        <v>683</v>
      </c>
      <c r="C678" s="148" t="s">
        <v>1925</v>
      </c>
      <c r="D678" s="149" t="s">
        <v>33</v>
      </c>
      <c r="E678" s="149" t="s">
        <v>34</v>
      </c>
      <c r="F678" s="149" t="s">
        <v>48</v>
      </c>
      <c r="G678" s="150">
        <v>1814</v>
      </c>
      <c r="H678" s="150">
        <v>14</v>
      </c>
      <c r="I678" s="150">
        <v>503</v>
      </c>
      <c r="J678" s="150">
        <v>7</v>
      </c>
      <c r="K678" s="150"/>
      <c r="L678" s="150"/>
      <c r="M678" s="150"/>
      <c r="N678" s="172">
        <f>SUM(G678*$D$8+H678*$D$5+I678*$D$9+J678*$D$6+K678*$D$11+L678*$D$10+M678*$D$7)</f>
        <v>220.86</v>
      </c>
      <c r="O678" s="166">
        <v>0.9</v>
      </c>
      <c r="P678" s="153">
        <f>SUM(N678*O678)</f>
        <v>198.77400000000003</v>
      </c>
      <c r="Q678" s="29"/>
      <c r="R678" s="14"/>
      <c r="S678" s="14"/>
      <c r="T678" s="14"/>
      <c r="U678" s="14"/>
    </row>
    <row r="679" spans="1:21" ht="13.5" customHeight="1">
      <c r="A679" s="147">
        <f>RANK(N679,$N$18:$N$2049)</f>
        <v>1475</v>
      </c>
      <c r="B679" s="148" t="s">
        <v>2089</v>
      </c>
      <c r="C679" s="148" t="s">
        <v>1925</v>
      </c>
      <c r="D679" s="149" t="s">
        <v>39</v>
      </c>
      <c r="E679" s="149" t="s">
        <v>38</v>
      </c>
      <c r="F679" s="149" t="s">
        <v>48</v>
      </c>
      <c r="G679" s="150"/>
      <c r="H679" s="150"/>
      <c r="I679" s="150"/>
      <c r="J679" s="150"/>
      <c r="K679" s="150"/>
      <c r="L679" s="150"/>
      <c r="M679" s="150"/>
      <c r="N679" s="172">
        <f>SUM(G679*$D$8+H679*$D$5+I679*$D$9+J679*$D$6+K679*$D$11+L679*$D$10+M679*$D$7)</f>
        <v>0</v>
      </c>
      <c r="O679" s="166">
        <v>1.02</v>
      </c>
      <c r="P679" s="153">
        <f>SUM(N679*O679)</f>
        <v>0</v>
      </c>
      <c r="Q679" s="29"/>
      <c r="R679" s="14"/>
      <c r="S679" s="14"/>
      <c r="T679" s="14"/>
      <c r="U679" s="14"/>
    </row>
    <row r="680" spans="1:21" ht="13.5" customHeight="1">
      <c r="A680" s="147">
        <f>RANK(N680,$N$18:$N$2049)</f>
        <v>985</v>
      </c>
      <c r="B680" s="148" t="s">
        <v>651</v>
      </c>
      <c r="C680" s="148" t="s">
        <v>1925</v>
      </c>
      <c r="D680" s="149" t="s">
        <v>39</v>
      </c>
      <c r="E680" s="149" t="s">
        <v>36</v>
      </c>
      <c r="F680" s="149" t="s">
        <v>48</v>
      </c>
      <c r="G680" s="150"/>
      <c r="H680" s="150"/>
      <c r="I680" s="150">
        <v>297</v>
      </c>
      <c r="J680" s="150">
        <v>2</v>
      </c>
      <c r="K680" s="149">
        <v>3</v>
      </c>
      <c r="L680" s="149">
        <v>37</v>
      </c>
      <c r="M680" s="149">
        <v>0</v>
      </c>
      <c r="N680" s="172">
        <f>SUM(G680*$D$8+H680*$D$5+I680*$D$9+J680*$D$6+K680*$D$11+L680*$D$10+M680*$D$7)</f>
        <v>46.900000000000006</v>
      </c>
      <c r="O680" s="166">
        <v>1.02</v>
      </c>
      <c r="P680" s="153">
        <f>SUM(N680*O680)</f>
        <v>47.838000000000008</v>
      </c>
      <c r="Q680" s="29"/>
      <c r="R680" s="14"/>
      <c r="S680" s="14"/>
      <c r="T680" s="14"/>
      <c r="U680" s="14"/>
    </row>
    <row r="681" spans="1:21" ht="13.5" customHeight="1">
      <c r="A681" s="147">
        <f>RANK(N681,$N$18:$N$2049)</f>
        <v>564</v>
      </c>
      <c r="B681" s="148" t="s">
        <v>684</v>
      </c>
      <c r="C681" s="148" t="s">
        <v>1925</v>
      </c>
      <c r="D681" s="149" t="s">
        <v>39</v>
      </c>
      <c r="E681" s="149" t="s">
        <v>34</v>
      </c>
      <c r="F681" s="149" t="s">
        <v>48</v>
      </c>
      <c r="G681" s="150"/>
      <c r="H681" s="150"/>
      <c r="I681" s="150">
        <v>506</v>
      </c>
      <c r="J681" s="150">
        <v>5</v>
      </c>
      <c r="K681" s="150">
        <v>7</v>
      </c>
      <c r="L681" s="150">
        <v>64</v>
      </c>
      <c r="M681" s="150">
        <v>0</v>
      </c>
      <c r="N681" s="172">
        <f>SUM(G681*$D$8+H681*$D$5+I681*$D$9+J681*$D$6+K681*$D$11+L681*$D$10+M681*$D$7)</f>
        <v>90.5</v>
      </c>
      <c r="O681" s="166">
        <v>1.02</v>
      </c>
      <c r="P681" s="153">
        <f>SUM(N681*O681)</f>
        <v>92.31</v>
      </c>
      <c r="Q681" s="29"/>
      <c r="R681" s="14"/>
      <c r="S681" s="14"/>
      <c r="T681" s="14"/>
      <c r="U681" s="14"/>
    </row>
    <row r="682" spans="1:21" ht="13.5" customHeight="1">
      <c r="A682" s="147">
        <f>RANK(N682,$N$18:$N$2049)</f>
        <v>192</v>
      </c>
      <c r="B682" s="148" t="s">
        <v>685</v>
      </c>
      <c r="C682" s="148" t="s">
        <v>1925</v>
      </c>
      <c r="D682" s="149" t="s">
        <v>39</v>
      </c>
      <c r="E682" s="149" t="s">
        <v>34</v>
      </c>
      <c r="F682" s="149" t="s">
        <v>48</v>
      </c>
      <c r="G682" s="150"/>
      <c r="H682" s="150"/>
      <c r="I682" s="149">
        <v>993</v>
      </c>
      <c r="J682" s="149">
        <v>9</v>
      </c>
      <c r="K682" s="149">
        <v>12</v>
      </c>
      <c r="L682" s="149">
        <v>89</v>
      </c>
      <c r="M682" s="150">
        <v>1</v>
      </c>
      <c r="N682" s="172">
        <f>SUM(G682*$D$8+H682*$D$5+I682*$D$9+J682*$D$6+K682*$D$11+L682*$D$10+M682*$D$7)</f>
        <v>174.20000000000002</v>
      </c>
      <c r="O682" s="166">
        <v>1.02</v>
      </c>
      <c r="P682" s="153">
        <f>SUM(N682*O682)</f>
        <v>177.68400000000003</v>
      </c>
      <c r="Q682" s="29"/>
      <c r="R682" s="14"/>
      <c r="S682" s="14"/>
      <c r="T682" s="14"/>
      <c r="U682" s="14"/>
    </row>
    <row r="683" spans="1:21" ht="13.5" customHeight="1">
      <c r="A683" s="147">
        <f>RANK(N683,$N$18:$N$2049)</f>
        <v>1475</v>
      </c>
      <c r="B683" s="148" t="s">
        <v>2090</v>
      </c>
      <c r="C683" s="148" t="s">
        <v>1925</v>
      </c>
      <c r="D683" s="149" t="s">
        <v>42</v>
      </c>
      <c r="E683" s="149" t="s">
        <v>38</v>
      </c>
      <c r="F683" s="149" t="s">
        <v>48</v>
      </c>
      <c r="G683" s="150"/>
      <c r="H683" s="150"/>
      <c r="I683" s="150"/>
      <c r="J683" s="150"/>
      <c r="K683" s="150"/>
      <c r="L683" s="150"/>
      <c r="M683" s="150"/>
      <c r="N683" s="172">
        <f>SUM(G683*$D$8+H683*$D$5+I683*$D$9+J683*$D$6+K683*$D$11+L683*$D$10+M683*$D$7)</f>
        <v>0</v>
      </c>
      <c r="O683" s="166">
        <v>1</v>
      </c>
      <c r="P683" s="153">
        <f>SUM(N683*O683)</f>
        <v>0</v>
      </c>
      <c r="Q683" s="14"/>
      <c r="R683" s="14"/>
      <c r="S683" s="14"/>
      <c r="T683" s="14"/>
      <c r="U683" s="14"/>
    </row>
    <row r="684" spans="1:21" ht="13.5" customHeight="1">
      <c r="A684" s="147">
        <f>RANK(N684,$N$18:$N$2049)</f>
        <v>1462</v>
      </c>
      <c r="B684" s="148" t="s">
        <v>1354</v>
      </c>
      <c r="C684" s="148" t="s">
        <v>1925</v>
      </c>
      <c r="D684" s="149" t="s">
        <v>42</v>
      </c>
      <c r="E684" s="149" t="s">
        <v>38</v>
      </c>
      <c r="F684" s="149" t="s">
        <v>48</v>
      </c>
      <c r="G684" s="150"/>
      <c r="H684" s="150"/>
      <c r="I684" s="150"/>
      <c r="J684" s="150"/>
      <c r="K684" s="149">
        <v>5</v>
      </c>
      <c r="L684" s="149">
        <v>62</v>
      </c>
      <c r="M684" s="149">
        <v>1</v>
      </c>
      <c r="N684" s="172">
        <f>SUM(G684*$D$8+H684*$D$5+I684*$D$9+J684*$D$6+K684*$D$11+L684*$D$10+M684*$D$7)</f>
        <v>14.7</v>
      </c>
      <c r="O684" s="166">
        <v>1</v>
      </c>
      <c r="P684" s="153">
        <f>SUM(N684*O684)</f>
        <v>14.7</v>
      </c>
      <c r="Q684" s="14"/>
      <c r="R684" s="14"/>
      <c r="S684" s="14"/>
      <c r="T684" s="14"/>
      <c r="U684" s="14"/>
    </row>
    <row r="685" spans="1:21" ht="13.5" customHeight="1">
      <c r="A685" s="147">
        <f>RANK(N685,$N$18:$N$2049)</f>
        <v>917</v>
      </c>
      <c r="B685" s="148" t="s">
        <v>686</v>
      </c>
      <c r="C685" s="148" t="s">
        <v>1925</v>
      </c>
      <c r="D685" s="149" t="s">
        <v>42</v>
      </c>
      <c r="E685" s="149" t="s">
        <v>34</v>
      </c>
      <c r="F685" s="149" t="s">
        <v>48</v>
      </c>
      <c r="G685" s="150"/>
      <c r="H685" s="150"/>
      <c r="I685" s="150"/>
      <c r="J685" s="150"/>
      <c r="K685" s="149">
        <v>20</v>
      </c>
      <c r="L685" s="149">
        <v>258</v>
      </c>
      <c r="M685" s="149">
        <v>3</v>
      </c>
      <c r="N685" s="172">
        <f>SUM(G685*$D$8+H685*$D$5+I685*$D$9+J685*$D$6+K685*$D$11+L685*$D$10+M685*$D$7)</f>
        <v>53.8</v>
      </c>
      <c r="O685" s="166">
        <v>1</v>
      </c>
      <c r="P685" s="153">
        <f>SUM(N685*O685)</f>
        <v>53.8</v>
      </c>
      <c r="Q685" s="29"/>
      <c r="R685" s="14"/>
      <c r="S685" s="14"/>
      <c r="T685" s="14"/>
      <c r="U685" s="14"/>
    </row>
    <row r="686" spans="1:21" ht="13.5" customHeight="1">
      <c r="A686" s="147">
        <f>RANK(N686,$N$18:$N$2049)</f>
        <v>1475</v>
      </c>
      <c r="B686" s="148" t="s">
        <v>1355</v>
      </c>
      <c r="C686" s="148" t="s">
        <v>1925</v>
      </c>
      <c r="D686" s="149" t="s">
        <v>43</v>
      </c>
      <c r="E686" s="149" t="s">
        <v>36</v>
      </c>
      <c r="F686" s="149" t="s">
        <v>48</v>
      </c>
      <c r="G686" s="150"/>
      <c r="H686" s="150"/>
      <c r="I686" s="150"/>
      <c r="J686" s="150"/>
      <c r="K686" s="150"/>
      <c r="L686" s="150"/>
      <c r="M686" s="150"/>
      <c r="N686" s="172">
        <f>SUM(G686*$D$8+H686*$D$5+I686*$D$9+J686*$D$6+K686*$D$11+L686*$D$10+M686*$D$7)</f>
        <v>0</v>
      </c>
      <c r="O686" s="166">
        <v>1</v>
      </c>
      <c r="P686" s="153">
        <f>SUM(N686*O686)</f>
        <v>0</v>
      </c>
      <c r="Q686" s="29"/>
      <c r="R686" s="14"/>
      <c r="S686" s="14"/>
      <c r="T686" s="14"/>
      <c r="U686" s="14"/>
    </row>
    <row r="687" spans="1:21" ht="13.5" customHeight="1">
      <c r="A687" s="147">
        <f>RANK(N687,$N$18:$N$2049)</f>
        <v>1330</v>
      </c>
      <c r="B687" s="148" t="s">
        <v>2091</v>
      </c>
      <c r="C687" s="148" t="s">
        <v>1925</v>
      </c>
      <c r="D687" s="149" t="s">
        <v>43</v>
      </c>
      <c r="E687" s="149" t="s">
        <v>38</v>
      </c>
      <c r="F687" s="149" t="s">
        <v>48</v>
      </c>
      <c r="G687" s="150"/>
      <c r="H687" s="150"/>
      <c r="I687" s="150"/>
      <c r="J687" s="150"/>
      <c r="K687" s="150">
        <v>11</v>
      </c>
      <c r="L687" s="150">
        <v>123</v>
      </c>
      <c r="M687" s="150">
        <v>1</v>
      </c>
      <c r="N687" s="172">
        <f>SUM(G687*$D$8+H687*$D$5+I687*$D$9+J687*$D$6+K687*$D$11+L687*$D$10+M687*$D$7)</f>
        <v>23.8</v>
      </c>
      <c r="O687" s="166">
        <v>1</v>
      </c>
      <c r="P687" s="153">
        <f>SUM(N687*O687)</f>
        <v>23.8</v>
      </c>
      <c r="Q687" s="29"/>
      <c r="R687" s="14"/>
      <c r="S687" s="14"/>
      <c r="T687" s="14"/>
      <c r="U687" s="14"/>
    </row>
    <row r="688" spans="1:21" ht="13.5" customHeight="1">
      <c r="A688" s="147">
        <f>RANK(N688,$N$18:$N$2049)</f>
        <v>1154</v>
      </c>
      <c r="B688" s="148" t="s">
        <v>596</v>
      </c>
      <c r="C688" s="148" t="s">
        <v>1925</v>
      </c>
      <c r="D688" s="149" t="s">
        <v>43</v>
      </c>
      <c r="E688" s="149" t="s">
        <v>34</v>
      </c>
      <c r="F688" s="149" t="s">
        <v>48</v>
      </c>
      <c r="G688" s="150"/>
      <c r="H688" s="150"/>
      <c r="I688" s="150"/>
      <c r="J688" s="150"/>
      <c r="K688" s="150">
        <v>16</v>
      </c>
      <c r="L688" s="150">
        <v>190</v>
      </c>
      <c r="M688" s="150">
        <v>1</v>
      </c>
      <c r="N688" s="172">
        <f>SUM(G688*$D$8+H688*$D$5+I688*$D$9+J688*$D$6+K688*$D$11+L688*$D$10+M688*$D$7)</f>
        <v>33</v>
      </c>
      <c r="O688" s="166">
        <v>1</v>
      </c>
      <c r="P688" s="153">
        <f>SUM(N688*O688)</f>
        <v>33</v>
      </c>
      <c r="Q688" s="29"/>
      <c r="R688" s="14"/>
      <c r="S688" s="14"/>
      <c r="T688" s="14"/>
      <c r="U688" s="14"/>
    </row>
    <row r="689" spans="1:21" ht="13.5" customHeight="1">
      <c r="A689" s="147">
        <f>RANK(N689,$N$18:$N$2049)</f>
        <v>960</v>
      </c>
      <c r="B689" s="148" t="s">
        <v>957</v>
      </c>
      <c r="C689" s="148" t="s">
        <v>1925</v>
      </c>
      <c r="D689" s="149" t="s">
        <v>43</v>
      </c>
      <c r="E689" s="149" t="s">
        <v>34</v>
      </c>
      <c r="F689" s="149" t="s">
        <v>48</v>
      </c>
      <c r="G689" s="150"/>
      <c r="H689" s="150"/>
      <c r="I689" s="150"/>
      <c r="J689" s="150"/>
      <c r="K689" s="149">
        <v>21</v>
      </c>
      <c r="L689" s="149">
        <v>273</v>
      </c>
      <c r="M689" s="149">
        <v>2</v>
      </c>
      <c r="N689" s="172">
        <f>SUM(G689*$D$8+H689*$D$5+I689*$D$9+J689*$D$6+K689*$D$11+L689*$D$10+M689*$D$7)</f>
        <v>49.8</v>
      </c>
      <c r="O689" s="166">
        <v>1</v>
      </c>
      <c r="P689" s="153">
        <f>SUM(N689*O689)</f>
        <v>49.8</v>
      </c>
      <c r="Q689" s="29"/>
      <c r="R689" s="14"/>
      <c r="S689" s="14"/>
      <c r="T689" s="14"/>
      <c r="U689" s="14"/>
    </row>
    <row r="690" spans="1:21" ht="13.5" customHeight="1">
      <c r="A690" s="147">
        <f>RANK(N690,$N$18:$N$2049)</f>
        <v>845</v>
      </c>
      <c r="B690" s="148" t="s">
        <v>689</v>
      </c>
      <c r="C690" s="148" t="s">
        <v>1925</v>
      </c>
      <c r="D690" s="149" t="s">
        <v>43</v>
      </c>
      <c r="E690" s="149" t="s">
        <v>38</v>
      </c>
      <c r="F690" s="149" t="s">
        <v>48</v>
      </c>
      <c r="G690" s="150"/>
      <c r="H690" s="150"/>
      <c r="I690" s="150"/>
      <c r="J690" s="150"/>
      <c r="K690" s="149">
        <v>25</v>
      </c>
      <c r="L690" s="149">
        <v>296</v>
      </c>
      <c r="M690" s="149">
        <v>3</v>
      </c>
      <c r="N690" s="172">
        <f>SUM(G690*$D$8+H690*$D$5+I690*$D$9+J690*$D$6+K690*$D$11+L690*$D$10+M690*$D$7)</f>
        <v>60.1</v>
      </c>
      <c r="O690" s="166">
        <v>1</v>
      </c>
      <c r="P690" s="153">
        <f>SUM(N690*O690)</f>
        <v>60.1</v>
      </c>
      <c r="Q690" s="29"/>
      <c r="R690" s="14"/>
      <c r="S690" s="14"/>
      <c r="T690" s="14"/>
      <c r="U690" s="14"/>
    </row>
    <row r="691" spans="1:21" ht="13.5" customHeight="1">
      <c r="A691" s="147">
        <f>RANK(N691,$N$18:$N$2049)</f>
        <v>644</v>
      </c>
      <c r="B691" s="148" t="s">
        <v>688</v>
      </c>
      <c r="C691" s="148" t="s">
        <v>1925</v>
      </c>
      <c r="D691" s="149" t="s">
        <v>43</v>
      </c>
      <c r="E691" s="149" t="s">
        <v>34</v>
      </c>
      <c r="F691" s="149" t="s">
        <v>48</v>
      </c>
      <c r="G691" s="150"/>
      <c r="H691" s="150"/>
      <c r="I691" s="150"/>
      <c r="J691" s="150"/>
      <c r="K691" s="149">
        <v>32</v>
      </c>
      <c r="L691" s="149">
        <v>401</v>
      </c>
      <c r="M691" s="149">
        <v>4</v>
      </c>
      <c r="N691" s="172">
        <f>SUM(G691*$D$8+H691*$D$5+I691*$D$9+J691*$D$6+K691*$D$11+L691*$D$10+M691*$D$7)</f>
        <v>80.099999999999994</v>
      </c>
      <c r="O691" s="166">
        <v>1</v>
      </c>
      <c r="P691" s="153">
        <f>SUM(N691*O691)</f>
        <v>80.099999999999994</v>
      </c>
      <c r="Q691" s="29"/>
      <c r="R691" s="14"/>
      <c r="S691" s="14"/>
      <c r="T691" s="14"/>
      <c r="U691" s="14"/>
    </row>
    <row r="692" spans="1:21" ht="13.5" customHeight="1">
      <c r="A692" s="147">
        <f>RANK(N692,$N$18:$N$2049)</f>
        <v>1475</v>
      </c>
      <c r="B692" s="148" t="s">
        <v>1356</v>
      </c>
      <c r="C692" s="148" t="s">
        <v>442</v>
      </c>
      <c r="D692" s="149" t="s">
        <v>33</v>
      </c>
      <c r="E692" s="149" t="s">
        <v>36</v>
      </c>
      <c r="F692" s="149" t="s">
        <v>336</v>
      </c>
      <c r="G692" s="150"/>
      <c r="H692" s="150"/>
      <c r="I692" s="150"/>
      <c r="J692" s="150"/>
      <c r="K692" s="150"/>
      <c r="L692" s="150"/>
      <c r="M692" s="150"/>
      <c r="N692" s="172">
        <f>SUM(G692*$D$8+H692*$D$5+I692*$D$9+J692*$D$6+K692*$D$11+L692*$D$10+M692*$D$7)</f>
        <v>0</v>
      </c>
      <c r="O692" s="166">
        <v>0.9</v>
      </c>
      <c r="P692" s="153">
        <f>SUM(N692*O692)</f>
        <v>0</v>
      </c>
      <c r="Q692" s="29"/>
      <c r="R692" s="14"/>
      <c r="S692" s="14"/>
      <c r="T692" s="14"/>
      <c r="U692" s="14"/>
    </row>
    <row r="693" spans="1:21" ht="13.5" customHeight="1">
      <c r="A693" s="147">
        <f>RANK(N693,$N$18:$N$2049)</f>
        <v>27</v>
      </c>
      <c r="B693" s="148" t="s">
        <v>155</v>
      </c>
      <c r="C693" s="148" t="s">
        <v>442</v>
      </c>
      <c r="D693" s="149" t="s">
        <v>33</v>
      </c>
      <c r="E693" s="149" t="s">
        <v>34</v>
      </c>
      <c r="F693" s="149" t="s">
        <v>336</v>
      </c>
      <c r="G693" s="149">
        <v>2942</v>
      </c>
      <c r="H693" s="149">
        <v>27</v>
      </c>
      <c r="I693" s="149">
        <v>282</v>
      </c>
      <c r="J693" s="149">
        <v>4</v>
      </c>
      <c r="K693" s="150"/>
      <c r="L693" s="150"/>
      <c r="M693" s="150"/>
      <c r="N693" s="172">
        <f>SUM(G693*$D$8+H693*$D$5+I693*$D$9+J693*$D$6+K693*$D$11+L693*$D$10+M693*$D$7)</f>
        <v>277.88</v>
      </c>
      <c r="O693" s="166">
        <v>0.97</v>
      </c>
      <c r="P693" s="153">
        <f>SUM(N693*O693)</f>
        <v>269.54359999999997</v>
      </c>
      <c r="Q693" s="29"/>
      <c r="R693" s="14"/>
      <c r="S693" s="14"/>
      <c r="T693" s="14"/>
      <c r="U693" s="14"/>
    </row>
    <row r="694" spans="1:21" ht="13.5" customHeight="1">
      <c r="A694" s="147">
        <f>RANK(N694,$N$18:$N$2049)</f>
        <v>1475</v>
      </c>
      <c r="B694" s="148" t="s">
        <v>1357</v>
      </c>
      <c r="C694" s="148" t="s">
        <v>442</v>
      </c>
      <c r="D694" s="149" t="s">
        <v>39</v>
      </c>
      <c r="E694" s="149" t="s">
        <v>34</v>
      </c>
      <c r="F694" s="149" t="s">
        <v>336</v>
      </c>
      <c r="G694" s="150"/>
      <c r="H694" s="150"/>
      <c r="I694" s="150"/>
      <c r="J694" s="150"/>
      <c r="K694" s="150"/>
      <c r="L694" s="150"/>
      <c r="M694" s="150"/>
      <c r="N694" s="172">
        <f>SUM(G694*$D$8+H694*$D$5+I694*$D$9+J694*$D$6+K694*$D$11+L694*$D$10+M694*$D$7)</f>
        <v>0</v>
      </c>
      <c r="O694" s="166">
        <v>1.02</v>
      </c>
      <c r="P694" s="153">
        <f>SUM(N694*O694)</f>
        <v>0</v>
      </c>
      <c r="Q694" s="29"/>
      <c r="R694" s="14"/>
      <c r="S694" s="14"/>
      <c r="T694" s="14"/>
      <c r="U694" s="14"/>
    </row>
    <row r="695" spans="1:21" ht="13.5" customHeight="1">
      <c r="A695" s="147">
        <f>RANK(N695,$N$18:$N$2049)</f>
        <v>995</v>
      </c>
      <c r="B695" s="148" t="s">
        <v>126</v>
      </c>
      <c r="C695" s="148" t="s">
        <v>442</v>
      </c>
      <c r="D695" s="149" t="s">
        <v>39</v>
      </c>
      <c r="E695" s="149" t="s">
        <v>34</v>
      </c>
      <c r="F695" s="149" t="s">
        <v>336</v>
      </c>
      <c r="G695" s="150"/>
      <c r="H695" s="150"/>
      <c r="I695" s="149">
        <v>245</v>
      </c>
      <c r="J695" s="149">
        <v>3</v>
      </c>
      <c r="K695" s="149">
        <v>3</v>
      </c>
      <c r="L695" s="149">
        <v>21</v>
      </c>
      <c r="M695" s="149">
        <v>0</v>
      </c>
      <c r="N695" s="172">
        <f>SUM(G695*$D$8+H695*$D$5+I695*$D$9+J695*$D$6+K695*$D$11+L695*$D$10+M695*$D$7)</f>
        <v>46.1</v>
      </c>
      <c r="O695" s="166">
        <v>1.02</v>
      </c>
      <c r="P695" s="153">
        <f>SUM(N695*O695)</f>
        <v>47.022000000000006</v>
      </c>
      <c r="Q695" s="29"/>
      <c r="R695" s="14"/>
      <c r="S695" s="14"/>
      <c r="T695" s="14"/>
      <c r="U695" s="14"/>
    </row>
    <row r="696" spans="1:21" ht="13.5" customHeight="1">
      <c r="A696" s="147">
        <f>RANK(N696,$N$18:$N$2049)</f>
        <v>520</v>
      </c>
      <c r="B696" s="148" t="s">
        <v>690</v>
      </c>
      <c r="C696" s="148" t="s">
        <v>442</v>
      </c>
      <c r="D696" s="149" t="s">
        <v>39</v>
      </c>
      <c r="E696" s="149" t="s">
        <v>38</v>
      </c>
      <c r="F696" s="149" t="s">
        <v>336</v>
      </c>
      <c r="G696" s="150"/>
      <c r="H696" s="150"/>
      <c r="I696" s="149">
        <v>511</v>
      </c>
      <c r="J696" s="149">
        <v>6</v>
      </c>
      <c r="K696" s="149">
        <v>7</v>
      </c>
      <c r="L696" s="149">
        <v>55</v>
      </c>
      <c r="M696" s="149">
        <v>0</v>
      </c>
      <c r="N696" s="172">
        <f>SUM(G696*$D$8+H696*$D$5+I696*$D$9+J696*$D$6+K696*$D$11+L696*$D$10+M696*$D$7)</f>
        <v>96.1</v>
      </c>
      <c r="O696" s="166">
        <v>1.02</v>
      </c>
      <c r="P696" s="153">
        <f>SUM(N696*O696)</f>
        <v>98.021999999999991</v>
      </c>
      <c r="Q696" s="29"/>
      <c r="R696" s="14"/>
      <c r="S696" s="14"/>
      <c r="T696" s="14"/>
      <c r="U696" s="14"/>
    </row>
    <row r="697" spans="1:21" ht="13.5" customHeight="1">
      <c r="A697" s="147">
        <f>RANK(N697,$N$18:$N$2049)</f>
        <v>102</v>
      </c>
      <c r="B697" s="148" t="s">
        <v>339</v>
      </c>
      <c r="C697" s="148" t="s">
        <v>442</v>
      </c>
      <c r="D697" s="149" t="s">
        <v>39</v>
      </c>
      <c r="E697" s="149" t="s">
        <v>34</v>
      </c>
      <c r="F697" s="149" t="s">
        <v>336</v>
      </c>
      <c r="G697" s="150"/>
      <c r="H697" s="150"/>
      <c r="I697" s="149">
        <v>1152</v>
      </c>
      <c r="J697" s="149">
        <v>13</v>
      </c>
      <c r="K697" s="149">
        <v>19</v>
      </c>
      <c r="L697" s="149">
        <v>153</v>
      </c>
      <c r="M697" s="149">
        <v>1</v>
      </c>
      <c r="N697" s="172">
        <f>SUM(G697*$D$8+H697*$D$5+I697*$D$9+J697*$D$6+K697*$D$11+L697*$D$10+M697*$D$7)</f>
        <v>224</v>
      </c>
      <c r="O697" s="166">
        <v>1.02</v>
      </c>
      <c r="P697" s="153">
        <f>SUM(N697*O697)</f>
        <v>228.48000000000002</v>
      </c>
      <c r="Q697" s="29"/>
      <c r="R697" s="14"/>
      <c r="S697" s="14"/>
      <c r="T697" s="14"/>
      <c r="U697" s="14"/>
    </row>
    <row r="698" spans="1:21" ht="13.5" customHeight="1">
      <c r="A698" s="147">
        <f>RANK(N698,$N$18:$N$2049)</f>
        <v>1475</v>
      </c>
      <c r="B698" s="148" t="s">
        <v>677</v>
      </c>
      <c r="C698" s="148" t="s">
        <v>442</v>
      </c>
      <c r="D698" s="149" t="s">
        <v>42</v>
      </c>
      <c r="E698" s="149" t="s">
        <v>34</v>
      </c>
      <c r="F698" s="149" t="s">
        <v>336</v>
      </c>
      <c r="G698" s="150"/>
      <c r="H698" s="150"/>
      <c r="I698" s="150"/>
      <c r="J698" s="150"/>
      <c r="K698" s="150"/>
      <c r="L698" s="150"/>
      <c r="M698" s="150"/>
      <c r="N698" s="172">
        <f>SUM(G698*$D$8+H698*$D$5+I698*$D$9+J698*$D$6+K698*$D$11+L698*$D$10+M698*$D$7)</f>
        <v>0</v>
      </c>
      <c r="O698" s="166">
        <v>1</v>
      </c>
      <c r="P698" s="153">
        <f>SUM(N698*O698)</f>
        <v>0</v>
      </c>
      <c r="Q698" s="29"/>
      <c r="R698" s="14"/>
      <c r="S698" s="14"/>
      <c r="T698" s="14"/>
      <c r="U698" s="14"/>
    </row>
    <row r="699" spans="1:21" ht="13.5" customHeight="1">
      <c r="A699" s="147">
        <f>RANK(N699,$N$18:$N$2049)</f>
        <v>1316</v>
      </c>
      <c r="B699" s="148" t="s">
        <v>1358</v>
      </c>
      <c r="C699" s="148" t="s">
        <v>442</v>
      </c>
      <c r="D699" s="149" t="s">
        <v>42</v>
      </c>
      <c r="E699" s="149" t="s">
        <v>34</v>
      </c>
      <c r="F699" s="149" t="s">
        <v>336</v>
      </c>
      <c r="G699" s="150"/>
      <c r="H699" s="150"/>
      <c r="I699" s="150"/>
      <c r="J699" s="150"/>
      <c r="K699" s="149">
        <v>11</v>
      </c>
      <c r="L699" s="149">
        <v>129</v>
      </c>
      <c r="M699" s="149">
        <v>1</v>
      </c>
      <c r="N699" s="172">
        <f>SUM(G699*$D$8+H699*$D$5+I699*$D$9+J699*$D$6+K699*$D$11+L699*$D$10+M699*$D$7)</f>
        <v>24.4</v>
      </c>
      <c r="O699" s="166">
        <v>1</v>
      </c>
      <c r="P699" s="153">
        <f>SUM(N699*O699)</f>
        <v>24.4</v>
      </c>
      <c r="Q699" s="29"/>
      <c r="R699" s="14"/>
      <c r="S699" s="14"/>
      <c r="T699" s="14"/>
      <c r="U699" s="14"/>
    </row>
    <row r="700" spans="1:21" ht="13.5" customHeight="1">
      <c r="A700" s="147">
        <f>RANK(N700,$N$18:$N$2049)</f>
        <v>795</v>
      </c>
      <c r="B700" s="148" t="s">
        <v>465</v>
      </c>
      <c r="C700" s="148" t="s">
        <v>442</v>
      </c>
      <c r="D700" s="149" t="s">
        <v>42</v>
      </c>
      <c r="E700" s="149" t="s">
        <v>34</v>
      </c>
      <c r="F700" s="149" t="s">
        <v>336</v>
      </c>
      <c r="G700" s="150"/>
      <c r="H700" s="150"/>
      <c r="I700" s="150"/>
      <c r="J700" s="150"/>
      <c r="K700" s="149">
        <v>25</v>
      </c>
      <c r="L700" s="149">
        <v>335</v>
      </c>
      <c r="M700" s="149">
        <v>3</v>
      </c>
      <c r="N700" s="172">
        <f>SUM(G700*$D$8+H700*$D$5+I700*$D$9+J700*$D$6+K700*$D$11+L700*$D$10+M700*$D$7)</f>
        <v>64</v>
      </c>
      <c r="O700" s="166">
        <v>1</v>
      </c>
      <c r="P700" s="153">
        <f>SUM(N700*O700)</f>
        <v>64</v>
      </c>
      <c r="Q700" s="29"/>
      <c r="R700" s="14"/>
      <c r="S700" s="14"/>
      <c r="T700" s="14"/>
      <c r="U700" s="14"/>
    </row>
    <row r="701" spans="1:21" ht="13.5" customHeight="1">
      <c r="A701" s="147">
        <f>RANK(N701,$N$18:$N$2049)</f>
        <v>1475</v>
      </c>
      <c r="B701" s="148" t="s">
        <v>1360</v>
      </c>
      <c r="C701" s="148" t="s">
        <v>442</v>
      </c>
      <c r="D701" s="149" t="s">
        <v>43</v>
      </c>
      <c r="E701" s="149" t="s">
        <v>1965</v>
      </c>
      <c r="F701" s="149" t="s">
        <v>336</v>
      </c>
      <c r="G701" s="150"/>
      <c r="H701" s="150"/>
      <c r="I701" s="150"/>
      <c r="J701" s="150"/>
      <c r="K701" s="150"/>
      <c r="L701" s="150"/>
      <c r="M701" s="150"/>
      <c r="N701" s="172">
        <f>SUM(G701*$D$8+H701*$D$5+I701*$D$9+J701*$D$6+K701*$D$11+L701*$D$10+M701*$D$7)</f>
        <v>0</v>
      </c>
      <c r="O701" s="166">
        <v>1</v>
      </c>
      <c r="P701" s="153">
        <f>SUM(N701*O701)</f>
        <v>0</v>
      </c>
      <c r="Q701" s="29"/>
      <c r="R701" s="14"/>
      <c r="S701" s="14"/>
      <c r="T701" s="14"/>
      <c r="U701" s="14"/>
    </row>
    <row r="702" spans="1:21" ht="13.5" customHeight="1">
      <c r="A702" s="147">
        <f>RANK(N702,$N$18:$N$2049)</f>
        <v>1396</v>
      </c>
      <c r="B702" s="148" t="s">
        <v>1359</v>
      </c>
      <c r="C702" s="148" t="s">
        <v>442</v>
      </c>
      <c r="D702" s="149" t="s">
        <v>43</v>
      </c>
      <c r="E702" s="149" t="s">
        <v>38</v>
      </c>
      <c r="F702" s="149" t="s">
        <v>336</v>
      </c>
      <c r="G702" s="150"/>
      <c r="H702" s="150"/>
      <c r="I702" s="150"/>
      <c r="J702" s="150"/>
      <c r="K702" s="150">
        <v>9</v>
      </c>
      <c r="L702" s="150">
        <v>109</v>
      </c>
      <c r="M702" s="150">
        <v>1</v>
      </c>
      <c r="N702" s="172">
        <f>SUM(G702*$D$8+H702*$D$5+I702*$D$9+J702*$D$6+K702*$D$11+L702*$D$10+M702*$D$7)</f>
        <v>21.4</v>
      </c>
      <c r="O702" s="166">
        <v>1</v>
      </c>
      <c r="P702" s="153">
        <f>SUM(N702*O702)</f>
        <v>21.4</v>
      </c>
      <c r="Q702" s="29"/>
      <c r="R702" s="14"/>
      <c r="S702" s="14"/>
      <c r="T702" s="14"/>
      <c r="U702" s="14"/>
    </row>
    <row r="703" spans="1:21" ht="13.5" customHeight="1">
      <c r="A703" s="147">
        <f>RANK(N703,$N$18:$N$2049)</f>
        <v>1086</v>
      </c>
      <c r="B703" s="148" t="s">
        <v>66</v>
      </c>
      <c r="C703" s="148" t="s">
        <v>442</v>
      </c>
      <c r="D703" s="149" t="s">
        <v>43</v>
      </c>
      <c r="E703" s="149" t="s">
        <v>34</v>
      </c>
      <c r="F703" s="149" t="s">
        <v>336</v>
      </c>
      <c r="G703" s="150"/>
      <c r="H703" s="150"/>
      <c r="I703" s="150"/>
      <c r="J703" s="150"/>
      <c r="K703" s="150">
        <v>15</v>
      </c>
      <c r="L703" s="150">
        <v>186</v>
      </c>
      <c r="M703" s="150">
        <v>2</v>
      </c>
      <c r="N703" s="172">
        <f>SUM(G703*$D$8+H703*$D$5+I703*$D$9+J703*$D$6+K703*$D$11+L703*$D$10+M703*$D$7)</f>
        <v>38.1</v>
      </c>
      <c r="O703" s="166">
        <v>1</v>
      </c>
      <c r="P703" s="153">
        <f>SUM(N703*O703)</f>
        <v>38.1</v>
      </c>
      <c r="Q703" s="29"/>
      <c r="R703" s="14"/>
      <c r="S703" s="14"/>
      <c r="T703" s="14"/>
      <c r="U703" s="14"/>
    </row>
    <row r="704" spans="1:21" ht="13.5" customHeight="1">
      <c r="A704" s="147">
        <f>RANK(N704,$N$18:$N$2049)</f>
        <v>553</v>
      </c>
      <c r="B704" s="148" t="s">
        <v>691</v>
      </c>
      <c r="C704" s="148" t="s">
        <v>442</v>
      </c>
      <c r="D704" s="149" t="s">
        <v>43</v>
      </c>
      <c r="E704" s="149" t="s">
        <v>34</v>
      </c>
      <c r="F704" s="149" t="s">
        <v>336</v>
      </c>
      <c r="G704" s="150"/>
      <c r="H704" s="150"/>
      <c r="I704" s="150"/>
      <c r="J704" s="150"/>
      <c r="K704" s="149">
        <v>30</v>
      </c>
      <c r="L704" s="149">
        <v>525</v>
      </c>
      <c r="M704" s="150">
        <v>4</v>
      </c>
      <c r="N704" s="172">
        <f>SUM(G704*$D$8+H704*$D$5+I704*$D$9+J704*$D$6+K704*$D$11+L704*$D$10+M704*$D$7)</f>
        <v>91.5</v>
      </c>
      <c r="O704" s="166">
        <v>1</v>
      </c>
      <c r="P704" s="153">
        <f>SUM(N704*O704)</f>
        <v>91.5</v>
      </c>
      <c r="Q704" s="29"/>
      <c r="R704" s="14"/>
      <c r="S704" s="14"/>
      <c r="T704" s="14"/>
      <c r="U704" s="14"/>
    </row>
    <row r="705" spans="1:21" ht="13.5" customHeight="1">
      <c r="A705" s="147">
        <f>RANK(N705,$N$18:$N$2049)</f>
        <v>451</v>
      </c>
      <c r="B705" s="148" t="s">
        <v>221</v>
      </c>
      <c r="C705" s="148" t="s">
        <v>442</v>
      </c>
      <c r="D705" s="149" t="s">
        <v>43</v>
      </c>
      <c r="E705" s="149" t="s">
        <v>34</v>
      </c>
      <c r="F705" s="149" t="s">
        <v>336</v>
      </c>
      <c r="G705" s="150"/>
      <c r="H705" s="150"/>
      <c r="I705" s="150"/>
      <c r="J705" s="150"/>
      <c r="K705" s="149">
        <v>42</v>
      </c>
      <c r="L705" s="149">
        <v>591</v>
      </c>
      <c r="M705" s="149">
        <v>5</v>
      </c>
      <c r="N705" s="172">
        <f>SUM(G705*$D$8+H705*$D$5+I705*$D$9+J705*$D$6+K705*$D$11+L705*$D$10+M705*$D$7)</f>
        <v>110.1</v>
      </c>
      <c r="O705" s="166">
        <v>1</v>
      </c>
      <c r="P705" s="153">
        <f>SUM(N705*O705)</f>
        <v>110.1</v>
      </c>
      <c r="Q705" s="29"/>
      <c r="R705" s="14"/>
      <c r="S705" s="14"/>
      <c r="T705" s="14"/>
      <c r="U705" s="14"/>
    </row>
    <row r="706" spans="1:21" ht="13.5" customHeight="1">
      <c r="A706" s="147">
        <f>RANK(N706,$N$18:$N$2049)</f>
        <v>314</v>
      </c>
      <c r="B706" s="148" t="s">
        <v>494</v>
      </c>
      <c r="C706" s="148" t="s">
        <v>442</v>
      </c>
      <c r="D706" s="149" t="s">
        <v>43</v>
      </c>
      <c r="E706" s="149" t="s">
        <v>34</v>
      </c>
      <c r="F706" s="149" t="s">
        <v>336</v>
      </c>
      <c r="G706" s="150"/>
      <c r="H706" s="150"/>
      <c r="I706" s="150"/>
      <c r="J706" s="150"/>
      <c r="K706" s="150">
        <v>46</v>
      </c>
      <c r="L706" s="150">
        <v>736</v>
      </c>
      <c r="M706" s="150">
        <v>7</v>
      </c>
      <c r="N706" s="172">
        <f>SUM(G706*$D$8+H706*$D$5+I706*$D$9+J706*$D$6+K706*$D$11+L706*$D$10+M706*$D$7)</f>
        <v>138.60000000000002</v>
      </c>
      <c r="O706" s="166">
        <v>1</v>
      </c>
      <c r="P706" s="153">
        <f>SUM(N706*O706)</f>
        <v>138.60000000000002</v>
      </c>
      <c r="Q706" s="29"/>
      <c r="R706" s="14"/>
      <c r="S706" s="14"/>
      <c r="T706" s="14"/>
      <c r="U706" s="14"/>
    </row>
    <row r="707" spans="1:21" ht="13.5" customHeight="1">
      <c r="A707" s="147">
        <f>RANK(N707,$N$18:$N$2049)</f>
        <v>1475</v>
      </c>
      <c r="B707" s="148" t="s">
        <v>87</v>
      </c>
      <c r="C707" s="148" t="s">
        <v>1926</v>
      </c>
      <c r="D707" s="149" t="s">
        <v>33</v>
      </c>
      <c r="E707" s="149" t="s">
        <v>34</v>
      </c>
      <c r="F707" s="149" t="s">
        <v>336</v>
      </c>
      <c r="G707" s="150"/>
      <c r="H707" s="150"/>
      <c r="I707" s="150"/>
      <c r="J707" s="150"/>
      <c r="K707" s="150"/>
      <c r="L707" s="150"/>
      <c r="M707" s="150"/>
      <c r="N707" s="172">
        <f>SUM(G707*$D$8+H707*$D$5+I707*$D$9+J707*$D$6+K707*$D$11+L707*$D$10+M707*$D$7)</f>
        <v>0</v>
      </c>
      <c r="O707" s="166">
        <v>0.9</v>
      </c>
      <c r="P707" s="153">
        <f>SUM(N707*O707)</f>
        <v>0</v>
      </c>
      <c r="Q707" s="29"/>
      <c r="R707" s="14"/>
      <c r="S707" s="14"/>
      <c r="T707" s="14"/>
      <c r="U707" s="14"/>
    </row>
    <row r="708" spans="1:21" ht="13.5" customHeight="1">
      <c r="A708" s="147">
        <f>RANK(N708,$N$18:$N$2049)</f>
        <v>15</v>
      </c>
      <c r="B708" s="148" t="s">
        <v>1361</v>
      </c>
      <c r="C708" s="148" t="s">
        <v>1926</v>
      </c>
      <c r="D708" s="149" t="s">
        <v>33</v>
      </c>
      <c r="E708" s="149" t="s">
        <v>36</v>
      </c>
      <c r="F708" s="149" t="s">
        <v>336</v>
      </c>
      <c r="G708" s="150">
        <v>2334</v>
      </c>
      <c r="H708" s="150">
        <v>20</v>
      </c>
      <c r="I708" s="149">
        <v>608</v>
      </c>
      <c r="J708" s="149">
        <v>10</v>
      </c>
      <c r="K708" s="150"/>
      <c r="L708" s="150"/>
      <c r="M708" s="150"/>
      <c r="N708" s="172">
        <f>SUM(G708*$D$8+H708*$D$5+I708*$D$9+J708*$D$6+K708*$D$11+L708*$D$10+M708*$D$7)</f>
        <v>294.16000000000003</v>
      </c>
      <c r="O708" s="166">
        <v>0.97</v>
      </c>
      <c r="P708" s="153">
        <f>SUM(N708*O708)</f>
        <v>285.33520000000004</v>
      </c>
      <c r="Q708" s="29"/>
      <c r="R708" s="14"/>
      <c r="S708" s="14"/>
      <c r="T708" s="14"/>
      <c r="U708" s="14"/>
    </row>
    <row r="709" spans="1:21" ht="13.5" customHeight="1">
      <c r="A709" s="147">
        <f>RANK(N709,$N$18:$N$2049)</f>
        <v>1475</v>
      </c>
      <c r="B709" s="148" t="s">
        <v>1364</v>
      </c>
      <c r="C709" s="148" t="s">
        <v>1926</v>
      </c>
      <c r="D709" s="149" t="s">
        <v>39</v>
      </c>
      <c r="E709" s="149" t="s">
        <v>1965</v>
      </c>
      <c r="F709" s="149" t="s">
        <v>336</v>
      </c>
      <c r="G709" s="150"/>
      <c r="H709" s="150"/>
      <c r="I709" s="150"/>
      <c r="J709" s="150"/>
      <c r="K709" s="150"/>
      <c r="L709" s="150"/>
      <c r="M709" s="150"/>
      <c r="N709" s="172">
        <f>SUM(G709*$D$8+H709*$D$5+I709*$D$9+J709*$D$6+K709*$D$11+L709*$D$10+M709*$D$7)</f>
        <v>0</v>
      </c>
      <c r="O709" s="166">
        <v>1.02</v>
      </c>
      <c r="P709" s="153">
        <f>SUM(N709*O709)</f>
        <v>0</v>
      </c>
      <c r="Q709" s="29"/>
      <c r="R709" s="14"/>
      <c r="S709" s="14"/>
      <c r="T709" s="14"/>
      <c r="U709" s="14"/>
    </row>
    <row r="710" spans="1:21" ht="13.5" customHeight="1">
      <c r="A710" s="147">
        <f>RANK(N710,$N$18:$N$2049)</f>
        <v>1154</v>
      </c>
      <c r="B710" s="148" t="s">
        <v>1363</v>
      </c>
      <c r="C710" s="148" t="s">
        <v>1926</v>
      </c>
      <c r="D710" s="149" t="s">
        <v>39</v>
      </c>
      <c r="E710" s="149" t="s">
        <v>38</v>
      </c>
      <c r="F710" s="149" t="s">
        <v>336</v>
      </c>
      <c r="G710" s="150"/>
      <c r="H710" s="150"/>
      <c r="I710" s="150">
        <v>183</v>
      </c>
      <c r="J710" s="150">
        <v>1</v>
      </c>
      <c r="K710" s="149">
        <v>7</v>
      </c>
      <c r="L710" s="149">
        <v>52</v>
      </c>
      <c r="M710" s="149">
        <v>0</v>
      </c>
      <c r="N710" s="172">
        <f>SUM(G710*$D$8+H710*$D$5+I710*$D$9+J710*$D$6+K710*$D$11+L710*$D$10+M710*$D$7)</f>
        <v>33</v>
      </c>
      <c r="O710" s="166">
        <v>1.02</v>
      </c>
      <c r="P710" s="153">
        <f>SUM(N710*O710)</f>
        <v>33.660000000000004</v>
      </c>
      <c r="Q710" s="29"/>
      <c r="R710" s="14"/>
      <c r="S710" s="14"/>
      <c r="T710" s="14"/>
      <c r="U710" s="14"/>
    </row>
    <row r="711" spans="1:21" ht="13.5" customHeight="1">
      <c r="A711" s="147">
        <f>RANK(N711,$N$18:$N$2049)</f>
        <v>516</v>
      </c>
      <c r="B711" s="148" t="s">
        <v>1362</v>
      </c>
      <c r="C711" s="148" t="s">
        <v>1926</v>
      </c>
      <c r="D711" s="149" t="s">
        <v>39</v>
      </c>
      <c r="E711" s="149" t="s">
        <v>36</v>
      </c>
      <c r="F711" s="149" t="s">
        <v>336</v>
      </c>
      <c r="G711" s="150"/>
      <c r="H711" s="150"/>
      <c r="I711" s="150">
        <v>499</v>
      </c>
      <c r="J711" s="150">
        <v>4</v>
      </c>
      <c r="K711" s="149">
        <v>13</v>
      </c>
      <c r="L711" s="149">
        <v>104</v>
      </c>
      <c r="M711" s="149">
        <v>1</v>
      </c>
      <c r="N711" s="172">
        <f>SUM(G711*$D$8+H711*$D$5+I711*$D$9+J711*$D$6+K711*$D$11+L711*$D$10+M711*$D$7)</f>
        <v>96.800000000000011</v>
      </c>
      <c r="O711" s="166">
        <v>1.02</v>
      </c>
      <c r="P711" s="153">
        <f>SUM(N711*O711)</f>
        <v>98.736000000000018</v>
      </c>
      <c r="Q711" s="29"/>
      <c r="R711" s="14"/>
      <c r="S711" s="14"/>
      <c r="T711" s="14"/>
      <c r="U711" s="14"/>
    </row>
    <row r="712" spans="1:21" ht="13.5" customHeight="1">
      <c r="A712" s="147">
        <f>RANK(N712,$N$18:$N$2049)</f>
        <v>59</v>
      </c>
      <c r="B712" s="148" t="s">
        <v>692</v>
      </c>
      <c r="C712" s="148" t="s">
        <v>1926</v>
      </c>
      <c r="D712" s="149" t="s">
        <v>39</v>
      </c>
      <c r="E712" s="149" t="s">
        <v>38</v>
      </c>
      <c r="F712" s="149" t="s">
        <v>336</v>
      </c>
      <c r="G712" s="150"/>
      <c r="H712" s="150"/>
      <c r="I712" s="150">
        <v>1201</v>
      </c>
      <c r="J712" s="150">
        <v>13</v>
      </c>
      <c r="K712" s="149">
        <v>23</v>
      </c>
      <c r="L712" s="149">
        <v>256</v>
      </c>
      <c r="M712" s="149">
        <v>3</v>
      </c>
      <c r="N712" s="172">
        <f>SUM(G712*$D$8+H712*$D$5+I712*$D$9+J712*$D$6+K712*$D$11+L712*$D$10+M712*$D$7)</f>
        <v>253.20000000000002</v>
      </c>
      <c r="O712" s="166">
        <v>1.02</v>
      </c>
      <c r="P712" s="153">
        <f>SUM(N712*O712)</f>
        <v>258.26400000000001</v>
      </c>
      <c r="Q712" s="29"/>
      <c r="R712" s="14"/>
      <c r="S712" s="14"/>
      <c r="T712" s="14"/>
      <c r="U712" s="14"/>
    </row>
    <row r="713" spans="1:21" ht="13.5" customHeight="1">
      <c r="A713" s="147">
        <f>RANK(N713,$N$18:$N$2049)</f>
        <v>1475</v>
      </c>
      <c r="B713" s="148" t="s">
        <v>2092</v>
      </c>
      <c r="C713" s="148" t="s">
        <v>1926</v>
      </c>
      <c r="D713" s="149" t="s">
        <v>42</v>
      </c>
      <c r="E713" s="149" t="s">
        <v>1965</v>
      </c>
      <c r="F713" s="149" t="s">
        <v>336</v>
      </c>
      <c r="G713" s="150"/>
      <c r="H713" s="150"/>
      <c r="I713" s="150"/>
      <c r="J713" s="150"/>
      <c r="K713" s="150"/>
      <c r="L713" s="150"/>
      <c r="M713" s="150"/>
      <c r="N713" s="172">
        <f>SUM(G713*$D$8+H713*$D$5+I713*$D$9+J713*$D$6+K713*$D$11+L713*$D$10+M713*$D$7)</f>
        <v>0</v>
      </c>
      <c r="O713" s="166">
        <v>1</v>
      </c>
      <c r="P713" s="153">
        <f>SUM(N713*O713)</f>
        <v>0</v>
      </c>
      <c r="Q713" s="29"/>
      <c r="R713" s="14"/>
      <c r="S713" s="14"/>
      <c r="T713" s="14"/>
      <c r="U713" s="14"/>
    </row>
    <row r="714" spans="1:21" ht="13.5" customHeight="1">
      <c r="A714" s="147">
        <f>RANK(N714,$N$18:$N$2049)</f>
        <v>1322</v>
      </c>
      <c r="B714" s="148" t="s">
        <v>693</v>
      </c>
      <c r="C714" s="148" t="s">
        <v>1926</v>
      </c>
      <c r="D714" s="149" t="s">
        <v>42</v>
      </c>
      <c r="E714" s="149" t="s">
        <v>34</v>
      </c>
      <c r="F714" s="149" t="s">
        <v>336</v>
      </c>
      <c r="G714" s="150"/>
      <c r="H714" s="150"/>
      <c r="I714" s="150"/>
      <c r="J714" s="150"/>
      <c r="K714" s="149">
        <v>10</v>
      </c>
      <c r="L714" s="149">
        <v>132</v>
      </c>
      <c r="M714" s="149">
        <v>1</v>
      </c>
      <c r="N714" s="172">
        <f>SUM(G714*$D$8+H714*$D$5+I714*$D$9+J714*$D$6+K714*$D$11+L714*$D$10+M714*$D$7)</f>
        <v>24.200000000000003</v>
      </c>
      <c r="O714" s="166">
        <v>1</v>
      </c>
      <c r="P714" s="153">
        <f>SUM(N714*O714)</f>
        <v>24.200000000000003</v>
      </c>
      <c r="Q714" s="29"/>
      <c r="R714" s="14"/>
      <c r="S714" s="14"/>
      <c r="T714" s="14"/>
      <c r="U714" s="14"/>
    </row>
    <row r="715" spans="1:21" ht="13.5" customHeight="1">
      <c r="A715" s="147">
        <f>RANK(N715,$N$18:$N$2049)</f>
        <v>827</v>
      </c>
      <c r="B715" s="148" t="s">
        <v>1365</v>
      </c>
      <c r="C715" s="148" t="s">
        <v>1926</v>
      </c>
      <c r="D715" s="149" t="s">
        <v>42</v>
      </c>
      <c r="E715" s="149" t="s">
        <v>36</v>
      </c>
      <c r="F715" s="149" t="s">
        <v>336</v>
      </c>
      <c r="G715" s="150"/>
      <c r="H715" s="150"/>
      <c r="I715" s="150"/>
      <c r="J715" s="150"/>
      <c r="K715" s="149">
        <v>25</v>
      </c>
      <c r="L715" s="149">
        <v>313</v>
      </c>
      <c r="M715" s="149">
        <v>3</v>
      </c>
      <c r="N715" s="172">
        <f>SUM(G715*$D$8+H715*$D$5+I715*$D$9+J715*$D$6+K715*$D$11+L715*$D$10+M715*$D$7)</f>
        <v>61.8</v>
      </c>
      <c r="O715" s="166">
        <v>1</v>
      </c>
      <c r="P715" s="153">
        <f>SUM(N715*O715)</f>
        <v>61.8</v>
      </c>
      <c r="Q715" s="14"/>
      <c r="R715" s="14"/>
      <c r="S715" s="14"/>
      <c r="T715" s="14"/>
      <c r="U715" s="14"/>
    </row>
    <row r="716" spans="1:21" ht="13.5" customHeight="1">
      <c r="A716" s="147">
        <f>RANK(N716,$N$18:$N$2049)</f>
        <v>1475</v>
      </c>
      <c r="B716" s="148" t="s">
        <v>1368</v>
      </c>
      <c r="C716" s="148" t="s">
        <v>1926</v>
      </c>
      <c r="D716" s="149" t="s">
        <v>43</v>
      </c>
      <c r="E716" s="149" t="s">
        <v>36</v>
      </c>
      <c r="F716" s="149" t="s">
        <v>336</v>
      </c>
      <c r="G716" s="150"/>
      <c r="H716" s="150"/>
      <c r="I716" s="150"/>
      <c r="J716" s="150"/>
      <c r="K716" s="150"/>
      <c r="L716" s="150"/>
      <c r="M716" s="150"/>
      <c r="N716" s="172">
        <f>SUM(G716*$D$8+H716*$D$5+I716*$D$9+J716*$D$6+K716*$D$11+L716*$D$10+M716*$D$7)</f>
        <v>0</v>
      </c>
      <c r="O716" s="166">
        <v>1</v>
      </c>
      <c r="P716" s="153">
        <f>SUM(N716*O716)</f>
        <v>0</v>
      </c>
      <c r="Q716" s="14"/>
      <c r="R716" s="14"/>
      <c r="S716" s="14"/>
      <c r="T716" s="14"/>
      <c r="U716" s="14"/>
    </row>
    <row r="717" spans="1:21" ht="13.5" customHeight="1">
      <c r="A717" s="147">
        <f>RANK(N717,$N$18:$N$2049)</f>
        <v>1475</v>
      </c>
      <c r="B717" s="148" t="s">
        <v>1369</v>
      </c>
      <c r="C717" s="148" t="s">
        <v>1926</v>
      </c>
      <c r="D717" s="149" t="s">
        <v>43</v>
      </c>
      <c r="E717" s="149" t="s">
        <v>34</v>
      </c>
      <c r="F717" s="149" t="s">
        <v>336</v>
      </c>
      <c r="G717" s="150"/>
      <c r="H717" s="150"/>
      <c r="I717" s="150"/>
      <c r="J717" s="150"/>
      <c r="K717" s="150"/>
      <c r="L717" s="150"/>
      <c r="M717" s="150"/>
      <c r="N717" s="172">
        <f>SUM(G717*$D$8+H717*$D$5+I717*$D$9+J717*$D$6+K717*$D$11+L717*$D$10+M717*$D$7)</f>
        <v>0</v>
      </c>
      <c r="O717" s="166">
        <v>1</v>
      </c>
      <c r="P717" s="153">
        <f>SUM(N717*O717)</f>
        <v>0</v>
      </c>
      <c r="Q717" s="14"/>
      <c r="R717" s="14"/>
      <c r="S717" s="14"/>
      <c r="T717" s="14"/>
      <c r="U717" s="14"/>
    </row>
    <row r="718" spans="1:21" ht="13.5" customHeight="1">
      <c r="A718" s="147">
        <f>RANK(N718,$N$18:$N$2049)</f>
        <v>1329</v>
      </c>
      <c r="B718" s="148" t="s">
        <v>224</v>
      </c>
      <c r="C718" s="148" t="s">
        <v>1926</v>
      </c>
      <c r="D718" s="149" t="s">
        <v>43</v>
      </c>
      <c r="E718" s="149" t="s">
        <v>34</v>
      </c>
      <c r="F718" s="149" t="s">
        <v>336</v>
      </c>
      <c r="G718" s="150"/>
      <c r="H718" s="150"/>
      <c r="I718" s="150"/>
      <c r="J718" s="150"/>
      <c r="K718" s="149">
        <v>10</v>
      </c>
      <c r="L718" s="149">
        <v>129</v>
      </c>
      <c r="M718" s="149">
        <v>1</v>
      </c>
      <c r="N718" s="172">
        <f>SUM(G718*$D$8+H718*$D$5+I718*$D$9+J718*$D$6+K718*$D$11+L718*$D$10+M718*$D$7)</f>
        <v>23.9</v>
      </c>
      <c r="O718" s="166">
        <v>1</v>
      </c>
      <c r="P718" s="153">
        <f>SUM(N718*O718)</f>
        <v>23.9</v>
      </c>
      <c r="Q718" s="14"/>
      <c r="R718" s="14"/>
      <c r="S718" s="14"/>
      <c r="T718" s="14"/>
      <c r="U718" s="14"/>
    </row>
    <row r="719" spans="1:21" ht="13.5" customHeight="1">
      <c r="A719" s="147">
        <f>RANK(N719,$N$18:$N$2049)</f>
        <v>953</v>
      </c>
      <c r="B719" s="148" t="s">
        <v>1367</v>
      </c>
      <c r="C719" s="148" t="s">
        <v>1926</v>
      </c>
      <c r="D719" s="149" t="s">
        <v>43</v>
      </c>
      <c r="E719" s="149" t="s">
        <v>34</v>
      </c>
      <c r="F719" s="149" t="s">
        <v>336</v>
      </c>
      <c r="G719" s="150"/>
      <c r="H719" s="150"/>
      <c r="I719" s="150"/>
      <c r="J719" s="150"/>
      <c r="K719" s="149">
        <v>20</v>
      </c>
      <c r="L719" s="149">
        <v>282</v>
      </c>
      <c r="M719" s="149">
        <v>2</v>
      </c>
      <c r="N719" s="172">
        <f>SUM(G719*$D$8+H719*$D$5+I719*$D$9+J719*$D$6+K719*$D$11+L719*$D$10+M719*$D$7)</f>
        <v>50.2</v>
      </c>
      <c r="O719" s="166">
        <v>1</v>
      </c>
      <c r="P719" s="153">
        <f>SUM(N719*O719)</f>
        <v>50.2</v>
      </c>
      <c r="Q719" s="29"/>
      <c r="R719" s="14"/>
      <c r="S719" s="14"/>
      <c r="T719" s="14"/>
      <c r="U719" s="14"/>
    </row>
    <row r="720" spans="1:21" ht="13.5" customHeight="1">
      <c r="A720" s="147">
        <f>RANK(N720,$N$18:$N$2049)</f>
        <v>696</v>
      </c>
      <c r="B720" s="148" t="s">
        <v>219</v>
      </c>
      <c r="C720" s="148" t="s">
        <v>1926</v>
      </c>
      <c r="D720" s="149" t="s">
        <v>43</v>
      </c>
      <c r="E720" s="149" t="s">
        <v>38</v>
      </c>
      <c r="F720" s="149" t="s">
        <v>336</v>
      </c>
      <c r="G720" s="150"/>
      <c r="H720" s="150"/>
      <c r="I720" s="150"/>
      <c r="J720" s="150"/>
      <c r="K720" s="149">
        <v>33</v>
      </c>
      <c r="L720" s="149">
        <v>407</v>
      </c>
      <c r="M720" s="149">
        <v>3</v>
      </c>
      <c r="N720" s="172">
        <f>SUM(G720*$D$8+H720*$D$5+I720*$D$9+J720*$D$6+K720*$D$11+L720*$D$10+M720*$D$7)</f>
        <v>75.2</v>
      </c>
      <c r="O720" s="166">
        <v>1</v>
      </c>
      <c r="P720" s="153">
        <f>SUM(N720*O720)</f>
        <v>75.2</v>
      </c>
      <c r="Q720" s="29"/>
      <c r="R720" s="14"/>
      <c r="S720" s="14"/>
      <c r="T720" s="14"/>
      <c r="U720" s="14"/>
    </row>
    <row r="721" spans="1:21" ht="13.5" customHeight="1">
      <c r="A721" s="147">
        <f>RANK(N721,$N$18:$N$2049)</f>
        <v>453</v>
      </c>
      <c r="B721" s="148" t="s">
        <v>1366</v>
      </c>
      <c r="C721" s="148" t="s">
        <v>1926</v>
      </c>
      <c r="D721" s="149" t="s">
        <v>43</v>
      </c>
      <c r="E721" s="149" t="s">
        <v>36</v>
      </c>
      <c r="F721" s="149" t="s">
        <v>336</v>
      </c>
      <c r="G721" s="150"/>
      <c r="H721" s="150"/>
      <c r="I721" s="150"/>
      <c r="J721" s="150"/>
      <c r="K721" s="149">
        <v>40</v>
      </c>
      <c r="L721" s="149">
        <v>599</v>
      </c>
      <c r="M721" s="149">
        <v>5</v>
      </c>
      <c r="N721" s="172">
        <f>SUM(G721*$D$8+H721*$D$5+I721*$D$9+J721*$D$6+K721*$D$11+L721*$D$10+M721*$D$7)</f>
        <v>109.9</v>
      </c>
      <c r="O721" s="166">
        <v>1</v>
      </c>
      <c r="P721" s="153">
        <f>SUM(N721*O721)</f>
        <v>109.9</v>
      </c>
      <c r="Q721" s="29"/>
      <c r="R721" s="14"/>
      <c r="S721" s="14"/>
      <c r="T721" s="14"/>
      <c r="U721" s="14"/>
    </row>
    <row r="722" spans="1:21" ht="13.5" customHeight="1">
      <c r="A722" s="147">
        <f>RANK(N722,$N$18:$N$2049)</f>
        <v>1475</v>
      </c>
      <c r="B722" s="148" t="s">
        <v>2093</v>
      </c>
      <c r="C722" s="148" t="s">
        <v>1927</v>
      </c>
      <c r="D722" s="149" t="s">
        <v>33</v>
      </c>
      <c r="E722" s="149" t="s">
        <v>36</v>
      </c>
      <c r="F722" s="149" t="s">
        <v>48</v>
      </c>
      <c r="G722" s="150"/>
      <c r="H722" s="150"/>
      <c r="I722" s="150"/>
      <c r="J722" s="150"/>
      <c r="K722" s="150"/>
      <c r="L722" s="150"/>
      <c r="M722" s="150"/>
      <c r="N722" s="172">
        <f>SUM(G722*$D$8+H722*$D$5+I722*$D$9+J722*$D$6+K722*$D$11+L722*$D$10+M722*$D$7)</f>
        <v>0</v>
      </c>
      <c r="O722" s="166">
        <v>0.9</v>
      </c>
      <c r="P722" s="153">
        <f>SUM(N722*O722)</f>
        <v>0</v>
      </c>
      <c r="Q722" s="29"/>
      <c r="R722" s="14"/>
      <c r="S722" s="14"/>
      <c r="T722" s="14"/>
      <c r="U722" s="14"/>
    </row>
    <row r="723" spans="1:21" ht="13.5" customHeight="1">
      <c r="A723" s="147">
        <f>RANK(N723,$N$18:$N$2049)</f>
        <v>143</v>
      </c>
      <c r="B723" s="148" t="s">
        <v>1370</v>
      </c>
      <c r="C723" s="148" t="s">
        <v>1927</v>
      </c>
      <c r="D723" s="149" t="s">
        <v>33</v>
      </c>
      <c r="E723" s="149" t="s">
        <v>36</v>
      </c>
      <c r="F723" s="149" t="s">
        <v>48</v>
      </c>
      <c r="G723" s="150">
        <v>1344</v>
      </c>
      <c r="H723" s="150">
        <v>10</v>
      </c>
      <c r="I723" s="150">
        <v>573</v>
      </c>
      <c r="J723" s="150">
        <v>8</v>
      </c>
      <c r="K723" s="150"/>
      <c r="L723" s="150"/>
      <c r="M723" s="150"/>
      <c r="N723" s="172">
        <f>SUM(G723*$D$8+H723*$D$5+I723*$D$9+J723*$D$6+K723*$D$11+L723*$D$10+M723*$D$7)</f>
        <v>199.06</v>
      </c>
      <c r="O723" s="166">
        <v>0.9</v>
      </c>
      <c r="P723" s="153">
        <f>SUM(N723*O723)</f>
        <v>179.154</v>
      </c>
      <c r="Q723" s="29"/>
      <c r="R723" s="14"/>
      <c r="S723" s="14"/>
      <c r="T723" s="14"/>
      <c r="U723" s="14"/>
    </row>
    <row r="724" spans="1:21" ht="13.5" customHeight="1">
      <c r="A724" s="147">
        <f>RANK(N724,$N$18:$N$2049)</f>
        <v>949</v>
      </c>
      <c r="B724" s="148" t="s">
        <v>1373</v>
      </c>
      <c r="C724" s="148" t="s">
        <v>1927</v>
      </c>
      <c r="D724" s="149" t="s">
        <v>39</v>
      </c>
      <c r="E724" s="149" t="s">
        <v>34</v>
      </c>
      <c r="F724" s="149" t="s">
        <v>48</v>
      </c>
      <c r="G724" s="150"/>
      <c r="H724" s="150"/>
      <c r="I724" s="150">
        <v>285</v>
      </c>
      <c r="J724" s="150">
        <v>1</v>
      </c>
      <c r="K724" s="149">
        <v>5</v>
      </c>
      <c r="L724" s="149">
        <v>77</v>
      </c>
      <c r="M724" s="149">
        <v>1</v>
      </c>
      <c r="N724" s="172">
        <f>SUM(G724*$D$8+H724*$D$5+I724*$D$9+J724*$D$6+K724*$D$11+L724*$D$10+M724*$D$7)</f>
        <v>50.7</v>
      </c>
      <c r="O724" s="166">
        <v>1.02</v>
      </c>
      <c r="P724" s="153">
        <f>SUM(N724*O724)</f>
        <v>51.714000000000006</v>
      </c>
      <c r="Q724" s="29"/>
      <c r="R724" s="14"/>
      <c r="S724" s="14"/>
      <c r="T724" s="14"/>
      <c r="U724" s="14"/>
    </row>
    <row r="725" spans="1:21" ht="13.5" customHeight="1">
      <c r="A725" s="147">
        <f>RANK(N725,$N$18:$N$2049)</f>
        <v>801</v>
      </c>
      <c r="B725" s="148" t="s">
        <v>1372</v>
      </c>
      <c r="C725" s="148" t="s">
        <v>1927</v>
      </c>
      <c r="D725" s="149" t="s">
        <v>39</v>
      </c>
      <c r="E725" s="149" t="s">
        <v>36</v>
      </c>
      <c r="F725" s="149" t="s">
        <v>48</v>
      </c>
      <c r="G725" s="150"/>
      <c r="H725" s="150"/>
      <c r="I725" s="149">
        <v>324</v>
      </c>
      <c r="J725" s="150">
        <v>2</v>
      </c>
      <c r="K725" s="149">
        <v>6</v>
      </c>
      <c r="L725" s="149">
        <v>98</v>
      </c>
      <c r="M725" s="149">
        <v>1</v>
      </c>
      <c r="N725" s="172">
        <f>SUM(G725*$D$8+H725*$D$5+I725*$D$9+J725*$D$6+K725*$D$11+L725*$D$10+M725*$D$7)</f>
        <v>63.2</v>
      </c>
      <c r="O725" s="166">
        <v>1.02</v>
      </c>
      <c r="P725" s="153">
        <f>SUM(N725*O725)</f>
        <v>64.463999999999999</v>
      </c>
      <c r="Q725" s="29"/>
      <c r="R725" s="14"/>
      <c r="S725" s="14"/>
      <c r="T725" s="14"/>
      <c r="U725" s="14"/>
    </row>
    <row r="726" spans="1:21" ht="13.5" customHeight="1">
      <c r="A726" s="147">
        <f>RANK(N726,$N$18:$N$2049)</f>
        <v>723</v>
      </c>
      <c r="B726" s="148" t="s">
        <v>1374</v>
      </c>
      <c r="C726" s="148" t="s">
        <v>1927</v>
      </c>
      <c r="D726" s="149" t="s">
        <v>39</v>
      </c>
      <c r="E726" s="149" t="s">
        <v>38</v>
      </c>
      <c r="F726" s="149" t="s">
        <v>48</v>
      </c>
      <c r="G726" s="150"/>
      <c r="H726" s="150"/>
      <c r="I726" s="149">
        <v>379</v>
      </c>
      <c r="J726" s="150">
        <v>2</v>
      </c>
      <c r="K726" s="149">
        <v>7</v>
      </c>
      <c r="L726" s="149">
        <v>135</v>
      </c>
      <c r="M726" s="149">
        <v>1</v>
      </c>
      <c r="N726" s="172">
        <f>SUM(G726*$D$8+H726*$D$5+I726*$D$9+J726*$D$6+K726*$D$11+L726*$D$10+M726*$D$7)</f>
        <v>72.900000000000006</v>
      </c>
      <c r="O726" s="166">
        <v>1.02</v>
      </c>
      <c r="P726" s="153">
        <f>SUM(N726*O726)</f>
        <v>74.358000000000004</v>
      </c>
      <c r="Q726" s="29"/>
      <c r="R726" s="14"/>
      <c r="S726" s="14"/>
      <c r="T726" s="14"/>
      <c r="U726" s="14"/>
    </row>
    <row r="727" spans="1:21" ht="13.5" customHeight="1">
      <c r="A727" s="147">
        <f>RANK(N727,$N$18:$N$2049)</f>
        <v>323</v>
      </c>
      <c r="B727" s="148" t="s">
        <v>1371</v>
      </c>
      <c r="C727" s="148" t="s">
        <v>1927</v>
      </c>
      <c r="D727" s="149" t="s">
        <v>39</v>
      </c>
      <c r="E727" s="149" t="s">
        <v>34</v>
      </c>
      <c r="F727" s="149" t="s">
        <v>48</v>
      </c>
      <c r="G727" s="150"/>
      <c r="H727" s="150"/>
      <c r="I727" s="149">
        <v>738</v>
      </c>
      <c r="J727" s="150">
        <v>6</v>
      </c>
      <c r="K727" s="149">
        <v>9</v>
      </c>
      <c r="L727" s="149">
        <v>156</v>
      </c>
      <c r="M727" s="149">
        <v>1</v>
      </c>
      <c r="N727" s="172">
        <f>SUM(G727*$D$8+H727*$D$5+I727*$D$9+J727*$D$6+K727*$D$11+L727*$D$10+M727*$D$7)</f>
        <v>135.9</v>
      </c>
      <c r="O727" s="166">
        <v>1.02</v>
      </c>
      <c r="P727" s="153">
        <f>SUM(N727*O727)</f>
        <v>138.61799999999999</v>
      </c>
      <c r="Q727" s="29"/>
      <c r="R727" s="14"/>
      <c r="S727" s="14"/>
      <c r="T727" s="14"/>
      <c r="U727" s="14"/>
    </row>
    <row r="728" spans="1:21" ht="13.5" customHeight="1">
      <c r="A728" s="147">
        <f>RANK(N728,$N$18:$N$2049)</f>
        <v>1475</v>
      </c>
      <c r="B728" s="148" t="s">
        <v>2094</v>
      </c>
      <c r="C728" s="148" t="s">
        <v>1927</v>
      </c>
      <c r="D728" s="149" t="s">
        <v>42</v>
      </c>
      <c r="E728" s="149" t="s">
        <v>38</v>
      </c>
      <c r="F728" s="149" t="s">
        <v>48</v>
      </c>
      <c r="G728" s="150"/>
      <c r="H728" s="150"/>
      <c r="I728" s="150"/>
      <c r="J728" s="150"/>
      <c r="K728" s="150"/>
      <c r="L728" s="150"/>
      <c r="M728" s="150"/>
      <c r="N728" s="172">
        <f>SUM(G728*$D$8+H728*$D$5+I728*$D$9+J728*$D$6+K728*$D$11+L728*$D$10+M728*$D$7)</f>
        <v>0</v>
      </c>
      <c r="O728" s="166">
        <v>1</v>
      </c>
      <c r="P728" s="153">
        <f>SUM(N728*O728)</f>
        <v>0</v>
      </c>
      <c r="Q728" s="29"/>
      <c r="R728" s="14"/>
      <c r="S728" s="14"/>
      <c r="T728" s="14"/>
      <c r="U728" s="14"/>
    </row>
    <row r="729" spans="1:21" ht="13.5" customHeight="1">
      <c r="A729" s="147">
        <f>RANK(N729,$N$18:$N$2049)</f>
        <v>1475</v>
      </c>
      <c r="B729" s="148" t="s">
        <v>1376</v>
      </c>
      <c r="C729" s="148" t="s">
        <v>1927</v>
      </c>
      <c r="D729" s="149" t="s">
        <v>42</v>
      </c>
      <c r="E729" s="149" t="s">
        <v>34</v>
      </c>
      <c r="F729" s="149" t="s">
        <v>48</v>
      </c>
      <c r="G729" s="150"/>
      <c r="H729" s="150"/>
      <c r="I729" s="150"/>
      <c r="J729" s="150"/>
      <c r="K729" s="150"/>
      <c r="L729" s="150"/>
      <c r="M729" s="150"/>
      <c r="N729" s="172">
        <f>SUM(G729*$D$8+H729*$D$5+I729*$D$9+J729*$D$6+K729*$D$11+L729*$D$10+M729*$D$7)</f>
        <v>0</v>
      </c>
      <c r="O729" s="166">
        <v>1</v>
      </c>
      <c r="P729" s="153">
        <f>SUM(N729*O729)</f>
        <v>0</v>
      </c>
      <c r="Q729" s="29"/>
      <c r="R729" s="14"/>
      <c r="S729" s="14"/>
      <c r="T729" s="14"/>
      <c r="U729" s="14"/>
    </row>
    <row r="730" spans="1:21" ht="13.5" customHeight="1">
      <c r="A730" s="147">
        <f>RANK(N730,$N$18:$N$2049)</f>
        <v>1095</v>
      </c>
      <c r="B730" s="148" t="s">
        <v>1375</v>
      </c>
      <c r="C730" s="148" t="s">
        <v>1927</v>
      </c>
      <c r="D730" s="149" t="s">
        <v>42</v>
      </c>
      <c r="E730" s="149" t="s">
        <v>36</v>
      </c>
      <c r="F730" s="149" t="s">
        <v>48</v>
      </c>
      <c r="G730" s="150"/>
      <c r="H730" s="150"/>
      <c r="I730" s="150"/>
      <c r="J730" s="150"/>
      <c r="K730" s="149">
        <v>19</v>
      </c>
      <c r="L730" s="149">
        <v>219</v>
      </c>
      <c r="M730" s="149">
        <v>1</v>
      </c>
      <c r="N730" s="172">
        <f>SUM(G730*$D$8+H730*$D$5+I730*$D$9+J730*$D$6+K730*$D$11+L730*$D$10+M730*$D$7)</f>
        <v>37.400000000000006</v>
      </c>
      <c r="O730" s="166">
        <v>1</v>
      </c>
      <c r="P730" s="153">
        <f>SUM(N730*O730)</f>
        <v>37.400000000000006</v>
      </c>
      <c r="Q730" s="29"/>
      <c r="R730" s="14"/>
      <c r="S730" s="14"/>
      <c r="T730" s="14"/>
      <c r="U730" s="14"/>
    </row>
    <row r="731" spans="1:21" ht="13.5" customHeight="1">
      <c r="A731" s="147">
        <f>RANK(N731,$N$18:$N$2049)</f>
        <v>1475</v>
      </c>
      <c r="B731" s="148" t="s">
        <v>1379</v>
      </c>
      <c r="C731" s="148" t="s">
        <v>1927</v>
      </c>
      <c r="D731" s="149" t="s">
        <v>43</v>
      </c>
      <c r="E731" s="149" t="s">
        <v>36</v>
      </c>
      <c r="F731" s="149" t="s">
        <v>48</v>
      </c>
      <c r="G731" s="150"/>
      <c r="H731" s="150"/>
      <c r="I731" s="150"/>
      <c r="J731" s="150"/>
      <c r="K731" s="150"/>
      <c r="L731" s="150"/>
      <c r="M731" s="150"/>
      <c r="N731" s="172">
        <f>SUM(G731*$D$8+H731*$D$5+I731*$D$9+J731*$D$6+K731*$D$11+L731*$D$10+M731*$D$7)</f>
        <v>0</v>
      </c>
      <c r="O731" s="166">
        <v>1</v>
      </c>
      <c r="P731" s="153">
        <f>SUM(N731*O731)</f>
        <v>0</v>
      </c>
      <c r="Q731" s="29"/>
      <c r="R731" s="14"/>
      <c r="S731" s="14"/>
      <c r="T731" s="14"/>
      <c r="U731" s="14"/>
    </row>
    <row r="732" spans="1:21" ht="13.5" customHeight="1">
      <c r="A732" s="147">
        <f>RANK(N732,$N$18:$N$2049)</f>
        <v>1475</v>
      </c>
      <c r="B732" s="148" t="s">
        <v>2095</v>
      </c>
      <c r="C732" s="148" t="s">
        <v>1927</v>
      </c>
      <c r="D732" s="149" t="s">
        <v>43</v>
      </c>
      <c r="E732" s="149" t="s">
        <v>36</v>
      </c>
      <c r="F732" s="149" t="s">
        <v>48</v>
      </c>
      <c r="G732" s="150"/>
      <c r="H732" s="150"/>
      <c r="I732" s="150"/>
      <c r="J732" s="150"/>
      <c r="K732" s="150"/>
      <c r="L732" s="150"/>
      <c r="M732" s="150"/>
      <c r="N732" s="172">
        <f>SUM(G732*$D$8+H732*$D$5+I732*$D$9+J732*$D$6+K732*$D$11+L732*$D$10+M732*$D$7)</f>
        <v>0</v>
      </c>
      <c r="O732" s="166">
        <v>1</v>
      </c>
      <c r="P732" s="153">
        <f>SUM(N732*O732)</f>
        <v>0</v>
      </c>
      <c r="Q732" s="29"/>
      <c r="R732" s="14"/>
      <c r="S732" s="14"/>
      <c r="T732" s="14"/>
      <c r="U732" s="14"/>
    </row>
    <row r="733" spans="1:21" ht="13.5" customHeight="1">
      <c r="A733" s="147">
        <f>RANK(N733,$N$18:$N$2049)</f>
        <v>1475</v>
      </c>
      <c r="B733" s="148" t="s">
        <v>1998</v>
      </c>
      <c r="C733" s="148" t="s">
        <v>1927</v>
      </c>
      <c r="D733" s="149" t="s">
        <v>43</v>
      </c>
      <c r="E733" s="149" t="s">
        <v>36</v>
      </c>
      <c r="F733" s="149" t="s">
        <v>48</v>
      </c>
      <c r="G733" s="150"/>
      <c r="H733" s="150"/>
      <c r="I733" s="150"/>
      <c r="J733" s="150"/>
      <c r="K733" s="150"/>
      <c r="L733" s="150"/>
      <c r="M733" s="150"/>
      <c r="N733" s="172">
        <f>SUM(G733*$D$8+H733*$D$5+I733*$D$9+J733*$D$6+K733*$D$11+L733*$D$10+M733*$D$7)</f>
        <v>0</v>
      </c>
      <c r="O733" s="166">
        <v>1</v>
      </c>
      <c r="P733" s="153">
        <f>SUM(N733*O733)</f>
        <v>0</v>
      </c>
      <c r="Q733" s="29"/>
      <c r="R733" s="14"/>
      <c r="S733" s="14"/>
      <c r="T733" s="14"/>
      <c r="U733" s="14"/>
    </row>
    <row r="734" spans="1:21" ht="13.5" customHeight="1">
      <c r="A734" s="147">
        <f>RANK(N734,$N$18:$N$2049)</f>
        <v>1399</v>
      </c>
      <c r="B734" s="148" t="s">
        <v>1378</v>
      </c>
      <c r="C734" s="148" t="s">
        <v>1927</v>
      </c>
      <c r="D734" s="149" t="s">
        <v>43</v>
      </c>
      <c r="E734" s="149" t="s">
        <v>38</v>
      </c>
      <c r="F734" s="149" t="s">
        <v>48</v>
      </c>
      <c r="G734" s="150"/>
      <c r="H734" s="150"/>
      <c r="I734" s="150"/>
      <c r="J734" s="150"/>
      <c r="K734" s="150">
        <v>8</v>
      </c>
      <c r="L734" s="150">
        <v>113</v>
      </c>
      <c r="M734" s="150">
        <v>1</v>
      </c>
      <c r="N734" s="172">
        <f>SUM(G734*$D$8+H734*$D$5+I734*$D$9+J734*$D$6+K734*$D$11+L734*$D$10+M734*$D$7)</f>
        <v>21.3</v>
      </c>
      <c r="O734" s="166">
        <v>1</v>
      </c>
      <c r="P734" s="153">
        <f>SUM(N734*O734)</f>
        <v>21.3</v>
      </c>
      <c r="Q734" s="29"/>
      <c r="R734" s="14"/>
      <c r="S734" s="14"/>
      <c r="T734" s="14"/>
      <c r="U734" s="14"/>
    </row>
    <row r="735" spans="1:21" ht="13.5" customHeight="1">
      <c r="A735" s="147">
        <f>RANK(N735,$N$18:$N$2049)</f>
        <v>1229</v>
      </c>
      <c r="B735" s="148" t="s">
        <v>1377</v>
      </c>
      <c r="C735" s="148" t="s">
        <v>1927</v>
      </c>
      <c r="D735" s="149" t="s">
        <v>43</v>
      </c>
      <c r="E735" s="149" t="s">
        <v>38</v>
      </c>
      <c r="F735" s="149" t="s">
        <v>48</v>
      </c>
      <c r="G735" s="150"/>
      <c r="H735" s="150"/>
      <c r="I735" s="150"/>
      <c r="J735" s="150"/>
      <c r="K735" s="150">
        <v>10</v>
      </c>
      <c r="L735" s="150">
        <v>177</v>
      </c>
      <c r="M735" s="150">
        <v>1</v>
      </c>
      <c r="N735" s="172">
        <f>SUM(G735*$D$8+H735*$D$5+I735*$D$9+J735*$D$6+K735*$D$11+L735*$D$10+M735*$D$7)</f>
        <v>28.7</v>
      </c>
      <c r="O735" s="166">
        <v>1</v>
      </c>
      <c r="P735" s="153">
        <f>SUM(N735*O735)</f>
        <v>28.7</v>
      </c>
      <c r="Q735" s="29"/>
      <c r="R735" s="14"/>
      <c r="S735" s="14"/>
      <c r="T735" s="14"/>
      <c r="U735" s="14"/>
    </row>
    <row r="736" spans="1:21" ht="13.5" customHeight="1">
      <c r="A736" s="147">
        <f>RANK(N736,$N$18:$N$2049)</f>
        <v>834</v>
      </c>
      <c r="B736" s="148" t="s">
        <v>1004</v>
      </c>
      <c r="C736" s="148" t="s">
        <v>1927</v>
      </c>
      <c r="D736" s="149" t="s">
        <v>43</v>
      </c>
      <c r="E736" s="149" t="s">
        <v>38</v>
      </c>
      <c r="F736" s="149" t="s">
        <v>48</v>
      </c>
      <c r="G736" s="150"/>
      <c r="H736" s="150"/>
      <c r="I736" s="150"/>
      <c r="J736" s="150"/>
      <c r="K736" s="149">
        <v>19</v>
      </c>
      <c r="L736" s="149">
        <v>338</v>
      </c>
      <c r="M736" s="149">
        <v>3</v>
      </c>
      <c r="N736" s="172">
        <f>SUM(G736*$D$8+H736*$D$5+I736*$D$9+J736*$D$6+K736*$D$11+L736*$D$10+M736*$D$7)</f>
        <v>61.300000000000004</v>
      </c>
      <c r="O736" s="166">
        <v>1</v>
      </c>
      <c r="P736" s="153">
        <f>SUM(N736*O736)</f>
        <v>61.300000000000004</v>
      </c>
      <c r="Q736" s="29"/>
      <c r="R736" s="14"/>
      <c r="S736" s="14"/>
      <c r="T736" s="14"/>
      <c r="U736" s="14"/>
    </row>
    <row r="737" spans="1:21" ht="13.5" customHeight="1">
      <c r="A737" s="147">
        <f>RANK(N737,$N$18:$N$2049)</f>
        <v>1475</v>
      </c>
      <c r="B737" s="148" t="s">
        <v>1381</v>
      </c>
      <c r="C737" s="148" t="s">
        <v>1928</v>
      </c>
      <c r="D737" s="149" t="s">
        <v>33</v>
      </c>
      <c r="E737" s="149" t="s">
        <v>1965</v>
      </c>
      <c r="F737" s="149" t="s">
        <v>41</v>
      </c>
      <c r="G737" s="150"/>
      <c r="H737" s="150"/>
      <c r="I737" s="150"/>
      <c r="J737" s="150"/>
      <c r="K737" s="150"/>
      <c r="L737" s="150"/>
      <c r="M737" s="150"/>
      <c r="N737" s="172">
        <f>SUM(G737*$D$8+H737*$D$5+I737*$D$9+J737*$D$6+K737*$D$11+L737*$D$10+M737*$D$7)</f>
        <v>0</v>
      </c>
      <c r="O737" s="166">
        <v>0.9</v>
      </c>
      <c r="P737" s="153">
        <f>SUM(N737*O737)</f>
        <v>0</v>
      </c>
      <c r="Q737" s="29"/>
      <c r="R737" s="14"/>
      <c r="S737" s="14"/>
      <c r="T737" s="14"/>
      <c r="U737" s="14"/>
    </row>
    <row r="738" spans="1:21" ht="13.5" customHeight="1">
      <c r="A738" s="147">
        <f>RANK(N738,$N$18:$N$2049)</f>
        <v>151</v>
      </c>
      <c r="B738" s="148" t="s">
        <v>1380</v>
      </c>
      <c r="C738" s="148" t="s">
        <v>1928</v>
      </c>
      <c r="D738" s="149" t="s">
        <v>33</v>
      </c>
      <c r="E738" s="149" t="s">
        <v>38</v>
      </c>
      <c r="F738" s="149" t="s">
        <v>41</v>
      </c>
      <c r="G738" s="150">
        <v>2324</v>
      </c>
      <c r="H738" s="150">
        <v>15</v>
      </c>
      <c r="I738" s="150">
        <v>225</v>
      </c>
      <c r="J738" s="150">
        <v>3</v>
      </c>
      <c r="K738" s="150"/>
      <c r="L738" s="150"/>
      <c r="M738" s="150"/>
      <c r="N738" s="172">
        <f>SUM(G738*$D$8+H738*$D$5+I738*$D$9+J738*$D$6+K738*$D$11+L738*$D$10+M738*$D$7)</f>
        <v>193.46</v>
      </c>
      <c r="O738" s="166">
        <v>0.9</v>
      </c>
      <c r="P738" s="153">
        <f>SUM(N738*O738)</f>
        <v>174.114</v>
      </c>
      <c r="Q738" s="29"/>
      <c r="R738" s="14"/>
      <c r="S738" s="14"/>
      <c r="T738" s="14"/>
      <c r="U738" s="14"/>
    </row>
    <row r="739" spans="1:21" ht="13.5" customHeight="1">
      <c r="A739" s="147">
        <f>RANK(N739,$N$18:$N$2049)</f>
        <v>1475</v>
      </c>
      <c r="B739" s="148" t="s">
        <v>1383</v>
      </c>
      <c r="C739" s="148" t="s">
        <v>1928</v>
      </c>
      <c r="D739" s="149" t="s">
        <v>39</v>
      </c>
      <c r="E739" s="149" t="s">
        <v>36</v>
      </c>
      <c r="F739" s="149" t="s">
        <v>41</v>
      </c>
      <c r="G739" s="150"/>
      <c r="H739" s="150"/>
      <c r="I739" s="150"/>
      <c r="J739" s="150"/>
      <c r="K739" s="150"/>
      <c r="L739" s="150"/>
      <c r="M739" s="150"/>
      <c r="N739" s="172">
        <f>SUM(G739*$D$8+H739*$D$5+I739*$D$9+J739*$D$6+K739*$D$11+L739*$D$10+M739*$D$7)</f>
        <v>0</v>
      </c>
      <c r="O739" s="166">
        <v>1.02</v>
      </c>
      <c r="P739" s="153">
        <f>SUM(N739*O739)</f>
        <v>0</v>
      </c>
      <c r="Q739" s="29"/>
      <c r="R739" s="14"/>
      <c r="S739" s="14"/>
      <c r="T739" s="14"/>
      <c r="U739" s="14"/>
    </row>
    <row r="740" spans="1:21" ht="13.5" customHeight="1">
      <c r="A740" s="147">
        <f>RANK(N740,$N$18:$N$2049)</f>
        <v>1255</v>
      </c>
      <c r="B740" s="148" t="s">
        <v>1382</v>
      </c>
      <c r="C740" s="148" t="s">
        <v>1928</v>
      </c>
      <c r="D740" s="149" t="s">
        <v>39</v>
      </c>
      <c r="E740" s="149" t="s">
        <v>1965</v>
      </c>
      <c r="F740" s="149" t="s">
        <v>41</v>
      </c>
      <c r="G740" s="150"/>
      <c r="H740" s="150"/>
      <c r="I740" s="149">
        <v>157</v>
      </c>
      <c r="J740" s="149">
        <v>1</v>
      </c>
      <c r="K740" s="149">
        <v>3</v>
      </c>
      <c r="L740" s="149">
        <v>39</v>
      </c>
      <c r="M740" s="149">
        <v>0</v>
      </c>
      <c r="N740" s="172">
        <f>SUM(G740*$D$8+H740*$D$5+I740*$D$9+J740*$D$6+K740*$D$11+L740*$D$10+M740*$D$7)</f>
        <v>27.1</v>
      </c>
      <c r="O740" s="166">
        <v>1.02</v>
      </c>
      <c r="P740" s="153">
        <f>SUM(N740*O740)</f>
        <v>27.642000000000003</v>
      </c>
      <c r="Q740" s="29"/>
      <c r="R740" s="14"/>
      <c r="S740" s="14"/>
      <c r="T740" s="14"/>
      <c r="U740" s="14"/>
    </row>
    <row r="741" spans="1:21" ht="13.5" customHeight="1">
      <c r="A741" s="147">
        <f>RANK(N741,$N$18:$N$2049)</f>
        <v>788</v>
      </c>
      <c r="B741" s="148" t="s">
        <v>694</v>
      </c>
      <c r="C741" s="148" t="s">
        <v>1928</v>
      </c>
      <c r="D741" s="149" t="s">
        <v>39</v>
      </c>
      <c r="E741" s="149" t="s">
        <v>38</v>
      </c>
      <c r="F741" s="149" t="s">
        <v>41</v>
      </c>
      <c r="G741" s="150"/>
      <c r="H741" s="150"/>
      <c r="I741" s="149">
        <v>408</v>
      </c>
      <c r="J741" s="149">
        <v>3</v>
      </c>
      <c r="K741" s="149">
        <v>4</v>
      </c>
      <c r="L741" s="149">
        <v>40</v>
      </c>
      <c r="M741" s="149">
        <v>0</v>
      </c>
      <c r="N741" s="172">
        <f>SUM(G741*$D$8+H741*$D$5+I741*$D$9+J741*$D$6+K741*$D$11+L741*$D$10+M741*$D$7)</f>
        <v>64.800000000000011</v>
      </c>
      <c r="O741" s="166">
        <v>1.02</v>
      </c>
      <c r="P741" s="153">
        <f>SUM(N741*O741)</f>
        <v>66.096000000000018</v>
      </c>
      <c r="Q741" s="29"/>
      <c r="R741" s="14"/>
      <c r="S741" s="14"/>
      <c r="T741" s="14"/>
      <c r="U741" s="14"/>
    </row>
    <row r="742" spans="1:21" ht="13.5" customHeight="1">
      <c r="A742" s="147">
        <f>RANK(N742,$N$18:$N$2049)</f>
        <v>383</v>
      </c>
      <c r="B742" s="148" t="s">
        <v>246</v>
      </c>
      <c r="C742" s="148" t="s">
        <v>1928</v>
      </c>
      <c r="D742" s="149" t="s">
        <v>39</v>
      </c>
      <c r="E742" s="149" t="s">
        <v>34</v>
      </c>
      <c r="F742" s="149" t="s">
        <v>41</v>
      </c>
      <c r="G742" s="150"/>
      <c r="H742" s="150"/>
      <c r="I742" s="150">
        <v>748</v>
      </c>
      <c r="J742" s="150">
        <v>6</v>
      </c>
      <c r="K742" s="149">
        <v>9</v>
      </c>
      <c r="L742" s="149">
        <v>84</v>
      </c>
      <c r="M742" s="149">
        <v>0</v>
      </c>
      <c r="N742" s="172">
        <f>SUM(G742*$D$8+H742*$D$5+I742*$D$9+J742*$D$6+K742*$D$11+L742*$D$10+M742*$D$7)</f>
        <v>123.7</v>
      </c>
      <c r="O742" s="166">
        <v>1.02</v>
      </c>
      <c r="P742" s="153">
        <f>SUM(N742*O742)</f>
        <v>126.17400000000001</v>
      </c>
      <c r="Q742" s="29"/>
      <c r="R742" s="14"/>
      <c r="S742" s="14"/>
      <c r="T742" s="14"/>
      <c r="U742" s="14"/>
    </row>
    <row r="743" spans="1:21" ht="13.5" customHeight="1">
      <c r="A743" s="147">
        <f>RANK(N743,$N$18:$N$2049)</f>
        <v>1475</v>
      </c>
      <c r="B743" s="148" t="s">
        <v>1386</v>
      </c>
      <c r="C743" s="148" t="s">
        <v>1928</v>
      </c>
      <c r="D743" s="149" t="s">
        <v>42</v>
      </c>
      <c r="E743" s="149" t="s">
        <v>38</v>
      </c>
      <c r="F743" s="149" t="s">
        <v>41</v>
      </c>
      <c r="G743" s="150"/>
      <c r="H743" s="150"/>
      <c r="I743" s="150"/>
      <c r="J743" s="150"/>
      <c r="K743" s="150"/>
      <c r="L743" s="150"/>
      <c r="M743" s="150"/>
      <c r="N743" s="172">
        <f>SUM(G743*$D$8+H743*$D$5+I743*$D$9+J743*$D$6+K743*$D$11+L743*$D$10+M743*$D$7)</f>
        <v>0</v>
      </c>
      <c r="O743" s="166">
        <v>1</v>
      </c>
      <c r="P743" s="153">
        <f>SUM(N743*O743)</f>
        <v>0</v>
      </c>
      <c r="Q743" s="29"/>
      <c r="R743" s="14"/>
      <c r="S743" s="14"/>
      <c r="T743" s="14"/>
      <c r="U743" s="14"/>
    </row>
    <row r="744" spans="1:21" ht="13.5" customHeight="1">
      <c r="A744" s="147">
        <f>RANK(N744,$N$18:$N$2049)</f>
        <v>1468</v>
      </c>
      <c r="B744" s="148" t="s">
        <v>1385</v>
      </c>
      <c r="C744" s="148" t="s">
        <v>1928</v>
      </c>
      <c r="D744" s="149" t="s">
        <v>42</v>
      </c>
      <c r="E744" s="149" t="s">
        <v>38</v>
      </c>
      <c r="F744" s="149" t="s">
        <v>41</v>
      </c>
      <c r="G744" s="150"/>
      <c r="H744" s="150"/>
      <c r="I744" s="150"/>
      <c r="J744" s="150"/>
      <c r="K744" s="149">
        <v>4</v>
      </c>
      <c r="L744" s="149">
        <v>51</v>
      </c>
      <c r="M744" s="149">
        <v>1</v>
      </c>
      <c r="N744" s="172">
        <f>SUM(G744*$D$8+H744*$D$5+I744*$D$9+J744*$D$6+K744*$D$11+L744*$D$10+M744*$D$7)</f>
        <v>13.100000000000001</v>
      </c>
      <c r="O744" s="166">
        <v>1</v>
      </c>
      <c r="P744" s="153">
        <f>SUM(N744*O744)</f>
        <v>13.100000000000001</v>
      </c>
      <c r="Q744" s="29"/>
      <c r="R744" s="14"/>
      <c r="S744" s="14"/>
      <c r="T744" s="14"/>
      <c r="U744" s="14"/>
    </row>
    <row r="745" spans="1:21" ht="13.5" customHeight="1">
      <c r="A745" s="147">
        <f>RANK(N745,$N$18:$N$2049)</f>
        <v>1178</v>
      </c>
      <c r="B745" s="148" t="s">
        <v>1384</v>
      </c>
      <c r="C745" s="148" t="s">
        <v>1928</v>
      </c>
      <c r="D745" s="149" t="s">
        <v>42</v>
      </c>
      <c r="E745" s="149" t="s">
        <v>34</v>
      </c>
      <c r="F745" s="149" t="s">
        <v>41</v>
      </c>
      <c r="G745" s="150"/>
      <c r="H745" s="150"/>
      <c r="I745" s="150"/>
      <c r="J745" s="150"/>
      <c r="K745" s="149">
        <v>17</v>
      </c>
      <c r="L745" s="149">
        <v>171</v>
      </c>
      <c r="M745" s="149">
        <v>1</v>
      </c>
      <c r="N745" s="172">
        <f>SUM(G745*$D$8+H745*$D$5+I745*$D$9+J745*$D$6+K745*$D$11+L745*$D$10+M745*$D$7)</f>
        <v>31.6</v>
      </c>
      <c r="O745" s="166">
        <v>1</v>
      </c>
      <c r="P745" s="153">
        <f>SUM(N745*O745)</f>
        <v>31.6</v>
      </c>
      <c r="Q745" s="29"/>
      <c r="R745" s="14"/>
      <c r="S745" s="14"/>
      <c r="T745" s="14"/>
      <c r="U745" s="14"/>
    </row>
    <row r="746" spans="1:21" ht="13.5" customHeight="1">
      <c r="A746" s="147">
        <f>RANK(N746,$N$18:$N$2049)</f>
        <v>1475</v>
      </c>
      <c r="B746" s="148" t="s">
        <v>698</v>
      </c>
      <c r="C746" s="148" t="s">
        <v>1928</v>
      </c>
      <c r="D746" s="149" t="s">
        <v>43</v>
      </c>
      <c r="E746" s="149" t="s">
        <v>38</v>
      </c>
      <c r="F746" s="149" t="s">
        <v>41</v>
      </c>
      <c r="G746" s="150"/>
      <c r="H746" s="150"/>
      <c r="I746" s="150"/>
      <c r="J746" s="150"/>
      <c r="K746" s="150"/>
      <c r="L746" s="150"/>
      <c r="M746" s="150"/>
      <c r="N746" s="172">
        <f>SUM(G746*$D$8+H746*$D$5+I746*$D$9+J746*$D$6+K746*$D$11+L746*$D$10+M746*$D$7)</f>
        <v>0</v>
      </c>
      <c r="O746" s="166">
        <v>1</v>
      </c>
      <c r="P746" s="153">
        <f>SUM(N746*O746)</f>
        <v>0</v>
      </c>
      <c r="Q746" s="29"/>
      <c r="R746" s="14"/>
      <c r="S746" s="14"/>
      <c r="T746" s="14"/>
      <c r="U746" s="14"/>
    </row>
    <row r="747" spans="1:21" ht="13.5" customHeight="1">
      <c r="A747" s="147">
        <f>RANK(N747,$N$18:$N$2049)</f>
        <v>1475</v>
      </c>
      <c r="B747" s="148" t="s">
        <v>2096</v>
      </c>
      <c r="C747" s="148" t="s">
        <v>1928</v>
      </c>
      <c r="D747" s="149" t="s">
        <v>43</v>
      </c>
      <c r="E747" s="149" t="s">
        <v>34</v>
      </c>
      <c r="F747" s="149" t="s">
        <v>41</v>
      </c>
      <c r="G747" s="150"/>
      <c r="H747" s="150"/>
      <c r="I747" s="150"/>
      <c r="J747" s="150"/>
      <c r="K747" s="150"/>
      <c r="L747" s="150"/>
      <c r="M747" s="150"/>
      <c r="N747" s="172">
        <f>SUM(G747*$D$8+H747*$D$5+I747*$D$9+J747*$D$6+K747*$D$11+L747*$D$10+M747*$D$7)</f>
        <v>0</v>
      </c>
      <c r="O747" s="166">
        <v>1</v>
      </c>
      <c r="P747" s="153">
        <f>SUM(N747*O747)</f>
        <v>0</v>
      </c>
      <c r="Q747" s="29"/>
      <c r="R747" s="14"/>
      <c r="S747" s="14"/>
      <c r="T747" s="14"/>
      <c r="U747" s="14"/>
    </row>
    <row r="748" spans="1:21" ht="13.5" customHeight="1">
      <c r="A748" s="147">
        <f>RANK(N748,$N$18:$N$2049)</f>
        <v>1196</v>
      </c>
      <c r="B748" s="148" t="s">
        <v>697</v>
      </c>
      <c r="C748" s="148" t="s">
        <v>1928</v>
      </c>
      <c r="D748" s="149" t="s">
        <v>43</v>
      </c>
      <c r="E748" s="149" t="s">
        <v>34</v>
      </c>
      <c r="F748" s="149" t="s">
        <v>41</v>
      </c>
      <c r="G748" s="150"/>
      <c r="H748" s="150"/>
      <c r="I748" s="150"/>
      <c r="J748" s="150"/>
      <c r="K748" s="149">
        <v>15</v>
      </c>
      <c r="L748" s="149">
        <v>170</v>
      </c>
      <c r="M748" s="150">
        <v>1</v>
      </c>
      <c r="N748" s="172">
        <f>SUM(G748*$D$8+H748*$D$5+I748*$D$9+J748*$D$6+K748*$D$11+L748*$D$10+M748*$D$7)</f>
        <v>30.5</v>
      </c>
      <c r="O748" s="166">
        <v>1</v>
      </c>
      <c r="P748" s="153">
        <f>SUM(N748*O748)</f>
        <v>30.5</v>
      </c>
      <c r="Q748" s="29"/>
      <c r="R748" s="14"/>
      <c r="S748" s="14"/>
      <c r="T748" s="14"/>
      <c r="U748" s="14"/>
    </row>
    <row r="749" spans="1:21" ht="13.5" customHeight="1">
      <c r="A749" s="147">
        <f>RANK(N749,$N$18:$N$2049)</f>
        <v>848</v>
      </c>
      <c r="B749" s="148" t="s">
        <v>1389</v>
      </c>
      <c r="C749" s="148" t="s">
        <v>1928</v>
      </c>
      <c r="D749" s="149" t="s">
        <v>43</v>
      </c>
      <c r="E749" s="149" t="s">
        <v>34</v>
      </c>
      <c r="F749" s="149" t="s">
        <v>41</v>
      </c>
      <c r="G749" s="150"/>
      <c r="H749" s="150"/>
      <c r="I749" s="150"/>
      <c r="J749" s="150"/>
      <c r="K749" s="149">
        <v>27</v>
      </c>
      <c r="L749" s="149">
        <v>343</v>
      </c>
      <c r="M749" s="149">
        <v>2</v>
      </c>
      <c r="N749" s="172">
        <f>SUM(G749*$D$8+H749*$D$5+I749*$D$9+J749*$D$6+K749*$D$11+L749*$D$10+M749*$D$7)</f>
        <v>59.800000000000004</v>
      </c>
      <c r="O749" s="166">
        <v>1</v>
      </c>
      <c r="P749" s="153">
        <f>SUM(N749*O749)</f>
        <v>59.800000000000004</v>
      </c>
      <c r="Q749" s="29"/>
      <c r="R749" s="14"/>
      <c r="S749" s="14"/>
      <c r="T749" s="14"/>
      <c r="U749" s="14"/>
    </row>
    <row r="750" spans="1:21" ht="13.5" customHeight="1">
      <c r="A750" s="147">
        <f>RANK(N750,$N$18:$N$2049)</f>
        <v>504</v>
      </c>
      <c r="B750" s="148" t="s">
        <v>1388</v>
      </c>
      <c r="C750" s="148" t="s">
        <v>1928</v>
      </c>
      <c r="D750" s="149" t="s">
        <v>43</v>
      </c>
      <c r="E750" s="149" t="s">
        <v>34</v>
      </c>
      <c r="F750" s="149" t="s">
        <v>41</v>
      </c>
      <c r="G750" s="150"/>
      <c r="H750" s="150"/>
      <c r="I750" s="150"/>
      <c r="J750" s="150"/>
      <c r="K750" s="150">
        <v>41</v>
      </c>
      <c r="L750" s="150">
        <v>605</v>
      </c>
      <c r="M750" s="150">
        <v>3</v>
      </c>
      <c r="N750" s="172">
        <f>SUM(G750*$D$8+H750*$D$5+I750*$D$9+J750*$D$6+K750*$D$11+L750*$D$10+M750*$D$7)</f>
        <v>99</v>
      </c>
      <c r="O750" s="166">
        <v>1</v>
      </c>
      <c r="P750" s="153">
        <f>SUM(N750*O750)</f>
        <v>99</v>
      </c>
      <c r="Q750" s="14"/>
      <c r="R750" s="14"/>
      <c r="S750" s="14"/>
      <c r="T750" s="14"/>
      <c r="U750" s="14"/>
    </row>
    <row r="751" spans="1:21" ht="13.5" customHeight="1">
      <c r="A751" s="147">
        <f>RANK(N751,$N$18:$N$2049)</f>
        <v>292</v>
      </c>
      <c r="B751" s="148" t="s">
        <v>1387</v>
      </c>
      <c r="C751" s="148" t="s">
        <v>1928</v>
      </c>
      <c r="D751" s="149" t="s">
        <v>43</v>
      </c>
      <c r="E751" s="149" t="s">
        <v>36</v>
      </c>
      <c r="F751" s="149" t="s">
        <v>41</v>
      </c>
      <c r="G751" s="150"/>
      <c r="H751" s="150"/>
      <c r="I751" s="150"/>
      <c r="J751" s="150"/>
      <c r="K751" s="150">
        <v>54</v>
      </c>
      <c r="L751" s="150">
        <v>756</v>
      </c>
      <c r="M751" s="150">
        <v>7</v>
      </c>
      <c r="N751" s="172">
        <f>SUM(G751*$D$8+H751*$D$5+I751*$D$9+J751*$D$6+K751*$D$11+L751*$D$10+M751*$D$7)</f>
        <v>144.60000000000002</v>
      </c>
      <c r="O751" s="166">
        <v>1</v>
      </c>
      <c r="P751" s="153">
        <f>SUM(N751*O751)</f>
        <v>144.60000000000002</v>
      </c>
      <c r="Q751" s="14"/>
      <c r="R751" s="14"/>
      <c r="S751" s="14"/>
      <c r="T751" s="14"/>
      <c r="U751" s="14"/>
    </row>
    <row r="752" spans="1:21" ht="13.5" customHeight="1">
      <c r="A752" s="147">
        <f>RANK(N752,$N$18:$N$2049)</f>
        <v>1475</v>
      </c>
      <c r="B752" s="148" t="s">
        <v>347</v>
      </c>
      <c r="C752" s="148" t="s">
        <v>417</v>
      </c>
      <c r="D752" s="149" t="s">
        <v>33</v>
      </c>
      <c r="E752" s="149" t="s">
        <v>38</v>
      </c>
      <c r="F752" s="149" t="s">
        <v>37</v>
      </c>
      <c r="G752" s="150"/>
      <c r="H752" s="150"/>
      <c r="I752" s="150"/>
      <c r="J752" s="150"/>
      <c r="K752" s="150"/>
      <c r="L752" s="150"/>
      <c r="M752" s="150"/>
      <c r="N752" s="172">
        <f>SUM(G752*$D$8+H752*$D$5+I752*$D$9+J752*$D$6+K752*$D$11+L752*$D$10+M752*$D$7)</f>
        <v>0</v>
      </c>
      <c r="O752" s="166">
        <v>0.9</v>
      </c>
      <c r="P752" s="153">
        <f>SUM(N752*O752)</f>
        <v>0</v>
      </c>
      <c r="Q752" s="14"/>
      <c r="R752" s="14"/>
      <c r="S752" s="14"/>
      <c r="T752" s="14"/>
      <c r="U752" s="14"/>
    </row>
    <row r="753" spans="1:21" ht="13.5" customHeight="1">
      <c r="A753" s="147">
        <f>RANK(N753,$N$18:$N$2049)</f>
        <v>130</v>
      </c>
      <c r="B753" s="148" t="s">
        <v>2097</v>
      </c>
      <c r="C753" s="148" t="s">
        <v>417</v>
      </c>
      <c r="D753" s="149" t="s">
        <v>33</v>
      </c>
      <c r="E753" s="149" t="s">
        <v>38</v>
      </c>
      <c r="F753" s="149" t="s">
        <v>37</v>
      </c>
      <c r="G753" s="150">
        <v>2496</v>
      </c>
      <c r="H753" s="150">
        <v>19</v>
      </c>
      <c r="I753" s="150">
        <v>163</v>
      </c>
      <c r="J753" s="150">
        <v>2</v>
      </c>
      <c r="K753" s="150"/>
      <c r="L753" s="150"/>
      <c r="M753" s="150"/>
      <c r="N753" s="172">
        <f>SUM(G753*$D$8+H753*$D$5+I753*$D$9+J753*$D$6+K753*$D$11+L753*$D$10+M753*$D$7)</f>
        <v>204.14000000000001</v>
      </c>
      <c r="O753" s="166">
        <v>0.9</v>
      </c>
      <c r="P753" s="153">
        <f>SUM(N753*O753)</f>
        <v>183.72600000000003</v>
      </c>
      <c r="Q753" s="14"/>
      <c r="R753" s="14"/>
      <c r="S753" s="14"/>
      <c r="T753" s="14"/>
      <c r="U753" s="14"/>
    </row>
    <row r="754" spans="1:21" ht="13.5" customHeight="1">
      <c r="A754" s="147">
        <f>RANK(N754,$N$18:$N$2049)</f>
        <v>1475</v>
      </c>
      <c r="B754" s="148" t="s">
        <v>1391</v>
      </c>
      <c r="C754" s="148" t="s">
        <v>417</v>
      </c>
      <c r="D754" s="149" t="s">
        <v>39</v>
      </c>
      <c r="E754" s="149" t="s">
        <v>40</v>
      </c>
      <c r="F754" s="149" t="s">
        <v>37</v>
      </c>
      <c r="G754" s="150"/>
      <c r="H754" s="150"/>
      <c r="I754" s="150"/>
      <c r="J754" s="150"/>
      <c r="K754" s="149"/>
      <c r="L754" s="149"/>
      <c r="M754" s="149"/>
      <c r="N754" s="172">
        <f>SUM(G754*$D$8+H754*$D$5+I754*$D$9+J754*$D$6+K754*$D$11+L754*$D$10+M754*$D$7)</f>
        <v>0</v>
      </c>
      <c r="O754" s="166">
        <v>1.02</v>
      </c>
      <c r="P754" s="153">
        <f>SUM(N754*O754)</f>
        <v>0</v>
      </c>
      <c r="Q754" s="14"/>
      <c r="R754" s="14"/>
      <c r="S754" s="14"/>
      <c r="T754" s="14"/>
      <c r="U754" s="14"/>
    </row>
    <row r="755" spans="1:21" ht="13.5" customHeight="1">
      <c r="A755" s="147">
        <f>RANK(N755,$N$18:$N$2049)</f>
        <v>966</v>
      </c>
      <c r="B755" s="148" t="s">
        <v>1390</v>
      </c>
      <c r="C755" s="148" t="s">
        <v>417</v>
      </c>
      <c r="D755" s="149" t="s">
        <v>39</v>
      </c>
      <c r="E755" s="149" t="s">
        <v>1965</v>
      </c>
      <c r="F755" s="149" t="s">
        <v>37</v>
      </c>
      <c r="G755" s="150"/>
      <c r="H755" s="150"/>
      <c r="I755" s="150">
        <v>281</v>
      </c>
      <c r="J755" s="150">
        <v>3</v>
      </c>
      <c r="K755" s="149">
        <v>3</v>
      </c>
      <c r="L755" s="149">
        <v>16</v>
      </c>
      <c r="M755" s="149">
        <v>0</v>
      </c>
      <c r="N755" s="172">
        <f>SUM(G755*$D$8+H755*$D$5+I755*$D$9+J755*$D$6+K755*$D$11+L755*$D$10+M755*$D$7)</f>
        <v>49.2</v>
      </c>
      <c r="O755" s="166">
        <v>1.02</v>
      </c>
      <c r="P755" s="153">
        <f>SUM(N755*O755)</f>
        <v>50.184000000000005</v>
      </c>
      <c r="Q755" s="29"/>
      <c r="R755" s="14"/>
      <c r="S755" s="14"/>
      <c r="T755" s="14"/>
      <c r="U755" s="14"/>
    </row>
    <row r="756" spans="1:21" ht="13.5" customHeight="1">
      <c r="A756" s="147">
        <f>RANK(N756,$N$18:$N$2049)</f>
        <v>487</v>
      </c>
      <c r="B756" s="148" t="s">
        <v>2098</v>
      </c>
      <c r="C756" s="148" t="s">
        <v>417</v>
      </c>
      <c r="D756" s="149" t="s">
        <v>39</v>
      </c>
      <c r="E756" s="149" t="s">
        <v>34</v>
      </c>
      <c r="F756" s="149" t="s">
        <v>37</v>
      </c>
      <c r="G756" s="150"/>
      <c r="H756" s="150"/>
      <c r="I756" s="150">
        <v>499</v>
      </c>
      <c r="J756" s="150">
        <v>4</v>
      </c>
      <c r="K756" s="149">
        <v>15</v>
      </c>
      <c r="L756" s="149">
        <v>152</v>
      </c>
      <c r="M756" s="149">
        <v>1</v>
      </c>
      <c r="N756" s="172">
        <f>SUM(G756*$D$8+H756*$D$5+I756*$D$9+J756*$D$6+K756*$D$11+L756*$D$10+M756*$D$7)</f>
        <v>102.60000000000001</v>
      </c>
      <c r="O756" s="166">
        <v>1.02</v>
      </c>
      <c r="P756" s="153">
        <f>SUM(N756*O756)</f>
        <v>104.65200000000002</v>
      </c>
      <c r="Q756" s="29"/>
      <c r="R756" s="14"/>
      <c r="S756" s="14"/>
      <c r="T756" s="14"/>
      <c r="U756" s="14"/>
    </row>
    <row r="757" spans="1:21" ht="13.5" customHeight="1">
      <c r="A757" s="147">
        <f>RANK(N757,$N$18:$N$2049)</f>
        <v>191</v>
      </c>
      <c r="B757" s="148" t="s">
        <v>818</v>
      </c>
      <c r="C757" s="148" t="s">
        <v>417</v>
      </c>
      <c r="D757" s="149" t="s">
        <v>39</v>
      </c>
      <c r="E757" s="149" t="s">
        <v>34</v>
      </c>
      <c r="F757" s="149" t="s">
        <v>37</v>
      </c>
      <c r="G757" s="150"/>
      <c r="H757" s="150"/>
      <c r="I757" s="150">
        <v>923</v>
      </c>
      <c r="J757" s="150">
        <v>10</v>
      </c>
      <c r="K757" s="149">
        <v>12</v>
      </c>
      <c r="L757" s="149">
        <v>101</v>
      </c>
      <c r="M757" s="149">
        <v>1</v>
      </c>
      <c r="N757" s="172">
        <f>SUM(G757*$D$8+H757*$D$5+I757*$D$9+J757*$D$6+K757*$D$11+L757*$D$10+M757*$D$7)</f>
        <v>174.4</v>
      </c>
      <c r="O757" s="166">
        <v>1.02</v>
      </c>
      <c r="P757" s="153">
        <f>SUM(N757*O757)</f>
        <v>177.88800000000001</v>
      </c>
      <c r="Q757" s="29"/>
      <c r="R757" s="14"/>
      <c r="S757" s="14"/>
      <c r="T757" s="14"/>
      <c r="U757" s="14"/>
    </row>
    <row r="758" spans="1:21" ht="13.5" customHeight="1">
      <c r="A758" s="147">
        <f>RANK(N758,$N$18:$N$2049)</f>
        <v>1475</v>
      </c>
      <c r="B758" s="148" t="s">
        <v>1392</v>
      </c>
      <c r="C758" s="148" t="s">
        <v>417</v>
      </c>
      <c r="D758" s="149" t="s">
        <v>42</v>
      </c>
      <c r="E758" s="149" t="s">
        <v>36</v>
      </c>
      <c r="F758" s="149" t="s">
        <v>37</v>
      </c>
      <c r="G758" s="150"/>
      <c r="H758" s="150"/>
      <c r="I758" s="150"/>
      <c r="J758" s="150"/>
      <c r="K758" s="150"/>
      <c r="L758" s="150"/>
      <c r="M758" s="150"/>
      <c r="N758" s="172">
        <f>SUM(G758*$D$8+H758*$D$5+I758*$D$9+J758*$D$6+K758*$D$11+L758*$D$10+M758*$D$7)</f>
        <v>0</v>
      </c>
      <c r="O758" s="166">
        <v>1</v>
      </c>
      <c r="P758" s="153">
        <f>SUM(N758*O758)</f>
        <v>0</v>
      </c>
      <c r="Q758" s="29"/>
      <c r="R758" s="14"/>
      <c r="S758" s="14"/>
      <c r="T758" s="14"/>
      <c r="U758" s="14"/>
    </row>
    <row r="759" spans="1:21" ht="13.5" customHeight="1">
      <c r="A759" s="147">
        <f>RANK(N759,$N$18:$N$2049)</f>
        <v>1439</v>
      </c>
      <c r="B759" s="148" t="s">
        <v>700</v>
      </c>
      <c r="C759" s="148" t="s">
        <v>417</v>
      </c>
      <c r="D759" s="149" t="s">
        <v>42</v>
      </c>
      <c r="E759" s="149" t="s">
        <v>38</v>
      </c>
      <c r="F759" s="149" t="s">
        <v>37</v>
      </c>
      <c r="G759" s="150"/>
      <c r="H759" s="150"/>
      <c r="I759" s="150"/>
      <c r="J759" s="150"/>
      <c r="K759" s="149">
        <v>7</v>
      </c>
      <c r="L759" s="149">
        <v>84</v>
      </c>
      <c r="M759" s="149">
        <v>1</v>
      </c>
      <c r="N759" s="172">
        <f>SUM(G759*$D$8+H759*$D$5+I759*$D$9+J759*$D$6+K759*$D$11+L759*$D$10+M759*$D$7)</f>
        <v>17.899999999999999</v>
      </c>
      <c r="O759" s="166">
        <v>1</v>
      </c>
      <c r="P759" s="153">
        <f>SUM(N759*O759)</f>
        <v>17.899999999999999</v>
      </c>
      <c r="Q759" s="29"/>
      <c r="R759" s="14"/>
      <c r="S759" s="14"/>
      <c r="T759" s="14"/>
      <c r="U759" s="14"/>
    </row>
    <row r="760" spans="1:21" ht="13.5" customHeight="1">
      <c r="A760" s="147">
        <f>RANK(N760,$N$18:$N$2049)</f>
        <v>1056</v>
      </c>
      <c r="B760" s="148" t="s">
        <v>699</v>
      </c>
      <c r="C760" s="148" t="s">
        <v>417</v>
      </c>
      <c r="D760" s="149" t="s">
        <v>42</v>
      </c>
      <c r="E760" s="149" t="s">
        <v>38</v>
      </c>
      <c r="F760" s="149" t="s">
        <v>37</v>
      </c>
      <c r="G760" s="150"/>
      <c r="H760" s="150"/>
      <c r="I760" s="150"/>
      <c r="J760" s="150"/>
      <c r="K760" s="149">
        <v>16</v>
      </c>
      <c r="L760" s="149">
        <v>205</v>
      </c>
      <c r="M760" s="149">
        <v>2</v>
      </c>
      <c r="N760" s="172">
        <f>SUM(G760*$D$8+H760*$D$5+I760*$D$9+J760*$D$6+K760*$D$11+L760*$D$10+M760*$D$7)</f>
        <v>40.5</v>
      </c>
      <c r="O760" s="166">
        <v>1</v>
      </c>
      <c r="P760" s="153">
        <f>SUM(N760*O760)</f>
        <v>40.5</v>
      </c>
      <c r="Q760" s="29"/>
      <c r="R760" s="14"/>
      <c r="S760" s="14"/>
      <c r="T760" s="14"/>
      <c r="U760" s="14"/>
    </row>
    <row r="761" spans="1:21" ht="13.5" customHeight="1">
      <c r="A761" s="147">
        <f>RANK(N761,$N$18:$N$2049)</f>
        <v>1475</v>
      </c>
      <c r="B761" s="148" t="s">
        <v>1394</v>
      </c>
      <c r="C761" s="148" t="s">
        <v>417</v>
      </c>
      <c r="D761" s="149" t="s">
        <v>43</v>
      </c>
      <c r="E761" s="149" t="s">
        <v>36</v>
      </c>
      <c r="F761" s="149" t="s">
        <v>37</v>
      </c>
      <c r="G761" s="150"/>
      <c r="H761" s="150"/>
      <c r="I761" s="150"/>
      <c r="J761" s="150"/>
      <c r="K761" s="150"/>
      <c r="L761" s="150"/>
      <c r="M761" s="150"/>
      <c r="N761" s="172">
        <f>SUM(G761*$D$8+H761*$D$5+I761*$D$9+J761*$D$6+K761*$D$11+L761*$D$10+M761*$D$7)</f>
        <v>0</v>
      </c>
      <c r="O761" s="166">
        <v>1</v>
      </c>
      <c r="P761" s="153">
        <f>SUM(N761*O761)</f>
        <v>0</v>
      </c>
      <c r="Q761" s="29"/>
      <c r="R761" s="14"/>
      <c r="S761" s="14"/>
      <c r="T761" s="14"/>
      <c r="U761" s="14"/>
    </row>
    <row r="762" spans="1:21" ht="13.5" customHeight="1">
      <c r="A762" s="147">
        <f>RANK(N762,$N$18:$N$2049)</f>
        <v>1475</v>
      </c>
      <c r="B762" s="148" t="s">
        <v>1395</v>
      </c>
      <c r="C762" s="148" t="s">
        <v>417</v>
      </c>
      <c r="D762" s="149" t="s">
        <v>43</v>
      </c>
      <c r="E762" s="149" t="s">
        <v>36</v>
      </c>
      <c r="F762" s="149" t="s">
        <v>37</v>
      </c>
      <c r="G762" s="150"/>
      <c r="H762" s="150"/>
      <c r="I762" s="150"/>
      <c r="J762" s="150"/>
      <c r="K762" s="150"/>
      <c r="L762" s="150"/>
      <c r="M762" s="150"/>
      <c r="N762" s="172">
        <f>SUM(G762*$D$8+H762*$D$5+I762*$D$9+J762*$D$6+K762*$D$11+L762*$D$10+M762*$D$7)</f>
        <v>0</v>
      </c>
      <c r="O762" s="166">
        <v>1</v>
      </c>
      <c r="P762" s="153">
        <f>SUM(N762*O762)</f>
        <v>0</v>
      </c>
      <c r="Q762" s="29"/>
      <c r="R762" s="14"/>
      <c r="S762" s="14"/>
      <c r="T762" s="14"/>
      <c r="U762" s="14"/>
    </row>
    <row r="763" spans="1:21" ht="13.5" customHeight="1">
      <c r="A763" s="147">
        <f>RANK(N763,$N$18:$N$2049)</f>
        <v>1195</v>
      </c>
      <c r="B763" s="148" t="s">
        <v>1393</v>
      </c>
      <c r="C763" s="148" t="s">
        <v>417</v>
      </c>
      <c r="D763" s="149" t="s">
        <v>43</v>
      </c>
      <c r="E763" s="149" t="s">
        <v>38</v>
      </c>
      <c r="F763" s="149" t="s">
        <v>37</v>
      </c>
      <c r="G763" s="150"/>
      <c r="H763" s="150"/>
      <c r="I763" s="150"/>
      <c r="J763" s="150"/>
      <c r="K763" s="149">
        <v>15</v>
      </c>
      <c r="L763" s="149">
        <v>171</v>
      </c>
      <c r="M763" s="149">
        <v>1</v>
      </c>
      <c r="N763" s="172">
        <f>SUM(G763*$D$8+H763*$D$5+I763*$D$9+J763*$D$6+K763*$D$11+L763*$D$10+M763*$D$7)</f>
        <v>30.6</v>
      </c>
      <c r="O763" s="166">
        <v>1</v>
      </c>
      <c r="P763" s="153">
        <f>SUM(N763*O763)</f>
        <v>30.6</v>
      </c>
      <c r="Q763" s="29"/>
      <c r="R763" s="14"/>
      <c r="S763" s="14"/>
      <c r="T763" s="14"/>
      <c r="U763" s="14"/>
    </row>
    <row r="764" spans="1:21" ht="13.5" customHeight="1">
      <c r="A764" s="147">
        <f>RANK(N764,$N$18:$N$2049)</f>
        <v>564</v>
      </c>
      <c r="B764" s="148" t="s">
        <v>467</v>
      </c>
      <c r="C764" s="148" t="s">
        <v>417</v>
      </c>
      <c r="D764" s="149" t="s">
        <v>43</v>
      </c>
      <c r="E764" s="149" t="s">
        <v>38</v>
      </c>
      <c r="F764" s="149" t="s">
        <v>37</v>
      </c>
      <c r="G764" s="150"/>
      <c r="H764" s="150"/>
      <c r="I764" s="150"/>
      <c r="J764" s="150"/>
      <c r="K764" s="149">
        <v>33</v>
      </c>
      <c r="L764" s="149">
        <v>500</v>
      </c>
      <c r="M764" s="149">
        <v>4</v>
      </c>
      <c r="N764" s="172">
        <f>SUM(G764*$D$8+H764*$D$5+I764*$D$9+J764*$D$6+K764*$D$11+L764*$D$10+M764*$D$7)</f>
        <v>90.5</v>
      </c>
      <c r="O764" s="166">
        <v>1</v>
      </c>
      <c r="P764" s="153">
        <f>SUM(N764*O764)</f>
        <v>90.5</v>
      </c>
      <c r="Q764" s="29"/>
      <c r="R764" s="14"/>
      <c r="S764" s="14"/>
      <c r="T764" s="14"/>
      <c r="U764" s="14"/>
    </row>
    <row r="765" spans="1:21" ht="13.5" customHeight="1">
      <c r="A765" s="147">
        <f>RANK(N765,$N$18:$N$2049)</f>
        <v>558</v>
      </c>
      <c r="B765" s="148" t="s">
        <v>802</v>
      </c>
      <c r="C765" s="148" t="s">
        <v>417</v>
      </c>
      <c r="D765" s="149" t="s">
        <v>43</v>
      </c>
      <c r="E765" s="149" t="s">
        <v>38</v>
      </c>
      <c r="F765" s="149" t="s">
        <v>37</v>
      </c>
      <c r="G765" s="150"/>
      <c r="H765" s="150"/>
      <c r="I765" s="150"/>
      <c r="J765" s="150"/>
      <c r="K765" s="149">
        <v>32</v>
      </c>
      <c r="L765" s="149">
        <v>512</v>
      </c>
      <c r="M765" s="149">
        <v>4</v>
      </c>
      <c r="N765" s="172">
        <f>SUM(G765*$D$8+H765*$D$5+I765*$D$9+J765*$D$6+K765*$D$11+L765*$D$10+M765*$D$7)</f>
        <v>91.2</v>
      </c>
      <c r="O765" s="166">
        <v>1</v>
      </c>
      <c r="P765" s="153">
        <f>SUM(N765*O765)</f>
        <v>91.2</v>
      </c>
      <c r="Q765" s="29"/>
      <c r="R765" s="14"/>
      <c r="S765" s="14"/>
      <c r="T765" s="14"/>
      <c r="U765" s="14"/>
    </row>
    <row r="766" spans="1:21" ht="13.5" customHeight="1">
      <c r="A766" s="147">
        <f>RANK(N766,$N$18:$N$2049)</f>
        <v>405</v>
      </c>
      <c r="B766" s="148" t="s">
        <v>701</v>
      </c>
      <c r="C766" s="148" t="s">
        <v>417</v>
      </c>
      <c r="D766" s="149" t="s">
        <v>43</v>
      </c>
      <c r="E766" s="149" t="s">
        <v>38</v>
      </c>
      <c r="F766" s="149" t="s">
        <v>37</v>
      </c>
      <c r="G766" s="150"/>
      <c r="H766" s="150"/>
      <c r="I766" s="149">
        <v>83</v>
      </c>
      <c r="J766" s="149">
        <v>1</v>
      </c>
      <c r="K766" s="149">
        <v>42</v>
      </c>
      <c r="L766" s="149">
        <v>533</v>
      </c>
      <c r="M766" s="149">
        <v>5</v>
      </c>
      <c r="N766" s="172">
        <f>SUM(G766*$D$8+H766*$D$5+I766*$D$9+J766*$D$6+K766*$D$11+L766*$D$10+M766*$D$7)</f>
        <v>118.6</v>
      </c>
      <c r="O766" s="166">
        <v>1</v>
      </c>
      <c r="P766" s="153">
        <f>SUM(N766*O766)</f>
        <v>118.6</v>
      </c>
      <c r="Q766" s="29"/>
      <c r="R766" s="14"/>
      <c r="S766" s="14"/>
      <c r="T766" s="14"/>
      <c r="U766" s="14"/>
    </row>
    <row r="767" spans="1:21" ht="13.5" customHeight="1">
      <c r="A767" s="147">
        <f>RANK(N767,$N$18:$N$2049)</f>
        <v>1475</v>
      </c>
      <c r="B767" s="148" t="s">
        <v>1396</v>
      </c>
      <c r="C767" s="148" t="s">
        <v>1929</v>
      </c>
      <c r="D767" s="149" t="s">
        <v>33</v>
      </c>
      <c r="E767" s="149" t="s">
        <v>34</v>
      </c>
      <c r="F767" s="149" t="s">
        <v>1966</v>
      </c>
      <c r="G767" s="150"/>
      <c r="H767" s="150"/>
      <c r="I767" s="150"/>
      <c r="J767" s="150"/>
      <c r="K767" s="150"/>
      <c r="L767" s="150"/>
      <c r="M767" s="150"/>
      <c r="N767" s="172">
        <f>SUM(G767*$D$8+H767*$D$5+I767*$D$9+J767*$D$6+K767*$D$11+L767*$D$10+M767*$D$7)</f>
        <v>0</v>
      </c>
      <c r="O767" s="166">
        <v>0.9</v>
      </c>
      <c r="P767" s="153">
        <f>SUM(N767*O767)</f>
        <v>0</v>
      </c>
      <c r="Q767" s="29"/>
      <c r="R767" s="14"/>
      <c r="S767" s="14"/>
      <c r="T767" s="14"/>
      <c r="U767" s="14"/>
    </row>
    <row r="768" spans="1:21" ht="13.5" customHeight="1">
      <c r="A768" s="147">
        <f>RANK(N768,$N$18:$N$2049)</f>
        <v>76</v>
      </c>
      <c r="B768" s="148" t="s">
        <v>713</v>
      </c>
      <c r="C768" s="148" t="s">
        <v>1929</v>
      </c>
      <c r="D768" s="149" t="s">
        <v>33</v>
      </c>
      <c r="E768" s="149" t="s">
        <v>34</v>
      </c>
      <c r="F768" s="149" t="s">
        <v>1966</v>
      </c>
      <c r="G768" s="149">
        <v>2584</v>
      </c>
      <c r="H768" s="149">
        <v>21</v>
      </c>
      <c r="I768" s="149">
        <v>293</v>
      </c>
      <c r="J768" s="149">
        <v>4</v>
      </c>
      <c r="K768" s="150"/>
      <c r="L768" s="150"/>
      <c r="M768" s="150"/>
      <c r="N768" s="172">
        <f>SUM(G768*$D$8+H768*$D$5+I768*$D$9+J768*$D$6+K768*$D$11+L768*$D$10+M768*$D$7)</f>
        <v>240.66000000000003</v>
      </c>
      <c r="O768" s="166">
        <v>0.9</v>
      </c>
      <c r="P768" s="153">
        <f>SUM(N768*O768)</f>
        <v>216.59400000000002</v>
      </c>
      <c r="Q768" s="29"/>
      <c r="R768" s="14"/>
      <c r="S768" s="14"/>
      <c r="T768" s="14"/>
      <c r="U768" s="14"/>
    </row>
    <row r="769" spans="1:21" ht="13.5" customHeight="1">
      <c r="A769" s="147">
        <f>RANK(N769,$N$18:$N$2049)</f>
        <v>1407</v>
      </c>
      <c r="B769" s="148" t="s">
        <v>1399</v>
      </c>
      <c r="C769" s="148" t="s">
        <v>1929</v>
      </c>
      <c r="D769" s="149" t="s">
        <v>39</v>
      </c>
      <c r="E769" s="149" t="s">
        <v>38</v>
      </c>
      <c r="F769" s="149" t="s">
        <v>1966</v>
      </c>
      <c r="G769" s="150"/>
      <c r="H769" s="150"/>
      <c r="I769" s="149">
        <v>132</v>
      </c>
      <c r="J769" s="149">
        <v>1</v>
      </c>
      <c r="K769" s="149">
        <v>1</v>
      </c>
      <c r="L769" s="149">
        <v>13</v>
      </c>
      <c r="M769" s="149">
        <v>0</v>
      </c>
      <c r="N769" s="172">
        <f>SUM(G769*$D$8+H769*$D$5+I769*$D$9+J769*$D$6+K769*$D$11+L769*$D$10+M769*$D$7)</f>
        <v>21.000000000000004</v>
      </c>
      <c r="O769" s="166">
        <v>1.02</v>
      </c>
      <c r="P769" s="153">
        <f>SUM(N769*O769)</f>
        <v>21.420000000000005</v>
      </c>
      <c r="Q769" s="29"/>
      <c r="R769" s="14"/>
      <c r="S769" s="14"/>
      <c r="T769" s="14"/>
      <c r="U769" s="14"/>
    </row>
    <row r="770" spans="1:21" ht="13.5" customHeight="1">
      <c r="A770" s="147">
        <f>RANK(N770,$N$18:$N$2049)</f>
        <v>766</v>
      </c>
      <c r="B770" s="148" t="s">
        <v>715</v>
      </c>
      <c r="C770" s="148" t="s">
        <v>1929</v>
      </c>
      <c r="D770" s="149" t="s">
        <v>39</v>
      </c>
      <c r="E770" s="149" t="s">
        <v>36</v>
      </c>
      <c r="F770" s="149" t="s">
        <v>1966</v>
      </c>
      <c r="G770" s="150"/>
      <c r="H770" s="150"/>
      <c r="I770" s="149">
        <v>413</v>
      </c>
      <c r="J770" s="149">
        <v>3</v>
      </c>
      <c r="K770" s="149">
        <v>6</v>
      </c>
      <c r="L770" s="149">
        <v>52</v>
      </c>
      <c r="M770" s="149">
        <v>0</v>
      </c>
      <c r="N770" s="172">
        <f>SUM(G770*$D$8+H770*$D$5+I770*$D$9+J770*$D$6+K770*$D$11+L770*$D$10+M770*$D$7)</f>
        <v>67.5</v>
      </c>
      <c r="O770" s="166">
        <v>1.02</v>
      </c>
      <c r="P770" s="153">
        <f>SUM(N770*O770)</f>
        <v>68.849999999999994</v>
      </c>
      <c r="Q770" s="29"/>
      <c r="R770" s="14"/>
      <c r="S770" s="14"/>
      <c r="T770" s="14"/>
      <c r="U770" s="14"/>
    </row>
    <row r="771" spans="1:21" ht="13.5" customHeight="1">
      <c r="A771" s="147">
        <f>RANK(N771,$N$18:$N$2049)</f>
        <v>458</v>
      </c>
      <c r="B771" s="148" t="s">
        <v>1398</v>
      </c>
      <c r="C771" s="148" t="s">
        <v>1929</v>
      </c>
      <c r="D771" s="149" t="s">
        <v>39</v>
      </c>
      <c r="E771" s="149" t="s">
        <v>1965</v>
      </c>
      <c r="F771" s="149" t="s">
        <v>1966</v>
      </c>
      <c r="G771" s="150"/>
      <c r="H771" s="150"/>
      <c r="I771" s="149">
        <v>581</v>
      </c>
      <c r="J771" s="149">
        <v>6</v>
      </c>
      <c r="K771" s="149">
        <v>7</v>
      </c>
      <c r="L771" s="149">
        <v>57</v>
      </c>
      <c r="M771" s="149">
        <v>1</v>
      </c>
      <c r="N771" s="172">
        <f>SUM(G771*$D$8+H771*$D$5+I771*$D$9+J771*$D$6+K771*$D$11+L771*$D$10+M771*$D$7)</f>
        <v>109.3</v>
      </c>
      <c r="O771" s="166">
        <v>1.02</v>
      </c>
      <c r="P771" s="153">
        <f>SUM(N771*O771)</f>
        <v>111.486</v>
      </c>
      <c r="Q771" s="29"/>
      <c r="R771" s="14"/>
      <c r="S771" s="14"/>
      <c r="T771" s="14"/>
      <c r="U771" s="14"/>
    </row>
    <row r="772" spans="1:21" ht="13.5" customHeight="1">
      <c r="A772" s="147">
        <f>RANK(N772,$N$18:$N$2049)</f>
        <v>345</v>
      </c>
      <c r="B772" s="148" t="s">
        <v>1397</v>
      </c>
      <c r="C772" s="148" t="s">
        <v>1929</v>
      </c>
      <c r="D772" s="149" t="s">
        <v>39</v>
      </c>
      <c r="E772" s="149" t="s">
        <v>38</v>
      </c>
      <c r="F772" s="149" t="s">
        <v>1966</v>
      </c>
      <c r="G772" s="150"/>
      <c r="H772" s="150"/>
      <c r="I772" s="149">
        <v>724</v>
      </c>
      <c r="J772" s="149">
        <v>7</v>
      </c>
      <c r="K772" s="149">
        <v>8</v>
      </c>
      <c r="L772" s="149">
        <v>67</v>
      </c>
      <c r="M772" s="149">
        <v>1</v>
      </c>
      <c r="N772" s="172">
        <f>SUM(G772*$D$8+H772*$D$5+I772*$D$9+J772*$D$6+K772*$D$11+L772*$D$10+M772*$D$7)</f>
        <v>131.10000000000002</v>
      </c>
      <c r="O772" s="166">
        <v>1.02</v>
      </c>
      <c r="P772" s="153">
        <f>SUM(N772*O772)</f>
        <v>133.72200000000004</v>
      </c>
      <c r="Q772" s="29"/>
      <c r="R772" s="14"/>
      <c r="S772" s="14"/>
      <c r="T772" s="14"/>
      <c r="U772" s="14"/>
    </row>
    <row r="773" spans="1:21" ht="13.5" customHeight="1">
      <c r="A773" s="147">
        <f>RANK(N773,$N$18:$N$2049)</f>
        <v>1475</v>
      </c>
      <c r="B773" s="148" t="s">
        <v>1401</v>
      </c>
      <c r="C773" s="148" t="s">
        <v>1929</v>
      </c>
      <c r="D773" s="149" t="s">
        <v>42</v>
      </c>
      <c r="E773" s="149" t="s">
        <v>36</v>
      </c>
      <c r="F773" s="149" t="s">
        <v>1966</v>
      </c>
      <c r="G773" s="150"/>
      <c r="H773" s="150"/>
      <c r="I773" s="150"/>
      <c r="J773" s="150"/>
      <c r="K773" s="150"/>
      <c r="L773" s="150"/>
      <c r="M773" s="150"/>
      <c r="N773" s="172">
        <f>SUM(G773*$D$8+H773*$D$5+I773*$D$9+J773*$D$6+K773*$D$11+L773*$D$10+M773*$D$7)</f>
        <v>0</v>
      </c>
      <c r="O773" s="166">
        <v>1</v>
      </c>
      <c r="P773" s="153">
        <f>SUM(N773*O773)</f>
        <v>0</v>
      </c>
      <c r="Q773" s="29"/>
      <c r="R773" s="14"/>
      <c r="S773" s="14"/>
      <c r="T773" s="14"/>
      <c r="U773" s="14"/>
    </row>
    <row r="774" spans="1:21" ht="13.5" customHeight="1">
      <c r="A774" s="147">
        <f>RANK(N774,$N$18:$N$2049)</f>
        <v>1291</v>
      </c>
      <c r="B774" s="148" t="s">
        <v>1999</v>
      </c>
      <c r="C774" s="148" t="s">
        <v>1929</v>
      </c>
      <c r="D774" s="149" t="s">
        <v>42</v>
      </c>
      <c r="E774" s="149" t="s">
        <v>1965</v>
      </c>
      <c r="F774" s="149" t="s">
        <v>1966</v>
      </c>
      <c r="G774" s="150"/>
      <c r="H774" s="150"/>
      <c r="I774" s="150"/>
      <c r="J774" s="150"/>
      <c r="K774" s="149">
        <v>14</v>
      </c>
      <c r="L774" s="149">
        <v>127</v>
      </c>
      <c r="M774" s="149">
        <v>1</v>
      </c>
      <c r="N774" s="172">
        <f>SUM(G774*$D$8+H774*$D$5+I774*$D$9+J774*$D$6+K774*$D$11+L774*$D$10+M774*$D$7)</f>
        <v>25.700000000000003</v>
      </c>
      <c r="O774" s="166">
        <v>1</v>
      </c>
      <c r="P774" s="153">
        <f>SUM(N774*O774)</f>
        <v>25.700000000000003</v>
      </c>
      <c r="Q774" s="29"/>
      <c r="R774" s="14"/>
      <c r="S774" s="14"/>
      <c r="T774" s="14"/>
      <c r="U774" s="14"/>
    </row>
    <row r="775" spans="1:21" ht="13.5" customHeight="1">
      <c r="A775" s="147">
        <f>RANK(N775,$N$18:$N$2049)</f>
        <v>744</v>
      </c>
      <c r="B775" s="148" t="s">
        <v>1400</v>
      </c>
      <c r="C775" s="148" t="s">
        <v>1929</v>
      </c>
      <c r="D775" s="149" t="s">
        <v>42</v>
      </c>
      <c r="E775" s="149" t="s">
        <v>36</v>
      </c>
      <c r="F775" s="149" t="s">
        <v>1966</v>
      </c>
      <c r="G775" s="150"/>
      <c r="H775" s="150"/>
      <c r="I775" s="150"/>
      <c r="J775" s="150"/>
      <c r="K775" s="149">
        <v>26</v>
      </c>
      <c r="L775" s="149">
        <v>331</v>
      </c>
      <c r="M775" s="149">
        <v>4</v>
      </c>
      <c r="N775" s="172">
        <f>SUM(G775*$D$8+H775*$D$5+I775*$D$9+J775*$D$6+K775*$D$11+L775*$D$10+M775*$D$7)</f>
        <v>70.099999999999994</v>
      </c>
      <c r="O775" s="166">
        <v>1</v>
      </c>
      <c r="P775" s="153">
        <f>SUM(N775*O775)</f>
        <v>70.099999999999994</v>
      </c>
      <c r="Q775" s="29"/>
      <c r="R775" s="14"/>
      <c r="S775" s="14"/>
      <c r="T775" s="14"/>
      <c r="U775" s="14"/>
    </row>
    <row r="776" spans="1:21" ht="13.5" customHeight="1">
      <c r="A776" s="147">
        <f>RANK(N776,$N$18:$N$2049)</f>
        <v>1401</v>
      </c>
      <c r="B776" s="148" t="s">
        <v>1405</v>
      </c>
      <c r="C776" s="148" t="s">
        <v>1929</v>
      </c>
      <c r="D776" s="149" t="s">
        <v>43</v>
      </c>
      <c r="E776" s="149" t="s">
        <v>34</v>
      </c>
      <c r="F776" s="149" t="s">
        <v>1966</v>
      </c>
      <c r="G776" s="150"/>
      <c r="H776" s="150"/>
      <c r="I776" s="150"/>
      <c r="J776" s="150"/>
      <c r="K776" s="149">
        <v>9</v>
      </c>
      <c r="L776" s="149">
        <v>107</v>
      </c>
      <c r="M776" s="149">
        <v>1</v>
      </c>
      <c r="N776" s="172">
        <f>SUM(G776*$D$8+H776*$D$5+I776*$D$9+J776*$D$6+K776*$D$11+L776*$D$10+M776*$D$7)</f>
        <v>21.200000000000003</v>
      </c>
      <c r="O776" s="166">
        <v>1</v>
      </c>
      <c r="P776" s="153">
        <f>SUM(N776*O776)</f>
        <v>21.200000000000003</v>
      </c>
      <c r="Q776" s="29"/>
      <c r="R776" s="14"/>
      <c r="S776" s="14"/>
      <c r="T776" s="14"/>
      <c r="U776" s="14"/>
    </row>
    <row r="777" spans="1:21" ht="13.5" customHeight="1">
      <c r="A777" s="147">
        <f>RANK(N777,$N$18:$N$2049)</f>
        <v>1235</v>
      </c>
      <c r="B777" s="148" t="s">
        <v>1404</v>
      </c>
      <c r="C777" s="148" t="s">
        <v>1929</v>
      </c>
      <c r="D777" s="149" t="s">
        <v>43</v>
      </c>
      <c r="E777" s="149" t="s">
        <v>38</v>
      </c>
      <c r="F777" s="149" t="s">
        <v>1966</v>
      </c>
      <c r="G777" s="150"/>
      <c r="H777" s="150"/>
      <c r="I777" s="150"/>
      <c r="J777" s="150"/>
      <c r="K777" s="149">
        <v>12</v>
      </c>
      <c r="L777" s="149">
        <v>164</v>
      </c>
      <c r="M777" s="149">
        <v>1</v>
      </c>
      <c r="N777" s="172">
        <f>SUM(G777*$D$8+H777*$D$5+I777*$D$9+J777*$D$6+K777*$D$11+L777*$D$10+M777*$D$7)</f>
        <v>28.400000000000002</v>
      </c>
      <c r="O777" s="166">
        <v>1</v>
      </c>
      <c r="P777" s="153">
        <f>SUM(N777*O777)</f>
        <v>28.400000000000002</v>
      </c>
      <c r="Q777" s="29"/>
      <c r="R777" s="14"/>
      <c r="S777" s="14"/>
      <c r="T777" s="14"/>
      <c r="U777" s="14"/>
    </row>
    <row r="778" spans="1:21" ht="13.5" customHeight="1">
      <c r="A778" s="147">
        <f>RANK(N778,$N$18:$N$2049)</f>
        <v>933</v>
      </c>
      <c r="B778" s="148" t="s">
        <v>2000</v>
      </c>
      <c r="C778" s="148" t="s">
        <v>1929</v>
      </c>
      <c r="D778" s="149" t="s">
        <v>43</v>
      </c>
      <c r="E778" s="149" t="s">
        <v>36</v>
      </c>
      <c r="F778" s="149" t="s">
        <v>1966</v>
      </c>
      <c r="G778" s="150"/>
      <c r="H778" s="150"/>
      <c r="I778" s="150"/>
      <c r="J778" s="150"/>
      <c r="K778" s="149">
        <v>24</v>
      </c>
      <c r="L778" s="149">
        <v>284</v>
      </c>
      <c r="M778" s="149">
        <v>2</v>
      </c>
      <c r="N778" s="172">
        <f>SUM(G778*$D$8+H778*$D$5+I778*$D$9+J778*$D$6+K778*$D$11+L778*$D$10+M778*$D$7)</f>
        <v>52.400000000000006</v>
      </c>
      <c r="O778" s="166">
        <v>1</v>
      </c>
      <c r="P778" s="153">
        <f>SUM(N778*O778)</f>
        <v>52.400000000000006</v>
      </c>
      <c r="Q778" s="29"/>
      <c r="R778" s="14"/>
      <c r="S778" s="14"/>
      <c r="T778" s="14"/>
      <c r="U778" s="14"/>
    </row>
    <row r="779" spans="1:21" ht="13.5" customHeight="1">
      <c r="A779" s="147">
        <f>RANK(N779,$N$18:$N$2049)</f>
        <v>863</v>
      </c>
      <c r="B779" s="148" t="s">
        <v>1403</v>
      </c>
      <c r="C779" s="148" t="s">
        <v>1929</v>
      </c>
      <c r="D779" s="149" t="s">
        <v>43</v>
      </c>
      <c r="E779" s="149" t="s">
        <v>36</v>
      </c>
      <c r="F779" s="149" t="s">
        <v>1966</v>
      </c>
      <c r="G779" s="150"/>
      <c r="H779" s="150"/>
      <c r="I779" s="150"/>
      <c r="J779" s="150"/>
      <c r="K779" s="149">
        <v>25</v>
      </c>
      <c r="L779" s="149">
        <v>340</v>
      </c>
      <c r="M779" s="150">
        <v>2</v>
      </c>
      <c r="N779" s="172">
        <f>SUM(G779*$D$8+H779*$D$5+I779*$D$9+J779*$D$6+K779*$D$11+L779*$D$10+M779*$D$7)</f>
        <v>58.5</v>
      </c>
      <c r="O779" s="166">
        <v>1</v>
      </c>
      <c r="P779" s="153">
        <f>SUM(N779*O779)</f>
        <v>58.5</v>
      </c>
      <c r="Q779" s="29"/>
      <c r="R779" s="14"/>
      <c r="S779" s="14"/>
      <c r="T779" s="14"/>
      <c r="U779" s="14"/>
    </row>
    <row r="780" spans="1:21" ht="13.5" customHeight="1">
      <c r="A780" s="147">
        <f>RANK(N780,$N$18:$N$2049)</f>
        <v>654</v>
      </c>
      <c r="B780" s="148" t="s">
        <v>716</v>
      </c>
      <c r="C780" s="148" t="s">
        <v>1929</v>
      </c>
      <c r="D780" s="149" t="s">
        <v>43</v>
      </c>
      <c r="E780" s="149" t="s">
        <v>34</v>
      </c>
      <c r="F780" s="149" t="s">
        <v>1966</v>
      </c>
      <c r="G780" s="150"/>
      <c r="H780" s="150"/>
      <c r="I780" s="150"/>
      <c r="J780" s="150"/>
      <c r="K780" s="149">
        <v>35</v>
      </c>
      <c r="L780" s="149">
        <v>437</v>
      </c>
      <c r="M780" s="149">
        <v>3</v>
      </c>
      <c r="N780" s="172">
        <f>SUM(G780*$D$8+H780*$D$5+I780*$D$9+J780*$D$6+K780*$D$11+L780*$D$10+M780*$D$7)</f>
        <v>79.2</v>
      </c>
      <c r="O780" s="166">
        <v>1</v>
      </c>
      <c r="P780" s="153">
        <f>SUM(N780*O780)</f>
        <v>79.2</v>
      </c>
      <c r="Q780" s="29"/>
      <c r="R780" s="14"/>
      <c r="S780" s="14"/>
      <c r="T780" s="14"/>
      <c r="U780" s="14"/>
    </row>
    <row r="781" spans="1:21" ht="13.5" customHeight="1">
      <c r="A781" s="147">
        <f>RANK(N781,$N$18:$N$2049)</f>
        <v>616</v>
      </c>
      <c r="B781" s="148" t="s">
        <v>1402</v>
      </c>
      <c r="C781" s="148" t="s">
        <v>1929</v>
      </c>
      <c r="D781" s="149" t="s">
        <v>43</v>
      </c>
      <c r="E781" s="149" t="s">
        <v>38</v>
      </c>
      <c r="F781" s="149" t="s">
        <v>1966</v>
      </c>
      <c r="G781" s="150"/>
      <c r="H781" s="150"/>
      <c r="I781" s="150"/>
      <c r="J781" s="150"/>
      <c r="K781" s="150">
        <v>28</v>
      </c>
      <c r="L781" s="150">
        <v>402</v>
      </c>
      <c r="M781" s="150">
        <v>5</v>
      </c>
      <c r="N781" s="172">
        <f>SUM(G781*$D$8+H781*$D$5+I781*$D$9+J781*$D$6+K781*$D$11+L781*$D$10+M781*$D$7)</f>
        <v>84.2</v>
      </c>
      <c r="O781" s="166">
        <v>1</v>
      </c>
      <c r="P781" s="153">
        <f>SUM(N781*O781)</f>
        <v>84.2</v>
      </c>
      <c r="Q781" s="29"/>
      <c r="R781" s="14"/>
      <c r="S781" s="14"/>
      <c r="T781" s="14"/>
      <c r="U781" s="14"/>
    </row>
    <row r="782" spans="1:21" ht="13.5" customHeight="1">
      <c r="A782" s="147">
        <f>RANK(N782,$N$18:$N$2049)</f>
        <v>1475</v>
      </c>
      <c r="B782" s="148" t="s">
        <v>2001</v>
      </c>
      <c r="C782" s="148" t="s">
        <v>1930</v>
      </c>
      <c r="D782" s="149" t="s">
        <v>33</v>
      </c>
      <c r="E782" s="149" t="s">
        <v>36</v>
      </c>
      <c r="F782" s="149" t="s">
        <v>1966</v>
      </c>
      <c r="G782" s="150"/>
      <c r="H782" s="150"/>
      <c r="I782" s="150"/>
      <c r="J782" s="150"/>
      <c r="K782" s="150"/>
      <c r="L782" s="150"/>
      <c r="M782" s="150"/>
      <c r="N782" s="172">
        <f>SUM(G782*$D$8+H782*$D$5+I782*$D$9+J782*$D$6+K782*$D$11+L782*$D$10+M782*$D$7)</f>
        <v>0</v>
      </c>
      <c r="O782" s="166">
        <v>0.9</v>
      </c>
      <c r="P782" s="153">
        <f>SUM(N782*O782)</f>
        <v>0</v>
      </c>
      <c r="Q782" s="29"/>
      <c r="R782" s="14"/>
      <c r="S782" s="14"/>
      <c r="T782" s="14"/>
      <c r="U782" s="14"/>
    </row>
    <row r="783" spans="1:21" ht="13.5" customHeight="1">
      <c r="A783" s="147">
        <f>RANK(N783,$N$18:$N$2049)</f>
        <v>181</v>
      </c>
      <c r="B783" s="148" t="s">
        <v>1406</v>
      </c>
      <c r="C783" s="148" t="s">
        <v>1930</v>
      </c>
      <c r="D783" s="149" t="s">
        <v>33</v>
      </c>
      <c r="E783" s="149" t="s">
        <v>38</v>
      </c>
      <c r="F783" s="149" t="s">
        <v>1966</v>
      </c>
      <c r="G783" s="150">
        <v>2556</v>
      </c>
      <c r="H783" s="150">
        <v>15</v>
      </c>
      <c r="I783" s="150">
        <v>124</v>
      </c>
      <c r="J783" s="150">
        <v>1</v>
      </c>
      <c r="K783" s="150"/>
      <c r="L783" s="150"/>
      <c r="M783" s="150"/>
      <c r="N783" s="172">
        <f>SUM(G783*$D$8+H783*$D$5+I783*$D$9+J783*$D$6+K783*$D$11+L783*$D$10+M783*$D$7)</f>
        <v>180.64000000000001</v>
      </c>
      <c r="O783" s="166">
        <v>0.9</v>
      </c>
      <c r="P783" s="153">
        <f>SUM(N783*O783)</f>
        <v>162.57600000000002</v>
      </c>
      <c r="Q783" s="29"/>
      <c r="R783" s="14"/>
      <c r="S783" s="14"/>
      <c r="T783" s="14"/>
      <c r="U783" s="14"/>
    </row>
    <row r="784" spans="1:21" ht="13.5" customHeight="1">
      <c r="A784" s="147">
        <f>RANK(N784,$N$18:$N$2049)</f>
        <v>1434</v>
      </c>
      <c r="B784" s="148" t="s">
        <v>2002</v>
      </c>
      <c r="C784" s="148" t="s">
        <v>1930</v>
      </c>
      <c r="D784" s="149" t="s">
        <v>39</v>
      </c>
      <c r="E784" s="149" t="s">
        <v>38</v>
      </c>
      <c r="F784" s="149" t="s">
        <v>1966</v>
      </c>
      <c r="G784" s="150"/>
      <c r="H784" s="150"/>
      <c r="I784" s="150">
        <v>109</v>
      </c>
      <c r="J784" s="150">
        <v>1</v>
      </c>
      <c r="K784" s="149">
        <v>1</v>
      </c>
      <c r="L784" s="149">
        <v>12</v>
      </c>
      <c r="M784" s="149">
        <v>0</v>
      </c>
      <c r="N784" s="172">
        <f>SUM(G784*$D$8+H784*$D$5+I784*$D$9+J784*$D$6+K784*$D$11+L784*$D$10+M784*$D$7)</f>
        <v>18.599999999999998</v>
      </c>
      <c r="O784" s="166">
        <v>1.02</v>
      </c>
      <c r="P784" s="153">
        <f>SUM(N784*O784)</f>
        <v>18.971999999999998</v>
      </c>
      <c r="Q784" s="14"/>
      <c r="R784" s="14"/>
      <c r="S784" s="14"/>
      <c r="T784" s="14"/>
      <c r="U784" s="14"/>
    </row>
    <row r="785" spans="1:21" ht="13.5" customHeight="1">
      <c r="A785" s="147">
        <f>RANK(N785,$N$18:$N$2049)</f>
        <v>1083</v>
      </c>
      <c r="B785" s="148" t="s">
        <v>1407</v>
      </c>
      <c r="C785" s="148" t="s">
        <v>1930</v>
      </c>
      <c r="D785" s="149" t="s">
        <v>39</v>
      </c>
      <c r="E785" s="149" t="s">
        <v>38</v>
      </c>
      <c r="F785" s="149" t="s">
        <v>1966</v>
      </c>
      <c r="G785" s="150"/>
      <c r="H785" s="150"/>
      <c r="I785" s="150">
        <v>293</v>
      </c>
      <c r="J785" s="150">
        <v>1</v>
      </c>
      <c r="K785" s="149">
        <v>3</v>
      </c>
      <c r="L785" s="149">
        <v>19</v>
      </c>
      <c r="M785" s="149">
        <v>0</v>
      </c>
      <c r="N785" s="172">
        <f>SUM(G785*$D$8+H785*$D$5+I785*$D$9+J785*$D$6+K785*$D$11+L785*$D$10+M785*$D$7)</f>
        <v>38.699999999999996</v>
      </c>
      <c r="O785" s="166">
        <v>1.02</v>
      </c>
      <c r="P785" s="153">
        <f>SUM(N785*O785)</f>
        <v>39.473999999999997</v>
      </c>
      <c r="Q785" s="14"/>
      <c r="R785" s="14"/>
      <c r="S785" s="14"/>
      <c r="T785" s="14"/>
      <c r="U785" s="14"/>
    </row>
    <row r="786" spans="1:21" ht="13.5" customHeight="1">
      <c r="A786" s="147">
        <f>RANK(N786,$N$18:$N$2049)</f>
        <v>708</v>
      </c>
      <c r="B786" s="148" t="s">
        <v>2099</v>
      </c>
      <c r="C786" s="148" t="s">
        <v>1930</v>
      </c>
      <c r="D786" s="149" t="s">
        <v>39</v>
      </c>
      <c r="E786" s="149" t="s">
        <v>38</v>
      </c>
      <c r="F786" s="149" t="s">
        <v>1966</v>
      </c>
      <c r="G786" s="150"/>
      <c r="H786" s="150"/>
      <c r="I786" s="150">
        <v>480</v>
      </c>
      <c r="J786" s="150">
        <v>3</v>
      </c>
      <c r="K786" s="149">
        <v>7</v>
      </c>
      <c r="L786" s="149">
        <v>49</v>
      </c>
      <c r="M786" s="149">
        <v>0</v>
      </c>
      <c r="N786" s="172">
        <f>SUM(G786*$D$8+H786*$D$5+I786*$D$9+J786*$D$6+K786*$D$11+L786*$D$10+M786*$D$7)</f>
        <v>74.400000000000006</v>
      </c>
      <c r="O786" s="166">
        <v>1.02</v>
      </c>
      <c r="P786" s="153">
        <f>SUM(N786*O786)</f>
        <v>75.888000000000005</v>
      </c>
      <c r="Q786" s="14"/>
      <c r="R786" s="14"/>
      <c r="S786" s="14"/>
      <c r="T786" s="14"/>
      <c r="U786" s="14"/>
    </row>
    <row r="787" spans="1:21" ht="13.5" customHeight="1">
      <c r="A787" s="147">
        <f>RANK(N787,$N$18:$N$2049)</f>
        <v>359</v>
      </c>
      <c r="B787" s="148" t="s">
        <v>1055</v>
      </c>
      <c r="C787" s="148" t="s">
        <v>1930</v>
      </c>
      <c r="D787" s="149" t="s">
        <v>39</v>
      </c>
      <c r="E787" s="149" t="s">
        <v>38</v>
      </c>
      <c r="F787" s="149" t="s">
        <v>1966</v>
      </c>
      <c r="G787" s="150"/>
      <c r="H787" s="150"/>
      <c r="I787" s="149">
        <v>702</v>
      </c>
      <c r="J787" s="150">
        <v>6</v>
      </c>
      <c r="K787" s="149">
        <v>11</v>
      </c>
      <c r="L787" s="149">
        <v>97</v>
      </c>
      <c r="M787" s="149">
        <v>1</v>
      </c>
      <c r="N787" s="172">
        <f>SUM(G787*$D$8+H787*$D$5+I787*$D$9+J787*$D$6+K787*$D$11+L787*$D$10+M787*$D$7)</f>
        <v>127.4</v>
      </c>
      <c r="O787" s="166">
        <v>1.02</v>
      </c>
      <c r="P787" s="153">
        <f>SUM(N787*O787)</f>
        <v>129.94800000000001</v>
      </c>
      <c r="Q787" s="14"/>
      <c r="R787" s="14"/>
      <c r="S787" s="14"/>
      <c r="T787" s="14"/>
      <c r="U787" s="14"/>
    </row>
    <row r="788" spans="1:21" ht="13.5" customHeight="1">
      <c r="A788" s="147">
        <f>RANK(N788,$N$18:$N$2049)</f>
        <v>1475</v>
      </c>
      <c r="B788" s="148" t="s">
        <v>1408</v>
      </c>
      <c r="C788" s="148" t="s">
        <v>1930</v>
      </c>
      <c r="D788" s="149" t="s">
        <v>42</v>
      </c>
      <c r="E788" s="149" t="s">
        <v>38</v>
      </c>
      <c r="F788" s="149" t="s">
        <v>1966</v>
      </c>
      <c r="G788" s="150"/>
      <c r="H788" s="150"/>
      <c r="I788" s="150"/>
      <c r="J788" s="150"/>
      <c r="K788" s="150"/>
      <c r="L788" s="150"/>
      <c r="M788" s="150"/>
      <c r="N788" s="172">
        <f>SUM(G788*$D$8+H788*$D$5+I788*$D$9+J788*$D$6+K788*$D$11+L788*$D$10+M788*$D$7)</f>
        <v>0</v>
      </c>
      <c r="O788" s="166">
        <v>1</v>
      </c>
      <c r="P788" s="153">
        <f>SUM(N788*O788)</f>
        <v>0</v>
      </c>
      <c r="Q788" s="29"/>
      <c r="R788" s="14"/>
      <c r="S788" s="14"/>
      <c r="T788" s="14"/>
      <c r="U788" s="14"/>
    </row>
    <row r="789" spans="1:21" ht="13.5" customHeight="1">
      <c r="A789" s="147">
        <f>RANK(N789,$N$18:$N$2049)</f>
        <v>1415</v>
      </c>
      <c r="B789" s="148" t="s">
        <v>2004</v>
      </c>
      <c r="C789" s="148" t="s">
        <v>1930</v>
      </c>
      <c r="D789" s="149" t="s">
        <v>42</v>
      </c>
      <c r="E789" s="149" t="s">
        <v>38</v>
      </c>
      <c r="F789" s="149" t="s">
        <v>1966</v>
      </c>
      <c r="G789" s="150"/>
      <c r="H789" s="150"/>
      <c r="I789" s="150"/>
      <c r="J789" s="150"/>
      <c r="K789" s="149">
        <v>9</v>
      </c>
      <c r="L789" s="149">
        <v>97</v>
      </c>
      <c r="M789" s="149">
        <v>1</v>
      </c>
      <c r="N789" s="172">
        <f>SUM(G789*$D$8+H789*$D$5+I789*$D$9+J789*$D$6+K789*$D$11+L789*$D$10+M789*$D$7)</f>
        <v>20.200000000000003</v>
      </c>
      <c r="O789" s="166">
        <v>1</v>
      </c>
      <c r="P789" s="153">
        <f>SUM(N789*O789)</f>
        <v>20.200000000000003</v>
      </c>
      <c r="Q789" s="29"/>
      <c r="R789" s="14"/>
      <c r="S789" s="14"/>
      <c r="T789" s="14"/>
      <c r="U789" s="14"/>
    </row>
    <row r="790" spans="1:21" ht="13.5" customHeight="1">
      <c r="A790" s="147">
        <f>RANK(N790,$N$18:$N$2049)</f>
        <v>1041</v>
      </c>
      <c r="B790" s="148" t="s">
        <v>2003</v>
      </c>
      <c r="C790" s="148" t="s">
        <v>1930</v>
      </c>
      <c r="D790" s="149" t="s">
        <v>42</v>
      </c>
      <c r="E790" s="149" t="s">
        <v>38</v>
      </c>
      <c r="F790" s="149" t="s">
        <v>1966</v>
      </c>
      <c r="G790" s="150"/>
      <c r="H790" s="150"/>
      <c r="I790" s="150"/>
      <c r="J790" s="150"/>
      <c r="K790" s="149">
        <v>17</v>
      </c>
      <c r="L790" s="149">
        <v>218</v>
      </c>
      <c r="M790" s="149">
        <v>2</v>
      </c>
      <c r="N790" s="172">
        <f>SUM(G790*$D$8+H790*$D$5+I790*$D$9+J790*$D$6+K790*$D$11+L790*$D$10+M790*$D$7)</f>
        <v>42.3</v>
      </c>
      <c r="O790" s="166">
        <v>1</v>
      </c>
      <c r="P790" s="153">
        <f>SUM(N790*O790)</f>
        <v>42.3</v>
      </c>
      <c r="Q790" s="29"/>
      <c r="R790" s="14"/>
      <c r="S790" s="14"/>
      <c r="T790" s="14"/>
      <c r="U790" s="14"/>
    </row>
    <row r="791" spans="1:21" ht="13.5" customHeight="1">
      <c r="A791" s="147">
        <f>RANK(N791,$N$18:$N$2049)</f>
        <v>1475</v>
      </c>
      <c r="B791" s="148" t="s">
        <v>466</v>
      </c>
      <c r="C791" s="148" t="s">
        <v>1930</v>
      </c>
      <c r="D791" s="149" t="s">
        <v>43</v>
      </c>
      <c r="E791" s="149" t="s">
        <v>38</v>
      </c>
      <c r="F791" s="149" t="s">
        <v>1966</v>
      </c>
      <c r="G791" s="150"/>
      <c r="H791" s="150"/>
      <c r="I791" s="150"/>
      <c r="J791" s="150"/>
      <c r="K791" s="150"/>
      <c r="L791" s="150"/>
      <c r="M791" s="150"/>
      <c r="N791" s="172">
        <f>SUM(G791*$D$8+H791*$D$5+I791*$D$9+J791*$D$6+K791*$D$11+L791*$D$10+M791*$D$7)</f>
        <v>0</v>
      </c>
      <c r="O791" s="166">
        <v>1</v>
      </c>
      <c r="P791" s="153">
        <f>SUM(N791*O791)</f>
        <v>0</v>
      </c>
      <c r="Q791" s="29"/>
      <c r="R791" s="14"/>
      <c r="S791" s="14"/>
      <c r="T791" s="14"/>
      <c r="U791" s="14"/>
    </row>
    <row r="792" spans="1:21" ht="13.5" customHeight="1">
      <c r="A792" s="147">
        <f>RANK(N792,$N$18:$N$2049)</f>
        <v>1369</v>
      </c>
      <c r="B792" s="148" t="s">
        <v>1412</v>
      </c>
      <c r="C792" s="148" t="s">
        <v>1930</v>
      </c>
      <c r="D792" s="149" t="s">
        <v>43</v>
      </c>
      <c r="E792" s="149" t="s">
        <v>34</v>
      </c>
      <c r="F792" s="149" t="s">
        <v>1966</v>
      </c>
      <c r="G792" s="150"/>
      <c r="H792" s="150"/>
      <c r="I792" s="150"/>
      <c r="J792" s="150"/>
      <c r="K792" s="149">
        <v>10</v>
      </c>
      <c r="L792" s="149">
        <v>115</v>
      </c>
      <c r="M792" s="150">
        <v>1</v>
      </c>
      <c r="N792" s="172">
        <f>SUM(G792*$D$8+H792*$D$5+I792*$D$9+J792*$D$6+K792*$D$11+L792*$D$10+M792*$D$7)</f>
        <v>22.5</v>
      </c>
      <c r="O792" s="166">
        <v>1</v>
      </c>
      <c r="P792" s="153">
        <f>SUM(N792*O792)</f>
        <v>22.5</v>
      </c>
      <c r="Q792" s="29"/>
      <c r="R792" s="14"/>
      <c r="S792" s="14"/>
      <c r="T792" s="14"/>
      <c r="U792" s="14"/>
    </row>
    <row r="793" spans="1:21" ht="13.5" customHeight="1">
      <c r="A793" s="147">
        <f>RANK(N793,$N$18:$N$2049)</f>
        <v>1127</v>
      </c>
      <c r="B793" s="148" t="s">
        <v>2005</v>
      </c>
      <c r="C793" s="148" t="s">
        <v>1930</v>
      </c>
      <c r="D793" s="149" t="s">
        <v>43</v>
      </c>
      <c r="E793" s="149" t="s">
        <v>38</v>
      </c>
      <c r="F793" s="149" t="s">
        <v>1966</v>
      </c>
      <c r="G793" s="150"/>
      <c r="H793" s="150"/>
      <c r="I793" s="150"/>
      <c r="J793" s="150"/>
      <c r="K793" s="149">
        <v>16</v>
      </c>
      <c r="L793" s="149">
        <v>209</v>
      </c>
      <c r="M793" s="150">
        <v>1</v>
      </c>
      <c r="N793" s="172">
        <f>SUM(G793*$D$8+H793*$D$5+I793*$D$9+J793*$D$6+K793*$D$11+L793*$D$10+M793*$D$7)</f>
        <v>34.900000000000006</v>
      </c>
      <c r="O793" s="166">
        <v>1</v>
      </c>
      <c r="P793" s="153">
        <f>SUM(N793*O793)</f>
        <v>34.900000000000006</v>
      </c>
      <c r="Q793" s="29"/>
      <c r="R793" s="14"/>
      <c r="S793" s="14"/>
      <c r="T793" s="14"/>
      <c r="U793" s="14"/>
    </row>
    <row r="794" spans="1:21" ht="13.5" customHeight="1">
      <c r="A794" s="147">
        <f>RANK(N794,$N$18:$N$2049)</f>
        <v>878</v>
      </c>
      <c r="B794" s="148" t="s">
        <v>1411</v>
      </c>
      <c r="C794" s="148" t="s">
        <v>1930</v>
      </c>
      <c r="D794" s="149" t="s">
        <v>43</v>
      </c>
      <c r="E794" s="149" t="s">
        <v>38</v>
      </c>
      <c r="F794" s="149" t="s">
        <v>1966</v>
      </c>
      <c r="G794" s="150"/>
      <c r="H794" s="150"/>
      <c r="I794" s="150"/>
      <c r="J794" s="150"/>
      <c r="K794" s="149">
        <v>24</v>
      </c>
      <c r="L794" s="149">
        <v>331</v>
      </c>
      <c r="M794" s="149">
        <v>2</v>
      </c>
      <c r="N794" s="172">
        <f>SUM(G794*$D$8+H794*$D$5+I794*$D$9+J794*$D$6+K794*$D$11+L794*$D$10+M794*$D$7)</f>
        <v>57.1</v>
      </c>
      <c r="O794" s="166">
        <v>1</v>
      </c>
      <c r="P794" s="153">
        <f>SUM(N794*O794)</f>
        <v>57.1</v>
      </c>
      <c r="Q794" s="29"/>
      <c r="R794" s="14"/>
      <c r="S794" s="14"/>
      <c r="T794" s="14"/>
      <c r="U794" s="14"/>
    </row>
    <row r="795" spans="1:21" ht="13.5" customHeight="1">
      <c r="A795" s="147">
        <f>RANK(N795,$N$18:$N$2049)</f>
        <v>759</v>
      </c>
      <c r="B795" s="148" t="s">
        <v>1410</v>
      </c>
      <c r="C795" s="148" t="s">
        <v>1930</v>
      </c>
      <c r="D795" s="149" t="s">
        <v>43</v>
      </c>
      <c r="E795" s="149" t="s">
        <v>38</v>
      </c>
      <c r="F795" s="149" t="s">
        <v>1966</v>
      </c>
      <c r="G795" s="150"/>
      <c r="H795" s="150"/>
      <c r="I795" s="150"/>
      <c r="J795" s="150"/>
      <c r="K795" s="149">
        <v>30</v>
      </c>
      <c r="L795" s="149">
        <v>414</v>
      </c>
      <c r="M795" s="149">
        <v>2</v>
      </c>
      <c r="N795" s="172">
        <f>SUM(G795*$D$8+H795*$D$5+I795*$D$9+J795*$D$6+K795*$D$11+L795*$D$10+M795*$D$7)</f>
        <v>68.400000000000006</v>
      </c>
      <c r="O795" s="166">
        <v>1</v>
      </c>
      <c r="P795" s="153">
        <f>SUM(N795*O795)</f>
        <v>68.400000000000006</v>
      </c>
      <c r="Q795" s="29"/>
      <c r="R795" s="14"/>
      <c r="S795" s="14"/>
      <c r="T795" s="14"/>
      <c r="U795" s="14"/>
    </row>
    <row r="796" spans="1:21" ht="13.5" customHeight="1">
      <c r="A796" s="147">
        <f>RANK(N796,$N$18:$N$2049)</f>
        <v>417</v>
      </c>
      <c r="B796" s="148" t="s">
        <v>1409</v>
      </c>
      <c r="C796" s="148" t="s">
        <v>1930</v>
      </c>
      <c r="D796" s="149" t="s">
        <v>43</v>
      </c>
      <c r="E796" s="149" t="s">
        <v>38</v>
      </c>
      <c r="F796" s="149" t="s">
        <v>1966</v>
      </c>
      <c r="G796" s="150"/>
      <c r="H796" s="150"/>
      <c r="I796" s="150"/>
      <c r="J796" s="150"/>
      <c r="K796" s="150">
        <v>39</v>
      </c>
      <c r="L796" s="150">
        <v>732</v>
      </c>
      <c r="M796" s="150">
        <v>4</v>
      </c>
      <c r="N796" s="172">
        <f>SUM(G796*$D$8+H796*$D$5+I796*$D$9+J796*$D$6+K796*$D$11+L796*$D$10+M796*$D$7)</f>
        <v>116.7</v>
      </c>
      <c r="O796" s="166">
        <v>1</v>
      </c>
      <c r="P796" s="153">
        <f>SUM(N796*O796)</f>
        <v>116.7</v>
      </c>
      <c r="Q796" s="29"/>
      <c r="R796" s="14"/>
      <c r="S796" s="14"/>
      <c r="T796" s="14"/>
      <c r="U796" s="14"/>
    </row>
    <row r="797" spans="1:21" ht="13.5" customHeight="1">
      <c r="A797" s="147">
        <f>RANK(N797,$N$18:$N$2049)</f>
        <v>1475</v>
      </c>
      <c r="B797" s="148" t="s">
        <v>2100</v>
      </c>
      <c r="C797" s="148" t="s">
        <v>1931</v>
      </c>
      <c r="D797" s="149" t="s">
        <v>33</v>
      </c>
      <c r="E797" s="149" t="s">
        <v>1965</v>
      </c>
      <c r="F797" s="149" t="s">
        <v>48</v>
      </c>
      <c r="G797" s="150"/>
      <c r="H797" s="150"/>
      <c r="I797" s="150"/>
      <c r="J797" s="150"/>
      <c r="K797" s="150"/>
      <c r="L797" s="150"/>
      <c r="M797" s="150"/>
      <c r="N797" s="172">
        <f>SUM(G797*$D$8+H797*$D$5+I797*$D$9+J797*$D$6+K797*$D$11+L797*$D$10+M797*$D$7)</f>
        <v>0</v>
      </c>
      <c r="O797" s="166">
        <v>0.9</v>
      </c>
      <c r="P797" s="153">
        <f>SUM(N797*O797)</f>
        <v>0</v>
      </c>
      <c r="Q797" s="29"/>
      <c r="R797" s="14"/>
      <c r="S797" s="14"/>
      <c r="T797" s="14"/>
      <c r="U797" s="14"/>
    </row>
    <row r="798" spans="1:21" ht="13.5" customHeight="1">
      <c r="A798" s="147">
        <f>RANK(N798,$N$18:$N$2049)</f>
        <v>97</v>
      </c>
      <c r="B798" s="148" t="s">
        <v>704</v>
      </c>
      <c r="C798" s="148" t="s">
        <v>1931</v>
      </c>
      <c r="D798" s="149" t="s">
        <v>33</v>
      </c>
      <c r="E798" s="149" t="s">
        <v>38</v>
      </c>
      <c r="F798" s="149" t="s">
        <v>48</v>
      </c>
      <c r="G798" s="150">
        <v>2918</v>
      </c>
      <c r="H798" s="150">
        <v>19</v>
      </c>
      <c r="I798" s="149">
        <v>161</v>
      </c>
      <c r="J798" s="149">
        <v>3</v>
      </c>
      <c r="K798" s="150"/>
      <c r="L798" s="150"/>
      <c r="M798" s="150"/>
      <c r="N798" s="172">
        <f>SUM(G798*$D$8+H798*$D$5+I798*$D$9+J798*$D$6+K798*$D$11+L798*$D$10+M798*$D$7)</f>
        <v>226.82</v>
      </c>
      <c r="O798" s="166">
        <v>0.9</v>
      </c>
      <c r="P798" s="153">
        <f>SUM(N798*O798)</f>
        <v>204.13800000000001</v>
      </c>
      <c r="Q798" s="29"/>
      <c r="R798" s="14"/>
      <c r="S798" s="14"/>
      <c r="T798" s="14"/>
      <c r="U798" s="14"/>
    </row>
    <row r="799" spans="1:21" ht="13.5" customHeight="1">
      <c r="A799" s="147">
        <f>RANK(N799,$N$18:$N$2049)</f>
        <v>1475</v>
      </c>
      <c r="B799" s="148" t="s">
        <v>2101</v>
      </c>
      <c r="C799" s="148" t="s">
        <v>1931</v>
      </c>
      <c r="D799" s="149" t="s">
        <v>39</v>
      </c>
      <c r="E799" s="149" t="s">
        <v>38</v>
      </c>
      <c r="F799" s="149" t="s">
        <v>48</v>
      </c>
      <c r="G799" s="150"/>
      <c r="H799" s="150"/>
      <c r="I799" s="150"/>
      <c r="J799" s="150"/>
      <c r="K799" s="150"/>
      <c r="L799" s="150"/>
      <c r="M799" s="150"/>
      <c r="N799" s="172">
        <f>SUM(G799*$D$8+H799*$D$5+I799*$D$9+J799*$D$6+K799*$D$11+L799*$D$10+M799*$D$7)</f>
        <v>0</v>
      </c>
      <c r="O799" s="166">
        <v>1.02</v>
      </c>
      <c r="P799" s="153">
        <f>SUM(N799*O799)</f>
        <v>0</v>
      </c>
      <c r="Q799" s="29"/>
      <c r="R799" s="14"/>
      <c r="S799" s="14"/>
      <c r="T799" s="14"/>
      <c r="U799" s="14"/>
    </row>
    <row r="800" spans="1:21" ht="13.5" customHeight="1">
      <c r="A800" s="147">
        <f>RANK(N800,$N$18:$N$2049)</f>
        <v>957</v>
      </c>
      <c r="B800" s="148" t="s">
        <v>1413</v>
      </c>
      <c r="C800" s="148" t="s">
        <v>1931</v>
      </c>
      <c r="D800" s="149" t="s">
        <v>39</v>
      </c>
      <c r="E800" s="149" t="s">
        <v>36</v>
      </c>
      <c r="F800" s="149" t="s">
        <v>48</v>
      </c>
      <c r="G800" s="150"/>
      <c r="H800" s="150"/>
      <c r="I800" s="149">
        <v>323</v>
      </c>
      <c r="J800" s="149">
        <v>2</v>
      </c>
      <c r="K800" s="150">
        <v>5</v>
      </c>
      <c r="L800" s="150">
        <v>31</v>
      </c>
      <c r="M800" s="150">
        <v>0</v>
      </c>
      <c r="N800" s="172">
        <f>SUM(G800*$D$8+H800*$D$5+I800*$D$9+J800*$D$6+K800*$D$11+L800*$D$10+M800*$D$7)</f>
        <v>49.900000000000006</v>
      </c>
      <c r="O800" s="166">
        <v>1.02</v>
      </c>
      <c r="P800" s="153">
        <f>SUM(N800*O800)</f>
        <v>50.898000000000003</v>
      </c>
      <c r="Q800" s="29"/>
      <c r="R800" s="14"/>
      <c r="S800" s="14"/>
      <c r="T800" s="14"/>
      <c r="U800" s="14"/>
    </row>
    <row r="801" spans="1:21" ht="13.5" customHeight="1">
      <c r="A801" s="147">
        <f>RANK(N801,$N$18:$N$2049)</f>
        <v>636</v>
      </c>
      <c r="B801" s="148" t="s">
        <v>705</v>
      </c>
      <c r="C801" s="148" t="s">
        <v>1931</v>
      </c>
      <c r="D801" s="149" t="s">
        <v>39</v>
      </c>
      <c r="E801" s="149" t="s">
        <v>38</v>
      </c>
      <c r="F801" s="149" t="s">
        <v>48</v>
      </c>
      <c r="G801" s="150"/>
      <c r="H801" s="150"/>
      <c r="I801" s="149">
        <v>463</v>
      </c>
      <c r="J801" s="149">
        <v>4</v>
      </c>
      <c r="K801" s="149">
        <v>9</v>
      </c>
      <c r="L801" s="149">
        <v>59</v>
      </c>
      <c r="M801" s="149">
        <v>0</v>
      </c>
      <c r="N801" s="172">
        <f>SUM(G801*$D$8+H801*$D$5+I801*$D$9+J801*$D$6+K801*$D$11+L801*$D$10+M801*$D$7)</f>
        <v>80.700000000000017</v>
      </c>
      <c r="O801" s="166">
        <v>1.02</v>
      </c>
      <c r="P801" s="153">
        <f>SUM(N801*O801)</f>
        <v>82.314000000000021</v>
      </c>
      <c r="Q801" s="29"/>
      <c r="R801" s="14"/>
      <c r="S801" s="14"/>
      <c r="T801" s="14"/>
      <c r="U801" s="14"/>
    </row>
    <row r="802" spans="1:21" ht="13.5" customHeight="1">
      <c r="A802" s="147">
        <f>RANK(N802,$N$18:$N$2049)</f>
        <v>280</v>
      </c>
      <c r="B802" s="148" t="s">
        <v>1068</v>
      </c>
      <c r="C802" s="148" t="s">
        <v>1931</v>
      </c>
      <c r="D802" s="149" t="s">
        <v>39</v>
      </c>
      <c r="E802" s="149" t="s">
        <v>34</v>
      </c>
      <c r="F802" s="149" t="s">
        <v>48</v>
      </c>
      <c r="G802" s="150"/>
      <c r="H802" s="150"/>
      <c r="I802" s="149">
        <v>794</v>
      </c>
      <c r="J802" s="149">
        <v>7</v>
      </c>
      <c r="K802" s="150">
        <v>16</v>
      </c>
      <c r="L802" s="150">
        <v>133</v>
      </c>
      <c r="M802" s="150">
        <v>1</v>
      </c>
      <c r="N802" s="172">
        <f>SUM(G802*$D$8+H802*$D$5+I802*$D$9+J802*$D$6+K802*$D$11+L802*$D$10+M802*$D$7)</f>
        <v>148.70000000000002</v>
      </c>
      <c r="O802" s="166">
        <v>1.02</v>
      </c>
      <c r="P802" s="153">
        <f>SUM(N802*O802)</f>
        <v>151.67400000000001</v>
      </c>
      <c r="Q802" s="29"/>
      <c r="R802" s="14"/>
      <c r="S802" s="14"/>
      <c r="T802" s="14"/>
      <c r="U802" s="14"/>
    </row>
    <row r="803" spans="1:21" ht="13.5" customHeight="1">
      <c r="A803" s="147">
        <f>RANK(N803,$N$18:$N$2049)</f>
        <v>1475</v>
      </c>
      <c r="B803" s="148" t="s">
        <v>1414</v>
      </c>
      <c r="C803" s="148" t="s">
        <v>1931</v>
      </c>
      <c r="D803" s="149" t="s">
        <v>42</v>
      </c>
      <c r="E803" s="149" t="s">
        <v>36</v>
      </c>
      <c r="F803" s="149" t="s">
        <v>48</v>
      </c>
      <c r="G803" s="150"/>
      <c r="H803" s="150"/>
      <c r="I803" s="150"/>
      <c r="J803" s="150"/>
      <c r="K803" s="150"/>
      <c r="L803" s="150"/>
      <c r="M803" s="150"/>
      <c r="N803" s="172">
        <f>SUM(G803*$D$8+H803*$D$5+I803*$D$9+J803*$D$6+K803*$D$11+L803*$D$10+M803*$D$7)</f>
        <v>0</v>
      </c>
      <c r="O803" s="166">
        <v>1</v>
      </c>
      <c r="P803" s="153">
        <f>SUM(N803*O803)</f>
        <v>0</v>
      </c>
      <c r="Q803" s="29"/>
      <c r="R803" s="14"/>
      <c r="S803" s="14"/>
      <c r="T803" s="14"/>
      <c r="U803" s="14"/>
    </row>
    <row r="804" spans="1:21" ht="13.5" customHeight="1">
      <c r="A804" s="147">
        <f>RANK(N804,$N$18:$N$2049)</f>
        <v>1475</v>
      </c>
      <c r="B804" s="148" t="s">
        <v>1415</v>
      </c>
      <c r="C804" s="148" t="s">
        <v>1931</v>
      </c>
      <c r="D804" s="149" t="s">
        <v>42</v>
      </c>
      <c r="E804" s="149" t="s">
        <v>36</v>
      </c>
      <c r="F804" s="149" t="s">
        <v>48</v>
      </c>
      <c r="G804" s="150"/>
      <c r="H804" s="150"/>
      <c r="I804" s="150"/>
      <c r="J804" s="150"/>
      <c r="K804" s="150"/>
      <c r="L804" s="150"/>
      <c r="M804" s="150"/>
      <c r="N804" s="172">
        <f>SUM(G804*$D$8+H804*$D$5+I804*$D$9+J804*$D$6+K804*$D$11+L804*$D$10+M804*$D$7)</f>
        <v>0</v>
      </c>
      <c r="O804" s="166">
        <v>1</v>
      </c>
      <c r="P804" s="153">
        <f>SUM(N804*O804)</f>
        <v>0</v>
      </c>
      <c r="Q804" s="29"/>
      <c r="R804" s="14"/>
      <c r="S804" s="14"/>
      <c r="T804" s="14"/>
      <c r="U804" s="14"/>
    </row>
    <row r="805" spans="1:21" ht="13.5" customHeight="1">
      <c r="A805" s="147">
        <f>RANK(N805,$N$18:$N$2049)</f>
        <v>1190</v>
      </c>
      <c r="B805" s="148" t="s">
        <v>706</v>
      </c>
      <c r="C805" s="148" t="s">
        <v>1931</v>
      </c>
      <c r="D805" s="149" t="s">
        <v>42</v>
      </c>
      <c r="E805" s="149" t="s">
        <v>34</v>
      </c>
      <c r="F805" s="149" t="s">
        <v>48</v>
      </c>
      <c r="G805" s="150"/>
      <c r="H805" s="150"/>
      <c r="I805" s="150"/>
      <c r="J805" s="150"/>
      <c r="K805" s="149">
        <v>15</v>
      </c>
      <c r="L805" s="149">
        <v>174</v>
      </c>
      <c r="M805" s="150">
        <v>1</v>
      </c>
      <c r="N805" s="172">
        <f>SUM(G805*$D$8+H805*$D$5+I805*$D$9+J805*$D$6+K805*$D$11+L805*$D$10+M805*$D$7)</f>
        <v>30.900000000000002</v>
      </c>
      <c r="O805" s="166">
        <v>1</v>
      </c>
      <c r="P805" s="153">
        <f>SUM(N805*O805)</f>
        <v>30.900000000000002</v>
      </c>
      <c r="Q805" s="29"/>
      <c r="R805" s="14"/>
      <c r="S805" s="14"/>
      <c r="T805" s="14"/>
      <c r="U805" s="14"/>
    </row>
    <row r="806" spans="1:21" ht="13.5" customHeight="1">
      <c r="A806" s="147">
        <f>RANK(N806,$N$18:$N$2049)</f>
        <v>1322</v>
      </c>
      <c r="B806" s="148" t="s">
        <v>2102</v>
      </c>
      <c r="C806" s="148" t="s">
        <v>1931</v>
      </c>
      <c r="D806" s="149" t="s">
        <v>43</v>
      </c>
      <c r="E806" s="149" t="s">
        <v>34</v>
      </c>
      <c r="F806" s="149" t="s">
        <v>48</v>
      </c>
      <c r="G806" s="150"/>
      <c r="H806" s="150"/>
      <c r="I806" s="150"/>
      <c r="J806" s="150"/>
      <c r="K806" s="149">
        <v>10</v>
      </c>
      <c r="L806" s="149">
        <v>132</v>
      </c>
      <c r="M806" s="149">
        <v>1</v>
      </c>
      <c r="N806" s="172">
        <f>SUM(G806*$D$8+H806*$D$5+I806*$D$9+J806*$D$6+K806*$D$11+L806*$D$10+M806*$D$7)</f>
        <v>24.200000000000003</v>
      </c>
      <c r="O806" s="166">
        <v>1</v>
      </c>
      <c r="P806" s="153">
        <f>SUM(N806*O806)</f>
        <v>24.200000000000003</v>
      </c>
      <c r="Q806" s="29"/>
      <c r="R806" s="14"/>
      <c r="S806" s="14"/>
      <c r="T806" s="14"/>
      <c r="U806" s="14"/>
    </row>
    <row r="807" spans="1:21" ht="13.5" customHeight="1">
      <c r="A807" s="147">
        <f>RANK(N807,$N$18:$N$2049)</f>
        <v>1140</v>
      </c>
      <c r="B807" s="148" t="s">
        <v>1418</v>
      </c>
      <c r="C807" s="148" t="s">
        <v>1931</v>
      </c>
      <c r="D807" s="149" t="s">
        <v>43</v>
      </c>
      <c r="E807" s="149" t="s">
        <v>38</v>
      </c>
      <c r="F807" s="149" t="s">
        <v>48</v>
      </c>
      <c r="G807" s="150"/>
      <c r="H807" s="150"/>
      <c r="I807" s="150"/>
      <c r="J807" s="150"/>
      <c r="K807" s="149">
        <v>17</v>
      </c>
      <c r="L807" s="149">
        <v>193</v>
      </c>
      <c r="M807" s="149">
        <v>1</v>
      </c>
      <c r="N807" s="172">
        <f>SUM(G807*$D$8+H807*$D$5+I807*$D$9+J807*$D$6+K807*$D$11+L807*$D$10+M807*$D$7)</f>
        <v>33.799999999999997</v>
      </c>
      <c r="O807" s="166">
        <v>1</v>
      </c>
      <c r="P807" s="153">
        <f>SUM(N807*O807)</f>
        <v>33.799999999999997</v>
      </c>
      <c r="Q807" s="29"/>
      <c r="R807" s="14"/>
      <c r="S807" s="14"/>
      <c r="T807" s="14"/>
      <c r="U807" s="14"/>
    </row>
    <row r="808" spans="1:21" ht="13.5" customHeight="1">
      <c r="A808" s="147">
        <f>RANK(N808,$N$18:$N$2049)</f>
        <v>883</v>
      </c>
      <c r="B808" s="148" t="s">
        <v>1027</v>
      </c>
      <c r="C808" s="148" t="s">
        <v>1931</v>
      </c>
      <c r="D808" s="149" t="s">
        <v>43</v>
      </c>
      <c r="E808" s="149" t="s">
        <v>34</v>
      </c>
      <c r="F808" s="149" t="s">
        <v>48</v>
      </c>
      <c r="G808" s="150"/>
      <c r="H808" s="150"/>
      <c r="I808" s="150"/>
      <c r="J808" s="150"/>
      <c r="K808" s="149">
        <v>25</v>
      </c>
      <c r="L808" s="149">
        <v>321</v>
      </c>
      <c r="M808" s="149">
        <v>2</v>
      </c>
      <c r="N808" s="172">
        <f>SUM(G808*$D$8+H808*$D$5+I808*$D$9+J808*$D$6+K808*$D$11+L808*$D$10+M808*$D$7)</f>
        <v>56.6</v>
      </c>
      <c r="O808" s="166">
        <v>1</v>
      </c>
      <c r="P808" s="153">
        <f>SUM(N808*O808)</f>
        <v>56.6</v>
      </c>
      <c r="Q808" s="29"/>
      <c r="R808" s="14"/>
      <c r="S808" s="14"/>
      <c r="T808" s="14"/>
      <c r="U808" s="14"/>
    </row>
    <row r="809" spans="1:21" ht="13.5" customHeight="1">
      <c r="A809" s="147">
        <f>RANK(N809,$N$18:$N$2049)</f>
        <v>710</v>
      </c>
      <c r="B809" s="148" t="s">
        <v>1050</v>
      </c>
      <c r="C809" s="148" t="s">
        <v>1931</v>
      </c>
      <c r="D809" s="149" t="s">
        <v>43</v>
      </c>
      <c r="E809" s="149" t="s">
        <v>34</v>
      </c>
      <c r="F809" s="149" t="s">
        <v>48</v>
      </c>
      <c r="G809" s="150"/>
      <c r="H809" s="150"/>
      <c r="I809" s="150"/>
      <c r="J809" s="150"/>
      <c r="K809" s="149">
        <v>31</v>
      </c>
      <c r="L809" s="149">
        <v>408</v>
      </c>
      <c r="M809" s="149">
        <v>3</v>
      </c>
      <c r="N809" s="172">
        <f>SUM(G809*$D$8+H809*$D$5+I809*$D$9+J809*$D$6+K809*$D$11+L809*$D$10+M809*$D$7)</f>
        <v>74.300000000000011</v>
      </c>
      <c r="O809" s="166">
        <v>1</v>
      </c>
      <c r="P809" s="153">
        <f>SUM(N809*O809)</f>
        <v>74.300000000000011</v>
      </c>
      <c r="Q809" s="29"/>
      <c r="R809" s="14"/>
      <c r="S809" s="14"/>
      <c r="T809" s="14"/>
      <c r="U809" s="14"/>
    </row>
    <row r="810" spans="1:21" ht="13.5" customHeight="1">
      <c r="A810" s="147">
        <f>RANK(N810,$N$18:$N$2049)</f>
        <v>488</v>
      </c>
      <c r="B810" s="148" t="s">
        <v>1417</v>
      </c>
      <c r="C810" s="148" t="s">
        <v>1931</v>
      </c>
      <c r="D810" s="149" t="s">
        <v>43</v>
      </c>
      <c r="E810" s="149" t="s">
        <v>36</v>
      </c>
      <c r="F810" s="149" t="s">
        <v>48</v>
      </c>
      <c r="G810" s="150"/>
      <c r="H810" s="150"/>
      <c r="I810" s="150"/>
      <c r="J810" s="150"/>
      <c r="K810" s="149">
        <v>40</v>
      </c>
      <c r="L810" s="149">
        <v>586</v>
      </c>
      <c r="M810" s="149">
        <v>4</v>
      </c>
      <c r="N810" s="172">
        <f>SUM(G810*$D$8+H810*$D$5+I810*$D$9+J810*$D$6+K810*$D$11+L810*$D$10+M810*$D$7)</f>
        <v>102.6</v>
      </c>
      <c r="O810" s="166">
        <v>1</v>
      </c>
      <c r="P810" s="153">
        <f>SUM(N810*O810)</f>
        <v>102.6</v>
      </c>
      <c r="Q810" s="29"/>
      <c r="R810" s="14"/>
      <c r="S810" s="14"/>
      <c r="T810" s="14"/>
      <c r="U810" s="14"/>
    </row>
    <row r="811" spans="1:21" ht="13.5" customHeight="1">
      <c r="A811" s="147">
        <f>RANK(N811,$N$18:$N$2049)</f>
        <v>367</v>
      </c>
      <c r="B811" s="148" t="s">
        <v>1416</v>
      </c>
      <c r="C811" s="148" t="s">
        <v>1931</v>
      </c>
      <c r="D811" s="149" t="s">
        <v>43</v>
      </c>
      <c r="E811" s="149" t="s">
        <v>34</v>
      </c>
      <c r="F811" s="149" t="s">
        <v>48</v>
      </c>
      <c r="G811" s="150"/>
      <c r="H811" s="150"/>
      <c r="I811" s="150"/>
      <c r="J811" s="150"/>
      <c r="K811" s="149">
        <v>46</v>
      </c>
      <c r="L811" s="149">
        <v>672</v>
      </c>
      <c r="M811" s="149">
        <v>6</v>
      </c>
      <c r="N811" s="172">
        <f>SUM(G811*$D$8+H811*$D$5+I811*$D$9+J811*$D$6+K811*$D$11+L811*$D$10+M811*$D$7)</f>
        <v>126.2</v>
      </c>
      <c r="O811" s="166">
        <v>1</v>
      </c>
      <c r="P811" s="153">
        <f>SUM(N811*O811)</f>
        <v>126.2</v>
      </c>
      <c r="Q811" s="29"/>
      <c r="R811" s="14"/>
      <c r="S811" s="14"/>
      <c r="T811" s="14"/>
      <c r="U811" s="14"/>
    </row>
    <row r="812" spans="1:21" ht="13.5" customHeight="1">
      <c r="A812" s="147">
        <f>RANK(N812,$N$18:$N$2049)</f>
        <v>1475</v>
      </c>
      <c r="B812" s="148" t="s">
        <v>519</v>
      </c>
      <c r="C812" s="148" t="s">
        <v>424</v>
      </c>
      <c r="D812" s="149" t="s">
        <v>33</v>
      </c>
      <c r="E812" s="149" t="s">
        <v>36</v>
      </c>
      <c r="F812" s="149" t="s">
        <v>48</v>
      </c>
      <c r="G812" s="150"/>
      <c r="H812" s="150"/>
      <c r="I812" s="150"/>
      <c r="J812" s="150"/>
      <c r="K812" s="150"/>
      <c r="L812" s="150"/>
      <c r="M812" s="150"/>
      <c r="N812" s="172">
        <f>SUM(G812*$D$8+H812*$D$5+I812*$D$9+J812*$D$6+K812*$D$11+L812*$D$10+M812*$D$7)</f>
        <v>0</v>
      </c>
      <c r="O812" s="166">
        <v>0.9</v>
      </c>
      <c r="P812" s="153">
        <f>SUM(N812*O812)</f>
        <v>0</v>
      </c>
      <c r="Q812" s="29"/>
      <c r="R812" s="14"/>
      <c r="S812" s="14"/>
      <c r="T812" s="14"/>
      <c r="U812" s="14"/>
    </row>
    <row r="813" spans="1:21" ht="13.5" customHeight="1">
      <c r="A813" s="147">
        <f>RANK(N813,$N$18:$N$2049)</f>
        <v>2</v>
      </c>
      <c r="B813" s="148" t="s">
        <v>708</v>
      </c>
      <c r="C813" s="148" t="s">
        <v>424</v>
      </c>
      <c r="D813" s="149" t="s">
        <v>33</v>
      </c>
      <c r="E813" s="149" t="s">
        <v>38</v>
      </c>
      <c r="F813" s="149" t="s">
        <v>48</v>
      </c>
      <c r="G813" s="149">
        <v>2267</v>
      </c>
      <c r="H813" s="149">
        <v>24</v>
      </c>
      <c r="I813" s="149">
        <v>894</v>
      </c>
      <c r="J813" s="149">
        <v>9</v>
      </c>
      <c r="K813" s="150"/>
      <c r="L813" s="150"/>
      <c r="M813" s="150"/>
      <c r="N813" s="172">
        <f>SUM(G813*$D$8+H813*$D$5+I813*$D$9+J813*$D$6+K813*$D$11+L813*$D$10+M813*$D$7)</f>
        <v>330.08000000000004</v>
      </c>
      <c r="O813" s="166">
        <v>1</v>
      </c>
      <c r="P813" s="153">
        <f>SUM(N813*O813)</f>
        <v>330.08000000000004</v>
      </c>
      <c r="Q813" s="29"/>
      <c r="R813" s="14"/>
      <c r="S813" s="14"/>
      <c r="T813" s="14"/>
      <c r="U813" s="14"/>
    </row>
    <row r="814" spans="1:21" ht="13.5" customHeight="1">
      <c r="A814" s="147">
        <f>RANK(N814,$N$18:$N$2049)</f>
        <v>1450</v>
      </c>
      <c r="B814" s="148" t="s">
        <v>1419</v>
      </c>
      <c r="C814" s="148" t="s">
        <v>424</v>
      </c>
      <c r="D814" s="149" t="s">
        <v>39</v>
      </c>
      <c r="E814" s="149" t="s">
        <v>36</v>
      </c>
      <c r="F814" s="149" t="s">
        <v>48</v>
      </c>
      <c r="G814" s="150"/>
      <c r="H814" s="150"/>
      <c r="I814" s="149">
        <v>91</v>
      </c>
      <c r="J814" s="149">
        <v>1</v>
      </c>
      <c r="K814" s="149">
        <v>1</v>
      </c>
      <c r="L814" s="149">
        <v>7</v>
      </c>
      <c r="M814" s="149">
        <v>0</v>
      </c>
      <c r="N814" s="172">
        <f>SUM(G814*$D$8+H814*$D$5+I814*$D$9+J814*$D$6+K814*$D$11+L814*$D$10+M814*$D$7)</f>
        <v>16.3</v>
      </c>
      <c r="O814" s="166">
        <v>1.02</v>
      </c>
      <c r="P814" s="153">
        <f>SUM(N814*O814)</f>
        <v>16.626000000000001</v>
      </c>
      <c r="Q814" s="29"/>
      <c r="R814" s="14"/>
      <c r="S814" s="14"/>
      <c r="T814" s="14"/>
      <c r="U814" s="14"/>
    </row>
    <row r="815" spans="1:21" ht="13.5" customHeight="1">
      <c r="A815" s="147">
        <f>RANK(N815,$N$18:$N$2049)</f>
        <v>728</v>
      </c>
      <c r="B815" s="148" t="s">
        <v>709</v>
      </c>
      <c r="C815" s="148" t="s">
        <v>424</v>
      </c>
      <c r="D815" s="149" t="s">
        <v>39</v>
      </c>
      <c r="E815" s="149" t="s">
        <v>1965</v>
      </c>
      <c r="F815" s="149" t="s">
        <v>48</v>
      </c>
      <c r="G815" s="150"/>
      <c r="H815" s="150"/>
      <c r="I815" s="149">
        <v>466</v>
      </c>
      <c r="J815" s="149">
        <v>4</v>
      </c>
      <c r="K815" s="149">
        <v>1</v>
      </c>
      <c r="L815" s="149">
        <v>8</v>
      </c>
      <c r="M815" s="149">
        <v>0</v>
      </c>
      <c r="N815" s="172">
        <f>SUM(G815*$D$8+H815*$D$5+I815*$D$9+J815*$D$6+K815*$D$11+L815*$D$10+M815*$D$7)</f>
        <v>71.899999999999991</v>
      </c>
      <c r="O815" s="166">
        <v>1.02</v>
      </c>
      <c r="P815" s="153">
        <f>SUM(N815*O815)</f>
        <v>73.337999999999994</v>
      </c>
      <c r="Q815" s="29"/>
      <c r="R815" s="14"/>
      <c r="S815" s="14"/>
      <c r="T815" s="14"/>
      <c r="U815" s="14"/>
    </row>
    <row r="816" spans="1:21" ht="13.5" customHeight="1">
      <c r="A816" s="147">
        <f>RANK(N816,$N$18:$N$2049)</f>
        <v>587</v>
      </c>
      <c r="B816" s="148" t="s">
        <v>710</v>
      </c>
      <c r="C816" s="148" t="s">
        <v>424</v>
      </c>
      <c r="D816" s="149" t="s">
        <v>39</v>
      </c>
      <c r="E816" s="149" t="s">
        <v>34</v>
      </c>
      <c r="F816" s="149" t="s">
        <v>48</v>
      </c>
      <c r="G816" s="150"/>
      <c r="H816" s="150"/>
      <c r="I816" s="149">
        <v>510</v>
      </c>
      <c r="J816" s="149">
        <v>5</v>
      </c>
      <c r="K816" s="149">
        <v>5</v>
      </c>
      <c r="L816" s="149">
        <v>44</v>
      </c>
      <c r="M816" s="149">
        <v>0</v>
      </c>
      <c r="N816" s="172">
        <f>SUM(G816*$D$8+H816*$D$5+I816*$D$9+J816*$D$6+K816*$D$11+L816*$D$10+M816*$D$7)</f>
        <v>87.9</v>
      </c>
      <c r="O816" s="166">
        <v>1.02</v>
      </c>
      <c r="P816" s="153">
        <f>SUM(N816*O816)</f>
        <v>89.658000000000001</v>
      </c>
      <c r="Q816" s="29"/>
      <c r="R816" s="14"/>
      <c r="S816" s="14"/>
      <c r="T816" s="14"/>
      <c r="U816" s="14"/>
    </row>
    <row r="817" spans="1:21" ht="13.5" customHeight="1">
      <c r="A817" s="147">
        <f>RANK(N817,$N$18:$N$2049)</f>
        <v>163</v>
      </c>
      <c r="B817" s="148" t="s">
        <v>142</v>
      </c>
      <c r="C817" s="148" t="s">
        <v>424</v>
      </c>
      <c r="D817" s="149" t="s">
        <v>39</v>
      </c>
      <c r="E817" s="149" t="s">
        <v>34</v>
      </c>
      <c r="F817" s="149" t="s">
        <v>48</v>
      </c>
      <c r="G817" s="150"/>
      <c r="H817" s="150"/>
      <c r="I817" s="149">
        <v>1041</v>
      </c>
      <c r="J817" s="149">
        <v>12</v>
      </c>
      <c r="K817" s="149">
        <v>8</v>
      </c>
      <c r="L817" s="149">
        <v>73</v>
      </c>
      <c r="M817" s="149">
        <v>0</v>
      </c>
      <c r="N817" s="172">
        <f>SUM(G817*$D$8+H817*$D$5+I817*$D$9+J817*$D$6+K817*$D$11+L817*$D$10+M817*$D$7)</f>
        <v>187.40000000000003</v>
      </c>
      <c r="O817" s="166">
        <v>1.02</v>
      </c>
      <c r="P817" s="153">
        <f>SUM(N817*O817)</f>
        <v>191.14800000000002</v>
      </c>
      <c r="Q817" s="29"/>
      <c r="R817" s="14"/>
      <c r="S817" s="14"/>
      <c r="T817" s="14"/>
      <c r="U817" s="14"/>
    </row>
    <row r="818" spans="1:21" ht="13.5" customHeight="1">
      <c r="A818" s="147">
        <f>RANK(N818,$N$18:$N$2049)</f>
        <v>1475</v>
      </c>
      <c r="B818" s="148" t="s">
        <v>712</v>
      </c>
      <c r="C818" s="148" t="s">
        <v>424</v>
      </c>
      <c r="D818" s="149" t="s">
        <v>42</v>
      </c>
      <c r="E818" s="149" t="s">
        <v>38</v>
      </c>
      <c r="F818" s="149" t="s">
        <v>48</v>
      </c>
      <c r="G818" s="150"/>
      <c r="H818" s="150"/>
      <c r="I818" s="150"/>
      <c r="J818" s="150"/>
      <c r="K818" s="150"/>
      <c r="L818" s="150"/>
      <c r="M818" s="150"/>
      <c r="N818" s="172">
        <f>SUM(G818*$D$8+H818*$D$5+I818*$D$9+J818*$D$6+K818*$D$11+L818*$D$10+M818*$D$7)</f>
        <v>0</v>
      </c>
      <c r="O818" s="166">
        <v>1</v>
      </c>
      <c r="P818" s="153">
        <f>SUM(N818*O818)</f>
        <v>0</v>
      </c>
      <c r="Q818" s="29"/>
      <c r="R818" s="14"/>
      <c r="S818" s="14"/>
      <c r="T818" s="14"/>
      <c r="U818" s="14"/>
    </row>
    <row r="819" spans="1:21" ht="13.5" customHeight="1">
      <c r="A819" s="147">
        <f>RANK(N819,$N$18:$N$2049)</f>
        <v>1259</v>
      </c>
      <c r="B819" s="148" t="s">
        <v>1420</v>
      </c>
      <c r="C819" s="148" t="s">
        <v>424</v>
      </c>
      <c r="D819" s="149" t="s">
        <v>42</v>
      </c>
      <c r="E819" s="149" t="s">
        <v>38</v>
      </c>
      <c r="F819" s="149" t="s">
        <v>48</v>
      </c>
      <c r="G819" s="150"/>
      <c r="H819" s="150"/>
      <c r="I819" s="150"/>
      <c r="J819" s="150"/>
      <c r="K819" s="149">
        <v>10</v>
      </c>
      <c r="L819" s="149">
        <v>99</v>
      </c>
      <c r="M819" s="149">
        <v>2</v>
      </c>
      <c r="N819" s="172">
        <f>SUM(G819*$D$8+H819*$D$5+I819*$D$9+J819*$D$6+K819*$D$11+L819*$D$10+M819*$D$7)</f>
        <v>26.9</v>
      </c>
      <c r="O819" s="166">
        <v>1</v>
      </c>
      <c r="P819" s="153">
        <f>SUM(N819*O819)</f>
        <v>26.9</v>
      </c>
      <c r="Q819" s="29"/>
      <c r="R819" s="14"/>
      <c r="S819" s="14"/>
      <c r="T819" s="14"/>
      <c r="U819" s="14"/>
    </row>
    <row r="820" spans="1:21" ht="13.5" customHeight="1">
      <c r="A820" s="147">
        <f>RANK(N820,$N$18:$N$2049)</f>
        <v>797</v>
      </c>
      <c r="B820" s="148" t="s">
        <v>711</v>
      </c>
      <c r="C820" s="148" t="s">
        <v>424</v>
      </c>
      <c r="D820" s="149" t="s">
        <v>42</v>
      </c>
      <c r="E820" s="149" t="s">
        <v>34</v>
      </c>
      <c r="F820" s="149" t="s">
        <v>48</v>
      </c>
      <c r="G820" s="150"/>
      <c r="H820" s="150"/>
      <c r="I820" s="150"/>
      <c r="J820" s="150"/>
      <c r="K820" s="149">
        <v>20</v>
      </c>
      <c r="L820" s="149">
        <v>237</v>
      </c>
      <c r="M820" s="149">
        <v>5</v>
      </c>
      <c r="N820" s="172">
        <f>SUM(G820*$D$8+H820*$D$5+I820*$D$9+J820*$D$6+K820*$D$11+L820*$D$10+M820*$D$7)</f>
        <v>63.7</v>
      </c>
      <c r="O820" s="166">
        <v>1</v>
      </c>
      <c r="P820" s="153">
        <f>SUM(N820*O820)</f>
        <v>63.7</v>
      </c>
      <c r="Q820" s="29"/>
      <c r="R820" s="14"/>
      <c r="S820" s="14"/>
      <c r="T820" s="14"/>
      <c r="U820" s="14"/>
    </row>
    <row r="821" spans="1:21" ht="13.5" customHeight="1">
      <c r="A821" s="147">
        <f>RANK(N821,$N$18:$N$2049)</f>
        <v>1475</v>
      </c>
      <c r="B821" s="148" t="s">
        <v>861</v>
      </c>
      <c r="C821" s="148" t="s">
        <v>424</v>
      </c>
      <c r="D821" s="149" t="s">
        <v>43</v>
      </c>
      <c r="E821" s="149" t="s">
        <v>34</v>
      </c>
      <c r="F821" s="149" t="s">
        <v>48</v>
      </c>
      <c r="G821" s="150"/>
      <c r="H821" s="150"/>
      <c r="I821" s="150"/>
      <c r="J821" s="150"/>
      <c r="K821" s="150"/>
      <c r="L821" s="150"/>
      <c r="M821" s="150"/>
      <c r="N821" s="172">
        <f>SUM(G821*$D$8+H821*$D$5+I821*$D$9+J821*$D$6+K821*$D$11+L821*$D$10+M821*$D$7)</f>
        <v>0</v>
      </c>
      <c r="O821" s="166">
        <v>1</v>
      </c>
      <c r="P821" s="153">
        <f>SUM(N821*O821)</f>
        <v>0</v>
      </c>
      <c r="Q821" s="14"/>
      <c r="R821" s="14"/>
      <c r="S821" s="14"/>
      <c r="T821" s="14"/>
      <c r="U821" s="14"/>
    </row>
    <row r="822" spans="1:21" ht="13.5" customHeight="1">
      <c r="A822" s="147">
        <f>RANK(N822,$N$18:$N$2049)</f>
        <v>1159</v>
      </c>
      <c r="B822" s="148" t="s">
        <v>331</v>
      </c>
      <c r="C822" s="148" t="s">
        <v>424</v>
      </c>
      <c r="D822" s="149" t="s">
        <v>43</v>
      </c>
      <c r="E822" s="149" t="s">
        <v>38</v>
      </c>
      <c r="F822" s="149" t="s">
        <v>48</v>
      </c>
      <c r="G822" s="150"/>
      <c r="H822" s="150"/>
      <c r="I822" s="150"/>
      <c r="J822" s="150"/>
      <c r="K822" s="149">
        <v>14</v>
      </c>
      <c r="L822" s="149">
        <v>198</v>
      </c>
      <c r="M822" s="149">
        <v>1</v>
      </c>
      <c r="N822" s="172">
        <f>SUM(G822*$D$8+H822*$D$5+I822*$D$9+J822*$D$6+K822*$D$11+L822*$D$10+M822*$D$7)</f>
        <v>32.799999999999997</v>
      </c>
      <c r="O822" s="166">
        <v>1</v>
      </c>
      <c r="P822" s="153">
        <f>SUM(N822*O822)</f>
        <v>32.799999999999997</v>
      </c>
      <c r="Q822" s="14"/>
      <c r="R822" s="14"/>
      <c r="S822" s="14"/>
      <c r="T822" s="14"/>
      <c r="U822" s="14"/>
    </row>
    <row r="823" spans="1:21" ht="13.5" customHeight="1">
      <c r="A823" s="147">
        <f>RANK(N823,$N$18:$N$2049)</f>
        <v>1014</v>
      </c>
      <c r="B823" s="148" t="s">
        <v>196</v>
      </c>
      <c r="C823" s="148" t="s">
        <v>424</v>
      </c>
      <c r="D823" s="149" t="s">
        <v>43</v>
      </c>
      <c r="E823" s="149" t="s">
        <v>38</v>
      </c>
      <c r="F823" s="149" t="s">
        <v>48</v>
      </c>
      <c r="G823" s="150"/>
      <c r="H823" s="150"/>
      <c r="I823" s="150"/>
      <c r="J823" s="150"/>
      <c r="K823" s="149">
        <v>20</v>
      </c>
      <c r="L823" s="149">
        <v>230</v>
      </c>
      <c r="M823" s="150">
        <v>2</v>
      </c>
      <c r="N823" s="172">
        <f>SUM(G823*$D$8+H823*$D$5+I823*$D$9+J823*$D$6+K823*$D$11+L823*$D$10+M823*$D$7)</f>
        <v>45</v>
      </c>
      <c r="O823" s="166">
        <v>1</v>
      </c>
      <c r="P823" s="153">
        <f>SUM(N823*O823)</f>
        <v>45</v>
      </c>
      <c r="Q823" s="14"/>
      <c r="R823" s="14"/>
      <c r="S823" s="14"/>
      <c r="T823" s="14"/>
      <c r="U823" s="14"/>
    </row>
    <row r="824" spans="1:21" ht="13.5" customHeight="1">
      <c r="A824" s="147">
        <f>RANK(N824,$N$18:$N$2049)</f>
        <v>711</v>
      </c>
      <c r="B824" s="148" t="s">
        <v>1422</v>
      </c>
      <c r="C824" s="148" t="s">
        <v>424</v>
      </c>
      <c r="D824" s="149" t="s">
        <v>43</v>
      </c>
      <c r="E824" s="149" t="s">
        <v>34</v>
      </c>
      <c r="F824" s="149" t="s">
        <v>48</v>
      </c>
      <c r="G824" s="150"/>
      <c r="H824" s="150"/>
      <c r="I824" s="150"/>
      <c r="J824" s="150"/>
      <c r="K824" s="149">
        <v>28</v>
      </c>
      <c r="L824" s="149">
        <v>421</v>
      </c>
      <c r="M824" s="149">
        <v>3</v>
      </c>
      <c r="N824" s="172">
        <f>SUM(G824*$D$8+H824*$D$5+I824*$D$9+J824*$D$6+K824*$D$11+L824*$D$10+M824*$D$7)</f>
        <v>74.099999999999994</v>
      </c>
      <c r="O824" s="166">
        <v>1</v>
      </c>
      <c r="P824" s="153">
        <f>SUM(N824*O824)</f>
        <v>74.099999999999994</v>
      </c>
      <c r="Q824" s="29"/>
      <c r="R824" s="14"/>
      <c r="S824" s="14"/>
      <c r="T824" s="14"/>
      <c r="U824" s="14"/>
    </row>
    <row r="825" spans="1:21" ht="13.5" customHeight="1">
      <c r="A825" s="147">
        <f>RANK(N825,$N$18:$N$2049)</f>
        <v>633</v>
      </c>
      <c r="B825" s="148" t="s">
        <v>780</v>
      </c>
      <c r="C825" s="148" t="s">
        <v>424</v>
      </c>
      <c r="D825" s="149" t="s">
        <v>43</v>
      </c>
      <c r="E825" s="149" t="s">
        <v>38</v>
      </c>
      <c r="F825" s="149" t="s">
        <v>48</v>
      </c>
      <c r="G825" s="150"/>
      <c r="H825" s="150"/>
      <c r="I825" s="149">
        <v>246</v>
      </c>
      <c r="J825" s="150">
        <v>1</v>
      </c>
      <c r="K825" s="150">
        <v>25</v>
      </c>
      <c r="L825" s="150">
        <v>262</v>
      </c>
      <c r="M825" s="150">
        <v>2</v>
      </c>
      <c r="N825" s="172">
        <f>SUM(G825*$D$8+H825*$D$5+I825*$D$9+J825*$D$6+K825*$D$11+L825*$D$10+M825*$D$7)</f>
        <v>81.300000000000011</v>
      </c>
      <c r="O825" s="166">
        <v>1</v>
      </c>
      <c r="P825" s="153">
        <f>SUM(N825*O825)</f>
        <v>81.300000000000011</v>
      </c>
      <c r="Q825" s="29"/>
      <c r="R825" s="14"/>
      <c r="S825" s="14"/>
      <c r="T825" s="14"/>
      <c r="U825" s="14"/>
    </row>
    <row r="826" spans="1:21" ht="13.5" customHeight="1">
      <c r="A826" s="147">
        <f>RANK(N826,$N$18:$N$2049)</f>
        <v>331</v>
      </c>
      <c r="B826" s="148" t="s">
        <v>1421</v>
      </c>
      <c r="C826" s="148" t="s">
        <v>424</v>
      </c>
      <c r="D826" s="149" t="s">
        <v>43</v>
      </c>
      <c r="E826" s="149" t="s">
        <v>36</v>
      </c>
      <c r="F826" s="149" t="s">
        <v>48</v>
      </c>
      <c r="G826" s="150"/>
      <c r="H826" s="150"/>
      <c r="I826" s="150"/>
      <c r="J826" s="150"/>
      <c r="K826" s="150">
        <v>47</v>
      </c>
      <c r="L826" s="150">
        <v>748</v>
      </c>
      <c r="M826" s="150">
        <v>6</v>
      </c>
      <c r="N826" s="172">
        <f>SUM(G826*$D$8+H826*$D$5+I826*$D$9+J826*$D$6+K826*$D$11+L826*$D$10+M826*$D$7)</f>
        <v>134.30000000000001</v>
      </c>
      <c r="O826" s="166">
        <v>1</v>
      </c>
      <c r="P826" s="153">
        <f>SUM(N826*O826)</f>
        <v>134.30000000000001</v>
      </c>
      <c r="Q826" s="29"/>
      <c r="R826" s="14"/>
      <c r="S826" s="14"/>
      <c r="T826" s="14"/>
      <c r="U826" s="14"/>
    </row>
    <row r="827" spans="1:21" ht="13.5" customHeight="1">
      <c r="A827" s="147">
        <f>RANK(N827,$N$18:$N$2049)</f>
        <v>1475</v>
      </c>
      <c r="B827" s="148" t="s">
        <v>1423</v>
      </c>
      <c r="C827" s="148" t="s">
        <v>1932</v>
      </c>
      <c r="D827" s="149" t="s">
        <v>33</v>
      </c>
      <c r="E827" s="149" t="s">
        <v>34</v>
      </c>
      <c r="F827" s="149" t="s">
        <v>45</v>
      </c>
      <c r="G827" s="150"/>
      <c r="H827" s="150"/>
      <c r="I827" s="150"/>
      <c r="J827" s="150"/>
      <c r="K827" s="150"/>
      <c r="L827" s="150"/>
      <c r="M827" s="150"/>
      <c r="N827" s="172">
        <f>SUM(G827*$D$8+H827*$D$5+I827*$D$9+J827*$D$6+K827*$D$11+L827*$D$10+M827*$D$7)</f>
        <v>0</v>
      </c>
      <c r="O827" s="166">
        <v>0.9</v>
      </c>
      <c r="P827" s="153">
        <f>SUM(N827*O827)</f>
        <v>0</v>
      </c>
      <c r="Q827" s="29"/>
      <c r="R827" s="14"/>
      <c r="S827" s="14"/>
      <c r="T827" s="14"/>
      <c r="U827" s="14"/>
    </row>
    <row r="828" spans="1:21" ht="13.5" customHeight="1">
      <c r="A828" s="147">
        <f>RANK(N828,$N$18:$N$2049)</f>
        <v>19</v>
      </c>
      <c r="B828" s="148" t="s">
        <v>53</v>
      </c>
      <c r="C828" s="148" t="s">
        <v>1932</v>
      </c>
      <c r="D828" s="149" t="s">
        <v>33</v>
      </c>
      <c r="E828" s="149" t="s">
        <v>34</v>
      </c>
      <c r="F828" s="149" t="s">
        <v>45</v>
      </c>
      <c r="G828" s="150">
        <v>3421</v>
      </c>
      <c r="H828" s="150">
        <v>27</v>
      </c>
      <c r="I828" s="150">
        <v>222</v>
      </c>
      <c r="J828" s="150">
        <v>4</v>
      </c>
      <c r="K828" s="150"/>
      <c r="L828" s="150"/>
      <c r="M828" s="150"/>
      <c r="N828" s="172">
        <f>SUM(G828*$D$8+H828*$D$5+I828*$D$9+J828*$D$6+K828*$D$11+L828*$D$10+M828*$D$7)</f>
        <v>291.04000000000002</v>
      </c>
      <c r="O828" s="166">
        <v>0.97</v>
      </c>
      <c r="P828" s="153">
        <f>SUM(N828*O828)</f>
        <v>282.30880000000002</v>
      </c>
      <c r="Q828" s="29"/>
      <c r="R828" s="14"/>
      <c r="S828" s="14"/>
      <c r="T828" s="14"/>
      <c r="U828" s="14"/>
    </row>
    <row r="829" spans="1:21" ht="13.5" customHeight="1">
      <c r="A829" s="147">
        <f>RANK(N829,$N$18:$N$2049)</f>
        <v>1475</v>
      </c>
      <c r="B829" s="148" t="s">
        <v>1425</v>
      </c>
      <c r="C829" s="148" t="s">
        <v>1932</v>
      </c>
      <c r="D829" s="149" t="s">
        <v>39</v>
      </c>
      <c r="E829" s="149" t="s">
        <v>40</v>
      </c>
      <c r="F829" s="149" t="s">
        <v>45</v>
      </c>
      <c r="G829" s="150"/>
      <c r="H829" s="150"/>
      <c r="I829" s="150"/>
      <c r="J829" s="150"/>
      <c r="K829" s="150"/>
      <c r="L829" s="150"/>
      <c r="M829" s="150"/>
      <c r="N829" s="172">
        <f>SUM(G829*$D$8+H829*$D$5+I829*$D$9+J829*$D$6+K829*$D$11+L829*$D$10+M829*$D$7)</f>
        <v>0</v>
      </c>
      <c r="O829" s="166">
        <v>1.02</v>
      </c>
      <c r="P829" s="153">
        <f>SUM(N829*O829)</f>
        <v>0</v>
      </c>
      <c r="Q829" s="29"/>
      <c r="R829" s="14"/>
      <c r="S829" s="14"/>
      <c r="T829" s="14"/>
      <c r="U829" s="14"/>
    </row>
    <row r="830" spans="1:21" ht="13.5" customHeight="1">
      <c r="A830" s="147">
        <f>RANK(N830,$N$18:$N$2049)</f>
        <v>1077</v>
      </c>
      <c r="B830" s="148" t="s">
        <v>1424</v>
      </c>
      <c r="C830" s="148" t="s">
        <v>1932</v>
      </c>
      <c r="D830" s="149" t="s">
        <v>39</v>
      </c>
      <c r="E830" s="149" t="s">
        <v>1965</v>
      </c>
      <c r="F830" s="149" t="s">
        <v>45</v>
      </c>
      <c r="G830" s="150"/>
      <c r="H830" s="150"/>
      <c r="I830" s="150">
        <v>204</v>
      </c>
      <c r="J830" s="150">
        <v>2</v>
      </c>
      <c r="K830" s="149">
        <v>5</v>
      </c>
      <c r="L830" s="149">
        <v>39</v>
      </c>
      <c r="M830" s="149">
        <v>0</v>
      </c>
      <c r="N830" s="172">
        <f>SUM(G830*$D$8+H830*$D$5+I830*$D$9+J830*$D$6+K830*$D$11+L830*$D$10+M830*$D$7)</f>
        <v>38.800000000000004</v>
      </c>
      <c r="O830" s="166">
        <v>1.02</v>
      </c>
      <c r="P830" s="153">
        <f>SUM(N830*O830)</f>
        <v>39.576000000000008</v>
      </c>
      <c r="Q830" s="29"/>
      <c r="R830" s="14"/>
      <c r="S830" s="14"/>
      <c r="T830" s="14"/>
      <c r="U830" s="14"/>
    </row>
    <row r="831" spans="1:21" ht="13.5" customHeight="1">
      <c r="A831" s="147">
        <f>RANK(N831,$N$18:$N$2049)</f>
        <v>605</v>
      </c>
      <c r="B831" s="148" t="s">
        <v>740</v>
      </c>
      <c r="C831" s="148" t="s">
        <v>1932</v>
      </c>
      <c r="D831" s="149" t="s">
        <v>39</v>
      </c>
      <c r="E831" s="149" t="s">
        <v>38</v>
      </c>
      <c r="F831" s="149" t="s">
        <v>45</v>
      </c>
      <c r="G831" s="150"/>
      <c r="H831" s="150"/>
      <c r="I831" s="150">
        <v>446</v>
      </c>
      <c r="J831" s="150">
        <v>4</v>
      </c>
      <c r="K831" s="149">
        <v>12</v>
      </c>
      <c r="L831" s="149">
        <v>108</v>
      </c>
      <c r="M831" s="149">
        <v>0</v>
      </c>
      <c r="N831" s="172">
        <f>SUM(G831*$D$8+H831*$D$5+I831*$D$9+J831*$D$6+K831*$D$11+L831*$D$10+M831*$D$7)</f>
        <v>85.399999999999991</v>
      </c>
      <c r="O831" s="166">
        <v>1.02</v>
      </c>
      <c r="P831" s="153">
        <f>SUM(N831*O831)</f>
        <v>87.10799999999999</v>
      </c>
      <c r="Q831" s="29"/>
      <c r="R831" s="14"/>
      <c r="S831" s="14"/>
      <c r="T831" s="14"/>
      <c r="U831" s="14"/>
    </row>
    <row r="832" spans="1:21" ht="13.5" customHeight="1">
      <c r="A832" s="147">
        <f>RANK(N832,$N$18:$N$2049)</f>
        <v>264</v>
      </c>
      <c r="B832" s="148" t="s">
        <v>722</v>
      </c>
      <c r="C832" s="148" t="s">
        <v>1932</v>
      </c>
      <c r="D832" s="149" t="s">
        <v>39</v>
      </c>
      <c r="E832" s="149" t="s">
        <v>38</v>
      </c>
      <c r="F832" s="149" t="s">
        <v>45</v>
      </c>
      <c r="G832" s="150"/>
      <c r="H832" s="150"/>
      <c r="I832" s="150">
        <v>805</v>
      </c>
      <c r="J832" s="150">
        <v>7</v>
      </c>
      <c r="K832" s="149">
        <v>18</v>
      </c>
      <c r="L832" s="149">
        <v>165</v>
      </c>
      <c r="M832" s="149">
        <v>1</v>
      </c>
      <c r="N832" s="172">
        <f>SUM(G832*$D$8+H832*$D$5+I832*$D$9+J832*$D$6+K832*$D$11+L832*$D$10+M832*$D$7)</f>
        <v>154</v>
      </c>
      <c r="O832" s="166">
        <v>1.02</v>
      </c>
      <c r="P832" s="153">
        <f>SUM(N832*O832)</f>
        <v>157.08000000000001</v>
      </c>
      <c r="Q832" s="29"/>
      <c r="R832" s="14"/>
      <c r="S832" s="14"/>
      <c r="T832" s="14"/>
      <c r="U832" s="14"/>
    </row>
    <row r="833" spans="1:21" ht="13.5" customHeight="1">
      <c r="A833" s="147">
        <f>RANK(N833,$N$18:$N$2049)</f>
        <v>1475</v>
      </c>
      <c r="B833" s="148" t="s">
        <v>742</v>
      </c>
      <c r="C833" s="148" t="s">
        <v>1932</v>
      </c>
      <c r="D833" s="149" t="s">
        <v>42</v>
      </c>
      <c r="E833" s="149" t="s">
        <v>38</v>
      </c>
      <c r="F833" s="149" t="s">
        <v>45</v>
      </c>
      <c r="G833" s="150"/>
      <c r="H833" s="150"/>
      <c r="I833" s="150"/>
      <c r="J833" s="150"/>
      <c r="K833" s="150"/>
      <c r="L833" s="150"/>
      <c r="M833" s="150"/>
      <c r="N833" s="172">
        <f>SUM(G833*$D$8+H833*$D$5+I833*$D$9+J833*$D$6+K833*$D$11+L833*$D$10+M833*$D$7)</f>
        <v>0</v>
      </c>
      <c r="O833" s="166">
        <v>1</v>
      </c>
      <c r="P833" s="153">
        <f>SUM(N833*O833)</f>
        <v>0</v>
      </c>
      <c r="Q833" s="29"/>
      <c r="R833" s="14"/>
      <c r="S833" s="14"/>
      <c r="T833" s="14"/>
      <c r="U833" s="14"/>
    </row>
    <row r="834" spans="1:21" ht="13.5" customHeight="1">
      <c r="A834" s="147">
        <f>RANK(N834,$N$18:$N$2049)</f>
        <v>1141</v>
      </c>
      <c r="B834" s="148" t="s">
        <v>1426</v>
      </c>
      <c r="C834" s="148" t="s">
        <v>1932</v>
      </c>
      <c r="D834" s="149" t="s">
        <v>42</v>
      </c>
      <c r="E834" s="149" t="s">
        <v>34</v>
      </c>
      <c r="F834" s="149" t="s">
        <v>45</v>
      </c>
      <c r="G834" s="150"/>
      <c r="H834" s="150"/>
      <c r="I834" s="150"/>
      <c r="J834" s="150"/>
      <c r="K834" s="149">
        <v>12</v>
      </c>
      <c r="L834" s="149">
        <v>157</v>
      </c>
      <c r="M834" s="149">
        <v>2</v>
      </c>
      <c r="N834" s="172">
        <f>SUM(G834*$D$8+H834*$D$5+I834*$D$9+J834*$D$6+K834*$D$11+L834*$D$10+M834*$D$7)</f>
        <v>33.700000000000003</v>
      </c>
      <c r="O834" s="166">
        <v>1</v>
      </c>
      <c r="P834" s="153">
        <f>SUM(N834*O834)</f>
        <v>33.700000000000003</v>
      </c>
      <c r="Q834" s="29"/>
      <c r="R834" s="14"/>
      <c r="S834" s="14"/>
      <c r="T834" s="14"/>
      <c r="U834" s="14"/>
    </row>
    <row r="835" spans="1:21" ht="13.5" customHeight="1">
      <c r="A835" s="147">
        <f>RANK(N835,$N$18:$N$2049)</f>
        <v>642</v>
      </c>
      <c r="B835" s="148" t="s">
        <v>324</v>
      </c>
      <c r="C835" s="148" t="s">
        <v>1932</v>
      </c>
      <c r="D835" s="149" t="s">
        <v>42</v>
      </c>
      <c r="E835" s="149" t="s">
        <v>34</v>
      </c>
      <c r="F835" s="149" t="s">
        <v>45</v>
      </c>
      <c r="G835" s="150"/>
      <c r="H835" s="150"/>
      <c r="I835" s="150"/>
      <c r="J835" s="150"/>
      <c r="K835" s="149">
        <v>32</v>
      </c>
      <c r="L835" s="149">
        <v>402</v>
      </c>
      <c r="M835" s="149">
        <v>4</v>
      </c>
      <c r="N835" s="172">
        <f>SUM(G835*$D$8+H835*$D$5+I835*$D$9+J835*$D$6+K835*$D$11+L835*$D$10+M835*$D$7)</f>
        <v>80.2</v>
      </c>
      <c r="O835" s="166">
        <v>1</v>
      </c>
      <c r="P835" s="153">
        <f>SUM(N835*O835)</f>
        <v>80.2</v>
      </c>
      <c r="Q835" s="29"/>
      <c r="R835" s="14"/>
      <c r="S835" s="14"/>
      <c r="T835" s="14"/>
      <c r="U835" s="14"/>
    </row>
    <row r="836" spans="1:21" ht="13.5" customHeight="1">
      <c r="A836" s="147">
        <f>RANK(N836,$N$18:$N$2049)</f>
        <v>1428</v>
      </c>
      <c r="B836" s="148" t="s">
        <v>198</v>
      </c>
      <c r="C836" s="148" t="s">
        <v>1932</v>
      </c>
      <c r="D836" s="149" t="s">
        <v>43</v>
      </c>
      <c r="E836" s="149" t="s">
        <v>34</v>
      </c>
      <c r="F836" s="149" t="s">
        <v>45</v>
      </c>
      <c r="G836" s="150"/>
      <c r="H836" s="150"/>
      <c r="I836" s="150"/>
      <c r="J836" s="150"/>
      <c r="K836" s="149">
        <v>7</v>
      </c>
      <c r="L836" s="149">
        <v>94</v>
      </c>
      <c r="M836" s="149">
        <v>1</v>
      </c>
      <c r="N836" s="172">
        <f>SUM(G836*$D$8+H836*$D$5+I836*$D$9+J836*$D$6+K836*$D$11+L836*$D$10+M836*$D$7)</f>
        <v>18.899999999999999</v>
      </c>
      <c r="O836" s="166">
        <v>1</v>
      </c>
      <c r="P836" s="153">
        <f>SUM(N836*O836)</f>
        <v>18.899999999999999</v>
      </c>
      <c r="Q836" s="29"/>
      <c r="R836" s="14"/>
      <c r="S836" s="14"/>
      <c r="T836" s="14"/>
      <c r="U836" s="14"/>
    </row>
    <row r="837" spans="1:21" ht="13.5" customHeight="1">
      <c r="A837" s="147">
        <f>RANK(N837,$N$18:$N$2049)</f>
        <v>1172</v>
      </c>
      <c r="B837" s="148" t="s">
        <v>725</v>
      </c>
      <c r="C837" s="148" t="s">
        <v>1932</v>
      </c>
      <c r="D837" s="149" t="s">
        <v>43</v>
      </c>
      <c r="E837" s="149" t="s">
        <v>38</v>
      </c>
      <c r="F837" s="149" t="s">
        <v>45</v>
      </c>
      <c r="G837" s="150"/>
      <c r="H837" s="150"/>
      <c r="I837" s="150"/>
      <c r="J837" s="150"/>
      <c r="K837" s="149">
        <v>16</v>
      </c>
      <c r="L837" s="149">
        <v>179</v>
      </c>
      <c r="M837" s="149">
        <v>1</v>
      </c>
      <c r="N837" s="172">
        <f>SUM(G837*$D$8+H837*$D$5+I837*$D$9+J837*$D$6+K837*$D$11+L837*$D$10+M837*$D$7)</f>
        <v>31.900000000000002</v>
      </c>
      <c r="O837" s="166">
        <v>1</v>
      </c>
      <c r="P837" s="153">
        <f>SUM(N837*O837)</f>
        <v>31.900000000000002</v>
      </c>
      <c r="Q837" s="29"/>
      <c r="R837" s="14"/>
      <c r="S837" s="14"/>
      <c r="T837" s="14"/>
      <c r="U837" s="14"/>
    </row>
    <row r="838" spans="1:21" ht="13.5" customHeight="1">
      <c r="A838" s="147">
        <f>RANK(N838,$N$18:$N$2049)</f>
        <v>818</v>
      </c>
      <c r="B838" s="148" t="s">
        <v>292</v>
      </c>
      <c r="C838" s="148" t="s">
        <v>1932</v>
      </c>
      <c r="D838" s="149" t="s">
        <v>43</v>
      </c>
      <c r="E838" s="149" t="s">
        <v>34</v>
      </c>
      <c r="F838" s="149" t="s">
        <v>45</v>
      </c>
      <c r="G838" s="150"/>
      <c r="H838" s="150"/>
      <c r="I838" s="149">
        <v>16</v>
      </c>
      <c r="J838" s="149">
        <v>0</v>
      </c>
      <c r="K838" s="150">
        <v>25</v>
      </c>
      <c r="L838" s="150">
        <v>302</v>
      </c>
      <c r="M838" s="150">
        <v>3</v>
      </c>
      <c r="N838" s="172">
        <f>SUM(G838*$D$8+H838*$D$5+I838*$D$9+J838*$D$6+K838*$D$11+L838*$D$10+M838*$D$7)</f>
        <v>62.300000000000004</v>
      </c>
      <c r="O838" s="166">
        <v>1</v>
      </c>
      <c r="P838" s="153">
        <f>SUM(N838*O838)</f>
        <v>62.300000000000004</v>
      </c>
      <c r="Q838" s="29"/>
      <c r="R838" s="14"/>
      <c r="S838" s="14"/>
      <c r="T838" s="14"/>
      <c r="U838" s="14"/>
    </row>
    <row r="839" spans="1:21" ht="13.5" customHeight="1">
      <c r="A839" s="147">
        <f>RANK(N839,$N$18:$N$2049)</f>
        <v>644</v>
      </c>
      <c r="B839" s="148" t="s">
        <v>2212</v>
      </c>
      <c r="C839" s="148" t="s">
        <v>1932</v>
      </c>
      <c r="D839" s="149" t="s">
        <v>43</v>
      </c>
      <c r="E839" s="149" t="s">
        <v>1965</v>
      </c>
      <c r="F839" s="149" t="s">
        <v>45</v>
      </c>
      <c r="G839" s="150"/>
      <c r="H839" s="150"/>
      <c r="I839" s="150"/>
      <c r="J839" s="150"/>
      <c r="K839" s="149">
        <v>35</v>
      </c>
      <c r="L839" s="149">
        <v>446</v>
      </c>
      <c r="M839" s="149">
        <v>3</v>
      </c>
      <c r="N839" s="172">
        <f>SUM(G839*$D$8+H839*$D$5+I839*$D$9+J839*$D$6+K839*$D$11+L839*$D$10+M839*$D$7)</f>
        <v>80.099999999999994</v>
      </c>
      <c r="O839" s="166">
        <v>1</v>
      </c>
      <c r="P839" s="153">
        <f>SUM(N839*O839)</f>
        <v>80.099999999999994</v>
      </c>
      <c r="Q839" s="14"/>
      <c r="R839" s="14"/>
      <c r="S839" s="14"/>
      <c r="T839" s="14"/>
      <c r="U839" s="14"/>
    </row>
    <row r="840" spans="1:21" ht="13.5" customHeight="1">
      <c r="A840" s="147">
        <f>RANK(N840,$N$18:$N$2049)</f>
        <v>394</v>
      </c>
      <c r="B840" s="148" t="s">
        <v>724</v>
      </c>
      <c r="C840" s="148" t="s">
        <v>1932</v>
      </c>
      <c r="D840" s="149" t="s">
        <v>43</v>
      </c>
      <c r="E840" s="149" t="s">
        <v>38</v>
      </c>
      <c r="F840" s="149" t="s">
        <v>45</v>
      </c>
      <c r="G840" s="150"/>
      <c r="H840" s="150"/>
      <c r="I840" s="149"/>
      <c r="J840" s="149"/>
      <c r="K840" s="150">
        <v>49</v>
      </c>
      <c r="L840" s="150">
        <v>601</v>
      </c>
      <c r="M840" s="150">
        <v>6</v>
      </c>
      <c r="N840" s="172">
        <f>SUM(G840*$D$8+H840*$D$5+I840*$D$9+J840*$D$6+K840*$D$11+L840*$D$10+M840*$D$7)</f>
        <v>120.6</v>
      </c>
      <c r="O840" s="166">
        <v>1</v>
      </c>
      <c r="P840" s="153">
        <f>SUM(N840*O840)</f>
        <v>120.6</v>
      </c>
      <c r="Q840" s="14"/>
      <c r="R840" s="14"/>
      <c r="S840" s="14"/>
      <c r="T840" s="14"/>
      <c r="U840" s="14"/>
    </row>
    <row r="841" spans="1:21" ht="13.5" customHeight="1">
      <c r="A841" s="147">
        <f>RANK(N841,$N$18:$N$2049)</f>
        <v>167</v>
      </c>
      <c r="B841" s="148" t="s">
        <v>169</v>
      </c>
      <c r="C841" s="148" t="s">
        <v>1932</v>
      </c>
      <c r="D841" s="149" t="s">
        <v>43</v>
      </c>
      <c r="E841" s="149" t="s">
        <v>38</v>
      </c>
      <c r="F841" s="149" t="s">
        <v>45</v>
      </c>
      <c r="G841" s="150"/>
      <c r="H841" s="150"/>
      <c r="I841" s="150">
        <v>33</v>
      </c>
      <c r="J841" s="150">
        <v>0</v>
      </c>
      <c r="K841" s="150">
        <v>73</v>
      </c>
      <c r="L841" s="150">
        <v>990</v>
      </c>
      <c r="M841" s="150">
        <v>8</v>
      </c>
      <c r="N841" s="172">
        <f>SUM(G841*$D$8+H841*$D$5+I841*$D$9+J841*$D$6+K841*$D$11+L841*$D$10+M841*$D$7)</f>
        <v>186.8</v>
      </c>
      <c r="O841" s="166">
        <v>1</v>
      </c>
      <c r="P841" s="153">
        <f>SUM(N841*O841)</f>
        <v>186.8</v>
      </c>
      <c r="Q841" s="14"/>
      <c r="R841" s="14"/>
      <c r="S841" s="14"/>
      <c r="T841" s="14"/>
      <c r="U841" s="14"/>
    </row>
    <row r="842" spans="1:21" ht="13.5" customHeight="1">
      <c r="A842" s="147">
        <f>RANK(N842,$N$18:$N$2049)</f>
        <v>1475</v>
      </c>
      <c r="B842" s="148" t="s">
        <v>990</v>
      </c>
      <c r="C842" s="148" t="s">
        <v>51</v>
      </c>
      <c r="D842" s="149" t="s">
        <v>33</v>
      </c>
      <c r="E842" s="149" t="s">
        <v>38</v>
      </c>
      <c r="F842" s="149" t="s">
        <v>37</v>
      </c>
      <c r="G842" s="150"/>
      <c r="H842" s="150"/>
      <c r="I842" s="150"/>
      <c r="J842" s="150"/>
      <c r="K842" s="150"/>
      <c r="L842" s="150"/>
      <c r="M842" s="150"/>
      <c r="N842" s="172">
        <f>SUM(G842*$D$8+H842*$D$5+I842*$D$9+J842*$D$6+K842*$D$11+L842*$D$10+M842*$D$7)</f>
        <v>0</v>
      </c>
      <c r="O842" s="166">
        <v>0.9</v>
      </c>
      <c r="P842" s="153">
        <f>SUM(N842*O842)</f>
        <v>0</v>
      </c>
      <c r="Q842" s="29"/>
      <c r="R842" s="14"/>
      <c r="S842" s="14"/>
      <c r="T842" s="14"/>
      <c r="U842" s="14"/>
    </row>
    <row r="843" spans="1:21" ht="13.5" customHeight="1">
      <c r="A843" s="147">
        <f>RANK(N843,$N$18:$N$2049)</f>
        <v>52</v>
      </c>
      <c r="B843" s="148" t="s">
        <v>495</v>
      </c>
      <c r="C843" s="148" t="s">
        <v>51</v>
      </c>
      <c r="D843" s="149" t="s">
        <v>33</v>
      </c>
      <c r="E843" s="149" t="s">
        <v>38</v>
      </c>
      <c r="F843" s="149" t="s">
        <v>37</v>
      </c>
      <c r="G843" s="150">
        <v>3368</v>
      </c>
      <c r="H843" s="150">
        <v>27</v>
      </c>
      <c r="I843" s="149">
        <v>31</v>
      </c>
      <c r="J843" s="149">
        <v>2</v>
      </c>
      <c r="K843" s="150"/>
      <c r="L843" s="150"/>
      <c r="M843" s="150"/>
      <c r="N843" s="172">
        <f>SUM(G843*$D$8+H843*$D$5+I843*$D$9+J843*$D$6+K843*$D$11+L843*$D$10+M843*$D$7)</f>
        <v>257.82</v>
      </c>
      <c r="O843" s="166">
        <v>0.95</v>
      </c>
      <c r="P843" s="153">
        <f>SUM(N843*O843)</f>
        <v>244.92899999999997</v>
      </c>
      <c r="Q843" s="29"/>
      <c r="R843" s="14"/>
      <c r="S843" s="14"/>
      <c r="T843" s="14"/>
      <c r="U843" s="14"/>
    </row>
    <row r="844" spans="1:21" ht="13.5" customHeight="1">
      <c r="A844" s="147">
        <f>RANK(N844,$N$18:$N$2049)</f>
        <v>1475</v>
      </c>
      <c r="B844" s="148" t="s">
        <v>1428</v>
      </c>
      <c r="C844" s="148" t="s">
        <v>51</v>
      </c>
      <c r="D844" s="149" t="s">
        <v>39</v>
      </c>
      <c r="E844" s="149" t="s">
        <v>40</v>
      </c>
      <c r="F844" s="149" t="s">
        <v>37</v>
      </c>
      <c r="G844" s="150"/>
      <c r="H844" s="150"/>
      <c r="I844" s="150"/>
      <c r="J844" s="150"/>
      <c r="K844" s="150"/>
      <c r="L844" s="150"/>
      <c r="M844" s="150"/>
      <c r="N844" s="172">
        <f>SUM(G844*$D$8+H844*$D$5+I844*$D$9+J844*$D$6+K844*$D$11+L844*$D$10+M844*$D$7)</f>
        <v>0</v>
      </c>
      <c r="O844" s="166">
        <v>1.02</v>
      </c>
      <c r="P844" s="153">
        <f>SUM(N844*O844)</f>
        <v>0</v>
      </c>
      <c r="Q844" s="29"/>
      <c r="R844" s="14"/>
      <c r="S844" s="14"/>
      <c r="T844" s="14"/>
      <c r="U844" s="14"/>
    </row>
    <row r="845" spans="1:21" ht="13.5" customHeight="1">
      <c r="A845" s="147">
        <f>RANK(N845,$N$18:$N$2049)</f>
        <v>1047</v>
      </c>
      <c r="B845" s="148" t="s">
        <v>1983</v>
      </c>
      <c r="C845" s="148" t="s">
        <v>51</v>
      </c>
      <c r="D845" s="149" t="s">
        <v>39</v>
      </c>
      <c r="E845" s="149" t="s">
        <v>34</v>
      </c>
      <c r="F845" s="149" t="s">
        <v>37</v>
      </c>
      <c r="G845" s="150"/>
      <c r="H845" s="150"/>
      <c r="I845" s="149">
        <v>221</v>
      </c>
      <c r="J845" s="149">
        <v>2</v>
      </c>
      <c r="K845" s="149">
        <v>6</v>
      </c>
      <c r="L845" s="149">
        <v>47</v>
      </c>
      <c r="M845" s="149">
        <v>0</v>
      </c>
      <c r="N845" s="172">
        <f>SUM(G845*$D$8+H845*$D$5+I845*$D$9+J845*$D$6+K845*$D$11+L845*$D$10+M845*$D$7)</f>
        <v>41.800000000000004</v>
      </c>
      <c r="O845" s="166">
        <v>1.02</v>
      </c>
      <c r="P845" s="153">
        <f>SUM(N845*O845)</f>
        <v>42.636000000000003</v>
      </c>
      <c r="Q845" s="29"/>
      <c r="R845" s="14"/>
      <c r="S845" s="14"/>
      <c r="T845" s="14"/>
      <c r="U845" s="14"/>
    </row>
    <row r="846" spans="1:21" ht="13.5" customHeight="1">
      <c r="A846" s="147">
        <f>RANK(N846,$N$18:$N$2049)</f>
        <v>537</v>
      </c>
      <c r="B846" s="148" t="s">
        <v>717</v>
      </c>
      <c r="C846" s="148" t="s">
        <v>51</v>
      </c>
      <c r="D846" s="149" t="s">
        <v>39</v>
      </c>
      <c r="E846" s="149" t="s">
        <v>34</v>
      </c>
      <c r="F846" s="149" t="s">
        <v>37</v>
      </c>
      <c r="G846" s="150"/>
      <c r="H846" s="150"/>
      <c r="I846" s="150">
        <v>489</v>
      </c>
      <c r="J846" s="150">
        <v>5</v>
      </c>
      <c r="K846" s="149">
        <v>10</v>
      </c>
      <c r="L846" s="149">
        <v>96</v>
      </c>
      <c r="M846" s="149">
        <v>0</v>
      </c>
      <c r="N846" s="172">
        <f>SUM(G846*$D$8+H846*$D$5+I846*$D$9+J846*$D$6+K846*$D$11+L846*$D$10+M846*$D$7)</f>
        <v>93.5</v>
      </c>
      <c r="O846" s="166">
        <v>1.02</v>
      </c>
      <c r="P846" s="153">
        <f>SUM(N846*O846)</f>
        <v>95.37</v>
      </c>
      <c r="Q846" s="29"/>
      <c r="R846" s="14"/>
      <c r="S846" s="14"/>
      <c r="T846" s="14"/>
      <c r="U846" s="14"/>
    </row>
    <row r="847" spans="1:21" ht="13.5" customHeight="1">
      <c r="A847" s="147">
        <f>RANK(N847,$N$18:$N$2049)</f>
        <v>168</v>
      </c>
      <c r="B847" s="148" t="s">
        <v>1427</v>
      </c>
      <c r="C847" s="148" t="s">
        <v>51</v>
      </c>
      <c r="D847" s="149" t="s">
        <v>39</v>
      </c>
      <c r="E847" s="149" t="s">
        <v>36</v>
      </c>
      <c r="F847" s="149" t="s">
        <v>37</v>
      </c>
      <c r="G847" s="150"/>
      <c r="H847" s="150"/>
      <c r="I847" s="149">
        <v>945</v>
      </c>
      <c r="J847" s="149">
        <v>10</v>
      </c>
      <c r="K847" s="149">
        <v>20</v>
      </c>
      <c r="L847" s="149">
        <v>162</v>
      </c>
      <c r="M847" s="150">
        <v>1</v>
      </c>
      <c r="N847" s="172">
        <f>SUM(G847*$D$8+H847*$D$5+I847*$D$9+J847*$D$6+K847*$D$11+L847*$D$10+M847*$D$7)</f>
        <v>186.7</v>
      </c>
      <c r="O847" s="166">
        <v>1.02</v>
      </c>
      <c r="P847" s="153">
        <f>SUM(N847*O847)</f>
        <v>190.434</v>
      </c>
      <c r="Q847" s="29"/>
      <c r="R847" s="14"/>
      <c r="S847" s="14"/>
      <c r="T847" s="14"/>
      <c r="U847" s="14"/>
    </row>
    <row r="848" spans="1:21" ht="13.5" customHeight="1">
      <c r="A848" s="147">
        <f>RANK(N848,$N$18:$N$2049)</f>
        <v>1475</v>
      </c>
      <c r="B848" s="148" t="s">
        <v>1430</v>
      </c>
      <c r="C848" s="148" t="s">
        <v>51</v>
      </c>
      <c r="D848" s="149" t="s">
        <v>42</v>
      </c>
      <c r="E848" s="149" t="s">
        <v>36</v>
      </c>
      <c r="F848" s="149" t="s">
        <v>37</v>
      </c>
      <c r="G848" s="150"/>
      <c r="H848" s="150"/>
      <c r="I848" s="150"/>
      <c r="J848" s="150"/>
      <c r="K848" s="150"/>
      <c r="L848" s="150"/>
      <c r="M848" s="150"/>
      <c r="N848" s="172">
        <f>SUM(G848*$D$8+H848*$D$5+I848*$D$9+J848*$D$6+K848*$D$11+L848*$D$10+M848*$D$7)</f>
        <v>0</v>
      </c>
      <c r="O848" s="166">
        <v>1</v>
      </c>
      <c r="P848" s="153">
        <f>SUM(N848*O848)</f>
        <v>0</v>
      </c>
      <c r="Q848" s="29"/>
      <c r="R848" s="14"/>
      <c r="S848" s="14"/>
      <c r="T848" s="14"/>
      <c r="U848" s="14"/>
    </row>
    <row r="849" spans="1:21" ht="13.5" customHeight="1">
      <c r="A849" s="147">
        <f>RANK(N849,$N$18:$N$2049)</f>
        <v>1453</v>
      </c>
      <c r="B849" s="148" t="s">
        <v>1429</v>
      </c>
      <c r="C849" s="148" t="s">
        <v>51</v>
      </c>
      <c r="D849" s="149" t="s">
        <v>42</v>
      </c>
      <c r="E849" s="149" t="s">
        <v>36</v>
      </c>
      <c r="F849" s="149" t="s">
        <v>37</v>
      </c>
      <c r="G849" s="150"/>
      <c r="H849" s="150"/>
      <c r="I849" s="150"/>
      <c r="J849" s="150"/>
      <c r="K849" s="149">
        <v>6</v>
      </c>
      <c r="L849" s="149">
        <v>72</v>
      </c>
      <c r="M849" s="149">
        <v>1</v>
      </c>
      <c r="N849" s="172">
        <f>SUM(G849*$D$8+H849*$D$5+I849*$D$9+J849*$D$6+K849*$D$11+L849*$D$10+M849*$D$7)</f>
        <v>16.2</v>
      </c>
      <c r="O849" s="166">
        <v>1</v>
      </c>
      <c r="P849" s="153">
        <f>SUM(N849*O849)</f>
        <v>16.2</v>
      </c>
      <c r="Q849" s="29"/>
      <c r="R849" s="14"/>
      <c r="S849" s="14"/>
      <c r="T849" s="14"/>
      <c r="U849" s="14"/>
    </row>
    <row r="850" spans="1:21" ht="13.5" customHeight="1">
      <c r="A850" s="147">
        <f>RANK(N850,$N$18:$N$2049)</f>
        <v>572</v>
      </c>
      <c r="B850" s="148" t="s">
        <v>719</v>
      </c>
      <c r="C850" s="148" t="s">
        <v>51</v>
      </c>
      <c r="D850" s="149" t="s">
        <v>42</v>
      </c>
      <c r="E850" s="149" t="s">
        <v>38</v>
      </c>
      <c r="F850" s="149" t="s">
        <v>37</v>
      </c>
      <c r="G850" s="150"/>
      <c r="H850" s="150"/>
      <c r="I850" s="150"/>
      <c r="J850" s="150"/>
      <c r="K850" s="149">
        <v>39</v>
      </c>
      <c r="L850" s="149">
        <v>463</v>
      </c>
      <c r="M850" s="149">
        <v>4</v>
      </c>
      <c r="N850" s="172">
        <f>SUM(G850*$D$8+H850*$D$5+I850*$D$9+J850*$D$6+K850*$D$11+L850*$D$10+M850*$D$7)</f>
        <v>89.800000000000011</v>
      </c>
      <c r="O850" s="166">
        <v>1</v>
      </c>
      <c r="P850" s="153">
        <f>SUM(N850*O850)</f>
        <v>89.800000000000011</v>
      </c>
      <c r="Q850" s="29"/>
      <c r="R850" s="14"/>
      <c r="S850" s="14"/>
      <c r="T850" s="14"/>
      <c r="U850" s="14"/>
    </row>
    <row r="851" spans="1:21" ht="13.5" customHeight="1">
      <c r="A851" s="147">
        <f>RANK(N851,$N$18:$N$2049)</f>
        <v>1475</v>
      </c>
      <c r="B851" s="148" t="s">
        <v>1431</v>
      </c>
      <c r="C851" s="148" t="s">
        <v>51</v>
      </c>
      <c r="D851" s="149" t="s">
        <v>43</v>
      </c>
      <c r="E851" s="149" t="s">
        <v>1965</v>
      </c>
      <c r="F851" s="149" t="s">
        <v>37</v>
      </c>
      <c r="G851" s="150"/>
      <c r="H851" s="150"/>
      <c r="I851" s="150"/>
      <c r="J851" s="150"/>
      <c r="K851" s="150"/>
      <c r="L851" s="150"/>
      <c r="M851" s="150"/>
      <c r="N851" s="172">
        <f>SUM(G851*$D$8+H851*$D$5+I851*$D$9+J851*$D$6+K851*$D$11+L851*$D$10+M851*$D$7)</f>
        <v>0</v>
      </c>
      <c r="O851" s="166">
        <v>1</v>
      </c>
      <c r="P851" s="153">
        <f>SUM(N851*O851)</f>
        <v>0</v>
      </c>
      <c r="Q851" s="14"/>
      <c r="R851" s="14"/>
      <c r="S851" s="14"/>
      <c r="T851" s="14"/>
      <c r="U851" s="14"/>
    </row>
    <row r="852" spans="1:21" ht="13.5" customHeight="1">
      <c r="A852" s="147">
        <f>RANK(N852,$N$18:$N$2049)</f>
        <v>1169</v>
      </c>
      <c r="B852" s="148" t="s">
        <v>720</v>
      </c>
      <c r="C852" s="148" t="s">
        <v>51</v>
      </c>
      <c r="D852" s="149" t="s">
        <v>43</v>
      </c>
      <c r="E852" s="149" t="s">
        <v>36</v>
      </c>
      <c r="F852" s="149" t="s">
        <v>37</v>
      </c>
      <c r="G852" s="150"/>
      <c r="H852" s="150"/>
      <c r="I852" s="150"/>
      <c r="J852" s="150"/>
      <c r="K852" s="149">
        <v>14</v>
      </c>
      <c r="L852" s="149">
        <v>191</v>
      </c>
      <c r="M852" s="149">
        <v>1</v>
      </c>
      <c r="N852" s="172">
        <f>SUM(G852*$D$8+H852*$D$5+I852*$D$9+J852*$D$6+K852*$D$11+L852*$D$10+M852*$D$7)</f>
        <v>32.1</v>
      </c>
      <c r="O852" s="166">
        <v>1</v>
      </c>
      <c r="P852" s="153">
        <f>SUM(N852*O852)</f>
        <v>32.1</v>
      </c>
      <c r="Q852" s="14"/>
      <c r="R852" s="14"/>
      <c r="S852" s="14"/>
      <c r="T852" s="14"/>
      <c r="U852" s="14"/>
    </row>
    <row r="853" spans="1:21" ht="13.5" customHeight="1">
      <c r="A853" s="147">
        <f>RANK(N853,$N$18:$N$2049)</f>
        <v>1050</v>
      </c>
      <c r="B853" s="148" t="s">
        <v>1058</v>
      </c>
      <c r="C853" s="148" t="s">
        <v>51</v>
      </c>
      <c r="D853" s="149" t="s">
        <v>43</v>
      </c>
      <c r="E853" s="149" t="s">
        <v>38</v>
      </c>
      <c r="F853" s="149" t="s">
        <v>37</v>
      </c>
      <c r="G853" s="150"/>
      <c r="H853" s="150"/>
      <c r="I853" s="150"/>
      <c r="J853" s="150"/>
      <c r="K853" s="149">
        <v>16</v>
      </c>
      <c r="L853" s="149">
        <v>216</v>
      </c>
      <c r="M853" s="149">
        <v>2</v>
      </c>
      <c r="N853" s="172">
        <f>SUM(G853*$D$8+H853*$D$5+I853*$D$9+J853*$D$6+K853*$D$11+L853*$D$10+M853*$D$7)</f>
        <v>41.6</v>
      </c>
      <c r="O853" s="166">
        <v>1</v>
      </c>
      <c r="P853" s="153">
        <f>SUM(N853*O853)</f>
        <v>41.6</v>
      </c>
      <c r="Q853" s="14"/>
      <c r="R853" s="14"/>
      <c r="S853" s="14"/>
      <c r="T853" s="14"/>
      <c r="U853" s="14"/>
    </row>
    <row r="854" spans="1:21" ht="13.5" customHeight="1">
      <c r="A854" s="147">
        <f>RANK(N854,$N$18:$N$2049)</f>
        <v>635</v>
      </c>
      <c r="B854" s="148" t="s">
        <v>2103</v>
      </c>
      <c r="C854" s="148" t="s">
        <v>51</v>
      </c>
      <c r="D854" s="149" t="s">
        <v>43</v>
      </c>
      <c r="E854" s="149" t="s">
        <v>38</v>
      </c>
      <c r="F854" s="149" t="s">
        <v>37</v>
      </c>
      <c r="G854" s="150"/>
      <c r="H854" s="150"/>
      <c r="I854" s="150"/>
      <c r="J854" s="150"/>
      <c r="K854" s="150">
        <v>30</v>
      </c>
      <c r="L854" s="150">
        <v>422</v>
      </c>
      <c r="M854" s="150">
        <v>4</v>
      </c>
      <c r="N854" s="172">
        <f>SUM(G854*$D$8+H854*$D$5+I854*$D$9+J854*$D$6+K854*$D$11+L854*$D$10+M854*$D$7)</f>
        <v>81.2</v>
      </c>
      <c r="O854" s="166">
        <v>1</v>
      </c>
      <c r="P854" s="153">
        <f>SUM(N854*O854)</f>
        <v>81.2</v>
      </c>
      <c r="Q854" s="29"/>
      <c r="R854" s="14"/>
      <c r="S854" s="14"/>
      <c r="T854" s="14"/>
      <c r="U854" s="14"/>
    </row>
    <row r="855" spans="1:21" ht="13.5" customHeight="1">
      <c r="A855" s="147">
        <f>RANK(N855,$N$18:$N$2049)</f>
        <v>354</v>
      </c>
      <c r="B855" s="148" t="s">
        <v>229</v>
      </c>
      <c r="C855" s="148" t="s">
        <v>51</v>
      </c>
      <c r="D855" s="149" t="s">
        <v>43</v>
      </c>
      <c r="E855" s="149" t="s">
        <v>34</v>
      </c>
      <c r="F855" s="149" t="s">
        <v>37</v>
      </c>
      <c r="G855" s="150"/>
      <c r="H855" s="150"/>
      <c r="I855" s="150"/>
      <c r="J855" s="150"/>
      <c r="K855" s="150">
        <v>43</v>
      </c>
      <c r="L855" s="150">
        <v>709</v>
      </c>
      <c r="M855" s="150">
        <v>6</v>
      </c>
      <c r="N855" s="172">
        <f>SUM(G855*$D$8+H855*$D$5+I855*$D$9+J855*$D$6+K855*$D$11+L855*$D$10+M855*$D$7)</f>
        <v>128.4</v>
      </c>
      <c r="O855" s="166">
        <v>1</v>
      </c>
      <c r="P855" s="153">
        <f>SUM(N855*O855)</f>
        <v>128.4</v>
      </c>
      <c r="Q855" s="29"/>
      <c r="R855" s="14"/>
      <c r="S855" s="14"/>
      <c r="T855" s="14"/>
      <c r="U855" s="14"/>
    </row>
    <row r="856" spans="1:21" ht="13.5" customHeight="1">
      <c r="A856" s="147">
        <f>RANK(N856,$N$18:$N$2049)</f>
        <v>199</v>
      </c>
      <c r="B856" s="148" t="s">
        <v>721</v>
      </c>
      <c r="C856" s="148" t="s">
        <v>51</v>
      </c>
      <c r="D856" s="149" t="s">
        <v>43</v>
      </c>
      <c r="E856" s="149" t="s">
        <v>34</v>
      </c>
      <c r="F856" s="149" t="s">
        <v>37</v>
      </c>
      <c r="G856" s="150"/>
      <c r="H856" s="150"/>
      <c r="I856" s="150"/>
      <c r="J856" s="150"/>
      <c r="K856" s="149">
        <v>59</v>
      </c>
      <c r="L856" s="149">
        <v>958</v>
      </c>
      <c r="M856" s="149">
        <v>8</v>
      </c>
      <c r="N856" s="172">
        <f>SUM(G856*$D$8+H856*$D$5+I856*$D$9+J856*$D$6+K856*$D$11+L856*$D$10+M856*$D$7)</f>
        <v>173.3</v>
      </c>
      <c r="O856" s="166">
        <v>1</v>
      </c>
      <c r="P856" s="153">
        <f>SUM(N856*O856)</f>
        <v>173.3</v>
      </c>
      <c r="Q856" s="29"/>
      <c r="R856" s="14"/>
      <c r="S856" s="14"/>
      <c r="T856" s="14"/>
      <c r="U856" s="14"/>
    </row>
    <row r="857" spans="1:21" ht="13.5" customHeight="1">
      <c r="A857" s="147">
        <f>RANK(N857,$N$18:$N$2049)</f>
        <v>1475</v>
      </c>
      <c r="B857" s="148" t="s">
        <v>946</v>
      </c>
      <c r="C857" s="148" t="s">
        <v>427</v>
      </c>
      <c r="D857" s="149" t="s">
        <v>33</v>
      </c>
      <c r="E857" s="149" t="s">
        <v>38</v>
      </c>
      <c r="F857" s="149" t="s">
        <v>1966</v>
      </c>
      <c r="G857" s="150"/>
      <c r="H857" s="150"/>
      <c r="I857" s="150"/>
      <c r="J857" s="150"/>
      <c r="K857" s="150"/>
      <c r="L857" s="150"/>
      <c r="M857" s="150"/>
      <c r="N857" s="172">
        <f>SUM(G857*$D$8+H857*$D$5+I857*$D$9+J857*$D$6+K857*$D$11+L857*$D$10+M857*$D$7)</f>
        <v>0</v>
      </c>
      <c r="O857" s="166">
        <v>0.9</v>
      </c>
      <c r="P857" s="153">
        <f>SUM(N857*O857)</f>
        <v>0</v>
      </c>
      <c r="Q857" s="29"/>
      <c r="R857" s="14"/>
      <c r="S857" s="14"/>
      <c r="T857" s="14"/>
      <c r="U857" s="14"/>
    </row>
    <row r="858" spans="1:21" ht="13.5" customHeight="1">
      <c r="A858" s="147">
        <f>RANK(N858,$N$18:$N$2049)</f>
        <v>94</v>
      </c>
      <c r="B858" s="148" t="s">
        <v>2006</v>
      </c>
      <c r="C858" s="148" t="s">
        <v>427</v>
      </c>
      <c r="D858" s="149" t="s">
        <v>33</v>
      </c>
      <c r="E858" s="149" t="s">
        <v>36</v>
      </c>
      <c r="F858" s="149" t="s">
        <v>1966</v>
      </c>
      <c r="G858" s="150">
        <v>3033</v>
      </c>
      <c r="H858" s="150">
        <v>22</v>
      </c>
      <c r="I858" s="150">
        <v>0</v>
      </c>
      <c r="J858" s="150">
        <v>3</v>
      </c>
      <c r="K858" s="150"/>
      <c r="L858" s="150"/>
      <c r="M858" s="150"/>
      <c r="N858" s="172">
        <f>SUM(G858*$D$8+H858*$D$5+I858*$D$9+J858*$D$6+K858*$D$11+L858*$D$10+M858*$D$7)</f>
        <v>227.32</v>
      </c>
      <c r="O858" s="166">
        <v>0.9</v>
      </c>
      <c r="P858" s="153">
        <f>SUM(N858*O858)</f>
        <v>204.58799999999999</v>
      </c>
      <c r="Q858" s="29"/>
      <c r="R858" s="14"/>
      <c r="S858" s="14"/>
      <c r="T858" s="14"/>
      <c r="U858" s="14"/>
    </row>
    <row r="859" spans="1:21" ht="13.5" customHeight="1">
      <c r="A859" s="147">
        <f>RANK(N859,$N$18:$N$2049)</f>
        <v>1475</v>
      </c>
      <c r="B859" s="148" t="s">
        <v>1433</v>
      </c>
      <c r="C859" s="148" t="s">
        <v>427</v>
      </c>
      <c r="D859" s="149" t="s">
        <v>39</v>
      </c>
      <c r="E859" s="149" t="s">
        <v>36</v>
      </c>
      <c r="F859" s="149" t="s">
        <v>1966</v>
      </c>
      <c r="G859" s="150"/>
      <c r="H859" s="150"/>
      <c r="I859" s="150"/>
      <c r="J859" s="150"/>
      <c r="K859" s="150"/>
      <c r="L859" s="150"/>
      <c r="M859" s="150"/>
      <c r="N859" s="172">
        <f>SUM(G859*$D$8+H859*$D$5+I859*$D$9+J859*$D$6+K859*$D$11+L859*$D$10+M859*$D$7)</f>
        <v>0</v>
      </c>
      <c r="O859" s="166">
        <v>1.02</v>
      </c>
      <c r="P859" s="153">
        <f>SUM(N859*O859)</f>
        <v>0</v>
      </c>
      <c r="Q859" s="29"/>
      <c r="R859" s="14"/>
      <c r="S859" s="14"/>
      <c r="T859" s="14"/>
      <c r="U859" s="14"/>
    </row>
    <row r="860" spans="1:21" ht="13.5" customHeight="1">
      <c r="A860" s="147">
        <f>RANK(N860,$N$18:$N$2049)</f>
        <v>1030</v>
      </c>
      <c r="B860" s="148" t="s">
        <v>1432</v>
      </c>
      <c r="C860" s="148" t="s">
        <v>427</v>
      </c>
      <c r="D860" s="149" t="s">
        <v>39</v>
      </c>
      <c r="E860" s="149" t="s">
        <v>36</v>
      </c>
      <c r="F860" s="149" t="s">
        <v>1966</v>
      </c>
      <c r="G860" s="150"/>
      <c r="H860" s="150"/>
      <c r="I860" s="149">
        <v>257</v>
      </c>
      <c r="J860" s="149">
        <v>2</v>
      </c>
      <c r="K860" s="149">
        <v>5</v>
      </c>
      <c r="L860" s="149">
        <v>31</v>
      </c>
      <c r="M860" s="149">
        <v>0</v>
      </c>
      <c r="N860" s="172">
        <f>SUM(G860*$D$8+H860*$D$5+I860*$D$9+J860*$D$6+K860*$D$11+L860*$D$10+M860*$D$7)</f>
        <v>43.300000000000004</v>
      </c>
      <c r="O860" s="166">
        <v>1.02</v>
      </c>
      <c r="P860" s="153">
        <f>SUM(N860*O860)</f>
        <v>44.166000000000004</v>
      </c>
      <c r="Q860" s="29"/>
      <c r="R860" s="14"/>
      <c r="S860" s="14"/>
      <c r="T860" s="14"/>
      <c r="U860" s="14"/>
    </row>
    <row r="861" spans="1:21" ht="13.5" customHeight="1">
      <c r="A861" s="147">
        <f>RANK(N861,$N$18:$N$2049)</f>
        <v>495</v>
      </c>
      <c r="B861" s="148" t="s">
        <v>727</v>
      </c>
      <c r="C861" s="148" t="s">
        <v>427</v>
      </c>
      <c r="D861" s="149" t="s">
        <v>39</v>
      </c>
      <c r="E861" s="149" t="s">
        <v>34</v>
      </c>
      <c r="F861" s="149" t="s">
        <v>1966</v>
      </c>
      <c r="G861" s="150"/>
      <c r="H861" s="150"/>
      <c r="I861" s="149">
        <v>545</v>
      </c>
      <c r="J861" s="149">
        <v>5</v>
      </c>
      <c r="K861" s="150">
        <v>12</v>
      </c>
      <c r="L861" s="150">
        <v>103</v>
      </c>
      <c r="M861" s="150">
        <v>0</v>
      </c>
      <c r="N861" s="172">
        <f>SUM(G861*$D$8+H861*$D$5+I861*$D$9+J861*$D$6+K861*$D$11+L861*$D$10+M861*$D$7)</f>
        <v>100.8</v>
      </c>
      <c r="O861" s="166">
        <v>1.02</v>
      </c>
      <c r="P861" s="153">
        <f>SUM(N861*O861)</f>
        <v>102.816</v>
      </c>
      <c r="Q861" s="29"/>
      <c r="R861" s="14"/>
      <c r="S861" s="14"/>
      <c r="T861" s="14"/>
      <c r="U861" s="14"/>
    </row>
    <row r="862" spans="1:21" ht="13.5" customHeight="1">
      <c r="A862" s="147">
        <f>RANK(N862,$N$18:$N$2049)</f>
        <v>238</v>
      </c>
      <c r="B862" s="148" t="s">
        <v>130</v>
      </c>
      <c r="C862" s="148" t="s">
        <v>427</v>
      </c>
      <c r="D862" s="149" t="s">
        <v>39</v>
      </c>
      <c r="E862" s="149" t="s">
        <v>34</v>
      </c>
      <c r="F862" s="149" t="s">
        <v>1966</v>
      </c>
      <c r="G862" s="150"/>
      <c r="H862" s="150"/>
      <c r="I862" s="149">
        <v>823</v>
      </c>
      <c r="J862" s="149">
        <v>7</v>
      </c>
      <c r="K862" s="150">
        <v>22</v>
      </c>
      <c r="L862" s="150">
        <v>185</v>
      </c>
      <c r="M862" s="150">
        <v>1</v>
      </c>
      <c r="N862" s="172">
        <f>SUM(G862*$D$8+H862*$D$5+I862*$D$9+J862*$D$6+K862*$D$11+L862*$D$10+M862*$D$7)</f>
        <v>159.80000000000001</v>
      </c>
      <c r="O862" s="166">
        <v>1.02</v>
      </c>
      <c r="P862" s="153">
        <f>SUM(N862*O862)</f>
        <v>162.99600000000001</v>
      </c>
      <c r="Q862" s="29"/>
      <c r="R862" s="14"/>
      <c r="S862" s="14"/>
      <c r="T862" s="14"/>
      <c r="U862" s="14"/>
    </row>
    <row r="863" spans="1:21" ht="13.5" customHeight="1">
      <c r="A863" s="147">
        <f>RANK(N863,$N$18:$N$2049)</f>
        <v>1475</v>
      </c>
      <c r="B863" s="148" t="s">
        <v>729</v>
      </c>
      <c r="C863" s="148" t="s">
        <v>427</v>
      </c>
      <c r="D863" s="149" t="s">
        <v>42</v>
      </c>
      <c r="E863" s="149" t="s">
        <v>36</v>
      </c>
      <c r="F863" s="149" t="s">
        <v>1966</v>
      </c>
      <c r="G863" s="150"/>
      <c r="H863" s="150"/>
      <c r="I863" s="150"/>
      <c r="J863" s="150"/>
      <c r="K863" s="150"/>
      <c r="L863" s="150"/>
      <c r="M863" s="150"/>
      <c r="N863" s="172">
        <f>SUM(G863*$D$8+H863*$D$5+I863*$D$9+J863*$D$6+K863*$D$11+L863*$D$10+M863*$D$7)</f>
        <v>0</v>
      </c>
      <c r="O863" s="166">
        <v>1</v>
      </c>
      <c r="P863" s="153">
        <f>SUM(N863*O863)</f>
        <v>0</v>
      </c>
      <c r="Q863" s="29"/>
      <c r="R863" s="14"/>
      <c r="S863" s="14"/>
      <c r="T863" s="14"/>
      <c r="U863" s="14"/>
    </row>
    <row r="864" spans="1:21" ht="13.5" customHeight="1">
      <c r="A864" s="147">
        <f>RANK(N864,$N$18:$N$2049)</f>
        <v>1428</v>
      </c>
      <c r="B864" s="148" t="s">
        <v>695</v>
      </c>
      <c r="C864" s="148" t="s">
        <v>427</v>
      </c>
      <c r="D864" s="149" t="s">
        <v>42</v>
      </c>
      <c r="E864" s="149" t="s">
        <v>38</v>
      </c>
      <c r="F864" s="149" t="s">
        <v>1966</v>
      </c>
      <c r="G864" s="150"/>
      <c r="H864" s="150"/>
      <c r="I864" s="150"/>
      <c r="J864" s="150"/>
      <c r="K864" s="149">
        <v>9</v>
      </c>
      <c r="L864" s="149">
        <v>84</v>
      </c>
      <c r="M864" s="150">
        <v>1</v>
      </c>
      <c r="N864" s="172">
        <f>SUM(G864*$D$8+H864*$D$5+I864*$D$9+J864*$D$6+K864*$D$11+L864*$D$10+M864*$D$7)</f>
        <v>18.899999999999999</v>
      </c>
      <c r="O864" s="166">
        <v>1</v>
      </c>
      <c r="P864" s="153">
        <f>SUM(N864*O864)</f>
        <v>18.899999999999999</v>
      </c>
      <c r="Q864" s="14"/>
      <c r="R864" s="14"/>
      <c r="S864" s="14"/>
      <c r="T864" s="14"/>
      <c r="U864" s="14"/>
    </row>
    <row r="865" spans="1:21" ht="13.5" customHeight="1">
      <c r="A865" s="147">
        <f>RANK(N865,$N$18:$N$2049)</f>
        <v>777</v>
      </c>
      <c r="B865" s="148" t="s">
        <v>728</v>
      </c>
      <c r="C865" s="148" t="s">
        <v>427</v>
      </c>
      <c r="D865" s="149" t="s">
        <v>42</v>
      </c>
      <c r="E865" s="149" t="s">
        <v>38</v>
      </c>
      <c r="F865" s="149" t="s">
        <v>1966</v>
      </c>
      <c r="G865" s="150"/>
      <c r="H865" s="150"/>
      <c r="I865" s="150"/>
      <c r="J865" s="150"/>
      <c r="K865" s="149">
        <v>29</v>
      </c>
      <c r="L865" s="149">
        <v>332</v>
      </c>
      <c r="M865" s="149">
        <v>3</v>
      </c>
      <c r="N865" s="172">
        <f>SUM(G865*$D$8+H865*$D$5+I865*$D$9+J865*$D$6+K865*$D$11+L865*$D$10+M865*$D$7)</f>
        <v>65.7</v>
      </c>
      <c r="O865" s="166">
        <v>1</v>
      </c>
      <c r="P865" s="153">
        <f>SUM(N865*O865)</f>
        <v>65.7</v>
      </c>
      <c r="Q865" s="14"/>
      <c r="R865" s="14"/>
      <c r="S865" s="14"/>
      <c r="T865" s="14"/>
      <c r="U865" s="14"/>
    </row>
    <row r="866" spans="1:21" ht="13.5" customHeight="1">
      <c r="A866" s="147">
        <f>RANK(N866,$N$18:$N$2049)</f>
        <v>1435</v>
      </c>
      <c r="B866" s="148" t="s">
        <v>952</v>
      </c>
      <c r="C866" s="148" t="s">
        <v>427</v>
      </c>
      <c r="D866" s="149" t="s">
        <v>43</v>
      </c>
      <c r="E866" s="149" t="s">
        <v>34</v>
      </c>
      <c r="F866" s="149" t="s">
        <v>1966</v>
      </c>
      <c r="G866" s="150"/>
      <c r="H866" s="150"/>
      <c r="I866" s="150"/>
      <c r="J866" s="150"/>
      <c r="K866" s="149">
        <v>8</v>
      </c>
      <c r="L866" s="149">
        <v>84</v>
      </c>
      <c r="M866" s="149">
        <v>1</v>
      </c>
      <c r="N866" s="172">
        <f>SUM(G866*$D$8+H866*$D$5+I866*$D$9+J866*$D$6+K866*$D$11+L866*$D$10+M866*$D$7)</f>
        <v>18.399999999999999</v>
      </c>
      <c r="O866" s="166">
        <v>1</v>
      </c>
      <c r="P866" s="153">
        <f>SUM(N866*O866)</f>
        <v>18.399999999999999</v>
      </c>
      <c r="Q866" s="14"/>
      <c r="R866" s="14"/>
      <c r="S866" s="14"/>
      <c r="T866" s="14"/>
      <c r="U866" s="14"/>
    </row>
    <row r="867" spans="1:21" ht="13.5" customHeight="1">
      <c r="A867" s="147">
        <f>RANK(N867,$N$18:$N$2049)</f>
        <v>1248</v>
      </c>
      <c r="B867" s="148" t="s">
        <v>1435</v>
      </c>
      <c r="C867" s="148" t="s">
        <v>427</v>
      </c>
      <c r="D867" s="149" t="s">
        <v>43</v>
      </c>
      <c r="E867" s="149" t="s">
        <v>38</v>
      </c>
      <c r="F867" s="149" t="s">
        <v>1966</v>
      </c>
      <c r="G867" s="150"/>
      <c r="H867" s="150"/>
      <c r="I867" s="150"/>
      <c r="J867" s="150"/>
      <c r="K867" s="149">
        <v>12</v>
      </c>
      <c r="L867" s="149">
        <v>156</v>
      </c>
      <c r="M867" s="149">
        <v>1</v>
      </c>
      <c r="N867" s="172">
        <f>SUM(G867*$D$8+H867*$D$5+I867*$D$9+J867*$D$6+K867*$D$11+L867*$D$10+M867*$D$7)</f>
        <v>27.6</v>
      </c>
      <c r="O867" s="166">
        <v>1</v>
      </c>
      <c r="P867" s="153">
        <f>SUM(N867*O867)</f>
        <v>27.6</v>
      </c>
      <c r="Q867" s="14"/>
      <c r="R867" s="14"/>
      <c r="S867" s="14"/>
      <c r="T867" s="14"/>
      <c r="U867" s="14"/>
    </row>
    <row r="868" spans="1:21" ht="13.5" customHeight="1">
      <c r="A868" s="147">
        <f>RANK(N868,$N$18:$N$2049)</f>
        <v>971</v>
      </c>
      <c r="B868" s="148" t="s">
        <v>1434</v>
      </c>
      <c r="C868" s="148" t="s">
        <v>427</v>
      </c>
      <c r="D868" s="149" t="s">
        <v>43</v>
      </c>
      <c r="E868" s="149" t="s">
        <v>36</v>
      </c>
      <c r="F868" s="149" t="s">
        <v>1966</v>
      </c>
      <c r="G868" s="150"/>
      <c r="H868" s="150"/>
      <c r="I868" s="150"/>
      <c r="J868" s="150"/>
      <c r="K868" s="149">
        <v>22</v>
      </c>
      <c r="L868" s="149">
        <v>252</v>
      </c>
      <c r="M868" s="149">
        <v>2</v>
      </c>
      <c r="N868" s="172">
        <f>SUM(G868*$D$8+H868*$D$5+I868*$D$9+J868*$D$6+K868*$D$11+L868*$D$10+M868*$D$7)</f>
        <v>48.2</v>
      </c>
      <c r="O868" s="166">
        <v>1</v>
      </c>
      <c r="P868" s="153">
        <f>SUM(N868*O868)</f>
        <v>48.2</v>
      </c>
      <c r="Q868" s="14"/>
      <c r="R868" s="14"/>
      <c r="S868" s="14"/>
      <c r="T868" s="14"/>
      <c r="U868" s="14"/>
    </row>
    <row r="869" spans="1:21" ht="13.5" customHeight="1">
      <c r="A869" s="147">
        <f>RANK(N869,$N$18:$N$2049)</f>
        <v>803</v>
      </c>
      <c r="B869" s="148" t="s">
        <v>756</v>
      </c>
      <c r="C869" s="148" t="s">
        <v>427</v>
      </c>
      <c r="D869" s="149" t="s">
        <v>43</v>
      </c>
      <c r="E869" s="149" t="s">
        <v>34</v>
      </c>
      <c r="F869" s="149" t="s">
        <v>1966</v>
      </c>
      <c r="G869" s="150"/>
      <c r="H869" s="150"/>
      <c r="I869" s="150"/>
      <c r="J869" s="150"/>
      <c r="K869" s="149">
        <v>29</v>
      </c>
      <c r="L869" s="149">
        <v>366</v>
      </c>
      <c r="M869" s="149">
        <v>2</v>
      </c>
      <c r="N869" s="172">
        <f>SUM(G869*$D$8+H869*$D$5+I869*$D$9+J869*$D$6+K869*$D$11+L869*$D$10+M869*$D$7)</f>
        <v>63.1</v>
      </c>
      <c r="O869" s="166">
        <v>1</v>
      </c>
      <c r="P869" s="153">
        <f>SUM(N869*O869)</f>
        <v>63.1</v>
      </c>
      <c r="Q869" s="14"/>
      <c r="R869" s="14"/>
      <c r="S869" s="14"/>
      <c r="T869" s="14"/>
      <c r="U869" s="14"/>
    </row>
    <row r="870" spans="1:21" ht="13.5" customHeight="1">
      <c r="A870" s="147">
        <f>RANK(N870,$N$18:$N$2049)</f>
        <v>403</v>
      </c>
      <c r="B870" s="148" t="s">
        <v>223</v>
      </c>
      <c r="C870" s="148" t="s">
        <v>427</v>
      </c>
      <c r="D870" s="149" t="s">
        <v>43</v>
      </c>
      <c r="E870" s="149" t="s">
        <v>34</v>
      </c>
      <c r="F870" s="149" t="s">
        <v>1966</v>
      </c>
      <c r="G870" s="150"/>
      <c r="H870" s="150"/>
      <c r="I870" s="150"/>
      <c r="J870" s="150"/>
      <c r="K870" s="149">
        <v>48</v>
      </c>
      <c r="L870" s="149">
        <v>706</v>
      </c>
      <c r="M870" s="149">
        <v>4</v>
      </c>
      <c r="N870" s="172">
        <f>SUM(G870*$D$8+H870*$D$5+I870*$D$9+J870*$D$6+K870*$D$11+L870*$D$10+M870*$D$7)</f>
        <v>118.60000000000001</v>
      </c>
      <c r="O870" s="166">
        <v>1</v>
      </c>
      <c r="P870" s="153">
        <f>SUM(N870*O870)</f>
        <v>118.60000000000001</v>
      </c>
      <c r="Q870" s="14"/>
      <c r="R870" s="14"/>
      <c r="S870" s="14"/>
      <c r="T870" s="14"/>
      <c r="U870" s="14"/>
    </row>
    <row r="871" spans="1:21" ht="13.5" customHeight="1">
      <c r="A871" s="147">
        <f>RANK(N871,$N$18:$N$2049)</f>
        <v>329</v>
      </c>
      <c r="B871" s="148" t="s">
        <v>761</v>
      </c>
      <c r="C871" s="148" t="s">
        <v>427</v>
      </c>
      <c r="D871" s="149" t="s">
        <v>43</v>
      </c>
      <c r="E871" s="149" t="s">
        <v>38</v>
      </c>
      <c r="F871" s="149" t="s">
        <v>1966</v>
      </c>
      <c r="G871" s="150"/>
      <c r="H871" s="150"/>
      <c r="I871" s="150"/>
      <c r="J871" s="150"/>
      <c r="K871" s="149">
        <v>64</v>
      </c>
      <c r="L871" s="149">
        <v>725</v>
      </c>
      <c r="M871" s="149">
        <v>5</v>
      </c>
      <c r="N871" s="172">
        <f>SUM(G871*$D$8+H871*$D$5+I871*$D$9+J871*$D$6+K871*$D$11+L871*$D$10+M871*$D$7)</f>
        <v>134.5</v>
      </c>
      <c r="O871" s="166">
        <v>1</v>
      </c>
      <c r="P871" s="153">
        <f>SUM(N871*O871)</f>
        <v>134.5</v>
      </c>
      <c r="Q871" s="14"/>
      <c r="R871" s="14"/>
      <c r="S871" s="14"/>
      <c r="T871" s="14"/>
      <c r="U871" s="14"/>
    </row>
    <row r="872" spans="1:21" ht="13.5" customHeight="1">
      <c r="A872" s="147">
        <f>RANK(N872,$N$18:$N$2049)</f>
        <v>1475</v>
      </c>
      <c r="B872" s="148" t="s">
        <v>2104</v>
      </c>
      <c r="C872" s="148" t="s">
        <v>422</v>
      </c>
      <c r="D872" s="149" t="s">
        <v>33</v>
      </c>
      <c r="E872" s="149" t="s">
        <v>38</v>
      </c>
      <c r="F872" s="149" t="s">
        <v>337</v>
      </c>
      <c r="G872" s="150"/>
      <c r="H872" s="150"/>
      <c r="I872" s="150"/>
      <c r="J872" s="150"/>
      <c r="K872" s="150"/>
      <c r="L872" s="150"/>
      <c r="M872" s="150"/>
      <c r="N872" s="172">
        <f>SUM(G872*$D$8+H872*$D$5+I872*$D$9+J872*$D$6+K872*$D$11+L872*$D$10+M872*$D$7)</f>
        <v>0</v>
      </c>
      <c r="O872" s="166">
        <v>0.9</v>
      </c>
      <c r="P872" s="153">
        <f>SUM(N872*O872)</f>
        <v>0</v>
      </c>
      <c r="Q872" s="14"/>
      <c r="R872" s="14"/>
      <c r="S872" s="14"/>
      <c r="T872" s="14"/>
      <c r="U872" s="14"/>
    </row>
    <row r="873" spans="1:21" ht="13.5" customHeight="1">
      <c r="A873" s="147">
        <f>RANK(N873,$N$18:$N$2049)</f>
        <v>87</v>
      </c>
      <c r="B873" s="148" t="s">
        <v>777</v>
      </c>
      <c r="C873" s="148" t="s">
        <v>422</v>
      </c>
      <c r="D873" s="149" t="s">
        <v>33</v>
      </c>
      <c r="E873" s="149" t="s">
        <v>36</v>
      </c>
      <c r="F873" s="149" t="s">
        <v>337</v>
      </c>
      <c r="G873" s="150">
        <v>2862</v>
      </c>
      <c r="H873" s="150">
        <v>21</v>
      </c>
      <c r="I873" s="150">
        <v>164</v>
      </c>
      <c r="J873" s="150">
        <v>3</v>
      </c>
      <c r="K873" s="150"/>
      <c r="L873" s="150"/>
      <c r="M873" s="150"/>
      <c r="N873" s="172">
        <f>SUM(G873*$D$8+H873*$D$5+I873*$D$9+J873*$D$6+K873*$D$11+L873*$D$10+M873*$D$7)</f>
        <v>232.88000000000002</v>
      </c>
      <c r="O873" s="166">
        <v>0.9</v>
      </c>
      <c r="P873" s="153">
        <f>SUM(N873*O873)</f>
        <v>209.59200000000001</v>
      </c>
      <c r="Q873" s="29"/>
      <c r="R873" s="14"/>
      <c r="S873" s="14"/>
      <c r="T873" s="14"/>
      <c r="U873" s="14"/>
    </row>
    <row r="874" spans="1:21" ht="13.5" customHeight="1">
      <c r="A874" s="147">
        <f>RANK(N874,$N$18:$N$2049)</f>
        <v>1475</v>
      </c>
      <c r="B874" s="148" t="s">
        <v>1437</v>
      </c>
      <c r="C874" s="148" t="s">
        <v>422</v>
      </c>
      <c r="D874" s="149" t="s">
        <v>39</v>
      </c>
      <c r="E874" s="149" t="s">
        <v>36</v>
      </c>
      <c r="F874" s="149" t="s">
        <v>337</v>
      </c>
      <c r="G874" s="150"/>
      <c r="H874" s="150"/>
      <c r="I874" s="150"/>
      <c r="J874" s="150"/>
      <c r="K874" s="150"/>
      <c r="L874" s="150"/>
      <c r="M874" s="150"/>
      <c r="N874" s="172">
        <f>SUM(G874*$D$8+H874*$D$5+I874*$D$9+J874*$D$6+K874*$D$11+L874*$D$10+M874*$D$7)</f>
        <v>0</v>
      </c>
      <c r="O874" s="166">
        <v>1.02</v>
      </c>
      <c r="P874" s="153">
        <f>SUM(N874*O874)</f>
        <v>0</v>
      </c>
      <c r="Q874" s="29"/>
      <c r="R874" s="14"/>
      <c r="S874" s="14"/>
      <c r="T874" s="14"/>
      <c r="U874" s="14"/>
    </row>
    <row r="875" spans="1:21" ht="13.5" customHeight="1">
      <c r="A875" s="147">
        <f>RANK(N875,$N$18:$N$2049)</f>
        <v>1028</v>
      </c>
      <c r="B875" s="148" t="s">
        <v>351</v>
      </c>
      <c r="C875" s="148" t="s">
        <v>422</v>
      </c>
      <c r="D875" s="149" t="s">
        <v>39</v>
      </c>
      <c r="E875" s="149" t="s">
        <v>34</v>
      </c>
      <c r="F875" s="149" t="s">
        <v>337</v>
      </c>
      <c r="G875" s="150"/>
      <c r="H875" s="150"/>
      <c r="I875" s="149">
        <v>260</v>
      </c>
      <c r="J875" s="149">
        <v>2</v>
      </c>
      <c r="K875" s="149">
        <v>5</v>
      </c>
      <c r="L875" s="149">
        <v>30</v>
      </c>
      <c r="M875" s="150">
        <v>0</v>
      </c>
      <c r="N875" s="172">
        <f>SUM(G875*$D$8+H875*$D$5+I875*$D$9+J875*$D$6+K875*$D$11+L875*$D$10+M875*$D$7)</f>
        <v>43.5</v>
      </c>
      <c r="O875" s="166">
        <v>1.02</v>
      </c>
      <c r="P875" s="153">
        <f>SUM(N875*O875)</f>
        <v>44.37</v>
      </c>
      <c r="Q875" s="29"/>
      <c r="R875" s="14"/>
      <c r="S875" s="14"/>
      <c r="T875" s="14"/>
      <c r="U875" s="14"/>
    </row>
    <row r="876" spans="1:21" ht="13.5" customHeight="1">
      <c r="A876" s="147">
        <f>RANK(N876,$N$18:$N$2049)</f>
        <v>637</v>
      </c>
      <c r="B876" s="148" t="s">
        <v>1436</v>
      </c>
      <c r="C876" s="148" t="s">
        <v>422</v>
      </c>
      <c r="D876" s="149" t="s">
        <v>39</v>
      </c>
      <c r="E876" s="149" t="s">
        <v>1965</v>
      </c>
      <c r="F876" s="149" t="s">
        <v>337</v>
      </c>
      <c r="G876" s="150"/>
      <c r="H876" s="150"/>
      <c r="I876" s="149">
        <v>445</v>
      </c>
      <c r="J876" s="149">
        <v>4</v>
      </c>
      <c r="K876" s="149">
        <v>10</v>
      </c>
      <c r="L876" s="149">
        <v>72</v>
      </c>
      <c r="M876" s="149">
        <v>0</v>
      </c>
      <c r="N876" s="172">
        <f>SUM(G876*$D$8+H876*$D$5+I876*$D$9+J876*$D$6+K876*$D$11+L876*$D$10+M876*$D$7)</f>
        <v>80.7</v>
      </c>
      <c r="O876" s="166">
        <v>1.02</v>
      </c>
      <c r="P876" s="153">
        <f>SUM(N876*O876)</f>
        <v>82.314000000000007</v>
      </c>
      <c r="Q876" s="29"/>
      <c r="R876" s="14"/>
      <c r="S876" s="14"/>
      <c r="T876" s="14"/>
      <c r="U876" s="14"/>
    </row>
    <row r="877" spans="1:21" ht="13.5" customHeight="1">
      <c r="A877" s="147">
        <f>RANK(N877,$N$18:$N$2049)</f>
        <v>182</v>
      </c>
      <c r="B877" s="148" t="s">
        <v>488</v>
      </c>
      <c r="C877" s="148" t="s">
        <v>422</v>
      </c>
      <c r="D877" s="149" t="s">
        <v>39</v>
      </c>
      <c r="E877" s="149" t="s">
        <v>36</v>
      </c>
      <c r="F877" s="149" t="s">
        <v>337</v>
      </c>
      <c r="G877" s="150"/>
      <c r="H877" s="150"/>
      <c r="I877" s="149">
        <v>871</v>
      </c>
      <c r="J877" s="149">
        <v>8</v>
      </c>
      <c r="K877" s="150">
        <v>28</v>
      </c>
      <c r="L877" s="150">
        <v>253</v>
      </c>
      <c r="M877" s="150">
        <v>1</v>
      </c>
      <c r="N877" s="172">
        <f>SUM(G877*$D$8+H877*$D$5+I877*$D$9+J877*$D$6+K877*$D$11+L877*$D$10+M877*$D$7)</f>
        <v>180.40000000000003</v>
      </c>
      <c r="O877" s="166">
        <v>1.02</v>
      </c>
      <c r="P877" s="153">
        <f>SUM(N877*O877)</f>
        <v>184.00800000000004</v>
      </c>
      <c r="Q877" s="29"/>
      <c r="R877" s="14"/>
      <c r="S877" s="14"/>
      <c r="T877" s="14"/>
      <c r="U877" s="14"/>
    </row>
    <row r="878" spans="1:21" ht="13.5" customHeight="1">
      <c r="A878" s="147">
        <f>RANK(N878,$N$18:$N$2049)</f>
        <v>1475</v>
      </c>
      <c r="B878" s="148" t="s">
        <v>1439</v>
      </c>
      <c r="C878" s="148" t="s">
        <v>422</v>
      </c>
      <c r="D878" s="149" t="s">
        <v>42</v>
      </c>
      <c r="E878" s="149" t="s">
        <v>36</v>
      </c>
      <c r="F878" s="149" t="s">
        <v>337</v>
      </c>
      <c r="G878" s="150"/>
      <c r="H878" s="150"/>
      <c r="I878" s="150"/>
      <c r="J878" s="150"/>
      <c r="K878" s="150"/>
      <c r="L878" s="150"/>
      <c r="M878" s="150"/>
      <c r="N878" s="172">
        <f>SUM(G878*$D$8+H878*$D$5+I878*$D$9+J878*$D$6+K878*$D$11+L878*$D$10+M878*$D$7)</f>
        <v>0</v>
      </c>
      <c r="O878" s="166">
        <v>1</v>
      </c>
      <c r="P878" s="153">
        <f>SUM(N878*O878)</f>
        <v>0</v>
      </c>
      <c r="Q878" s="29"/>
      <c r="R878" s="14"/>
      <c r="S878" s="14"/>
      <c r="T878" s="14"/>
      <c r="U878" s="14"/>
    </row>
    <row r="879" spans="1:21" ht="13.5" customHeight="1">
      <c r="A879" s="147">
        <f>RANK(N879,$N$18:$N$2049)</f>
        <v>1375</v>
      </c>
      <c r="B879" s="148" t="s">
        <v>1438</v>
      </c>
      <c r="C879" s="148" t="s">
        <v>422</v>
      </c>
      <c r="D879" s="149" t="s">
        <v>42</v>
      </c>
      <c r="E879" s="149" t="s">
        <v>36</v>
      </c>
      <c r="F879" s="149" t="s">
        <v>337</v>
      </c>
      <c r="G879" s="150"/>
      <c r="H879" s="150"/>
      <c r="I879" s="150"/>
      <c r="J879" s="150"/>
      <c r="K879" s="149">
        <v>10</v>
      </c>
      <c r="L879" s="149">
        <v>111</v>
      </c>
      <c r="M879" s="149">
        <v>1</v>
      </c>
      <c r="N879" s="172">
        <f>SUM(G879*$D$8+H879*$D$5+I879*$D$9+J879*$D$6+K879*$D$11+L879*$D$10+M879*$D$7)</f>
        <v>22.1</v>
      </c>
      <c r="O879" s="166">
        <v>1</v>
      </c>
      <c r="P879" s="153">
        <f>SUM(N879*O879)</f>
        <v>22.1</v>
      </c>
      <c r="Q879" s="29"/>
      <c r="R879" s="14"/>
      <c r="S879" s="14"/>
      <c r="T879" s="14"/>
      <c r="U879" s="14"/>
    </row>
    <row r="880" spans="1:21" ht="13.5" customHeight="1">
      <c r="A880" s="147">
        <f>RANK(N880,$N$18:$N$2049)</f>
        <v>743</v>
      </c>
      <c r="B880" s="148" t="s">
        <v>730</v>
      </c>
      <c r="C880" s="148" t="s">
        <v>422</v>
      </c>
      <c r="D880" s="149" t="s">
        <v>42</v>
      </c>
      <c r="E880" s="149" t="s">
        <v>36</v>
      </c>
      <c r="F880" s="149" t="s">
        <v>337</v>
      </c>
      <c r="G880" s="150"/>
      <c r="H880" s="150"/>
      <c r="I880" s="150"/>
      <c r="J880" s="150"/>
      <c r="K880" s="149">
        <v>32</v>
      </c>
      <c r="L880" s="149">
        <v>362</v>
      </c>
      <c r="M880" s="150">
        <v>3</v>
      </c>
      <c r="N880" s="172">
        <f>SUM(G880*$D$8+H880*$D$5+I880*$D$9+J880*$D$6+K880*$D$11+L880*$D$10+M880*$D$7)</f>
        <v>70.2</v>
      </c>
      <c r="O880" s="166">
        <v>1</v>
      </c>
      <c r="P880" s="153">
        <f>SUM(N880*O880)</f>
        <v>70.2</v>
      </c>
      <c r="Q880" s="29"/>
      <c r="R880" s="14"/>
      <c r="S880" s="14"/>
      <c r="T880" s="14"/>
      <c r="U880" s="14"/>
    </row>
    <row r="881" spans="1:21" ht="13.5" customHeight="1">
      <c r="A881" s="147">
        <f>RANK(N881,$N$18:$N$2049)</f>
        <v>1475</v>
      </c>
      <c r="B881" s="148" t="s">
        <v>2106</v>
      </c>
      <c r="C881" s="148" t="s">
        <v>422</v>
      </c>
      <c r="D881" s="149" t="s">
        <v>43</v>
      </c>
      <c r="E881" s="149" t="s">
        <v>38</v>
      </c>
      <c r="F881" s="149" t="s">
        <v>337</v>
      </c>
      <c r="G881" s="150"/>
      <c r="H881" s="150"/>
      <c r="I881" s="150"/>
      <c r="J881" s="150"/>
      <c r="K881" s="150"/>
      <c r="L881" s="150"/>
      <c r="M881" s="150"/>
      <c r="N881" s="172">
        <f>SUM(G881*$D$8+H881*$D$5+I881*$D$9+J881*$D$6+K881*$D$11+L881*$D$10+M881*$D$7)</f>
        <v>0</v>
      </c>
      <c r="O881" s="166">
        <v>1</v>
      </c>
      <c r="P881" s="153">
        <f>SUM(N881*O881)</f>
        <v>0</v>
      </c>
      <c r="Q881" s="14"/>
      <c r="R881" s="14"/>
      <c r="S881" s="14"/>
      <c r="T881" s="14"/>
      <c r="U881" s="14"/>
    </row>
    <row r="882" spans="1:21" ht="13.5" customHeight="1">
      <c r="A882" s="147">
        <f>RANK(N882,$N$18:$N$2049)</f>
        <v>1250</v>
      </c>
      <c r="B882" s="148" t="s">
        <v>1440</v>
      </c>
      <c r="C882" s="148" t="s">
        <v>422</v>
      </c>
      <c r="D882" s="149" t="s">
        <v>43</v>
      </c>
      <c r="E882" s="149" t="s">
        <v>36</v>
      </c>
      <c r="F882" s="149" t="s">
        <v>337</v>
      </c>
      <c r="G882" s="150"/>
      <c r="H882" s="150"/>
      <c r="I882" s="150"/>
      <c r="J882" s="150"/>
      <c r="K882" s="149">
        <v>12</v>
      </c>
      <c r="L882" s="149">
        <v>154</v>
      </c>
      <c r="M882" s="149">
        <v>1</v>
      </c>
      <c r="N882" s="172">
        <f>SUM(G882*$D$8+H882*$D$5+I882*$D$9+J882*$D$6+K882*$D$11+L882*$D$10+M882*$D$7)</f>
        <v>27.4</v>
      </c>
      <c r="O882" s="166">
        <v>1</v>
      </c>
      <c r="P882" s="153">
        <f>SUM(N882*O882)</f>
        <v>27.4</v>
      </c>
      <c r="Q882" s="29"/>
      <c r="R882" s="14"/>
      <c r="S882" s="14"/>
      <c r="T882" s="14"/>
      <c r="U882" s="14"/>
    </row>
    <row r="883" spans="1:21" ht="13.5" customHeight="1">
      <c r="A883" s="147">
        <f>RANK(N883,$N$18:$N$2049)</f>
        <v>1105</v>
      </c>
      <c r="B883" s="148" t="s">
        <v>732</v>
      </c>
      <c r="C883" s="148" t="s">
        <v>422</v>
      </c>
      <c r="D883" s="149" t="s">
        <v>43</v>
      </c>
      <c r="E883" s="149" t="s">
        <v>38</v>
      </c>
      <c r="F883" s="149" t="s">
        <v>337</v>
      </c>
      <c r="G883" s="150"/>
      <c r="H883" s="150"/>
      <c r="I883" s="150"/>
      <c r="J883" s="150"/>
      <c r="K883" s="149">
        <v>19</v>
      </c>
      <c r="L883" s="149">
        <v>210</v>
      </c>
      <c r="M883" s="149">
        <v>1</v>
      </c>
      <c r="N883" s="172">
        <f>SUM(G883*$D$8+H883*$D$5+I883*$D$9+J883*$D$6+K883*$D$11+L883*$D$10+M883*$D$7)</f>
        <v>36.5</v>
      </c>
      <c r="O883" s="166">
        <v>1</v>
      </c>
      <c r="P883" s="153">
        <f>SUM(N883*O883)</f>
        <v>36.5</v>
      </c>
      <c r="Q883" s="29"/>
      <c r="R883" s="14"/>
      <c r="S883" s="14"/>
      <c r="T883" s="14"/>
      <c r="U883" s="14"/>
    </row>
    <row r="884" spans="1:21" ht="13.5" customHeight="1">
      <c r="A884" s="147">
        <f>RANK(N884,$N$18:$N$2049)</f>
        <v>915</v>
      </c>
      <c r="B884" s="148" t="s">
        <v>2105</v>
      </c>
      <c r="C884" s="148" t="s">
        <v>422</v>
      </c>
      <c r="D884" s="149" t="s">
        <v>43</v>
      </c>
      <c r="E884" s="149" t="s">
        <v>38</v>
      </c>
      <c r="F884" s="149" t="s">
        <v>337</v>
      </c>
      <c r="G884" s="150"/>
      <c r="H884" s="150"/>
      <c r="I884" s="150"/>
      <c r="J884" s="150"/>
      <c r="K884" s="149">
        <v>27</v>
      </c>
      <c r="L884" s="149">
        <v>284</v>
      </c>
      <c r="M884" s="149">
        <v>2</v>
      </c>
      <c r="N884" s="172">
        <f>SUM(G884*$D$8+H884*$D$5+I884*$D$9+J884*$D$6+K884*$D$11+L884*$D$10+M884*$D$7)</f>
        <v>53.900000000000006</v>
      </c>
      <c r="O884" s="166">
        <v>1</v>
      </c>
      <c r="P884" s="153">
        <f>SUM(N884*O884)</f>
        <v>53.900000000000006</v>
      </c>
      <c r="Q884" s="29"/>
      <c r="R884" s="14"/>
      <c r="S884" s="14"/>
      <c r="T884" s="14"/>
      <c r="U884" s="14"/>
    </row>
    <row r="885" spans="1:21" ht="13.5" customHeight="1">
      <c r="A885" s="147">
        <f>RANK(N885,$N$18:$N$2049)</f>
        <v>436</v>
      </c>
      <c r="B885" s="148" t="s">
        <v>355</v>
      </c>
      <c r="C885" s="148" t="s">
        <v>422</v>
      </c>
      <c r="D885" s="149" t="s">
        <v>43</v>
      </c>
      <c r="E885" s="149" t="s">
        <v>34</v>
      </c>
      <c r="F885" s="149" t="s">
        <v>337</v>
      </c>
      <c r="G885" s="150"/>
      <c r="H885" s="150"/>
      <c r="I885" s="150"/>
      <c r="J885" s="150"/>
      <c r="K885" s="149">
        <v>40</v>
      </c>
      <c r="L885" s="149">
        <v>636</v>
      </c>
      <c r="M885" s="149">
        <v>5</v>
      </c>
      <c r="N885" s="172">
        <f>SUM(G885*$D$8+H885*$D$5+I885*$D$9+J885*$D$6+K885*$D$11+L885*$D$10+M885*$D$7)</f>
        <v>113.6</v>
      </c>
      <c r="O885" s="166">
        <v>1</v>
      </c>
      <c r="P885" s="153">
        <f>SUM(N885*O885)</f>
        <v>113.6</v>
      </c>
      <c r="Q885" s="29"/>
      <c r="R885" s="14"/>
      <c r="S885" s="14"/>
      <c r="T885" s="14"/>
      <c r="U885" s="14"/>
    </row>
    <row r="886" spans="1:21" ht="13.5" customHeight="1">
      <c r="A886" s="147">
        <f>RANK(N886,$N$18:$N$2049)</f>
        <v>321</v>
      </c>
      <c r="B886" s="148" t="s">
        <v>731</v>
      </c>
      <c r="C886" s="148" t="s">
        <v>422</v>
      </c>
      <c r="D886" s="149" t="s">
        <v>43</v>
      </c>
      <c r="E886" s="149" t="s">
        <v>34</v>
      </c>
      <c r="F886" s="149" t="s">
        <v>337</v>
      </c>
      <c r="G886" s="150"/>
      <c r="H886" s="150"/>
      <c r="I886" s="150"/>
      <c r="J886" s="150"/>
      <c r="K886" s="149">
        <v>51</v>
      </c>
      <c r="L886" s="149">
        <v>747</v>
      </c>
      <c r="M886" s="149">
        <v>6</v>
      </c>
      <c r="N886" s="172">
        <f>SUM(G886*$D$8+H886*$D$5+I886*$D$9+J886*$D$6+K886*$D$11+L886*$D$10+M886*$D$7)</f>
        <v>136.19999999999999</v>
      </c>
      <c r="O886" s="166">
        <v>1</v>
      </c>
      <c r="P886" s="153">
        <f>SUM(N886*O886)</f>
        <v>136.19999999999999</v>
      </c>
      <c r="Q886" s="29"/>
      <c r="R886" s="14"/>
      <c r="S886" s="14"/>
      <c r="T886" s="14"/>
      <c r="U886" s="14"/>
    </row>
    <row r="887" spans="1:21" ht="13.5" customHeight="1">
      <c r="A887" s="147">
        <f>RANK(N887,$N$18:$N$2049)</f>
        <v>1475</v>
      </c>
      <c r="B887" s="148" t="s">
        <v>1441</v>
      </c>
      <c r="C887" s="148" t="s">
        <v>414</v>
      </c>
      <c r="D887" s="149" t="s">
        <v>33</v>
      </c>
      <c r="E887" s="149" t="s">
        <v>38</v>
      </c>
      <c r="F887" s="149" t="s">
        <v>47</v>
      </c>
      <c r="G887" s="150"/>
      <c r="H887" s="150"/>
      <c r="I887" s="150"/>
      <c r="J887" s="150"/>
      <c r="K887" s="150"/>
      <c r="L887" s="150"/>
      <c r="M887" s="150"/>
      <c r="N887" s="172">
        <f>SUM(G887*$D$8+H887*$D$5+I887*$D$9+J887*$D$6+K887*$D$11+L887*$D$10+M887*$D$7)</f>
        <v>0</v>
      </c>
      <c r="O887" s="166">
        <v>0.9</v>
      </c>
      <c r="P887" s="153">
        <f>SUM(N887*O887)</f>
        <v>0</v>
      </c>
      <c r="Q887" s="29"/>
      <c r="R887" s="14"/>
      <c r="S887" s="14"/>
      <c r="T887" s="14"/>
      <c r="U887" s="14"/>
    </row>
    <row r="888" spans="1:21" ht="13.5" customHeight="1">
      <c r="A888" s="147">
        <f>RANK(N888,$N$18:$N$2049)</f>
        <v>12</v>
      </c>
      <c r="B888" s="148" t="s">
        <v>341</v>
      </c>
      <c r="C888" s="148" t="s">
        <v>414</v>
      </c>
      <c r="D888" s="149" t="s">
        <v>33</v>
      </c>
      <c r="E888" s="149" t="s">
        <v>34</v>
      </c>
      <c r="F888" s="149" t="s">
        <v>47</v>
      </c>
      <c r="G888" s="149">
        <v>3444</v>
      </c>
      <c r="H888" s="149">
        <v>29</v>
      </c>
      <c r="I888" s="149">
        <v>197</v>
      </c>
      <c r="J888" s="149">
        <v>4</v>
      </c>
      <c r="K888" s="150"/>
      <c r="L888" s="150"/>
      <c r="M888" s="150"/>
      <c r="N888" s="172">
        <f>SUM(G888*$D$8+H888*$D$5+I888*$D$9+J888*$D$6+K888*$D$11+L888*$D$10+M888*$D$7)</f>
        <v>297.45999999999998</v>
      </c>
      <c r="O888" s="166">
        <v>0.97</v>
      </c>
      <c r="P888" s="153">
        <f>SUM(N888*O888)</f>
        <v>288.53619999999995</v>
      </c>
      <c r="Q888" s="29"/>
      <c r="R888" s="14"/>
      <c r="S888" s="14"/>
      <c r="T888" s="14"/>
      <c r="U888" s="14"/>
    </row>
    <row r="889" spans="1:21" ht="13.5" customHeight="1">
      <c r="A889" s="147">
        <f>RANK(N889,$N$18:$N$2049)</f>
        <v>1475</v>
      </c>
      <c r="B889" s="148" t="s">
        <v>1444</v>
      </c>
      <c r="C889" s="148" t="s">
        <v>414</v>
      </c>
      <c r="D889" s="149" t="s">
        <v>39</v>
      </c>
      <c r="E889" s="149" t="s">
        <v>38</v>
      </c>
      <c r="F889" s="149" t="s">
        <v>47</v>
      </c>
      <c r="G889" s="150"/>
      <c r="H889" s="150"/>
      <c r="I889" s="150"/>
      <c r="J889" s="150"/>
      <c r="K889" s="150"/>
      <c r="L889" s="150"/>
      <c r="M889" s="150"/>
      <c r="N889" s="172">
        <f>SUM(G889*$D$8+H889*$D$5+I889*$D$9+J889*$D$6+K889*$D$11+L889*$D$10+M889*$D$7)</f>
        <v>0</v>
      </c>
      <c r="O889" s="166">
        <v>1.02</v>
      </c>
      <c r="P889" s="153">
        <f>SUM(N889*O889)</f>
        <v>0</v>
      </c>
      <c r="Q889" s="29"/>
      <c r="R889" s="14"/>
      <c r="S889" s="14"/>
      <c r="T889" s="14"/>
      <c r="U889" s="14"/>
    </row>
    <row r="890" spans="1:21" ht="13.5" customHeight="1">
      <c r="A890" s="147">
        <f>RANK(N890,$N$18:$N$2049)</f>
        <v>693</v>
      </c>
      <c r="B890" s="148" t="s">
        <v>237</v>
      </c>
      <c r="C890" s="148" t="s">
        <v>414</v>
      </c>
      <c r="D890" s="149" t="s">
        <v>39</v>
      </c>
      <c r="E890" s="149" t="s">
        <v>34</v>
      </c>
      <c r="F890" s="149" t="s">
        <v>47</v>
      </c>
      <c r="G890" s="150"/>
      <c r="H890" s="150"/>
      <c r="I890" s="149">
        <v>249</v>
      </c>
      <c r="J890" s="149">
        <v>8</v>
      </c>
      <c r="K890" s="149">
        <v>2</v>
      </c>
      <c r="L890" s="149">
        <v>15</v>
      </c>
      <c r="M890" s="149">
        <v>0</v>
      </c>
      <c r="N890" s="172">
        <f>SUM(G890*$D$8+H890*$D$5+I890*$D$9+J890*$D$6+K890*$D$11+L890*$D$10+M890*$D$7)</f>
        <v>75.400000000000006</v>
      </c>
      <c r="O890" s="166">
        <v>1.02</v>
      </c>
      <c r="P890" s="153">
        <f>SUM(N890*O890)</f>
        <v>76.908000000000001</v>
      </c>
      <c r="Q890" s="29"/>
      <c r="R890" s="14"/>
      <c r="S890" s="14"/>
      <c r="T890" s="14"/>
      <c r="U890" s="14"/>
    </row>
    <row r="891" spans="1:21" ht="13.5" customHeight="1">
      <c r="A891" s="147">
        <f>RANK(N891,$N$18:$N$2049)</f>
        <v>634</v>
      </c>
      <c r="B891" s="148" t="s">
        <v>1443</v>
      </c>
      <c r="C891" s="148" t="s">
        <v>414</v>
      </c>
      <c r="D891" s="149" t="s">
        <v>39</v>
      </c>
      <c r="E891" s="149" t="s">
        <v>38</v>
      </c>
      <c r="F891" s="149" t="s">
        <v>47</v>
      </c>
      <c r="G891" s="150"/>
      <c r="H891" s="150"/>
      <c r="I891" s="149">
        <v>365</v>
      </c>
      <c r="J891" s="149">
        <v>3</v>
      </c>
      <c r="K891" s="149">
        <v>15</v>
      </c>
      <c r="L891" s="149">
        <v>133</v>
      </c>
      <c r="M891" s="149">
        <v>1</v>
      </c>
      <c r="N891" s="172">
        <f>SUM(G891*$D$8+H891*$D$5+I891*$D$9+J891*$D$6+K891*$D$11+L891*$D$10+M891*$D$7)</f>
        <v>81.3</v>
      </c>
      <c r="O891" s="166">
        <v>1.02</v>
      </c>
      <c r="P891" s="153">
        <f>SUM(N891*O891)</f>
        <v>82.926000000000002</v>
      </c>
      <c r="Q891" s="29"/>
      <c r="R891" s="14"/>
      <c r="S891" s="14"/>
      <c r="T891" s="14"/>
      <c r="U891" s="14"/>
    </row>
    <row r="892" spans="1:21" ht="13.5" customHeight="1">
      <c r="A892" s="147">
        <f>RANK(N892,$N$18:$N$2049)</f>
        <v>108</v>
      </c>
      <c r="B892" s="148" t="s">
        <v>1442</v>
      </c>
      <c r="C892" s="148" t="s">
        <v>414</v>
      </c>
      <c r="D892" s="149" t="s">
        <v>39</v>
      </c>
      <c r="E892" s="149" t="s">
        <v>34</v>
      </c>
      <c r="F892" s="149" t="s">
        <v>47</v>
      </c>
      <c r="G892" s="150"/>
      <c r="H892" s="150"/>
      <c r="I892" s="149">
        <v>924</v>
      </c>
      <c r="J892" s="149">
        <v>12</v>
      </c>
      <c r="K892" s="149">
        <v>28</v>
      </c>
      <c r="L892" s="149">
        <v>266</v>
      </c>
      <c r="M892" s="149">
        <v>2</v>
      </c>
      <c r="N892" s="172">
        <f>SUM(G892*$D$8+H892*$D$5+I892*$D$9+J892*$D$6+K892*$D$11+L892*$D$10+M892*$D$7)</f>
        <v>217</v>
      </c>
      <c r="O892" s="166">
        <v>1.02</v>
      </c>
      <c r="P892" s="153">
        <f>SUM(N892*O892)</f>
        <v>221.34</v>
      </c>
      <c r="Q892" s="29"/>
      <c r="R892" s="14"/>
      <c r="S892" s="14"/>
      <c r="T892" s="14"/>
      <c r="U892" s="14"/>
    </row>
    <row r="893" spans="1:21" ht="13.5" customHeight="1">
      <c r="A893" s="147">
        <f>RANK(N893,$N$18:$N$2049)</f>
        <v>1475</v>
      </c>
      <c r="B893" s="148" t="s">
        <v>1446</v>
      </c>
      <c r="C893" s="148" t="s">
        <v>414</v>
      </c>
      <c r="D893" s="149" t="s">
        <v>42</v>
      </c>
      <c r="E893" s="149" t="s">
        <v>38</v>
      </c>
      <c r="F893" s="149" t="s">
        <v>47</v>
      </c>
      <c r="G893" s="150"/>
      <c r="H893" s="150"/>
      <c r="I893" s="150"/>
      <c r="J893" s="150"/>
      <c r="K893" s="150"/>
      <c r="L893" s="150"/>
      <c r="M893" s="150"/>
      <c r="N893" s="172">
        <f>SUM(G893*$D$8+H893*$D$5+I893*$D$9+J893*$D$6+K893*$D$11+L893*$D$10+M893*$D$7)</f>
        <v>0</v>
      </c>
      <c r="O893" s="166">
        <v>1</v>
      </c>
      <c r="P893" s="153">
        <f>SUM(N893*O893)</f>
        <v>0</v>
      </c>
      <c r="Q893" s="14"/>
      <c r="R893" s="14"/>
      <c r="S893" s="14"/>
      <c r="T893" s="14"/>
      <c r="U893" s="14"/>
    </row>
    <row r="894" spans="1:21" ht="13.5" customHeight="1">
      <c r="A894" s="147">
        <f>RANK(N894,$N$18:$N$2049)</f>
        <v>1381</v>
      </c>
      <c r="B894" s="148" t="s">
        <v>1445</v>
      </c>
      <c r="C894" s="148" t="s">
        <v>414</v>
      </c>
      <c r="D894" s="149" t="s">
        <v>42</v>
      </c>
      <c r="E894" s="149" t="s">
        <v>38</v>
      </c>
      <c r="F894" s="149" t="s">
        <v>47</v>
      </c>
      <c r="G894" s="150"/>
      <c r="H894" s="150"/>
      <c r="I894" s="150"/>
      <c r="J894" s="150"/>
      <c r="K894" s="149">
        <v>7</v>
      </c>
      <c r="L894" s="149">
        <v>65</v>
      </c>
      <c r="M894" s="149">
        <v>2</v>
      </c>
      <c r="N894" s="172">
        <f>SUM(G894*$D$8+H894*$D$5+I894*$D$9+J894*$D$6+K894*$D$11+L894*$D$10+M894*$D$7)</f>
        <v>22</v>
      </c>
      <c r="O894" s="166">
        <v>1</v>
      </c>
      <c r="P894" s="153">
        <f>SUM(N894*O894)</f>
        <v>22</v>
      </c>
      <c r="Q894" s="14"/>
      <c r="R894" s="14"/>
      <c r="S894" s="14"/>
      <c r="T894" s="14"/>
      <c r="U894" s="14"/>
    </row>
    <row r="895" spans="1:21" ht="13.5" customHeight="1">
      <c r="A895" s="147">
        <f>RANK(N895,$N$18:$N$2049)</f>
        <v>742</v>
      </c>
      <c r="B895" s="148" t="s">
        <v>370</v>
      </c>
      <c r="C895" s="148" t="s">
        <v>414</v>
      </c>
      <c r="D895" s="149" t="s">
        <v>42</v>
      </c>
      <c r="E895" s="149" t="s">
        <v>34</v>
      </c>
      <c r="F895" s="149" t="s">
        <v>47</v>
      </c>
      <c r="G895" s="150"/>
      <c r="H895" s="150"/>
      <c r="I895" s="150"/>
      <c r="J895" s="150"/>
      <c r="K895" s="149">
        <v>30</v>
      </c>
      <c r="L895" s="149">
        <v>314</v>
      </c>
      <c r="M895" s="149">
        <v>4</v>
      </c>
      <c r="N895" s="172">
        <f>SUM(G895*$D$8+H895*$D$5+I895*$D$9+J895*$D$6+K895*$D$11+L895*$D$10+M895*$D$7)</f>
        <v>70.400000000000006</v>
      </c>
      <c r="O895" s="166">
        <v>1</v>
      </c>
      <c r="P895" s="153">
        <f>SUM(N895*O895)</f>
        <v>70.400000000000006</v>
      </c>
      <c r="Q895" s="14"/>
      <c r="R895" s="14"/>
      <c r="S895" s="14"/>
      <c r="T895" s="14"/>
      <c r="U895" s="14"/>
    </row>
    <row r="896" spans="1:21" ht="13.5" customHeight="1">
      <c r="A896" s="147">
        <f>RANK(N896,$N$18:$N$2049)</f>
        <v>1475</v>
      </c>
      <c r="B896" s="148" t="s">
        <v>1448</v>
      </c>
      <c r="C896" s="148" t="s">
        <v>414</v>
      </c>
      <c r="D896" s="149" t="s">
        <v>43</v>
      </c>
      <c r="E896" s="149" t="s">
        <v>36</v>
      </c>
      <c r="F896" s="149" t="s">
        <v>47</v>
      </c>
      <c r="G896" s="150"/>
      <c r="H896" s="150"/>
      <c r="I896" s="150"/>
      <c r="J896" s="150"/>
      <c r="K896" s="150"/>
      <c r="L896" s="150"/>
      <c r="M896" s="150"/>
      <c r="N896" s="172">
        <f>SUM(G896*$D$8+H896*$D$5+I896*$D$9+J896*$D$6+K896*$D$11+L896*$D$10+M896*$D$7)</f>
        <v>0</v>
      </c>
      <c r="O896" s="166">
        <v>1</v>
      </c>
      <c r="P896" s="153">
        <f>SUM(N896*O896)</f>
        <v>0</v>
      </c>
      <c r="Q896" s="14"/>
      <c r="R896" s="14"/>
      <c r="S896" s="14"/>
      <c r="T896" s="14"/>
      <c r="U896" s="14"/>
    </row>
    <row r="897" spans="1:21" ht="13.5" customHeight="1">
      <c r="A897" s="147">
        <f>RANK(N897,$N$18:$N$2049)</f>
        <v>1283</v>
      </c>
      <c r="B897" s="148" t="s">
        <v>738</v>
      </c>
      <c r="C897" s="148" t="s">
        <v>414</v>
      </c>
      <c r="D897" s="149" t="s">
        <v>43</v>
      </c>
      <c r="E897" s="149" t="s">
        <v>34</v>
      </c>
      <c r="F897" s="149" t="s">
        <v>47</v>
      </c>
      <c r="G897" s="150"/>
      <c r="H897" s="150"/>
      <c r="I897" s="150"/>
      <c r="J897" s="150"/>
      <c r="K897" s="149">
        <v>12</v>
      </c>
      <c r="L897" s="149">
        <v>139</v>
      </c>
      <c r="M897" s="149">
        <v>1</v>
      </c>
      <c r="N897" s="172">
        <f>SUM(G897*$D$8+H897*$D$5+I897*$D$9+J897*$D$6+K897*$D$11+L897*$D$10+M897*$D$7)</f>
        <v>25.9</v>
      </c>
      <c r="O897" s="166">
        <v>1</v>
      </c>
      <c r="P897" s="153">
        <f>SUM(N897*O897)</f>
        <v>25.9</v>
      </c>
      <c r="Q897" s="14"/>
      <c r="R897" s="14"/>
      <c r="S897" s="14"/>
      <c r="T897" s="14"/>
      <c r="U897" s="14"/>
    </row>
    <row r="898" spans="1:21" ht="13.5" customHeight="1">
      <c r="A898" s="147">
        <f>RANK(N898,$N$18:$N$2049)</f>
        <v>903</v>
      </c>
      <c r="B898" s="148" t="s">
        <v>83</v>
      </c>
      <c r="C898" s="148" t="s">
        <v>414</v>
      </c>
      <c r="D898" s="149" t="s">
        <v>43</v>
      </c>
      <c r="E898" s="149" t="s">
        <v>34</v>
      </c>
      <c r="F898" s="149" t="s">
        <v>47</v>
      </c>
      <c r="G898" s="150"/>
      <c r="H898" s="150"/>
      <c r="I898" s="150"/>
      <c r="J898" s="150"/>
      <c r="K898" s="149">
        <v>20</v>
      </c>
      <c r="L898" s="149">
        <v>330</v>
      </c>
      <c r="M898" s="149">
        <v>2</v>
      </c>
      <c r="N898" s="172">
        <f>SUM(G898*$D$8+H898*$D$5+I898*$D$9+J898*$D$6+K898*$D$11+L898*$D$10+M898*$D$7)</f>
        <v>55</v>
      </c>
      <c r="O898" s="166">
        <v>1</v>
      </c>
      <c r="P898" s="153">
        <f>SUM(N898*O898)</f>
        <v>55</v>
      </c>
      <c r="Q898" s="14"/>
      <c r="R898" s="14"/>
      <c r="S898" s="14"/>
      <c r="T898" s="14"/>
      <c r="U898" s="14"/>
    </row>
    <row r="899" spans="1:21" ht="13.5" customHeight="1">
      <c r="A899" s="147">
        <f>RANK(N899,$N$18:$N$2049)</f>
        <v>765</v>
      </c>
      <c r="B899" s="148" t="s">
        <v>1447</v>
      </c>
      <c r="C899" s="148" t="s">
        <v>414</v>
      </c>
      <c r="D899" s="149" t="s">
        <v>43</v>
      </c>
      <c r="E899" s="149" t="s">
        <v>34</v>
      </c>
      <c r="F899" s="149" t="s">
        <v>47</v>
      </c>
      <c r="G899" s="150"/>
      <c r="H899" s="150"/>
      <c r="I899" s="150"/>
      <c r="J899" s="150"/>
      <c r="K899" s="149">
        <v>31</v>
      </c>
      <c r="L899" s="149">
        <v>341</v>
      </c>
      <c r="M899" s="149">
        <v>3</v>
      </c>
      <c r="N899" s="172">
        <f>SUM(G899*$D$8+H899*$D$5+I899*$D$9+J899*$D$6+K899*$D$11+L899*$D$10+M899*$D$7)</f>
        <v>67.599999999999994</v>
      </c>
      <c r="O899" s="166">
        <v>1</v>
      </c>
      <c r="P899" s="153">
        <f>SUM(N899*O899)</f>
        <v>67.599999999999994</v>
      </c>
      <c r="Q899" s="14"/>
      <c r="R899" s="14"/>
      <c r="S899" s="14"/>
      <c r="T899" s="14"/>
      <c r="U899" s="14"/>
    </row>
    <row r="900" spans="1:21" ht="13.5" customHeight="1">
      <c r="A900" s="147">
        <f>RANK(N900,$N$18:$N$2049)</f>
        <v>301</v>
      </c>
      <c r="B900" s="148" t="s">
        <v>300</v>
      </c>
      <c r="C900" s="148" t="s">
        <v>414</v>
      </c>
      <c r="D900" s="149" t="s">
        <v>43</v>
      </c>
      <c r="E900" s="149" t="s">
        <v>34</v>
      </c>
      <c r="F900" s="149" t="s">
        <v>47</v>
      </c>
      <c r="G900" s="150"/>
      <c r="H900" s="150"/>
      <c r="I900" s="150"/>
      <c r="J900" s="150"/>
      <c r="K900" s="149">
        <v>50</v>
      </c>
      <c r="L900" s="149">
        <v>825</v>
      </c>
      <c r="M900" s="149">
        <v>6</v>
      </c>
      <c r="N900" s="172">
        <f>SUM(G900*$D$8+H900*$D$5+I900*$D$9+J900*$D$6+K900*$D$11+L900*$D$10+M900*$D$7)</f>
        <v>143.5</v>
      </c>
      <c r="O900" s="166">
        <v>1</v>
      </c>
      <c r="P900" s="153">
        <f>SUM(N900*O900)</f>
        <v>143.5</v>
      </c>
      <c r="Q900" s="29"/>
      <c r="R900" s="14"/>
      <c r="S900" s="14"/>
      <c r="T900" s="14"/>
      <c r="U900" s="14"/>
    </row>
    <row r="901" spans="1:21" ht="13.5" customHeight="1">
      <c r="A901" s="147">
        <f>RANK(N901,$N$18:$N$2049)</f>
        <v>225</v>
      </c>
      <c r="B901" s="148" t="s">
        <v>737</v>
      </c>
      <c r="C901" s="148" t="s">
        <v>414</v>
      </c>
      <c r="D901" s="149" t="s">
        <v>43</v>
      </c>
      <c r="E901" s="149" t="s">
        <v>34</v>
      </c>
      <c r="F901" s="149" t="s">
        <v>47</v>
      </c>
      <c r="G901" s="150"/>
      <c r="H901" s="150"/>
      <c r="I901" s="150">
        <v>15</v>
      </c>
      <c r="J901" s="150">
        <v>0</v>
      </c>
      <c r="K901" s="149">
        <v>61</v>
      </c>
      <c r="L901" s="149">
        <v>957</v>
      </c>
      <c r="M901" s="149">
        <v>6</v>
      </c>
      <c r="N901" s="172">
        <f>SUM(G901*$D$8+H901*$D$5+I901*$D$9+J901*$D$6+K901*$D$11+L901*$D$10+M901*$D$7)</f>
        <v>163.69999999999999</v>
      </c>
      <c r="O901" s="166">
        <v>1</v>
      </c>
      <c r="P901" s="153">
        <f>SUM(N901*O901)</f>
        <v>163.69999999999999</v>
      </c>
      <c r="Q901" s="29"/>
      <c r="R901" s="14"/>
      <c r="S901" s="14"/>
      <c r="T901" s="14"/>
      <c r="U901" s="14"/>
    </row>
    <row r="902" spans="1:21" ht="13.5" customHeight="1">
      <c r="A902" s="147">
        <f>RANK(N902,$N$18:$N$2049)</f>
        <v>1475</v>
      </c>
      <c r="B902" s="148" t="s">
        <v>1449</v>
      </c>
      <c r="C902" s="148" t="s">
        <v>1056</v>
      </c>
      <c r="D902" s="149" t="s">
        <v>33</v>
      </c>
      <c r="E902" s="149" t="s">
        <v>38</v>
      </c>
      <c r="F902" s="149" t="s">
        <v>41</v>
      </c>
      <c r="G902" s="150"/>
      <c r="H902" s="150"/>
      <c r="I902" s="150"/>
      <c r="J902" s="150"/>
      <c r="K902" s="150"/>
      <c r="L902" s="150"/>
      <c r="M902" s="150"/>
      <c r="N902" s="172">
        <f>SUM(G902*$D$8+H902*$D$5+I902*$D$9+J902*$D$6+K902*$D$11+L902*$D$10+M902*$D$7)</f>
        <v>0</v>
      </c>
      <c r="O902" s="166">
        <v>0.9</v>
      </c>
      <c r="P902" s="153">
        <f>SUM(N902*O902)</f>
        <v>0</v>
      </c>
      <c r="Q902" s="29"/>
      <c r="R902" s="14"/>
      <c r="S902" s="14"/>
      <c r="T902" s="14"/>
      <c r="U902" s="14"/>
    </row>
    <row r="903" spans="1:21" ht="13.5" customHeight="1">
      <c r="A903" s="147">
        <f>RANK(N903,$N$18:$N$2049)</f>
        <v>112</v>
      </c>
      <c r="B903" s="148" t="s">
        <v>77</v>
      </c>
      <c r="C903" s="148" t="s">
        <v>1056</v>
      </c>
      <c r="D903" s="149" t="s">
        <v>33</v>
      </c>
      <c r="E903" s="149" t="s">
        <v>34</v>
      </c>
      <c r="F903" s="149" t="s">
        <v>41</v>
      </c>
      <c r="G903" s="149">
        <v>2582</v>
      </c>
      <c r="H903" s="149">
        <v>20</v>
      </c>
      <c r="I903" s="149">
        <v>140</v>
      </c>
      <c r="J903" s="149">
        <v>3</v>
      </c>
      <c r="K903" s="150"/>
      <c r="L903" s="150"/>
      <c r="M903" s="150"/>
      <c r="N903" s="172">
        <f>SUM(G903*$D$8+H903*$D$5+I903*$D$9+J903*$D$6+K903*$D$11+L903*$D$10+M903*$D$7)</f>
        <v>215.28</v>
      </c>
      <c r="O903" s="166">
        <v>0.9</v>
      </c>
      <c r="P903" s="153">
        <f>SUM(N903*O903)</f>
        <v>193.75200000000001</v>
      </c>
      <c r="Q903" s="29"/>
      <c r="R903" s="14"/>
      <c r="S903" s="14"/>
      <c r="T903" s="14"/>
      <c r="U903" s="14"/>
    </row>
    <row r="904" spans="1:21" ht="13.5" customHeight="1">
      <c r="A904" s="147">
        <f>RANK(N904,$N$18:$N$2049)</f>
        <v>934</v>
      </c>
      <c r="B904" s="148" t="s">
        <v>97</v>
      </c>
      <c r="C904" s="148" t="s">
        <v>1056</v>
      </c>
      <c r="D904" s="149" t="s">
        <v>39</v>
      </c>
      <c r="E904" s="149" t="s">
        <v>34</v>
      </c>
      <c r="F904" s="149" t="s">
        <v>41</v>
      </c>
      <c r="G904" s="150"/>
      <c r="H904" s="150"/>
      <c r="I904" s="149">
        <v>147</v>
      </c>
      <c r="J904" s="149">
        <v>1</v>
      </c>
      <c r="K904" s="149">
        <v>19</v>
      </c>
      <c r="L904" s="149">
        <v>161</v>
      </c>
      <c r="M904" s="150">
        <v>1</v>
      </c>
      <c r="N904" s="172">
        <f>SUM(G904*$D$8+H904*$D$5+I904*$D$9+J904*$D$6+K904*$D$11+L904*$D$10+M904*$D$7)</f>
        <v>52.300000000000004</v>
      </c>
      <c r="O904" s="166">
        <v>1.02</v>
      </c>
      <c r="P904" s="153">
        <f>SUM(N904*O904)</f>
        <v>53.346000000000004</v>
      </c>
      <c r="Q904" s="14"/>
      <c r="R904" s="14"/>
      <c r="S904" s="14"/>
      <c r="T904" s="14"/>
      <c r="U904" s="14"/>
    </row>
    <row r="905" spans="1:21" ht="13.5" customHeight="1">
      <c r="A905" s="147">
        <f>RANK(N905,$N$18:$N$2049)</f>
        <v>909</v>
      </c>
      <c r="B905" s="148" t="s">
        <v>226</v>
      </c>
      <c r="C905" s="148" t="s">
        <v>1056</v>
      </c>
      <c r="D905" s="149" t="s">
        <v>39</v>
      </c>
      <c r="E905" s="149" t="s">
        <v>34</v>
      </c>
      <c r="F905" s="149" t="s">
        <v>41</v>
      </c>
      <c r="G905" s="150"/>
      <c r="H905" s="150"/>
      <c r="I905" s="149">
        <v>356</v>
      </c>
      <c r="J905" s="149">
        <v>2</v>
      </c>
      <c r="K905" s="149">
        <v>6</v>
      </c>
      <c r="L905" s="149">
        <v>37</v>
      </c>
      <c r="M905" s="149">
        <v>0</v>
      </c>
      <c r="N905" s="172">
        <f>SUM(G905*$D$8+H905*$D$5+I905*$D$9+J905*$D$6+K905*$D$11+L905*$D$10+M905*$D$7)</f>
        <v>54.300000000000004</v>
      </c>
      <c r="O905" s="166">
        <v>1.02</v>
      </c>
      <c r="P905" s="153">
        <f>SUM(N905*O905)</f>
        <v>55.386000000000003</v>
      </c>
      <c r="Q905" s="14"/>
      <c r="R905" s="14"/>
      <c r="S905" s="14"/>
      <c r="T905" s="14"/>
      <c r="U905" s="14"/>
    </row>
    <row r="906" spans="1:21" ht="13.5" customHeight="1">
      <c r="A906" s="147">
        <f>RANK(N906,$N$18:$N$2049)</f>
        <v>698</v>
      </c>
      <c r="B906" s="148" t="s">
        <v>242</v>
      </c>
      <c r="C906" s="148" t="s">
        <v>1056</v>
      </c>
      <c r="D906" s="149" t="s">
        <v>39</v>
      </c>
      <c r="E906" s="149" t="s">
        <v>34</v>
      </c>
      <c r="F906" s="149" t="s">
        <v>41</v>
      </c>
      <c r="G906" s="150"/>
      <c r="H906" s="150"/>
      <c r="I906" s="149">
        <v>420</v>
      </c>
      <c r="J906" s="149">
        <v>3</v>
      </c>
      <c r="K906" s="149">
        <v>11</v>
      </c>
      <c r="L906" s="149">
        <v>96</v>
      </c>
      <c r="M906" s="149">
        <v>0</v>
      </c>
      <c r="N906" s="172">
        <f>SUM(G906*$D$8+H906*$D$5+I906*$D$9+J906*$D$6+K906*$D$11+L906*$D$10+M906*$D$7)</f>
        <v>75.099999999999994</v>
      </c>
      <c r="O906" s="166">
        <v>1.02</v>
      </c>
      <c r="P906" s="153">
        <f>SUM(N906*O906)</f>
        <v>76.60199999999999</v>
      </c>
      <c r="Q906" s="14"/>
      <c r="R906" s="14"/>
      <c r="S906" s="14"/>
      <c r="T906" s="14"/>
      <c r="U906" s="14"/>
    </row>
    <row r="907" spans="1:21" ht="13.5" customHeight="1">
      <c r="A907" s="147">
        <f>RANK(N907,$N$18:$N$2049)</f>
        <v>455</v>
      </c>
      <c r="B907" s="148" t="s">
        <v>859</v>
      </c>
      <c r="C907" s="148" t="s">
        <v>1056</v>
      </c>
      <c r="D907" s="149" t="s">
        <v>39</v>
      </c>
      <c r="E907" s="149" t="s">
        <v>34</v>
      </c>
      <c r="F907" s="149" t="s">
        <v>41</v>
      </c>
      <c r="G907" s="150"/>
      <c r="H907" s="150"/>
      <c r="I907" s="149">
        <v>522</v>
      </c>
      <c r="J907" s="149">
        <v>5</v>
      </c>
      <c r="K907" s="149">
        <v>16</v>
      </c>
      <c r="L907" s="149">
        <v>136</v>
      </c>
      <c r="M907" s="149">
        <v>1</v>
      </c>
      <c r="N907" s="172">
        <f>SUM(G907*$D$8+H907*$D$5+I907*$D$9+J907*$D$6+K907*$D$11+L907*$D$10+M907*$D$7)</f>
        <v>109.80000000000001</v>
      </c>
      <c r="O907" s="166">
        <v>1.02</v>
      </c>
      <c r="P907" s="153">
        <f>SUM(N907*O907)</f>
        <v>111.99600000000001</v>
      </c>
      <c r="Q907" s="29"/>
      <c r="R907" s="14"/>
      <c r="S907" s="14"/>
      <c r="T907" s="14"/>
      <c r="U907" s="14"/>
    </row>
    <row r="908" spans="1:21" ht="13.5" customHeight="1">
      <c r="A908" s="147">
        <f>RANK(N908,$N$18:$N$2049)</f>
        <v>1475</v>
      </c>
      <c r="B908" s="148" t="s">
        <v>244</v>
      </c>
      <c r="C908" s="148" t="s">
        <v>1056</v>
      </c>
      <c r="D908" s="149" t="s">
        <v>42</v>
      </c>
      <c r="E908" s="149" t="s">
        <v>34</v>
      </c>
      <c r="F908" s="149" t="s">
        <v>41</v>
      </c>
      <c r="G908" s="150"/>
      <c r="H908" s="150"/>
      <c r="I908" s="150"/>
      <c r="J908" s="150"/>
      <c r="K908" s="150"/>
      <c r="L908" s="150"/>
      <c r="M908" s="150"/>
      <c r="N908" s="172">
        <f>SUM(G908*$D$8+H908*$D$5+I908*$D$9+J908*$D$6+K908*$D$11+L908*$D$10+M908*$D$7)</f>
        <v>0</v>
      </c>
      <c r="O908" s="166">
        <v>1</v>
      </c>
      <c r="P908" s="153">
        <f>SUM(N908*O908)</f>
        <v>0</v>
      </c>
      <c r="Q908" s="29"/>
      <c r="R908" s="14"/>
      <c r="S908" s="14"/>
      <c r="T908" s="14"/>
      <c r="U908" s="14"/>
    </row>
    <row r="909" spans="1:21" ht="13.5" customHeight="1">
      <c r="A909" s="147">
        <f>RANK(N909,$N$18:$N$2049)</f>
        <v>1453</v>
      </c>
      <c r="B909" s="148" t="s">
        <v>1450</v>
      </c>
      <c r="C909" s="148" t="s">
        <v>1056</v>
      </c>
      <c r="D909" s="149" t="s">
        <v>42</v>
      </c>
      <c r="E909" s="149" t="s">
        <v>34</v>
      </c>
      <c r="F909" s="149" t="s">
        <v>41</v>
      </c>
      <c r="G909" s="150"/>
      <c r="H909" s="150"/>
      <c r="I909" s="150"/>
      <c r="J909" s="150"/>
      <c r="K909" s="149">
        <v>6</v>
      </c>
      <c r="L909" s="149">
        <v>72</v>
      </c>
      <c r="M909" s="149">
        <v>1</v>
      </c>
      <c r="N909" s="172">
        <f>SUM(G909*$D$8+H909*$D$5+I909*$D$9+J909*$D$6+K909*$D$11+L909*$D$10+M909*$D$7)</f>
        <v>16.2</v>
      </c>
      <c r="O909" s="166">
        <v>1</v>
      </c>
      <c r="P909" s="153">
        <f>SUM(N909*O909)</f>
        <v>16.2</v>
      </c>
      <c r="Q909" s="29"/>
      <c r="R909" s="14"/>
      <c r="S909" s="14"/>
      <c r="T909" s="14"/>
      <c r="U909" s="14"/>
    </row>
    <row r="910" spans="1:21" ht="13.5" customHeight="1">
      <c r="A910" s="147">
        <f>RANK(N910,$N$18:$N$2049)</f>
        <v>963</v>
      </c>
      <c r="B910" s="148" t="s">
        <v>243</v>
      </c>
      <c r="C910" s="148" t="s">
        <v>1056</v>
      </c>
      <c r="D910" s="149" t="s">
        <v>42</v>
      </c>
      <c r="E910" s="149" t="s">
        <v>34</v>
      </c>
      <c r="F910" s="149" t="s">
        <v>41</v>
      </c>
      <c r="G910" s="150"/>
      <c r="H910" s="150"/>
      <c r="I910" s="150"/>
      <c r="J910" s="150"/>
      <c r="K910" s="149">
        <v>18</v>
      </c>
      <c r="L910" s="149">
        <v>225</v>
      </c>
      <c r="M910" s="149">
        <v>3</v>
      </c>
      <c r="N910" s="172">
        <f>SUM(G910*$D$8+H910*$D$5+I910*$D$9+J910*$D$6+K910*$D$11+L910*$D$10+M910*$D$7)</f>
        <v>49.5</v>
      </c>
      <c r="O910" s="166">
        <v>1</v>
      </c>
      <c r="P910" s="153">
        <f>SUM(N910*O910)</f>
        <v>49.5</v>
      </c>
      <c r="Q910" s="29"/>
      <c r="R910" s="14"/>
      <c r="S910" s="14"/>
      <c r="T910" s="14"/>
      <c r="U910" s="14"/>
    </row>
    <row r="911" spans="1:21" ht="13.5" customHeight="1">
      <c r="A911" s="147">
        <f>RANK(N911,$N$18:$N$2049)</f>
        <v>1475</v>
      </c>
      <c r="B911" s="148" t="s">
        <v>1454</v>
      </c>
      <c r="C911" s="148" t="s">
        <v>1056</v>
      </c>
      <c r="D911" s="149" t="s">
        <v>43</v>
      </c>
      <c r="E911" s="149" t="s">
        <v>1965</v>
      </c>
      <c r="F911" s="149" t="s">
        <v>41</v>
      </c>
      <c r="G911" s="150"/>
      <c r="H911" s="150"/>
      <c r="I911" s="150"/>
      <c r="J911" s="150"/>
      <c r="K911" s="150"/>
      <c r="L911" s="150"/>
      <c r="M911" s="150"/>
      <c r="N911" s="172">
        <f>SUM(G911*$D$8+H911*$D$5+I911*$D$9+J911*$D$6+K911*$D$11+L911*$D$10+M911*$D$7)</f>
        <v>0</v>
      </c>
      <c r="O911" s="166">
        <v>1</v>
      </c>
      <c r="P911" s="153">
        <f>SUM(N911*O911)</f>
        <v>0</v>
      </c>
      <c r="Q911" s="29"/>
      <c r="R911" s="14"/>
      <c r="S911" s="14"/>
      <c r="T911" s="14"/>
      <c r="U911" s="14"/>
    </row>
    <row r="912" spans="1:21" ht="13.5" customHeight="1">
      <c r="A912" s="147">
        <f>RANK(N912,$N$18:$N$2049)</f>
        <v>1411</v>
      </c>
      <c r="B912" s="148" t="s">
        <v>1453</v>
      </c>
      <c r="C912" s="148" t="s">
        <v>1056</v>
      </c>
      <c r="D912" s="149" t="s">
        <v>43</v>
      </c>
      <c r="E912" s="149" t="s">
        <v>1965</v>
      </c>
      <c r="F912" s="149" t="s">
        <v>41</v>
      </c>
      <c r="G912" s="150"/>
      <c r="H912" s="150"/>
      <c r="I912" s="150"/>
      <c r="J912" s="150"/>
      <c r="K912" s="150">
        <v>8</v>
      </c>
      <c r="L912" s="150">
        <v>104</v>
      </c>
      <c r="M912" s="150">
        <v>1</v>
      </c>
      <c r="N912" s="172">
        <f>SUM(G912*$D$8+H912*$D$5+I912*$D$9+J912*$D$6+K912*$D$11+L912*$D$10+M912*$D$7)</f>
        <v>20.399999999999999</v>
      </c>
      <c r="O912" s="166">
        <v>1</v>
      </c>
      <c r="P912" s="153">
        <f>SUM(N912*O912)</f>
        <v>20.399999999999999</v>
      </c>
      <c r="Q912" s="29"/>
      <c r="R912" s="14"/>
      <c r="S912" s="14"/>
      <c r="T912" s="14"/>
      <c r="U912" s="14"/>
    </row>
    <row r="913" spans="1:21" ht="13.5" customHeight="1">
      <c r="A913" s="147">
        <f>RANK(N913,$N$18:$N$2049)</f>
        <v>1221</v>
      </c>
      <c r="B913" s="148" t="s">
        <v>1452</v>
      </c>
      <c r="C913" s="148" t="s">
        <v>1056</v>
      </c>
      <c r="D913" s="149" t="s">
        <v>43</v>
      </c>
      <c r="E913" s="149" t="s">
        <v>38</v>
      </c>
      <c r="F913" s="149" t="s">
        <v>41</v>
      </c>
      <c r="G913" s="150"/>
      <c r="H913" s="150"/>
      <c r="I913" s="150"/>
      <c r="J913" s="150"/>
      <c r="K913" s="149">
        <v>12</v>
      </c>
      <c r="L913" s="149">
        <v>171</v>
      </c>
      <c r="M913" s="149">
        <v>1</v>
      </c>
      <c r="N913" s="172">
        <f>SUM(G913*$D$8+H913*$D$5+I913*$D$9+J913*$D$6+K913*$D$11+L913*$D$10+M913*$D$7)</f>
        <v>29.1</v>
      </c>
      <c r="O913" s="166">
        <v>1</v>
      </c>
      <c r="P913" s="153">
        <f>SUM(N913*O913)</f>
        <v>29.1</v>
      </c>
      <c r="Q913" s="29"/>
      <c r="R913" s="14"/>
      <c r="S913" s="14"/>
      <c r="T913" s="14"/>
      <c r="U913" s="14"/>
    </row>
    <row r="914" spans="1:21" ht="13.5" customHeight="1">
      <c r="A914" s="147">
        <f>RANK(N914,$N$18:$N$2049)</f>
        <v>839</v>
      </c>
      <c r="B914" s="148" t="s">
        <v>532</v>
      </c>
      <c r="C914" s="148" t="s">
        <v>1056</v>
      </c>
      <c r="D914" s="149" t="s">
        <v>43</v>
      </c>
      <c r="E914" s="149" t="s">
        <v>34</v>
      </c>
      <c r="F914" s="149" t="s">
        <v>41</v>
      </c>
      <c r="G914" s="150"/>
      <c r="H914" s="150"/>
      <c r="I914" s="150"/>
      <c r="J914" s="150"/>
      <c r="K914" s="149">
        <v>23</v>
      </c>
      <c r="L914" s="149">
        <v>374</v>
      </c>
      <c r="M914" s="149">
        <v>2</v>
      </c>
      <c r="N914" s="172">
        <f>SUM(G914*$D$8+H914*$D$5+I914*$D$9+J914*$D$6+K914*$D$11+L914*$D$10+M914*$D$7)</f>
        <v>60.9</v>
      </c>
      <c r="O914" s="166">
        <v>1</v>
      </c>
      <c r="P914" s="153">
        <f>SUM(N914*O914)</f>
        <v>60.9</v>
      </c>
      <c r="Q914" s="29"/>
      <c r="R914" s="14"/>
      <c r="S914" s="14"/>
      <c r="T914" s="14"/>
      <c r="U914" s="14"/>
    </row>
    <row r="915" spans="1:21" ht="13.5" customHeight="1">
      <c r="A915" s="147">
        <f>RANK(N915,$N$18:$N$2049)</f>
        <v>675</v>
      </c>
      <c r="B915" s="148" t="s">
        <v>747</v>
      </c>
      <c r="C915" s="148" t="s">
        <v>1056</v>
      </c>
      <c r="D915" s="149" t="s">
        <v>43</v>
      </c>
      <c r="E915" s="149" t="s">
        <v>34</v>
      </c>
      <c r="F915" s="149" t="s">
        <v>41</v>
      </c>
      <c r="G915" s="150"/>
      <c r="H915" s="150"/>
      <c r="I915" s="150"/>
      <c r="J915" s="150"/>
      <c r="K915" s="149">
        <v>30</v>
      </c>
      <c r="L915" s="149">
        <v>444</v>
      </c>
      <c r="M915" s="149">
        <v>3</v>
      </c>
      <c r="N915" s="172">
        <f>SUM(G915*$D$8+H915*$D$5+I915*$D$9+J915*$D$6+K915*$D$11+L915*$D$10+M915*$D$7)</f>
        <v>77.400000000000006</v>
      </c>
      <c r="O915" s="166">
        <v>1</v>
      </c>
      <c r="P915" s="153">
        <f>SUM(N915*O915)</f>
        <v>77.400000000000006</v>
      </c>
      <c r="Q915" s="29"/>
      <c r="R915" s="14"/>
      <c r="S915" s="14"/>
      <c r="T915" s="14"/>
      <c r="U915" s="14"/>
    </row>
    <row r="916" spans="1:21" ht="13.5" customHeight="1">
      <c r="A916" s="147">
        <f>RANK(N916,$N$18:$N$2049)</f>
        <v>335</v>
      </c>
      <c r="B916" s="148" t="s">
        <v>1451</v>
      </c>
      <c r="C916" s="148" t="s">
        <v>1056</v>
      </c>
      <c r="D916" s="149" t="s">
        <v>43</v>
      </c>
      <c r="E916" s="149" t="s">
        <v>36</v>
      </c>
      <c r="F916" s="149" t="s">
        <v>41</v>
      </c>
      <c r="G916" s="150"/>
      <c r="H916" s="150"/>
      <c r="I916" s="150"/>
      <c r="J916" s="150"/>
      <c r="K916" s="149">
        <v>47</v>
      </c>
      <c r="L916" s="149">
        <v>742</v>
      </c>
      <c r="M916" s="149">
        <v>6</v>
      </c>
      <c r="N916" s="172">
        <f>SUM(G916*$D$8+H916*$D$5+I916*$D$9+J916*$D$6+K916*$D$11+L916*$D$10+M916*$D$7)</f>
        <v>133.69999999999999</v>
      </c>
      <c r="O916" s="166">
        <v>1</v>
      </c>
      <c r="P916" s="153">
        <f>SUM(N916*O916)</f>
        <v>133.69999999999999</v>
      </c>
      <c r="Q916" s="29"/>
      <c r="R916" s="14"/>
      <c r="S916" s="14"/>
      <c r="T916" s="14"/>
      <c r="U916" s="14"/>
    </row>
    <row r="917" spans="1:21" ht="13.5" customHeight="1">
      <c r="A917" s="147">
        <f>RANK(N917,$N$18:$N$2049)</f>
        <v>1475</v>
      </c>
      <c r="B917" s="148" t="s">
        <v>1456</v>
      </c>
      <c r="C917" s="148" t="s">
        <v>1043</v>
      </c>
      <c r="D917" s="149" t="s">
        <v>33</v>
      </c>
      <c r="E917" s="149" t="s">
        <v>38</v>
      </c>
      <c r="F917" s="149" t="s">
        <v>45</v>
      </c>
      <c r="G917" s="150"/>
      <c r="H917" s="150"/>
      <c r="I917" s="150"/>
      <c r="J917" s="150"/>
      <c r="K917" s="150"/>
      <c r="L917" s="150"/>
      <c r="M917" s="150"/>
      <c r="N917" s="172">
        <f>SUM(G917*$D$8+H917*$D$5+I917*$D$9+J917*$D$6+K917*$D$11+L917*$D$10+M917*$D$7)</f>
        <v>0</v>
      </c>
      <c r="O917" s="166">
        <v>0.9</v>
      </c>
      <c r="P917" s="153">
        <f>SUM(N917*O917)</f>
        <v>0</v>
      </c>
      <c r="Q917" s="14"/>
      <c r="R917" s="14"/>
      <c r="S917" s="14"/>
      <c r="T917" s="14"/>
      <c r="U917" s="14"/>
    </row>
    <row r="918" spans="1:21" ht="13.5" customHeight="1">
      <c r="A918" s="147">
        <f>RANK(N918,$N$18:$N$2049)</f>
        <v>32</v>
      </c>
      <c r="B918" s="148" t="s">
        <v>1455</v>
      </c>
      <c r="C918" s="148" t="s">
        <v>1043</v>
      </c>
      <c r="D918" s="149" t="s">
        <v>33</v>
      </c>
      <c r="E918" s="149" t="s">
        <v>34</v>
      </c>
      <c r="F918" s="149" t="s">
        <v>45</v>
      </c>
      <c r="G918" s="150">
        <v>3225</v>
      </c>
      <c r="H918" s="150">
        <v>26</v>
      </c>
      <c r="I918" s="149">
        <v>131</v>
      </c>
      <c r="J918" s="149">
        <v>5</v>
      </c>
      <c r="K918" s="150"/>
      <c r="L918" s="150"/>
      <c r="M918" s="150"/>
      <c r="N918" s="172">
        <f>SUM(G918*$D$8+H918*$D$5+I918*$D$9+J918*$D$6+K918*$D$11+L918*$D$10+M918*$D$7)</f>
        <v>276.10000000000002</v>
      </c>
      <c r="O918" s="166">
        <v>0.97</v>
      </c>
      <c r="P918" s="153">
        <f>SUM(N918*O918)</f>
        <v>267.81700000000001</v>
      </c>
      <c r="Q918" s="14"/>
      <c r="R918" s="14"/>
      <c r="S918" s="14"/>
      <c r="T918" s="14"/>
      <c r="U918" s="14"/>
    </row>
    <row r="919" spans="1:21" ht="13.5" customHeight="1">
      <c r="A919" s="147">
        <f>RANK(N919,$N$18:$N$2049)</f>
        <v>1381</v>
      </c>
      <c r="B919" s="148" t="s">
        <v>1457</v>
      </c>
      <c r="C919" s="148" t="s">
        <v>1043</v>
      </c>
      <c r="D919" s="149" t="s">
        <v>39</v>
      </c>
      <c r="E919" s="149" t="s">
        <v>1965</v>
      </c>
      <c r="F919" s="149" t="s">
        <v>45</v>
      </c>
      <c r="G919" s="150"/>
      <c r="H919" s="150"/>
      <c r="I919" s="149">
        <v>130</v>
      </c>
      <c r="J919" s="149">
        <v>1</v>
      </c>
      <c r="K919" s="149">
        <v>3</v>
      </c>
      <c r="L919" s="149">
        <v>15</v>
      </c>
      <c r="M919" s="150">
        <v>0</v>
      </c>
      <c r="N919" s="172">
        <f>SUM(G919*$D$8+H919*$D$5+I919*$D$9+J919*$D$6+K919*$D$11+L919*$D$10+M919*$D$7)</f>
        <v>22</v>
      </c>
      <c r="O919" s="166">
        <v>1.02</v>
      </c>
      <c r="P919" s="153">
        <f>SUM(N919*O919)</f>
        <v>22.44</v>
      </c>
      <c r="Q919" s="14"/>
      <c r="R919" s="14"/>
      <c r="S919" s="14"/>
      <c r="T919" s="14"/>
      <c r="U919" s="14"/>
    </row>
    <row r="920" spans="1:21" ht="13.5" customHeight="1">
      <c r="A920" s="147">
        <f>RANK(N920,$N$18:$N$2049)</f>
        <v>861</v>
      </c>
      <c r="B920" s="148" t="s">
        <v>741</v>
      </c>
      <c r="C920" s="148" t="s">
        <v>1043</v>
      </c>
      <c r="D920" s="149" t="s">
        <v>39</v>
      </c>
      <c r="E920" s="149" t="s">
        <v>36</v>
      </c>
      <c r="F920" s="149" t="s">
        <v>45</v>
      </c>
      <c r="G920" s="150"/>
      <c r="H920" s="150"/>
      <c r="I920" s="149">
        <v>333</v>
      </c>
      <c r="J920" s="149">
        <v>3</v>
      </c>
      <c r="K920" s="149">
        <v>6</v>
      </c>
      <c r="L920" s="149">
        <v>45</v>
      </c>
      <c r="M920" s="149">
        <v>0</v>
      </c>
      <c r="N920" s="172">
        <f>SUM(G920*$D$8+H920*$D$5+I920*$D$9+J920*$D$6+K920*$D$11+L920*$D$10+M920*$D$7)</f>
        <v>58.800000000000004</v>
      </c>
      <c r="O920" s="166">
        <v>1.02</v>
      </c>
      <c r="P920" s="153">
        <f>SUM(N920*O920)</f>
        <v>59.976000000000006</v>
      </c>
      <c r="Q920" s="14"/>
      <c r="R920" s="14"/>
      <c r="S920" s="14"/>
      <c r="T920" s="14"/>
      <c r="U920" s="14"/>
    </row>
    <row r="921" spans="1:21" ht="13.5" customHeight="1">
      <c r="A921" s="147">
        <f>RANK(N921,$N$18:$N$2049)</f>
        <v>624</v>
      </c>
      <c r="B921" s="148" t="s">
        <v>2107</v>
      </c>
      <c r="C921" s="148" t="s">
        <v>1043</v>
      </c>
      <c r="D921" s="149" t="s">
        <v>39</v>
      </c>
      <c r="E921" s="149" t="s">
        <v>36</v>
      </c>
      <c r="F921" s="149" t="s">
        <v>45</v>
      </c>
      <c r="G921" s="150"/>
      <c r="H921" s="150"/>
      <c r="I921" s="149">
        <v>434</v>
      </c>
      <c r="J921" s="149">
        <v>4</v>
      </c>
      <c r="K921" s="150">
        <v>12</v>
      </c>
      <c r="L921" s="150">
        <v>99</v>
      </c>
      <c r="M921" s="150">
        <v>0</v>
      </c>
      <c r="N921" s="172">
        <f>SUM(G921*$D$8+H921*$D$5+I921*$D$9+J921*$D$6+K921*$D$11+L921*$D$10+M921*$D$7)</f>
        <v>83.300000000000011</v>
      </c>
      <c r="O921" s="166">
        <v>1.02</v>
      </c>
      <c r="P921" s="153">
        <f>SUM(N921*O921)</f>
        <v>84.966000000000008</v>
      </c>
      <c r="Q921" s="14"/>
      <c r="R921" s="14"/>
      <c r="S921" s="14"/>
      <c r="T921" s="14"/>
      <c r="U921" s="14"/>
    </row>
    <row r="922" spans="1:21" ht="13.5" customHeight="1">
      <c r="A922" s="147">
        <f>RANK(N922,$N$18:$N$2049)</f>
        <v>132</v>
      </c>
      <c r="B922" s="148" t="s">
        <v>471</v>
      </c>
      <c r="C922" s="148" t="s">
        <v>1043</v>
      </c>
      <c r="D922" s="149" t="s">
        <v>39</v>
      </c>
      <c r="E922" s="149" t="s">
        <v>38</v>
      </c>
      <c r="F922" s="149" t="s">
        <v>45</v>
      </c>
      <c r="G922" s="150"/>
      <c r="H922" s="150"/>
      <c r="I922" s="149">
        <v>1067</v>
      </c>
      <c r="J922" s="149">
        <v>11</v>
      </c>
      <c r="K922" s="150">
        <v>17</v>
      </c>
      <c r="L922" s="150">
        <v>168</v>
      </c>
      <c r="M922" s="150">
        <v>1</v>
      </c>
      <c r="N922" s="172">
        <f>SUM(G922*$D$8+H922*$D$5+I922*$D$9+J922*$D$6+K922*$D$11+L922*$D$10+M922*$D$7)</f>
        <v>204</v>
      </c>
      <c r="O922" s="166">
        <v>1.02</v>
      </c>
      <c r="P922" s="153">
        <f>SUM(N922*O922)</f>
        <v>208.08</v>
      </c>
      <c r="Q922" s="14"/>
      <c r="R922" s="14"/>
      <c r="S922" s="14"/>
      <c r="T922" s="14"/>
      <c r="U922" s="14"/>
    </row>
    <row r="923" spans="1:21" ht="13.5" customHeight="1">
      <c r="A923" s="147">
        <f>RANK(N923,$N$18:$N$2049)</f>
        <v>1475</v>
      </c>
      <c r="B923" s="148" t="s">
        <v>1458</v>
      </c>
      <c r="C923" s="148" t="s">
        <v>1043</v>
      </c>
      <c r="D923" s="149" t="s">
        <v>42</v>
      </c>
      <c r="E923" s="149" t="s">
        <v>36</v>
      </c>
      <c r="F923" s="149" t="s">
        <v>45</v>
      </c>
      <c r="G923" s="150"/>
      <c r="H923" s="150"/>
      <c r="I923" s="150"/>
      <c r="J923" s="150"/>
      <c r="K923" s="150"/>
      <c r="L923" s="150"/>
      <c r="M923" s="150"/>
      <c r="N923" s="172">
        <f>SUM(G923*$D$8+H923*$D$5+I923*$D$9+J923*$D$6+K923*$D$11+L923*$D$10+M923*$D$7)</f>
        <v>0</v>
      </c>
      <c r="O923" s="166">
        <v>1</v>
      </c>
      <c r="P923" s="153">
        <f>SUM(N923*O923)</f>
        <v>0</v>
      </c>
      <c r="Q923" s="14"/>
      <c r="R923" s="14"/>
      <c r="S923" s="14"/>
      <c r="T923" s="14"/>
      <c r="U923" s="14"/>
    </row>
    <row r="924" spans="1:21" ht="13.5" customHeight="1">
      <c r="A924" s="147">
        <f>RANK(N924,$N$18:$N$2049)</f>
        <v>1424</v>
      </c>
      <c r="B924" s="148" t="s">
        <v>500</v>
      </c>
      <c r="C924" s="148" t="s">
        <v>1043</v>
      </c>
      <c r="D924" s="149" t="s">
        <v>42</v>
      </c>
      <c r="E924" s="149" t="s">
        <v>34</v>
      </c>
      <c r="F924" s="149" t="s">
        <v>45</v>
      </c>
      <c r="G924" s="150"/>
      <c r="H924" s="150"/>
      <c r="I924" s="150"/>
      <c r="J924" s="150"/>
      <c r="K924" s="149">
        <v>8</v>
      </c>
      <c r="L924" s="149">
        <v>93</v>
      </c>
      <c r="M924" s="150">
        <v>1</v>
      </c>
      <c r="N924" s="172">
        <f>SUM(G924*$D$8+H924*$D$5+I924*$D$9+J924*$D$6+K924*$D$11+L924*$D$10+M924*$D$7)</f>
        <v>19.3</v>
      </c>
      <c r="O924" s="166">
        <v>1</v>
      </c>
      <c r="P924" s="153">
        <f>SUM(N924*O924)</f>
        <v>19.3</v>
      </c>
      <c r="Q924" s="14"/>
      <c r="R924" s="14"/>
      <c r="S924" s="14"/>
      <c r="T924" s="14"/>
      <c r="U924" s="14"/>
    </row>
    <row r="925" spans="1:21" ht="13.5" customHeight="1">
      <c r="A925" s="147">
        <f>RANK(N925,$N$18:$N$2049)</f>
        <v>1059</v>
      </c>
      <c r="B925" s="148" t="s">
        <v>338</v>
      </c>
      <c r="C925" s="148" t="s">
        <v>1043</v>
      </c>
      <c r="D925" s="149" t="s">
        <v>42</v>
      </c>
      <c r="E925" s="149" t="s">
        <v>38</v>
      </c>
      <c r="F925" s="149" t="s">
        <v>45</v>
      </c>
      <c r="G925" s="150"/>
      <c r="H925" s="150"/>
      <c r="I925" s="150"/>
      <c r="J925" s="150"/>
      <c r="K925" s="149">
        <v>17</v>
      </c>
      <c r="L925" s="149">
        <v>198</v>
      </c>
      <c r="M925" s="150">
        <v>2</v>
      </c>
      <c r="N925" s="172">
        <f>SUM(G925*$D$8+H925*$D$5+I925*$D$9+J925*$D$6+K925*$D$11+L925*$D$10+M925*$D$7)</f>
        <v>40.299999999999997</v>
      </c>
      <c r="O925" s="166">
        <v>1</v>
      </c>
      <c r="P925" s="153">
        <f>SUM(N925*O925)</f>
        <v>40.299999999999997</v>
      </c>
      <c r="Q925" s="14"/>
      <c r="R925" s="14"/>
      <c r="S925" s="14"/>
      <c r="T925" s="14"/>
      <c r="U925" s="14"/>
    </row>
    <row r="926" spans="1:21" ht="13.5" customHeight="1">
      <c r="A926" s="147">
        <f>RANK(N926,$N$18:$N$2049)</f>
        <v>1475</v>
      </c>
      <c r="B926" s="148" t="s">
        <v>1462</v>
      </c>
      <c r="C926" s="148" t="s">
        <v>1043</v>
      </c>
      <c r="D926" s="149" t="s">
        <v>43</v>
      </c>
      <c r="E926" s="149" t="s">
        <v>1965</v>
      </c>
      <c r="F926" s="149" t="s">
        <v>45</v>
      </c>
      <c r="G926" s="150"/>
      <c r="H926" s="150"/>
      <c r="I926" s="150"/>
      <c r="J926" s="150"/>
      <c r="K926" s="150"/>
      <c r="L926" s="150"/>
      <c r="M926" s="150"/>
      <c r="N926" s="172">
        <f>SUM(G926*$D$8+H926*$D$5+I926*$D$9+J926*$D$6+K926*$D$11+L926*$D$10+M926*$D$7)</f>
        <v>0</v>
      </c>
      <c r="O926" s="166">
        <v>1</v>
      </c>
      <c r="P926" s="153">
        <f>SUM(N926*O926)</f>
        <v>0</v>
      </c>
      <c r="Q926" s="29"/>
      <c r="R926" s="14"/>
      <c r="S926" s="14"/>
      <c r="T926" s="14"/>
      <c r="U926" s="14"/>
    </row>
    <row r="927" spans="1:21" ht="13.5" customHeight="1">
      <c r="A927" s="147">
        <f>RANK(N927,$N$18:$N$2049)</f>
        <v>1212</v>
      </c>
      <c r="B927" s="148" t="s">
        <v>1461</v>
      </c>
      <c r="C927" s="148" t="s">
        <v>1043</v>
      </c>
      <c r="D927" s="149" t="s">
        <v>43</v>
      </c>
      <c r="E927" s="149" t="s">
        <v>36</v>
      </c>
      <c r="F927" s="149" t="s">
        <v>45</v>
      </c>
      <c r="G927" s="150"/>
      <c r="H927" s="150"/>
      <c r="I927" s="150"/>
      <c r="J927" s="150"/>
      <c r="K927" s="149">
        <v>13</v>
      </c>
      <c r="L927" s="149">
        <v>170</v>
      </c>
      <c r="M927" s="149">
        <v>1</v>
      </c>
      <c r="N927" s="172">
        <f>SUM(G927*$D$8+H927*$D$5+I927*$D$9+J927*$D$6+K927*$D$11+L927*$D$10+M927*$D$7)</f>
        <v>29.5</v>
      </c>
      <c r="O927" s="166">
        <v>1</v>
      </c>
      <c r="P927" s="153">
        <f>SUM(N927*O927)</f>
        <v>29.5</v>
      </c>
      <c r="Q927" s="29"/>
      <c r="R927" s="14"/>
      <c r="S927" s="14"/>
      <c r="T927" s="14"/>
      <c r="U927" s="14"/>
    </row>
    <row r="928" spans="1:21" ht="13.5" customHeight="1">
      <c r="A928" s="147">
        <f>RANK(N928,$N$18:$N$2049)</f>
        <v>961</v>
      </c>
      <c r="B928" s="148" t="s">
        <v>1460</v>
      </c>
      <c r="C928" s="148" t="s">
        <v>1043</v>
      </c>
      <c r="D928" s="149" t="s">
        <v>43</v>
      </c>
      <c r="E928" s="149" t="s">
        <v>36</v>
      </c>
      <c r="F928" s="149" t="s">
        <v>45</v>
      </c>
      <c r="G928" s="150"/>
      <c r="H928" s="150"/>
      <c r="I928" s="150"/>
      <c r="J928" s="150"/>
      <c r="K928" s="149">
        <v>23</v>
      </c>
      <c r="L928" s="149">
        <v>262</v>
      </c>
      <c r="M928" s="149">
        <v>2</v>
      </c>
      <c r="N928" s="172">
        <f>SUM(G928*$D$8+H928*$D$5+I928*$D$9+J928*$D$6+K928*$D$11+L928*$D$10+M928*$D$7)</f>
        <v>49.7</v>
      </c>
      <c r="O928" s="166">
        <v>1</v>
      </c>
      <c r="P928" s="153">
        <f>SUM(N928*O928)</f>
        <v>49.7</v>
      </c>
      <c r="Q928" s="29"/>
      <c r="R928" s="14"/>
      <c r="S928" s="14"/>
      <c r="T928" s="14"/>
      <c r="U928" s="14"/>
    </row>
    <row r="929" spans="1:21" ht="13.5" customHeight="1">
      <c r="A929" s="147">
        <f>RANK(N929,$N$18:$N$2049)</f>
        <v>646</v>
      </c>
      <c r="B929" s="148" t="s">
        <v>376</v>
      </c>
      <c r="C929" s="148" t="s">
        <v>1043</v>
      </c>
      <c r="D929" s="149" t="s">
        <v>43</v>
      </c>
      <c r="E929" s="149" t="s">
        <v>34</v>
      </c>
      <c r="F929" s="149" t="s">
        <v>45</v>
      </c>
      <c r="G929" s="150"/>
      <c r="H929" s="150"/>
      <c r="I929" s="150"/>
      <c r="J929" s="150"/>
      <c r="K929" s="149">
        <v>34</v>
      </c>
      <c r="L929" s="149">
        <v>450</v>
      </c>
      <c r="M929" s="149">
        <v>3</v>
      </c>
      <c r="N929" s="172">
        <f>SUM(G929*$D$8+H929*$D$5+I929*$D$9+J929*$D$6+K929*$D$11+L929*$D$10+M929*$D$7)</f>
        <v>80</v>
      </c>
      <c r="O929" s="166">
        <v>1</v>
      </c>
      <c r="P929" s="153">
        <f>SUM(N929*O929)</f>
        <v>80</v>
      </c>
      <c r="Q929" s="29"/>
      <c r="R929" s="14"/>
      <c r="S929" s="14"/>
      <c r="T929" s="14"/>
      <c r="U929" s="14"/>
    </row>
    <row r="930" spans="1:21" ht="13.5" customHeight="1">
      <c r="A930" s="147">
        <f>RANK(N930,$N$18:$N$2049)</f>
        <v>272</v>
      </c>
      <c r="B930" s="148" t="s">
        <v>1459</v>
      </c>
      <c r="C930" s="148" t="s">
        <v>1043</v>
      </c>
      <c r="D930" s="149" t="s">
        <v>43</v>
      </c>
      <c r="E930" s="149" t="s">
        <v>34</v>
      </c>
      <c r="F930" s="149" t="s">
        <v>45</v>
      </c>
      <c r="G930" s="150"/>
      <c r="H930" s="150"/>
      <c r="I930" s="150"/>
      <c r="J930" s="150"/>
      <c r="K930" s="149">
        <v>55</v>
      </c>
      <c r="L930" s="149">
        <v>833</v>
      </c>
      <c r="M930" s="149">
        <v>7</v>
      </c>
      <c r="N930" s="172">
        <f>SUM(G930*$D$8+H930*$D$5+I930*$D$9+J930*$D$6+K930*$D$11+L930*$D$10+M930*$D$7)</f>
        <v>152.80000000000001</v>
      </c>
      <c r="O930" s="166">
        <v>1</v>
      </c>
      <c r="P930" s="153">
        <f>SUM(N930*O930)</f>
        <v>152.80000000000001</v>
      </c>
      <c r="Q930" s="29"/>
      <c r="R930" s="14"/>
      <c r="S930" s="14"/>
      <c r="T930" s="14"/>
      <c r="U930" s="14"/>
    </row>
    <row r="931" spans="1:21" ht="13.5" customHeight="1">
      <c r="A931" s="147">
        <f>RANK(N931,$N$18:$N$2049)</f>
        <v>164</v>
      </c>
      <c r="B931" s="148" t="s">
        <v>241</v>
      </c>
      <c r="C931" s="148" t="s">
        <v>1043</v>
      </c>
      <c r="D931" s="149" t="s">
        <v>43</v>
      </c>
      <c r="E931" s="149" t="s">
        <v>34</v>
      </c>
      <c r="F931" s="149" t="s">
        <v>45</v>
      </c>
      <c r="G931" s="150"/>
      <c r="H931" s="150"/>
      <c r="I931" s="150"/>
      <c r="J931" s="150"/>
      <c r="K931" s="149">
        <v>78</v>
      </c>
      <c r="L931" s="149">
        <v>1002</v>
      </c>
      <c r="M931" s="149">
        <v>8</v>
      </c>
      <c r="N931" s="172">
        <f>SUM(G931*$D$8+H931*$D$5+I931*$D$9+J931*$D$6+K931*$D$11+L931*$D$10+M931*$D$7)</f>
        <v>187.2</v>
      </c>
      <c r="O931" s="166">
        <v>1.02</v>
      </c>
      <c r="P931" s="153">
        <f>SUM(N931*O931)</f>
        <v>190.94399999999999</v>
      </c>
      <c r="Q931" s="29"/>
      <c r="R931" s="14"/>
      <c r="S931" s="14"/>
      <c r="T931" s="14"/>
      <c r="U931" s="14"/>
    </row>
    <row r="932" spans="1:21" ht="13.5" customHeight="1">
      <c r="A932" s="147">
        <f>RANK(N932,$N$18:$N$2049)</f>
        <v>1475</v>
      </c>
      <c r="B932" s="148" t="s">
        <v>1464</v>
      </c>
      <c r="C932" s="148" t="s">
        <v>1057</v>
      </c>
      <c r="D932" s="149" t="s">
        <v>33</v>
      </c>
      <c r="E932" s="149" t="s">
        <v>34</v>
      </c>
      <c r="F932" s="149" t="s">
        <v>337</v>
      </c>
      <c r="G932" s="150"/>
      <c r="H932" s="150"/>
      <c r="I932" s="150"/>
      <c r="J932" s="150"/>
      <c r="K932" s="150"/>
      <c r="L932" s="150"/>
      <c r="M932" s="150"/>
      <c r="N932" s="172">
        <f>SUM(G932*$D$8+H932*$D$5+I932*$D$9+J932*$D$6+K932*$D$11+L932*$D$10+M932*$D$7)</f>
        <v>0</v>
      </c>
      <c r="O932" s="166">
        <v>0.9</v>
      </c>
      <c r="P932" s="153">
        <f>SUM(N932*O932)</f>
        <v>0</v>
      </c>
      <c r="Q932" s="29"/>
      <c r="R932" s="14"/>
      <c r="S932" s="14"/>
      <c r="T932" s="14"/>
      <c r="U932" s="14"/>
    </row>
    <row r="933" spans="1:21" ht="13.5" customHeight="1">
      <c r="A933" s="147">
        <f>RANK(N933,$N$18:$N$2049)</f>
        <v>111</v>
      </c>
      <c r="B933" s="148" t="s">
        <v>1463</v>
      </c>
      <c r="C933" s="148" t="s">
        <v>1057</v>
      </c>
      <c r="D933" s="149" t="s">
        <v>33</v>
      </c>
      <c r="E933" s="149" t="s">
        <v>36</v>
      </c>
      <c r="F933" s="149" t="s">
        <v>337</v>
      </c>
      <c r="G933" s="150">
        <v>2741</v>
      </c>
      <c r="H933" s="150">
        <v>18</v>
      </c>
      <c r="I933" s="150">
        <v>159</v>
      </c>
      <c r="J933" s="150">
        <v>3</v>
      </c>
      <c r="K933" s="150"/>
      <c r="L933" s="150"/>
      <c r="M933" s="150"/>
      <c r="N933" s="172">
        <f>SUM(G933*$D$8+H933*$D$5+I933*$D$9+J933*$D$6+K933*$D$11+L933*$D$10+M933*$D$7)</f>
        <v>215.54</v>
      </c>
      <c r="O933" s="166">
        <v>0.9</v>
      </c>
      <c r="P933" s="153">
        <f>SUM(N933*O933)</f>
        <v>193.98599999999999</v>
      </c>
      <c r="Q933" s="14"/>
      <c r="R933" s="14"/>
      <c r="S933" s="14"/>
      <c r="T933" s="14"/>
      <c r="U933" s="14"/>
    </row>
    <row r="934" spans="1:21" ht="13.5" customHeight="1">
      <c r="A934" s="147">
        <f>RANK(N934,$N$18:$N$2049)</f>
        <v>1475</v>
      </c>
      <c r="B934" s="148" t="s">
        <v>1467</v>
      </c>
      <c r="C934" s="148" t="s">
        <v>1057</v>
      </c>
      <c r="D934" s="149" t="s">
        <v>39</v>
      </c>
      <c r="E934" s="149" t="s">
        <v>36</v>
      </c>
      <c r="F934" s="149" t="s">
        <v>337</v>
      </c>
      <c r="G934" s="150"/>
      <c r="H934" s="150"/>
      <c r="I934" s="150"/>
      <c r="J934" s="150"/>
      <c r="K934" s="150"/>
      <c r="L934" s="150"/>
      <c r="M934" s="150"/>
      <c r="N934" s="172">
        <f>SUM(G934*$D$8+H934*$D$5+I934*$D$9+J934*$D$6+K934*$D$11+L934*$D$10+M934*$D$7)</f>
        <v>0</v>
      </c>
      <c r="O934" s="166">
        <v>1.02</v>
      </c>
      <c r="P934" s="153">
        <f>SUM(N934*O934)</f>
        <v>0</v>
      </c>
      <c r="Q934" s="14"/>
      <c r="R934" s="14"/>
      <c r="S934" s="14"/>
      <c r="T934" s="14"/>
      <c r="U934" s="14"/>
    </row>
    <row r="935" spans="1:21" ht="13.5" customHeight="1">
      <c r="A935" s="147">
        <f>RANK(N935,$N$18:$N$2049)</f>
        <v>1184</v>
      </c>
      <c r="B935" s="148" t="s">
        <v>1466</v>
      </c>
      <c r="C935" s="148" t="s">
        <v>1057</v>
      </c>
      <c r="D935" s="149" t="s">
        <v>39</v>
      </c>
      <c r="E935" s="149" t="s">
        <v>40</v>
      </c>
      <c r="F935" s="149" t="s">
        <v>337</v>
      </c>
      <c r="G935" s="150"/>
      <c r="H935" s="150"/>
      <c r="I935" s="150">
        <v>212</v>
      </c>
      <c r="J935" s="150">
        <v>1</v>
      </c>
      <c r="K935" s="149">
        <v>3</v>
      </c>
      <c r="L935" s="149">
        <v>26</v>
      </c>
      <c r="M935" s="149">
        <v>0</v>
      </c>
      <c r="N935" s="172">
        <f>SUM(G935*$D$8+H935*$D$5+I935*$D$9+J935*$D$6+K935*$D$11+L935*$D$10+M935*$D$7)</f>
        <v>31.300000000000004</v>
      </c>
      <c r="O935" s="166">
        <v>1.02</v>
      </c>
      <c r="P935" s="153">
        <f>SUM(N935*O935)</f>
        <v>31.926000000000005</v>
      </c>
      <c r="Q935" s="14"/>
      <c r="R935" s="14"/>
      <c r="S935" s="14"/>
      <c r="T935" s="14"/>
      <c r="U935" s="14"/>
    </row>
    <row r="936" spans="1:21" ht="13.5" customHeight="1">
      <c r="A936" s="147">
        <f>RANK(N936,$N$18:$N$2049)</f>
        <v>582</v>
      </c>
      <c r="B936" s="148" t="s">
        <v>1465</v>
      </c>
      <c r="C936" s="148" t="s">
        <v>1057</v>
      </c>
      <c r="D936" s="149" t="s">
        <v>39</v>
      </c>
      <c r="E936" s="149" t="s">
        <v>34</v>
      </c>
      <c r="F936" s="149" t="s">
        <v>337</v>
      </c>
      <c r="G936" s="150"/>
      <c r="H936" s="150"/>
      <c r="I936" s="150">
        <v>484</v>
      </c>
      <c r="J936" s="150">
        <v>5</v>
      </c>
      <c r="K936" s="149">
        <v>7</v>
      </c>
      <c r="L936" s="149">
        <v>62</v>
      </c>
      <c r="M936" s="149">
        <v>0</v>
      </c>
      <c r="N936" s="172">
        <f>SUM(G936*$D$8+H936*$D$5+I936*$D$9+J936*$D$6+K936*$D$11+L936*$D$10+M936*$D$7)</f>
        <v>88.100000000000009</v>
      </c>
      <c r="O936" s="166">
        <v>1.02</v>
      </c>
      <c r="P936" s="153">
        <f>SUM(N936*O936)</f>
        <v>89.862000000000009</v>
      </c>
      <c r="Q936" s="14"/>
      <c r="R936" s="14"/>
      <c r="S936" s="14"/>
      <c r="T936" s="14"/>
      <c r="U936" s="14"/>
    </row>
    <row r="937" spans="1:21" ht="13.5" customHeight="1">
      <c r="A937" s="147">
        <f>RANK(N937,$N$18:$N$2049)</f>
        <v>189</v>
      </c>
      <c r="B937" s="148" t="s">
        <v>202</v>
      </c>
      <c r="C937" s="148" t="s">
        <v>1057</v>
      </c>
      <c r="D937" s="149" t="s">
        <v>39</v>
      </c>
      <c r="E937" s="149" t="s">
        <v>34</v>
      </c>
      <c r="F937" s="149" t="s">
        <v>337</v>
      </c>
      <c r="G937" s="150"/>
      <c r="H937" s="150"/>
      <c r="I937" s="150">
        <v>992</v>
      </c>
      <c r="J937" s="150">
        <v>7</v>
      </c>
      <c r="K937" s="149">
        <v>21</v>
      </c>
      <c r="L937" s="149">
        <v>176</v>
      </c>
      <c r="M937" s="149">
        <v>1</v>
      </c>
      <c r="N937" s="172">
        <f>SUM(G937*$D$8+H937*$D$5+I937*$D$9+J937*$D$6+K937*$D$11+L937*$D$10+M937*$D$7)</f>
        <v>175.29999999999998</v>
      </c>
      <c r="O937" s="166">
        <v>1.02</v>
      </c>
      <c r="P937" s="153">
        <f>SUM(N937*O937)</f>
        <v>178.80599999999998</v>
      </c>
      <c r="Q937" s="29"/>
      <c r="R937" s="14"/>
      <c r="S937" s="14"/>
      <c r="T937" s="14"/>
      <c r="U937" s="14"/>
    </row>
    <row r="938" spans="1:21" ht="13.5" customHeight="1">
      <c r="A938" s="147">
        <f>RANK(N938,$N$18:$N$2049)</f>
        <v>1475</v>
      </c>
      <c r="B938" s="148" t="s">
        <v>2108</v>
      </c>
      <c r="C938" s="148" t="s">
        <v>1057</v>
      </c>
      <c r="D938" s="149" t="s">
        <v>42</v>
      </c>
      <c r="E938" s="149" t="s">
        <v>34</v>
      </c>
      <c r="F938" s="149" t="s">
        <v>337</v>
      </c>
      <c r="G938" s="150"/>
      <c r="H938" s="150"/>
      <c r="I938" s="150"/>
      <c r="J938" s="150"/>
      <c r="K938" s="150"/>
      <c r="L938" s="150"/>
      <c r="M938" s="150"/>
      <c r="N938" s="172">
        <f>SUM(G938*$D$8+H938*$D$5+I938*$D$9+J938*$D$6+K938*$D$11+L938*$D$10+M938*$D$7)</f>
        <v>0</v>
      </c>
      <c r="O938" s="166">
        <v>1</v>
      </c>
      <c r="P938" s="153">
        <f>SUM(N938*O938)</f>
        <v>0</v>
      </c>
      <c r="Q938" s="29"/>
      <c r="R938" s="14"/>
      <c r="S938" s="14"/>
      <c r="T938" s="14"/>
      <c r="U938" s="14"/>
    </row>
    <row r="939" spans="1:21" ht="13.5" customHeight="1">
      <c r="A939" s="147">
        <f>RANK(N939,$N$18:$N$2049)</f>
        <v>1411</v>
      </c>
      <c r="B939" s="148" t="s">
        <v>2007</v>
      </c>
      <c r="C939" s="148" t="s">
        <v>1057</v>
      </c>
      <c r="D939" s="149" t="s">
        <v>42</v>
      </c>
      <c r="E939" s="149" t="s">
        <v>36</v>
      </c>
      <c r="F939" s="149" t="s">
        <v>337</v>
      </c>
      <c r="G939" s="150"/>
      <c r="H939" s="150"/>
      <c r="I939" s="150"/>
      <c r="J939" s="150"/>
      <c r="K939" s="150">
        <v>8</v>
      </c>
      <c r="L939" s="150">
        <v>104</v>
      </c>
      <c r="M939" s="150">
        <v>1</v>
      </c>
      <c r="N939" s="172">
        <f>SUM(G939*$D$8+H939*$D$5+I939*$D$9+J939*$D$6+K939*$D$11+L939*$D$10+M939*$D$7)</f>
        <v>20.399999999999999</v>
      </c>
      <c r="O939" s="166">
        <v>1</v>
      </c>
      <c r="P939" s="153">
        <f>SUM(N939*O939)</f>
        <v>20.399999999999999</v>
      </c>
      <c r="Q939" s="29"/>
      <c r="R939" s="14"/>
      <c r="S939" s="14"/>
      <c r="T939" s="14"/>
      <c r="U939" s="14"/>
    </row>
    <row r="940" spans="1:21" ht="13.5" customHeight="1">
      <c r="A940" s="147">
        <f>RANK(N940,$N$18:$N$2049)</f>
        <v>619</v>
      </c>
      <c r="B940" s="148" t="s">
        <v>845</v>
      </c>
      <c r="C940" s="148" t="s">
        <v>1057</v>
      </c>
      <c r="D940" s="149" t="s">
        <v>42</v>
      </c>
      <c r="E940" s="149" t="s">
        <v>38</v>
      </c>
      <c r="F940" s="149" t="s">
        <v>337</v>
      </c>
      <c r="G940" s="150"/>
      <c r="H940" s="150"/>
      <c r="I940" s="150"/>
      <c r="J940" s="150"/>
      <c r="K940" s="150">
        <v>32</v>
      </c>
      <c r="L940" s="150">
        <v>437</v>
      </c>
      <c r="M940" s="150">
        <v>4</v>
      </c>
      <c r="N940" s="172">
        <f>SUM(G940*$D$8+H940*$D$5+I940*$D$9+J940*$D$6+K940*$D$11+L940*$D$10+M940*$D$7)</f>
        <v>83.7</v>
      </c>
      <c r="O940" s="166">
        <v>1</v>
      </c>
      <c r="P940" s="153">
        <f>SUM(N940*O940)</f>
        <v>83.7</v>
      </c>
      <c r="Q940" s="29"/>
      <c r="R940" s="14"/>
      <c r="S940" s="14"/>
      <c r="T940" s="14"/>
      <c r="U940" s="14"/>
    </row>
    <row r="941" spans="1:21" ht="13.5" customHeight="1">
      <c r="A941" s="147">
        <f>RANK(N941,$N$18:$N$2049)</f>
        <v>1475</v>
      </c>
      <c r="B941" s="148" t="s">
        <v>1468</v>
      </c>
      <c r="C941" s="148" t="s">
        <v>1057</v>
      </c>
      <c r="D941" s="149" t="s">
        <v>43</v>
      </c>
      <c r="E941" s="149" t="s">
        <v>1965</v>
      </c>
      <c r="F941" s="149" t="s">
        <v>337</v>
      </c>
      <c r="G941" s="150"/>
      <c r="H941" s="150"/>
      <c r="I941" s="150"/>
      <c r="J941" s="150"/>
      <c r="K941" s="150"/>
      <c r="L941" s="150"/>
      <c r="M941" s="150"/>
      <c r="N941" s="172">
        <f>SUM(G941*$D$8+H941*$D$5+I941*$D$9+J941*$D$6+K941*$D$11+L941*$D$10+M941*$D$7)</f>
        <v>0</v>
      </c>
      <c r="O941" s="166">
        <v>1</v>
      </c>
      <c r="P941" s="153">
        <f>SUM(N941*O941)</f>
        <v>0</v>
      </c>
      <c r="Q941" s="29"/>
      <c r="R941" s="14"/>
      <c r="S941" s="14"/>
      <c r="T941" s="14"/>
      <c r="U941" s="14"/>
    </row>
    <row r="942" spans="1:21" ht="13.5" customHeight="1">
      <c r="A942" s="147">
        <f>RANK(N942,$N$18:$N$2049)</f>
        <v>1233</v>
      </c>
      <c r="B942" s="148" t="s">
        <v>758</v>
      </c>
      <c r="C942" s="148" t="s">
        <v>1057</v>
      </c>
      <c r="D942" s="149" t="s">
        <v>43</v>
      </c>
      <c r="E942" s="149" t="s">
        <v>36</v>
      </c>
      <c r="F942" s="149" t="s">
        <v>337</v>
      </c>
      <c r="G942" s="150"/>
      <c r="H942" s="150"/>
      <c r="I942" s="150">
        <v>45</v>
      </c>
      <c r="J942" s="150">
        <v>0</v>
      </c>
      <c r="K942" s="150">
        <v>10</v>
      </c>
      <c r="L942" s="150">
        <v>130</v>
      </c>
      <c r="M942" s="150">
        <v>1</v>
      </c>
      <c r="N942" s="172">
        <f>SUM(G942*$D$8+H942*$D$5+I942*$D$9+J942*$D$6+K942*$D$11+L942*$D$10+M942*$D$7)</f>
        <v>28.5</v>
      </c>
      <c r="O942" s="166">
        <v>1</v>
      </c>
      <c r="P942" s="153">
        <f>SUM(N942*O942)</f>
        <v>28.5</v>
      </c>
      <c r="Q942" s="29"/>
      <c r="R942" s="14"/>
      <c r="S942" s="14"/>
      <c r="T942" s="14"/>
      <c r="U942" s="14"/>
    </row>
    <row r="943" spans="1:21" ht="13.5" customHeight="1">
      <c r="A943" s="147">
        <f>RANK(N943,$N$18:$N$2049)</f>
        <v>1161</v>
      </c>
      <c r="B943" s="148" t="s">
        <v>1469</v>
      </c>
      <c r="C943" s="148" t="s">
        <v>1057</v>
      </c>
      <c r="D943" s="149" t="s">
        <v>43</v>
      </c>
      <c r="E943" s="149" t="s">
        <v>34</v>
      </c>
      <c r="F943" s="149" t="s">
        <v>337</v>
      </c>
      <c r="G943" s="150"/>
      <c r="H943" s="150"/>
      <c r="I943" s="150"/>
      <c r="J943" s="150"/>
      <c r="K943" s="149">
        <v>16</v>
      </c>
      <c r="L943" s="149">
        <v>185</v>
      </c>
      <c r="M943" s="149">
        <v>1</v>
      </c>
      <c r="N943" s="172">
        <f>SUM(G943*$D$8+H943*$D$5+I943*$D$9+J943*$D$6+K943*$D$11+L943*$D$10+M943*$D$7)</f>
        <v>32.5</v>
      </c>
      <c r="O943" s="166">
        <v>1</v>
      </c>
      <c r="P943" s="153">
        <f>SUM(N943*O943)</f>
        <v>32.5</v>
      </c>
      <c r="Q943" s="29"/>
      <c r="R943" s="14"/>
      <c r="S943" s="14"/>
      <c r="T943" s="14"/>
      <c r="U943" s="14"/>
    </row>
    <row r="944" spans="1:21" ht="13.5" customHeight="1">
      <c r="A944" s="147">
        <f>RANK(N944,$N$18:$N$2049)</f>
        <v>805</v>
      </c>
      <c r="B944" s="148" t="s">
        <v>757</v>
      </c>
      <c r="C944" s="148" t="s">
        <v>1057</v>
      </c>
      <c r="D944" s="149" t="s">
        <v>43</v>
      </c>
      <c r="E944" s="149" t="s">
        <v>36</v>
      </c>
      <c r="F944" s="149" t="s">
        <v>337</v>
      </c>
      <c r="G944" s="150"/>
      <c r="H944" s="150"/>
      <c r="I944" s="149">
        <v>50</v>
      </c>
      <c r="J944" s="149">
        <v>0</v>
      </c>
      <c r="K944" s="149">
        <v>26</v>
      </c>
      <c r="L944" s="149">
        <v>329</v>
      </c>
      <c r="M944" s="149">
        <v>2</v>
      </c>
      <c r="N944" s="172">
        <f>SUM(G944*$D$8+H944*$D$5+I944*$D$9+J944*$D$6+K944*$D$11+L944*$D$10+M944*$D$7)</f>
        <v>62.9</v>
      </c>
      <c r="O944" s="166">
        <v>1</v>
      </c>
      <c r="P944" s="153">
        <f>SUM(N944*O944)</f>
        <v>62.9</v>
      </c>
      <c r="Q944" s="29"/>
      <c r="R944" s="14"/>
      <c r="S944" s="14"/>
      <c r="T944" s="14"/>
      <c r="U944" s="14"/>
    </row>
    <row r="945" spans="1:21" ht="13.5" customHeight="1">
      <c r="A945" s="147">
        <f>RANK(N945,$N$18:$N$2049)</f>
        <v>528</v>
      </c>
      <c r="B945" s="148" t="s">
        <v>1470</v>
      </c>
      <c r="C945" s="148" t="s">
        <v>1057</v>
      </c>
      <c r="D945" s="149" t="s">
        <v>43</v>
      </c>
      <c r="E945" s="149" t="s">
        <v>40</v>
      </c>
      <c r="F945" s="149" t="s">
        <v>337</v>
      </c>
      <c r="G945" s="150"/>
      <c r="H945" s="150"/>
      <c r="I945" s="149">
        <v>36</v>
      </c>
      <c r="J945" s="149">
        <v>0</v>
      </c>
      <c r="K945" s="149">
        <v>38</v>
      </c>
      <c r="L945" s="149">
        <v>537</v>
      </c>
      <c r="M945" s="149">
        <v>3</v>
      </c>
      <c r="N945" s="172">
        <f>SUM(G945*$D$8+H945*$D$5+I945*$D$9+J945*$D$6+K945*$D$11+L945*$D$10+M945*$D$7)</f>
        <v>94.300000000000011</v>
      </c>
      <c r="O945" s="166">
        <v>1</v>
      </c>
      <c r="P945" s="153">
        <f>SUM(N945*O945)</f>
        <v>94.300000000000011</v>
      </c>
      <c r="Q945" s="29"/>
      <c r="R945" s="14"/>
      <c r="S945" s="14"/>
      <c r="T945" s="14"/>
      <c r="U945" s="14"/>
    </row>
    <row r="946" spans="1:21" ht="13.5" customHeight="1">
      <c r="A946" s="147">
        <f>RANK(N946,$N$18:$N$2049)</f>
        <v>346</v>
      </c>
      <c r="B946" s="148" t="s">
        <v>256</v>
      </c>
      <c r="C946" s="148" t="s">
        <v>1057</v>
      </c>
      <c r="D946" s="149" t="s">
        <v>43</v>
      </c>
      <c r="E946" s="149" t="s">
        <v>34</v>
      </c>
      <c r="F946" s="149" t="s">
        <v>337</v>
      </c>
      <c r="G946" s="150"/>
      <c r="H946" s="150"/>
      <c r="I946" s="149">
        <v>20</v>
      </c>
      <c r="J946" s="149">
        <v>0</v>
      </c>
      <c r="K946" s="149">
        <v>55</v>
      </c>
      <c r="L946" s="149">
        <v>715</v>
      </c>
      <c r="M946" s="150">
        <v>5</v>
      </c>
      <c r="N946" s="172">
        <f>SUM(G946*$D$8+H946*$D$5+I946*$D$9+J946*$D$6+K946*$D$11+L946*$D$10+M946*$D$7)</f>
        <v>131</v>
      </c>
      <c r="O946" s="166">
        <v>1</v>
      </c>
      <c r="P946" s="153">
        <f>SUM(N946*O946)</f>
        <v>131</v>
      </c>
      <c r="Q946" s="29"/>
      <c r="R946" s="14"/>
      <c r="S946" s="14"/>
      <c r="T946" s="14"/>
      <c r="U946" s="14"/>
    </row>
    <row r="947" spans="1:21" ht="13.5" customHeight="1">
      <c r="A947" s="147">
        <f>RANK(N947,$N$18:$N$2049)</f>
        <v>1475</v>
      </c>
      <c r="B947" s="148" t="s">
        <v>1472</v>
      </c>
      <c r="C947" s="148" t="s">
        <v>420</v>
      </c>
      <c r="D947" s="149" t="s">
        <v>33</v>
      </c>
      <c r="E947" s="149" t="s">
        <v>34</v>
      </c>
      <c r="F947" s="149" t="s">
        <v>337</v>
      </c>
      <c r="G947" s="150"/>
      <c r="H947" s="150"/>
      <c r="I947" s="150"/>
      <c r="J947" s="150"/>
      <c r="K947" s="150"/>
      <c r="L947" s="150"/>
      <c r="M947" s="150"/>
      <c r="N947" s="172">
        <f>SUM(G947*$D$8+H947*$D$5+I947*$D$9+J947*$D$6+K947*$D$11+L947*$D$10+M947*$D$7)</f>
        <v>0</v>
      </c>
      <c r="O947" s="166">
        <v>0.9</v>
      </c>
      <c r="P947" s="153">
        <f>SUM(N947*O947)</f>
        <v>0</v>
      </c>
      <c r="Q947" s="29"/>
      <c r="R947" s="14"/>
      <c r="S947" s="14"/>
      <c r="T947" s="14"/>
      <c r="U947" s="14"/>
    </row>
    <row r="948" spans="1:21" ht="13.5" customHeight="1">
      <c r="A948" s="147">
        <f>RANK(N948,$N$18:$N$2049)</f>
        <v>45</v>
      </c>
      <c r="B948" s="148" t="s">
        <v>1471</v>
      </c>
      <c r="C948" s="148" t="s">
        <v>420</v>
      </c>
      <c r="D948" s="149" t="s">
        <v>33</v>
      </c>
      <c r="E948" s="149" t="s">
        <v>38</v>
      </c>
      <c r="F948" s="149" t="s">
        <v>337</v>
      </c>
      <c r="G948" s="150">
        <v>2594</v>
      </c>
      <c r="H948" s="150">
        <v>17</v>
      </c>
      <c r="I948" s="149">
        <v>501</v>
      </c>
      <c r="J948" s="149">
        <v>7</v>
      </c>
      <c r="K948" s="150"/>
      <c r="L948" s="150"/>
      <c r="M948" s="150"/>
      <c r="N948" s="172">
        <f>SUM(G948*$D$8+H948*$D$5+I948*$D$9+J948*$D$6+K948*$D$11+L948*$D$10+M948*$D$7)</f>
        <v>263.86</v>
      </c>
      <c r="O948" s="166">
        <v>0.95</v>
      </c>
      <c r="P948" s="153">
        <f>SUM(N948*O948)</f>
        <v>250.667</v>
      </c>
      <c r="Q948" s="29"/>
      <c r="R948" s="14"/>
      <c r="S948" s="14"/>
      <c r="T948" s="14"/>
      <c r="U948" s="14"/>
    </row>
    <row r="949" spans="1:21" ht="13.5" customHeight="1">
      <c r="A949" s="147">
        <f>RANK(N949,$N$18:$N$2049)</f>
        <v>1282</v>
      </c>
      <c r="B949" s="148" t="s">
        <v>1474</v>
      </c>
      <c r="C949" s="148" t="s">
        <v>420</v>
      </c>
      <c r="D949" s="149" t="s">
        <v>39</v>
      </c>
      <c r="E949" s="149" t="s">
        <v>1965</v>
      </c>
      <c r="F949" s="149" t="s">
        <v>337</v>
      </c>
      <c r="G949" s="150"/>
      <c r="H949" s="150"/>
      <c r="I949" s="150">
        <v>137</v>
      </c>
      <c r="J949" s="150">
        <v>1</v>
      </c>
      <c r="K949" s="149">
        <v>5</v>
      </c>
      <c r="L949" s="149">
        <v>37</v>
      </c>
      <c r="M949" s="149">
        <v>0</v>
      </c>
      <c r="N949" s="172">
        <f>SUM(G949*$D$8+H949*$D$5+I949*$D$9+J949*$D$6+K949*$D$11+L949*$D$10+M949*$D$7)</f>
        <v>25.900000000000002</v>
      </c>
      <c r="O949" s="166">
        <v>1.02</v>
      </c>
      <c r="P949" s="153">
        <f>SUM(N949*O949)</f>
        <v>26.418000000000003</v>
      </c>
      <c r="Q949" s="29"/>
      <c r="R949" s="14"/>
      <c r="S949" s="14"/>
      <c r="T949" s="14"/>
      <c r="U949" s="14"/>
    </row>
    <row r="950" spans="1:21" ht="13.5" customHeight="1">
      <c r="A950" s="147">
        <f>RANK(N950,$N$18:$N$2049)</f>
        <v>940</v>
      </c>
      <c r="B950" s="148" t="s">
        <v>1473</v>
      </c>
      <c r="C950" s="148" t="s">
        <v>420</v>
      </c>
      <c r="D950" s="149" t="s">
        <v>39</v>
      </c>
      <c r="E950" s="149" t="s">
        <v>1965</v>
      </c>
      <c r="F950" s="149" t="s">
        <v>337</v>
      </c>
      <c r="G950" s="150"/>
      <c r="H950" s="150"/>
      <c r="I950" s="150">
        <v>247</v>
      </c>
      <c r="J950" s="150">
        <v>3</v>
      </c>
      <c r="K950" s="149">
        <v>6</v>
      </c>
      <c r="L950" s="149">
        <v>59</v>
      </c>
      <c r="M950" s="149">
        <v>0</v>
      </c>
      <c r="N950" s="172">
        <f>SUM(G950*$D$8+H950*$D$5+I950*$D$9+J950*$D$6+K950*$D$11+L950*$D$10+M950*$D$7)</f>
        <v>51.6</v>
      </c>
      <c r="O950" s="166">
        <v>1.02</v>
      </c>
      <c r="P950" s="153">
        <f>SUM(N950*O950)</f>
        <v>52.632000000000005</v>
      </c>
      <c r="Q950" s="29"/>
      <c r="R950" s="14"/>
      <c r="S950" s="14"/>
      <c r="T950" s="14"/>
      <c r="U950" s="14"/>
    </row>
    <row r="951" spans="1:21" ht="13.5" customHeight="1">
      <c r="A951" s="147">
        <f>RANK(N951,$N$18:$N$2049)</f>
        <v>434</v>
      </c>
      <c r="B951" s="148" t="s">
        <v>749</v>
      </c>
      <c r="C951" s="148" t="s">
        <v>420</v>
      </c>
      <c r="D951" s="149" t="s">
        <v>39</v>
      </c>
      <c r="E951" s="149" t="s">
        <v>34</v>
      </c>
      <c r="F951" s="149" t="s">
        <v>337</v>
      </c>
      <c r="G951" s="150"/>
      <c r="H951" s="150"/>
      <c r="I951" s="149">
        <v>597</v>
      </c>
      <c r="J951" s="149">
        <v>7</v>
      </c>
      <c r="K951" s="149">
        <v>11</v>
      </c>
      <c r="L951" s="149">
        <v>66</v>
      </c>
      <c r="M951" s="150">
        <v>0</v>
      </c>
      <c r="N951" s="172">
        <f>SUM(G951*$D$8+H951*$D$5+I951*$D$9+J951*$D$6+K951*$D$11+L951*$D$10+M951*$D$7)</f>
        <v>113.8</v>
      </c>
      <c r="O951" s="166">
        <v>1.02</v>
      </c>
      <c r="P951" s="153">
        <f>SUM(N951*O951)</f>
        <v>116.07599999999999</v>
      </c>
      <c r="Q951" s="14"/>
      <c r="R951" s="14"/>
      <c r="S951" s="14"/>
      <c r="T951" s="14"/>
      <c r="U951" s="14"/>
    </row>
    <row r="952" spans="1:21" ht="13.5" customHeight="1">
      <c r="A952" s="147">
        <f>RANK(N952,$N$18:$N$2049)</f>
        <v>113</v>
      </c>
      <c r="B952" s="148" t="s">
        <v>245</v>
      </c>
      <c r="C952" s="148" t="s">
        <v>420</v>
      </c>
      <c r="D952" s="149" t="s">
        <v>39</v>
      </c>
      <c r="E952" s="149" t="s">
        <v>34</v>
      </c>
      <c r="F952" s="149" t="s">
        <v>337</v>
      </c>
      <c r="G952" s="150"/>
      <c r="H952" s="150"/>
      <c r="I952" s="149">
        <v>1076</v>
      </c>
      <c r="J952" s="149">
        <v>11</v>
      </c>
      <c r="K952" s="149">
        <v>27</v>
      </c>
      <c r="L952" s="149">
        <v>221</v>
      </c>
      <c r="M952" s="150">
        <v>1</v>
      </c>
      <c r="N952" s="172">
        <f>SUM(G952*$D$8+H952*$D$5+I952*$D$9+J952*$D$6+K952*$D$11+L952*$D$10+M952*$D$7)</f>
        <v>215.20000000000002</v>
      </c>
      <c r="O952" s="166">
        <v>1.02</v>
      </c>
      <c r="P952" s="153">
        <f>SUM(N952*O952)</f>
        <v>219.50400000000002</v>
      </c>
      <c r="Q952" s="14"/>
      <c r="R952" s="14"/>
      <c r="S952" s="14"/>
      <c r="T952" s="14"/>
      <c r="U952" s="14"/>
    </row>
    <row r="953" spans="1:21" ht="13.5" customHeight="1">
      <c r="A953" s="147">
        <f>RANK(N953,$N$18:$N$2049)</f>
        <v>1475</v>
      </c>
      <c r="B953" s="148" t="s">
        <v>1476</v>
      </c>
      <c r="C953" s="148" t="s">
        <v>420</v>
      </c>
      <c r="D953" s="149" t="s">
        <v>42</v>
      </c>
      <c r="E953" s="149" t="s">
        <v>34</v>
      </c>
      <c r="F953" s="149" t="s">
        <v>337</v>
      </c>
      <c r="G953" s="150"/>
      <c r="H953" s="150"/>
      <c r="I953" s="150"/>
      <c r="J953" s="150"/>
      <c r="K953" s="150"/>
      <c r="L953" s="150"/>
      <c r="M953" s="150"/>
      <c r="N953" s="172">
        <f>SUM(G953*$D$8+H953*$D$5+I953*$D$9+J953*$D$6+K953*$D$11+L953*$D$10+M953*$D$7)</f>
        <v>0</v>
      </c>
      <c r="O953" s="166">
        <v>1</v>
      </c>
      <c r="P953" s="153">
        <f>SUM(N953*O953)</f>
        <v>0</v>
      </c>
      <c r="Q953" s="14"/>
      <c r="R953" s="14"/>
      <c r="S953" s="14"/>
      <c r="T953" s="14"/>
      <c r="U953" s="14"/>
    </row>
    <row r="954" spans="1:21" ht="13.5" customHeight="1">
      <c r="A954" s="147">
        <f>RANK(N954,$N$18:$N$2049)</f>
        <v>1274</v>
      </c>
      <c r="B954" s="148" t="s">
        <v>1475</v>
      </c>
      <c r="C954" s="148" t="s">
        <v>420</v>
      </c>
      <c r="D954" s="149" t="s">
        <v>42</v>
      </c>
      <c r="E954" s="149" t="s">
        <v>38</v>
      </c>
      <c r="F954" s="149" t="s">
        <v>337</v>
      </c>
      <c r="G954" s="150"/>
      <c r="H954" s="150"/>
      <c r="I954" s="150"/>
      <c r="J954" s="150"/>
      <c r="K954" s="149">
        <v>12</v>
      </c>
      <c r="L954" s="149">
        <v>143</v>
      </c>
      <c r="M954" s="149">
        <v>1</v>
      </c>
      <c r="N954" s="172">
        <f>SUM(G954*$D$8+H954*$D$5+I954*$D$9+J954*$D$6+K954*$D$11+L954*$D$10+M954*$D$7)</f>
        <v>26.3</v>
      </c>
      <c r="O954" s="166">
        <v>1</v>
      </c>
      <c r="P954" s="153">
        <f>SUM(N954*O954)</f>
        <v>26.3</v>
      </c>
      <c r="Q954" s="14"/>
      <c r="R954" s="14"/>
      <c r="S954" s="14"/>
      <c r="T954" s="14"/>
      <c r="U954" s="14"/>
    </row>
    <row r="955" spans="1:21" ht="13.5" customHeight="1">
      <c r="A955" s="147">
        <f>RANK(N955,$N$18:$N$2049)</f>
        <v>533</v>
      </c>
      <c r="B955" s="148" t="s">
        <v>750</v>
      </c>
      <c r="C955" s="148" t="s">
        <v>420</v>
      </c>
      <c r="D955" s="149" t="s">
        <v>42</v>
      </c>
      <c r="E955" s="149" t="s">
        <v>38</v>
      </c>
      <c r="F955" s="149" t="s">
        <v>337</v>
      </c>
      <c r="G955" s="150"/>
      <c r="H955" s="150"/>
      <c r="I955" s="150"/>
      <c r="J955" s="150"/>
      <c r="K955" s="149">
        <v>36</v>
      </c>
      <c r="L955" s="149">
        <v>519</v>
      </c>
      <c r="M955" s="149">
        <v>4</v>
      </c>
      <c r="N955" s="172">
        <f>SUM(G955*$D$8+H955*$D$5+I955*$D$9+J955*$D$6+K955*$D$11+L955*$D$10+M955*$D$7)</f>
        <v>93.9</v>
      </c>
      <c r="O955" s="166">
        <v>1</v>
      </c>
      <c r="P955" s="153">
        <f>SUM(N955*O955)</f>
        <v>93.9</v>
      </c>
      <c r="Q955" s="14"/>
      <c r="R955" s="14"/>
      <c r="S955" s="14"/>
      <c r="T955" s="14"/>
      <c r="U955" s="14"/>
    </row>
    <row r="956" spans="1:21" ht="13.5" customHeight="1">
      <c r="A956" s="147">
        <f>RANK(N956,$N$18:$N$2049)</f>
        <v>1475</v>
      </c>
      <c r="B956" s="148" t="s">
        <v>2109</v>
      </c>
      <c r="C956" s="148" t="s">
        <v>420</v>
      </c>
      <c r="D956" s="149" t="s">
        <v>43</v>
      </c>
      <c r="E956" s="149" t="s">
        <v>1965</v>
      </c>
      <c r="F956" s="149" t="s">
        <v>337</v>
      </c>
      <c r="G956" s="150"/>
      <c r="H956" s="150"/>
      <c r="I956" s="150"/>
      <c r="J956" s="150"/>
      <c r="K956" s="150"/>
      <c r="L956" s="150"/>
      <c r="M956" s="150"/>
      <c r="N956" s="172">
        <f>SUM(G956*$D$8+H956*$D$5+I956*$D$9+J956*$D$6+K956*$D$11+L956*$D$10+M956*$D$7)</f>
        <v>0</v>
      </c>
      <c r="O956" s="166">
        <v>1</v>
      </c>
      <c r="P956" s="153">
        <f>SUM(N956*O956)</f>
        <v>0</v>
      </c>
      <c r="Q956" s="14"/>
      <c r="R956" s="14"/>
      <c r="S956" s="14"/>
      <c r="T956" s="14"/>
      <c r="U956" s="14"/>
    </row>
    <row r="957" spans="1:21" ht="13.5" customHeight="1">
      <c r="A957" s="147">
        <f>RANK(N957,$N$18:$N$2049)</f>
        <v>1423</v>
      </c>
      <c r="B957" s="148" t="s">
        <v>1479</v>
      </c>
      <c r="C957" s="148" t="s">
        <v>420</v>
      </c>
      <c r="D957" s="149" t="s">
        <v>43</v>
      </c>
      <c r="E957" s="149" t="s">
        <v>36</v>
      </c>
      <c r="F957" s="149" t="s">
        <v>337</v>
      </c>
      <c r="G957" s="150"/>
      <c r="H957" s="150"/>
      <c r="I957" s="150"/>
      <c r="J957" s="150"/>
      <c r="K957" s="150">
        <v>8</v>
      </c>
      <c r="L957" s="150">
        <v>94</v>
      </c>
      <c r="M957" s="150">
        <v>1</v>
      </c>
      <c r="N957" s="172">
        <f>SUM(G957*$D$8+H957*$D$5+I957*$D$9+J957*$D$6+K957*$D$11+L957*$D$10+M957*$D$7)</f>
        <v>19.399999999999999</v>
      </c>
      <c r="O957" s="166">
        <v>1</v>
      </c>
      <c r="P957" s="153">
        <f>SUM(N957*O957)</f>
        <v>19.399999999999999</v>
      </c>
      <c r="Q957" s="14"/>
      <c r="R957" s="14"/>
      <c r="S957" s="14"/>
      <c r="T957" s="14"/>
      <c r="U957" s="14"/>
    </row>
    <row r="958" spans="1:21" ht="13.5" customHeight="1">
      <c r="A958" s="147">
        <f>RANK(N958,$N$18:$N$2049)</f>
        <v>1185</v>
      </c>
      <c r="B958" s="148" t="s">
        <v>1478</v>
      </c>
      <c r="C958" s="148" t="s">
        <v>420</v>
      </c>
      <c r="D958" s="149" t="s">
        <v>43</v>
      </c>
      <c r="E958" s="149" t="s">
        <v>38</v>
      </c>
      <c r="F958" s="149" t="s">
        <v>337</v>
      </c>
      <c r="G958" s="150"/>
      <c r="H958" s="150"/>
      <c r="I958" s="150"/>
      <c r="J958" s="150"/>
      <c r="K958" s="149">
        <v>13</v>
      </c>
      <c r="L958" s="149">
        <v>188</v>
      </c>
      <c r="M958" s="150">
        <v>1</v>
      </c>
      <c r="N958" s="172">
        <f>SUM(G958*$D$8+H958*$D$5+I958*$D$9+J958*$D$6+K958*$D$11+L958*$D$10+M958*$D$7)</f>
        <v>31.3</v>
      </c>
      <c r="O958" s="166">
        <v>1</v>
      </c>
      <c r="P958" s="153">
        <f>SUM(N958*O958)</f>
        <v>31.3</v>
      </c>
      <c r="Q958" s="14"/>
      <c r="R958" s="14"/>
      <c r="S958" s="14"/>
      <c r="T958" s="14"/>
      <c r="U958" s="14"/>
    </row>
    <row r="959" spans="1:21" ht="13.5" customHeight="1">
      <c r="A959" s="147">
        <f>RANK(N959,$N$18:$N$2049)</f>
        <v>915</v>
      </c>
      <c r="B959" s="148" t="s">
        <v>1477</v>
      </c>
      <c r="C959" s="148" t="s">
        <v>420</v>
      </c>
      <c r="D959" s="149" t="s">
        <v>43</v>
      </c>
      <c r="E959" s="149" t="s">
        <v>34</v>
      </c>
      <c r="F959" s="149" t="s">
        <v>337</v>
      </c>
      <c r="G959" s="150"/>
      <c r="H959" s="150"/>
      <c r="I959" s="150"/>
      <c r="J959" s="150"/>
      <c r="K959" s="150">
        <v>22</v>
      </c>
      <c r="L959" s="150">
        <v>309</v>
      </c>
      <c r="M959" s="150">
        <v>2</v>
      </c>
      <c r="N959" s="172">
        <f>SUM(G959*$D$8+H959*$D$5+I959*$D$9+J959*$D$6+K959*$D$11+L959*$D$10+M959*$D$7)</f>
        <v>53.900000000000006</v>
      </c>
      <c r="O959" s="166">
        <v>1</v>
      </c>
      <c r="P959" s="153">
        <f>SUM(N959*O959)</f>
        <v>53.900000000000006</v>
      </c>
      <c r="Q959" s="14"/>
      <c r="R959" s="14"/>
      <c r="S959" s="14"/>
      <c r="T959" s="14"/>
      <c r="U959" s="14"/>
    </row>
    <row r="960" spans="1:21" ht="13.5" customHeight="1">
      <c r="A960" s="147">
        <f>RANK(N960,$N$18:$N$2049)</f>
        <v>618</v>
      </c>
      <c r="B960" s="148" t="s">
        <v>751</v>
      </c>
      <c r="C960" s="148" t="s">
        <v>420</v>
      </c>
      <c r="D960" s="149" t="s">
        <v>43</v>
      </c>
      <c r="E960" s="149" t="s">
        <v>36</v>
      </c>
      <c r="F960" s="149" t="s">
        <v>337</v>
      </c>
      <c r="G960" s="150"/>
      <c r="H960" s="150"/>
      <c r="I960" s="150"/>
      <c r="J960" s="150"/>
      <c r="K960" s="149">
        <v>34</v>
      </c>
      <c r="L960" s="149">
        <v>489</v>
      </c>
      <c r="M960" s="149">
        <v>3</v>
      </c>
      <c r="N960" s="172">
        <f>SUM(G960*$D$8+H960*$D$5+I960*$D$9+J960*$D$6+K960*$D$11+L960*$D$10+M960*$D$7)</f>
        <v>83.9</v>
      </c>
      <c r="O960" s="166">
        <v>1</v>
      </c>
      <c r="P960" s="153">
        <f>SUM(N960*O960)</f>
        <v>83.9</v>
      </c>
      <c r="Q960" s="14"/>
      <c r="R960" s="14"/>
      <c r="S960" s="14"/>
      <c r="T960" s="14"/>
      <c r="U960" s="14"/>
    </row>
    <row r="961" spans="1:21" ht="13.5" customHeight="1">
      <c r="A961" s="147">
        <f>RANK(N961,$N$18:$N$2049)</f>
        <v>395</v>
      </c>
      <c r="B961" s="148" t="s">
        <v>753</v>
      </c>
      <c r="C961" s="148" t="s">
        <v>420</v>
      </c>
      <c r="D961" s="149" t="s">
        <v>43</v>
      </c>
      <c r="E961" s="149" t="s">
        <v>36</v>
      </c>
      <c r="F961" s="149" t="s">
        <v>337</v>
      </c>
      <c r="G961" s="150"/>
      <c r="H961" s="150"/>
      <c r="I961" s="150">
        <v>26</v>
      </c>
      <c r="J961" s="150">
        <v>1</v>
      </c>
      <c r="K961" s="149">
        <v>43</v>
      </c>
      <c r="L961" s="149">
        <v>662</v>
      </c>
      <c r="M961" s="149">
        <v>4</v>
      </c>
      <c r="N961" s="172">
        <f>SUM(G961*$D$8+H961*$D$5+I961*$D$9+J961*$D$6+K961*$D$11+L961*$D$10+M961*$D$7)</f>
        <v>120.30000000000001</v>
      </c>
      <c r="O961" s="166">
        <v>1</v>
      </c>
      <c r="P961" s="153">
        <f>SUM(N961*O961)</f>
        <v>120.30000000000001</v>
      </c>
      <c r="Q961" s="29"/>
      <c r="R961" s="14"/>
      <c r="S961" s="14"/>
      <c r="T961" s="14"/>
      <c r="U961" s="14"/>
    </row>
    <row r="962" spans="1:21" ht="13.5" customHeight="1">
      <c r="A962" s="147">
        <f>RANK(N962,$N$18:$N$2049)</f>
        <v>1475</v>
      </c>
      <c r="B962" s="148" t="s">
        <v>1480</v>
      </c>
      <c r="C962" s="148" t="s">
        <v>1933</v>
      </c>
      <c r="D962" s="149" t="s">
        <v>33</v>
      </c>
      <c r="E962" s="149" t="s">
        <v>36</v>
      </c>
      <c r="F962" s="149" t="s">
        <v>48</v>
      </c>
      <c r="G962" s="150"/>
      <c r="H962" s="150"/>
      <c r="I962" s="150"/>
      <c r="J962" s="150"/>
      <c r="K962" s="150"/>
      <c r="L962" s="150"/>
      <c r="M962" s="150"/>
      <c r="N962" s="172">
        <f>SUM(G962*$D$8+H962*$D$5+I962*$D$9+J962*$D$6+K962*$D$11+L962*$D$10+M962*$D$7)</f>
        <v>0</v>
      </c>
      <c r="O962" s="166">
        <v>0.9</v>
      </c>
      <c r="P962" s="153">
        <f>SUM(N962*O962)</f>
        <v>0</v>
      </c>
      <c r="Q962" s="29"/>
      <c r="R962" s="14"/>
      <c r="S962" s="14"/>
      <c r="T962" s="14"/>
      <c r="U962" s="14"/>
    </row>
    <row r="963" spans="1:21" ht="13.5" customHeight="1">
      <c r="A963" s="147">
        <f>RANK(N963,$N$18:$N$2049)</f>
        <v>36</v>
      </c>
      <c r="B963" s="148" t="s">
        <v>257</v>
      </c>
      <c r="C963" s="148" t="s">
        <v>1933</v>
      </c>
      <c r="D963" s="149" t="s">
        <v>33</v>
      </c>
      <c r="E963" s="149" t="s">
        <v>38</v>
      </c>
      <c r="F963" s="149" t="s">
        <v>48</v>
      </c>
      <c r="G963" s="150">
        <v>3146</v>
      </c>
      <c r="H963" s="150">
        <v>25</v>
      </c>
      <c r="I963" s="149">
        <v>286</v>
      </c>
      <c r="J963" s="149">
        <v>3</v>
      </c>
      <c r="K963" s="150"/>
      <c r="L963" s="150"/>
      <c r="M963" s="150"/>
      <c r="N963" s="172">
        <f>SUM(G963*$D$8+H963*$D$5+I963*$D$9+J963*$D$6+K963*$D$11+L963*$D$10+M963*$D$7)</f>
        <v>272.44</v>
      </c>
      <c r="O963" s="166">
        <v>0.97</v>
      </c>
      <c r="P963" s="153">
        <f>SUM(N963*O963)</f>
        <v>264.26679999999999</v>
      </c>
      <c r="Q963" s="29"/>
      <c r="R963" s="14"/>
      <c r="S963" s="14"/>
      <c r="T963" s="14"/>
      <c r="U963" s="14"/>
    </row>
    <row r="964" spans="1:21" ht="13.5" customHeight="1">
      <c r="A964" s="147">
        <f>RANK(N964,$N$18:$N$2049)</f>
        <v>1475</v>
      </c>
      <c r="B964" s="148" t="s">
        <v>2110</v>
      </c>
      <c r="C964" s="148" t="s">
        <v>1933</v>
      </c>
      <c r="D964" s="149" t="s">
        <v>39</v>
      </c>
      <c r="E964" s="149" t="s">
        <v>1965</v>
      </c>
      <c r="F964" s="149" t="s">
        <v>48</v>
      </c>
      <c r="G964" s="150"/>
      <c r="H964" s="150"/>
      <c r="I964" s="150"/>
      <c r="J964" s="150"/>
      <c r="K964" s="150"/>
      <c r="L964" s="150"/>
      <c r="M964" s="150"/>
      <c r="N964" s="172">
        <f>SUM(G964*$D$8+H964*$D$5+I964*$D$9+J964*$D$6+K964*$D$11+L964*$D$10+M964*$D$7)</f>
        <v>0</v>
      </c>
      <c r="O964" s="166">
        <v>1.02</v>
      </c>
      <c r="P964" s="153">
        <f>SUM(N964*O964)</f>
        <v>0</v>
      </c>
      <c r="Q964" s="29"/>
      <c r="R964" s="14"/>
      <c r="S964" s="14"/>
      <c r="T964" s="14"/>
      <c r="U964" s="14"/>
    </row>
    <row r="965" spans="1:21" ht="13.5" customHeight="1">
      <c r="A965" s="147">
        <f>RANK(N965,$N$18:$N$2049)</f>
        <v>1106</v>
      </c>
      <c r="B965" s="148" t="s">
        <v>203</v>
      </c>
      <c r="C965" s="148" t="s">
        <v>1933</v>
      </c>
      <c r="D965" s="149" t="s">
        <v>39</v>
      </c>
      <c r="E965" s="149" t="s">
        <v>34</v>
      </c>
      <c r="F965" s="149" t="s">
        <v>48</v>
      </c>
      <c r="G965" s="150"/>
      <c r="H965" s="150"/>
      <c r="I965" s="150">
        <v>187</v>
      </c>
      <c r="J965" s="150">
        <v>2</v>
      </c>
      <c r="K965" s="149">
        <v>5</v>
      </c>
      <c r="L965" s="149">
        <v>32</v>
      </c>
      <c r="M965" s="149">
        <v>0</v>
      </c>
      <c r="N965" s="172">
        <f>SUM(G965*$D$8+H965*$D$5+I965*$D$9+J965*$D$6+K965*$D$11+L965*$D$10+M965*$D$7)</f>
        <v>36.400000000000006</v>
      </c>
      <c r="O965" s="166">
        <v>1.02</v>
      </c>
      <c r="P965" s="153">
        <f>SUM(N965*O965)</f>
        <v>37.128000000000007</v>
      </c>
      <c r="Q965" s="29"/>
      <c r="R965" s="14"/>
      <c r="S965" s="14"/>
      <c r="T965" s="14"/>
      <c r="U965" s="14"/>
    </row>
    <row r="966" spans="1:21" ht="13.5" customHeight="1">
      <c r="A966" s="147">
        <f>RANK(N966,$N$18:$N$2049)</f>
        <v>387</v>
      </c>
      <c r="B966" s="148" t="s">
        <v>759</v>
      </c>
      <c r="C966" s="148" t="s">
        <v>1933</v>
      </c>
      <c r="D966" s="149" t="s">
        <v>39</v>
      </c>
      <c r="E966" s="149" t="s">
        <v>38</v>
      </c>
      <c r="F966" s="149" t="s">
        <v>48</v>
      </c>
      <c r="G966" s="150"/>
      <c r="H966" s="150"/>
      <c r="I966" s="149">
        <v>586</v>
      </c>
      <c r="J966" s="150">
        <v>5</v>
      </c>
      <c r="K966" s="149">
        <v>19</v>
      </c>
      <c r="L966" s="149">
        <v>186</v>
      </c>
      <c r="M966" s="149">
        <v>1</v>
      </c>
      <c r="N966" s="172">
        <f>SUM(G966*$D$8+H966*$D$5+I966*$D$9+J966*$D$6+K966*$D$11+L966*$D$10+M966*$D$7)</f>
        <v>122.69999999999999</v>
      </c>
      <c r="O966" s="166">
        <v>1.02</v>
      </c>
      <c r="P966" s="153">
        <f>SUM(N966*O966)</f>
        <v>125.154</v>
      </c>
      <c r="Q966" s="29"/>
      <c r="R966" s="14"/>
      <c r="S966" s="14"/>
      <c r="T966" s="14"/>
      <c r="U966" s="14"/>
    </row>
    <row r="967" spans="1:21" ht="13.5" customHeight="1">
      <c r="A967" s="147">
        <f>RANK(N967,$N$18:$N$2049)</f>
        <v>369</v>
      </c>
      <c r="B967" s="148" t="s">
        <v>258</v>
      </c>
      <c r="C967" s="148" t="s">
        <v>1933</v>
      </c>
      <c r="D967" s="149" t="s">
        <v>39</v>
      </c>
      <c r="E967" s="149" t="s">
        <v>34</v>
      </c>
      <c r="F967" s="149" t="s">
        <v>48</v>
      </c>
      <c r="G967" s="150"/>
      <c r="H967" s="150"/>
      <c r="I967" s="149">
        <v>594</v>
      </c>
      <c r="J967" s="149">
        <v>5</v>
      </c>
      <c r="K967" s="149">
        <v>21</v>
      </c>
      <c r="L967" s="149">
        <v>201</v>
      </c>
      <c r="M967" s="149">
        <v>1</v>
      </c>
      <c r="N967" s="172">
        <f>SUM(G967*$D$8+H967*$D$5+I967*$D$9+J967*$D$6+K967*$D$11+L967*$D$10+M967*$D$7)</f>
        <v>126</v>
      </c>
      <c r="O967" s="166">
        <v>1.02</v>
      </c>
      <c r="P967" s="153">
        <f>SUM(N967*O967)</f>
        <v>128.52000000000001</v>
      </c>
      <c r="Q967" s="29"/>
      <c r="R967" s="14"/>
      <c r="S967" s="14"/>
      <c r="T967" s="14"/>
      <c r="U967" s="14"/>
    </row>
    <row r="968" spans="1:21" ht="13.5" customHeight="1">
      <c r="A968" s="147">
        <f>RANK(N968,$N$18:$N$2049)</f>
        <v>1475</v>
      </c>
      <c r="B968" s="148" t="s">
        <v>2111</v>
      </c>
      <c r="C968" s="148" t="s">
        <v>1933</v>
      </c>
      <c r="D968" s="149" t="s">
        <v>42</v>
      </c>
      <c r="E968" s="149" t="s">
        <v>34</v>
      </c>
      <c r="F968" s="149" t="s">
        <v>48</v>
      </c>
      <c r="G968" s="150"/>
      <c r="H968" s="150"/>
      <c r="I968" s="150"/>
      <c r="J968" s="150"/>
      <c r="K968" s="150"/>
      <c r="L968" s="150"/>
      <c r="M968" s="150"/>
      <c r="N968" s="172">
        <f>SUM(G968*$D$8+H968*$D$5+I968*$D$9+J968*$D$6+K968*$D$11+L968*$D$10+M968*$D$7)</f>
        <v>0</v>
      </c>
      <c r="O968" s="166">
        <v>1</v>
      </c>
      <c r="P968" s="153">
        <f>SUM(N968*O968)</f>
        <v>0</v>
      </c>
      <c r="Q968" s="29"/>
      <c r="R968" s="14"/>
      <c r="S968" s="14"/>
      <c r="T968" s="14"/>
      <c r="U968" s="14"/>
    </row>
    <row r="969" spans="1:21" ht="13.5" customHeight="1">
      <c r="A969" s="147">
        <f>RANK(N969,$N$18:$N$2049)</f>
        <v>1466</v>
      </c>
      <c r="B969" s="148" t="s">
        <v>760</v>
      </c>
      <c r="C969" s="148" t="s">
        <v>1933</v>
      </c>
      <c r="D969" s="149" t="s">
        <v>42</v>
      </c>
      <c r="E969" s="149" t="s">
        <v>38</v>
      </c>
      <c r="F969" s="149" t="s">
        <v>48</v>
      </c>
      <c r="G969" s="150"/>
      <c r="H969" s="150"/>
      <c r="I969" s="150"/>
      <c r="J969" s="150"/>
      <c r="K969" s="149">
        <v>9</v>
      </c>
      <c r="L969" s="149">
        <v>96</v>
      </c>
      <c r="M969" s="149">
        <v>0</v>
      </c>
      <c r="N969" s="172">
        <f>SUM(G969*$D$8+H969*$D$5+I969*$D$9+J969*$D$6+K969*$D$11+L969*$D$10+M969*$D$7)</f>
        <v>14.100000000000001</v>
      </c>
      <c r="O969" s="166">
        <v>1</v>
      </c>
      <c r="P969" s="153">
        <f>SUM(N969*O969)</f>
        <v>14.100000000000001</v>
      </c>
      <c r="Q969" s="29"/>
      <c r="R969" s="14"/>
      <c r="S969" s="14"/>
      <c r="T969" s="14"/>
      <c r="U969" s="14"/>
    </row>
    <row r="970" spans="1:21" ht="13.5" customHeight="1">
      <c r="A970" s="147">
        <f>RANK(N970,$N$18:$N$2049)</f>
        <v>379</v>
      </c>
      <c r="B970" s="148" t="s">
        <v>763</v>
      </c>
      <c r="C970" s="148" t="s">
        <v>1933</v>
      </c>
      <c r="D970" s="149" t="s">
        <v>42</v>
      </c>
      <c r="E970" s="149" t="s">
        <v>34</v>
      </c>
      <c r="F970" s="149" t="s">
        <v>48</v>
      </c>
      <c r="G970" s="150"/>
      <c r="H970" s="150"/>
      <c r="I970" s="150"/>
      <c r="J970" s="150"/>
      <c r="K970" s="149">
        <v>49</v>
      </c>
      <c r="L970" s="149">
        <v>697</v>
      </c>
      <c r="M970" s="149">
        <v>5</v>
      </c>
      <c r="N970" s="172">
        <f>SUM(G970*$D$8+H970*$D$5+I970*$D$9+J970*$D$6+K970*$D$11+L970*$D$10+M970*$D$7)</f>
        <v>124.2</v>
      </c>
      <c r="O970" s="166">
        <v>1</v>
      </c>
      <c r="P970" s="153">
        <f>SUM(N970*O970)</f>
        <v>124.2</v>
      </c>
      <c r="Q970" s="29"/>
      <c r="R970" s="14"/>
      <c r="S970" s="14"/>
      <c r="T970" s="14"/>
      <c r="U970" s="14"/>
    </row>
    <row r="971" spans="1:21" ht="13.5" customHeight="1">
      <c r="A971" s="147">
        <f>RANK(N971,$N$18:$N$2049)</f>
        <v>1475</v>
      </c>
      <c r="B971" s="148" t="s">
        <v>2008</v>
      </c>
      <c r="C971" s="148" t="s">
        <v>1933</v>
      </c>
      <c r="D971" s="149" t="s">
        <v>43</v>
      </c>
      <c r="E971" s="149" t="s">
        <v>1965</v>
      </c>
      <c r="F971" s="149" t="s">
        <v>48</v>
      </c>
      <c r="G971" s="150"/>
      <c r="H971" s="150"/>
      <c r="I971" s="150"/>
      <c r="J971" s="150"/>
      <c r="K971" s="150"/>
      <c r="L971" s="150"/>
      <c r="M971" s="150"/>
      <c r="N971" s="172">
        <f>SUM(G971*$D$8+H971*$D$5+I971*$D$9+J971*$D$6+K971*$D$11+L971*$D$10+M971*$D$7)</f>
        <v>0</v>
      </c>
      <c r="O971" s="166">
        <v>1</v>
      </c>
      <c r="P971" s="153">
        <f>SUM(N971*O971)</f>
        <v>0</v>
      </c>
      <c r="Q971" s="14"/>
      <c r="R971" s="14"/>
      <c r="S971" s="14"/>
      <c r="T971" s="14"/>
      <c r="U971" s="14"/>
    </row>
    <row r="972" spans="1:21" ht="13.5" customHeight="1">
      <c r="A972" s="147">
        <f>RANK(N972,$N$18:$N$2049)</f>
        <v>1342</v>
      </c>
      <c r="B972" s="148" t="s">
        <v>1482</v>
      </c>
      <c r="C972" s="148" t="s">
        <v>1933</v>
      </c>
      <c r="D972" s="149" t="s">
        <v>43</v>
      </c>
      <c r="E972" s="149" t="s">
        <v>34</v>
      </c>
      <c r="F972" s="149" t="s">
        <v>48</v>
      </c>
      <c r="G972" s="150"/>
      <c r="H972" s="150"/>
      <c r="I972" s="150"/>
      <c r="J972" s="150"/>
      <c r="K972" s="150">
        <v>11</v>
      </c>
      <c r="L972" s="150">
        <v>118</v>
      </c>
      <c r="M972" s="150">
        <v>1</v>
      </c>
      <c r="N972" s="172">
        <f>SUM(G972*$D$8+H972*$D$5+I972*$D$9+J972*$D$6+K972*$D$11+L972*$D$10+M972*$D$7)</f>
        <v>23.3</v>
      </c>
      <c r="O972" s="166">
        <v>1</v>
      </c>
      <c r="P972" s="153">
        <f>SUM(N972*O972)</f>
        <v>23.3</v>
      </c>
      <c r="Q972" s="14"/>
      <c r="R972" s="14"/>
      <c r="S972" s="14"/>
      <c r="T972" s="14"/>
      <c r="U972" s="14"/>
    </row>
    <row r="973" spans="1:21" ht="13.5" customHeight="1">
      <c r="A973" s="147">
        <f>RANK(N973,$N$18:$N$2049)</f>
        <v>1035</v>
      </c>
      <c r="B973" s="148" t="s">
        <v>2112</v>
      </c>
      <c r="C973" s="148" t="s">
        <v>1933</v>
      </c>
      <c r="D973" s="149" t="s">
        <v>43</v>
      </c>
      <c r="E973" s="149" t="s">
        <v>38</v>
      </c>
      <c r="F973" s="149" t="s">
        <v>48</v>
      </c>
      <c r="G973" s="150"/>
      <c r="H973" s="150"/>
      <c r="I973" s="150"/>
      <c r="J973" s="150"/>
      <c r="K973" s="150">
        <v>18</v>
      </c>
      <c r="L973" s="150">
        <v>221</v>
      </c>
      <c r="M973" s="150">
        <v>2</v>
      </c>
      <c r="N973" s="172">
        <f>SUM(G973*$D$8+H973*$D$5+I973*$D$9+J973*$D$6+K973*$D$11+L973*$D$10+M973*$D$7)</f>
        <v>43.1</v>
      </c>
      <c r="O973" s="166">
        <v>1</v>
      </c>
      <c r="P973" s="153">
        <f>SUM(N973*O973)</f>
        <v>43.1</v>
      </c>
      <c r="Q973" s="14"/>
      <c r="R973" s="14"/>
      <c r="S973" s="14"/>
      <c r="T973" s="14"/>
      <c r="U973" s="14"/>
    </row>
    <row r="974" spans="1:21" ht="13.5" customHeight="1">
      <c r="A974" s="147">
        <f>RANK(N974,$N$18:$N$2049)</f>
        <v>762</v>
      </c>
      <c r="B974" s="148" t="s">
        <v>762</v>
      </c>
      <c r="C974" s="148" t="s">
        <v>1933</v>
      </c>
      <c r="D974" s="149" t="s">
        <v>43</v>
      </c>
      <c r="E974" s="149" t="s">
        <v>38</v>
      </c>
      <c r="F974" s="149" t="s">
        <v>48</v>
      </c>
      <c r="G974" s="150"/>
      <c r="H974" s="150"/>
      <c r="I974" s="150"/>
      <c r="J974" s="150"/>
      <c r="K974" s="149">
        <v>26</v>
      </c>
      <c r="L974" s="149">
        <v>368</v>
      </c>
      <c r="M974" s="149">
        <v>3</v>
      </c>
      <c r="N974" s="172">
        <f>SUM(G974*$D$8+H974*$D$5+I974*$D$9+J974*$D$6+K974*$D$11+L974*$D$10+M974*$D$7)</f>
        <v>67.800000000000011</v>
      </c>
      <c r="O974" s="166">
        <v>1</v>
      </c>
      <c r="P974" s="153">
        <f>SUM(N974*O974)</f>
        <v>67.800000000000011</v>
      </c>
      <c r="Q974" s="14"/>
      <c r="R974" s="14"/>
      <c r="S974" s="14"/>
      <c r="T974" s="14"/>
      <c r="U974" s="14"/>
    </row>
    <row r="975" spans="1:21" ht="13.5" customHeight="1">
      <c r="A975" s="147">
        <f>RANK(N975,$N$18:$N$2049)</f>
        <v>536</v>
      </c>
      <c r="B975" s="148" t="s">
        <v>994</v>
      </c>
      <c r="C975" s="148" t="s">
        <v>1933</v>
      </c>
      <c r="D975" s="149" t="s">
        <v>43</v>
      </c>
      <c r="E975" s="149" t="s">
        <v>38</v>
      </c>
      <c r="F975" s="149" t="s">
        <v>48</v>
      </c>
      <c r="G975" s="150"/>
      <c r="H975" s="150"/>
      <c r="I975" s="150"/>
      <c r="J975" s="150"/>
      <c r="K975" s="149">
        <v>39</v>
      </c>
      <c r="L975" s="149">
        <v>501</v>
      </c>
      <c r="M975" s="149">
        <v>4</v>
      </c>
      <c r="N975" s="172">
        <f>SUM(G975*$D$8+H975*$D$5+I975*$D$9+J975*$D$6+K975*$D$11+L975*$D$10+M975*$D$7)</f>
        <v>93.6</v>
      </c>
      <c r="O975" s="166">
        <v>1</v>
      </c>
      <c r="P975" s="153">
        <f>SUM(N975*O975)</f>
        <v>93.6</v>
      </c>
      <c r="Q975" s="14"/>
      <c r="R975" s="14"/>
      <c r="S975" s="14"/>
      <c r="T975" s="14"/>
      <c r="U975" s="14"/>
    </row>
    <row r="976" spans="1:21" ht="13.5" customHeight="1">
      <c r="A976" s="147">
        <f>RANK(N976,$N$18:$N$2049)</f>
        <v>257</v>
      </c>
      <c r="B976" s="148" t="s">
        <v>1481</v>
      </c>
      <c r="C976" s="148" t="s">
        <v>1933</v>
      </c>
      <c r="D976" s="149" t="s">
        <v>43</v>
      </c>
      <c r="E976" s="149" t="s">
        <v>38</v>
      </c>
      <c r="F976" s="149" t="s">
        <v>48</v>
      </c>
      <c r="G976" s="150"/>
      <c r="H976" s="150"/>
      <c r="I976" s="150"/>
      <c r="J976" s="150"/>
      <c r="K976" s="149">
        <v>55</v>
      </c>
      <c r="L976" s="149">
        <v>863</v>
      </c>
      <c r="M976" s="149">
        <v>7</v>
      </c>
      <c r="N976" s="172">
        <f>SUM(G976*$D$8+H976*$D$5+I976*$D$9+J976*$D$6+K976*$D$11+L976*$D$10+M976*$D$7)</f>
        <v>155.80000000000001</v>
      </c>
      <c r="O976" s="166">
        <v>1</v>
      </c>
      <c r="P976" s="153">
        <f>SUM(N976*O976)</f>
        <v>155.80000000000001</v>
      </c>
      <c r="Q976" s="14"/>
      <c r="R976" s="14"/>
      <c r="S976" s="14"/>
      <c r="T976" s="14"/>
      <c r="U976" s="14"/>
    </row>
    <row r="977" spans="1:21" ht="13.5" customHeight="1">
      <c r="A977" s="147">
        <f>RANK(N977,$N$18:$N$2049)</f>
        <v>1475</v>
      </c>
      <c r="B977" s="148" t="s">
        <v>1484</v>
      </c>
      <c r="C977" s="148" t="s">
        <v>453</v>
      </c>
      <c r="D977" s="149" t="s">
        <v>33</v>
      </c>
      <c r="E977" s="149" t="s">
        <v>1965</v>
      </c>
      <c r="F977" s="149" t="s">
        <v>337</v>
      </c>
      <c r="G977" s="150"/>
      <c r="H977" s="150"/>
      <c r="I977" s="150"/>
      <c r="J977" s="150"/>
      <c r="K977" s="150"/>
      <c r="L977" s="150"/>
      <c r="M977" s="150"/>
      <c r="N977" s="172">
        <f>SUM(G977*$D$8+H977*$D$5+I977*$D$9+J977*$D$6+K977*$D$11+L977*$D$10+M977*$D$7)</f>
        <v>0</v>
      </c>
      <c r="O977" s="166">
        <v>0.9</v>
      </c>
      <c r="P977" s="153">
        <f>SUM(N977*O977)</f>
        <v>0</v>
      </c>
      <c r="Q977" s="29"/>
      <c r="R977" s="14"/>
      <c r="S977" s="14"/>
      <c r="T977" s="14"/>
      <c r="U977" s="14"/>
    </row>
    <row r="978" spans="1:21" ht="13.5" customHeight="1">
      <c r="A978" s="147">
        <f>RANK(N978,$N$18:$N$2049)</f>
        <v>139</v>
      </c>
      <c r="B978" s="148" t="s">
        <v>1483</v>
      </c>
      <c r="C978" s="148" t="s">
        <v>453</v>
      </c>
      <c r="D978" s="149" t="s">
        <v>33</v>
      </c>
      <c r="E978" s="149" t="s">
        <v>34</v>
      </c>
      <c r="F978" s="149" t="s">
        <v>337</v>
      </c>
      <c r="G978" s="150">
        <v>2501</v>
      </c>
      <c r="H978" s="150">
        <v>18</v>
      </c>
      <c r="I978" s="149">
        <v>103</v>
      </c>
      <c r="J978" s="149">
        <v>3</v>
      </c>
      <c r="K978" s="150"/>
      <c r="L978" s="150"/>
      <c r="M978" s="150"/>
      <c r="N978" s="172">
        <f>SUM(G978*$D$8+H978*$D$5+I978*$D$9+J978*$D$6+K978*$D$11+L978*$D$10+M978*$D$7)</f>
        <v>200.34000000000003</v>
      </c>
      <c r="O978" s="166">
        <v>0.9</v>
      </c>
      <c r="P978" s="153">
        <f>SUM(N978*O978)</f>
        <v>180.30600000000004</v>
      </c>
      <c r="Q978" s="29"/>
      <c r="R978" s="14"/>
      <c r="S978" s="14"/>
      <c r="T978" s="14"/>
      <c r="U978" s="14"/>
    </row>
    <row r="979" spans="1:21" ht="13.5" customHeight="1">
      <c r="A979" s="147">
        <f>RANK(N979,$N$18:$N$2049)</f>
        <v>1437</v>
      </c>
      <c r="B979" s="148" t="s">
        <v>1485</v>
      </c>
      <c r="C979" s="148" t="s">
        <v>453</v>
      </c>
      <c r="D979" s="149" t="s">
        <v>39</v>
      </c>
      <c r="E979" s="149" t="s">
        <v>38</v>
      </c>
      <c r="F979" s="149" t="s">
        <v>337</v>
      </c>
      <c r="G979" s="150"/>
      <c r="H979" s="150"/>
      <c r="I979" s="150">
        <v>108</v>
      </c>
      <c r="J979" s="150">
        <v>1</v>
      </c>
      <c r="K979" s="149">
        <v>1</v>
      </c>
      <c r="L979" s="149">
        <v>9</v>
      </c>
      <c r="M979" s="150"/>
      <c r="N979" s="172">
        <f>SUM(G979*$D$8+H979*$D$5+I979*$D$9+J979*$D$6+K979*$D$11+L979*$D$10+M979*$D$7)</f>
        <v>18.2</v>
      </c>
      <c r="O979" s="166">
        <v>1.02</v>
      </c>
      <c r="P979" s="153">
        <f>SUM(N979*O979)</f>
        <v>18.564</v>
      </c>
      <c r="Q979" s="29"/>
      <c r="R979" s="14"/>
      <c r="S979" s="14"/>
      <c r="T979" s="14"/>
      <c r="U979" s="14"/>
    </row>
    <row r="980" spans="1:21" ht="13.5" customHeight="1">
      <c r="A980" s="147">
        <f>RANK(N980,$N$18:$N$2049)</f>
        <v>823</v>
      </c>
      <c r="B980" s="148" t="s">
        <v>165</v>
      </c>
      <c r="C980" s="148" t="s">
        <v>453</v>
      </c>
      <c r="D980" s="149" t="s">
        <v>39</v>
      </c>
      <c r="E980" s="149" t="s">
        <v>34</v>
      </c>
      <c r="F980" s="149" t="s">
        <v>337</v>
      </c>
      <c r="G980" s="150"/>
      <c r="H980" s="150"/>
      <c r="I980" s="150">
        <v>297</v>
      </c>
      <c r="J980" s="150">
        <v>4</v>
      </c>
      <c r="K980" s="149">
        <v>7</v>
      </c>
      <c r="L980" s="149">
        <v>49</v>
      </c>
      <c r="M980" s="149">
        <v>0</v>
      </c>
      <c r="N980" s="172">
        <f>SUM(G980*$D$8+H980*$D$5+I980*$D$9+J980*$D$6+K980*$D$11+L980*$D$10+M980*$D$7)</f>
        <v>62.1</v>
      </c>
      <c r="O980" s="166">
        <v>1.02</v>
      </c>
      <c r="P980" s="153">
        <f>SUM(N980*O980)</f>
        <v>63.342000000000006</v>
      </c>
      <c r="Q980" s="29"/>
      <c r="R980" s="14"/>
      <c r="S980" s="14"/>
      <c r="T980" s="14"/>
      <c r="U980" s="14"/>
    </row>
    <row r="981" spans="1:21" ht="13.5" customHeight="1">
      <c r="A981" s="147">
        <f>RANK(N981,$N$18:$N$2049)</f>
        <v>558</v>
      </c>
      <c r="B981" s="148" t="s">
        <v>349</v>
      </c>
      <c r="C981" s="148" t="s">
        <v>453</v>
      </c>
      <c r="D981" s="149" t="s">
        <v>39</v>
      </c>
      <c r="E981" s="149" t="s">
        <v>38</v>
      </c>
      <c r="F981" s="149" t="s">
        <v>337</v>
      </c>
      <c r="G981" s="150"/>
      <c r="H981" s="150"/>
      <c r="I981" s="150">
        <v>499</v>
      </c>
      <c r="J981" s="150">
        <v>5</v>
      </c>
      <c r="K981" s="150">
        <v>9</v>
      </c>
      <c r="L981" s="150">
        <v>68</v>
      </c>
      <c r="M981" s="150">
        <v>0</v>
      </c>
      <c r="N981" s="172">
        <f>SUM(G981*$D$8+H981*$D$5+I981*$D$9+J981*$D$6+K981*$D$11+L981*$D$10+M981*$D$7)</f>
        <v>91.2</v>
      </c>
      <c r="O981" s="166">
        <v>1.02</v>
      </c>
      <c r="P981" s="153">
        <f>SUM(N981*O981)</f>
        <v>93.024000000000001</v>
      </c>
      <c r="Q981" s="29"/>
      <c r="R981" s="14"/>
      <c r="S981" s="14"/>
      <c r="T981" s="14"/>
      <c r="U981" s="14"/>
    </row>
    <row r="982" spans="1:21" ht="13.5" customHeight="1">
      <c r="A982" s="147">
        <f>RANK(N982,$N$18:$N$2049)</f>
        <v>117</v>
      </c>
      <c r="B982" s="148" t="s">
        <v>766</v>
      </c>
      <c r="C982" s="148" t="s">
        <v>453</v>
      </c>
      <c r="D982" s="149" t="s">
        <v>39</v>
      </c>
      <c r="E982" s="149" t="s">
        <v>36</v>
      </c>
      <c r="F982" s="149" t="s">
        <v>337</v>
      </c>
      <c r="G982" s="150"/>
      <c r="H982" s="150"/>
      <c r="I982" s="150">
        <v>1232</v>
      </c>
      <c r="J982" s="150">
        <v>12</v>
      </c>
      <c r="K982" s="149">
        <v>12</v>
      </c>
      <c r="L982" s="149">
        <v>96</v>
      </c>
      <c r="M982" s="149">
        <v>0</v>
      </c>
      <c r="N982" s="172">
        <f>SUM(G982*$D$8+H982*$D$5+I982*$D$9+J982*$D$6+K982*$D$11+L982*$D$10+M982*$D$7)</f>
        <v>210.79999999999998</v>
      </c>
      <c r="O982" s="166">
        <v>1.02</v>
      </c>
      <c r="P982" s="153">
        <f>SUM(N982*O982)</f>
        <v>215.01599999999999</v>
      </c>
      <c r="Q982" s="29"/>
      <c r="R982" s="14"/>
      <c r="S982" s="14"/>
      <c r="T982" s="14"/>
      <c r="U982" s="14"/>
    </row>
    <row r="983" spans="1:21" ht="13.5" customHeight="1">
      <c r="A983" s="147">
        <f>RANK(N983,$N$18:$N$2049)</f>
        <v>1475</v>
      </c>
      <c r="B983" s="148" t="s">
        <v>1486</v>
      </c>
      <c r="C983" s="148" t="s">
        <v>453</v>
      </c>
      <c r="D983" s="149" t="s">
        <v>42</v>
      </c>
      <c r="E983" s="149" t="s">
        <v>38</v>
      </c>
      <c r="F983" s="149" t="s">
        <v>337</v>
      </c>
      <c r="G983" s="150"/>
      <c r="H983" s="150"/>
      <c r="I983" s="150"/>
      <c r="J983" s="150"/>
      <c r="K983" s="150"/>
      <c r="L983" s="150"/>
      <c r="M983" s="150"/>
      <c r="N983" s="172">
        <f>SUM(G983*$D$8+H983*$D$5+I983*$D$9+J983*$D$6+K983*$D$11+L983*$D$10+M983*$D$7)</f>
        <v>0</v>
      </c>
      <c r="O983" s="166">
        <v>1</v>
      </c>
      <c r="P983" s="153">
        <f>SUM(N983*O983)</f>
        <v>0</v>
      </c>
      <c r="Q983" s="29"/>
      <c r="R983" s="14"/>
      <c r="S983" s="14"/>
      <c r="T983" s="14"/>
      <c r="U983" s="14"/>
    </row>
    <row r="984" spans="1:21" ht="13.5" customHeight="1">
      <c r="A984" s="147">
        <f>RANK(N984,$N$18:$N$2049)</f>
        <v>1475</v>
      </c>
      <c r="B984" s="148" t="s">
        <v>1487</v>
      </c>
      <c r="C984" s="148" t="s">
        <v>453</v>
      </c>
      <c r="D984" s="149" t="s">
        <v>42</v>
      </c>
      <c r="E984" s="149" t="s">
        <v>36</v>
      </c>
      <c r="F984" s="149" t="s">
        <v>337</v>
      </c>
      <c r="G984" s="150"/>
      <c r="H984" s="150"/>
      <c r="I984" s="150"/>
      <c r="J984" s="150"/>
      <c r="K984" s="150"/>
      <c r="L984" s="150"/>
      <c r="M984" s="150"/>
      <c r="N984" s="172">
        <f>SUM(G984*$D$8+H984*$D$5+I984*$D$9+J984*$D$6+K984*$D$11+L984*$D$10+M984*$D$7)</f>
        <v>0</v>
      </c>
      <c r="O984" s="166">
        <v>1</v>
      </c>
      <c r="P984" s="153">
        <f>SUM(N984*O984)</f>
        <v>0</v>
      </c>
      <c r="Q984" s="29"/>
      <c r="R984" s="14"/>
      <c r="S984" s="14"/>
      <c r="T984" s="14"/>
      <c r="U984" s="14"/>
    </row>
    <row r="985" spans="1:21" ht="13.5" customHeight="1">
      <c r="A985" s="147">
        <f>RANK(N985,$N$18:$N$2049)</f>
        <v>1264</v>
      </c>
      <c r="B985" s="148" t="s">
        <v>247</v>
      </c>
      <c r="C985" s="148" t="s">
        <v>453</v>
      </c>
      <c r="D985" s="149" t="s">
        <v>42</v>
      </c>
      <c r="E985" s="149" t="s">
        <v>34</v>
      </c>
      <c r="F985" s="149" t="s">
        <v>337</v>
      </c>
      <c r="G985" s="150"/>
      <c r="H985" s="150"/>
      <c r="I985" s="150"/>
      <c r="J985" s="150"/>
      <c r="K985" s="149">
        <v>13</v>
      </c>
      <c r="L985" s="149">
        <v>143</v>
      </c>
      <c r="M985" s="149">
        <v>1</v>
      </c>
      <c r="N985" s="172">
        <f>SUM(G985*$D$8+H985*$D$5+I985*$D$9+J985*$D$6+K985*$D$11+L985*$D$10+M985*$D$7)</f>
        <v>26.8</v>
      </c>
      <c r="O985" s="166">
        <v>1</v>
      </c>
      <c r="P985" s="153">
        <f>SUM(N985*O985)</f>
        <v>26.8</v>
      </c>
      <c r="Q985" s="29"/>
      <c r="R985" s="14"/>
      <c r="S985" s="14"/>
      <c r="T985" s="14"/>
      <c r="U985" s="14"/>
    </row>
    <row r="986" spans="1:21" ht="13.5" customHeight="1">
      <c r="A986" s="147">
        <f>RANK(N986,$N$18:$N$2049)</f>
        <v>1475</v>
      </c>
      <c r="B986" s="148" t="s">
        <v>1488</v>
      </c>
      <c r="C986" s="148" t="s">
        <v>453</v>
      </c>
      <c r="D986" s="149" t="s">
        <v>43</v>
      </c>
      <c r="E986" s="149" t="s">
        <v>36</v>
      </c>
      <c r="F986" s="149" t="s">
        <v>337</v>
      </c>
      <c r="G986" s="150"/>
      <c r="H986" s="150"/>
      <c r="I986" s="150"/>
      <c r="J986" s="150"/>
      <c r="K986" s="150"/>
      <c r="L986" s="150"/>
      <c r="M986" s="150"/>
      <c r="N986" s="172">
        <f>SUM(G986*$D$8+H986*$D$5+I986*$D$9+J986*$D$6+K986*$D$11+L986*$D$10+M986*$D$7)</f>
        <v>0</v>
      </c>
      <c r="O986" s="166">
        <v>1</v>
      </c>
      <c r="P986" s="153">
        <f>SUM(N986*O986)</f>
        <v>0</v>
      </c>
      <c r="Q986" s="29"/>
      <c r="R986" s="14"/>
      <c r="S986" s="14"/>
      <c r="T986" s="14"/>
      <c r="U986" s="14"/>
    </row>
    <row r="987" spans="1:21" ht="13.5" customHeight="1">
      <c r="A987" s="147">
        <f>RANK(N987,$N$18:$N$2049)</f>
        <v>1449</v>
      </c>
      <c r="B987" s="148" t="s">
        <v>767</v>
      </c>
      <c r="C987" s="148" t="s">
        <v>453</v>
      </c>
      <c r="D987" s="149" t="s">
        <v>43</v>
      </c>
      <c r="E987" s="149" t="s">
        <v>36</v>
      </c>
      <c r="F987" s="149" t="s">
        <v>337</v>
      </c>
      <c r="G987" s="150"/>
      <c r="H987" s="150"/>
      <c r="I987" s="150"/>
      <c r="J987" s="150"/>
      <c r="K987" s="149">
        <v>6</v>
      </c>
      <c r="L987" s="149">
        <v>75</v>
      </c>
      <c r="M987" s="149">
        <v>1</v>
      </c>
      <c r="N987" s="172">
        <f>SUM(G987*$D$8+H987*$D$5+I987*$D$9+J987*$D$6+K987*$D$11+L987*$D$10+M987*$D$7)</f>
        <v>16.5</v>
      </c>
      <c r="O987" s="166">
        <v>1</v>
      </c>
      <c r="P987" s="153">
        <f>SUM(N987*O987)</f>
        <v>16.5</v>
      </c>
      <c r="Q987" s="14"/>
      <c r="R987" s="14"/>
      <c r="S987" s="14"/>
      <c r="T987" s="14"/>
      <c r="U987" s="14"/>
    </row>
    <row r="988" spans="1:21" ht="13.5" customHeight="1">
      <c r="A988" s="147">
        <f>RANK(N988,$N$18:$N$2049)</f>
        <v>1309</v>
      </c>
      <c r="B988" s="148" t="s">
        <v>2114</v>
      </c>
      <c r="C988" s="148" t="s">
        <v>453</v>
      </c>
      <c r="D988" s="149" t="s">
        <v>43</v>
      </c>
      <c r="E988" s="149" t="s">
        <v>1965</v>
      </c>
      <c r="F988" s="149" t="s">
        <v>337</v>
      </c>
      <c r="G988" s="150"/>
      <c r="H988" s="150"/>
      <c r="I988" s="150"/>
      <c r="J988" s="150"/>
      <c r="K988" s="149">
        <v>11</v>
      </c>
      <c r="L988" s="149">
        <v>132</v>
      </c>
      <c r="M988" s="149">
        <v>1</v>
      </c>
      <c r="N988" s="172">
        <f>SUM(G988*$D$8+H988*$D$5+I988*$D$9+J988*$D$6+K988*$D$11+L988*$D$10+M988*$D$7)</f>
        <v>24.700000000000003</v>
      </c>
      <c r="O988" s="166">
        <v>1</v>
      </c>
      <c r="P988" s="153">
        <f>SUM(N988*O988)</f>
        <v>24.700000000000003</v>
      </c>
      <c r="Q988" s="14"/>
      <c r="R988" s="14"/>
      <c r="S988" s="14"/>
      <c r="T988" s="14"/>
      <c r="U988" s="14"/>
    </row>
    <row r="989" spans="1:21" ht="13.5" customHeight="1">
      <c r="A989" s="147">
        <f>RANK(N989,$N$18:$N$2049)</f>
        <v>907</v>
      </c>
      <c r="B989" s="148" t="s">
        <v>768</v>
      </c>
      <c r="C989" s="148" t="s">
        <v>453</v>
      </c>
      <c r="D989" s="149" t="s">
        <v>43</v>
      </c>
      <c r="E989" s="149" t="s">
        <v>38</v>
      </c>
      <c r="F989" s="149" t="s">
        <v>337</v>
      </c>
      <c r="G989" s="150"/>
      <c r="H989" s="150"/>
      <c r="I989" s="150"/>
      <c r="J989" s="150"/>
      <c r="K989" s="149">
        <v>22</v>
      </c>
      <c r="L989" s="149">
        <v>314</v>
      </c>
      <c r="M989" s="149">
        <v>2</v>
      </c>
      <c r="N989" s="172">
        <f>SUM(G989*$D$8+H989*$D$5+I989*$D$9+J989*$D$6+K989*$D$11+L989*$D$10+M989*$D$7)</f>
        <v>54.400000000000006</v>
      </c>
      <c r="O989" s="166">
        <v>1</v>
      </c>
      <c r="P989" s="153">
        <f>SUM(N989*O989)</f>
        <v>54.400000000000006</v>
      </c>
      <c r="Q989" s="14"/>
      <c r="R989" s="14"/>
      <c r="S989" s="14"/>
      <c r="T989" s="14"/>
      <c r="U989" s="14"/>
    </row>
    <row r="990" spans="1:21" ht="13.5" customHeight="1">
      <c r="A990" s="147">
        <f>RANK(N990,$N$18:$N$2049)</f>
        <v>431</v>
      </c>
      <c r="B990" s="148" t="s">
        <v>366</v>
      </c>
      <c r="C990" s="148" t="s">
        <v>453</v>
      </c>
      <c r="D990" s="149" t="s">
        <v>43</v>
      </c>
      <c r="E990" s="149" t="s">
        <v>34</v>
      </c>
      <c r="F990" s="149" t="s">
        <v>337</v>
      </c>
      <c r="G990" s="150"/>
      <c r="H990" s="150"/>
      <c r="I990" s="150"/>
      <c r="J990" s="150"/>
      <c r="K990" s="149">
        <v>46</v>
      </c>
      <c r="L990" s="149">
        <v>679</v>
      </c>
      <c r="M990" s="149">
        <v>4</v>
      </c>
      <c r="N990" s="172">
        <f>SUM(G990*$D$8+H990*$D$5+I990*$D$9+J990*$D$6+K990*$D$11+L990*$D$10+M990*$D$7)</f>
        <v>114.9</v>
      </c>
      <c r="O990" s="166">
        <v>1</v>
      </c>
      <c r="P990" s="153">
        <f>SUM(N990*O990)</f>
        <v>114.9</v>
      </c>
      <c r="Q990" s="14"/>
      <c r="R990" s="14"/>
      <c r="S990" s="14"/>
      <c r="T990" s="14"/>
      <c r="U990" s="14"/>
    </row>
    <row r="991" spans="1:21" ht="13.5" customHeight="1">
      <c r="A991" s="147">
        <f>RANK(N991,$N$18:$N$2049)</f>
        <v>230</v>
      </c>
      <c r="B991" s="148" t="s">
        <v>2113</v>
      </c>
      <c r="C991" s="148" t="s">
        <v>453</v>
      </c>
      <c r="D991" s="149" t="s">
        <v>43</v>
      </c>
      <c r="E991" s="149" t="s">
        <v>34</v>
      </c>
      <c r="F991" s="149" t="s">
        <v>337</v>
      </c>
      <c r="G991" s="150"/>
      <c r="H991" s="150"/>
      <c r="I991" s="150"/>
      <c r="J991" s="150"/>
      <c r="K991" s="149">
        <v>60</v>
      </c>
      <c r="L991" s="149">
        <v>844</v>
      </c>
      <c r="M991" s="149">
        <v>8</v>
      </c>
      <c r="N991" s="172">
        <f>SUM(G991*$D$8+H991*$D$5+I991*$D$9+J991*$D$6+K991*$D$11+L991*$D$10+M991*$D$7)</f>
        <v>162.4</v>
      </c>
      <c r="O991" s="166">
        <v>1</v>
      </c>
      <c r="P991" s="153">
        <f>SUM(N991*O991)</f>
        <v>162.4</v>
      </c>
      <c r="Q991" s="14"/>
      <c r="R991" s="14"/>
      <c r="S991" s="14"/>
      <c r="T991" s="14"/>
      <c r="U991" s="14"/>
    </row>
    <row r="992" spans="1:21" ht="13.5" customHeight="1">
      <c r="A992" s="147">
        <f>RANK(N992,$N$18:$N$2049)</f>
        <v>1475</v>
      </c>
      <c r="B992" s="148" t="s">
        <v>1489</v>
      </c>
      <c r="C992" s="148" t="s">
        <v>1934</v>
      </c>
      <c r="D992" s="149" t="s">
        <v>33</v>
      </c>
      <c r="E992" s="149" t="s">
        <v>1965</v>
      </c>
      <c r="F992" s="149" t="s">
        <v>37</v>
      </c>
      <c r="G992" s="150"/>
      <c r="H992" s="150"/>
      <c r="I992" s="150"/>
      <c r="J992" s="150"/>
      <c r="K992" s="150"/>
      <c r="L992" s="150"/>
      <c r="M992" s="150"/>
      <c r="N992" s="172">
        <f>SUM(G992*$D$8+H992*$D$5+I992*$D$9+J992*$D$6+K992*$D$11+L992*$D$10+M992*$D$7)</f>
        <v>0</v>
      </c>
      <c r="O992" s="166">
        <v>0.9</v>
      </c>
      <c r="P992" s="153">
        <f>SUM(N992*O992)</f>
        <v>0</v>
      </c>
      <c r="Q992" s="14"/>
      <c r="R992" s="14"/>
      <c r="S992" s="14"/>
      <c r="T992" s="14"/>
      <c r="U992" s="14"/>
    </row>
    <row r="993" spans="1:21" ht="13.5" customHeight="1">
      <c r="A993" s="147">
        <f>RANK(N993,$N$18:$N$2049)</f>
        <v>67</v>
      </c>
      <c r="B993" s="148" t="s">
        <v>183</v>
      </c>
      <c r="C993" s="148" t="s">
        <v>1934</v>
      </c>
      <c r="D993" s="149" t="s">
        <v>33</v>
      </c>
      <c r="E993" s="149" t="s">
        <v>34</v>
      </c>
      <c r="F993" s="149" t="s">
        <v>37</v>
      </c>
      <c r="G993" s="150">
        <v>3085</v>
      </c>
      <c r="H993" s="150">
        <v>22</v>
      </c>
      <c r="I993" s="149">
        <v>119</v>
      </c>
      <c r="J993" s="149">
        <v>4</v>
      </c>
      <c r="K993" s="150"/>
      <c r="L993" s="150"/>
      <c r="M993" s="150"/>
      <c r="N993" s="172">
        <f>SUM(G993*$D$8+H993*$D$5+I993*$D$9+J993*$D$6+K993*$D$11+L993*$D$10+M993*$D$7)</f>
        <v>247.3</v>
      </c>
      <c r="O993" s="166">
        <v>0.95</v>
      </c>
      <c r="P993" s="153">
        <f>SUM(N993*O993)</f>
        <v>234.935</v>
      </c>
      <c r="Q993" s="14"/>
      <c r="R993" s="14"/>
      <c r="S993" s="14"/>
      <c r="T993" s="14"/>
      <c r="U993" s="14"/>
    </row>
    <row r="994" spans="1:21" ht="13.5" customHeight="1">
      <c r="A994" s="147">
        <f>RANK(N994,$N$18:$N$2049)</f>
        <v>1304</v>
      </c>
      <c r="B994" s="148" t="s">
        <v>1491</v>
      </c>
      <c r="C994" s="148" t="s">
        <v>1934</v>
      </c>
      <c r="D994" s="149" t="s">
        <v>39</v>
      </c>
      <c r="E994" s="149" t="s">
        <v>34</v>
      </c>
      <c r="F994" s="149" t="s">
        <v>37</v>
      </c>
      <c r="G994" s="150"/>
      <c r="H994" s="150"/>
      <c r="I994" s="150">
        <v>163</v>
      </c>
      <c r="J994" s="150">
        <v>1</v>
      </c>
      <c r="K994" s="149">
        <v>3</v>
      </c>
      <c r="L994" s="149">
        <v>12</v>
      </c>
      <c r="M994" s="149">
        <v>0</v>
      </c>
      <c r="N994" s="172">
        <f>SUM(G994*$D$8+H994*$D$5+I994*$D$9+J994*$D$6+K994*$D$11+L994*$D$10+M994*$D$7)</f>
        <v>25</v>
      </c>
      <c r="O994" s="166">
        <v>1.02</v>
      </c>
      <c r="P994" s="153">
        <f>SUM(N994*O994)</f>
        <v>25.5</v>
      </c>
      <c r="Q994" s="14"/>
      <c r="R994" s="14"/>
      <c r="S994" s="14"/>
      <c r="T994" s="14"/>
      <c r="U994" s="14"/>
    </row>
    <row r="995" spans="1:21" ht="13.5" customHeight="1">
      <c r="A995" s="147">
        <f>RANK(N995,$N$18:$N$2049)</f>
        <v>844</v>
      </c>
      <c r="B995" s="148" t="s">
        <v>1490</v>
      </c>
      <c r="C995" s="148" t="s">
        <v>1934</v>
      </c>
      <c r="D995" s="149" t="s">
        <v>39</v>
      </c>
      <c r="E995" s="149" t="s">
        <v>38</v>
      </c>
      <c r="F995" s="149" t="s">
        <v>37</v>
      </c>
      <c r="G995" s="150"/>
      <c r="H995" s="150"/>
      <c r="I995" s="150">
        <v>321</v>
      </c>
      <c r="J995" s="150">
        <v>3</v>
      </c>
      <c r="K995" s="149">
        <v>8</v>
      </c>
      <c r="L995" s="149">
        <v>62</v>
      </c>
      <c r="M995" s="149">
        <v>0</v>
      </c>
      <c r="N995" s="172">
        <f>SUM(G995*$D$8+H995*$D$5+I995*$D$9+J995*$D$6+K995*$D$11+L995*$D$10+M995*$D$7)</f>
        <v>60.300000000000004</v>
      </c>
      <c r="O995" s="166">
        <v>1.02</v>
      </c>
      <c r="P995" s="153">
        <f>SUM(N995*O995)</f>
        <v>61.506000000000007</v>
      </c>
      <c r="Q995" s="14"/>
      <c r="R995" s="14"/>
      <c r="S995" s="14"/>
      <c r="T995" s="14"/>
      <c r="U995" s="14"/>
    </row>
    <row r="996" spans="1:21" ht="15" customHeight="1">
      <c r="A996" s="147">
        <f>RANK(N996,$N$18:$N$2049)</f>
        <v>685</v>
      </c>
      <c r="B996" s="148" t="s">
        <v>771</v>
      </c>
      <c r="C996" s="148" t="s">
        <v>1934</v>
      </c>
      <c r="D996" s="149" t="s">
        <v>39</v>
      </c>
      <c r="E996" s="149" t="s">
        <v>34</v>
      </c>
      <c r="F996" s="149" t="s">
        <v>37</v>
      </c>
      <c r="G996" s="150"/>
      <c r="H996" s="150"/>
      <c r="I996" s="150">
        <v>422</v>
      </c>
      <c r="J996" s="150">
        <v>4</v>
      </c>
      <c r="K996" s="149">
        <v>7</v>
      </c>
      <c r="L996" s="149">
        <v>66</v>
      </c>
      <c r="M996" s="149">
        <v>0</v>
      </c>
      <c r="N996" s="172">
        <f>SUM(G996*$D$8+H996*$D$5+I996*$D$9+J996*$D$6+K996*$D$11+L996*$D$10+M996*$D$7)</f>
        <v>76.3</v>
      </c>
      <c r="O996" s="166">
        <v>1.02</v>
      </c>
      <c r="P996" s="153">
        <f>SUM(N996*O996)</f>
        <v>77.825999999999993</v>
      </c>
      <c r="Q996" s="14"/>
      <c r="R996" s="14"/>
      <c r="S996" s="14"/>
      <c r="T996" s="14"/>
      <c r="U996" s="14"/>
    </row>
    <row r="997" spans="1:21" ht="13.5" customHeight="1">
      <c r="A997" s="147">
        <f>RANK(N997,$N$18:$N$2049)</f>
        <v>308</v>
      </c>
      <c r="B997" s="148" t="s">
        <v>976</v>
      </c>
      <c r="C997" s="148" t="s">
        <v>1934</v>
      </c>
      <c r="D997" s="149" t="s">
        <v>39</v>
      </c>
      <c r="E997" s="149" t="s">
        <v>38</v>
      </c>
      <c r="F997" s="149" t="s">
        <v>37</v>
      </c>
      <c r="G997" s="150"/>
      <c r="H997" s="150"/>
      <c r="I997" s="150">
        <v>741</v>
      </c>
      <c r="J997" s="150">
        <v>6</v>
      </c>
      <c r="K997" s="149">
        <v>19</v>
      </c>
      <c r="L997" s="149">
        <v>159</v>
      </c>
      <c r="M997" s="149">
        <v>1</v>
      </c>
      <c r="N997" s="172">
        <f>SUM(G997*$D$8+H997*$D$5+I997*$D$9+J997*$D$6+K997*$D$11+L997*$D$10+M997*$D$7)</f>
        <v>141.5</v>
      </c>
      <c r="O997" s="166">
        <v>1.02</v>
      </c>
      <c r="P997" s="153">
        <f>SUM(N997*O997)</f>
        <v>144.33000000000001</v>
      </c>
      <c r="Q997" s="14"/>
      <c r="R997" s="14"/>
      <c r="S997" s="14"/>
      <c r="T997" s="14"/>
      <c r="U997" s="14"/>
    </row>
    <row r="998" spans="1:21" ht="13.5" customHeight="1">
      <c r="A998" s="147">
        <f>RANK(N998,$N$18:$N$2049)</f>
        <v>1475</v>
      </c>
      <c r="B998" s="148" t="s">
        <v>1493</v>
      </c>
      <c r="C998" s="148" t="s">
        <v>1934</v>
      </c>
      <c r="D998" s="149" t="s">
        <v>42</v>
      </c>
      <c r="E998" s="149" t="s">
        <v>36</v>
      </c>
      <c r="F998" s="149" t="s">
        <v>37</v>
      </c>
      <c r="G998" s="150"/>
      <c r="H998" s="150"/>
      <c r="I998" s="150"/>
      <c r="J998" s="150"/>
      <c r="K998" s="150"/>
      <c r="L998" s="150"/>
      <c r="M998" s="150"/>
      <c r="N998" s="172">
        <f>SUM(G998*$D$8+H998*$D$5+I998*$D$9+J998*$D$6+K998*$D$11+L998*$D$10+M998*$D$7)</f>
        <v>0</v>
      </c>
      <c r="O998" s="166">
        <v>1</v>
      </c>
      <c r="P998" s="153">
        <f>SUM(N998*O998)</f>
        <v>0</v>
      </c>
      <c r="Q998" s="29"/>
      <c r="R998" s="14"/>
      <c r="S998" s="14"/>
      <c r="T998" s="14"/>
      <c r="U998" s="14"/>
    </row>
    <row r="999" spans="1:21" ht="13.5" customHeight="1">
      <c r="A999" s="147">
        <f>RANK(N999,$N$18:$N$2049)</f>
        <v>1464</v>
      </c>
      <c r="B999" s="148" t="s">
        <v>993</v>
      </c>
      <c r="C999" s="148" t="s">
        <v>1934</v>
      </c>
      <c r="D999" s="149" t="s">
        <v>42</v>
      </c>
      <c r="E999" s="149" t="s">
        <v>34</v>
      </c>
      <c r="F999" s="149" t="s">
        <v>37</v>
      </c>
      <c r="G999" s="150"/>
      <c r="H999" s="150"/>
      <c r="I999" s="150"/>
      <c r="J999" s="150"/>
      <c r="K999" s="150">
        <v>6</v>
      </c>
      <c r="L999" s="150">
        <v>53</v>
      </c>
      <c r="M999" s="150">
        <v>1</v>
      </c>
      <c r="N999" s="172">
        <f>SUM(G999*$D$8+H999*$D$5+I999*$D$9+J999*$D$6+K999*$D$11+L999*$D$10+M999*$D$7)</f>
        <v>14.3</v>
      </c>
      <c r="O999" s="166">
        <v>1</v>
      </c>
      <c r="P999" s="153">
        <f>SUM(N999*O999)</f>
        <v>14.3</v>
      </c>
      <c r="Q999" s="29"/>
      <c r="R999" s="14"/>
      <c r="S999" s="14"/>
      <c r="T999" s="14"/>
      <c r="U999" s="14"/>
    </row>
    <row r="1000" spans="1:21" ht="13.5" customHeight="1">
      <c r="A1000" s="147">
        <f>RANK(N1000,$N$18:$N$2049)</f>
        <v>805</v>
      </c>
      <c r="B1000" s="148" t="s">
        <v>1492</v>
      </c>
      <c r="C1000" s="148" t="s">
        <v>1934</v>
      </c>
      <c r="D1000" s="149" t="s">
        <v>42</v>
      </c>
      <c r="E1000" s="149" t="s">
        <v>38</v>
      </c>
      <c r="F1000" s="149" t="s">
        <v>37</v>
      </c>
      <c r="G1000" s="150"/>
      <c r="H1000" s="150"/>
      <c r="I1000" s="150"/>
      <c r="J1000" s="150"/>
      <c r="K1000" s="149">
        <v>24</v>
      </c>
      <c r="L1000" s="149">
        <v>329</v>
      </c>
      <c r="M1000" s="149">
        <v>3</v>
      </c>
      <c r="N1000" s="172">
        <f>SUM(G1000*$D$8+H1000*$D$5+I1000*$D$9+J1000*$D$6+K1000*$D$11+L1000*$D$10+M1000*$D$7)</f>
        <v>62.9</v>
      </c>
      <c r="O1000" s="166">
        <v>1</v>
      </c>
      <c r="P1000" s="153">
        <f>SUM(N1000*O1000)</f>
        <v>62.9</v>
      </c>
      <c r="Q1000" s="29"/>
      <c r="R1000" s="14"/>
      <c r="S1000" s="14"/>
      <c r="T1000" s="14"/>
      <c r="U1000" s="14"/>
    </row>
    <row r="1001" spans="1:21" ht="13.5" customHeight="1">
      <c r="A1001" s="147">
        <f>RANK(N1001,$N$18:$N$2049)</f>
        <v>1475</v>
      </c>
      <c r="B1001" s="148" t="s">
        <v>489</v>
      </c>
      <c r="C1001" s="148" t="s">
        <v>1934</v>
      </c>
      <c r="D1001" s="149" t="s">
        <v>43</v>
      </c>
      <c r="E1001" s="149" t="s">
        <v>34</v>
      </c>
      <c r="F1001" s="149" t="s">
        <v>37</v>
      </c>
      <c r="G1001" s="150"/>
      <c r="H1001" s="150"/>
      <c r="I1001" s="150"/>
      <c r="J1001" s="150"/>
      <c r="K1001" s="150"/>
      <c r="L1001" s="150"/>
      <c r="M1001" s="150"/>
      <c r="N1001" s="172">
        <f>SUM(G1001*$D$8+H1001*$D$5+I1001*$D$9+J1001*$D$6+K1001*$D$11+L1001*$D$10+M1001*$D$7)</f>
        <v>0</v>
      </c>
      <c r="O1001" s="166">
        <v>1</v>
      </c>
      <c r="P1001" s="153">
        <f>SUM(N1001*O1001)</f>
        <v>0</v>
      </c>
      <c r="Q1001" s="29"/>
      <c r="R1001" s="14"/>
      <c r="S1001" s="14"/>
      <c r="T1001" s="14"/>
      <c r="U1001" s="14"/>
    </row>
    <row r="1002" spans="1:21" ht="13.5" customHeight="1">
      <c r="A1002" s="147">
        <f>RANK(N1002,$N$18:$N$2049)</f>
        <v>1296</v>
      </c>
      <c r="B1002" s="148" t="s">
        <v>773</v>
      </c>
      <c r="C1002" s="148" t="s">
        <v>1934</v>
      </c>
      <c r="D1002" s="149" t="s">
        <v>43</v>
      </c>
      <c r="E1002" s="149" t="s">
        <v>38</v>
      </c>
      <c r="F1002" s="149" t="s">
        <v>37</v>
      </c>
      <c r="G1002" s="150"/>
      <c r="H1002" s="150"/>
      <c r="I1002" s="150"/>
      <c r="J1002" s="150"/>
      <c r="K1002" s="149">
        <v>10</v>
      </c>
      <c r="L1002" s="149">
        <v>145</v>
      </c>
      <c r="M1002" s="150">
        <v>1</v>
      </c>
      <c r="N1002" s="172">
        <f>SUM(G1002*$D$8+H1002*$D$5+I1002*$D$9+J1002*$D$6+K1002*$D$11+L1002*$D$10+M1002*$D$7)</f>
        <v>25.5</v>
      </c>
      <c r="O1002" s="166">
        <v>1</v>
      </c>
      <c r="P1002" s="153">
        <f>SUM(N1002*O1002)</f>
        <v>25.5</v>
      </c>
      <c r="Q1002" s="29"/>
      <c r="R1002" s="14"/>
      <c r="S1002" s="14"/>
      <c r="T1002" s="14"/>
      <c r="U1002" s="14"/>
    </row>
    <row r="1003" spans="1:21" ht="13.5" customHeight="1">
      <c r="A1003" s="147">
        <f>RANK(N1003,$N$18:$N$2049)</f>
        <v>1004</v>
      </c>
      <c r="B1003" s="148" t="s">
        <v>1494</v>
      </c>
      <c r="C1003" s="148" t="s">
        <v>1934</v>
      </c>
      <c r="D1003" s="149" t="s">
        <v>43</v>
      </c>
      <c r="E1003" s="149" t="s">
        <v>36</v>
      </c>
      <c r="F1003" s="149" t="s">
        <v>37</v>
      </c>
      <c r="G1003" s="150"/>
      <c r="H1003" s="150"/>
      <c r="I1003" s="150"/>
      <c r="J1003" s="150"/>
      <c r="K1003" s="149">
        <v>19</v>
      </c>
      <c r="L1003" s="149">
        <v>239</v>
      </c>
      <c r="M1003" s="150">
        <v>2</v>
      </c>
      <c r="N1003" s="172">
        <f>SUM(G1003*$D$8+H1003*$D$5+I1003*$D$9+J1003*$D$6+K1003*$D$11+L1003*$D$10+M1003*$D$7)</f>
        <v>45.400000000000006</v>
      </c>
      <c r="O1003" s="166">
        <v>1</v>
      </c>
      <c r="P1003" s="153">
        <f>SUM(N1003*O1003)</f>
        <v>45.400000000000006</v>
      </c>
      <c r="Q1003" s="29"/>
      <c r="R1003" s="14"/>
      <c r="S1003" s="14"/>
      <c r="T1003" s="14"/>
      <c r="U1003" s="14"/>
    </row>
    <row r="1004" spans="1:21" ht="13.5" customHeight="1">
      <c r="A1004" s="147">
        <f>RANK(N1004,$N$18:$N$2049)</f>
        <v>593</v>
      </c>
      <c r="B1004" s="148" t="s">
        <v>794</v>
      </c>
      <c r="C1004" s="148" t="s">
        <v>1934</v>
      </c>
      <c r="D1004" s="149" t="s">
        <v>43</v>
      </c>
      <c r="E1004" s="149" t="s">
        <v>34</v>
      </c>
      <c r="F1004" s="149" t="s">
        <v>37</v>
      </c>
      <c r="G1004" s="150"/>
      <c r="H1004" s="150"/>
      <c r="I1004" s="149">
        <v>30</v>
      </c>
      <c r="J1004" s="149">
        <v>0</v>
      </c>
      <c r="K1004" s="149">
        <v>34</v>
      </c>
      <c r="L1004" s="149">
        <v>491</v>
      </c>
      <c r="M1004" s="149">
        <v>3</v>
      </c>
      <c r="N1004" s="172">
        <f>SUM(G1004*$D$8+H1004*$D$5+I1004*$D$9+J1004*$D$6+K1004*$D$11+L1004*$D$10+M1004*$D$7)</f>
        <v>87.1</v>
      </c>
      <c r="O1004" s="166">
        <v>1</v>
      </c>
      <c r="P1004" s="153">
        <f>SUM(N1004*O1004)</f>
        <v>87.1</v>
      </c>
      <c r="Q1004" s="29"/>
      <c r="R1004" s="14"/>
      <c r="S1004" s="14"/>
      <c r="T1004" s="14"/>
      <c r="U1004" s="14"/>
    </row>
    <row r="1005" spans="1:21" ht="13.5" customHeight="1">
      <c r="A1005" s="147">
        <f>RANK(N1005,$N$18:$N$2049)</f>
        <v>489</v>
      </c>
      <c r="B1005" s="148" t="s">
        <v>723</v>
      </c>
      <c r="C1005" s="148" t="s">
        <v>1934</v>
      </c>
      <c r="D1005" s="149" t="s">
        <v>43</v>
      </c>
      <c r="E1005" s="149" t="s">
        <v>38</v>
      </c>
      <c r="F1005" s="149" t="s">
        <v>37</v>
      </c>
      <c r="G1005" s="150"/>
      <c r="H1005" s="150"/>
      <c r="I1005" s="149">
        <v>25</v>
      </c>
      <c r="J1005" s="149">
        <v>0</v>
      </c>
      <c r="K1005" s="149">
        <v>38</v>
      </c>
      <c r="L1005" s="149">
        <v>508</v>
      </c>
      <c r="M1005" s="149">
        <v>5</v>
      </c>
      <c r="N1005" s="172">
        <f>SUM(G1005*$D$8+H1005*$D$5+I1005*$D$9+J1005*$D$6+K1005*$D$11+L1005*$D$10+M1005*$D$7)</f>
        <v>102.30000000000001</v>
      </c>
      <c r="O1005" s="166">
        <v>1</v>
      </c>
      <c r="P1005" s="153">
        <f>SUM(N1005*O1005)</f>
        <v>102.30000000000001</v>
      </c>
      <c r="Q1005" s="29"/>
      <c r="R1005" s="14"/>
      <c r="S1005" s="14"/>
      <c r="T1005" s="14"/>
      <c r="U1005" s="14"/>
    </row>
    <row r="1006" spans="1:21" ht="13.5" customHeight="1">
      <c r="A1006" s="147">
        <f>RANK(N1006,$N$18:$N$2049)</f>
        <v>291</v>
      </c>
      <c r="B1006" s="148" t="s">
        <v>2115</v>
      </c>
      <c r="C1006" s="148" t="s">
        <v>1934</v>
      </c>
      <c r="D1006" s="149" t="s">
        <v>43</v>
      </c>
      <c r="E1006" s="149" t="s">
        <v>34</v>
      </c>
      <c r="F1006" s="149" t="s">
        <v>37</v>
      </c>
      <c r="G1006" s="150"/>
      <c r="H1006" s="150"/>
      <c r="I1006" s="150"/>
      <c r="J1006" s="150"/>
      <c r="K1006" s="150">
        <v>52</v>
      </c>
      <c r="L1006" s="150">
        <v>832</v>
      </c>
      <c r="M1006" s="150">
        <v>6</v>
      </c>
      <c r="N1006" s="172">
        <f>SUM(G1006*$D$8+H1006*$D$5+I1006*$D$9+J1006*$D$6+K1006*$D$11+L1006*$D$10+M1006*$D$7)</f>
        <v>145.19999999999999</v>
      </c>
      <c r="O1006" s="166">
        <v>1</v>
      </c>
      <c r="P1006" s="153">
        <f>SUM(N1006*O1006)</f>
        <v>145.19999999999999</v>
      </c>
      <c r="Q1006" s="14"/>
      <c r="R1006" s="14"/>
      <c r="S1006" s="14"/>
      <c r="T1006" s="14"/>
      <c r="U1006" s="14"/>
    </row>
    <row r="1007" spans="1:21" ht="13.5" customHeight="1">
      <c r="A1007" s="147">
        <f>RANK(N1007,$N$18:$N$2049)</f>
        <v>1475</v>
      </c>
      <c r="B1007" s="148" t="s">
        <v>261</v>
      </c>
      <c r="C1007" s="148" t="s">
        <v>433</v>
      </c>
      <c r="D1007" s="149" t="s">
        <v>33</v>
      </c>
      <c r="E1007" s="149" t="s">
        <v>36</v>
      </c>
      <c r="F1007" s="149" t="s">
        <v>37</v>
      </c>
      <c r="G1007" s="150"/>
      <c r="H1007" s="150"/>
      <c r="I1007" s="150"/>
      <c r="J1007" s="150"/>
      <c r="K1007" s="150"/>
      <c r="L1007" s="150"/>
      <c r="M1007" s="150"/>
      <c r="N1007" s="172">
        <f>SUM(G1007*$D$8+H1007*$D$5+I1007*$D$9+J1007*$D$6+K1007*$D$11+L1007*$D$10+M1007*$D$7)</f>
        <v>0</v>
      </c>
      <c r="O1007" s="166">
        <v>0.9</v>
      </c>
      <c r="P1007" s="153">
        <f>SUM(N1007*O1007)</f>
        <v>0</v>
      </c>
      <c r="Q1007" s="14"/>
      <c r="R1007" s="14"/>
      <c r="S1007" s="14"/>
      <c r="T1007" s="14"/>
      <c r="U1007" s="14"/>
    </row>
    <row r="1008" spans="1:21" ht="13.5" customHeight="1">
      <c r="A1008" s="147">
        <f>RANK(N1008,$N$18:$N$2049)</f>
        <v>37</v>
      </c>
      <c r="B1008" s="148" t="s">
        <v>249</v>
      </c>
      <c r="C1008" s="148" t="s">
        <v>433</v>
      </c>
      <c r="D1008" s="149" t="s">
        <v>33</v>
      </c>
      <c r="E1008" s="149" t="s">
        <v>34</v>
      </c>
      <c r="F1008" s="149" t="s">
        <v>37</v>
      </c>
      <c r="G1008" s="150">
        <v>3067</v>
      </c>
      <c r="H1008" s="150">
        <v>21</v>
      </c>
      <c r="I1008" s="150">
        <v>288</v>
      </c>
      <c r="J1008" s="150">
        <v>6</v>
      </c>
      <c r="K1008" s="150"/>
      <c r="L1008" s="150"/>
      <c r="M1008" s="150"/>
      <c r="N1008" s="172">
        <f>SUM(G1008*$D$8+H1008*$D$5+I1008*$D$9+J1008*$D$6+K1008*$D$11+L1008*$D$10+M1008*$D$7)</f>
        <v>271.48</v>
      </c>
      <c r="O1008" s="166">
        <v>0.97</v>
      </c>
      <c r="P1008" s="153">
        <f>SUM(N1008*O1008)</f>
        <v>263.3356</v>
      </c>
      <c r="Q1008" s="14"/>
      <c r="R1008" s="14"/>
      <c r="S1008" s="14"/>
      <c r="T1008" s="14"/>
      <c r="U1008" s="14"/>
    </row>
    <row r="1009" spans="1:21" ht="13.5" customHeight="1">
      <c r="A1009" s="147">
        <f>RANK(N1009,$N$18:$N$2049)</f>
        <v>1475</v>
      </c>
      <c r="B1009" s="148" t="s">
        <v>2116</v>
      </c>
      <c r="C1009" s="148" t="s">
        <v>433</v>
      </c>
      <c r="D1009" s="149" t="s">
        <v>39</v>
      </c>
      <c r="E1009" s="149" t="s">
        <v>40</v>
      </c>
      <c r="F1009" s="149" t="s">
        <v>37</v>
      </c>
      <c r="G1009" s="150"/>
      <c r="H1009" s="150"/>
      <c r="I1009" s="150"/>
      <c r="J1009" s="150"/>
      <c r="K1009" s="150"/>
      <c r="L1009" s="150"/>
      <c r="M1009" s="150"/>
      <c r="N1009" s="172">
        <f>SUM(G1009*$D$8+H1009*$D$5+I1009*$D$9+J1009*$D$6+K1009*$D$11+L1009*$D$10+M1009*$D$7)</f>
        <v>0</v>
      </c>
      <c r="O1009" s="166">
        <v>1.02</v>
      </c>
      <c r="P1009" s="153">
        <f>SUM(N1009*O1009)</f>
        <v>0</v>
      </c>
      <c r="Q1009" s="29"/>
      <c r="R1009" s="14"/>
      <c r="S1009" s="14"/>
      <c r="T1009" s="14"/>
      <c r="U1009" s="14"/>
    </row>
    <row r="1010" spans="1:21" ht="13.5" customHeight="1">
      <c r="A1010" s="147">
        <f>RANK(N1010,$N$18:$N$2049)</f>
        <v>1420</v>
      </c>
      <c r="B1010" s="148" t="s">
        <v>1495</v>
      </c>
      <c r="C1010" s="148" t="s">
        <v>433</v>
      </c>
      <c r="D1010" s="149" t="s">
        <v>39</v>
      </c>
      <c r="E1010" s="149" t="s">
        <v>1965</v>
      </c>
      <c r="F1010" s="149" t="s">
        <v>37</v>
      </c>
      <c r="G1010" s="150"/>
      <c r="H1010" s="150"/>
      <c r="I1010" s="150">
        <v>110</v>
      </c>
      <c r="J1010" s="150">
        <v>1</v>
      </c>
      <c r="K1010" s="150">
        <v>3</v>
      </c>
      <c r="L1010" s="150">
        <v>14</v>
      </c>
      <c r="M1010" s="150">
        <v>0</v>
      </c>
      <c r="N1010" s="172">
        <f>SUM(G1010*$D$8+H1010*$D$5+I1010*$D$9+J1010*$D$6+K1010*$D$11+L1010*$D$10+M1010*$D$7)</f>
        <v>19.899999999999999</v>
      </c>
      <c r="O1010" s="166">
        <v>1.02</v>
      </c>
      <c r="P1010" s="153">
        <f>SUM(N1010*O1010)</f>
        <v>20.297999999999998</v>
      </c>
      <c r="Q1010" s="29"/>
      <c r="R1010" s="14"/>
      <c r="S1010" s="14"/>
      <c r="T1010" s="14"/>
      <c r="U1010" s="14"/>
    </row>
    <row r="1011" spans="1:21" ht="13.5" customHeight="1">
      <c r="A1011" s="147">
        <f>RANK(N1011,$N$18:$N$2049)</f>
        <v>443</v>
      </c>
      <c r="B1011" s="148" t="s">
        <v>170</v>
      </c>
      <c r="C1011" s="148" t="s">
        <v>433</v>
      </c>
      <c r="D1011" s="149" t="s">
        <v>39</v>
      </c>
      <c r="E1011" s="149" t="s">
        <v>34</v>
      </c>
      <c r="F1011" s="149" t="s">
        <v>37</v>
      </c>
      <c r="G1011" s="150"/>
      <c r="H1011" s="150"/>
      <c r="I1011" s="150">
        <v>523</v>
      </c>
      <c r="J1011" s="149">
        <v>4</v>
      </c>
      <c r="K1011" s="150">
        <v>18</v>
      </c>
      <c r="L1011" s="150">
        <v>203</v>
      </c>
      <c r="M1011" s="150">
        <v>1</v>
      </c>
      <c r="N1011" s="172">
        <f>SUM(G1011*$D$8+H1011*$D$5+I1011*$D$9+J1011*$D$6+K1011*$D$11+L1011*$D$10+M1011*$D$7)</f>
        <v>111.60000000000001</v>
      </c>
      <c r="O1011" s="166">
        <v>1.02</v>
      </c>
      <c r="P1011" s="153">
        <f>SUM(N1011*O1011)</f>
        <v>113.83200000000001</v>
      </c>
      <c r="Q1011" s="29"/>
      <c r="R1011" s="14"/>
      <c r="S1011" s="14"/>
      <c r="T1011" s="14"/>
      <c r="U1011" s="14"/>
    </row>
    <row r="1012" spans="1:21" ht="13.5" customHeight="1">
      <c r="A1012" s="147">
        <f>RANK(N1012,$N$18:$N$2049)</f>
        <v>162</v>
      </c>
      <c r="B1012" s="148" t="s">
        <v>215</v>
      </c>
      <c r="C1012" s="148" t="s">
        <v>433</v>
      </c>
      <c r="D1012" s="149" t="s">
        <v>39</v>
      </c>
      <c r="E1012" s="149" t="s">
        <v>34</v>
      </c>
      <c r="F1012" s="149" t="s">
        <v>37</v>
      </c>
      <c r="G1012" s="150"/>
      <c r="H1012" s="150"/>
      <c r="I1012" s="149">
        <v>1052</v>
      </c>
      <c r="J1012" s="150">
        <v>11</v>
      </c>
      <c r="K1012" s="149">
        <v>12</v>
      </c>
      <c r="L1012" s="149">
        <v>107</v>
      </c>
      <c r="M1012" s="149">
        <v>0</v>
      </c>
      <c r="N1012" s="172">
        <f>SUM(G1012*$D$8+H1012*$D$5+I1012*$D$9+J1012*$D$6+K1012*$D$11+L1012*$D$10+M1012*$D$7)</f>
        <v>187.89999999999998</v>
      </c>
      <c r="O1012" s="166">
        <v>1.02</v>
      </c>
      <c r="P1012" s="153">
        <f>SUM(N1012*O1012)</f>
        <v>191.65799999999999</v>
      </c>
      <c r="Q1012" s="29"/>
      <c r="R1012" s="14"/>
      <c r="S1012" s="14"/>
      <c r="T1012" s="14"/>
      <c r="U1012" s="14"/>
    </row>
    <row r="1013" spans="1:21" ht="13.5" customHeight="1">
      <c r="A1013" s="147">
        <f>RANK(N1013,$N$18:$N$2049)</f>
        <v>1475</v>
      </c>
      <c r="B1013" s="148" t="s">
        <v>1498</v>
      </c>
      <c r="C1013" s="148" t="s">
        <v>433</v>
      </c>
      <c r="D1013" s="149" t="s">
        <v>42</v>
      </c>
      <c r="E1013" s="149" t="s">
        <v>36</v>
      </c>
      <c r="F1013" s="149" t="s">
        <v>37</v>
      </c>
      <c r="G1013" s="150"/>
      <c r="H1013" s="150"/>
      <c r="I1013" s="150"/>
      <c r="J1013" s="150"/>
      <c r="K1013" s="150"/>
      <c r="L1013" s="150"/>
      <c r="M1013" s="150"/>
      <c r="N1013" s="172">
        <f>SUM(G1013*$D$8+H1013*$D$5+I1013*$D$9+J1013*$D$6+K1013*$D$11+L1013*$D$10+M1013*$D$7)</f>
        <v>0</v>
      </c>
      <c r="O1013" s="166">
        <v>1</v>
      </c>
      <c r="P1013" s="153">
        <f>SUM(N1013*O1013)</f>
        <v>0</v>
      </c>
      <c r="Q1013" s="29"/>
      <c r="R1013" s="14"/>
      <c r="S1013" s="14"/>
      <c r="T1013" s="14"/>
      <c r="U1013" s="14"/>
    </row>
    <row r="1014" spans="1:21" ht="13.5" customHeight="1">
      <c r="A1014" s="147">
        <f>RANK(N1014,$N$18:$N$2049)</f>
        <v>1446</v>
      </c>
      <c r="B1014" s="148" t="s">
        <v>1497</v>
      </c>
      <c r="C1014" s="148" t="s">
        <v>433</v>
      </c>
      <c r="D1014" s="149" t="s">
        <v>42</v>
      </c>
      <c r="E1014" s="149" t="s">
        <v>34</v>
      </c>
      <c r="F1014" s="149" t="s">
        <v>37</v>
      </c>
      <c r="G1014" s="150"/>
      <c r="H1014" s="150"/>
      <c r="I1014" s="150"/>
      <c r="J1014" s="150"/>
      <c r="K1014" s="149">
        <v>7</v>
      </c>
      <c r="L1014" s="149">
        <v>77</v>
      </c>
      <c r="M1014" s="149">
        <v>1</v>
      </c>
      <c r="N1014" s="172">
        <f>SUM(G1014*$D$8+H1014*$D$5+I1014*$D$9+J1014*$D$6+K1014*$D$11+L1014*$D$10+M1014*$D$7)</f>
        <v>17.2</v>
      </c>
      <c r="O1014" s="166">
        <v>1</v>
      </c>
      <c r="P1014" s="153">
        <f>SUM(N1014*O1014)</f>
        <v>17.2</v>
      </c>
      <c r="Q1014" s="29"/>
      <c r="R1014" s="14"/>
      <c r="S1014" s="14"/>
      <c r="T1014" s="14"/>
      <c r="U1014" s="14"/>
    </row>
    <row r="1015" spans="1:21" ht="13.5" customHeight="1">
      <c r="A1015" s="147">
        <f>RANK(N1015,$N$18:$N$2049)</f>
        <v>876</v>
      </c>
      <c r="B1015" s="148" t="s">
        <v>1496</v>
      </c>
      <c r="C1015" s="148" t="s">
        <v>433</v>
      </c>
      <c r="D1015" s="149" t="s">
        <v>42</v>
      </c>
      <c r="E1015" s="149" t="s">
        <v>36</v>
      </c>
      <c r="F1015" s="149" t="s">
        <v>37</v>
      </c>
      <c r="G1015" s="150"/>
      <c r="H1015" s="150"/>
      <c r="I1015" s="150"/>
      <c r="J1015" s="150"/>
      <c r="K1015" s="149">
        <v>23</v>
      </c>
      <c r="L1015" s="149">
        <v>278</v>
      </c>
      <c r="M1015" s="149">
        <v>3</v>
      </c>
      <c r="N1015" s="172">
        <f>SUM(G1015*$D$8+H1015*$D$5+I1015*$D$9+J1015*$D$6+K1015*$D$11+L1015*$D$10+M1015*$D$7)</f>
        <v>57.3</v>
      </c>
      <c r="O1015" s="166">
        <v>1</v>
      </c>
      <c r="P1015" s="153">
        <f>SUM(N1015*O1015)</f>
        <v>57.3</v>
      </c>
      <c r="Q1015" s="29"/>
      <c r="R1015" s="14"/>
      <c r="S1015" s="14"/>
      <c r="T1015" s="14"/>
      <c r="U1015" s="14"/>
    </row>
    <row r="1016" spans="1:21" ht="13.5" customHeight="1">
      <c r="A1016" s="147">
        <f>RANK(N1016,$N$18:$N$2049)</f>
        <v>1475</v>
      </c>
      <c r="B1016" s="148" t="s">
        <v>1500</v>
      </c>
      <c r="C1016" s="148" t="s">
        <v>433</v>
      </c>
      <c r="D1016" s="149" t="s">
        <v>43</v>
      </c>
      <c r="E1016" s="149" t="s">
        <v>36</v>
      </c>
      <c r="F1016" s="149" t="s">
        <v>37</v>
      </c>
      <c r="G1016" s="150"/>
      <c r="H1016" s="150"/>
      <c r="I1016" s="150"/>
      <c r="J1016" s="150"/>
      <c r="K1016" s="150"/>
      <c r="L1016" s="150"/>
      <c r="M1016" s="150"/>
      <c r="N1016" s="172">
        <f>SUM(G1016*$D$8+H1016*$D$5+I1016*$D$9+J1016*$D$6+K1016*$D$11+L1016*$D$10+M1016*$D$7)</f>
        <v>0</v>
      </c>
      <c r="O1016" s="166">
        <v>1</v>
      </c>
      <c r="P1016" s="153">
        <f>SUM(N1016*O1016)</f>
        <v>0</v>
      </c>
      <c r="Q1016" s="29"/>
      <c r="R1016" s="14"/>
      <c r="S1016" s="14"/>
      <c r="T1016" s="14"/>
      <c r="U1016" s="14"/>
    </row>
    <row r="1017" spans="1:21" ht="13.5" customHeight="1">
      <c r="A1017" s="147">
        <f>RANK(N1017,$N$18:$N$2049)</f>
        <v>1371</v>
      </c>
      <c r="B1017" s="148" t="s">
        <v>769</v>
      </c>
      <c r="C1017" s="148" t="s">
        <v>433</v>
      </c>
      <c r="D1017" s="149" t="s">
        <v>43</v>
      </c>
      <c r="E1017" s="149" t="s">
        <v>38</v>
      </c>
      <c r="F1017" s="149" t="s">
        <v>37</v>
      </c>
      <c r="G1017" s="150"/>
      <c r="H1017" s="150"/>
      <c r="I1017" s="150"/>
      <c r="J1017" s="150"/>
      <c r="K1017" s="149">
        <v>8</v>
      </c>
      <c r="L1017" s="149">
        <v>123</v>
      </c>
      <c r="M1017" s="149">
        <v>1</v>
      </c>
      <c r="N1017" s="172">
        <f>SUM(G1017*$D$8+H1017*$D$5+I1017*$D$9+J1017*$D$6+K1017*$D$11+L1017*$D$10+M1017*$D$7)</f>
        <v>22.3</v>
      </c>
      <c r="O1017" s="166">
        <v>1</v>
      </c>
      <c r="P1017" s="153">
        <f>SUM(N1017*O1017)</f>
        <v>22.3</v>
      </c>
      <c r="Q1017" s="29"/>
      <c r="R1017" s="14"/>
      <c r="S1017" s="14"/>
      <c r="T1017" s="14"/>
      <c r="U1017" s="14"/>
    </row>
    <row r="1018" spans="1:21" ht="13.5" customHeight="1">
      <c r="A1018" s="147">
        <f>RANK(N1018,$N$18:$N$2049)</f>
        <v>1111</v>
      </c>
      <c r="B1018" s="148" t="s">
        <v>1499</v>
      </c>
      <c r="C1018" s="148" t="s">
        <v>433</v>
      </c>
      <c r="D1018" s="149" t="s">
        <v>43</v>
      </c>
      <c r="E1018" s="149" t="s">
        <v>36</v>
      </c>
      <c r="F1018" s="149" t="s">
        <v>37</v>
      </c>
      <c r="G1018" s="150"/>
      <c r="H1018" s="150"/>
      <c r="I1018" s="150"/>
      <c r="J1018" s="150"/>
      <c r="K1018" s="149">
        <v>16</v>
      </c>
      <c r="L1018" s="149">
        <v>220</v>
      </c>
      <c r="M1018" s="149">
        <v>1</v>
      </c>
      <c r="N1018" s="172">
        <f>SUM(G1018*$D$8+H1018*$D$5+I1018*$D$9+J1018*$D$6+K1018*$D$11+L1018*$D$10+M1018*$D$7)</f>
        <v>36</v>
      </c>
      <c r="O1018" s="166">
        <v>1</v>
      </c>
      <c r="P1018" s="153">
        <f>SUM(N1018*O1018)</f>
        <v>36</v>
      </c>
      <c r="Q1018" s="29"/>
      <c r="R1018" s="14"/>
      <c r="S1018" s="14"/>
      <c r="T1018" s="14"/>
      <c r="U1018" s="14"/>
    </row>
    <row r="1019" spans="1:21" ht="13.5" customHeight="1">
      <c r="A1019" s="147">
        <f>RANK(N1019,$N$18:$N$2049)</f>
        <v>812</v>
      </c>
      <c r="B1019" s="148" t="s">
        <v>251</v>
      </c>
      <c r="C1019" s="148" t="s">
        <v>433</v>
      </c>
      <c r="D1019" s="149" t="s">
        <v>43</v>
      </c>
      <c r="E1019" s="149" t="s">
        <v>34</v>
      </c>
      <c r="F1019" s="149" t="s">
        <v>37</v>
      </c>
      <c r="G1019" s="150"/>
      <c r="H1019" s="150"/>
      <c r="I1019" s="150"/>
      <c r="J1019" s="150"/>
      <c r="K1019" s="149">
        <v>32</v>
      </c>
      <c r="L1019" s="149">
        <v>406</v>
      </c>
      <c r="M1019" s="149">
        <v>1</v>
      </c>
      <c r="N1019" s="172">
        <f>SUM(G1019*$D$8+H1019*$D$5+I1019*$D$9+J1019*$D$6+K1019*$D$11+L1019*$D$10+M1019*$D$7)</f>
        <v>62.6</v>
      </c>
      <c r="O1019" s="166">
        <v>1</v>
      </c>
      <c r="P1019" s="153">
        <f>SUM(N1019*O1019)</f>
        <v>62.6</v>
      </c>
      <c r="Q1019" s="29"/>
      <c r="R1019" s="14"/>
      <c r="S1019" s="14"/>
      <c r="T1019" s="14"/>
      <c r="U1019" s="14"/>
    </row>
    <row r="1020" spans="1:21" ht="13.5" customHeight="1">
      <c r="A1020" s="147">
        <f>RANK(N1020,$N$18:$N$2049)</f>
        <v>396</v>
      </c>
      <c r="B1020" s="148" t="s">
        <v>2118</v>
      </c>
      <c r="C1020" s="148" t="s">
        <v>433</v>
      </c>
      <c r="D1020" s="149" t="s">
        <v>43</v>
      </c>
      <c r="E1020" s="149" t="s">
        <v>34</v>
      </c>
      <c r="F1020" s="149" t="s">
        <v>37</v>
      </c>
      <c r="G1020" s="150"/>
      <c r="H1020" s="150"/>
      <c r="I1020" s="150"/>
      <c r="J1020" s="150"/>
      <c r="K1020" s="149">
        <v>48</v>
      </c>
      <c r="L1020" s="149">
        <v>662</v>
      </c>
      <c r="M1020" s="149">
        <v>5</v>
      </c>
      <c r="N1020" s="172">
        <f>SUM(G1020*$D$8+H1020*$D$5+I1020*$D$9+J1020*$D$6+K1020*$D$11+L1020*$D$10+M1020*$D$7)</f>
        <v>120.2</v>
      </c>
      <c r="O1020" s="166">
        <v>1</v>
      </c>
      <c r="P1020" s="153">
        <f>SUM(N1020*O1020)</f>
        <v>120.2</v>
      </c>
      <c r="Q1020" s="14"/>
      <c r="R1020" s="14"/>
      <c r="S1020" s="14"/>
      <c r="T1020" s="14"/>
      <c r="U1020" s="14"/>
    </row>
    <row r="1021" spans="1:21" ht="13.5" customHeight="1">
      <c r="A1021" s="147">
        <f>RANK(N1021,$N$18:$N$2049)</f>
        <v>147</v>
      </c>
      <c r="B1021" s="148" t="s">
        <v>2117</v>
      </c>
      <c r="C1021" s="148" t="s">
        <v>433</v>
      </c>
      <c r="D1021" s="149" t="s">
        <v>43</v>
      </c>
      <c r="E1021" s="149" t="s">
        <v>38</v>
      </c>
      <c r="F1021" s="149" t="s">
        <v>37</v>
      </c>
      <c r="G1021" s="150"/>
      <c r="H1021" s="150"/>
      <c r="I1021" s="149">
        <v>32</v>
      </c>
      <c r="J1021" s="149">
        <v>0</v>
      </c>
      <c r="K1021" s="149">
        <v>80</v>
      </c>
      <c r="L1021" s="149">
        <v>1066</v>
      </c>
      <c r="M1021" s="149">
        <v>8</v>
      </c>
      <c r="N1021" s="172">
        <f>SUM(G1021*$D$8+H1021*$D$5+I1021*$D$9+J1021*$D$6+K1021*$D$11+L1021*$D$10+M1021*$D$7)</f>
        <v>197.8</v>
      </c>
      <c r="O1021" s="166">
        <v>1.02</v>
      </c>
      <c r="P1021" s="153">
        <f>SUM(N1021*O1021)</f>
        <v>201.75600000000003</v>
      </c>
      <c r="Q1021" s="14"/>
      <c r="R1021" s="14"/>
      <c r="S1021" s="14"/>
      <c r="T1021" s="14"/>
      <c r="U1021" s="14"/>
    </row>
    <row r="1022" spans="1:21" ht="13.5" customHeight="1">
      <c r="A1022" s="147">
        <f>RANK(N1022,$N$18:$N$2049)</f>
        <v>1475</v>
      </c>
      <c r="B1022" s="148" t="s">
        <v>1502</v>
      </c>
      <c r="C1022" s="148" t="s">
        <v>450</v>
      </c>
      <c r="D1022" s="149" t="s">
        <v>33</v>
      </c>
      <c r="E1022" s="149" t="s">
        <v>36</v>
      </c>
      <c r="F1022" s="149" t="s">
        <v>47</v>
      </c>
      <c r="G1022" s="150"/>
      <c r="H1022" s="150"/>
      <c r="I1022" s="150"/>
      <c r="J1022" s="150"/>
      <c r="K1022" s="150"/>
      <c r="L1022" s="150"/>
      <c r="M1022" s="150"/>
      <c r="N1022" s="172">
        <f>SUM(G1022*$D$8+H1022*$D$5+I1022*$D$9+J1022*$D$6+K1022*$D$11+L1022*$D$10+M1022*$D$7)</f>
        <v>0</v>
      </c>
      <c r="O1022" s="166">
        <v>0.9</v>
      </c>
      <c r="P1022" s="153">
        <f>SUM(N1022*O1022)</f>
        <v>0</v>
      </c>
      <c r="Q1022" s="14"/>
      <c r="R1022" s="14"/>
      <c r="S1022" s="14"/>
      <c r="T1022" s="14"/>
      <c r="U1022" s="14"/>
    </row>
    <row r="1023" spans="1:21" ht="13.5" customHeight="1">
      <c r="A1023" s="147">
        <f>RANK(N1023,$N$18:$N$2049)</f>
        <v>297</v>
      </c>
      <c r="B1023" s="148" t="s">
        <v>1501</v>
      </c>
      <c r="C1023" s="148" t="s">
        <v>450</v>
      </c>
      <c r="D1023" s="149" t="s">
        <v>33</v>
      </c>
      <c r="E1023" s="149" t="s">
        <v>38</v>
      </c>
      <c r="F1023" s="149" t="s">
        <v>47</v>
      </c>
      <c r="G1023" s="150">
        <v>1015</v>
      </c>
      <c r="H1023" s="150">
        <v>8</v>
      </c>
      <c r="I1023" s="149">
        <v>415</v>
      </c>
      <c r="J1023" s="149">
        <v>5</v>
      </c>
      <c r="K1023" s="150"/>
      <c r="L1023" s="150"/>
      <c r="M1023" s="150"/>
      <c r="N1023" s="172">
        <f>SUM(G1023*$D$8+H1023*$D$5+I1023*$D$9+J1023*$D$6+K1023*$D$11+L1023*$D$10+M1023*$D$7)</f>
        <v>144.1</v>
      </c>
      <c r="O1023" s="166">
        <v>0.9</v>
      </c>
      <c r="P1023" s="153">
        <f>SUM(N1023*O1023)</f>
        <v>129.69</v>
      </c>
      <c r="Q1023" s="14"/>
      <c r="R1023" s="14"/>
      <c r="S1023" s="14"/>
      <c r="T1023" s="14"/>
      <c r="U1023" s="14"/>
    </row>
    <row r="1024" spans="1:21" ht="13.5" customHeight="1">
      <c r="A1024" s="147">
        <f>RANK(N1024,$N$18:$N$2049)</f>
        <v>793</v>
      </c>
      <c r="B1024" s="148" t="s">
        <v>774</v>
      </c>
      <c r="C1024" s="148" t="s">
        <v>450</v>
      </c>
      <c r="D1024" s="149" t="s">
        <v>39</v>
      </c>
      <c r="E1024" s="149" t="s">
        <v>34</v>
      </c>
      <c r="F1024" s="149" t="s">
        <v>47</v>
      </c>
      <c r="G1024" s="150"/>
      <c r="H1024" s="150"/>
      <c r="I1024" s="149">
        <v>411</v>
      </c>
      <c r="J1024" s="149">
        <v>3</v>
      </c>
      <c r="K1024" s="149">
        <v>4</v>
      </c>
      <c r="L1024" s="149">
        <v>33</v>
      </c>
      <c r="M1024" s="149">
        <v>0</v>
      </c>
      <c r="N1024" s="172">
        <f>SUM(G1024*$D$8+H1024*$D$5+I1024*$D$9+J1024*$D$6+K1024*$D$11+L1024*$D$10+M1024*$D$7)</f>
        <v>64.400000000000006</v>
      </c>
      <c r="O1024" s="166">
        <v>1.02</v>
      </c>
      <c r="P1024" s="153">
        <f>SUM(N1024*O1024)</f>
        <v>65.688000000000002</v>
      </c>
      <c r="Q1024" s="14"/>
      <c r="R1024" s="14"/>
      <c r="S1024" s="14"/>
      <c r="T1024" s="14"/>
      <c r="U1024" s="14"/>
    </row>
    <row r="1025" spans="1:21" ht="13.5" customHeight="1">
      <c r="A1025" s="147">
        <f>RANK(N1025,$N$18:$N$2049)</f>
        <v>784</v>
      </c>
      <c r="B1025" s="148" t="s">
        <v>1059</v>
      </c>
      <c r="C1025" s="148" t="s">
        <v>450</v>
      </c>
      <c r="D1025" s="149" t="s">
        <v>39</v>
      </c>
      <c r="E1025" s="149" t="s">
        <v>34</v>
      </c>
      <c r="F1025" s="149" t="s">
        <v>47</v>
      </c>
      <c r="G1025" s="150"/>
      <c r="H1025" s="150"/>
      <c r="I1025" s="150">
        <v>170</v>
      </c>
      <c r="J1025" s="149">
        <v>1</v>
      </c>
      <c r="K1025" s="149">
        <v>20</v>
      </c>
      <c r="L1025" s="149">
        <v>262</v>
      </c>
      <c r="M1025" s="149">
        <v>1</v>
      </c>
      <c r="N1025" s="172">
        <f>SUM(G1025*$D$8+H1025*$D$5+I1025*$D$9+J1025*$D$6+K1025*$D$11+L1025*$D$10+M1025*$D$7)</f>
        <v>65.2</v>
      </c>
      <c r="O1025" s="166">
        <v>1.02</v>
      </c>
      <c r="P1025" s="153">
        <f>SUM(N1025*O1025)</f>
        <v>66.504000000000005</v>
      </c>
      <c r="Q1025" s="29"/>
      <c r="R1025" s="14"/>
      <c r="S1025" s="14"/>
      <c r="T1025" s="14"/>
      <c r="U1025" s="14"/>
    </row>
    <row r="1026" spans="1:21" ht="13.5" customHeight="1">
      <c r="A1026" s="147">
        <f>RANK(N1026,$N$18:$N$2049)</f>
        <v>506</v>
      </c>
      <c r="B1026" s="148" t="s">
        <v>1503</v>
      </c>
      <c r="C1026" s="148" t="s">
        <v>450</v>
      </c>
      <c r="D1026" s="149" t="s">
        <v>39</v>
      </c>
      <c r="E1026" s="149" t="s">
        <v>38</v>
      </c>
      <c r="F1026" s="149" t="s">
        <v>47</v>
      </c>
      <c r="G1026" s="150"/>
      <c r="H1026" s="150"/>
      <c r="I1026" s="150">
        <v>267</v>
      </c>
      <c r="J1026" s="150">
        <v>2</v>
      </c>
      <c r="K1026" s="149">
        <v>17</v>
      </c>
      <c r="L1026" s="149">
        <v>331</v>
      </c>
      <c r="M1026" s="149">
        <v>3</v>
      </c>
      <c r="N1026" s="172">
        <f>SUM(G1026*$D$8+H1026*$D$5+I1026*$D$9+J1026*$D$6+K1026*$D$11+L1026*$D$10+M1026*$D$7)</f>
        <v>98.300000000000011</v>
      </c>
      <c r="O1026" s="166">
        <v>1.02</v>
      </c>
      <c r="P1026" s="153">
        <f>SUM(N1026*O1026)</f>
        <v>100.26600000000002</v>
      </c>
      <c r="Q1026" s="29"/>
      <c r="R1026" s="14"/>
      <c r="S1026" s="14"/>
      <c r="T1026" s="14"/>
      <c r="U1026" s="14"/>
    </row>
    <row r="1027" spans="1:21" ht="13.5" customHeight="1">
      <c r="A1027" s="147">
        <f>RANK(N1027,$N$18:$N$2049)</f>
        <v>310</v>
      </c>
      <c r="B1027" s="148" t="s">
        <v>1060</v>
      </c>
      <c r="C1027" s="148" t="s">
        <v>450</v>
      </c>
      <c r="D1027" s="149" t="s">
        <v>39</v>
      </c>
      <c r="E1027" s="149" t="s">
        <v>38</v>
      </c>
      <c r="F1027" s="149" t="s">
        <v>47</v>
      </c>
      <c r="G1027" s="150"/>
      <c r="H1027" s="150"/>
      <c r="I1027" s="150">
        <v>816</v>
      </c>
      <c r="J1027" s="150">
        <v>7</v>
      </c>
      <c r="K1027" s="149">
        <v>15</v>
      </c>
      <c r="L1027" s="149">
        <v>92</v>
      </c>
      <c r="M1027" s="149">
        <v>0</v>
      </c>
      <c r="N1027" s="172">
        <f>SUM(G1027*$D$8+H1027*$D$5+I1027*$D$9+J1027*$D$6+K1027*$D$11+L1027*$D$10+M1027*$D$7)</f>
        <v>140.30000000000001</v>
      </c>
      <c r="O1027" s="166">
        <v>1.02</v>
      </c>
      <c r="P1027" s="153">
        <f>SUM(N1027*O1027)</f>
        <v>143.10600000000002</v>
      </c>
      <c r="Q1027" s="29"/>
      <c r="R1027" s="14"/>
      <c r="S1027" s="14"/>
      <c r="T1027" s="14"/>
      <c r="U1027" s="14"/>
    </row>
    <row r="1028" spans="1:21" ht="13.5" customHeight="1">
      <c r="A1028" s="147">
        <f>RANK(N1028,$N$18:$N$2049)</f>
        <v>1475</v>
      </c>
      <c r="B1028" s="148" t="s">
        <v>1504</v>
      </c>
      <c r="C1028" s="148" t="s">
        <v>450</v>
      </c>
      <c r="D1028" s="149" t="s">
        <v>42</v>
      </c>
      <c r="E1028" s="149" t="s">
        <v>34</v>
      </c>
      <c r="F1028" s="149" t="s">
        <v>47</v>
      </c>
      <c r="G1028" s="150"/>
      <c r="H1028" s="150"/>
      <c r="I1028" s="150"/>
      <c r="J1028" s="150"/>
      <c r="K1028" s="150"/>
      <c r="L1028" s="150"/>
      <c r="M1028" s="150"/>
      <c r="N1028" s="172">
        <f>SUM(G1028*$D$8+H1028*$D$5+I1028*$D$9+J1028*$D$6+K1028*$D$11+L1028*$D$10+M1028*$D$7)</f>
        <v>0</v>
      </c>
      <c r="O1028" s="166">
        <v>1</v>
      </c>
      <c r="P1028" s="153">
        <f>SUM(N1028*O1028)</f>
        <v>0</v>
      </c>
      <c r="Q1028" s="29"/>
      <c r="R1028" s="14"/>
      <c r="S1028" s="14"/>
      <c r="T1028" s="14"/>
      <c r="U1028" s="14"/>
    </row>
    <row r="1029" spans="1:21" ht="13.5" customHeight="1">
      <c r="A1029" s="147">
        <f>RANK(N1029,$N$18:$N$2049)</f>
        <v>1475</v>
      </c>
      <c r="B1029" s="148" t="s">
        <v>1505</v>
      </c>
      <c r="C1029" s="148" t="s">
        <v>450</v>
      </c>
      <c r="D1029" s="149" t="s">
        <v>42</v>
      </c>
      <c r="E1029" s="149" t="s">
        <v>38</v>
      </c>
      <c r="F1029" s="149" t="s">
        <v>47</v>
      </c>
      <c r="G1029" s="150"/>
      <c r="H1029" s="150"/>
      <c r="I1029" s="150"/>
      <c r="J1029" s="150"/>
      <c r="K1029" s="150"/>
      <c r="L1029" s="150"/>
      <c r="M1029" s="150"/>
      <c r="N1029" s="172">
        <f>SUM(G1029*$D$8+H1029*$D$5+I1029*$D$9+J1029*$D$6+K1029*$D$11+L1029*$D$10+M1029*$D$7)</f>
        <v>0</v>
      </c>
      <c r="O1029" s="166">
        <v>1</v>
      </c>
      <c r="P1029" s="153">
        <f>SUM(N1029*O1029)</f>
        <v>0</v>
      </c>
      <c r="Q1029" s="29"/>
      <c r="R1029" s="14"/>
      <c r="S1029" s="14"/>
      <c r="T1029" s="14"/>
      <c r="U1029" s="14"/>
    </row>
    <row r="1030" spans="1:21" ht="13.5" customHeight="1">
      <c r="A1030" s="147">
        <f>RANK(N1030,$N$18:$N$2049)</f>
        <v>1475</v>
      </c>
      <c r="B1030" s="148" t="s">
        <v>1507</v>
      </c>
      <c r="C1030" s="148" t="s">
        <v>450</v>
      </c>
      <c r="D1030" s="149" t="s">
        <v>43</v>
      </c>
      <c r="E1030" s="149" t="s">
        <v>36</v>
      </c>
      <c r="F1030" s="149" t="s">
        <v>47</v>
      </c>
      <c r="G1030" s="150"/>
      <c r="H1030" s="150"/>
      <c r="I1030" s="150"/>
      <c r="J1030" s="150"/>
      <c r="K1030" s="150"/>
      <c r="L1030" s="150"/>
      <c r="M1030" s="150"/>
      <c r="N1030" s="172">
        <f>SUM(G1030*$D$8+H1030*$D$5+I1030*$D$9+J1030*$D$6+K1030*$D$11+L1030*$D$10+M1030*$D$7)</f>
        <v>0</v>
      </c>
      <c r="O1030" s="166">
        <v>1</v>
      </c>
      <c r="P1030" s="153">
        <f>SUM(N1030*O1030)</f>
        <v>0</v>
      </c>
      <c r="Q1030" s="29"/>
      <c r="R1030" s="14"/>
      <c r="S1030" s="14"/>
      <c r="T1030" s="14"/>
      <c r="U1030" s="14"/>
    </row>
    <row r="1031" spans="1:21" ht="13.5" customHeight="1">
      <c r="A1031" s="147">
        <f>RANK(N1031,$N$18:$N$2049)</f>
        <v>1475</v>
      </c>
      <c r="B1031" s="148" t="s">
        <v>1508</v>
      </c>
      <c r="C1031" s="148" t="s">
        <v>450</v>
      </c>
      <c r="D1031" s="149" t="s">
        <v>43</v>
      </c>
      <c r="E1031" s="149" t="s">
        <v>36</v>
      </c>
      <c r="F1031" s="149" t="s">
        <v>47</v>
      </c>
      <c r="G1031" s="150"/>
      <c r="H1031" s="150"/>
      <c r="I1031" s="150"/>
      <c r="J1031" s="150"/>
      <c r="K1031" s="150"/>
      <c r="L1031" s="150"/>
      <c r="M1031" s="150"/>
      <c r="N1031" s="172">
        <f>SUM(G1031*$D$8+H1031*$D$5+I1031*$D$9+J1031*$D$6+K1031*$D$11+L1031*$D$10+M1031*$D$7)</f>
        <v>0</v>
      </c>
      <c r="O1031" s="166">
        <v>1</v>
      </c>
      <c r="P1031" s="153">
        <f>SUM(N1031*O1031)</f>
        <v>0</v>
      </c>
      <c r="Q1031" s="29"/>
      <c r="R1031" s="14"/>
      <c r="S1031" s="14"/>
      <c r="T1031" s="14"/>
      <c r="U1031" s="14"/>
    </row>
    <row r="1032" spans="1:21" ht="13.5" customHeight="1">
      <c r="A1032" s="147">
        <f>RANK(N1032,$N$18:$N$2049)</f>
        <v>1435</v>
      </c>
      <c r="B1032" s="148" t="s">
        <v>775</v>
      </c>
      <c r="C1032" s="148" t="s">
        <v>450</v>
      </c>
      <c r="D1032" s="149" t="s">
        <v>43</v>
      </c>
      <c r="E1032" s="149" t="s">
        <v>34</v>
      </c>
      <c r="F1032" s="149" t="s">
        <v>47</v>
      </c>
      <c r="G1032" s="150"/>
      <c r="H1032" s="150"/>
      <c r="I1032" s="150"/>
      <c r="J1032" s="150"/>
      <c r="K1032" s="149">
        <v>6</v>
      </c>
      <c r="L1032" s="149">
        <v>94</v>
      </c>
      <c r="M1032" s="149">
        <v>1</v>
      </c>
      <c r="N1032" s="172">
        <f>SUM(G1032*$D$8+H1032*$D$5+I1032*$D$9+J1032*$D$6+K1032*$D$11+L1032*$D$10+M1032*$D$7)</f>
        <v>18.399999999999999</v>
      </c>
      <c r="O1032" s="166">
        <v>1</v>
      </c>
      <c r="P1032" s="153">
        <f>SUM(N1032*O1032)</f>
        <v>18.399999999999999</v>
      </c>
      <c r="Q1032" s="29"/>
      <c r="R1032" s="14"/>
      <c r="S1032" s="14"/>
      <c r="T1032" s="14"/>
      <c r="U1032" s="14"/>
    </row>
    <row r="1033" spans="1:21" ht="13.5" customHeight="1">
      <c r="A1033" s="147">
        <f>RANK(N1033,$N$18:$N$2049)</f>
        <v>1431</v>
      </c>
      <c r="B1033" s="148" t="s">
        <v>1506</v>
      </c>
      <c r="C1033" s="148" t="s">
        <v>450</v>
      </c>
      <c r="D1033" s="149" t="s">
        <v>43</v>
      </c>
      <c r="E1033" s="149" t="s">
        <v>34</v>
      </c>
      <c r="F1033" s="149" t="s">
        <v>47</v>
      </c>
      <c r="G1033" s="150"/>
      <c r="H1033" s="150"/>
      <c r="I1033" s="150"/>
      <c r="J1033" s="150"/>
      <c r="K1033" s="149">
        <v>5</v>
      </c>
      <c r="L1033" s="149">
        <v>101</v>
      </c>
      <c r="M1033" s="149">
        <v>1</v>
      </c>
      <c r="N1033" s="172">
        <f>SUM(G1033*$D$8+H1033*$D$5+I1033*$D$9+J1033*$D$6+K1033*$D$11+L1033*$D$10+M1033*$D$7)</f>
        <v>18.600000000000001</v>
      </c>
      <c r="O1033" s="166">
        <v>1</v>
      </c>
      <c r="P1033" s="153">
        <f>SUM(N1033*O1033)</f>
        <v>18.600000000000001</v>
      </c>
      <c r="Q1033" s="14"/>
      <c r="R1033" s="14"/>
      <c r="S1033" s="14"/>
      <c r="T1033" s="14"/>
      <c r="U1033" s="14"/>
    </row>
    <row r="1034" spans="1:21" ht="13.5" customHeight="1">
      <c r="A1034" s="147">
        <f>RANK(N1034,$N$18:$N$2049)</f>
        <v>1221</v>
      </c>
      <c r="B1034" s="148" t="s">
        <v>776</v>
      </c>
      <c r="C1034" s="148" t="s">
        <v>450</v>
      </c>
      <c r="D1034" s="149" t="s">
        <v>43</v>
      </c>
      <c r="E1034" s="149" t="s">
        <v>38</v>
      </c>
      <c r="F1034" s="149" t="s">
        <v>47</v>
      </c>
      <c r="G1034" s="150"/>
      <c r="H1034" s="150"/>
      <c r="I1034" s="150"/>
      <c r="J1034" s="150"/>
      <c r="K1034" s="149">
        <v>14</v>
      </c>
      <c r="L1034" s="149">
        <v>161</v>
      </c>
      <c r="M1034" s="149">
        <v>1</v>
      </c>
      <c r="N1034" s="172">
        <f>SUM(G1034*$D$8+H1034*$D$5+I1034*$D$9+J1034*$D$6+K1034*$D$11+L1034*$D$10+M1034*$D$7)</f>
        <v>29.1</v>
      </c>
      <c r="O1034" s="166">
        <v>1</v>
      </c>
      <c r="P1034" s="153">
        <f>SUM(N1034*O1034)</f>
        <v>29.1</v>
      </c>
      <c r="Q1034" s="14"/>
      <c r="R1034" s="14"/>
      <c r="S1034" s="14"/>
      <c r="T1034" s="14"/>
      <c r="U1034" s="14"/>
    </row>
    <row r="1035" spans="1:21" ht="13.5" customHeight="1">
      <c r="A1035" s="147">
        <f>RANK(N1035,$N$18:$N$2049)</f>
        <v>1475</v>
      </c>
      <c r="B1035" s="148" t="s">
        <v>1509</v>
      </c>
      <c r="C1035" s="148" t="s">
        <v>1935</v>
      </c>
      <c r="D1035" s="149" t="s">
        <v>33</v>
      </c>
      <c r="E1035" s="149" t="s">
        <v>36</v>
      </c>
      <c r="F1035" s="149" t="s">
        <v>45</v>
      </c>
      <c r="G1035" s="150"/>
      <c r="H1035" s="150"/>
      <c r="I1035" s="150"/>
      <c r="J1035" s="150"/>
      <c r="K1035" s="150"/>
      <c r="L1035" s="150"/>
      <c r="M1035" s="150"/>
      <c r="N1035" s="172">
        <f>SUM(G1035*$D$8+H1035*$D$5+I1035*$D$9+J1035*$D$6+K1035*$D$11+L1035*$D$10+M1035*$D$7)</f>
        <v>0</v>
      </c>
      <c r="O1035" s="166">
        <v>0.9</v>
      </c>
      <c r="P1035" s="153">
        <f>SUM(N1035*O1035)</f>
        <v>0</v>
      </c>
      <c r="Q1035" s="29"/>
      <c r="R1035" s="14"/>
      <c r="S1035" s="14"/>
      <c r="T1035" s="14"/>
      <c r="U1035" s="14"/>
    </row>
    <row r="1036" spans="1:21" ht="13.5" customHeight="1">
      <c r="A1036" s="147">
        <f>RANK(N1036,$N$18:$N$2049)</f>
        <v>34</v>
      </c>
      <c r="B1036" s="148" t="s">
        <v>193</v>
      </c>
      <c r="C1036" s="148" t="s">
        <v>1935</v>
      </c>
      <c r="D1036" s="149" t="s">
        <v>33</v>
      </c>
      <c r="E1036" s="149" t="s">
        <v>34</v>
      </c>
      <c r="F1036" s="149" t="s">
        <v>45</v>
      </c>
      <c r="G1036" s="150">
        <v>2895</v>
      </c>
      <c r="H1036" s="150">
        <v>22</v>
      </c>
      <c r="I1036" s="150">
        <v>354</v>
      </c>
      <c r="J1036" s="150">
        <v>6</v>
      </c>
      <c r="K1036" s="150"/>
      <c r="L1036" s="150"/>
      <c r="M1036" s="150"/>
      <c r="N1036" s="172">
        <f>SUM(G1036*$D$8+H1036*$D$5+I1036*$D$9+J1036*$D$6+K1036*$D$11+L1036*$D$10+M1036*$D$7)</f>
        <v>275.20000000000005</v>
      </c>
      <c r="O1036" s="166">
        <v>0.97</v>
      </c>
      <c r="P1036" s="153">
        <f>SUM(N1036*O1036)</f>
        <v>266.94400000000002</v>
      </c>
      <c r="Q1036" s="29"/>
      <c r="R1036" s="14"/>
      <c r="S1036" s="14"/>
      <c r="T1036" s="14"/>
      <c r="U1036" s="14"/>
    </row>
    <row r="1037" spans="1:21" ht="13.5" customHeight="1">
      <c r="A1037" s="147">
        <f>RANK(N1037,$N$18:$N$2049)</f>
        <v>1475</v>
      </c>
      <c r="B1037" s="148" t="s">
        <v>2120</v>
      </c>
      <c r="C1037" s="148" t="s">
        <v>1935</v>
      </c>
      <c r="D1037" s="149" t="s">
        <v>39</v>
      </c>
      <c r="E1037" s="149" t="s">
        <v>34</v>
      </c>
      <c r="F1037" s="149" t="s">
        <v>45</v>
      </c>
      <c r="G1037" s="150"/>
      <c r="H1037" s="150"/>
      <c r="I1037" s="150"/>
      <c r="J1037" s="150"/>
      <c r="K1037" s="150"/>
      <c r="L1037" s="150"/>
      <c r="M1037" s="150"/>
      <c r="N1037" s="172">
        <f>SUM(G1037*$D$8+H1037*$D$5+I1037*$D$9+J1037*$D$6+K1037*$D$11+L1037*$D$10+M1037*$D$7)</f>
        <v>0</v>
      </c>
      <c r="O1037" s="166">
        <v>1.02</v>
      </c>
      <c r="P1037" s="153">
        <f>SUM(N1037*O1037)</f>
        <v>0</v>
      </c>
      <c r="Q1037" s="29"/>
      <c r="R1037" s="14"/>
      <c r="S1037" s="14"/>
      <c r="T1037" s="14"/>
      <c r="U1037" s="14"/>
    </row>
    <row r="1038" spans="1:21" ht="13.5" customHeight="1">
      <c r="A1038" s="147">
        <f>RANK(N1038,$N$18:$N$2049)</f>
        <v>1308</v>
      </c>
      <c r="B1038" s="148" t="s">
        <v>2119</v>
      </c>
      <c r="C1038" s="148" t="s">
        <v>1935</v>
      </c>
      <c r="D1038" s="149" t="s">
        <v>39</v>
      </c>
      <c r="E1038" s="149" t="s">
        <v>1965</v>
      </c>
      <c r="F1038" s="149" t="s">
        <v>45</v>
      </c>
      <c r="G1038" s="150"/>
      <c r="H1038" s="150"/>
      <c r="I1038" s="150">
        <v>154</v>
      </c>
      <c r="J1038" s="150">
        <v>1</v>
      </c>
      <c r="K1038" s="149">
        <v>3</v>
      </c>
      <c r="L1038" s="149">
        <v>19</v>
      </c>
      <c r="M1038" s="149">
        <v>0</v>
      </c>
      <c r="N1038" s="172">
        <f>SUM(G1038*$D$8+H1038*$D$5+I1038*$D$9+J1038*$D$6+K1038*$D$11+L1038*$D$10+M1038*$D$7)</f>
        <v>24.799999999999997</v>
      </c>
      <c r="O1038" s="166">
        <v>1.02</v>
      </c>
      <c r="P1038" s="153">
        <f>SUM(N1038*O1038)</f>
        <v>25.295999999999996</v>
      </c>
      <c r="Q1038" s="29"/>
      <c r="R1038" s="14"/>
      <c r="S1038" s="14"/>
      <c r="T1038" s="14"/>
      <c r="U1038" s="14"/>
    </row>
    <row r="1039" spans="1:21" ht="13.5" customHeight="1">
      <c r="A1039" s="147">
        <f>RANK(N1039,$N$18:$N$2049)</f>
        <v>807</v>
      </c>
      <c r="B1039" s="148" t="s">
        <v>1510</v>
      </c>
      <c r="C1039" s="148" t="s">
        <v>1935</v>
      </c>
      <c r="D1039" s="149" t="s">
        <v>39</v>
      </c>
      <c r="E1039" s="149" t="s">
        <v>36</v>
      </c>
      <c r="F1039" s="149" t="s">
        <v>45</v>
      </c>
      <c r="G1039" s="150"/>
      <c r="H1039" s="150"/>
      <c r="I1039" s="150">
        <v>263</v>
      </c>
      <c r="J1039" s="150">
        <v>2</v>
      </c>
      <c r="K1039" s="150">
        <v>15</v>
      </c>
      <c r="L1039" s="149">
        <v>110</v>
      </c>
      <c r="M1039" s="150">
        <v>1</v>
      </c>
      <c r="N1039" s="172">
        <f>SUM(G1039*$D$8+H1039*$D$5+I1039*$D$9+J1039*$D$6+K1039*$D$11+L1039*$D$10+M1039*$D$7)</f>
        <v>62.8</v>
      </c>
      <c r="O1039" s="166">
        <v>1.02</v>
      </c>
      <c r="P1039" s="153">
        <f>SUM(N1039*O1039)</f>
        <v>64.055999999999997</v>
      </c>
      <c r="Q1039" s="29"/>
      <c r="R1039" s="14"/>
      <c r="S1039" s="14"/>
      <c r="T1039" s="14"/>
      <c r="U1039" s="14"/>
    </row>
    <row r="1040" spans="1:21" ht="13.5" customHeight="1">
      <c r="A1040" s="147">
        <f>RANK(N1040,$N$18:$N$2049)</f>
        <v>252</v>
      </c>
      <c r="B1040" s="148" t="s">
        <v>111</v>
      </c>
      <c r="C1040" s="148" t="s">
        <v>1935</v>
      </c>
      <c r="D1040" s="149" t="s">
        <v>39</v>
      </c>
      <c r="E1040" s="149" t="s">
        <v>34</v>
      </c>
      <c r="F1040" s="149" t="s">
        <v>45</v>
      </c>
      <c r="G1040" s="150"/>
      <c r="H1040" s="150"/>
      <c r="I1040" s="150">
        <v>731</v>
      </c>
      <c r="J1040" s="150">
        <v>9</v>
      </c>
      <c r="K1040" s="149">
        <v>19</v>
      </c>
      <c r="L1040" s="149">
        <v>137</v>
      </c>
      <c r="M1040" s="149">
        <v>1</v>
      </c>
      <c r="N1040" s="172">
        <f>SUM(G1040*$D$8+H1040*$D$5+I1040*$D$9+J1040*$D$6+K1040*$D$11+L1040*$D$10+M1040*$D$7)</f>
        <v>156.30000000000001</v>
      </c>
      <c r="O1040" s="166">
        <v>1.02</v>
      </c>
      <c r="P1040" s="153">
        <f>SUM(N1040*O1040)</f>
        <v>159.42600000000002</v>
      </c>
      <c r="Q1040" s="29"/>
      <c r="R1040" s="14"/>
      <c r="S1040" s="14"/>
      <c r="T1040" s="14"/>
      <c r="U1040" s="14"/>
    </row>
    <row r="1041" spans="1:21" ht="13.5" customHeight="1">
      <c r="A1041" s="147">
        <f>RANK(N1041,$N$18:$N$2049)</f>
        <v>1475</v>
      </c>
      <c r="B1041" s="148" t="s">
        <v>1511</v>
      </c>
      <c r="C1041" s="148" t="s">
        <v>1935</v>
      </c>
      <c r="D1041" s="149" t="s">
        <v>42</v>
      </c>
      <c r="E1041" s="149" t="s">
        <v>38</v>
      </c>
      <c r="F1041" s="149" t="s">
        <v>45</v>
      </c>
      <c r="G1041" s="150"/>
      <c r="H1041" s="150"/>
      <c r="I1041" s="150"/>
      <c r="J1041" s="150"/>
      <c r="K1041" s="150"/>
      <c r="L1041" s="150"/>
      <c r="M1041" s="150"/>
      <c r="N1041" s="172">
        <f>SUM(G1041*$D$8+H1041*$D$5+I1041*$D$9+J1041*$D$6+K1041*$D$11+L1041*$D$10+M1041*$D$7)</f>
        <v>0</v>
      </c>
      <c r="O1041" s="166">
        <v>1</v>
      </c>
      <c r="P1041" s="153">
        <f>SUM(N1041*O1041)</f>
        <v>0</v>
      </c>
      <c r="Q1041" s="29"/>
      <c r="R1041" s="14"/>
      <c r="S1041" s="14"/>
      <c r="T1041" s="14"/>
      <c r="U1041" s="14"/>
    </row>
    <row r="1042" spans="1:21" ht="13.5" customHeight="1">
      <c r="A1042" s="147">
        <f>RANK(N1042,$N$18:$N$2049)</f>
        <v>1450</v>
      </c>
      <c r="B1042" s="148" t="s">
        <v>779</v>
      </c>
      <c r="C1042" s="148" t="s">
        <v>1935</v>
      </c>
      <c r="D1042" s="149" t="s">
        <v>42</v>
      </c>
      <c r="E1042" s="149" t="s">
        <v>36</v>
      </c>
      <c r="F1042" s="149" t="s">
        <v>45</v>
      </c>
      <c r="G1042" s="150"/>
      <c r="H1042" s="150"/>
      <c r="I1042" s="150"/>
      <c r="J1042" s="150"/>
      <c r="K1042" s="149">
        <v>6</v>
      </c>
      <c r="L1042" s="149">
        <v>73</v>
      </c>
      <c r="M1042" s="150">
        <v>1</v>
      </c>
      <c r="N1042" s="172">
        <f>SUM(G1042*$D$8+H1042*$D$5+I1042*$D$9+J1042*$D$6+K1042*$D$11+L1042*$D$10+M1042*$D$7)</f>
        <v>16.3</v>
      </c>
      <c r="O1042" s="166">
        <v>1</v>
      </c>
      <c r="P1042" s="153">
        <f>SUM(N1042*O1042)</f>
        <v>16.3</v>
      </c>
      <c r="Q1042" s="29"/>
      <c r="R1042" s="14"/>
      <c r="S1042" s="14"/>
      <c r="T1042" s="14"/>
      <c r="U1042" s="14"/>
    </row>
    <row r="1043" spans="1:21" ht="13.5" customHeight="1">
      <c r="A1043" s="147">
        <f>RANK(N1043,$N$18:$N$2049)</f>
        <v>727</v>
      </c>
      <c r="B1043" s="148" t="s">
        <v>614</v>
      </c>
      <c r="C1043" s="148" t="s">
        <v>1935</v>
      </c>
      <c r="D1043" s="149" t="s">
        <v>42</v>
      </c>
      <c r="E1043" s="149" t="s">
        <v>38</v>
      </c>
      <c r="F1043" s="149" t="s">
        <v>45</v>
      </c>
      <c r="G1043" s="150"/>
      <c r="H1043" s="150"/>
      <c r="I1043" s="150"/>
      <c r="J1043" s="150"/>
      <c r="K1043" s="149">
        <v>33</v>
      </c>
      <c r="L1043" s="149">
        <v>374</v>
      </c>
      <c r="M1043" s="150">
        <v>3</v>
      </c>
      <c r="N1043" s="172">
        <f>SUM(G1043*$D$8+H1043*$D$5+I1043*$D$9+J1043*$D$6+K1043*$D$11+L1043*$D$10+M1043*$D$7)</f>
        <v>71.900000000000006</v>
      </c>
      <c r="O1043" s="166">
        <v>1</v>
      </c>
      <c r="P1043" s="153">
        <f>SUM(N1043*O1043)</f>
        <v>71.900000000000006</v>
      </c>
      <c r="Q1043" s="29"/>
      <c r="R1043" s="14"/>
      <c r="S1043" s="14"/>
      <c r="T1043" s="14"/>
      <c r="U1043" s="14"/>
    </row>
    <row r="1044" spans="1:21" ht="13.5" customHeight="1">
      <c r="A1044" s="147">
        <f>RANK(N1044,$N$18:$N$2049)</f>
        <v>1475</v>
      </c>
      <c r="B1044" s="148" t="s">
        <v>1513</v>
      </c>
      <c r="C1044" s="148" t="s">
        <v>1935</v>
      </c>
      <c r="D1044" s="149" t="s">
        <v>43</v>
      </c>
      <c r="E1044" s="149" t="s">
        <v>38</v>
      </c>
      <c r="F1044" s="149" t="s">
        <v>45</v>
      </c>
      <c r="G1044" s="150"/>
      <c r="H1044" s="150"/>
      <c r="I1044" s="150"/>
      <c r="J1044" s="150"/>
      <c r="K1044" s="150"/>
      <c r="L1044" s="150"/>
      <c r="M1044" s="150"/>
      <c r="N1044" s="172">
        <f>SUM(G1044*$D$8+H1044*$D$5+I1044*$D$9+J1044*$D$6+K1044*$D$11+L1044*$D$10+M1044*$D$7)</f>
        <v>0</v>
      </c>
      <c r="O1044" s="166">
        <v>1</v>
      </c>
      <c r="P1044" s="153">
        <f>SUM(N1044*O1044)</f>
        <v>0</v>
      </c>
      <c r="Q1044" s="14"/>
      <c r="R1044" s="14"/>
      <c r="S1044" s="14"/>
      <c r="T1044" s="14"/>
      <c r="U1044" s="14"/>
    </row>
    <row r="1045" spans="1:21" ht="13.5" customHeight="1">
      <c r="A1045" s="147">
        <f>RANK(N1045,$N$18:$N$2049)</f>
        <v>1242</v>
      </c>
      <c r="B1045" s="148" t="s">
        <v>2123</v>
      </c>
      <c r="C1045" s="148" t="s">
        <v>1935</v>
      </c>
      <c r="D1045" s="149" t="s">
        <v>43</v>
      </c>
      <c r="E1045" s="149" t="s">
        <v>38</v>
      </c>
      <c r="F1045" s="149" t="s">
        <v>45</v>
      </c>
      <c r="G1045" s="150"/>
      <c r="H1045" s="150"/>
      <c r="I1045" s="150"/>
      <c r="J1045" s="150"/>
      <c r="K1045" s="149">
        <v>13</v>
      </c>
      <c r="L1045" s="149">
        <v>155</v>
      </c>
      <c r="M1045" s="149">
        <v>1</v>
      </c>
      <c r="N1045" s="172">
        <f>SUM(G1045*$D$8+H1045*$D$5+I1045*$D$9+J1045*$D$6+K1045*$D$11+L1045*$D$10+M1045*$D$7)</f>
        <v>28</v>
      </c>
      <c r="O1045" s="166">
        <v>1</v>
      </c>
      <c r="P1045" s="153">
        <f>SUM(N1045*O1045)</f>
        <v>28</v>
      </c>
      <c r="Q1045" s="14"/>
      <c r="R1045" s="14"/>
      <c r="S1045" s="14"/>
      <c r="T1045" s="14"/>
      <c r="U1045" s="14"/>
    </row>
    <row r="1046" spans="1:21" ht="13.5" customHeight="1">
      <c r="A1046" s="147">
        <f>RANK(N1046,$N$18:$N$2049)</f>
        <v>1037</v>
      </c>
      <c r="B1046" s="148" t="s">
        <v>2122</v>
      </c>
      <c r="C1046" s="148" t="s">
        <v>1935</v>
      </c>
      <c r="D1046" s="149" t="s">
        <v>43</v>
      </c>
      <c r="E1046" s="149" t="s">
        <v>38</v>
      </c>
      <c r="F1046" s="149" t="s">
        <v>45</v>
      </c>
      <c r="G1046" s="150"/>
      <c r="H1046" s="150"/>
      <c r="I1046" s="150"/>
      <c r="J1046" s="150"/>
      <c r="K1046" s="149">
        <v>16</v>
      </c>
      <c r="L1046" s="149">
        <v>228</v>
      </c>
      <c r="M1046" s="150">
        <v>2</v>
      </c>
      <c r="N1046" s="172">
        <f>SUM(G1046*$D$8+H1046*$D$5+I1046*$D$9+J1046*$D$6+K1046*$D$11+L1046*$D$10+M1046*$D$7)</f>
        <v>42.8</v>
      </c>
      <c r="O1046" s="166">
        <v>1</v>
      </c>
      <c r="P1046" s="153">
        <f>SUM(N1046*O1046)</f>
        <v>42.8</v>
      </c>
      <c r="Q1046" s="14"/>
      <c r="R1046" s="14"/>
      <c r="S1046" s="14"/>
      <c r="T1046" s="14"/>
      <c r="U1046" s="14"/>
    </row>
    <row r="1047" spans="1:21" ht="13.5" customHeight="1">
      <c r="A1047" s="147">
        <f>RANK(N1047,$N$18:$N$2049)</f>
        <v>822</v>
      </c>
      <c r="B1047" s="148" t="s">
        <v>1512</v>
      </c>
      <c r="C1047" s="148" t="s">
        <v>1935</v>
      </c>
      <c r="D1047" s="149" t="s">
        <v>43</v>
      </c>
      <c r="E1047" s="149" t="s">
        <v>1965</v>
      </c>
      <c r="F1047" s="149" t="s">
        <v>45</v>
      </c>
      <c r="G1047" s="150"/>
      <c r="H1047" s="150"/>
      <c r="I1047" s="150"/>
      <c r="J1047" s="150"/>
      <c r="K1047" s="149">
        <v>28</v>
      </c>
      <c r="L1047" s="149">
        <v>362</v>
      </c>
      <c r="M1047" s="150">
        <v>2</v>
      </c>
      <c r="N1047" s="172">
        <f>SUM(G1047*$D$8+H1047*$D$5+I1047*$D$9+J1047*$D$6+K1047*$D$11+L1047*$D$10+M1047*$D$7)</f>
        <v>62.2</v>
      </c>
      <c r="O1047" s="166">
        <v>1</v>
      </c>
      <c r="P1047" s="153">
        <f>SUM(N1047*O1047)</f>
        <v>62.2</v>
      </c>
      <c r="Q1047" s="14"/>
      <c r="R1047" s="14"/>
      <c r="S1047" s="14"/>
      <c r="T1047" s="14"/>
      <c r="U1047" s="14"/>
    </row>
    <row r="1048" spans="1:21" ht="13.5" customHeight="1">
      <c r="A1048" s="147">
        <f>RANK(N1048,$N$18:$N$2049)</f>
        <v>469</v>
      </c>
      <c r="B1048" s="148" t="s">
        <v>1019</v>
      </c>
      <c r="C1048" s="148" t="s">
        <v>1935</v>
      </c>
      <c r="D1048" s="149" t="s">
        <v>43</v>
      </c>
      <c r="E1048" s="149" t="s">
        <v>38</v>
      </c>
      <c r="F1048" s="149" t="s">
        <v>45</v>
      </c>
      <c r="G1048" s="150"/>
      <c r="H1048" s="150"/>
      <c r="I1048" s="150"/>
      <c r="J1048" s="150"/>
      <c r="K1048" s="149">
        <v>47</v>
      </c>
      <c r="L1048" s="149">
        <v>592</v>
      </c>
      <c r="M1048" s="149">
        <v>4</v>
      </c>
      <c r="N1048" s="172">
        <f>SUM(G1048*$D$8+H1048*$D$5+I1048*$D$9+J1048*$D$6+K1048*$D$11+L1048*$D$10+M1048*$D$7)</f>
        <v>106.7</v>
      </c>
      <c r="O1048" s="166">
        <v>1</v>
      </c>
      <c r="P1048" s="153">
        <f>SUM(N1048*O1048)</f>
        <v>106.7</v>
      </c>
      <c r="Q1048" s="14"/>
      <c r="R1048" s="14"/>
      <c r="S1048" s="14"/>
      <c r="T1048" s="14"/>
      <c r="U1048" s="14"/>
    </row>
    <row r="1049" spans="1:21" ht="13.5" customHeight="1">
      <c r="A1049" s="147">
        <f>RANK(N1049,$N$18:$N$2049)</f>
        <v>154</v>
      </c>
      <c r="B1049" s="148" t="s">
        <v>2121</v>
      </c>
      <c r="C1049" s="148" t="s">
        <v>1935</v>
      </c>
      <c r="D1049" s="149" t="s">
        <v>43</v>
      </c>
      <c r="E1049" s="149" t="s">
        <v>36</v>
      </c>
      <c r="F1049" s="149" t="s">
        <v>45</v>
      </c>
      <c r="G1049" s="150"/>
      <c r="H1049" s="150"/>
      <c r="I1049" s="149">
        <v>192</v>
      </c>
      <c r="J1049" s="149">
        <v>1</v>
      </c>
      <c r="K1049" s="149">
        <v>70</v>
      </c>
      <c r="L1049" s="149">
        <v>892</v>
      </c>
      <c r="M1049" s="150">
        <v>7</v>
      </c>
      <c r="N1049" s="172">
        <f>SUM(G1049*$D$8+H1049*$D$5+I1049*$D$9+J1049*$D$6+K1049*$D$11+L1049*$D$10+M1049*$D$7)</f>
        <v>191.4</v>
      </c>
      <c r="O1049" s="166">
        <v>1.02</v>
      </c>
      <c r="P1049" s="153">
        <f>SUM(N1049*O1049)</f>
        <v>195.22800000000001</v>
      </c>
      <c r="Q1049" s="14"/>
      <c r="R1049" s="14"/>
      <c r="S1049" s="14"/>
      <c r="T1049" s="14"/>
      <c r="U1049" s="14"/>
    </row>
    <row r="1050" spans="1:21" ht="13.5" customHeight="1">
      <c r="A1050" s="147">
        <f>RANK(N1050,$N$18:$N$2049)</f>
        <v>1475</v>
      </c>
      <c r="B1050" s="148" t="s">
        <v>1515</v>
      </c>
      <c r="C1050" s="148" t="s">
        <v>423</v>
      </c>
      <c r="D1050" s="149" t="s">
        <v>33</v>
      </c>
      <c r="E1050" s="149" t="s">
        <v>38</v>
      </c>
      <c r="F1050" s="149" t="s">
        <v>337</v>
      </c>
      <c r="G1050" s="150"/>
      <c r="H1050" s="150"/>
      <c r="I1050" s="150"/>
      <c r="J1050" s="150"/>
      <c r="K1050" s="150"/>
      <c r="L1050" s="150"/>
      <c r="M1050" s="150"/>
      <c r="N1050" s="172">
        <f>SUM(G1050*$D$8+H1050*$D$5+I1050*$D$9+J1050*$D$6+K1050*$D$11+L1050*$D$10+M1050*$D$7)</f>
        <v>0</v>
      </c>
      <c r="O1050" s="166">
        <v>0.9</v>
      </c>
      <c r="P1050" s="153">
        <f>SUM(N1050*O1050)</f>
        <v>0</v>
      </c>
      <c r="Q1050" s="29"/>
      <c r="R1050" s="14"/>
      <c r="S1050" s="14"/>
      <c r="T1050" s="14"/>
      <c r="U1050" s="14"/>
    </row>
    <row r="1051" spans="1:21" ht="13.5" customHeight="1">
      <c r="A1051" s="147">
        <f>RANK(N1051,$N$18:$N$2049)</f>
        <v>160</v>
      </c>
      <c r="B1051" s="148" t="s">
        <v>1514</v>
      </c>
      <c r="C1051" s="148" t="s">
        <v>423</v>
      </c>
      <c r="D1051" s="149" t="s">
        <v>33</v>
      </c>
      <c r="E1051" s="149" t="s">
        <v>40</v>
      </c>
      <c r="F1051" s="149" t="s">
        <v>337</v>
      </c>
      <c r="G1051" s="150">
        <v>2612</v>
      </c>
      <c r="H1051" s="150">
        <v>18</v>
      </c>
      <c r="I1051" s="150">
        <v>0</v>
      </c>
      <c r="J1051" s="150">
        <v>2</v>
      </c>
      <c r="K1051" s="150"/>
      <c r="L1051" s="150"/>
      <c r="M1051" s="150"/>
      <c r="N1051" s="172">
        <f>SUM(G1051*$D$8+H1051*$D$5+I1051*$D$9+J1051*$D$6+K1051*$D$11+L1051*$D$10+M1051*$D$7)</f>
        <v>188.48000000000002</v>
      </c>
      <c r="O1051" s="166">
        <v>0.9</v>
      </c>
      <c r="P1051" s="153">
        <f>SUM(N1051*O1051)</f>
        <v>169.63200000000003</v>
      </c>
      <c r="Q1051" s="29"/>
      <c r="R1051" s="14"/>
      <c r="S1051" s="14"/>
      <c r="T1051" s="14"/>
      <c r="U1051" s="14"/>
    </row>
    <row r="1052" spans="1:21" ht="13.5" customHeight="1">
      <c r="A1052" s="147">
        <f>RANK(N1052,$N$18:$N$2049)</f>
        <v>1475</v>
      </c>
      <c r="B1052" s="148" t="s">
        <v>81</v>
      </c>
      <c r="C1052" s="148" t="s">
        <v>423</v>
      </c>
      <c r="D1052" s="149" t="s">
        <v>39</v>
      </c>
      <c r="E1052" s="149" t="s">
        <v>34</v>
      </c>
      <c r="F1052" s="149" t="s">
        <v>337</v>
      </c>
      <c r="G1052" s="150"/>
      <c r="H1052" s="150"/>
      <c r="I1052" s="150"/>
      <c r="J1052" s="150"/>
      <c r="K1052" s="150"/>
      <c r="L1052" s="150"/>
      <c r="M1052" s="150"/>
      <c r="N1052" s="172">
        <f>SUM(G1052*$D$8+H1052*$D$5+I1052*$D$9+J1052*$D$6+K1052*$D$11+L1052*$D$10+M1052*$D$7)</f>
        <v>0</v>
      </c>
      <c r="O1052" s="166">
        <v>1.02</v>
      </c>
      <c r="P1052" s="153">
        <f>SUM(N1052*O1052)</f>
        <v>0</v>
      </c>
      <c r="Q1052" s="29"/>
      <c r="R1052" s="14"/>
      <c r="S1052" s="14"/>
      <c r="T1052" s="14"/>
      <c r="U1052" s="14"/>
    </row>
    <row r="1053" spans="1:21" ht="13.5" customHeight="1">
      <c r="A1053" s="147">
        <f>RANK(N1053,$N$18:$N$2049)</f>
        <v>881</v>
      </c>
      <c r="B1053" s="148" t="s">
        <v>1516</v>
      </c>
      <c r="C1053" s="148" t="s">
        <v>423</v>
      </c>
      <c r="D1053" s="149" t="s">
        <v>39</v>
      </c>
      <c r="E1053" s="149" t="s">
        <v>36</v>
      </c>
      <c r="F1053" s="149" t="s">
        <v>337</v>
      </c>
      <c r="G1053" s="150"/>
      <c r="H1053" s="150"/>
      <c r="I1053" s="150">
        <v>365</v>
      </c>
      <c r="J1053" s="150">
        <v>2</v>
      </c>
      <c r="K1053" s="149">
        <v>6</v>
      </c>
      <c r="L1053" s="149">
        <v>53</v>
      </c>
      <c r="M1053" s="149">
        <v>0</v>
      </c>
      <c r="N1053" s="172">
        <f>SUM(G1053*$D$8+H1053*$D$5+I1053*$D$9+J1053*$D$6+K1053*$D$11+L1053*$D$10+M1053*$D$7)</f>
        <v>56.8</v>
      </c>
      <c r="O1053" s="166">
        <v>1.02</v>
      </c>
      <c r="P1053" s="153">
        <f>SUM(N1053*O1053)</f>
        <v>57.936</v>
      </c>
      <c r="Q1053" s="29"/>
      <c r="R1053" s="14"/>
      <c r="S1053" s="14"/>
      <c r="T1053" s="14"/>
      <c r="U1053" s="14"/>
    </row>
    <row r="1054" spans="1:21" ht="13.5" customHeight="1">
      <c r="A1054" s="147">
        <f>RANK(N1054,$N$18:$N$2049)</f>
        <v>574</v>
      </c>
      <c r="B1054" s="148" t="s">
        <v>781</v>
      </c>
      <c r="C1054" s="148" t="s">
        <v>423</v>
      </c>
      <c r="D1054" s="149" t="s">
        <v>39</v>
      </c>
      <c r="E1054" s="149" t="s">
        <v>36</v>
      </c>
      <c r="F1054" s="149" t="s">
        <v>337</v>
      </c>
      <c r="G1054" s="150"/>
      <c r="H1054" s="150"/>
      <c r="I1054" s="150">
        <v>476</v>
      </c>
      <c r="J1054" s="150">
        <v>4</v>
      </c>
      <c r="K1054" s="149">
        <v>8</v>
      </c>
      <c r="L1054" s="149">
        <v>75</v>
      </c>
      <c r="M1054" s="149">
        <v>1</v>
      </c>
      <c r="N1054" s="172">
        <f>SUM(G1054*$D$8+H1054*$D$5+I1054*$D$9+J1054*$D$6+K1054*$D$11+L1054*$D$10+M1054*$D$7)</f>
        <v>89.1</v>
      </c>
      <c r="O1054" s="166">
        <v>1.02</v>
      </c>
      <c r="P1054" s="153">
        <f>SUM(N1054*O1054)</f>
        <v>90.881999999999991</v>
      </c>
      <c r="Q1054" s="29"/>
      <c r="R1054" s="14"/>
      <c r="S1054" s="14"/>
      <c r="T1054" s="14"/>
      <c r="U1054" s="14"/>
    </row>
    <row r="1055" spans="1:21" ht="13.5" customHeight="1">
      <c r="A1055" s="147">
        <f>RANK(N1055,$N$18:$N$2049)</f>
        <v>260</v>
      </c>
      <c r="B1055" s="148" t="s">
        <v>262</v>
      </c>
      <c r="C1055" s="148" t="s">
        <v>423</v>
      </c>
      <c r="D1055" s="149" t="s">
        <v>39</v>
      </c>
      <c r="E1055" s="149" t="s">
        <v>38</v>
      </c>
      <c r="F1055" s="149" t="s">
        <v>337</v>
      </c>
      <c r="G1055" s="150"/>
      <c r="H1055" s="150"/>
      <c r="I1055" s="150">
        <v>845</v>
      </c>
      <c r="J1055" s="150">
        <v>8</v>
      </c>
      <c r="K1055" s="149">
        <v>11</v>
      </c>
      <c r="L1055" s="149">
        <v>106</v>
      </c>
      <c r="M1055" s="149">
        <v>1</v>
      </c>
      <c r="N1055" s="172">
        <f>SUM(G1055*$D$8+H1055*$D$5+I1055*$D$9+J1055*$D$6+K1055*$D$11+L1055*$D$10+M1055*$D$7)</f>
        <v>154.6</v>
      </c>
      <c r="O1055" s="166">
        <v>1.02</v>
      </c>
      <c r="P1055" s="153">
        <f>SUM(N1055*O1055)</f>
        <v>157.69200000000001</v>
      </c>
      <c r="Q1055" s="29"/>
      <c r="R1055" s="14"/>
      <c r="S1055" s="14"/>
      <c r="T1055" s="14"/>
      <c r="U1055" s="14"/>
    </row>
    <row r="1056" spans="1:21" ht="13.5" customHeight="1">
      <c r="A1056" s="147">
        <f>RANK(N1056,$N$18:$N$2049)</f>
        <v>1475</v>
      </c>
      <c r="B1056" s="148" t="s">
        <v>1518</v>
      </c>
      <c r="C1056" s="148" t="s">
        <v>423</v>
      </c>
      <c r="D1056" s="149" t="s">
        <v>42</v>
      </c>
      <c r="E1056" s="149" t="s">
        <v>1965</v>
      </c>
      <c r="F1056" s="149" t="s">
        <v>337</v>
      </c>
      <c r="G1056" s="150"/>
      <c r="H1056" s="150"/>
      <c r="I1056" s="150"/>
      <c r="J1056" s="150"/>
      <c r="K1056" s="150"/>
      <c r="L1056" s="150"/>
      <c r="M1056" s="150"/>
      <c r="N1056" s="172">
        <f>SUM(G1056*$D$8+H1056*$D$5+I1056*$D$9+J1056*$D$6+K1056*$D$11+L1056*$D$10+M1056*$D$7)</f>
        <v>0</v>
      </c>
      <c r="O1056" s="166">
        <v>1</v>
      </c>
      <c r="P1056" s="153">
        <f>SUM(N1056*O1056)</f>
        <v>0</v>
      </c>
      <c r="Q1056" s="29"/>
      <c r="R1056" s="14"/>
      <c r="S1056" s="14"/>
      <c r="T1056" s="14"/>
      <c r="U1056" s="14"/>
    </row>
    <row r="1057" spans="1:21" ht="13.5" customHeight="1">
      <c r="A1057" s="147">
        <f>RANK(N1057,$N$18:$N$2049)</f>
        <v>1470</v>
      </c>
      <c r="B1057" s="148" t="s">
        <v>1517</v>
      </c>
      <c r="C1057" s="148" t="s">
        <v>423</v>
      </c>
      <c r="D1057" s="149" t="s">
        <v>42</v>
      </c>
      <c r="E1057" s="149" t="s">
        <v>38</v>
      </c>
      <c r="F1057" s="149" t="s">
        <v>337</v>
      </c>
      <c r="G1057" s="150"/>
      <c r="H1057" s="150"/>
      <c r="I1057" s="150"/>
      <c r="J1057" s="150"/>
      <c r="K1057" s="149">
        <v>8</v>
      </c>
      <c r="L1057" s="149">
        <v>80</v>
      </c>
      <c r="M1057" s="149">
        <v>0</v>
      </c>
      <c r="N1057" s="172">
        <f>SUM(G1057*$D$8+H1057*$D$5+I1057*$D$9+J1057*$D$6+K1057*$D$11+L1057*$D$10+M1057*$D$7)</f>
        <v>12</v>
      </c>
      <c r="O1057" s="166">
        <v>1</v>
      </c>
      <c r="P1057" s="153">
        <f>SUM(N1057*O1057)</f>
        <v>12</v>
      </c>
      <c r="Q1057" s="14"/>
      <c r="R1057" s="14"/>
      <c r="S1057" s="14"/>
      <c r="T1057" s="14"/>
      <c r="U1057" s="14"/>
    </row>
    <row r="1058" spans="1:21" ht="13.5" customHeight="1">
      <c r="A1058" s="147">
        <f>RANK(N1058,$N$18:$N$2049)</f>
        <v>823</v>
      </c>
      <c r="B1058" s="148" t="s">
        <v>2124</v>
      </c>
      <c r="C1058" s="148" t="s">
        <v>423</v>
      </c>
      <c r="D1058" s="149" t="s">
        <v>42</v>
      </c>
      <c r="E1058" s="149" t="s">
        <v>38</v>
      </c>
      <c r="F1058" s="149" t="s">
        <v>337</v>
      </c>
      <c r="G1058" s="150"/>
      <c r="H1058" s="150"/>
      <c r="I1058" s="150"/>
      <c r="J1058" s="150"/>
      <c r="K1058" s="149">
        <v>28</v>
      </c>
      <c r="L1058" s="149">
        <v>301</v>
      </c>
      <c r="M1058" s="149">
        <v>3</v>
      </c>
      <c r="N1058" s="172">
        <f>SUM(G1058*$D$8+H1058*$D$5+I1058*$D$9+J1058*$D$6+K1058*$D$11+L1058*$D$10+M1058*$D$7)</f>
        <v>62.1</v>
      </c>
      <c r="O1058" s="166">
        <v>1</v>
      </c>
      <c r="P1058" s="153">
        <f>SUM(N1058*O1058)</f>
        <v>62.1</v>
      </c>
      <c r="Q1058" s="14"/>
      <c r="R1058" s="14"/>
      <c r="S1058" s="14"/>
      <c r="T1058" s="14"/>
      <c r="U1058" s="14"/>
    </row>
    <row r="1059" spans="1:21" ht="13.5" customHeight="1">
      <c r="A1059" s="147">
        <f>RANK(N1059,$N$18:$N$2049)</f>
        <v>1475</v>
      </c>
      <c r="B1059" s="148" t="s">
        <v>1521</v>
      </c>
      <c r="C1059" s="148" t="s">
        <v>423</v>
      </c>
      <c r="D1059" s="149" t="s">
        <v>43</v>
      </c>
      <c r="E1059" s="149" t="s">
        <v>38</v>
      </c>
      <c r="F1059" s="149" t="s">
        <v>337</v>
      </c>
      <c r="G1059" s="150"/>
      <c r="H1059" s="150"/>
      <c r="I1059" s="150"/>
      <c r="J1059" s="150"/>
      <c r="K1059" s="150"/>
      <c r="L1059" s="150"/>
      <c r="M1059" s="150"/>
      <c r="N1059" s="172">
        <f>SUM(G1059*$D$8+H1059*$D$5+I1059*$D$9+J1059*$D$6+K1059*$D$11+L1059*$D$10+M1059*$D$7)</f>
        <v>0</v>
      </c>
      <c r="O1059" s="166">
        <v>1</v>
      </c>
      <c r="P1059" s="153">
        <f>SUM(N1059*O1059)</f>
        <v>0</v>
      </c>
      <c r="Q1059" s="14"/>
      <c r="R1059" s="14"/>
      <c r="S1059" s="14"/>
      <c r="T1059" s="14"/>
      <c r="U1059" s="14"/>
    </row>
    <row r="1060" spans="1:21" ht="13.5" customHeight="1">
      <c r="A1060" s="147">
        <f>RANK(N1060,$N$18:$N$2049)</f>
        <v>1354</v>
      </c>
      <c r="B1060" s="148" t="s">
        <v>1520</v>
      </c>
      <c r="C1060" s="148" t="s">
        <v>423</v>
      </c>
      <c r="D1060" s="149" t="s">
        <v>43</v>
      </c>
      <c r="E1060" s="149" t="s">
        <v>36</v>
      </c>
      <c r="F1060" s="149" t="s">
        <v>337</v>
      </c>
      <c r="G1060" s="150"/>
      <c r="H1060" s="150"/>
      <c r="I1060" s="150"/>
      <c r="J1060" s="150"/>
      <c r="K1060" s="149">
        <v>9</v>
      </c>
      <c r="L1060" s="149">
        <v>125</v>
      </c>
      <c r="M1060" s="150">
        <v>1</v>
      </c>
      <c r="N1060" s="172">
        <f>SUM(G1060*$D$8+H1060*$D$5+I1060*$D$9+J1060*$D$6+K1060*$D$11+L1060*$D$10+M1060*$D$7)</f>
        <v>23</v>
      </c>
      <c r="O1060" s="166">
        <v>1</v>
      </c>
      <c r="P1060" s="153">
        <f>SUM(N1060*O1060)</f>
        <v>23</v>
      </c>
      <c r="Q1060" s="14"/>
      <c r="R1060" s="14"/>
      <c r="S1060" s="14"/>
      <c r="T1060" s="14"/>
      <c r="U1060" s="14"/>
    </row>
    <row r="1061" spans="1:21" ht="13.5" customHeight="1">
      <c r="A1061" s="147">
        <f>RANK(N1061,$N$18:$N$2049)</f>
        <v>1207</v>
      </c>
      <c r="B1061" s="148" t="s">
        <v>496</v>
      </c>
      <c r="C1061" s="148" t="s">
        <v>423</v>
      </c>
      <c r="D1061" s="149" t="s">
        <v>43</v>
      </c>
      <c r="E1061" s="149" t="s">
        <v>34</v>
      </c>
      <c r="F1061" s="149" t="s">
        <v>337</v>
      </c>
      <c r="G1061" s="150"/>
      <c r="H1061" s="150"/>
      <c r="I1061" s="150"/>
      <c r="J1061" s="150"/>
      <c r="K1061" s="150">
        <v>14</v>
      </c>
      <c r="L1061" s="149">
        <v>169</v>
      </c>
      <c r="M1061" s="150">
        <v>1</v>
      </c>
      <c r="N1061" s="172">
        <f>SUM(G1061*$D$8+H1061*$D$5+I1061*$D$9+J1061*$D$6+K1061*$D$11+L1061*$D$10+M1061*$D$7)</f>
        <v>29.900000000000002</v>
      </c>
      <c r="O1061" s="166">
        <v>1</v>
      </c>
      <c r="P1061" s="153">
        <f>SUM(N1061*O1061)</f>
        <v>29.900000000000002</v>
      </c>
      <c r="Q1061" s="29"/>
      <c r="R1061" s="14"/>
      <c r="S1061" s="14"/>
      <c r="T1061" s="14"/>
      <c r="U1061" s="14"/>
    </row>
    <row r="1062" spans="1:21" ht="13.5" customHeight="1">
      <c r="A1062" s="147">
        <f>RANK(N1062,$N$18:$N$2049)</f>
        <v>855</v>
      </c>
      <c r="B1062" s="148" t="s">
        <v>1519</v>
      </c>
      <c r="C1062" s="148" t="s">
        <v>423</v>
      </c>
      <c r="D1062" s="149" t="s">
        <v>43</v>
      </c>
      <c r="E1062" s="149" t="s">
        <v>36</v>
      </c>
      <c r="F1062" s="149" t="s">
        <v>337</v>
      </c>
      <c r="G1062" s="150"/>
      <c r="H1062" s="150"/>
      <c r="I1062" s="150"/>
      <c r="J1062" s="150"/>
      <c r="K1062" s="150">
        <v>28</v>
      </c>
      <c r="L1062" s="149">
        <v>332</v>
      </c>
      <c r="M1062" s="149">
        <v>2</v>
      </c>
      <c r="N1062" s="172">
        <f>SUM(G1062*$D$8+H1062*$D$5+I1062*$D$9+J1062*$D$6+K1062*$D$11+L1062*$D$10+M1062*$D$7)</f>
        <v>59.2</v>
      </c>
      <c r="O1062" s="166">
        <v>1</v>
      </c>
      <c r="P1062" s="153">
        <f>SUM(N1062*O1062)</f>
        <v>59.2</v>
      </c>
      <c r="Q1062" s="29"/>
      <c r="R1062" s="14"/>
      <c r="S1062" s="14"/>
      <c r="T1062" s="14"/>
      <c r="U1062" s="14"/>
    </row>
    <row r="1063" spans="1:21" ht="13.5" customHeight="1">
      <c r="A1063" s="147">
        <f>RANK(N1063,$N$18:$N$2049)</f>
        <v>535</v>
      </c>
      <c r="B1063" s="148" t="s">
        <v>333</v>
      </c>
      <c r="C1063" s="148" t="s">
        <v>423</v>
      </c>
      <c r="D1063" s="149" t="s">
        <v>43</v>
      </c>
      <c r="E1063" s="149" t="s">
        <v>34</v>
      </c>
      <c r="F1063" s="149" t="s">
        <v>337</v>
      </c>
      <c r="G1063" s="150"/>
      <c r="H1063" s="150"/>
      <c r="I1063" s="150"/>
      <c r="J1063" s="150"/>
      <c r="K1063" s="150">
        <v>34</v>
      </c>
      <c r="L1063" s="149">
        <v>527</v>
      </c>
      <c r="M1063" s="149">
        <v>4</v>
      </c>
      <c r="N1063" s="172">
        <f>SUM(G1063*$D$8+H1063*$D$5+I1063*$D$9+J1063*$D$6+K1063*$D$11+L1063*$D$10+M1063*$D$7)</f>
        <v>93.7</v>
      </c>
      <c r="O1063" s="166">
        <v>1</v>
      </c>
      <c r="P1063" s="153">
        <f>SUM(N1063*O1063)</f>
        <v>93.7</v>
      </c>
      <c r="Q1063" s="29"/>
      <c r="R1063" s="14"/>
      <c r="S1063" s="14"/>
      <c r="T1063" s="14"/>
      <c r="U1063" s="14"/>
    </row>
    <row r="1064" spans="1:21" ht="13.5" customHeight="1">
      <c r="A1064" s="147">
        <f>RANK(N1064,$N$18:$N$2049)</f>
        <v>352</v>
      </c>
      <c r="B1064" s="148" t="s">
        <v>328</v>
      </c>
      <c r="C1064" s="148" t="s">
        <v>423</v>
      </c>
      <c r="D1064" s="149" t="s">
        <v>43</v>
      </c>
      <c r="E1064" s="149" t="s">
        <v>34</v>
      </c>
      <c r="F1064" s="149" t="s">
        <v>337</v>
      </c>
      <c r="G1064" s="150"/>
      <c r="H1064" s="150"/>
      <c r="I1064" s="150"/>
      <c r="J1064" s="150"/>
      <c r="K1064" s="150">
        <v>52</v>
      </c>
      <c r="L1064" s="149">
        <v>728</v>
      </c>
      <c r="M1064" s="149">
        <v>5</v>
      </c>
      <c r="N1064" s="172">
        <f>SUM(G1064*$D$8+H1064*$D$5+I1064*$D$9+J1064*$D$6+K1064*$D$11+L1064*$D$10+M1064*$D$7)</f>
        <v>128.80000000000001</v>
      </c>
      <c r="O1064" s="166">
        <v>1</v>
      </c>
      <c r="P1064" s="153">
        <f>SUM(N1064*O1064)</f>
        <v>128.80000000000001</v>
      </c>
      <c r="Q1064" s="29"/>
      <c r="R1064" s="14"/>
      <c r="S1064" s="14"/>
      <c r="T1064" s="14"/>
      <c r="U1064" s="14"/>
    </row>
    <row r="1065" spans="1:21" ht="13.5" customHeight="1">
      <c r="A1065" s="147">
        <f>RANK(N1065,$N$18:$N$2049)</f>
        <v>1475</v>
      </c>
      <c r="B1065" s="148" t="s">
        <v>455</v>
      </c>
      <c r="C1065" s="148" t="s">
        <v>439</v>
      </c>
      <c r="D1065" s="149" t="s">
        <v>33</v>
      </c>
      <c r="E1065" s="149" t="s">
        <v>38</v>
      </c>
      <c r="F1065" s="149" t="s">
        <v>35</v>
      </c>
      <c r="G1065" s="150"/>
      <c r="H1065" s="150"/>
      <c r="I1065" s="150"/>
      <c r="J1065" s="150"/>
      <c r="K1065" s="150"/>
      <c r="L1065" s="150"/>
      <c r="M1065" s="150"/>
      <c r="N1065" s="172">
        <f>SUM(G1065*$D$8+H1065*$D$5+I1065*$D$9+J1065*$D$6+K1065*$D$11+L1065*$D$10+M1065*$D$7)</f>
        <v>0</v>
      </c>
      <c r="O1065" s="166">
        <v>0.9</v>
      </c>
      <c r="P1065" s="153">
        <f>SUM(N1065*O1065)</f>
        <v>0</v>
      </c>
      <c r="Q1065" s="29"/>
      <c r="R1065" s="14"/>
      <c r="S1065" s="14"/>
      <c r="T1065" s="14"/>
      <c r="U1065" s="14"/>
    </row>
    <row r="1066" spans="1:21" ht="13.5" customHeight="1">
      <c r="A1066" s="147">
        <f>RANK(N1066,$N$18:$N$2049)</f>
        <v>115</v>
      </c>
      <c r="B1066" s="148" t="s">
        <v>782</v>
      </c>
      <c r="C1066" s="148" t="s">
        <v>439</v>
      </c>
      <c r="D1066" s="149" t="s">
        <v>33</v>
      </c>
      <c r="E1066" s="149" t="s">
        <v>38</v>
      </c>
      <c r="F1066" s="149" t="s">
        <v>35</v>
      </c>
      <c r="G1066" s="150">
        <v>2367</v>
      </c>
      <c r="H1066" s="150">
        <v>14</v>
      </c>
      <c r="I1066" s="150">
        <v>310</v>
      </c>
      <c r="J1066" s="150">
        <v>5</v>
      </c>
      <c r="K1066" s="150"/>
      <c r="L1066" s="150"/>
      <c r="M1066" s="150"/>
      <c r="N1066" s="172">
        <f>SUM(G1066*$D$8+H1066*$D$5+I1066*$D$9+J1066*$D$6+K1066*$D$11+L1066*$D$10+M1066*$D$7)</f>
        <v>211.68</v>
      </c>
      <c r="O1066" s="166">
        <v>0.9</v>
      </c>
      <c r="P1066" s="153">
        <f>SUM(N1066*O1066)</f>
        <v>190.512</v>
      </c>
      <c r="Q1066" s="29"/>
      <c r="R1066" s="14"/>
      <c r="S1066" s="14"/>
      <c r="T1066" s="14"/>
      <c r="U1066" s="14"/>
    </row>
    <row r="1067" spans="1:21" ht="13.5" customHeight="1">
      <c r="A1067" s="147">
        <f>RANK(N1067,$N$18:$N$2049)</f>
        <v>1475</v>
      </c>
      <c r="B1067" s="148" t="s">
        <v>2126</v>
      </c>
      <c r="C1067" s="148" t="s">
        <v>439</v>
      </c>
      <c r="D1067" s="149" t="s">
        <v>39</v>
      </c>
      <c r="E1067" s="149" t="s">
        <v>36</v>
      </c>
      <c r="F1067" s="149" t="s">
        <v>35</v>
      </c>
      <c r="G1067" s="150"/>
      <c r="H1067" s="150"/>
      <c r="I1067" s="150"/>
      <c r="J1067" s="150"/>
      <c r="K1067" s="150"/>
      <c r="L1067" s="150"/>
      <c r="M1067" s="150"/>
      <c r="N1067" s="172">
        <f>SUM(G1067*$D$8+H1067*$D$5+I1067*$D$9+J1067*$D$6+K1067*$D$11+L1067*$D$10+M1067*$D$7)</f>
        <v>0</v>
      </c>
      <c r="O1067" s="166">
        <v>1.02</v>
      </c>
      <c r="P1067" s="153">
        <f>SUM(N1067*O1067)</f>
        <v>0</v>
      </c>
      <c r="Q1067" s="29"/>
      <c r="R1067" s="14"/>
      <c r="S1067" s="14"/>
      <c r="T1067" s="14"/>
      <c r="U1067" s="14"/>
    </row>
    <row r="1068" spans="1:21" ht="13.5" customHeight="1">
      <c r="A1068" s="147">
        <f>RANK(N1068,$N$18:$N$2049)</f>
        <v>1316</v>
      </c>
      <c r="B1068" s="148" t="s">
        <v>2125</v>
      </c>
      <c r="C1068" s="148" t="s">
        <v>439</v>
      </c>
      <c r="D1068" s="149" t="s">
        <v>39</v>
      </c>
      <c r="E1068" s="149" t="s">
        <v>38</v>
      </c>
      <c r="F1068" s="149" t="s">
        <v>35</v>
      </c>
      <c r="G1068" s="150"/>
      <c r="H1068" s="150"/>
      <c r="I1068" s="150">
        <v>165</v>
      </c>
      <c r="J1068" s="150">
        <v>1</v>
      </c>
      <c r="K1068" s="149">
        <v>2</v>
      </c>
      <c r="L1068" s="149">
        <v>9</v>
      </c>
      <c r="M1068" s="149">
        <v>0</v>
      </c>
      <c r="N1068" s="172">
        <f>SUM(G1068*$D$8+H1068*$D$5+I1068*$D$9+J1068*$D$6+K1068*$D$11+L1068*$D$10+M1068*$D$7)</f>
        <v>24.4</v>
      </c>
      <c r="O1068" s="166">
        <v>1.02</v>
      </c>
      <c r="P1068" s="153">
        <f>SUM(N1068*O1068)</f>
        <v>24.887999999999998</v>
      </c>
      <c r="Q1068" s="29"/>
      <c r="R1068" s="14"/>
      <c r="S1068" s="14"/>
      <c r="T1068" s="14"/>
      <c r="U1068" s="14"/>
    </row>
    <row r="1069" spans="1:21" ht="13.5" customHeight="1">
      <c r="A1069" s="147">
        <f>RANK(N1069,$N$18:$N$2049)</f>
        <v>817</v>
      </c>
      <c r="B1069" s="148" t="s">
        <v>784</v>
      </c>
      <c r="C1069" s="148" t="s">
        <v>439</v>
      </c>
      <c r="D1069" s="149" t="s">
        <v>39</v>
      </c>
      <c r="E1069" s="149" t="s">
        <v>36</v>
      </c>
      <c r="F1069" s="149" t="s">
        <v>35</v>
      </c>
      <c r="G1069" s="150"/>
      <c r="H1069" s="150"/>
      <c r="I1069" s="150">
        <v>344</v>
      </c>
      <c r="J1069" s="150">
        <v>3</v>
      </c>
      <c r="K1069" s="149">
        <v>7</v>
      </c>
      <c r="L1069" s="149">
        <v>65</v>
      </c>
      <c r="M1069" s="149">
        <v>0</v>
      </c>
      <c r="N1069" s="172">
        <f>SUM(G1069*$D$8+H1069*$D$5+I1069*$D$9+J1069*$D$6+K1069*$D$11+L1069*$D$10+M1069*$D$7)</f>
        <v>62.4</v>
      </c>
      <c r="O1069" s="166">
        <v>1.02</v>
      </c>
      <c r="P1069" s="153">
        <f>SUM(N1069*O1069)</f>
        <v>63.647999999999996</v>
      </c>
      <c r="Q1069" s="29"/>
      <c r="R1069" s="14"/>
      <c r="S1069" s="14"/>
      <c r="T1069" s="14"/>
      <c r="U1069" s="14"/>
    </row>
    <row r="1070" spans="1:21" ht="13.5" customHeight="1">
      <c r="A1070" s="147">
        <f>RANK(N1070,$N$18:$N$2049)</f>
        <v>290</v>
      </c>
      <c r="B1070" s="148" t="s">
        <v>783</v>
      </c>
      <c r="C1070" s="148" t="s">
        <v>439</v>
      </c>
      <c r="D1070" s="149" t="s">
        <v>39</v>
      </c>
      <c r="E1070" s="149" t="s">
        <v>34</v>
      </c>
      <c r="F1070" s="149" t="s">
        <v>35</v>
      </c>
      <c r="G1070" s="150"/>
      <c r="H1070" s="150"/>
      <c r="I1070" s="150">
        <v>728</v>
      </c>
      <c r="J1070" s="150">
        <v>7</v>
      </c>
      <c r="K1070" s="149">
        <v>20</v>
      </c>
      <c r="L1070" s="149">
        <v>152</v>
      </c>
      <c r="M1070" s="149">
        <v>1</v>
      </c>
      <c r="N1070" s="172">
        <f>SUM(G1070*$D$8+H1070*$D$5+I1070*$D$9+J1070*$D$6+K1070*$D$11+L1070*$D$10+M1070*$D$7)</f>
        <v>146</v>
      </c>
      <c r="O1070" s="166">
        <v>1.02</v>
      </c>
      <c r="P1070" s="153">
        <f>SUM(N1070*O1070)</f>
        <v>148.92000000000002</v>
      </c>
      <c r="Q1070" s="29"/>
      <c r="R1070" s="14"/>
      <c r="S1070" s="14"/>
      <c r="T1070" s="14"/>
      <c r="U1070" s="14"/>
    </row>
    <row r="1071" spans="1:21" ht="13.5" customHeight="1">
      <c r="A1071" s="147">
        <f>RANK(N1071,$N$18:$N$2049)</f>
        <v>1475</v>
      </c>
      <c r="B1071" s="148" t="s">
        <v>1523</v>
      </c>
      <c r="C1071" s="148" t="s">
        <v>439</v>
      </c>
      <c r="D1071" s="149" t="s">
        <v>42</v>
      </c>
      <c r="E1071" s="149" t="s">
        <v>36</v>
      </c>
      <c r="F1071" s="149" t="s">
        <v>35</v>
      </c>
      <c r="G1071" s="150"/>
      <c r="H1071" s="150"/>
      <c r="I1071" s="150"/>
      <c r="J1071" s="150"/>
      <c r="K1071" s="150"/>
      <c r="L1071" s="150"/>
      <c r="M1071" s="150"/>
      <c r="N1071" s="172">
        <f>SUM(G1071*$D$8+H1071*$D$5+I1071*$D$9+J1071*$D$6+K1071*$D$11+L1071*$D$10+M1071*$D$7)</f>
        <v>0</v>
      </c>
      <c r="O1071" s="166">
        <v>1</v>
      </c>
      <c r="P1071" s="153">
        <f>SUM(N1071*O1071)</f>
        <v>0</v>
      </c>
      <c r="Q1071" s="14"/>
      <c r="R1071" s="14"/>
      <c r="S1071" s="14"/>
      <c r="T1071" s="14"/>
      <c r="U1071" s="14"/>
    </row>
    <row r="1072" spans="1:21" ht="13.5" customHeight="1">
      <c r="A1072" s="147">
        <f>RANK(N1072,$N$18:$N$2049)</f>
        <v>1475</v>
      </c>
      <c r="B1072" s="148" t="s">
        <v>1527</v>
      </c>
      <c r="C1072" s="148" t="s">
        <v>439</v>
      </c>
      <c r="D1072" s="149" t="s">
        <v>42</v>
      </c>
      <c r="E1072" s="149" t="s">
        <v>36</v>
      </c>
      <c r="F1072" s="149" t="s">
        <v>35</v>
      </c>
      <c r="G1072" s="150"/>
      <c r="H1072" s="150"/>
      <c r="I1072" s="150"/>
      <c r="J1072" s="150"/>
      <c r="K1072" s="150"/>
      <c r="L1072" s="150"/>
      <c r="M1072" s="150"/>
      <c r="N1072" s="172">
        <f>SUM(G1072*$D$8+H1072*$D$5+I1072*$D$9+J1072*$D$6+K1072*$D$11+L1072*$D$10+M1072*$D$7)</f>
        <v>0</v>
      </c>
      <c r="O1072" s="166">
        <v>1</v>
      </c>
      <c r="P1072" s="153">
        <f>SUM(N1072*O1072)</f>
        <v>0</v>
      </c>
      <c r="Q1072" s="14"/>
      <c r="R1072" s="14"/>
      <c r="S1072" s="14"/>
      <c r="T1072" s="14"/>
      <c r="U1072" s="14"/>
    </row>
    <row r="1073" spans="1:21" ht="13.5" customHeight="1">
      <c r="A1073" s="147">
        <f>RANK(N1073,$N$18:$N$2049)</f>
        <v>981</v>
      </c>
      <c r="B1073" s="148" t="s">
        <v>1522</v>
      </c>
      <c r="C1073" s="148" t="s">
        <v>439</v>
      </c>
      <c r="D1073" s="149" t="s">
        <v>42</v>
      </c>
      <c r="E1073" s="149" t="s">
        <v>36</v>
      </c>
      <c r="F1073" s="149" t="s">
        <v>35</v>
      </c>
      <c r="G1073" s="150"/>
      <c r="H1073" s="150"/>
      <c r="I1073" s="150"/>
      <c r="J1073" s="150"/>
      <c r="K1073" s="149">
        <v>22</v>
      </c>
      <c r="L1073" s="149">
        <v>241</v>
      </c>
      <c r="M1073" s="149">
        <v>2</v>
      </c>
      <c r="N1073" s="172">
        <f>SUM(G1073*$D$8+H1073*$D$5+I1073*$D$9+J1073*$D$6+K1073*$D$11+L1073*$D$10+M1073*$D$7)</f>
        <v>47.1</v>
      </c>
      <c r="O1073" s="166">
        <v>1</v>
      </c>
      <c r="P1073" s="153">
        <f>SUM(N1073*O1073)</f>
        <v>47.1</v>
      </c>
      <c r="Q1073" s="14"/>
      <c r="R1073" s="14"/>
      <c r="S1073" s="14"/>
      <c r="T1073" s="14"/>
      <c r="U1073" s="14"/>
    </row>
    <row r="1074" spans="1:21" ht="13.5" customHeight="1">
      <c r="A1074" s="147">
        <f>RANK(N1074,$N$18:$N$2049)</f>
        <v>1475</v>
      </c>
      <c r="B1074" s="148" t="s">
        <v>1526</v>
      </c>
      <c r="C1074" s="148" t="s">
        <v>439</v>
      </c>
      <c r="D1074" s="149" t="s">
        <v>43</v>
      </c>
      <c r="E1074" s="149" t="s">
        <v>1965</v>
      </c>
      <c r="F1074" s="149" t="s">
        <v>35</v>
      </c>
      <c r="G1074" s="150"/>
      <c r="H1074" s="150"/>
      <c r="I1074" s="150"/>
      <c r="J1074" s="150"/>
      <c r="K1074" s="150"/>
      <c r="L1074" s="150"/>
      <c r="M1074" s="150"/>
      <c r="N1074" s="172">
        <f>SUM(G1074*$D$8+H1074*$D$5+I1074*$D$9+J1074*$D$6+K1074*$D$11+L1074*$D$10+M1074*$D$7)</f>
        <v>0</v>
      </c>
      <c r="O1074" s="166">
        <v>1</v>
      </c>
      <c r="P1074" s="153">
        <f>SUM(N1074*O1074)</f>
        <v>0</v>
      </c>
      <c r="Q1074" s="14"/>
      <c r="R1074" s="14"/>
      <c r="S1074" s="14"/>
      <c r="T1074" s="14"/>
      <c r="U1074" s="14"/>
    </row>
    <row r="1075" spans="1:21" ht="13.5" customHeight="1">
      <c r="A1075" s="147">
        <f>RANK(N1075,$N$18:$N$2049)</f>
        <v>1475</v>
      </c>
      <c r="B1075" s="148" t="s">
        <v>2128</v>
      </c>
      <c r="C1075" s="148" t="s">
        <v>439</v>
      </c>
      <c r="D1075" s="149" t="s">
        <v>43</v>
      </c>
      <c r="E1075" s="149" t="s">
        <v>38</v>
      </c>
      <c r="F1075" s="149" t="s">
        <v>35</v>
      </c>
      <c r="G1075" s="150"/>
      <c r="H1075" s="150"/>
      <c r="I1075" s="150"/>
      <c r="J1075" s="150"/>
      <c r="K1075" s="150"/>
      <c r="L1075" s="150"/>
      <c r="M1075" s="150"/>
      <c r="N1075" s="172">
        <f>SUM(G1075*$D$8+H1075*$D$5+I1075*$D$9+J1075*$D$6+K1075*$D$11+L1075*$D$10+M1075*$D$7)</f>
        <v>0</v>
      </c>
      <c r="O1075" s="166">
        <v>1</v>
      </c>
      <c r="P1075" s="153">
        <f>SUM(N1075*O1075)</f>
        <v>0</v>
      </c>
      <c r="Q1075" s="14"/>
      <c r="R1075" s="14"/>
      <c r="S1075" s="14"/>
      <c r="T1075" s="14"/>
      <c r="U1075" s="14"/>
    </row>
    <row r="1076" spans="1:21" ht="13.5" customHeight="1">
      <c r="A1076" s="147">
        <f>RANK(N1076,$N$18:$N$2049)</f>
        <v>1167</v>
      </c>
      <c r="B1076" s="148" t="s">
        <v>1525</v>
      </c>
      <c r="C1076" s="148" t="s">
        <v>439</v>
      </c>
      <c r="D1076" s="149" t="s">
        <v>43</v>
      </c>
      <c r="E1076" s="149" t="s">
        <v>1965</v>
      </c>
      <c r="F1076" s="149" t="s">
        <v>35</v>
      </c>
      <c r="G1076" s="150"/>
      <c r="H1076" s="150"/>
      <c r="I1076" s="150"/>
      <c r="J1076" s="150"/>
      <c r="K1076" s="149">
        <v>16</v>
      </c>
      <c r="L1076" s="149">
        <v>182</v>
      </c>
      <c r="M1076" s="149">
        <v>1</v>
      </c>
      <c r="N1076" s="172">
        <f>SUM(G1076*$D$8+H1076*$D$5+I1076*$D$9+J1076*$D$6+K1076*$D$11+L1076*$D$10+M1076*$D$7)</f>
        <v>32.200000000000003</v>
      </c>
      <c r="O1076" s="166">
        <v>1</v>
      </c>
      <c r="P1076" s="153">
        <f>SUM(N1076*O1076)</f>
        <v>32.200000000000003</v>
      </c>
      <c r="Q1076" s="14"/>
      <c r="R1076" s="14"/>
      <c r="S1076" s="14"/>
      <c r="T1076" s="14"/>
      <c r="U1076" s="14"/>
    </row>
    <row r="1077" spans="1:21" ht="13.5" customHeight="1">
      <c r="A1077" s="147">
        <f>RANK(N1077,$N$18:$N$2049)</f>
        <v>878</v>
      </c>
      <c r="B1077" s="148" t="s">
        <v>2127</v>
      </c>
      <c r="C1077" s="148" t="s">
        <v>439</v>
      </c>
      <c r="D1077" s="149" t="s">
        <v>43</v>
      </c>
      <c r="E1077" s="149" t="s">
        <v>38</v>
      </c>
      <c r="F1077" s="149" t="s">
        <v>35</v>
      </c>
      <c r="G1077" s="150"/>
      <c r="H1077" s="150"/>
      <c r="I1077" s="150"/>
      <c r="J1077" s="150"/>
      <c r="K1077" s="149">
        <v>26</v>
      </c>
      <c r="L1077" s="149">
        <v>321</v>
      </c>
      <c r="M1077" s="149">
        <v>2</v>
      </c>
      <c r="N1077" s="172">
        <f>SUM(G1077*$D$8+H1077*$D$5+I1077*$D$9+J1077*$D$6+K1077*$D$11+L1077*$D$10+M1077*$D$7)</f>
        <v>57.1</v>
      </c>
      <c r="O1077" s="166">
        <v>1</v>
      </c>
      <c r="P1077" s="153">
        <f>SUM(N1077*O1077)</f>
        <v>57.1</v>
      </c>
      <c r="Q1077" s="14"/>
      <c r="R1077" s="14"/>
      <c r="S1077" s="14"/>
      <c r="T1077" s="14"/>
      <c r="U1077" s="14"/>
    </row>
    <row r="1078" spans="1:21" ht="13.5" customHeight="1">
      <c r="A1078" s="147">
        <f>RANK(N1078,$N$18:$N$2049)</f>
        <v>667</v>
      </c>
      <c r="B1078" s="148" t="s">
        <v>1836</v>
      </c>
      <c r="C1078" s="148" t="s">
        <v>439</v>
      </c>
      <c r="D1078" s="149" t="s">
        <v>43</v>
      </c>
      <c r="E1078" s="149" t="s">
        <v>34</v>
      </c>
      <c r="F1078" s="149" t="s">
        <v>35</v>
      </c>
      <c r="G1078" s="150"/>
      <c r="H1078" s="150"/>
      <c r="I1078" s="150"/>
      <c r="J1078" s="150"/>
      <c r="K1078" s="149">
        <v>38</v>
      </c>
      <c r="L1078" s="149">
        <v>470</v>
      </c>
      <c r="M1078" s="149">
        <v>2</v>
      </c>
      <c r="N1078" s="172">
        <f>SUM(G1078*$D$8+H1078*$D$5+I1078*$D$9+J1078*$D$6+K1078*$D$11+L1078*$D$10+M1078*$D$7)</f>
        <v>78</v>
      </c>
      <c r="O1078" s="166">
        <v>1</v>
      </c>
      <c r="P1078" s="153">
        <f>SUM(N1078*O1078)</f>
        <v>78</v>
      </c>
      <c r="Q1078" s="29"/>
      <c r="R1078" s="14"/>
      <c r="S1078" s="14"/>
      <c r="T1078" s="14"/>
      <c r="U1078" s="14"/>
    </row>
    <row r="1079" spans="1:21" ht="13.5" customHeight="1">
      <c r="A1079" s="147">
        <f>RANK(N1079,$N$18:$N$2049)</f>
        <v>401</v>
      </c>
      <c r="B1079" s="148" t="s">
        <v>1524</v>
      </c>
      <c r="C1079" s="148" t="s">
        <v>439</v>
      </c>
      <c r="D1079" s="149" t="s">
        <v>43</v>
      </c>
      <c r="E1079" s="149" t="s">
        <v>34</v>
      </c>
      <c r="F1079" s="149" t="s">
        <v>35</v>
      </c>
      <c r="G1079" s="150"/>
      <c r="H1079" s="150"/>
      <c r="I1079" s="150"/>
      <c r="J1079" s="150"/>
      <c r="K1079" s="150">
        <v>48</v>
      </c>
      <c r="L1079" s="150">
        <v>711</v>
      </c>
      <c r="M1079" s="150">
        <v>4</v>
      </c>
      <c r="N1079" s="172">
        <f>SUM(G1079*$D$8+H1079*$D$5+I1079*$D$9+J1079*$D$6+K1079*$D$11+L1079*$D$10+M1079*$D$7)</f>
        <v>119.10000000000001</v>
      </c>
      <c r="O1079" s="166">
        <v>1</v>
      </c>
      <c r="P1079" s="153">
        <f>SUM(N1079*O1079)</f>
        <v>119.10000000000001</v>
      </c>
      <c r="Q1079" s="29"/>
      <c r="R1079" s="14"/>
      <c r="S1079" s="14"/>
      <c r="T1079" s="14"/>
      <c r="U1079" s="14"/>
    </row>
    <row r="1080" spans="1:21" ht="13.5" customHeight="1">
      <c r="A1080" s="147">
        <f>RANK(N1080,$N$18:$N$2049)</f>
        <v>1475</v>
      </c>
      <c r="B1080" s="148" t="s">
        <v>1529</v>
      </c>
      <c r="C1080" s="148" t="s">
        <v>1936</v>
      </c>
      <c r="D1080" s="149" t="s">
        <v>33</v>
      </c>
      <c r="E1080" s="149" t="s">
        <v>38</v>
      </c>
      <c r="F1080" s="149" t="s">
        <v>48</v>
      </c>
      <c r="G1080" s="150"/>
      <c r="H1080" s="150"/>
      <c r="I1080" s="150"/>
      <c r="J1080" s="150"/>
      <c r="K1080" s="150"/>
      <c r="L1080" s="150"/>
      <c r="M1080" s="150"/>
      <c r="N1080" s="172">
        <f>SUM(G1080*$D$8+H1080*$D$5+I1080*$D$9+J1080*$D$6+K1080*$D$11+L1080*$D$10+M1080*$D$7)</f>
        <v>0</v>
      </c>
      <c r="O1080" s="166">
        <v>0.9</v>
      </c>
      <c r="P1080" s="153">
        <f>SUM(N1080*O1080)</f>
        <v>0</v>
      </c>
      <c r="Q1080" s="29"/>
      <c r="R1080" s="14"/>
      <c r="S1080" s="14"/>
      <c r="T1080" s="14"/>
      <c r="U1080" s="14"/>
    </row>
    <row r="1081" spans="1:21" ht="13.5" customHeight="1">
      <c r="A1081" s="147">
        <f>RANK(N1081,$N$18:$N$2049)</f>
        <v>213</v>
      </c>
      <c r="B1081" s="148" t="s">
        <v>1528</v>
      </c>
      <c r="C1081" s="148" t="s">
        <v>1936</v>
      </c>
      <c r="D1081" s="149" t="s">
        <v>33</v>
      </c>
      <c r="E1081" s="149" t="s">
        <v>38</v>
      </c>
      <c r="F1081" s="149" t="s">
        <v>48</v>
      </c>
      <c r="G1081" s="150">
        <v>2347</v>
      </c>
      <c r="H1081" s="150">
        <v>15</v>
      </c>
      <c r="I1081" s="149">
        <v>25</v>
      </c>
      <c r="J1081" s="150">
        <v>2</v>
      </c>
      <c r="K1081" s="150"/>
      <c r="L1081" s="150"/>
      <c r="M1081" s="150"/>
      <c r="N1081" s="172">
        <f>SUM(G1081*$D$8+H1081*$D$5+I1081*$D$9+J1081*$D$6+K1081*$D$11+L1081*$D$10+M1081*$D$7)</f>
        <v>168.38</v>
      </c>
      <c r="O1081" s="166">
        <v>0.9</v>
      </c>
      <c r="P1081" s="153">
        <f>SUM(N1081*O1081)</f>
        <v>151.542</v>
      </c>
      <c r="Q1081" s="29"/>
      <c r="R1081" s="14"/>
      <c r="S1081" s="14"/>
      <c r="T1081" s="14"/>
      <c r="U1081" s="14"/>
    </row>
    <row r="1082" spans="1:21" ht="13.5" customHeight="1">
      <c r="A1082" s="147">
        <f>RANK(N1082,$N$18:$N$2049)</f>
        <v>1475</v>
      </c>
      <c r="B1082" s="148" t="s">
        <v>1531</v>
      </c>
      <c r="C1082" s="148" t="s">
        <v>1936</v>
      </c>
      <c r="D1082" s="149" t="s">
        <v>39</v>
      </c>
      <c r="E1082" s="149" t="s">
        <v>38</v>
      </c>
      <c r="F1082" s="149" t="s">
        <v>48</v>
      </c>
      <c r="G1082" s="150"/>
      <c r="H1082" s="150"/>
      <c r="I1082" s="150"/>
      <c r="J1082" s="150"/>
      <c r="K1082" s="150"/>
      <c r="L1082" s="150"/>
      <c r="M1082" s="150"/>
      <c r="N1082" s="172">
        <f>SUM(G1082*$D$8+H1082*$D$5+I1082*$D$9+J1082*$D$6+K1082*$D$11+L1082*$D$10+M1082*$D$7)</f>
        <v>0</v>
      </c>
      <c r="O1082" s="166">
        <v>1.02</v>
      </c>
      <c r="P1082" s="153">
        <f>SUM(N1082*O1082)</f>
        <v>0</v>
      </c>
      <c r="Q1082" s="29"/>
      <c r="R1082" s="14"/>
      <c r="S1082" s="14"/>
      <c r="T1082" s="14"/>
      <c r="U1082" s="14"/>
    </row>
    <row r="1083" spans="1:21" ht="13.5" customHeight="1">
      <c r="A1083" s="147">
        <f>RANK(N1083,$N$18:$N$2049)</f>
        <v>1016</v>
      </c>
      <c r="B1083" s="148" t="s">
        <v>2009</v>
      </c>
      <c r="C1083" s="148" t="s">
        <v>1936</v>
      </c>
      <c r="D1083" s="149" t="s">
        <v>39</v>
      </c>
      <c r="E1083" s="149" t="s">
        <v>38</v>
      </c>
      <c r="F1083" s="149" t="s">
        <v>48</v>
      </c>
      <c r="G1083" s="150"/>
      <c r="H1083" s="150"/>
      <c r="I1083" s="149">
        <v>232</v>
      </c>
      <c r="J1083" s="150">
        <v>2</v>
      </c>
      <c r="K1083" s="149">
        <v>7</v>
      </c>
      <c r="L1083" s="149">
        <v>61</v>
      </c>
      <c r="M1083" s="149">
        <v>0</v>
      </c>
      <c r="N1083" s="172">
        <f>SUM(G1083*$D$8+H1083*$D$5+I1083*$D$9+J1083*$D$6+K1083*$D$11+L1083*$D$10+M1083*$D$7)</f>
        <v>44.800000000000004</v>
      </c>
      <c r="O1083" s="166">
        <v>1.02</v>
      </c>
      <c r="P1083" s="153">
        <f>SUM(N1083*O1083)</f>
        <v>45.696000000000005</v>
      </c>
      <c r="Q1083" s="29"/>
      <c r="R1083" s="14"/>
      <c r="S1083" s="14"/>
      <c r="T1083" s="14"/>
      <c r="U1083" s="14"/>
    </row>
    <row r="1084" spans="1:21" ht="13.5" customHeight="1">
      <c r="A1084" s="147">
        <f>RANK(N1084,$N$18:$N$2049)</f>
        <v>690</v>
      </c>
      <c r="B1084" s="148" t="s">
        <v>190</v>
      </c>
      <c r="C1084" s="148" t="s">
        <v>1936</v>
      </c>
      <c r="D1084" s="149" t="s">
        <v>39</v>
      </c>
      <c r="E1084" s="149" t="s">
        <v>34</v>
      </c>
      <c r="F1084" s="149" t="s">
        <v>48</v>
      </c>
      <c r="G1084" s="150"/>
      <c r="H1084" s="150"/>
      <c r="I1084" s="149">
        <v>376</v>
      </c>
      <c r="J1084" s="149">
        <v>3</v>
      </c>
      <c r="K1084" s="149">
        <v>10</v>
      </c>
      <c r="L1084" s="149">
        <v>91</v>
      </c>
      <c r="M1084" s="149">
        <v>1</v>
      </c>
      <c r="N1084" s="172">
        <f>SUM(G1084*$D$8+H1084*$D$5+I1084*$D$9+J1084*$D$6+K1084*$D$11+L1084*$D$10+M1084*$D$7)</f>
        <v>75.7</v>
      </c>
      <c r="O1084" s="166">
        <v>1.02</v>
      </c>
      <c r="P1084" s="153">
        <f>SUM(N1084*O1084)</f>
        <v>77.213999999999999</v>
      </c>
      <c r="Q1084" s="29"/>
      <c r="R1084" s="14"/>
      <c r="S1084" s="14"/>
      <c r="T1084" s="14"/>
      <c r="U1084" s="14"/>
    </row>
    <row r="1085" spans="1:21" ht="13.5" customHeight="1">
      <c r="A1085" s="147">
        <f>RANK(N1085,$N$18:$N$2049)</f>
        <v>306</v>
      </c>
      <c r="B1085" s="148" t="s">
        <v>1530</v>
      </c>
      <c r="C1085" s="148" t="s">
        <v>1936</v>
      </c>
      <c r="D1085" s="149" t="s">
        <v>39</v>
      </c>
      <c r="E1085" s="149" t="s">
        <v>38</v>
      </c>
      <c r="F1085" s="149" t="s">
        <v>48</v>
      </c>
      <c r="G1085" s="150"/>
      <c r="H1085" s="150"/>
      <c r="I1085" s="150">
        <v>719</v>
      </c>
      <c r="J1085" s="150">
        <v>6</v>
      </c>
      <c r="K1085" s="149">
        <v>20</v>
      </c>
      <c r="L1085" s="149">
        <v>181</v>
      </c>
      <c r="M1085" s="149">
        <v>1</v>
      </c>
      <c r="N1085" s="172">
        <f>SUM(G1085*$D$8+H1085*$D$5+I1085*$D$9+J1085*$D$6+K1085*$D$11+L1085*$D$10+M1085*$D$7)</f>
        <v>142</v>
      </c>
      <c r="O1085" s="166">
        <v>1.02</v>
      </c>
      <c r="P1085" s="153">
        <f>SUM(N1085*O1085)</f>
        <v>144.84</v>
      </c>
      <c r="Q1085" s="29"/>
      <c r="R1085" s="14"/>
      <c r="S1085" s="14"/>
      <c r="T1085" s="14"/>
      <c r="U1085" s="14"/>
    </row>
    <row r="1086" spans="1:21" ht="13.5" customHeight="1">
      <c r="A1086" s="147">
        <f>RANK(N1086,$N$18:$N$2049)</f>
        <v>1475</v>
      </c>
      <c r="B1086" s="148" t="s">
        <v>1532</v>
      </c>
      <c r="C1086" s="148" t="s">
        <v>1936</v>
      </c>
      <c r="D1086" s="149" t="s">
        <v>42</v>
      </c>
      <c r="E1086" s="149" t="s">
        <v>38</v>
      </c>
      <c r="F1086" s="149" t="s">
        <v>48</v>
      </c>
      <c r="G1086" s="150"/>
      <c r="H1086" s="150"/>
      <c r="I1086" s="150"/>
      <c r="J1086" s="150"/>
      <c r="K1086" s="150"/>
      <c r="L1086" s="150"/>
      <c r="M1086" s="150"/>
      <c r="N1086" s="172">
        <f>SUM(G1086*$D$8+H1086*$D$5+I1086*$D$9+J1086*$D$6+K1086*$D$11+L1086*$D$10+M1086*$D$7)</f>
        <v>0</v>
      </c>
      <c r="O1086" s="166">
        <v>1</v>
      </c>
      <c r="P1086" s="153">
        <f>SUM(N1086*O1086)</f>
        <v>0</v>
      </c>
      <c r="Q1086" s="29"/>
      <c r="R1086" s="14"/>
      <c r="S1086" s="14"/>
      <c r="T1086" s="14"/>
      <c r="U1086" s="14"/>
    </row>
    <row r="1087" spans="1:21" ht="13.5" customHeight="1">
      <c r="A1087" s="147">
        <f>RANK(N1087,$N$18:$N$2049)</f>
        <v>1475</v>
      </c>
      <c r="B1087" s="148" t="s">
        <v>2130</v>
      </c>
      <c r="C1087" s="148" t="s">
        <v>1936</v>
      </c>
      <c r="D1087" s="149" t="s">
        <v>42</v>
      </c>
      <c r="E1087" s="149" t="s">
        <v>34</v>
      </c>
      <c r="F1087" s="149" t="s">
        <v>48</v>
      </c>
      <c r="G1087" s="150"/>
      <c r="H1087" s="150"/>
      <c r="I1087" s="150"/>
      <c r="J1087" s="150"/>
      <c r="K1087" s="150"/>
      <c r="L1087" s="150"/>
      <c r="M1087" s="150"/>
      <c r="N1087" s="172">
        <f>SUM(G1087*$D$8+H1087*$D$5+I1087*$D$9+J1087*$D$6+K1087*$D$11+L1087*$D$10+M1087*$D$7)</f>
        <v>0</v>
      </c>
      <c r="O1087" s="166">
        <v>1</v>
      </c>
      <c r="P1087" s="153">
        <f>SUM(N1087*O1087)</f>
        <v>0</v>
      </c>
      <c r="Q1087" s="14"/>
      <c r="R1087" s="14"/>
      <c r="S1087" s="14"/>
      <c r="T1087" s="14"/>
      <c r="U1087" s="14"/>
    </row>
    <row r="1088" spans="1:21" ht="13.5" customHeight="1">
      <c r="A1088" s="147">
        <f>RANK(N1088,$N$18:$N$2049)</f>
        <v>1133</v>
      </c>
      <c r="B1088" s="148" t="s">
        <v>2129</v>
      </c>
      <c r="C1088" s="148" t="s">
        <v>1936</v>
      </c>
      <c r="D1088" s="149" t="s">
        <v>42</v>
      </c>
      <c r="E1088" s="149" t="s">
        <v>36</v>
      </c>
      <c r="F1088" s="149" t="s">
        <v>48</v>
      </c>
      <c r="G1088" s="150"/>
      <c r="H1088" s="150"/>
      <c r="I1088" s="150"/>
      <c r="J1088" s="150"/>
      <c r="K1088" s="149">
        <v>14</v>
      </c>
      <c r="L1088" s="149">
        <v>153</v>
      </c>
      <c r="M1088" s="149">
        <v>2</v>
      </c>
      <c r="N1088" s="172">
        <f>SUM(G1088*$D$8+H1088*$D$5+I1088*$D$9+J1088*$D$6+K1088*$D$11+L1088*$D$10+M1088*$D$7)</f>
        <v>34.299999999999997</v>
      </c>
      <c r="O1088" s="166">
        <v>1</v>
      </c>
      <c r="P1088" s="153">
        <f>SUM(N1088*O1088)</f>
        <v>34.299999999999997</v>
      </c>
      <c r="Q1088" s="14"/>
      <c r="R1088" s="14"/>
      <c r="S1088" s="14"/>
      <c r="T1088" s="14"/>
      <c r="U1088" s="14"/>
    </row>
    <row r="1089" spans="1:21" ht="13.5" customHeight="1">
      <c r="A1089" s="147">
        <f>RANK(N1089,$N$18:$N$2049)</f>
        <v>1475</v>
      </c>
      <c r="B1089" s="148" t="s">
        <v>2011</v>
      </c>
      <c r="C1089" s="148" t="s">
        <v>1936</v>
      </c>
      <c r="D1089" s="149" t="s">
        <v>43</v>
      </c>
      <c r="E1089" s="149" t="s">
        <v>38</v>
      </c>
      <c r="F1089" s="149" t="s">
        <v>48</v>
      </c>
      <c r="G1089" s="150"/>
      <c r="H1089" s="150"/>
      <c r="I1089" s="150"/>
      <c r="J1089" s="150"/>
      <c r="K1089" s="150"/>
      <c r="L1089" s="150"/>
      <c r="M1089" s="150"/>
      <c r="N1089" s="172">
        <f>SUM(G1089*$D$8+H1089*$D$5+I1089*$D$9+J1089*$D$6+K1089*$D$11+L1089*$D$10+M1089*$D$7)</f>
        <v>0</v>
      </c>
      <c r="O1089" s="166">
        <v>1</v>
      </c>
      <c r="P1089" s="153">
        <f>SUM(N1089*O1089)</f>
        <v>0</v>
      </c>
      <c r="Q1089" s="14"/>
      <c r="R1089" s="14"/>
      <c r="S1089" s="14"/>
      <c r="T1089" s="14"/>
      <c r="U1089" s="14"/>
    </row>
    <row r="1090" spans="1:21" ht="13.5" customHeight="1">
      <c r="A1090" s="147">
        <f>RANK(N1090,$N$18:$N$2049)</f>
        <v>1475</v>
      </c>
      <c r="B1090" s="148" t="s">
        <v>2012</v>
      </c>
      <c r="C1090" s="148" t="s">
        <v>1936</v>
      </c>
      <c r="D1090" s="149" t="s">
        <v>43</v>
      </c>
      <c r="E1090" s="149" t="s">
        <v>38</v>
      </c>
      <c r="F1090" s="149" t="s">
        <v>48</v>
      </c>
      <c r="G1090" s="150"/>
      <c r="H1090" s="150"/>
      <c r="I1090" s="150"/>
      <c r="J1090" s="150"/>
      <c r="K1090" s="150"/>
      <c r="L1090" s="150"/>
      <c r="M1090" s="150"/>
      <c r="N1090" s="172">
        <f>SUM(G1090*$D$8+H1090*$D$5+I1090*$D$9+J1090*$D$6+K1090*$D$11+L1090*$D$10+M1090*$D$7)</f>
        <v>0</v>
      </c>
      <c r="O1090" s="166">
        <v>1</v>
      </c>
      <c r="P1090" s="153">
        <f>SUM(N1090*O1090)</f>
        <v>0</v>
      </c>
      <c r="Q1090" s="14"/>
      <c r="R1090" s="14"/>
      <c r="S1090" s="14"/>
      <c r="T1090" s="14"/>
      <c r="U1090" s="14"/>
    </row>
    <row r="1091" spans="1:21" ht="13.5" customHeight="1">
      <c r="A1091" s="147">
        <f>RANK(N1091,$N$18:$N$2049)</f>
        <v>1114</v>
      </c>
      <c r="B1091" s="148" t="s">
        <v>2010</v>
      </c>
      <c r="C1091" s="148" t="s">
        <v>1936</v>
      </c>
      <c r="D1091" s="149" t="s">
        <v>43</v>
      </c>
      <c r="E1091" s="149" t="s">
        <v>38</v>
      </c>
      <c r="F1091" s="149" t="s">
        <v>48</v>
      </c>
      <c r="G1091" s="150"/>
      <c r="H1091" s="150"/>
      <c r="I1091" s="150"/>
      <c r="J1091" s="150"/>
      <c r="K1091" s="149">
        <v>18</v>
      </c>
      <c r="L1091" s="149">
        <v>207</v>
      </c>
      <c r="M1091" s="149">
        <v>1</v>
      </c>
      <c r="N1091" s="172">
        <f>SUM(G1091*$D$8+H1091*$D$5+I1091*$D$9+J1091*$D$6+K1091*$D$11+L1091*$D$10+M1091*$D$7)</f>
        <v>35.700000000000003</v>
      </c>
      <c r="O1091" s="166">
        <v>1</v>
      </c>
      <c r="P1091" s="153">
        <f>SUM(N1091*O1091)</f>
        <v>35.700000000000003</v>
      </c>
      <c r="Q1091" s="14"/>
      <c r="R1091" s="14"/>
      <c r="S1091" s="14"/>
      <c r="T1091" s="14"/>
      <c r="U1091" s="14"/>
    </row>
    <row r="1092" spans="1:21" ht="13.5" customHeight="1">
      <c r="A1092" s="147">
        <f>RANK(N1092,$N$18:$N$2049)</f>
        <v>947</v>
      </c>
      <c r="B1092" s="148" t="s">
        <v>1533</v>
      </c>
      <c r="C1092" s="148" t="s">
        <v>1936</v>
      </c>
      <c r="D1092" s="149" t="s">
        <v>43</v>
      </c>
      <c r="E1092" s="149" t="s">
        <v>36</v>
      </c>
      <c r="F1092" s="149" t="s">
        <v>48</v>
      </c>
      <c r="G1092" s="150"/>
      <c r="H1092" s="150"/>
      <c r="I1092" s="150"/>
      <c r="J1092" s="150"/>
      <c r="K1092" s="149">
        <v>22</v>
      </c>
      <c r="L1092" s="149">
        <v>342</v>
      </c>
      <c r="M1092" s="149">
        <v>1</v>
      </c>
      <c r="N1092" s="172">
        <f>SUM(G1092*$D$8+H1092*$D$5+I1092*$D$9+J1092*$D$6+K1092*$D$11+L1092*$D$10+M1092*$D$7)</f>
        <v>51.2</v>
      </c>
      <c r="O1092" s="166">
        <v>1</v>
      </c>
      <c r="P1092" s="153">
        <f>SUM(N1092*O1092)</f>
        <v>51.2</v>
      </c>
      <c r="Q1092" s="29"/>
      <c r="R1092" s="14"/>
      <c r="S1092" s="14"/>
      <c r="T1092" s="14"/>
      <c r="U1092" s="14"/>
    </row>
    <row r="1093" spans="1:21" ht="13.5" customHeight="1">
      <c r="A1093" s="147">
        <f>RANK(N1093,$N$18:$N$2049)</f>
        <v>629</v>
      </c>
      <c r="B1093" s="148" t="s">
        <v>297</v>
      </c>
      <c r="C1093" s="148" t="s">
        <v>1936</v>
      </c>
      <c r="D1093" s="149" t="s">
        <v>43</v>
      </c>
      <c r="E1093" s="149" t="s">
        <v>34</v>
      </c>
      <c r="F1093" s="149" t="s">
        <v>48</v>
      </c>
      <c r="G1093" s="150"/>
      <c r="H1093" s="150"/>
      <c r="I1093" s="150"/>
      <c r="J1093" s="150"/>
      <c r="K1093" s="149">
        <v>38</v>
      </c>
      <c r="L1093" s="149">
        <v>453</v>
      </c>
      <c r="M1093" s="149">
        <v>3</v>
      </c>
      <c r="N1093" s="172">
        <f>SUM(G1093*$D$8+H1093*$D$5+I1093*$D$9+J1093*$D$6+K1093*$D$11+L1093*$D$10+M1093*$D$7)</f>
        <v>82.300000000000011</v>
      </c>
      <c r="O1093" s="166">
        <v>1</v>
      </c>
      <c r="P1093" s="153">
        <f>SUM(N1093*O1093)</f>
        <v>82.300000000000011</v>
      </c>
      <c r="Q1093" s="29"/>
      <c r="R1093" s="14"/>
      <c r="S1093" s="14"/>
      <c r="T1093" s="14"/>
      <c r="U1093" s="14"/>
    </row>
    <row r="1094" spans="1:21" ht="13.5" customHeight="1">
      <c r="A1094" s="147">
        <f>RANK(N1094,$N$18:$N$2049)</f>
        <v>456</v>
      </c>
      <c r="B1094" s="148" t="s">
        <v>368</v>
      </c>
      <c r="C1094" s="148" t="s">
        <v>1936</v>
      </c>
      <c r="D1094" s="149" t="s">
        <v>43</v>
      </c>
      <c r="E1094" s="149" t="s">
        <v>34</v>
      </c>
      <c r="F1094" s="149" t="s">
        <v>48</v>
      </c>
      <c r="G1094" s="150"/>
      <c r="H1094" s="150"/>
      <c r="I1094" s="150"/>
      <c r="J1094" s="150"/>
      <c r="K1094" s="149">
        <v>41</v>
      </c>
      <c r="L1094" s="149">
        <v>592</v>
      </c>
      <c r="M1094" s="149">
        <v>5</v>
      </c>
      <c r="N1094" s="172">
        <f>SUM(G1094*$D$8+H1094*$D$5+I1094*$D$9+J1094*$D$6+K1094*$D$11+L1094*$D$10+M1094*$D$7)</f>
        <v>109.7</v>
      </c>
      <c r="O1094" s="166">
        <v>1</v>
      </c>
      <c r="P1094" s="153">
        <f>SUM(N1094*O1094)</f>
        <v>109.7</v>
      </c>
      <c r="Q1094" s="29"/>
      <c r="R1094" s="14"/>
      <c r="S1094" s="14"/>
      <c r="T1094" s="14"/>
      <c r="U1094" s="14"/>
    </row>
    <row r="1095" spans="1:21" ht="13.5" customHeight="1">
      <c r="A1095" s="147">
        <f>RANK(N1095,$N$18:$N$2049)</f>
        <v>1475</v>
      </c>
      <c r="B1095" s="148" t="s">
        <v>786</v>
      </c>
      <c r="C1095" s="148" t="s">
        <v>1937</v>
      </c>
      <c r="D1095" s="149" t="s">
        <v>33</v>
      </c>
      <c r="E1095" s="149" t="s">
        <v>38</v>
      </c>
      <c r="F1095" s="149" t="s">
        <v>35</v>
      </c>
      <c r="G1095" s="150"/>
      <c r="H1095" s="150"/>
      <c r="I1095" s="150"/>
      <c r="J1095" s="150"/>
      <c r="K1095" s="150"/>
      <c r="L1095" s="150"/>
      <c r="M1095" s="150"/>
      <c r="N1095" s="172">
        <f>SUM(G1095*$D$8+H1095*$D$5+I1095*$D$9+J1095*$D$6+K1095*$D$11+L1095*$D$10+M1095*$D$7)</f>
        <v>0</v>
      </c>
      <c r="O1095" s="166">
        <v>0.9</v>
      </c>
      <c r="P1095" s="153">
        <f>SUM(N1095*O1095)</f>
        <v>0</v>
      </c>
      <c r="Q1095" s="29"/>
      <c r="R1095" s="14"/>
      <c r="S1095" s="14"/>
      <c r="T1095" s="14"/>
      <c r="U1095" s="14"/>
    </row>
    <row r="1096" spans="1:21" ht="13.5" customHeight="1">
      <c r="A1096" s="147">
        <f>RANK(N1096,$N$18:$N$2049)</f>
        <v>50</v>
      </c>
      <c r="B1096" s="148" t="s">
        <v>1534</v>
      </c>
      <c r="C1096" s="148" t="s">
        <v>1937</v>
      </c>
      <c r="D1096" s="149" t="s">
        <v>33</v>
      </c>
      <c r="E1096" s="149" t="s">
        <v>36</v>
      </c>
      <c r="F1096" s="149" t="s">
        <v>35</v>
      </c>
      <c r="G1096" s="150">
        <v>2531</v>
      </c>
      <c r="H1096" s="150">
        <v>18</v>
      </c>
      <c r="I1096" s="149">
        <v>386</v>
      </c>
      <c r="J1096" s="149">
        <v>8</v>
      </c>
      <c r="K1096" s="150"/>
      <c r="L1096" s="150"/>
      <c r="M1096" s="150"/>
      <c r="N1096" s="172">
        <f>SUM(G1096*$D$8+H1096*$D$5+I1096*$D$9+J1096*$D$6+K1096*$D$11+L1096*$D$10+M1096*$D$7)</f>
        <v>259.84000000000003</v>
      </c>
      <c r="O1096" s="166">
        <v>0.95</v>
      </c>
      <c r="P1096" s="153">
        <f>SUM(N1096*O1096)</f>
        <v>246.84800000000001</v>
      </c>
      <c r="Q1096" s="29"/>
      <c r="R1096" s="14"/>
      <c r="S1096" s="14"/>
      <c r="T1096" s="14"/>
      <c r="U1096" s="14"/>
    </row>
    <row r="1097" spans="1:21" ht="13.5" customHeight="1">
      <c r="A1097" s="147">
        <f>RANK(N1097,$N$18:$N$2049)</f>
        <v>1475</v>
      </c>
      <c r="B1097" s="148" t="s">
        <v>2131</v>
      </c>
      <c r="C1097" s="148" t="s">
        <v>1937</v>
      </c>
      <c r="D1097" s="149" t="s">
        <v>39</v>
      </c>
      <c r="E1097" s="149" t="s">
        <v>34</v>
      </c>
      <c r="F1097" s="149" t="s">
        <v>35</v>
      </c>
      <c r="G1097" s="150"/>
      <c r="H1097" s="150"/>
      <c r="I1097" s="150"/>
      <c r="J1097" s="150"/>
      <c r="K1097" s="150"/>
      <c r="L1097" s="150"/>
      <c r="M1097" s="150"/>
      <c r="N1097" s="172">
        <f>SUM(G1097*$D$8+H1097*$D$5+I1097*$D$9+J1097*$D$6+K1097*$D$11+L1097*$D$10+M1097*$D$7)</f>
        <v>0</v>
      </c>
      <c r="O1097" s="166">
        <v>1.02</v>
      </c>
      <c r="P1097" s="153">
        <f>SUM(N1097*O1097)</f>
        <v>0</v>
      </c>
      <c r="Q1097" s="29"/>
      <c r="R1097" s="14"/>
      <c r="S1097" s="14"/>
      <c r="T1097" s="14"/>
      <c r="U1097" s="14"/>
    </row>
    <row r="1098" spans="1:21" ht="13.5" customHeight="1">
      <c r="A1098" s="147">
        <f>RANK(N1098,$N$18:$N$2049)</f>
        <v>1356</v>
      </c>
      <c r="B1098" s="148" t="s">
        <v>1535</v>
      </c>
      <c r="C1098" s="148" t="s">
        <v>1937</v>
      </c>
      <c r="D1098" s="149" t="s">
        <v>39</v>
      </c>
      <c r="E1098" s="149" t="s">
        <v>36</v>
      </c>
      <c r="F1098" s="149" t="s">
        <v>35</v>
      </c>
      <c r="G1098" s="150"/>
      <c r="H1098" s="150"/>
      <c r="I1098" s="150">
        <v>126</v>
      </c>
      <c r="J1098" s="150">
        <v>1</v>
      </c>
      <c r="K1098" s="149">
        <v>4</v>
      </c>
      <c r="L1098" s="149">
        <v>23</v>
      </c>
      <c r="M1098" s="149">
        <v>0</v>
      </c>
      <c r="N1098" s="172">
        <f>SUM(G1098*$D$8+H1098*$D$5+I1098*$D$9+J1098*$D$6+K1098*$D$11+L1098*$D$10+M1098*$D$7)</f>
        <v>22.900000000000002</v>
      </c>
      <c r="O1098" s="166">
        <v>1.02</v>
      </c>
      <c r="P1098" s="153">
        <f>SUM(N1098*O1098)</f>
        <v>23.358000000000004</v>
      </c>
      <c r="Q1098" s="29"/>
      <c r="R1098" s="14"/>
      <c r="S1098" s="14"/>
      <c r="T1098" s="14"/>
      <c r="U1098" s="14"/>
    </row>
    <row r="1099" spans="1:21" ht="13.5" customHeight="1">
      <c r="A1099" s="147">
        <f>RANK(N1099,$N$18:$N$2049)</f>
        <v>716</v>
      </c>
      <c r="B1099" s="148" t="s">
        <v>311</v>
      </c>
      <c r="C1099" s="148" t="s">
        <v>1937</v>
      </c>
      <c r="D1099" s="149" t="s">
        <v>39</v>
      </c>
      <c r="E1099" s="149" t="s">
        <v>34</v>
      </c>
      <c r="F1099" s="149" t="s">
        <v>35</v>
      </c>
      <c r="G1099" s="150"/>
      <c r="H1099" s="150"/>
      <c r="I1099" s="149">
        <v>323</v>
      </c>
      <c r="J1099" s="149">
        <v>3</v>
      </c>
      <c r="K1099" s="149">
        <v>13</v>
      </c>
      <c r="L1099" s="149">
        <v>106</v>
      </c>
      <c r="M1099" s="149">
        <v>1</v>
      </c>
      <c r="N1099" s="172">
        <f>SUM(G1099*$D$8+H1099*$D$5+I1099*$D$9+J1099*$D$6+K1099*$D$11+L1099*$D$10+M1099*$D$7)</f>
        <v>73.400000000000006</v>
      </c>
      <c r="O1099" s="166">
        <v>1.02</v>
      </c>
      <c r="P1099" s="153">
        <f>SUM(N1099*O1099)</f>
        <v>74.868000000000009</v>
      </c>
      <c r="Q1099" s="29"/>
      <c r="R1099" s="14"/>
      <c r="S1099" s="14"/>
      <c r="T1099" s="14"/>
      <c r="U1099" s="14"/>
    </row>
    <row r="1100" spans="1:21" ht="13.5" customHeight="1">
      <c r="A1100" s="147">
        <f>RANK(N1100,$N$18:$N$2049)</f>
        <v>343</v>
      </c>
      <c r="B1100" s="148" t="s">
        <v>396</v>
      </c>
      <c r="C1100" s="148" t="s">
        <v>1937</v>
      </c>
      <c r="D1100" s="149" t="s">
        <v>39</v>
      </c>
      <c r="E1100" s="149" t="s">
        <v>38</v>
      </c>
      <c r="F1100" s="149" t="s">
        <v>35</v>
      </c>
      <c r="G1100" s="150"/>
      <c r="H1100" s="150"/>
      <c r="I1100" s="150">
        <v>711</v>
      </c>
      <c r="J1100" s="150">
        <v>6</v>
      </c>
      <c r="K1100" s="149">
        <v>15</v>
      </c>
      <c r="L1100" s="149">
        <v>110</v>
      </c>
      <c r="M1100" s="149">
        <v>1</v>
      </c>
      <c r="N1100" s="172">
        <f>SUM(G1100*$D$8+H1100*$D$5+I1100*$D$9+J1100*$D$6+K1100*$D$11+L1100*$D$10+M1100*$D$7)</f>
        <v>131.60000000000002</v>
      </c>
      <c r="O1100" s="166">
        <v>1.02</v>
      </c>
      <c r="P1100" s="153">
        <f>SUM(N1100*O1100)</f>
        <v>134.23200000000003</v>
      </c>
      <c r="Q1100" s="29"/>
      <c r="R1100" s="14"/>
      <c r="S1100" s="14"/>
      <c r="T1100" s="14"/>
      <c r="U1100" s="14"/>
    </row>
    <row r="1101" spans="1:21" ht="13.5" customHeight="1">
      <c r="A1101" s="147">
        <f>RANK(N1101,$N$18:$N$2049)</f>
        <v>1475</v>
      </c>
      <c r="B1101" s="148" t="s">
        <v>1536</v>
      </c>
      <c r="C1101" s="148" t="s">
        <v>1937</v>
      </c>
      <c r="D1101" s="149" t="s">
        <v>42</v>
      </c>
      <c r="E1101" s="149" t="s">
        <v>34</v>
      </c>
      <c r="F1101" s="149" t="s">
        <v>35</v>
      </c>
      <c r="G1101" s="150"/>
      <c r="H1101" s="150"/>
      <c r="I1101" s="150"/>
      <c r="J1101" s="150"/>
      <c r="K1101" s="150"/>
      <c r="L1101" s="150"/>
      <c r="M1101" s="150"/>
      <c r="N1101" s="172">
        <f>SUM(G1101*$D$8+H1101*$D$5+I1101*$D$9+J1101*$D$6+K1101*$D$11+L1101*$D$10+M1101*$D$7)</f>
        <v>0</v>
      </c>
      <c r="O1101" s="166">
        <v>1</v>
      </c>
      <c r="P1101" s="153">
        <f>SUM(N1101*O1101)</f>
        <v>0</v>
      </c>
      <c r="Q1101" s="14"/>
      <c r="R1101" s="14"/>
      <c r="S1101" s="14"/>
      <c r="T1101" s="14"/>
      <c r="U1101" s="14"/>
    </row>
    <row r="1102" spans="1:21" ht="13.5" customHeight="1">
      <c r="A1102" s="147">
        <f>RANK(N1102,$N$18:$N$2049)</f>
        <v>1458</v>
      </c>
      <c r="B1102" s="148" t="s">
        <v>788</v>
      </c>
      <c r="C1102" s="148" t="s">
        <v>1937</v>
      </c>
      <c r="D1102" s="149" t="s">
        <v>42</v>
      </c>
      <c r="E1102" s="149" t="s">
        <v>34</v>
      </c>
      <c r="F1102" s="149" t="s">
        <v>35</v>
      </c>
      <c r="G1102" s="150"/>
      <c r="H1102" s="150"/>
      <c r="I1102" s="150"/>
      <c r="J1102" s="150"/>
      <c r="K1102" s="149">
        <v>6</v>
      </c>
      <c r="L1102" s="149">
        <v>60</v>
      </c>
      <c r="M1102" s="149">
        <v>1</v>
      </c>
      <c r="N1102" s="172">
        <f>SUM(G1102*$D$8+H1102*$D$5+I1102*$D$9+J1102*$D$6+K1102*$D$11+L1102*$D$10+M1102*$D$7)</f>
        <v>15</v>
      </c>
      <c r="O1102" s="166">
        <v>1</v>
      </c>
      <c r="P1102" s="153">
        <f>SUM(N1102*O1102)</f>
        <v>15</v>
      </c>
      <c r="Q1102" s="29"/>
      <c r="R1102" s="14"/>
      <c r="S1102" s="14"/>
      <c r="T1102" s="14"/>
      <c r="U1102" s="14"/>
    </row>
    <row r="1103" spans="1:21" ht="13.5" customHeight="1">
      <c r="A1103" s="147">
        <f>RANK(N1103,$N$18:$N$2049)</f>
        <v>1025</v>
      </c>
      <c r="B1103" s="148" t="s">
        <v>364</v>
      </c>
      <c r="C1103" s="148" t="s">
        <v>1937</v>
      </c>
      <c r="D1103" s="149" t="s">
        <v>42</v>
      </c>
      <c r="E1103" s="149" t="s">
        <v>38</v>
      </c>
      <c r="F1103" s="149" t="s">
        <v>35</v>
      </c>
      <c r="G1103" s="150"/>
      <c r="H1103" s="150"/>
      <c r="I1103" s="150"/>
      <c r="J1103" s="150"/>
      <c r="K1103" s="149">
        <v>21</v>
      </c>
      <c r="L1103" s="149">
        <v>212</v>
      </c>
      <c r="M1103" s="149">
        <v>2</v>
      </c>
      <c r="N1103" s="172">
        <f>SUM(G1103*$D$8+H1103*$D$5+I1103*$D$9+J1103*$D$6+K1103*$D$11+L1103*$D$10+M1103*$D$7)</f>
        <v>43.7</v>
      </c>
      <c r="O1103" s="166">
        <v>1</v>
      </c>
      <c r="P1103" s="153">
        <f>SUM(N1103*O1103)</f>
        <v>43.7</v>
      </c>
      <c r="Q1103" s="29"/>
      <c r="R1103" s="14"/>
      <c r="S1103" s="14"/>
      <c r="T1103" s="14"/>
      <c r="U1103" s="14"/>
    </row>
    <row r="1104" spans="1:21" ht="13.5" customHeight="1">
      <c r="A1104" s="147">
        <f>RANK(N1104,$N$18:$N$2049)</f>
        <v>1475</v>
      </c>
      <c r="B1104" s="148" t="s">
        <v>365</v>
      </c>
      <c r="C1104" s="148" t="s">
        <v>1937</v>
      </c>
      <c r="D1104" s="149" t="s">
        <v>43</v>
      </c>
      <c r="E1104" s="149" t="s">
        <v>38</v>
      </c>
      <c r="F1104" s="149" t="s">
        <v>35</v>
      </c>
      <c r="G1104" s="150"/>
      <c r="H1104" s="150"/>
      <c r="I1104" s="150"/>
      <c r="J1104" s="150"/>
      <c r="K1104" s="150"/>
      <c r="L1104" s="150"/>
      <c r="M1104" s="150"/>
      <c r="N1104" s="172">
        <f>SUM(G1104*$D$8+H1104*$D$5+I1104*$D$9+J1104*$D$6+K1104*$D$11+L1104*$D$10+M1104*$D$7)</f>
        <v>0</v>
      </c>
      <c r="O1104" s="166">
        <v>1</v>
      </c>
      <c r="P1104" s="153">
        <f>SUM(N1104*O1104)</f>
        <v>0</v>
      </c>
      <c r="Q1104" s="29"/>
      <c r="R1104" s="14"/>
      <c r="S1104" s="14"/>
      <c r="T1104" s="14"/>
      <c r="U1104" s="14"/>
    </row>
    <row r="1105" spans="1:21" ht="13.5" customHeight="1">
      <c r="A1105" s="147">
        <f>RANK(N1105,$N$18:$N$2049)</f>
        <v>1409</v>
      </c>
      <c r="B1105" s="148" t="s">
        <v>667</v>
      </c>
      <c r="C1105" s="148" t="s">
        <v>1937</v>
      </c>
      <c r="D1105" s="149" t="s">
        <v>43</v>
      </c>
      <c r="E1105" s="149" t="s">
        <v>36</v>
      </c>
      <c r="F1105" s="149" t="s">
        <v>35</v>
      </c>
      <c r="G1105" s="150"/>
      <c r="H1105" s="150"/>
      <c r="I1105" s="150"/>
      <c r="J1105" s="150"/>
      <c r="K1105" s="150">
        <v>9</v>
      </c>
      <c r="L1105" s="149">
        <v>102</v>
      </c>
      <c r="M1105" s="150">
        <v>1</v>
      </c>
      <c r="N1105" s="172">
        <f>SUM(G1105*$D$8+H1105*$D$5+I1105*$D$9+J1105*$D$6+K1105*$D$11+L1105*$D$10+M1105*$D$7)</f>
        <v>20.700000000000003</v>
      </c>
      <c r="O1105" s="166">
        <v>1</v>
      </c>
      <c r="P1105" s="153">
        <f>SUM(N1105*O1105)</f>
        <v>20.700000000000003</v>
      </c>
      <c r="Q1105" s="29"/>
      <c r="R1105" s="14"/>
      <c r="S1105" s="14"/>
      <c r="T1105" s="14"/>
      <c r="U1105" s="14"/>
    </row>
    <row r="1106" spans="1:21" ht="13.5" customHeight="1">
      <c r="A1106" s="147">
        <f>RANK(N1106,$N$18:$N$2049)</f>
        <v>1106</v>
      </c>
      <c r="B1106" s="148" t="s">
        <v>2013</v>
      </c>
      <c r="C1106" s="148" t="s">
        <v>1937</v>
      </c>
      <c r="D1106" s="149" t="s">
        <v>43</v>
      </c>
      <c r="E1106" s="149" t="s">
        <v>1965</v>
      </c>
      <c r="F1106" s="149" t="s">
        <v>35</v>
      </c>
      <c r="G1106" s="150"/>
      <c r="H1106" s="150"/>
      <c r="I1106" s="150"/>
      <c r="J1106" s="150"/>
      <c r="K1106" s="149">
        <v>14</v>
      </c>
      <c r="L1106" s="149">
        <v>174</v>
      </c>
      <c r="M1106" s="149">
        <v>2</v>
      </c>
      <c r="N1106" s="172">
        <f>SUM(G1106*$D$8+H1106*$D$5+I1106*$D$9+J1106*$D$6+K1106*$D$11+L1106*$D$10+M1106*$D$7)</f>
        <v>36.400000000000006</v>
      </c>
      <c r="O1106" s="166">
        <v>1</v>
      </c>
      <c r="P1106" s="153">
        <f>SUM(N1106*O1106)</f>
        <v>36.400000000000006</v>
      </c>
      <c r="Q1106" s="14"/>
      <c r="R1106" s="14"/>
      <c r="S1106" s="14"/>
      <c r="T1106" s="14"/>
      <c r="U1106" s="14"/>
    </row>
    <row r="1107" spans="1:21" ht="13.5" customHeight="1">
      <c r="A1107" s="147">
        <f>RANK(N1107,$N$18:$N$2049)</f>
        <v>834</v>
      </c>
      <c r="B1107" s="148" t="s">
        <v>1061</v>
      </c>
      <c r="C1107" s="148" t="s">
        <v>1937</v>
      </c>
      <c r="D1107" s="149" t="s">
        <v>43</v>
      </c>
      <c r="E1107" s="149" t="s">
        <v>34</v>
      </c>
      <c r="F1107" s="149" t="s">
        <v>35</v>
      </c>
      <c r="G1107" s="150"/>
      <c r="H1107" s="150"/>
      <c r="I1107" s="150"/>
      <c r="J1107" s="150"/>
      <c r="K1107" s="149">
        <v>29</v>
      </c>
      <c r="L1107" s="149">
        <v>348</v>
      </c>
      <c r="M1107" s="149">
        <v>2</v>
      </c>
      <c r="N1107" s="172">
        <f>SUM(G1107*$D$8+H1107*$D$5+I1107*$D$9+J1107*$D$6+K1107*$D$11+L1107*$D$10+M1107*$D$7)</f>
        <v>61.300000000000004</v>
      </c>
      <c r="O1107" s="166">
        <v>1</v>
      </c>
      <c r="P1107" s="153">
        <f>SUM(N1107*O1107)</f>
        <v>61.300000000000004</v>
      </c>
      <c r="Q1107" s="14"/>
      <c r="R1107" s="14"/>
      <c r="S1107" s="14"/>
      <c r="T1107" s="14"/>
      <c r="U1107" s="14"/>
    </row>
    <row r="1108" spans="1:21" ht="13.5" customHeight="1">
      <c r="A1108" s="147">
        <f>RANK(N1108,$N$18:$N$2049)</f>
        <v>583</v>
      </c>
      <c r="B1108" s="148" t="s">
        <v>913</v>
      </c>
      <c r="C1108" s="148" t="s">
        <v>1937</v>
      </c>
      <c r="D1108" s="149" t="s">
        <v>43</v>
      </c>
      <c r="E1108" s="149" t="s">
        <v>34</v>
      </c>
      <c r="F1108" s="149" t="s">
        <v>35</v>
      </c>
      <c r="G1108" s="150"/>
      <c r="H1108" s="150"/>
      <c r="I1108" s="150"/>
      <c r="J1108" s="150"/>
      <c r="K1108" s="149">
        <v>38</v>
      </c>
      <c r="L1108" s="149">
        <v>511</v>
      </c>
      <c r="M1108" s="149">
        <v>3</v>
      </c>
      <c r="N1108" s="172">
        <f>SUM(G1108*$D$8+H1108*$D$5+I1108*$D$9+J1108*$D$6+K1108*$D$11+L1108*$D$10+M1108*$D$7)</f>
        <v>88.1</v>
      </c>
      <c r="O1108" s="166">
        <v>1</v>
      </c>
      <c r="P1108" s="153">
        <f>SUM(N1108*O1108)</f>
        <v>88.1</v>
      </c>
      <c r="Q1108" s="14"/>
      <c r="R1108" s="14"/>
      <c r="S1108" s="14"/>
      <c r="T1108" s="14"/>
      <c r="U1108" s="14"/>
    </row>
    <row r="1109" spans="1:21" ht="13.5" customHeight="1">
      <c r="A1109" s="147">
        <f>RANK(N1109,$N$18:$N$2049)</f>
        <v>406</v>
      </c>
      <c r="B1109" s="148" t="s">
        <v>789</v>
      </c>
      <c r="C1109" s="148" t="s">
        <v>1937</v>
      </c>
      <c r="D1109" s="149" t="s">
        <v>43</v>
      </c>
      <c r="E1109" s="149" t="s">
        <v>38</v>
      </c>
      <c r="F1109" s="149" t="s">
        <v>35</v>
      </c>
      <c r="G1109" s="150"/>
      <c r="H1109" s="150"/>
      <c r="I1109" s="150"/>
      <c r="J1109" s="150"/>
      <c r="K1109" s="150">
        <v>42</v>
      </c>
      <c r="L1109" s="150">
        <v>673</v>
      </c>
      <c r="M1109" s="150">
        <v>5</v>
      </c>
      <c r="N1109" s="172">
        <f>SUM(G1109*$D$8+H1109*$D$5+I1109*$D$9+J1109*$D$6+K1109*$D$11+L1109*$D$10+M1109*$D$7)</f>
        <v>118.3</v>
      </c>
      <c r="O1109" s="166">
        <v>1</v>
      </c>
      <c r="P1109" s="153">
        <f>SUM(N1109*O1109)</f>
        <v>118.3</v>
      </c>
      <c r="Q1109" s="14"/>
      <c r="R1109" s="14"/>
      <c r="S1109" s="14"/>
      <c r="T1109" s="14"/>
      <c r="U1109" s="14"/>
    </row>
    <row r="1110" spans="1:21" ht="13.5" customHeight="1">
      <c r="A1110" s="147">
        <f>RANK(N1110,$N$18:$N$2049)</f>
        <v>1475</v>
      </c>
      <c r="B1110" s="148" t="s">
        <v>795</v>
      </c>
      <c r="C1110" s="148" t="s">
        <v>1938</v>
      </c>
      <c r="D1110" s="149" t="s">
        <v>33</v>
      </c>
      <c r="E1110" s="149" t="s">
        <v>36</v>
      </c>
      <c r="F1110" s="149" t="s">
        <v>45</v>
      </c>
      <c r="G1110" s="150"/>
      <c r="H1110" s="150"/>
      <c r="I1110" s="150"/>
      <c r="J1110" s="150"/>
      <c r="K1110" s="150"/>
      <c r="L1110" s="150"/>
      <c r="M1110" s="150"/>
      <c r="N1110" s="172">
        <f>SUM(G1110*$D$8+H1110*$D$5+I1110*$D$9+J1110*$D$6+K1110*$D$11+L1110*$D$10+M1110*$D$7)</f>
        <v>0</v>
      </c>
      <c r="O1110" s="166">
        <v>0.9</v>
      </c>
      <c r="P1110" s="153">
        <f>SUM(N1110*O1110)</f>
        <v>0</v>
      </c>
      <c r="Q1110" s="14"/>
      <c r="R1110" s="14"/>
      <c r="S1110" s="14"/>
      <c r="T1110" s="14"/>
      <c r="U1110" s="14"/>
    </row>
    <row r="1111" spans="1:21" ht="13.5" customHeight="1">
      <c r="A1111" s="147">
        <f>RANK(N1111,$N$18:$N$2049)</f>
        <v>68</v>
      </c>
      <c r="B1111" s="148" t="s">
        <v>232</v>
      </c>
      <c r="C1111" s="148" t="s">
        <v>1938</v>
      </c>
      <c r="D1111" s="149" t="s">
        <v>33</v>
      </c>
      <c r="E1111" s="149" t="s">
        <v>34</v>
      </c>
      <c r="F1111" s="149" t="s">
        <v>45</v>
      </c>
      <c r="G1111" s="150">
        <v>3228</v>
      </c>
      <c r="H1111" s="150">
        <v>22</v>
      </c>
      <c r="I1111" s="150">
        <v>121</v>
      </c>
      <c r="J1111" s="150">
        <v>3</v>
      </c>
      <c r="K1111" s="150"/>
      <c r="L1111" s="150"/>
      <c r="M1111" s="150"/>
      <c r="N1111" s="172">
        <f>SUM(G1111*$D$8+H1111*$D$5+I1111*$D$9+J1111*$D$6+K1111*$D$11+L1111*$D$10+M1111*$D$7)</f>
        <v>247.22</v>
      </c>
      <c r="O1111" s="166">
        <v>0.95</v>
      </c>
      <c r="P1111" s="153">
        <f>SUM(N1111*O1111)</f>
        <v>234.85899999999998</v>
      </c>
      <c r="Q1111" s="14"/>
      <c r="R1111" s="14"/>
      <c r="S1111" s="14"/>
      <c r="T1111" s="14"/>
      <c r="U1111" s="14"/>
    </row>
    <row r="1112" spans="1:21" ht="13.5" customHeight="1">
      <c r="A1112" s="147">
        <f>RANK(N1112,$N$18:$N$2049)</f>
        <v>1475</v>
      </c>
      <c r="B1112" s="148" t="s">
        <v>2132</v>
      </c>
      <c r="C1112" s="148" t="s">
        <v>1938</v>
      </c>
      <c r="D1112" s="149" t="s">
        <v>39</v>
      </c>
      <c r="E1112" s="149" t="s">
        <v>1965</v>
      </c>
      <c r="F1112" s="149" t="s">
        <v>45</v>
      </c>
      <c r="G1112" s="150"/>
      <c r="H1112" s="150"/>
      <c r="I1112" s="150"/>
      <c r="J1112" s="150"/>
      <c r="K1112" s="150"/>
      <c r="L1112" s="150"/>
      <c r="M1112" s="150"/>
      <c r="N1112" s="172">
        <f>SUM(G1112*$D$8+H1112*$D$5+I1112*$D$9+J1112*$D$6+K1112*$D$11+L1112*$D$10+M1112*$D$7)</f>
        <v>0</v>
      </c>
      <c r="O1112" s="166">
        <v>1.02</v>
      </c>
      <c r="P1112" s="153">
        <f>SUM(N1112*O1112)</f>
        <v>0</v>
      </c>
      <c r="Q1112" s="14"/>
      <c r="R1112" s="14"/>
      <c r="S1112" s="14"/>
      <c r="T1112" s="14"/>
      <c r="U1112" s="14"/>
    </row>
    <row r="1113" spans="1:21" ht="13.5" customHeight="1">
      <c r="A1113" s="147">
        <f>RANK(N1113,$N$18:$N$2049)</f>
        <v>1023</v>
      </c>
      <c r="B1113" s="148" t="s">
        <v>1537</v>
      </c>
      <c r="C1113" s="148" t="s">
        <v>1938</v>
      </c>
      <c r="D1113" s="149" t="s">
        <v>39</v>
      </c>
      <c r="E1113" s="149" t="s">
        <v>34</v>
      </c>
      <c r="F1113" s="149" t="s">
        <v>45</v>
      </c>
      <c r="G1113" s="150"/>
      <c r="H1113" s="150"/>
      <c r="I1113" s="150">
        <v>253</v>
      </c>
      <c r="J1113" s="150">
        <v>2</v>
      </c>
      <c r="K1113" s="149">
        <v>6</v>
      </c>
      <c r="L1113" s="149">
        <v>35</v>
      </c>
      <c r="M1113" s="149">
        <v>0</v>
      </c>
      <c r="N1113" s="172">
        <f>SUM(G1113*$D$8+H1113*$D$5+I1113*$D$9+J1113*$D$6+K1113*$D$11+L1113*$D$10+M1113*$D$7)</f>
        <v>43.8</v>
      </c>
      <c r="O1113" s="166">
        <v>1.02</v>
      </c>
      <c r="P1113" s="153">
        <f>SUM(N1113*O1113)</f>
        <v>44.675999999999995</v>
      </c>
      <c r="Q1113" s="14"/>
      <c r="R1113" s="14"/>
      <c r="S1113" s="14"/>
      <c r="T1113" s="14"/>
      <c r="U1113" s="14"/>
    </row>
    <row r="1114" spans="1:21" ht="13.5" customHeight="1">
      <c r="A1114" s="147">
        <f>RANK(N1114,$N$18:$N$2049)</f>
        <v>871</v>
      </c>
      <c r="B1114" s="148" t="s">
        <v>90</v>
      </c>
      <c r="C1114" s="148" t="s">
        <v>1938</v>
      </c>
      <c r="D1114" s="149" t="s">
        <v>39</v>
      </c>
      <c r="E1114" s="149" t="s">
        <v>34</v>
      </c>
      <c r="F1114" s="149" t="s">
        <v>45</v>
      </c>
      <c r="G1114" s="150"/>
      <c r="H1114" s="150"/>
      <c r="I1114" s="150">
        <v>256</v>
      </c>
      <c r="J1114" s="150">
        <v>3</v>
      </c>
      <c r="K1114" s="149">
        <v>10</v>
      </c>
      <c r="L1114" s="149">
        <v>91</v>
      </c>
      <c r="M1114" s="149">
        <v>0</v>
      </c>
      <c r="N1114" s="172">
        <f>SUM(G1114*$D$8+H1114*$D$5+I1114*$D$9+J1114*$D$6+K1114*$D$11+L1114*$D$10+M1114*$D$7)</f>
        <v>57.7</v>
      </c>
      <c r="O1114" s="166">
        <v>1.02</v>
      </c>
      <c r="P1114" s="153">
        <f>SUM(N1114*O1114)</f>
        <v>58.854000000000006</v>
      </c>
      <c r="Q1114" s="14"/>
      <c r="R1114" s="14"/>
      <c r="S1114" s="14"/>
      <c r="T1114" s="14"/>
      <c r="U1114" s="14"/>
    </row>
    <row r="1115" spans="1:21" ht="13.5" customHeight="1">
      <c r="A1115" s="147">
        <f>RANK(N1115,$N$18:$N$2049)</f>
        <v>101</v>
      </c>
      <c r="B1115" s="148" t="s">
        <v>502</v>
      </c>
      <c r="C1115" s="148" t="s">
        <v>1938</v>
      </c>
      <c r="D1115" s="149" t="s">
        <v>39</v>
      </c>
      <c r="E1115" s="149" t="s">
        <v>38</v>
      </c>
      <c r="F1115" s="149" t="s">
        <v>45</v>
      </c>
      <c r="G1115" s="150"/>
      <c r="H1115" s="150"/>
      <c r="I1115" s="150">
        <v>1122</v>
      </c>
      <c r="J1115" s="150">
        <v>13</v>
      </c>
      <c r="K1115" s="149">
        <v>22</v>
      </c>
      <c r="L1115" s="149">
        <v>171</v>
      </c>
      <c r="M1115" s="149">
        <v>1</v>
      </c>
      <c r="N1115" s="172">
        <f>SUM(G1115*$D$8+H1115*$D$5+I1115*$D$9+J1115*$D$6+K1115*$D$11+L1115*$D$10+M1115*$D$7)</f>
        <v>224.29999999999998</v>
      </c>
      <c r="O1115" s="166">
        <v>1.02</v>
      </c>
      <c r="P1115" s="153">
        <f>SUM(N1115*O1115)</f>
        <v>228.78599999999997</v>
      </c>
      <c r="Q1115" s="14"/>
      <c r="R1115" s="14"/>
      <c r="S1115" s="14"/>
      <c r="T1115" s="14"/>
      <c r="U1115" s="14"/>
    </row>
    <row r="1116" spans="1:21" ht="13.5" customHeight="1">
      <c r="A1116" s="147">
        <f>RANK(N1116,$N$18:$N$2049)</f>
        <v>1475</v>
      </c>
      <c r="B1116" s="148" t="s">
        <v>400</v>
      </c>
      <c r="C1116" s="148" t="s">
        <v>1938</v>
      </c>
      <c r="D1116" s="149" t="s">
        <v>42</v>
      </c>
      <c r="E1116" s="149" t="s">
        <v>36</v>
      </c>
      <c r="F1116" s="149" t="s">
        <v>45</v>
      </c>
      <c r="G1116" s="150"/>
      <c r="H1116" s="150"/>
      <c r="I1116" s="150"/>
      <c r="J1116" s="150"/>
      <c r="K1116" s="150"/>
      <c r="L1116" s="150"/>
      <c r="M1116" s="150"/>
      <c r="N1116" s="172">
        <f>SUM(G1116*$D$8+H1116*$D$5+I1116*$D$9+J1116*$D$6+K1116*$D$11+L1116*$D$10+M1116*$D$7)</f>
        <v>0</v>
      </c>
      <c r="O1116" s="166">
        <v>1</v>
      </c>
      <c r="P1116" s="153">
        <f>SUM(N1116*O1116)</f>
        <v>0</v>
      </c>
      <c r="Q1116" s="14"/>
      <c r="R1116" s="14"/>
      <c r="S1116" s="14"/>
      <c r="T1116" s="14"/>
      <c r="U1116" s="14"/>
    </row>
    <row r="1117" spans="1:21" ht="13.5" customHeight="1">
      <c r="A1117" s="147">
        <f>RANK(N1117,$N$18:$N$2049)</f>
        <v>1055</v>
      </c>
      <c r="B1117" s="148" t="s">
        <v>1538</v>
      </c>
      <c r="C1117" s="148" t="s">
        <v>1938</v>
      </c>
      <c r="D1117" s="149" t="s">
        <v>42</v>
      </c>
      <c r="E1117" s="149" t="s">
        <v>34</v>
      </c>
      <c r="F1117" s="149" t="s">
        <v>45</v>
      </c>
      <c r="G1117" s="150"/>
      <c r="H1117" s="150"/>
      <c r="I1117" s="150"/>
      <c r="J1117" s="150"/>
      <c r="K1117" s="150">
        <v>17</v>
      </c>
      <c r="L1117" s="150">
        <v>201</v>
      </c>
      <c r="M1117" s="150">
        <v>2</v>
      </c>
      <c r="N1117" s="172">
        <f>SUM(G1117*$D$8+H1117*$D$5+I1117*$D$9+J1117*$D$6+K1117*$D$11+L1117*$D$10+M1117*$D$7)</f>
        <v>40.6</v>
      </c>
      <c r="O1117" s="166">
        <v>1</v>
      </c>
      <c r="P1117" s="153">
        <f>SUM(N1117*O1117)</f>
        <v>40.6</v>
      </c>
      <c r="Q1117" s="29"/>
      <c r="R1117" s="14"/>
      <c r="S1117" s="14"/>
      <c r="T1117" s="14"/>
      <c r="U1117" s="14"/>
    </row>
    <row r="1118" spans="1:21" ht="13.5" customHeight="1">
      <c r="A1118" s="147">
        <f>RANK(N1118,$N$18:$N$2049)</f>
        <v>576</v>
      </c>
      <c r="B1118" s="148" t="s">
        <v>386</v>
      </c>
      <c r="C1118" s="148" t="s">
        <v>1938</v>
      </c>
      <c r="D1118" s="149" t="s">
        <v>42</v>
      </c>
      <c r="E1118" s="149" t="s">
        <v>34</v>
      </c>
      <c r="F1118" s="149" t="s">
        <v>45</v>
      </c>
      <c r="G1118" s="150"/>
      <c r="H1118" s="150"/>
      <c r="I1118" s="150"/>
      <c r="J1118" s="150"/>
      <c r="K1118" s="149">
        <v>36</v>
      </c>
      <c r="L1118" s="149">
        <v>469</v>
      </c>
      <c r="M1118" s="149">
        <v>4</v>
      </c>
      <c r="N1118" s="172">
        <f>SUM(G1118*$D$8+H1118*$D$5+I1118*$D$9+J1118*$D$6+K1118*$D$11+L1118*$D$10+M1118*$D$7)</f>
        <v>88.9</v>
      </c>
      <c r="O1118" s="166">
        <v>1</v>
      </c>
      <c r="P1118" s="153">
        <f>SUM(N1118*O1118)</f>
        <v>88.9</v>
      </c>
      <c r="Q1118" s="29"/>
      <c r="R1118" s="14"/>
      <c r="S1118" s="14"/>
      <c r="T1118" s="14"/>
      <c r="U1118" s="14"/>
    </row>
    <row r="1119" spans="1:21" ht="13.5" customHeight="1">
      <c r="A1119" s="147">
        <f>RANK(N1119,$N$18:$N$2049)</f>
        <v>1475</v>
      </c>
      <c r="B1119" s="148" t="s">
        <v>1539</v>
      </c>
      <c r="C1119" s="148" t="s">
        <v>1938</v>
      </c>
      <c r="D1119" s="149" t="s">
        <v>43</v>
      </c>
      <c r="E1119" s="149" t="s">
        <v>36</v>
      </c>
      <c r="F1119" s="149" t="s">
        <v>45</v>
      </c>
      <c r="G1119" s="150"/>
      <c r="H1119" s="150"/>
      <c r="I1119" s="150"/>
      <c r="J1119" s="150"/>
      <c r="K1119" s="150"/>
      <c r="L1119" s="150"/>
      <c r="M1119" s="150"/>
      <c r="N1119" s="172">
        <f>SUM(G1119*$D$8+H1119*$D$5+I1119*$D$9+J1119*$D$6+K1119*$D$11+L1119*$D$10+M1119*$D$7)</f>
        <v>0</v>
      </c>
      <c r="O1119" s="166">
        <v>1</v>
      </c>
      <c r="P1119" s="153">
        <f>SUM(N1119*O1119)</f>
        <v>0</v>
      </c>
      <c r="Q1119" s="29"/>
      <c r="R1119" s="14"/>
      <c r="S1119" s="14"/>
      <c r="T1119" s="14"/>
      <c r="U1119" s="14"/>
    </row>
    <row r="1120" spans="1:21" ht="13.5" customHeight="1">
      <c r="A1120" s="147">
        <f>RANK(N1120,$N$18:$N$2049)</f>
        <v>1193</v>
      </c>
      <c r="B1120" s="148" t="s">
        <v>1980</v>
      </c>
      <c r="C1120" s="148" t="s">
        <v>1938</v>
      </c>
      <c r="D1120" s="149" t="s">
        <v>43</v>
      </c>
      <c r="E1120" s="149" t="s">
        <v>40</v>
      </c>
      <c r="F1120" s="149" t="s">
        <v>45</v>
      </c>
      <c r="G1120" s="150"/>
      <c r="H1120" s="150"/>
      <c r="I1120" s="150"/>
      <c r="J1120" s="150"/>
      <c r="K1120" s="149">
        <v>13</v>
      </c>
      <c r="L1120" s="149">
        <v>182</v>
      </c>
      <c r="M1120" s="149">
        <v>1</v>
      </c>
      <c r="N1120" s="172">
        <f>SUM(G1120*$D$8+H1120*$D$5+I1120*$D$9+J1120*$D$6+K1120*$D$11+L1120*$D$10+M1120*$D$7)</f>
        <v>30.7</v>
      </c>
      <c r="O1120" s="166">
        <v>1</v>
      </c>
      <c r="P1120" s="153">
        <f>SUM(N1120*O1120)</f>
        <v>30.7</v>
      </c>
      <c r="Q1120" s="29"/>
      <c r="R1120" s="14"/>
      <c r="S1120" s="14"/>
      <c r="T1120" s="14"/>
      <c r="U1120" s="14"/>
    </row>
    <row r="1121" spans="1:21" ht="13.5" customHeight="1">
      <c r="A1121" s="147">
        <f>RANK(N1121,$N$18:$N$2049)</f>
        <v>892</v>
      </c>
      <c r="B1121" s="148" t="s">
        <v>798</v>
      </c>
      <c r="C1121" s="148" t="s">
        <v>1938</v>
      </c>
      <c r="D1121" s="149" t="s">
        <v>43</v>
      </c>
      <c r="E1121" s="149" t="s">
        <v>38</v>
      </c>
      <c r="F1121" s="149" t="s">
        <v>45</v>
      </c>
      <c r="G1121" s="150"/>
      <c r="H1121" s="150"/>
      <c r="I1121" s="150"/>
      <c r="J1121" s="150"/>
      <c r="K1121" s="150">
        <v>21</v>
      </c>
      <c r="L1121" s="150">
        <v>332</v>
      </c>
      <c r="M1121" s="150">
        <v>2</v>
      </c>
      <c r="N1121" s="172">
        <f>SUM(G1121*$D$8+H1121*$D$5+I1121*$D$9+J1121*$D$6+K1121*$D$11+L1121*$D$10+M1121*$D$7)</f>
        <v>55.7</v>
      </c>
      <c r="O1121" s="166">
        <v>1</v>
      </c>
      <c r="P1121" s="153">
        <f>SUM(N1121*O1121)</f>
        <v>55.7</v>
      </c>
      <c r="Q1121" s="29"/>
      <c r="R1121" s="14"/>
      <c r="S1121" s="14"/>
      <c r="T1121" s="14"/>
      <c r="U1121" s="14"/>
    </row>
    <row r="1122" spans="1:21" ht="13.5" customHeight="1">
      <c r="A1122" s="147">
        <f>RANK(N1122,$N$18:$N$2049)</f>
        <v>664</v>
      </c>
      <c r="B1122" s="148" t="s">
        <v>797</v>
      </c>
      <c r="C1122" s="148" t="s">
        <v>1938</v>
      </c>
      <c r="D1122" s="149" t="s">
        <v>43</v>
      </c>
      <c r="E1122" s="149" t="s">
        <v>38</v>
      </c>
      <c r="F1122" s="149" t="s">
        <v>45</v>
      </c>
      <c r="G1122" s="150"/>
      <c r="H1122" s="150"/>
      <c r="I1122" s="150"/>
      <c r="J1122" s="150"/>
      <c r="K1122" s="149">
        <v>34</v>
      </c>
      <c r="L1122" s="149">
        <v>433</v>
      </c>
      <c r="M1122" s="149">
        <v>3</v>
      </c>
      <c r="N1122" s="172">
        <f>SUM(G1122*$D$8+H1122*$D$5+I1122*$D$9+J1122*$D$6+K1122*$D$11+L1122*$D$10+M1122*$D$7)</f>
        <v>78.300000000000011</v>
      </c>
      <c r="O1122" s="166">
        <v>1</v>
      </c>
      <c r="P1122" s="153">
        <f>SUM(N1122*O1122)</f>
        <v>78.300000000000011</v>
      </c>
      <c r="Q1122" s="29"/>
      <c r="R1122" s="14"/>
      <c r="S1122" s="14"/>
      <c r="T1122" s="14"/>
      <c r="U1122" s="14"/>
    </row>
    <row r="1123" spans="1:21" ht="13.5" customHeight="1">
      <c r="A1123" s="147">
        <f>RANK(N1123,$N$18:$N$2049)</f>
        <v>438</v>
      </c>
      <c r="B1123" s="148" t="s">
        <v>117</v>
      </c>
      <c r="C1123" s="148" t="s">
        <v>1938</v>
      </c>
      <c r="D1123" s="149" t="s">
        <v>43</v>
      </c>
      <c r="E1123" s="149" t="s">
        <v>34</v>
      </c>
      <c r="F1123" s="149" t="s">
        <v>45</v>
      </c>
      <c r="G1123" s="150"/>
      <c r="H1123" s="150"/>
      <c r="I1123" s="150"/>
      <c r="J1123" s="150"/>
      <c r="K1123" s="150">
        <v>57</v>
      </c>
      <c r="L1123" s="150">
        <v>604</v>
      </c>
      <c r="M1123" s="150">
        <v>4</v>
      </c>
      <c r="N1123" s="172">
        <f>SUM(G1123*$D$8+H1123*$D$5+I1123*$D$9+J1123*$D$6+K1123*$D$11+L1123*$D$10+M1123*$D$7)</f>
        <v>112.9</v>
      </c>
      <c r="O1123" s="166">
        <v>1</v>
      </c>
      <c r="P1123" s="153">
        <f>SUM(N1123*O1123)</f>
        <v>112.9</v>
      </c>
      <c r="Q1123" s="29"/>
      <c r="R1123" s="14"/>
      <c r="S1123" s="14"/>
      <c r="T1123" s="14"/>
      <c r="U1123" s="14"/>
    </row>
    <row r="1124" spans="1:21" ht="13.5" customHeight="1">
      <c r="A1124" s="147">
        <f>RANK(N1124,$N$18:$N$2049)</f>
        <v>328</v>
      </c>
      <c r="B1124" s="148" t="s">
        <v>503</v>
      </c>
      <c r="C1124" s="148" t="s">
        <v>1938</v>
      </c>
      <c r="D1124" s="149" t="s">
        <v>43</v>
      </c>
      <c r="E1124" s="149" t="s">
        <v>34</v>
      </c>
      <c r="F1124" s="149" t="s">
        <v>45</v>
      </c>
      <c r="G1124" s="150"/>
      <c r="H1124" s="150"/>
      <c r="I1124" s="150"/>
      <c r="J1124" s="150"/>
      <c r="K1124" s="149">
        <v>48</v>
      </c>
      <c r="L1124" s="149">
        <v>747</v>
      </c>
      <c r="M1124" s="149">
        <v>6</v>
      </c>
      <c r="N1124" s="172">
        <f>SUM(G1124*$D$8+H1124*$D$5+I1124*$D$9+J1124*$D$6+K1124*$D$11+L1124*$D$10+M1124*$D$7)</f>
        <v>134.69999999999999</v>
      </c>
      <c r="O1124" s="166">
        <v>1</v>
      </c>
      <c r="P1124" s="153">
        <f>SUM(N1124*O1124)</f>
        <v>134.69999999999999</v>
      </c>
      <c r="Q1124" s="29"/>
      <c r="R1124" s="14"/>
      <c r="S1124" s="14"/>
      <c r="T1124" s="14"/>
      <c r="U1124" s="14"/>
    </row>
    <row r="1125" spans="1:21" ht="13.5" customHeight="1">
      <c r="A1125" s="147">
        <f>RANK(N1125,$N$18:$N$2049)</f>
        <v>1475</v>
      </c>
      <c r="B1125" s="148" t="s">
        <v>1540</v>
      </c>
      <c r="C1125" s="148" t="s">
        <v>1939</v>
      </c>
      <c r="D1125" s="149" t="s">
        <v>33</v>
      </c>
      <c r="E1125" s="149" t="s">
        <v>38</v>
      </c>
      <c r="F1125" s="149" t="s">
        <v>41</v>
      </c>
      <c r="G1125" s="150"/>
      <c r="H1125" s="150"/>
      <c r="I1125" s="150"/>
      <c r="J1125" s="150"/>
      <c r="K1125" s="150"/>
      <c r="L1125" s="150"/>
      <c r="M1125" s="150"/>
      <c r="N1125" s="172">
        <f>SUM(G1125*$D$8+H1125*$D$5+I1125*$D$9+J1125*$D$6+K1125*$D$11+L1125*$D$10+M1125*$D$7)</f>
        <v>0</v>
      </c>
      <c r="O1125" s="166">
        <v>0.9</v>
      </c>
      <c r="P1125" s="153">
        <f>SUM(N1125*O1125)</f>
        <v>0</v>
      </c>
      <c r="Q1125" s="29"/>
      <c r="R1125" s="14"/>
      <c r="S1125" s="14"/>
      <c r="T1125" s="14"/>
      <c r="U1125" s="14"/>
    </row>
    <row r="1126" spans="1:21" ht="13.5" customHeight="1">
      <c r="A1126" s="147">
        <f>RANK(N1126,$N$18:$N$2049)</f>
        <v>121</v>
      </c>
      <c r="B1126" s="148" t="s">
        <v>1062</v>
      </c>
      <c r="C1126" s="148" t="s">
        <v>1939</v>
      </c>
      <c r="D1126" s="149" t="s">
        <v>33</v>
      </c>
      <c r="E1126" s="149" t="s">
        <v>38</v>
      </c>
      <c r="F1126" s="149" t="s">
        <v>41</v>
      </c>
      <c r="G1126" s="150">
        <v>2367</v>
      </c>
      <c r="H1126" s="150">
        <v>16</v>
      </c>
      <c r="I1126" s="150">
        <v>204</v>
      </c>
      <c r="J1126" s="150">
        <v>5</v>
      </c>
      <c r="K1126" s="150"/>
      <c r="L1126" s="150"/>
      <c r="M1126" s="150"/>
      <c r="N1126" s="172">
        <f>SUM(G1126*$D$8+H1126*$D$5+I1126*$D$9+J1126*$D$6+K1126*$D$11+L1126*$D$10+M1126*$D$7)</f>
        <v>209.08</v>
      </c>
      <c r="O1126" s="166">
        <v>0.9</v>
      </c>
      <c r="P1126" s="153">
        <f>SUM(N1126*O1126)</f>
        <v>188.17200000000003</v>
      </c>
      <c r="Q1126" s="29"/>
      <c r="R1126" s="14"/>
      <c r="S1126" s="14"/>
      <c r="T1126" s="14"/>
      <c r="U1126" s="14"/>
    </row>
    <row r="1127" spans="1:21" ht="13.5" customHeight="1">
      <c r="A1127" s="147">
        <f>RANK(N1127,$N$18:$N$2049)</f>
        <v>1475</v>
      </c>
      <c r="B1127" s="148" t="s">
        <v>1542</v>
      </c>
      <c r="C1127" s="148" t="s">
        <v>1939</v>
      </c>
      <c r="D1127" s="149" t="s">
        <v>39</v>
      </c>
      <c r="E1127" s="149" t="s">
        <v>1965</v>
      </c>
      <c r="F1127" s="149" t="s">
        <v>41</v>
      </c>
      <c r="G1127" s="150"/>
      <c r="H1127" s="150"/>
      <c r="I1127" s="150"/>
      <c r="J1127" s="150"/>
      <c r="K1127" s="150"/>
      <c r="L1127" s="150"/>
      <c r="M1127" s="150"/>
      <c r="N1127" s="172">
        <f>SUM(G1127*$D$8+H1127*$D$5+I1127*$D$9+J1127*$D$6+K1127*$D$11+L1127*$D$10+M1127*$D$7)</f>
        <v>0</v>
      </c>
      <c r="O1127" s="166">
        <v>1.02</v>
      </c>
      <c r="P1127" s="153">
        <f>SUM(N1127*O1127)</f>
        <v>0</v>
      </c>
      <c r="Q1127" s="29"/>
      <c r="R1127" s="14"/>
      <c r="S1127" s="14"/>
      <c r="T1127" s="14"/>
      <c r="U1127" s="14"/>
    </row>
    <row r="1128" spans="1:21" ht="13.5" customHeight="1">
      <c r="A1128" s="147">
        <f>RANK(N1128,$N$18:$N$2049)</f>
        <v>1226</v>
      </c>
      <c r="B1128" s="148" t="s">
        <v>1541</v>
      </c>
      <c r="C1128" s="148" t="s">
        <v>1939</v>
      </c>
      <c r="D1128" s="149" t="s">
        <v>39</v>
      </c>
      <c r="E1128" s="149" t="s">
        <v>34</v>
      </c>
      <c r="F1128" s="149" t="s">
        <v>41</v>
      </c>
      <c r="G1128" s="150"/>
      <c r="H1128" s="150"/>
      <c r="I1128" s="150">
        <v>187</v>
      </c>
      <c r="J1128" s="150">
        <v>1</v>
      </c>
      <c r="K1128" s="149">
        <v>4</v>
      </c>
      <c r="L1128" s="149">
        <v>21</v>
      </c>
      <c r="M1128" s="149">
        <v>0</v>
      </c>
      <c r="N1128" s="172">
        <f>SUM(G1128*$D$8+H1128*$D$5+I1128*$D$9+J1128*$D$6+K1128*$D$11+L1128*$D$10+M1128*$D$7)</f>
        <v>28.8</v>
      </c>
      <c r="O1128" s="166">
        <v>1.02</v>
      </c>
      <c r="P1128" s="153">
        <f>SUM(N1128*O1128)</f>
        <v>29.376000000000001</v>
      </c>
      <c r="Q1128" s="14"/>
      <c r="R1128" s="14"/>
      <c r="S1128" s="14"/>
      <c r="T1128" s="14"/>
      <c r="U1128" s="14"/>
    </row>
    <row r="1129" spans="1:21" ht="13.5" customHeight="1">
      <c r="A1129" s="147">
        <f>RANK(N1129,$N$18:$N$2049)</f>
        <v>557</v>
      </c>
      <c r="B1129" s="148" t="s">
        <v>118</v>
      </c>
      <c r="C1129" s="148" t="s">
        <v>1939</v>
      </c>
      <c r="D1129" s="149" t="s">
        <v>39</v>
      </c>
      <c r="E1129" s="149" t="s">
        <v>34</v>
      </c>
      <c r="F1129" s="149" t="s">
        <v>41</v>
      </c>
      <c r="G1129" s="150"/>
      <c r="H1129" s="150"/>
      <c r="I1129" s="150">
        <v>431</v>
      </c>
      <c r="J1129" s="150">
        <v>3</v>
      </c>
      <c r="K1129" s="149">
        <v>20</v>
      </c>
      <c r="L1129" s="149">
        <v>142</v>
      </c>
      <c r="M1129" s="149">
        <v>1</v>
      </c>
      <c r="N1129" s="172">
        <f>SUM(G1129*$D$8+H1129*$D$5+I1129*$D$9+J1129*$D$6+K1129*$D$11+L1129*$D$10+M1129*$D$7)</f>
        <v>91.3</v>
      </c>
      <c r="O1129" s="166">
        <v>1.02</v>
      </c>
      <c r="P1129" s="153">
        <f>SUM(N1129*O1129)</f>
        <v>93.126000000000005</v>
      </c>
      <c r="Q1129" s="14"/>
      <c r="R1129" s="14"/>
      <c r="S1129" s="14"/>
      <c r="T1129" s="14"/>
      <c r="U1129" s="14"/>
    </row>
    <row r="1130" spans="1:21" ht="13.5" customHeight="1">
      <c r="A1130" s="147">
        <f>RANK(N1130,$N$18:$N$2049)</f>
        <v>158</v>
      </c>
      <c r="B1130" s="148" t="s">
        <v>267</v>
      </c>
      <c r="C1130" s="148" t="s">
        <v>1939</v>
      </c>
      <c r="D1130" s="149" t="s">
        <v>39</v>
      </c>
      <c r="E1130" s="149" t="s">
        <v>38</v>
      </c>
      <c r="F1130" s="149" t="s">
        <v>41</v>
      </c>
      <c r="G1130" s="150"/>
      <c r="H1130" s="150"/>
      <c r="I1130" s="150">
        <v>1136</v>
      </c>
      <c r="J1130" s="150">
        <v>9</v>
      </c>
      <c r="K1130" s="149">
        <v>12</v>
      </c>
      <c r="L1130" s="149">
        <v>104</v>
      </c>
      <c r="M1130" s="149">
        <v>1</v>
      </c>
      <c r="N1130" s="172">
        <f>SUM(G1130*$D$8+H1130*$D$5+I1130*$D$9+J1130*$D$6+K1130*$D$11+L1130*$D$10+M1130*$D$7)</f>
        <v>190.00000000000003</v>
      </c>
      <c r="O1130" s="166">
        <v>1.02</v>
      </c>
      <c r="P1130" s="153">
        <f>SUM(N1130*O1130)</f>
        <v>193.80000000000004</v>
      </c>
      <c r="Q1130" s="14"/>
      <c r="R1130" s="14"/>
      <c r="S1130" s="14"/>
      <c r="T1130" s="14"/>
      <c r="U1130" s="14"/>
    </row>
    <row r="1131" spans="1:21" ht="13.5" customHeight="1">
      <c r="A1131" s="147">
        <f>RANK(N1131,$N$18:$N$2049)</f>
        <v>1475</v>
      </c>
      <c r="B1131" s="148" t="s">
        <v>268</v>
      </c>
      <c r="C1131" s="148" t="s">
        <v>1939</v>
      </c>
      <c r="D1131" s="149" t="s">
        <v>42</v>
      </c>
      <c r="E1131" s="149" t="s">
        <v>34</v>
      </c>
      <c r="F1131" s="149" t="s">
        <v>41</v>
      </c>
      <c r="G1131" s="150"/>
      <c r="H1131" s="150"/>
      <c r="I1131" s="150"/>
      <c r="J1131" s="150"/>
      <c r="K1131" s="150"/>
      <c r="L1131" s="150"/>
      <c r="M1131" s="150"/>
      <c r="N1131" s="172">
        <f>SUM(G1131*$D$8+H1131*$D$5+I1131*$D$9+J1131*$D$6+K1131*$D$11+L1131*$D$10+M1131*$D$7)</f>
        <v>0</v>
      </c>
      <c r="O1131" s="166">
        <v>1</v>
      </c>
      <c r="P1131" s="153">
        <f>SUM(N1131*O1131)</f>
        <v>0</v>
      </c>
      <c r="Q1131" s="14"/>
      <c r="R1131" s="14"/>
      <c r="S1131" s="14"/>
      <c r="T1131" s="14"/>
      <c r="U1131" s="14"/>
    </row>
    <row r="1132" spans="1:21" ht="13.5" customHeight="1">
      <c r="A1132" s="147">
        <f>RANK(N1132,$N$18:$N$2049)</f>
        <v>1475</v>
      </c>
      <c r="B1132" s="148" t="s">
        <v>1543</v>
      </c>
      <c r="C1132" s="148" t="s">
        <v>1939</v>
      </c>
      <c r="D1132" s="149" t="s">
        <v>42</v>
      </c>
      <c r="E1132" s="149" t="s">
        <v>36</v>
      </c>
      <c r="F1132" s="149" t="s">
        <v>41</v>
      </c>
      <c r="G1132" s="150"/>
      <c r="H1132" s="150"/>
      <c r="I1132" s="150"/>
      <c r="J1132" s="150"/>
      <c r="K1132" s="150"/>
      <c r="L1132" s="150"/>
      <c r="M1132" s="150"/>
      <c r="N1132" s="172">
        <f>SUM(G1132*$D$8+H1132*$D$5+I1132*$D$9+J1132*$D$6+K1132*$D$11+L1132*$D$10+M1132*$D$7)</f>
        <v>0</v>
      </c>
      <c r="O1132" s="166">
        <v>1</v>
      </c>
      <c r="P1132" s="153">
        <f>SUM(N1132*O1132)</f>
        <v>0</v>
      </c>
      <c r="Q1132" s="14"/>
      <c r="R1132" s="14"/>
      <c r="S1132" s="14"/>
      <c r="T1132" s="14"/>
      <c r="U1132" s="14"/>
    </row>
    <row r="1133" spans="1:21" ht="13.5" customHeight="1">
      <c r="A1133" s="147">
        <f>RANK(N1133,$N$18:$N$2049)</f>
        <v>1239</v>
      </c>
      <c r="B1133" s="148" t="s">
        <v>314</v>
      </c>
      <c r="C1133" s="148" t="s">
        <v>1939</v>
      </c>
      <c r="D1133" s="149" t="s">
        <v>42</v>
      </c>
      <c r="E1133" s="149" t="s">
        <v>34</v>
      </c>
      <c r="F1133" s="149" t="s">
        <v>41</v>
      </c>
      <c r="G1133" s="150"/>
      <c r="H1133" s="150"/>
      <c r="I1133" s="150"/>
      <c r="J1133" s="150"/>
      <c r="K1133" s="149">
        <v>11</v>
      </c>
      <c r="L1133" s="149">
        <v>168</v>
      </c>
      <c r="M1133" s="149">
        <v>1</v>
      </c>
      <c r="N1133" s="172">
        <f>SUM(G1133*$D$8+H1133*$D$5+I1133*$D$9+J1133*$D$6+K1133*$D$11+L1133*$D$10+M1133*$D$7)</f>
        <v>28.3</v>
      </c>
      <c r="O1133" s="166">
        <v>1</v>
      </c>
      <c r="P1133" s="153">
        <f>SUM(N1133*O1133)</f>
        <v>28.3</v>
      </c>
      <c r="Q1133" s="29"/>
      <c r="R1133" s="14"/>
      <c r="S1133" s="14"/>
      <c r="T1133" s="14"/>
      <c r="U1133" s="14"/>
    </row>
    <row r="1134" spans="1:21" ht="13.5" customHeight="1">
      <c r="A1134" s="147">
        <f>RANK(N1134,$N$18:$N$2049)</f>
        <v>1475</v>
      </c>
      <c r="B1134" s="148" t="s">
        <v>506</v>
      </c>
      <c r="C1134" s="148" t="s">
        <v>1939</v>
      </c>
      <c r="D1134" s="149" t="s">
        <v>43</v>
      </c>
      <c r="E1134" s="149" t="s">
        <v>36</v>
      </c>
      <c r="F1134" s="149" t="s">
        <v>41</v>
      </c>
      <c r="G1134" s="150"/>
      <c r="H1134" s="150"/>
      <c r="I1134" s="150"/>
      <c r="J1134" s="150"/>
      <c r="K1134" s="150"/>
      <c r="L1134" s="150"/>
      <c r="M1134" s="150"/>
      <c r="N1134" s="172">
        <f>SUM(G1134*$D$8+H1134*$D$5+I1134*$D$9+J1134*$D$6+K1134*$D$11+L1134*$D$10+M1134*$D$7)</f>
        <v>0</v>
      </c>
      <c r="O1134" s="166">
        <v>1</v>
      </c>
      <c r="P1134" s="153">
        <f>SUM(N1134*O1134)</f>
        <v>0</v>
      </c>
      <c r="Q1134" s="14"/>
      <c r="R1134" s="14"/>
      <c r="S1134" s="14"/>
      <c r="T1134" s="14"/>
      <c r="U1134" s="14"/>
    </row>
    <row r="1135" spans="1:21" ht="13.5" customHeight="1">
      <c r="A1135" s="147">
        <f>RANK(N1135,$N$18:$N$2049)</f>
        <v>1233</v>
      </c>
      <c r="B1135" s="148" t="s">
        <v>1546</v>
      </c>
      <c r="C1135" s="148" t="s">
        <v>1939</v>
      </c>
      <c r="D1135" s="149" t="s">
        <v>43</v>
      </c>
      <c r="E1135" s="149" t="s">
        <v>36</v>
      </c>
      <c r="F1135" s="149" t="s">
        <v>41</v>
      </c>
      <c r="G1135" s="150"/>
      <c r="H1135" s="150"/>
      <c r="I1135" s="150"/>
      <c r="J1135" s="150"/>
      <c r="K1135" s="150">
        <v>12</v>
      </c>
      <c r="L1135" s="150">
        <v>165</v>
      </c>
      <c r="M1135" s="150">
        <v>1</v>
      </c>
      <c r="N1135" s="172">
        <f>SUM(G1135*$D$8+H1135*$D$5+I1135*$D$9+J1135*$D$6+K1135*$D$11+L1135*$D$10+M1135*$D$7)</f>
        <v>28.5</v>
      </c>
      <c r="O1135" s="166">
        <v>1</v>
      </c>
      <c r="P1135" s="153">
        <f>SUM(N1135*O1135)</f>
        <v>28.5</v>
      </c>
      <c r="Q1135" s="14"/>
      <c r="R1135" s="14"/>
      <c r="S1135" s="14"/>
      <c r="T1135" s="14"/>
      <c r="U1135" s="14"/>
    </row>
    <row r="1136" spans="1:21" ht="13.5" customHeight="1">
      <c r="A1136" s="147">
        <f>RANK(N1136,$N$18:$N$2049)</f>
        <v>1074</v>
      </c>
      <c r="B1136" s="148" t="s">
        <v>1979</v>
      </c>
      <c r="C1136" s="148" t="s">
        <v>1939</v>
      </c>
      <c r="D1136" s="149" t="s">
        <v>43</v>
      </c>
      <c r="E1136" s="149" t="s">
        <v>36</v>
      </c>
      <c r="F1136" s="149" t="s">
        <v>41</v>
      </c>
      <c r="G1136" s="150"/>
      <c r="H1136" s="150"/>
      <c r="I1136" s="150"/>
      <c r="J1136" s="150"/>
      <c r="K1136" s="150">
        <v>17</v>
      </c>
      <c r="L1136" s="150">
        <v>244</v>
      </c>
      <c r="M1136" s="150">
        <v>1</v>
      </c>
      <c r="N1136" s="172">
        <f>SUM(G1136*$D$8+H1136*$D$5+I1136*$D$9+J1136*$D$6+K1136*$D$11+L1136*$D$10+M1136*$D$7)</f>
        <v>38.900000000000006</v>
      </c>
      <c r="O1136" s="166">
        <v>1</v>
      </c>
      <c r="P1136" s="153">
        <f>SUM(N1136*O1136)</f>
        <v>38.900000000000006</v>
      </c>
      <c r="Q1136" s="14"/>
      <c r="R1136" s="14"/>
      <c r="S1136" s="14"/>
      <c r="T1136" s="14"/>
      <c r="U1136" s="14"/>
    </row>
    <row r="1137" spans="1:21" ht="13.5" customHeight="1">
      <c r="A1137" s="147">
        <f>RANK(N1137,$N$18:$N$2049)</f>
        <v>875</v>
      </c>
      <c r="B1137" s="148" t="s">
        <v>1545</v>
      </c>
      <c r="C1137" s="148" t="s">
        <v>1939</v>
      </c>
      <c r="D1137" s="149" t="s">
        <v>43</v>
      </c>
      <c r="E1137" s="149" t="s">
        <v>38</v>
      </c>
      <c r="F1137" s="149" t="s">
        <v>41</v>
      </c>
      <c r="G1137" s="150"/>
      <c r="H1137" s="150"/>
      <c r="I1137" s="150"/>
      <c r="J1137" s="150"/>
      <c r="K1137" s="149">
        <v>26</v>
      </c>
      <c r="L1137" s="149">
        <v>323</v>
      </c>
      <c r="M1137" s="149">
        <v>2</v>
      </c>
      <c r="N1137" s="172">
        <f>SUM(G1137*$D$8+H1137*$D$5+I1137*$D$9+J1137*$D$6+K1137*$D$11+L1137*$D$10+M1137*$D$7)</f>
        <v>57.300000000000004</v>
      </c>
      <c r="O1137" s="166">
        <v>1</v>
      </c>
      <c r="P1137" s="153">
        <f>SUM(N1137*O1137)</f>
        <v>57.300000000000004</v>
      </c>
      <c r="Q1137" s="14"/>
      <c r="R1137" s="14"/>
      <c r="S1137" s="14"/>
      <c r="T1137" s="14"/>
      <c r="U1137" s="14"/>
    </row>
    <row r="1138" spans="1:21" ht="13.5" customHeight="1">
      <c r="A1138" s="147">
        <f>RANK(N1138,$N$18:$N$2049)</f>
        <v>780</v>
      </c>
      <c r="B1138" s="148" t="s">
        <v>1544</v>
      </c>
      <c r="C1138" s="148" t="s">
        <v>1939</v>
      </c>
      <c r="D1138" s="149" t="s">
        <v>43</v>
      </c>
      <c r="E1138" s="149" t="s">
        <v>34</v>
      </c>
      <c r="F1138" s="149" t="s">
        <v>41</v>
      </c>
      <c r="G1138" s="150"/>
      <c r="H1138" s="150"/>
      <c r="I1138" s="150"/>
      <c r="J1138" s="150"/>
      <c r="K1138" s="149">
        <v>22</v>
      </c>
      <c r="L1138" s="149">
        <v>364</v>
      </c>
      <c r="M1138" s="149">
        <v>3</v>
      </c>
      <c r="N1138" s="172">
        <f>SUM(G1138*$D$8+H1138*$D$5+I1138*$D$9+J1138*$D$6+K1138*$D$11+L1138*$D$10+M1138*$D$7)</f>
        <v>65.400000000000006</v>
      </c>
      <c r="O1138" s="166">
        <v>1</v>
      </c>
      <c r="P1138" s="153">
        <f>SUM(N1138*O1138)</f>
        <v>65.400000000000006</v>
      </c>
      <c r="Q1138" s="14"/>
      <c r="R1138" s="14"/>
      <c r="S1138" s="14"/>
      <c r="T1138" s="14"/>
      <c r="U1138" s="14"/>
    </row>
    <row r="1139" spans="1:21" ht="13.5" customHeight="1">
      <c r="A1139" s="147">
        <f>RANK(N1139,$N$18:$N$2049)</f>
        <v>310</v>
      </c>
      <c r="B1139" s="148" t="s">
        <v>800</v>
      </c>
      <c r="C1139" s="148" t="s">
        <v>1939</v>
      </c>
      <c r="D1139" s="149" t="s">
        <v>43</v>
      </c>
      <c r="E1139" s="149" t="s">
        <v>34</v>
      </c>
      <c r="F1139" s="149" t="s">
        <v>41</v>
      </c>
      <c r="G1139" s="150"/>
      <c r="H1139" s="150"/>
      <c r="I1139" s="149">
        <v>201</v>
      </c>
      <c r="J1139" s="149">
        <v>1</v>
      </c>
      <c r="K1139" s="149">
        <v>47</v>
      </c>
      <c r="L1139" s="149">
        <v>667</v>
      </c>
      <c r="M1139" s="149">
        <v>4</v>
      </c>
      <c r="N1139" s="172">
        <f>SUM(G1139*$D$8+H1139*$D$5+I1139*$D$9+J1139*$D$6+K1139*$D$11+L1139*$D$10+M1139*$D$7)</f>
        <v>140.30000000000001</v>
      </c>
      <c r="O1139" s="166">
        <v>1</v>
      </c>
      <c r="P1139" s="153">
        <f>SUM(N1139*O1139)</f>
        <v>140.30000000000001</v>
      </c>
      <c r="Q1139" s="14"/>
      <c r="R1139" s="14"/>
      <c r="S1139" s="14"/>
      <c r="T1139" s="14"/>
      <c r="U1139" s="14"/>
    </row>
    <row r="1140" spans="1:21" ht="13.5" customHeight="1">
      <c r="A1140" s="147">
        <f>RANK(N1140,$N$18:$N$2049)</f>
        <v>1475</v>
      </c>
      <c r="B1140" s="148" t="s">
        <v>2133</v>
      </c>
      <c r="C1140" s="148" t="s">
        <v>1940</v>
      </c>
      <c r="D1140" s="149" t="s">
        <v>33</v>
      </c>
      <c r="E1140" s="149" t="s">
        <v>34</v>
      </c>
      <c r="F1140" s="149" t="s">
        <v>47</v>
      </c>
      <c r="G1140" s="150"/>
      <c r="H1140" s="150"/>
      <c r="I1140" s="150"/>
      <c r="J1140" s="150"/>
      <c r="K1140" s="150"/>
      <c r="L1140" s="150"/>
      <c r="M1140" s="150"/>
      <c r="N1140" s="172">
        <f>SUM(G1140*$D$8+H1140*$D$5+I1140*$D$9+J1140*$D$6+K1140*$D$11+L1140*$D$10+M1140*$D$7)</f>
        <v>0</v>
      </c>
      <c r="O1140" s="166">
        <v>0.9</v>
      </c>
      <c r="P1140" s="153">
        <f>SUM(N1140*O1140)</f>
        <v>0</v>
      </c>
      <c r="Q1140" s="29"/>
      <c r="R1140" s="14"/>
      <c r="S1140" s="14"/>
      <c r="T1140" s="14"/>
      <c r="U1140" s="14"/>
    </row>
    <row r="1141" spans="1:21" ht="13.5" customHeight="1">
      <c r="A1141" s="147">
        <f>RANK(N1141,$N$18:$N$2049)</f>
        <v>5</v>
      </c>
      <c r="B1141" s="148" t="s">
        <v>295</v>
      </c>
      <c r="C1141" s="148" t="s">
        <v>1940</v>
      </c>
      <c r="D1141" s="149" t="s">
        <v>33</v>
      </c>
      <c r="E1141" s="149" t="s">
        <v>38</v>
      </c>
      <c r="F1141" s="149" t="s">
        <v>47</v>
      </c>
      <c r="G1141" s="150">
        <v>3472</v>
      </c>
      <c r="H1141" s="150">
        <v>28</v>
      </c>
      <c r="I1141" s="150">
        <v>377</v>
      </c>
      <c r="J1141" s="150">
        <v>4</v>
      </c>
      <c r="K1141" s="150"/>
      <c r="L1141" s="150"/>
      <c r="M1141" s="150"/>
      <c r="N1141" s="172">
        <f>SUM(G1141*$D$8+H1141*$D$5+I1141*$D$9+J1141*$D$6+K1141*$D$11+L1141*$D$10+M1141*$D$7)</f>
        <v>312.58</v>
      </c>
      <c r="O1141" s="166">
        <v>1</v>
      </c>
      <c r="P1141" s="153">
        <f>SUM(N1141*O1141)</f>
        <v>312.58</v>
      </c>
      <c r="Q1141" s="29"/>
      <c r="R1141" s="14"/>
      <c r="S1141" s="14"/>
      <c r="T1141" s="14"/>
      <c r="U1141" s="14"/>
    </row>
    <row r="1142" spans="1:21" ht="13.5" customHeight="1">
      <c r="A1142" s="147">
        <f>RANK(N1142,$N$18:$N$2049)</f>
        <v>1475</v>
      </c>
      <c r="B1142" s="148" t="s">
        <v>1547</v>
      </c>
      <c r="C1142" s="148" t="s">
        <v>1940</v>
      </c>
      <c r="D1142" s="149" t="s">
        <v>39</v>
      </c>
      <c r="E1142" s="149" t="s">
        <v>1965</v>
      </c>
      <c r="F1142" s="149" t="s">
        <v>47</v>
      </c>
      <c r="G1142" s="150"/>
      <c r="H1142" s="150"/>
      <c r="I1142" s="150"/>
      <c r="J1142" s="150"/>
      <c r="K1142" s="150"/>
      <c r="L1142" s="150"/>
      <c r="M1142" s="150"/>
      <c r="N1142" s="172">
        <f>SUM(G1142*$D$8+H1142*$D$5+I1142*$D$9+J1142*$D$6+K1142*$D$11+L1142*$D$10+M1142*$D$7)</f>
        <v>0</v>
      </c>
      <c r="O1142" s="166">
        <v>1.02</v>
      </c>
      <c r="P1142" s="153">
        <f>SUM(N1142*O1142)</f>
        <v>0</v>
      </c>
      <c r="Q1142" s="29"/>
      <c r="R1142" s="14"/>
      <c r="S1142" s="14"/>
      <c r="T1142" s="14"/>
      <c r="U1142" s="14"/>
    </row>
    <row r="1143" spans="1:21" ht="13.5" customHeight="1">
      <c r="A1143" s="147">
        <f>RANK(N1143,$N$18:$N$2049)</f>
        <v>1131</v>
      </c>
      <c r="B1143" s="148" t="s">
        <v>129</v>
      </c>
      <c r="C1143" s="148" t="s">
        <v>1940</v>
      </c>
      <c r="D1143" s="149" t="s">
        <v>39</v>
      </c>
      <c r="E1143" s="149" t="s">
        <v>34</v>
      </c>
      <c r="F1143" s="149" t="s">
        <v>47</v>
      </c>
      <c r="G1143" s="150"/>
      <c r="H1143" s="150"/>
      <c r="I1143" s="150">
        <v>151</v>
      </c>
      <c r="J1143" s="150">
        <v>2</v>
      </c>
      <c r="K1143" s="149">
        <v>6</v>
      </c>
      <c r="L1143" s="149">
        <v>44</v>
      </c>
      <c r="M1143" s="149">
        <v>0</v>
      </c>
      <c r="N1143" s="172">
        <f>SUM(G1143*$D$8+H1143*$D$5+I1143*$D$9+J1143*$D$6+K1143*$D$11+L1143*$D$10+M1143*$D$7)</f>
        <v>34.5</v>
      </c>
      <c r="O1143" s="166">
        <v>1.02</v>
      </c>
      <c r="P1143" s="153">
        <f>SUM(N1143*O1143)</f>
        <v>35.19</v>
      </c>
      <c r="Q1143" s="14"/>
      <c r="R1143" s="14"/>
      <c r="S1143" s="14"/>
      <c r="T1143" s="14"/>
      <c r="U1143" s="14"/>
    </row>
    <row r="1144" spans="1:21" ht="13.5" customHeight="1">
      <c r="A1144" s="147">
        <f>RANK(N1144,$N$18:$N$2049)</f>
        <v>432</v>
      </c>
      <c r="B1144" s="148" t="s">
        <v>296</v>
      </c>
      <c r="C1144" s="148" t="s">
        <v>1940</v>
      </c>
      <c r="D1144" s="149" t="s">
        <v>39</v>
      </c>
      <c r="E1144" s="149" t="s">
        <v>36</v>
      </c>
      <c r="F1144" s="149" t="s">
        <v>47</v>
      </c>
      <c r="G1144" s="150"/>
      <c r="H1144" s="150"/>
      <c r="I1144" s="150">
        <v>673</v>
      </c>
      <c r="J1144" s="150">
        <v>4</v>
      </c>
      <c r="K1144" s="149">
        <v>13</v>
      </c>
      <c r="L1144" s="149">
        <v>110</v>
      </c>
      <c r="M1144" s="149">
        <v>1</v>
      </c>
      <c r="N1144" s="172">
        <f>SUM(G1144*$D$8+H1144*$D$5+I1144*$D$9+J1144*$D$6+K1144*$D$11+L1144*$D$10+M1144*$D$7)</f>
        <v>114.8</v>
      </c>
      <c r="O1144" s="166">
        <v>1.02</v>
      </c>
      <c r="P1144" s="153">
        <f>SUM(N1144*O1144)</f>
        <v>117.096</v>
      </c>
      <c r="Q1144" s="14"/>
      <c r="R1144" s="14"/>
      <c r="S1144" s="14"/>
      <c r="T1144" s="14"/>
      <c r="U1144" s="14"/>
    </row>
    <row r="1145" spans="1:21" ht="13.5" customHeight="1">
      <c r="A1145" s="147">
        <f>RANK(N1145,$N$18:$N$2049)</f>
        <v>279</v>
      </c>
      <c r="B1145" s="148" t="s">
        <v>269</v>
      </c>
      <c r="C1145" s="148" t="s">
        <v>1940</v>
      </c>
      <c r="D1145" s="149" t="s">
        <v>39</v>
      </c>
      <c r="E1145" s="149" t="s">
        <v>38</v>
      </c>
      <c r="F1145" s="149" t="s">
        <v>47</v>
      </c>
      <c r="G1145" s="150"/>
      <c r="H1145" s="150"/>
      <c r="I1145" s="150">
        <v>790</v>
      </c>
      <c r="J1145" s="150">
        <v>7</v>
      </c>
      <c r="K1145" s="149">
        <v>16</v>
      </c>
      <c r="L1145" s="149">
        <v>139</v>
      </c>
      <c r="M1145" s="149">
        <v>1</v>
      </c>
      <c r="N1145" s="172">
        <f>SUM(G1145*$D$8+H1145*$D$5+I1145*$D$9+J1145*$D$6+K1145*$D$11+L1145*$D$10+M1145*$D$7)</f>
        <v>148.9</v>
      </c>
      <c r="O1145" s="166">
        <v>1.02</v>
      </c>
      <c r="P1145" s="153">
        <f>SUM(N1145*O1145)</f>
        <v>151.87800000000001</v>
      </c>
      <c r="Q1145" s="14"/>
      <c r="R1145" s="14"/>
      <c r="S1145" s="14"/>
      <c r="T1145" s="14"/>
      <c r="U1145" s="14"/>
    </row>
    <row r="1146" spans="1:21" ht="13.5" customHeight="1">
      <c r="A1146" s="147">
        <f>RANK(N1146,$N$18:$N$2049)</f>
        <v>1475</v>
      </c>
      <c r="B1146" s="148" t="s">
        <v>801</v>
      </c>
      <c r="C1146" s="148" t="s">
        <v>1940</v>
      </c>
      <c r="D1146" s="149" t="s">
        <v>42</v>
      </c>
      <c r="E1146" s="149" t="s">
        <v>38</v>
      </c>
      <c r="F1146" s="149" t="s">
        <v>47</v>
      </c>
      <c r="G1146" s="150"/>
      <c r="H1146" s="150"/>
      <c r="I1146" s="150"/>
      <c r="J1146" s="150"/>
      <c r="K1146" s="150"/>
      <c r="L1146" s="150"/>
      <c r="M1146" s="150"/>
      <c r="N1146" s="172">
        <f>SUM(G1146*$D$8+H1146*$D$5+I1146*$D$9+J1146*$D$6+K1146*$D$11+L1146*$D$10+M1146*$D$7)</f>
        <v>0</v>
      </c>
      <c r="O1146" s="166">
        <v>1</v>
      </c>
      <c r="P1146" s="153">
        <f>SUM(N1146*O1146)</f>
        <v>0</v>
      </c>
      <c r="Q1146" s="14"/>
      <c r="R1146" s="14"/>
      <c r="S1146" s="14"/>
      <c r="T1146" s="14"/>
      <c r="U1146" s="14"/>
    </row>
    <row r="1147" spans="1:21" ht="13.5" customHeight="1">
      <c r="A1147" s="147">
        <f>RANK(N1147,$N$18:$N$2049)</f>
        <v>1448</v>
      </c>
      <c r="B1147" s="148" t="s">
        <v>1548</v>
      </c>
      <c r="C1147" s="148" t="s">
        <v>1940</v>
      </c>
      <c r="D1147" s="149" t="s">
        <v>42</v>
      </c>
      <c r="E1147" s="149" t="s">
        <v>38</v>
      </c>
      <c r="F1147" s="149" t="s">
        <v>47</v>
      </c>
      <c r="G1147" s="150"/>
      <c r="H1147" s="150"/>
      <c r="I1147" s="150"/>
      <c r="J1147" s="150"/>
      <c r="K1147" s="150">
        <v>8</v>
      </c>
      <c r="L1147" s="150">
        <v>68</v>
      </c>
      <c r="M1147" s="150">
        <v>1</v>
      </c>
      <c r="N1147" s="172">
        <f>SUM(G1147*$D$8+H1147*$D$5+I1147*$D$9+J1147*$D$6+K1147*$D$11+L1147*$D$10+M1147*$D$7)</f>
        <v>16.8</v>
      </c>
      <c r="O1147" s="166">
        <v>1</v>
      </c>
      <c r="P1147" s="153">
        <f>SUM(N1147*O1147)</f>
        <v>16.8</v>
      </c>
      <c r="Q1147" s="14"/>
      <c r="R1147" s="14"/>
      <c r="S1147" s="14"/>
      <c r="T1147" s="14"/>
      <c r="U1147" s="14"/>
    </row>
    <row r="1148" spans="1:21" ht="13.5" customHeight="1">
      <c r="A1148" s="147">
        <f>RANK(N1148,$N$18:$N$2049)</f>
        <v>1360</v>
      </c>
      <c r="B1148" s="148" t="s">
        <v>2134</v>
      </c>
      <c r="C1148" s="148" t="s">
        <v>1940</v>
      </c>
      <c r="D1148" s="149" t="s">
        <v>43</v>
      </c>
      <c r="E1148" s="149" t="s">
        <v>34</v>
      </c>
      <c r="F1148" s="149" t="s">
        <v>47</v>
      </c>
      <c r="G1148" s="150"/>
      <c r="H1148" s="150"/>
      <c r="I1148" s="150"/>
      <c r="J1148" s="150"/>
      <c r="K1148" s="149">
        <v>12</v>
      </c>
      <c r="L1148" s="149">
        <v>108</v>
      </c>
      <c r="M1148" s="149">
        <v>1</v>
      </c>
      <c r="N1148" s="172">
        <f>SUM(G1148*$D$8+H1148*$D$5+I1148*$D$9+J1148*$D$6+K1148*$D$11+L1148*$D$10+M1148*$D$7)</f>
        <v>22.8</v>
      </c>
      <c r="O1148" s="166">
        <v>1</v>
      </c>
      <c r="P1148" s="153">
        <f>SUM(N1148*O1148)</f>
        <v>22.8</v>
      </c>
      <c r="Q1148" s="14"/>
      <c r="R1148" s="14"/>
      <c r="S1148" s="14"/>
      <c r="T1148" s="14"/>
      <c r="U1148" s="14"/>
    </row>
    <row r="1149" spans="1:21" ht="13.5" customHeight="1">
      <c r="A1149" s="147">
        <f>RANK(N1149,$N$18:$N$2049)</f>
        <v>1038</v>
      </c>
      <c r="B1149" s="148" t="s">
        <v>1550</v>
      </c>
      <c r="C1149" s="148" t="s">
        <v>1940</v>
      </c>
      <c r="D1149" s="149" t="s">
        <v>43</v>
      </c>
      <c r="E1149" s="149" t="s">
        <v>36</v>
      </c>
      <c r="F1149" s="149" t="s">
        <v>47</v>
      </c>
      <c r="G1149" s="150"/>
      <c r="H1149" s="150"/>
      <c r="I1149" s="150"/>
      <c r="J1149" s="150"/>
      <c r="K1149" s="149">
        <v>18</v>
      </c>
      <c r="L1149" s="149">
        <v>216</v>
      </c>
      <c r="M1149" s="149">
        <v>2</v>
      </c>
      <c r="N1149" s="172">
        <f>SUM(G1149*$D$8+H1149*$D$5+I1149*$D$9+J1149*$D$6+K1149*$D$11+L1149*$D$10+M1149*$D$7)</f>
        <v>42.6</v>
      </c>
      <c r="O1149" s="166">
        <v>1</v>
      </c>
      <c r="P1149" s="153">
        <f>SUM(N1149*O1149)</f>
        <v>42.6</v>
      </c>
      <c r="Q1149" s="14"/>
      <c r="R1149" s="14"/>
      <c r="S1149" s="14"/>
      <c r="T1149" s="14"/>
      <c r="U1149" s="14"/>
    </row>
    <row r="1150" spans="1:21" ht="13.5" customHeight="1">
      <c r="A1150" s="147">
        <f>RANK(N1150,$N$18:$N$2049)</f>
        <v>921</v>
      </c>
      <c r="B1150" s="148" t="s">
        <v>1014</v>
      </c>
      <c r="C1150" s="148" t="s">
        <v>1940</v>
      </c>
      <c r="D1150" s="149" t="s">
        <v>43</v>
      </c>
      <c r="E1150" s="149" t="s">
        <v>38</v>
      </c>
      <c r="F1150" s="149" t="s">
        <v>47</v>
      </c>
      <c r="G1150" s="150"/>
      <c r="H1150" s="150"/>
      <c r="I1150" s="149">
        <v>25</v>
      </c>
      <c r="J1150" s="149">
        <v>0</v>
      </c>
      <c r="K1150" s="149">
        <v>23</v>
      </c>
      <c r="L1150" s="149">
        <v>276</v>
      </c>
      <c r="M1150" s="149">
        <v>2</v>
      </c>
      <c r="N1150" s="172">
        <f>SUM(G1150*$D$8+H1150*$D$5+I1150*$D$9+J1150*$D$6+K1150*$D$11+L1150*$D$10+M1150*$D$7)</f>
        <v>53.6</v>
      </c>
      <c r="O1150" s="166">
        <v>1</v>
      </c>
      <c r="P1150" s="153">
        <f>SUM(N1150*O1150)</f>
        <v>53.6</v>
      </c>
      <c r="Q1150" s="14"/>
      <c r="R1150" s="14"/>
      <c r="S1150" s="14"/>
      <c r="T1150" s="14"/>
      <c r="U1150" s="14"/>
    </row>
    <row r="1151" spans="1:21" ht="13.5" customHeight="1">
      <c r="A1151" s="147">
        <f>RANK(N1151,$N$18:$N$2049)</f>
        <v>735</v>
      </c>
      <c r="B1151" s="148" t="s">
        <v>1036</v>
      </c>
      <c r="C1151" s="148" t="s">
        <v>1940</v>
      </c>
      <c r="D1151" s="149" t="s">
        <v>43</v>
      </c>
      <c r="E1151" s="149" t="s">
        <v>38</v>
      </c>
      <c r="F1151" s="149" t="s">
        <v>47</v>
      </c>
      <c r="G1151" s="150"/>
      <c r="H1151" s="150"/>
      <c r="I1151" s="150"/>
      <c r="J1151" s="150"/>
      <c r="K1151" s="149">
        <v>29</v>
      </c>
      <c r="L1151" s="149">
        <v>384</v>
      </c>
      <c r="M1151" s="150">
        <v>3</v>
      </c>
      <c r="N1151" s="172">
        <f>SUM(G1151*$D$8+H1151*$D$5+I1151*$D$9+J1151*$D$6+K1151*$D$11+L1151*$D$10+M1151*$D$7)</f>
        <v>70.900000000000006</v>
      </c>
      <c r="O1151" s="166">
        <v>1</v>
      </c>
      <c r="P1151" s="153">
        <f>SUM(N1151*O1151)</f>
        <v>70.900000000000006</v>
      </c>
      <c r="Q1151" s="14"/>
      <c r="R1151" s="14"/>
      <c r="S1151" s="14"/>
      <c r="T1151" s="14"/>
      <c r="U1151" s="14"/>
    </row>
    <row r="1152" spans="1:21" ht="13.5" customHeight="1">
      <c r="A1152" s="147">
        <f>RANK(N1152,$N$18:$N$2049)</f>
        <v>482</v>
      </c>
      <c r="B1152" s="148" t="s">
        <v>91</v>
      </c>
      <c r="C1152" s="148" t="s">
        <v>1940</v>
      </c>
      <c r="D1152" s="149" t="s">
        <v>43</v>
      </c>
      <c r="E1152" s="149" t="s">
        <v>34</v>
      </c>
      <c r="F1152" s="149" t="s">
        <v>47</v>
      </c>
      <c r="G1152" s="150"/>
      <c r="H1152" s="150"/>
      <c r="I1152" s="150"/>
      <c r="J1152" s="150"/>
      <c r="K1152" s="149">
        <v>37</v>
      </c>
      <c r="L1152" s="149">
        <v>550</v>
      </c>
      <c r="M1152" s="150">
        <v>5</v>
      </c>
      <c r="N1152" s="172">
        <f>SUM(G1152*$D$8+H1152*$D$5+I1152*$D$9+J1152*$D$6+K1152*$D$11+L1152*$D$10+M1152*$D$7)</f>
        <v>103.5</v>
      </c>
      <c r="O1152" s="166">
        <v>1</v>
      </c>
      <c r="P1152" s="153">
        <f>SUM(N1152*O1152)</f>
        <v>103.5</v>
      </c>
      <c r="Q1152" s="14"/>
      <c r="R1152" s="14"/>
      <c r="S1152" s="14"/>
      <c r="T1152" s="14"/>
      <c r="U1152" s="14"/>
    </row>
    <row r="1153" spans="1:21" ht="13.5" customHeight="1">
      <c r="A1153" s="147">
        <f>RANK(N1153,$N$18:$N$2049)</f>
        <v>423</v>
      </c>
      <c r="B1153" s="148" t="s">
        <v>1549</v>
      </c>
      <c r="C1153" s="148" t="s">
        <v>1940</v>
      </c>
      <c r="D1153" s="149" t="s">
        <v>43</v>
      </c>
      <c r="E1153" s="149" t="s">
        <v>36</v>
      </c>
      <c r="F1153" s="149" t="s">
        <v>47</v>
      </c>
      <c r="G1153" s="150"/>
      <c r="H1153" s="150"/>
      <c r="I1153" s="150"/>
      <c r="J1153" s="150"/>
      <c r="K1153" s="149">
        <v>49</v>
      </c>
      <c r="L1153" s="149">
        <v>612</v>
      </c>
      <c r="M1153" s="149">
        <v>5</v>
      </c>
      <c r="N1153" s="172">
        <f>SUM(G1153*$D$8+H1153*$D$5+I1153*$D$9+J1153*$D$6+K1153*$D$11+L1153*$D$10+M1153*$D$7)</f>
        <v>115.7</v>
      </c>
      <c r="O1153" s="166">
        <v>1</v>
      </c>
      <c r="P1153" s="153">
        <f>SUM(N1153*O1153)</f>
        <v>115.7</v>
      </c>
      <c r="Q1153" s="14"/>
      <c r="R1153" s="14"/>
      <c r="S1153" s="14"/>
      <c r="T1153" s="14"/>
      <c r="U1153" s="14"/>
    </row>
    <row r="1154" spans="1:21" ht="13.5" customHeight="1">
      <c r="A1154" s="147">
        <f>RANK(N1154,$N$18:$N$2049)</f>
        <v>269</v>
      </c>
      <c r="B1154" s="148" t="s">
        <v>803</v>
      </c>
      <c r="C1154" s="148" t="s">
        <v>1940</v>
      </c>
      <c r="D1154" s="149" t="s">
        <v>43</v>
      </c>
      <c r="E1154" s="149" t="s">
        <v>34</v>
      </c>
      <c r="F1154" s="149" t="s">
        <v>47</v>
      </c>
      <c r="G1154" s="150"/>
      <c r="H1154" s="150"/>
      <c r="I1154" s="150"/>
      <c r="J1154" s="150"/>
      <c r="K1154" s="149">
        <v>62</v>
      </c>
      <c r="L1154" s="149">
        <v>800</v>
      </c>
      <c r="M1154" s="149">
        <v>7</v>
      </c>
      <c r="N1154" s="172">
        <f>SUM(G1154*$D$8+H1154*$D$5+I1154*$D$9+J1154*$D$6+K1154*$D$11+L1154*$D$10+M1154*$D$7)</f>
        <v>153</v>
      </c>
      <c r="O1154" s="166">
        <v>1</v>
      </c>
      <c r="P1154" s="153">
        <f>SUM(N1154*O1154)</f>
        <v>153</v>
      </c>
      <c r="Q1154" s="14"/>
      <c r="R1154" s="14"/>
      <c r="S1154" s="14"/>
      <c r="T1154" s="14"/>
      <c r="U1154" s="14"/>
    </row>
    <row r="1155" spans="1:21" ht="13.5" customHeight="1">
      <c r="A1155" s="147">
        <f>RANK(N1155,$N$18:$N$2049)</f>
        <v>1475</v>
      </c>
      <c r="B1155" s="148" t="s">
        <v>804</v>
      </c>
      <c r="C1155" s="148" t="s">
        <v>1941</v>
      </c>
      <c r="D1155" s="149" t="s">
        <v>33</v>
      </c>
      <c r="E1155" s="149" t="s">
        <v>36</v>
      </c>
      <c r="F1155" s="149" t="s">
        <v>1047</v>
      </c>
      <c r="G1155" s="150"/>
      <c r="H1155" s="150"/>
      <c r="I1155" s="150"/>
      <c r="J1155" s="150"/>
      <c r="K1155" s="150"/>
      <c r="L1155" s="150"/>
      <c r="M1155" s="150"/>
      <c r="N1155" s="172">
        <f>SUM(G1155*$D$8+H1155*$D$5+I1155*$D$9+J1155*$D$6+K1155*$D$11+L1155*$D$10+M1155*$D$7)</f>
        <v>0</v>
      </c>
      <c r="O1155" s="166">
        <v>0.9</v>
      </c>
      <c r="P1155" s="153">
        <f>SUM(N1155*O1155)</f>
        <v>0</v>
      </c>
      <c r="Q1155" s="14"/>
      <c r="R1155" s="14"/>
      <c r="S1155" s="14"/>
      <c r="T1155" s="14"/>
      <c r="U1155" s="14"/>
    </row>
    <row r="1156" spans="1:21" ht="13.5" customHeight="1">
      <c r="A1156" s="147">
        <f>RANK(N1156,$N$18:$N$2049)</f>
        <v>21</v>
      </c>
      <c r="B1156" s="148" t="s">
        <v>346</v>
      </c>
      <c r="C1156" s="148" t="s">
        <v>1941</v>
      </c>
      <c r="D1156" s="149" t="s">
        <v>33</v>
      </c>
      <c r="E1156" s="149" t="s">
        <v>34</v>
      </c>
      <c r="F1156" s="149" t="s">
        <v>1047</v>
      </c>
      <c r="G1156" s="150">
        <v>2998</v>
      </c>
      <c r="H1156" s="150">
        <v>23</v>
      </c>
      <c r="I1156" s="150">
        <v>484</v>
      </c>
      <c r="J1156" s="150">
        <v>5</v>
      </c>
      <c r="K1156" s="150"/>
      <c r="L1156" s="150"/>
      <c r="M1156" s="150"/>
      <c r="N1156" s="172">
        <f>SUM(G1156*$D$8+H1156*$D$5+I1156*$D$9+J1156*$D$6+K1156*$D$11+L1156*$D$10+M1156*$D$7)</f>
        <v>290.32000000000005</v>
      </c>
      <c r="O1156" s="166">
        <v>0.97</v>
      </c>
      <c r="P1156" s="153">
        <f>SUM(N1156*O1156)</f>
        <v>281.61040000000003</v>
      </c>
      <c r="Q1156" s="14"/>
      <c r="R1156" s="14"/>
      <c r="S1156" s="14"/>
      <c r="T1156" s="14"/>
      <c r="U1156" s="14"/>
    </row>
    <row r="1157" spans="1:21" ht="13.5" customHeight="1">
      <c r="A1157" s="147">
        <f>RANK(N1157,$N$18:$N$2049)</f>
        <v>1475</v>
      </c>
      <c r="B1157" s="148" t="s">
        <v>1978</v>
      </c>
      <c r="C1157" s="148" t="s">
        <v>1941</v>
      </c>
      <c r="D1157" s="149" t="s">
        <v>39</v>
      </c>
      <c r="E1157" s="149" t="s">
        <v>40</v>
      </c>
      <c r="F1157" s="149" t="s">
        <v>1047</v>
      </c>
      <c r="G1157" s="150"/>
      <c r="H1157" s="150"/>
      <c r="I1157" s="150"/>
      <c r="J1157" s="150"/>
      <c r="K1157" s="150"/>
      <c r="L1157" s="150"/>
      <c r="M1157" s="150"/>
      <c r="N1157" s="172">
        <f>SUM(G1157*$D$8+H1157*$D$5+I1157*$D$9+J1157*$D$6+K1157*$D$11+L1157*$D$10+M1157*$D$7)</f>
        <v>0</v>
      </c>
      <c r="O1157" s="166">
        <v>1.02</v>
      </c>
      <c r="P1157" s="153">
        <f>SUM(N1157*O1157)</f>
        <v>0</v>
      </c>
      <c r="Q1157" s="29"/>
      <c r="R1157" s="14"/>
      <c r="S1157" s="14"/>
      <c r="T1157" s="14"/>
      <c r="U1157" s="14"/>
    </row>
    <row r="1158" spans="1:21" ht="13.5" customHeight="1">
      <c r="A1158" s="147">
        <f>RANK(N1158,$N$18:$N$2049)</f>
        <v>1044</v>
      </c>
      <c r="B1158" s="148" t="s">
        <v>1063</v>
      </c>
      <c r="C1158" s="148" t="s">
        <v>1941</v>
      </c>
      <c r="D1158" s="149" t="s">
        <v>39</v>
      </c>
      <c r="E1158" s="149" t="s">
        <v>34</v>
      </c>
      <c r="F1158" s="149" t="s">
        <v>1047</v>
      </c>
      <c r="G1158" s="150"/>
      <c r="H1158" s="150"/>
      <c r="I1158" s="150">
        <v>212</v>
      </c>
      <c r="J1158" s="150">
        <v>2</v>
      </c>
      <c r="K1158" s="149">
        <v>6</v>
      </c>
      <c r="L1158" s="149">
        <v>58</v>
      </c>
      <c r="M1158" s="149">
        <v>0</v>
      </c>
      <c r="N1158" s="172">
        <f>SUM(G1158*$D$8+H1158*$D$5+I1158*$D$9+J1158*$D$6+K1158*$D$11+L1158*$D$10+M1158*$D$7)</f>
        <v>42</v>
      </c>
      <c r="O1158" s="166">
        <v>1.02</v>
      </c>
      <c r="P1158" s="153">
        <f>SUM(N1158*O1158)</f>
        <v>42.84</v>
      </c>
      <c r="Q1158" s="29"/>
      <c r="R1158" s="14"/>
      <c r="S1158" s="14"/>
      <c r="T1158" s="14"/>
      <c r="U1158" s="14"/>
    </row>
    <row r="1159" spans="1:21" ht="13.5" customHeight="1">
      <c r="A1159" s="147">
        <f>RANK(N1159,$N$18:$N$2049)</f>
        <v>402</v>
      </c>
      <c r="B1159" s="148" t="s">
        <v>805</v>
      </c>
      <c r="C1159" s="148" t="s">
        <v>1941</v>
      </c>
      <c r="D1159" s="149" t="s">
        <v>39</v>
      </c>
      <c r="E1159" s="149" t="s">
        <v>36</v>
      </c>
      <c r="F1159" s="149" t="s">
        <v>1047</v>
      </c>
      <c r="G1159" s="150"/>
      <c r="H1159" s="150"/>
      <c r="I1159" s="150">
        <v>624</v>
      </c>
      <c r="J1159" s="150">
        <v>6</v>
      </c>
      <c r="K1159" s="149">
        <v>9</v>
      </c>
      <c r="L1159" s="149">
        <v>99</v>
      </c>
      <c r="M1159" s="149">
        <v>1</v>
      </c>
      <c r="N1159" s="172">
        <f>SUM(G1159*$D$8+H1159*$D$5+I1159*$D$9+J1159*$D$6+K1159*$D$11+L1159*$D$10+M1159*$D$7)</f>
        <v>118.80000000000001</v>
      </c>
      <c r="O1159" s="166">
        <v>1.02</v>
      </c>
      <c r="P1159" s="153">
        <f>SUM(N1159*O1159)</f>
        <v>121.17600000000002</v>
      </c>
      <c r="Q1159" s="29"/>
      <c r="R1159" s="14"/>
      <c r="S1159" s="14"/>
      <c r="T1159" s="14"/>
      <c r="U1159" s="14"/>
    </row>
    <row r="1160" spans="1:21" ht="13.5" customHeight="1">
      <c r="A1160" s="147">
        <f>RANK(N1160,$N$18:$N$2049)</f>
        <v>266</v>
      </c>
      <c r="B1160" s="148" t="s">
        <v>2135</v>
      </c>
      <c r="C1160" s="148" t="s">
        <v>1941</v>
      </c>
      <c r="D1160" s="149" t="s">
        <v>39</v>
      </c>
      <c r="E1160" s="149" t="s">
        <v>36</v>
      </c>
      <c r="F1160" s="149" t="s">
        <v>1047</v>
      </c>
      <c r="G1160" s="150"/>
      <c r="H1160" s="150"/>
      <c r="I1160" s="150">
        <v>798</v>
      </c>
      <c r="J1160" s="150">
        <v>8</v>
      </c>
      <c r="K1160" s="149">
        <v>13</v>
      </c>
      <c r="L1160" s="149">
        <v>133</v>
      </c>
      <c r="M1160" s="149">
        <v>1</v>
      </c>
      <c r="N1160" s="172">
        <f>SUM(G1160*$D$8+H1160*$D$5+I1160*$D$9+J1160*$D$6+K1160*$D$11+L1160*$D$10+M1160*$D$7)</f>
        <v>153.60000000000002</v>
      </c>
      <c r="O1160" s="166">
        <v>1.02</v>
      </c>
      <c r="P1160" s="153">
        <f>SUM(N1160*O1160)</f>
        <v>156.67200000000003</v>
      </c>
      <c r="Q1160" s="29"/>
      <c r="R1160" s="14"/>
      <c r="S1160" s="14"/>
      <c r="T1160" s="14"/>
      <c r="U1160" s="14"/>
    </row>
    <row r="1161" spans="1:21" ht="13.5" customHeight="1">
      <c r="A1161" s="147">
        <f>RANK(N1161,$N$18:$N$2049)</f>
        <v>1475</v>
      </c>
      <c r="B1161" s="148" t="s">
        <v>1552</v>
      </c>
      <c r="C1161" s="148" t="s">
        <v>1941</v>
      </c>
      <c r="D1161" s="149" t="s">
        <v>42</v>
      </c>
      <c r="E1161" s="149" t="s">
        <v>36</v>
      </c>
      <c r="F1161" s="149" t="s">
        <v>1047</v>
      </c>
      <c r="G1161" s="150"/>
      <c r="H1161" s="150"/>
      <c r="I1161" s="150"/>
      <c r="J1161" s="150"/>
      <c r="K1161" s="150"/>
      <c r="L1161" s="150"/>
      <c r="M1161" s="150"/>
      <c r="N1161" s="172">
        <f>SUM(G1161*$D$8+H1161*$D$5+I1161*$D$9+J1161*$D$6+K1161*$D$11+L1161*$D$10+M1161*$D$7)</f>
        <v>0</v>
      </c>
      <c r="O1161" s="166">
        <v>1</v>
      </c>
      <c r="P1161" s="153">
        <f>SUM(N1161*O1161)</f>
        <v>0</v>
      </c>
      <c r="Q1161" s="29"/>
      <c r="R1161" s="14"/>
      <c r="S1161" s="14"/>
      <c r="T1161" s="14"/>
      <c r="U1161" s="14"/>
    </row>
    <row r="1162" spans="1:21" ht="13.5" customHeight="1">
      <c r="A1162" s="147">
        <f>RANK(N1162,$N$18:$N$2049)</f>
        <v>1440</v>
      </c>
      <c r="B1162" s="148" t="s">
        <v>1551</v>
      </c>
      <c r="C1162" s="148" t="s">
        <v>1941</v>
      </c>
      <c r="D1162" s="149" t="s">
        <v>42</v>
      </c>
      <c r="E1162" s="149" t="s">
        <v>38</v>
      </c>
      <c r="F1162" s="149" t="s">
        <v>1047</v>
      </c>
      <c r="G1162" s="150"/>
      <c r="H1162" s="150"/>
      <c r="I1162" s="150"/>
      <c r="J1162" s="150"/>
      <c r="K1162" s="150">
        <v>8</v>
      </c>
      <c r="L1162" s="150">
        <v>78</v>
      </c>
      <c r="M1162" s="150">
        <v>1</v>
      </c>
      <c r="N1162" s="172">
        <f>SUM(G1162*$D$8+H1162*$D$5+I1162*$D$9+J1162*$D$6+K1162*$D$11+L1162*$D$10+M1162*$D$7)</f>
        <v>17.8</v>
      </c>
      <c r="O1162" s="166">
        <v>1</v>
      </c>
      <c r="P1162" s="153">
        <f>SUM(N1162*O1162)</f>
        <v>17.8</v>
      </c>
      <c r="Q1162" s="29"/>
      <c r="R1162" s="14"/>
      <c r="S1162" s="14"/>
      <c r="T1162" s="14"/>
      <c r="U1162" s="14"/>
    </row>
    <row r="1163" spans="1:21" ht="13.5" customHeight="1">
      <c r="A1163" s="147">
        <f>RANK(N1163,$N$18:$N$2049)</f>
        <v>612</v>
      </c>
      <c r="B1163" s="148" t="s">
        <v>806</v>
      </c>
      <c r="C1163" s="148" t="s">
        <v>1941</v>
      </c>
      <c r="D1163" s="149" t="s">
        <v>42</v>
      </c>
      <c r="E1163" s="149" t="s">
        <v>34</v>
      </c>
      <c r="F1163" s="149" t="s">
        <v>1047</v>
      </c>
      <c r="G1163" s="150"/>
      <c r="H1163" s="150"/>
      <c r="I1163" s="150"/>
      <c r="J1163" s="150"/>
      <c r="K1163" s="149">
        <v>36</v>
      </c>
      <c r="L1163" s="149">
        <v>426</v>
      </c>
      <c r="M1163" s="149">
        <v>4</v>
      </c>
      <c r="N1163" s="172">
        <f>SUM(G1163*$D$8+H1163*$D$5+I1163*$D$9+J1163*$D$6+K1163*$D$11+L1163*$D$10+M1163*$D$7)</f>
        <v>84.6</v>
      </c>
      <c r="O1163" s="166">
        <v>1</v>
      </c>
      <c r="P1163" s="153">
        <f>SUM(N1163*O1163)</f>
        <v>84.6</v>
      </c>
      <c r="Q1163" s="14"/>
      <c r="R1163" s="14"/>
      <c r="S1163" s="14"/>
      <c r="T1163" s="14"/>
      <c r="U1163" s="14"/>
    </row>
    <row r="1164" spans="1:21" ht="13.5" customHeight="1">
      <c r="A1164" s="147">
        <f>RANK(N1164,$N$18:$N$2049)</f>
        <v>1475</v>
      </c>
      <c r="B1164" s="148" t="s">
        <v>808</v>
      </c>
      <c r="C1164" s="148" t="s">
        <v>1941</v>
      </c>
      <c r="D1164" s="149" t="s">
        <v>43</v>
      </c>
      <c r="E1164" s="149" t="s">
        <v>34</v>
      </c>
      <c r="F1164" s="149" t="s">
        <v>1047</v>
      </c>
      <c r="G1164" s="150"/>
      <c r="H1164" s="150"/>
      <c r="I1164" s="150"/>
      <c r="J1164" s="150"/>
      <c r="K1164" s="150"/>
      <c r="L1164" s="150"/>
      <c r="M1164" s="150"/>
      <c r="N1164" s="172">
        <f>SUM(G1164*$D$8+H1164*$D$5+I1164*$D$9+J1164*$D$6+K1164*$D$11+L1164*$D$10+M1164*$D$7)</f>
        <v>0</v>
      </c>
      <c r="O1164" s="166">
        <v>1</v>
      </c>
      <c r="P1164" s="153">
        <f>SUM(N1164*O1164)</f>
        <v>0</v>
      </c>
      <c r="Q1164" s="14"/>
      <c r="R1164" s="14"/>
      <c r="S1164" s="14"/>
      <c r="T1164" s="14"/>
      <c r="U1164" s="14"/>
    </row>
    <row r="1165" spans="1:21" ht="13.5" customHeight="1">
      <c r="A1165" s="147">
        <f>RANK(N1165,$N$18:$N$2049)</f>
        <v>1269</v>
      </c>
      <c r="B1165" s="148" t="s">
        <v>1553</v>
      </c>
      <c r="C1165" s="148" t="s">
        <v>1941</v>
      </c>
      <c r="D1165" s="149" t="s">
        <v>43</v>
      </c>
      <c r="E1165" s="149" t="s">
        <v>36</v>
      </c>
      <c r="F1165" s="149" t="s">
        <v>1047</v>
      </c>
      <c r="G1165" s="150"/>
      <c r="H1165" s="150"/>
      <c r="I1165" s="150"/>
      <c r="J1165" s="150"/>
      <c r="K1165" s="150">
        <v>12</v>
      </c>
      <c r="L1165" s="150">
        <v>146</v>
      </c>
      <c r="M1165" s="150">
        <v>1</v>
      </c>
      <c r="N1165" s="172">
        <f>SUM(G1165*$D$8+H1165*$D$5+I1165*$D$9+J1165*$D$6+K1165*$D$11+L1165*$D$10+M1165*$D$7)</f>
        <v>26.6</v>
      </c>
      <c r="O1165" s="166">
        <v>1</v>
      </c>
      <c r="P1165" s="153">
        <f>SUM(N1165*O1165)</f>
        <v>26.6</v>
      </c>
      <c r="Q1165" s="14"/>
      <c r="R1165" s="14"/>
      <c r="S1165" s="14"/>
      <c r="T1165" s="14"/>
      <c r="U1165" s="14"/>
    </row>
    <row r="1166" spans="1:21" ht="13.5" customHeight="1">
      <c r="A1166" s="147">
        <f>RANK(N1166,$N$18:$N$2049)</f>
        <v>964</v>
      </c>
      <c r="B1166" s="148" t="s">
        <v>201</v>
      </c>
      <c r="C1166" s="148" t="s">
        <v>1941</v>
      </c>
      <c r="D1166" s="149" t="s">
        <v>43</v>
      </c>
      <c r="E1166" s="149" t="s">
        <v>34</v>
      </c>
      <c r="F1166" s="149" t="s">
        <v>1047</v>
      </c>
      <c r="G1166" s="150"/>
      <c r="H1166" s="150"/>
      <c r="I1166" s="150"/>
      <c r="J1166" s="150"/>
      <c r="K1166" s="149">
        <v>22</v>
      </c>
      <c r="L1166" s="149">
        <v>263</v>
      </c>
      <c r="M1166" s="150">
        <v>2</v>
      </c>
      <c r="N1166" s="172">
        <f>SUM(G1166*$D$8+H1166*$D$5+I1166*$D$9+J1166*$D$6+K1166*$D$11+L1166*$D$10+M1166*$D$7)</f>
        <v>49.3</v>
      </c>
      <c r="O1166" s="166">
        <v>1</v>
      </c>
      <c r="P1166" s="153">
        <f>SUM(N1166*O1166)</f>
        <v>49.3</v>
      </c>
      <c r="Q1166" s="14"/>
      <c r="R1166" s="14"/>
      <c r="S1166" s="14"/>
      <c r="T1166" s="14"/>
      <c r="U1166" s="14"/>
    </row>
    <row r="1167" spans="1:21" ht="13.5" customHeight="1">
      <c r="A1167" s="147">
        <f>RANK(N1167,$N$18:$N$2049)</f>
        <v>826</v>
      </c>
      <c r="B1167" s="148" t="s">
        <v>807</v>
      </c>
      <c r="C1167" s="148" t="s">
        <v>1941</v>
      </c>
      <c r="D1167" s="149" t="s">
        <v>43</v>
      </c>
      <c r="E1167" s="149" t="s">
        <v>38</v>
      </c>
      <c r="F1167" s="149" t="s">
        <v>1047</v>
      </c>
      <c r="G1167" s="150"/>
      <c r="H1167" s="150"/>
      <c r="I1167" s="150"/>
      <c r="J1167" s="150"/>
      <c r="K1167" s="149">
        <v>26</v>
      </c>
      <c r="L1167" s="149">
        <v>369</v>
      </c>
      <c r="M1167" s="150">
        <v>2</v>
      </c>
      <c r="N1167" s="172">
        <f>SUM(G1167*$D$8+H1167*$D$5+I1167*$D$9+J1167*$D$6+K1167*$D$11+L1167*$D$10+M1167*$D$7)</f>
        <v>61.9</v>
      </c>
      <c r="O1167" s="166">
        <v>1</v>
      </c>
      <c r="P1167" s="153">
        <f>SUM(N1167*O1167)</f>
        <v>61.9</v>
      </c>
      <c r="Q1167" s="14"/>
      <c r="R1167" s="14"/>
      <c r="S1167" s="14"/>
      <c r="T1167" s="14"/>
      <c r="U1167" s="14"/>
    </row>
    <row r="1168" spans="1:21" ht="13.5" customHeight="1">
      <c r="A1168" s="147">
        <f>RANK(N1168,$N$18:$N$2049)</f>
        <v>481</v>
      </c>
      <c r="B1168" s="148" t="s">
        <v>809</v>
      </c>
      <c r="C1168" s="148" t="s">
        <v>1941</v>
      </c>
      <c r="D1168" s="149" t="s">
        <v>43</v>
      </c>
      <c r="E1168" s="149" t="s">
        <v>36</v>
      </c>
      <c r="F1168" s="149" t="s">
        <v>1047</v>
      </c>
      <c r="G1168" s="150"/>
      <c r="H1168" s="150"/>
      <c r="I1168" s="150"/>
      <c r="J1168" s="150"/>
      <c r="K1168" s="149">
        <v>40</v>
      </c>
      <c r="L1168" s="149">
        <v>596</v>
      </c>
      <c r="M1168" s="150">
        <v>4</v>
      </c>
      <c r="N1168" s="172">
        <f>SUM(G1168*$D$8+H1168*$D$5+I1168*$D$9+J1168*$D$6+K1168*$D$11+L1168*$D$10+M1168*$D$7)</f>
        <v>103.6</v>
      </c>
      <c r="O1168" s="166">
        <v>1</v>
      </c>
      <c r="P1168" s="153">
        <f>SUM(N1168*O1168)</f>
        <v>103.6</v>
      </c>
      <c r="Q1168" s="29"/>
      <c r="R1168" s="14"/>
      <c r="S1168" s="14"/>
      <c r="T1168" s="14"/>
      <c r="U1168" s="14"/>
    </row>
    <row r="1169" spans="1:21" ht="13.5" customHeight="1">
      <c r="A1169" s="147">
        <f>RANK(N1169,$N$18:$N$2049)</f>
        <v>323</v>
      </c>
      <c r="B1169" s="148" t="s">
        <v>626</v>
      </c>
      <c r="C1169" s="148" t="s">
        <v>1941</v>
      </c>
      <c r="D1169" s="149" t="s">
        <v>43</v>
      </c>
      <c r="E1169" s="149" t="s">
        <v>34</v>
      </c>
      <c r="F1169" s="149" t="s">
        <v>1047</v>
      </c>
      <c r="G1169" s="150"/>
      <c r="H1169" s="150"/>
      <c r="I1169" s="150"/>
      <c r="J1169" s="150"/>
      <c r="K1169" s="149">
        <v>50</v>
      </c>
      <c r="L1169" s="149">
        <v>749</v>
      </c>
      <c r="M1169" s="150">
        <v>6</v>
      </c>
      <c r="N1169" s="172">
        <f>SUM(G1169*$D$8+H1169*$D$5+I1169*$D$9+J1169*$D$6+K1169*$D$11+L1169*$D$10+M1169*$D$7)</f>
        <v>135.9</v>
      </c>
      <c r="O1169" s="166">
        <v>1</v>
      </c>
      <c r="P1169" s="153">
        <f>SUM(N1169*O1169)</f>
        <v>135.9</v>
      </c>
      <c r="Q1169" s="14"/>
      <c r="R1169" s="14"/>
      <c r="S1169" s="14"/>
      <c r="T1169" s="14"/>
      <c r="U1169" s="14"/>
    </row>
    <row r="1170" spans="1:21" ht="13.5" customHeight="1">
      <c r="A1170" s="147">
        <f>RANK(N1170,$N$18:$N$2049)</f>
        <v>1475</v>
      </c>
      <c r="B1170" s="148" t="s">
        <v>1554</v>
      </c>
      <c r="C1170" s="148" t="s">
        <v>1044</v>
      </c>
      <c r="D1170" s="149" t="s">
        <v>33</v>
      </c>
      <c r="E1170" s="149" t="s">
        <v>36</v>
      </c>
      <c r="F1170" s="149" t="s">
        <v>337</v>
      </c>
      <c r="G1170" s="150"/>
      <c r="H1170" s="150"/>
      <c r="I1170" s="150"/>
      <c r="J1170" s="150"/>
      <c r="K1170" s="150"/>
      <c r="L1170" s="150"/>
      <c r="M1170" s="150"/>
      <c r="N1170" s="172">
        <f>SUM(G1170*$D$8+H1170*$D$5+I1170*$D$9+J1170*$D$6+K1170*$D$11+L1170*$D$10+M1170*$D$7)</f>
        <v>0</v>
      </c>
      <c r="O1170" s="166">
        <v>0.9</v>
      </c>
      <c r="P1170" s="153">
        <f>SUM(N1170*O1170)</f>
        <v>0</v>
      </c>
      <c r="Q1170" s="14"/>
      <c r="R1170" s="14"/>
      <c r="S1170" s="14"/>
      <c r="T1170" s="14"/>
      <c r="U1170" s="14"/>
    </row>
    <row r="1171" spans="1:21" ht="13.5" customHeight="1">
      <c r="A1171" s="147">
        <f>RANK(N1171,$N$18:$N$2049)</f>
        <v>90</v>
      </c>
      <c r="B1171" s="148" t="s">
        <v>321</v>
      </c>
      <c r="C1171" s="148" t="s">
        <v>1044</v>
      </c>
      <c r="D1171" s="149" t="s">
        <v>33</v>
      </c>
      <c r="E1171" s="149" t="s">
        <v>34</v>
      </c>
      <c r="F1171" s="149" t="s">
        <v>337</v>
      </c>
      <c r="G1171" s="150">
        <v>2519</v>
      </c>
      <c r="H1171" s="150">
        <v>16</v>
      </c>
      <c r="I1171" s="150">
        <v>373</v>
      </c>
      <c r="J1171" s="150">
        <v>5</v>
      </c>
      <c r="K1171" s="150"/>
      <c r="L1171" s="150"/>
      <c r="M1171" s="150"/>
      <c r="N1171" s="172">
        <f>SUM(G1171*$D$8+H1171*$D$5+I1171*$D$9+J1171*$D$6+K1171*$D$11+L1171*$D$10+M1171*$D$7)</f>
        <v>232.06</v>
      </c>
      <c r="O1171" s="166">
        <v>0.9</v>
      </c>
      <c r="P1171" s="153">
        <f>SUM(N1171*O1171)</f>
        <v>208.85400000000001</v>
      </c>
      <c r="Q1171" s="14"/>
      <c r="R1171" s="14"/>
      <c r="S1171" s="14"/>
      <c r="T1171" s="14"/>
      <c r="U1171" s="14"/>
    </row>
    <row r="1172" spans="1:21" ht="13.5" customHeight="1">
      <c r="A1172" s="147">
        <f>RANK(N1172,$N$18:$N$2049)</f>
        <v>1475</v>
      </c>
      <c r="B1172" s="148" t="s">
        <v>2138</v>
      </c>
      <c r="C1172" s="148" t="s">
        <v>1044</v>
      </c>
      <c r="D1172" s="149" t="s">
        <v>39</v>
      </c>
      <c r="E1172" s="149" t="s">
        <v>34</v>
      </c>
      <c r="F1172" s="149" t="s">
        <v>337</v>
      </c>
      <c r="G1172" s="150"/>
      <c r="H1172" s="150"/>
      <c r="I1172" s="150"/>
      <c r="J1172" s="150"/>
      <c r="K1172" s="150"/>
      <c r="L1172" s="150"/>
      <c r="M1172" s="150"/>
      <c r="N1172" s="172">
        <f>SUM(G1172*$D$8+H1172*$D$5+I1172*$D$9+J1172*$D$6+K1172*$D$11+L1172*$D$10+M1172*$D$7)</f>
        <v>0</v>
      </c>
      <c r="O1172" s="166">
        <v>1.02</v>
      </c>
      <c r="P1172" s="153">
        <f>SUM(N1172*O1172)</f>
        <v>0</v>
      </c>
      <c r="Q1172" s="14"/>
      <c r="R1172" s="14"/>
      <c r="S1172" s="14"/>
      <c r="T1172" s="14"/>
      <c r="U1172" s="14"/>
    </row>
    <row r="1173" spans="1:21" ht="13.5" customHeight="1">
      <c r="A1173" s="147">
        <f>RANK(N1173,$N$18:$N$2049)</f>
        <v>1287</v>
      </c>
      <c r="B1173" s="148" t="s">
        <v>2137</v>
      </c>
      <c r="C1173" s="148" t="s">
        <v>1044</v>
      </c>
      <c r="D1173" s="149" t="s">
        <v>39</v>
      </c>
      <c r="E1173" s="149" t="s">
        <v>1965</v>
      </c>
      <c r="F1173" s="149" t="s">
        <v>337</v>
      </c>
      <c r="G1173" s="150"/>
      <c r="H1173" s="150"/>
      <c r="I1173" s="150">
        <v>135</v>
      </c>
      <c r="J1173" s="150">
        <v>1</v>
      </c>
      <c r="K1173" s="149">
        <v>6</v>
      </c>
      <c r="L1173" s="149">
        <v>33</v>
      </c>
      <c r="M1173" s="149">
        <v>0</v>
      </c>
      <c r="N1173" s="172">
        <f>SUM(G1173*$D$8+H1173*$D$5+I1173*$D$9+J1173*$D$6+K1173*$D$11+L1173*$D$10+M1173*$D$7)</f>
        <v>25.8</v>
      </c>
      <c r="O1173" s="166">
        <v>1.02</v>
      </c>
      <c r="P1173" s="153">
        <f>SUM(N1173*O1173)</f>
        <v>26.316000000000003</v>
      </c>
      <c r="Q1173" s="14"/>
      <c r="R1173" s="14"/>
      <c r="S1173" s="14"/>
      <c r="T1173" s="14"/>
      <c r="U1173" s="14"/>
    </row>
    <row r="1174" spans="1:21" ht="13.5" customHeight="1">
      <c r="A1174" s="147">
        <f>RANK(N1174,$N$18:$N$2049)</f>
        <v>518</v>
      </c>
      <c r="B1174" s="148" t="s">
        <v>2136</v>
      </c>
      <c r="C1174" s="148" t="s">
        <v>1044</v>
      </c>
      <c r="D1174" s="149" t="s">
        <v>39</v>
      </c>
      <c r="E1174" s="149" t="s">
        <v>36</v>
      </c>
      <c r="F1174" s="149" t="s">
        <v>337</v>
      </c>
      <c r="G1174" s="150"/>
      <c r="H1174" s="150"/>
      <c r="I1174" s="150">
        <v>488</v>
      </c>
      <c r="J1174" s="150">
        <v>4</v>
      </c>
      <c r="K1174" s="149">
        <v>12</v>
      </c>
      <c r="L1174" s="149">
        <v>113</v>
      </c>
      <c r="M1174" s="149">
        <v>1</v>
      </c>
      <c r="N1174" s="172">
        <f>SUM(G1174*$D$8+H1174*$D$5+I1174*$D$9+J1174*$D$6+K1174*$D$11+L1174*$D$10+M1174*$D$7)</f>
        <v>96.100000000000009</v>
      </c>
      <c r="O1174" s="166">
        <v>1.02</v>
      </c>
      <c r="P1174" s="153">
        <f>SUM(N1174*O1174)</f>
        <v>98.022000000000006</v>
      </c>
      <c r="Q1174" s="14"/>
      <c r="R1174" s="14"/>
      <c r="S1174" s="14"/>
      <c r="T1174" s="14"/>
      <c r="U1174" s="14"/>
    </row>
    <row r="1175" spans="1:21" ht="13.5" customHeight="1">
      <c r="A1175" s="147">
        <f>RANK(N1175,$N$18:$N$2049)</f>
        <v>217</v>
      </c>
      <c r="B1175" s="148" t="s">
        <v>271</v>
      </c>
      <c r="C1175" s="148" t="s">
        <v>1044</v>
      </c>
      <c r="D1175" s="149" t="s">
        <v>39</v>
      </c>
      <c r="E1175" s="149" t="s">
        <v>34</v>
      </c>
      <c r="F1175" s="149" t="s">
        <v>337</v>
      </c>
      <c r="G1175" s="150"/>
      <c r="H1175" s="150"/>
      <c r="I1175" s="150">
        <v>881</v>
      </c>
      <c r="J1175" s="150">
        <v>8</v>
      </c>
      <c r="K1175" s="149">
        <v>16</v>
      </c>
      <c r="L1175" s="149">
        <v>168</v>
      </c>
      <c r="M1175" s="149">
        <v>1</v>
      </c>
      <c r="N1175" s="172">
        <f>SUM(G1175*$D$8+H1175*$D$5+I1175*$D$9+J1175*$D$6+K1175*$D$11+L1175*$D$10+M1175*$D$7)</f>
        <v>166.90000000000003</v>
      </c>
      <c r="O1175" s="166">
        <v>1.02</v>
      </c>
      <c r="P1175" s="153">
        <f>SUM(N1175*O1175)</f>
        <v>170.23800000000003</v>
      </c>
      <c r="Q1175" s="29"/>
      <c r="R1175" s="14"/>
      <c r="S1175" s="14"/>
      <c r="T1175" s="14"/>
      <c r="U1175" s="14"/>
    </row>
    <row r="1176" spans="1:21" ht="13.5" customHeight="1">
      <c r="A1176" s="147">
        <f>RANK(N1176,$N$18:$N$2049)</f>
        <v>1475</v>
      </c>
      <c r="B1176" s="148" t="s">
        <v>1555</v>
      </c>
      <c r="C1176" s="148" t="s">
        <v>1044</v>
      </c>
      <c r="D1176" s="149" t="s">
        <v>42</v>
      </c>
      <c r="E1176" s="149" t="s">
        <v>38</v>
      </c>
      <c r="F1176" s="149" t="s">
        <v>337</v>
      </c>
      <c r="G1176" s="150"/>
      <c r="H1176" s="150"/>
      <c r="I1176" s="150"/>
      <c r="J1176" s="150"/>
      <c r="K1176" s="150"/>
      <c r="L1176" s="150"/>
      <c r="M1176" s="150"/>
      <c r="N1176" s="172">
        <f>SUM(G1176*$D$8+H1176*$D$5+I1176*$D$9+J1176*$D$6+K1176*$D$11+L1176*$D$10+M1176*$D$7)</f>
        <v>0</v>
      </c>
      <c r="O1176" s="166">
        <v>1</v>
      </c>
      <c r="P1176" s="153">
        <f>SUM(N1176*O1176)</f>
        <v>0</v>
      </c>
      <c r="Q1176" s="29"/>
      <c r="R1176" s="14"/>
      <c r="S1176" s="14"/>
      <c r="T1176" s="14"/>
      <c r="U1176" s="14"/>
    </row>
    <row r="1177" spans="1:21" ht="13.5" customHeight="1">
      <c r="A1177" s="147">
        <f>RANK(N1177,$N$18:$N$2049)</f>
        <v>1330</v>
      </c>
      <c r="B1177" s="148" t="s">
        <v>810</v>
      </c>
      <c r="C1177" s="148" t="s">
        <v>1044</v>
      </c>
      <c r="D1177" s="149" t="s">
        <v>42</v>
      </c>
      <c r="E1177" s="149" t="s">
        <v>34</v>
      </c>
      <c r="F1177" s="149" t="s">
        <v>337</v>
      </c>
      <c r="G1177" s="150"/>
      <c r="H1177" s="150"/>
      <c r="I1177" s="150"/>
      <c r="J1177" s="150"/>
      <c r="K1177" s="149">
        <v>12</v>
      </c>
      <c r="L1177" s="149">
        <v>118</v>
      </c>
      <c r="M1177" s="149">
        <v>1</v>
      </c>
      <c r="N1177" s="172">
        <f>SUM(G1177*$D$8+H1177*$D$5+I1177*$D$9+J1177*$D$6+K1177*$D$11+L1177*$D$10+M1177*$D$7)</f>
        <v>23.8</v>
      </c>
      <c r="O1177" s="166">
        <v>1</v>
      </c>
      <c r="P1177" s="153">
        <f>SUM(N1177*O1177)</f>
        <v>23.8</v>
      </c>
      <c r="Q1177" s="29"/>
      <c r="R1177" s="14"/>
      <c r="S1177" s="14"/>
      <c r="T1177" s="14"/>
      <c r="U1177" s="14"/>
    </row>
    <row r="1178" spans="1:21" ht="13.5" customHeight="1">
      <c r="A1178" s="147">
        <f>RANK(N1178,$N$18:$N$2049)</f>
        <v>1246</v>
      </c>
      <c r="B1178" s="148" t="s">
        <v>272</v>
      </c>
      <c r="C1178" s="148" t="s">
        <v>1044</v>
      </c>
      <c r="D1178" s="149" t="s">
        <v>42</v>
      </c>
      <c r="E1178" s="149" t="s">
        <v>34</v>
      </c>
      <c r="F1178" s="149" t="s">
        <v>337</v>
      </c>
      <c r="G1178" s="150"/>
      <c r="H1178" s="150"/>
      <c r="I1178" s="150"/>
      <c r="J1178" s="150"/>
      <c r="K1178" s="150">
        <v>14</v>
      </c>
      <c r="L1178" s="150">
        <v>148</v>
      </c>
      <c r="M1178" s="150">
        <v>1</v>
      </c>
      <c r="N1178" s="172">
        <f>SUM(G1178*$D$8+H1178*$D$5+I1178*$D$9+J1178*$D$6+K1178*$D$11+L1178*$D$10+M1178*$D$7)</f>
        <v>27.8</v>
      </c>
      <c r="O1178" s="166">
        <v>1</v>
      </c>
      <c r="P1178" s="153">
        <f>SUM(N1178*O1178)</f>
        <v>27.8</v>
      </c>
      <c r="Q1178" s="14"/>
      <c r="R1178" s="14"/>
      <c r="S1178" s="14"/>
      <c r="T1178" s="14"/>
      <c r="U1178" s="14"/>
    </row>
    <row r="1179" spans="1:21" ht="13.5" customHeight="1">
      <c r="A1179" s="147">
        <f>RANK(N1179,$N$18:$N$2049)</f>
        <v>1475</v>
      </c>
      <c r="B1179" s="148" t="s">
        <v>2141</v>
      </c>
      <c r="C1179" s="148" t="s">
        <v>1044</v>
      </c>
      <c r="D1179" s="149" t="s">
        <v>43</v>
      </c>
      <c r="E1179" s="149" t="s">
        <v>38</v>
      </c>
      <c r="F1179" s="149" t="s">
        <v>337</v>
      </c>
      <c r="G1179" s="150"/>
      <c r="H1179" s="150"/>
      <c r="I1179" s="150"/>
      <c r="J1179" s="150"/>
      <c r="K1179" s="150"/>
      <c r="L1179" s="150"/>
      <c r="M1179" s="150"/>
      <c r="N1179" s="172">
        <f>SUM(G1179*$D$8+H1179*$D$5+I1179*$D$9+J1179*$D$6+K1179*$D$11+L1179*$D$10+M1179*$D$7)</f>
        <v>0</v>
      </c>
      <c r="O1179" s="166">
        <v>1</v>
      </c>
      <c r="P1179" s="153">
        <f>SUM(N1179*O1179)</f>
        <v>0</v>
      </c>
      <c r="Q1179" s="14"/>
      <c r="R1179" s="14"/>
      <c r="S1179" s="14"/>
      <c r="T1179" s="14"/>
      <c r="U1179" s="14"/>
    </row>
    <row r="1180" spans="1:21" ht="13.5" customHeight="1">
      <c r="A1180" s="147">
        <f>RANK(N1180,$N$18:$N$2049)</f>
        <v>1386</v>
      </c>
      <c r="B1180" s="148" t="s">
        <v>1556</v>
      </c>
      <c r="C1180" s="148" t="s">
        <v>1044</v>
      </c>
      <c r="D1180" s="149" t="s">
        <v>43</v>
      </c>
      <c r="E1180" s="149" t="s">
        <v>1965</v>
      </c>
      <c r="F1180" s="149" t="s">
        <v>337</v>
      </c>
      <c r="G1180" s="150"/>
      <c r="H1180" s="150"/>
      <c r="I1180" s="150"/>
      <c r="J1180" s="150"/>
      <c r="K1180" s="149">
        <v>9</v>
      </c>
      <c r="L1180" s="149">
        <v>112</v>
      </c>
      <c r="M1180" s="149">
        <v>1</v>
      </c>
      <c r="N1180" s="172">
        <f>SUM(G1180*$D$8+H1180*$D$5+I1180*$D$9+J1180*$D$6+K1180*$D$11+L1180*$D$10+M1180*$D$7)</f>
        <v>21.700000000000003</v>
      </c>
      <c r="O1180" s="166">
        <v>1</v>
      </c>
      <c r="P1180" s="153">
        <f>SUM(N1180*O1180)</f>
        <v>21.700000000000003</v>
      </c>
      <c r="Q1180" s="14"/>
      <c r="R1180" s="14"/>
      <c r="S1180" s="14"/>
      <c r="T1180" s="14"/>
      <c r="U1180" s="14"/>
    </row>
    <row r="1181" spans="1:21" ht="13.5" customHeight="1">
      <c r="A1181" s="147">
        <f>RANK(N1181,$N$18:$N$2049)</f>
        <v>1199</v>
      </c>
      <c r="B1181" s="148" t="s">
        <v>2140</v>
      </c>
      <c r="C1181" s="148" t="s">
        <v>1044</v>
      </c>
      <c r="D1181" s="149" t="s">
        <v>43</v>
      </c>
      <c r="E1181" s="149" t="s">
        <v>1965</v>
      </c>
      <c r="F1181" s="149" t="s">
        <v>337</v>
      </c>
      <c r="G1181" s="150"/>
      <c r="H1181" s="150"/>
      <c r="I1181" s="150"/>
      <c r="J1181" s="150"/>
      <c r="K1181" s="149">
        <v>15</v>
      </c>
      <c r="L1181" s="149">
        <v>169</v>
      </c>
      <c r="M1181" s="149">
        <v>1</v>
      </c>
      <c r="N1181" s="172">
        <f>SUM(G1181*$D$8+H1181*$D$5+I1181*$D$9+J1181*$D$6+K1181*$D$11+L1181*$D$10+M1181*$D$7)</f>
        <v>30.400000000000002</v>
      </c>
      <c r="O1181" s="166">
        <v>1</v>
      </c>
      <c r="P1181" s="153">
        <f>SUM(N1181*O1181)</f>
        <v>30.400000000000002</v>
      </c>
      <c r="Q1181" s="14"/>
      <c r="R1181" s="14"/>
      <c r="S1181" s="14"/>
      <c r="T1181" s="14"/>
      <c r="U1181" s="14"/>
    </row>
    <row r="1182" spans="1:21" ht="13.5" customHeight="1">
      <c r="A1182" s="147">
        <f>RANK(N1182,$N$18:$N$2049)</f>
        <v>952</v>
      </c>
      <c r="B1182" s="148" t="s">
        <v>811</v>
      </c>
      <c r="C1182" s="148" t="s">
        <v>1044</v>
      </c>
      <c r="D1182" s="149" t="s">
        <v>43</v>
      </c>
      <c r="E1182" s="149" t="s">
        <v>38</v>
      </c>
      <c r="F1182" s="149" t="s">
        <v>337</v>
      </c>
      <c r="G1182" s="150"/>
      <c r="H1182" s="150"/>
      <c r="I1182" s="150"/>
      <c r="J1182" s="150"/>
      <c r="K1182" s="150">
        <v>24</v>
      </c>
      <c r="L1182" s="150">
        <v>265</v>
      </c>
      <c r="M1182" s="150">
        <v>2</v>
      </c>
      <c r="N1182" s="172">
        <f>SUM(G1182*$D$8+H1182*$D$5+I1182*$D$9+J1182*$D$6+K1182*$D$11+L1182*$D$10+M1182*$D$7)</f>
        <v>50.5</v>
      </c>
      <c r="O1182" s="166">
        <v>1</v>
      </c>
      <c r="P1182" s="153">
        <f>SUM(N1182*O1182)</f>
        <v>50.5</v>
      </c>
      <c r="Q1182" s="14"/>
      <c r="R1182" s="14"/>
      <c r="S1182" s="14"/>
      <c r="T1182" s="14"/>
      <c r="U1182" s="14"/>
    </row>
    <row r="1183" spans="1:21" ht="13.5" customHeight="1">
      <c r="A1183" s="147">
        <f>RANK(N1183,$N$18:$N$2049)</f>
        <v>482</v>
      </c>
      <c r="B1183" s="148" t="s">
        <v>273</v>
      </c>
      <c r="C1183" s="148" t="s">
        <v>1044</v>
      </c>
      <c r="D1183" s="149" t="s">
        <v>43</v>
      </c>
      <c r="E1183" s="149" t="s">
        <v>34</v>
      </c>
      <c r="F1183" s="149" t="s">
        <v>337</v>
      </c>
      <c r="G1183" s="150"/>
      <c r="H1183" s="150"/>
      <c r="I1183" s="150"/>
      <c r="J1183" s="150"/>
      <c r="K1183" s="149">
        <v>43</v>
      </c>
      <c r="L1183" s="149">
        <v>580</v>
      </c>
      <c r="M1183" s="149">
        <v>4</v>
      </c>
      <c r="N1183" s="172">
        <f>SUM(G1183*$D$8+H1183*$D$5+I1183*$D$9+J1183*$D$6+K1183*$D$11+L1183*$D$10+M1183*$D$7)</f>
        <v>103.5</v>
      </c>
      <c r="O1183" s="166">
        <v>1</v>
      </c>
      <c r="P1183" s="153">
        <f>SUM(N1183*O1183)</f>
        <v>103.5</v>
      </c>
      <c r="Q1183" s="14"/>
      <c r="R1183" s="14"/>
      <c r="S1183" s="14"/>
      <c r="T1183" s="14"/>
      <c r="U1183" s="14"/>
    </row>
    <row r="1184" spans="1:21" ht="13.5" customHeight="1">
      <c r="A1184" s="147">
        <f>RANK(N1184,$N$18:$N$2049)</f>
        <v>358</v>
      </c>
      <c r="B1184" s="148" t="s">
        <v>2139</v>
      </c>
      <c r="C1184" s="148" t="s">
        <v>1044</v>
      </c>
      <c r="D1184" s="149" t="s">
        <v>43</v>
      </c>
      <c r="E1184" s="149" t="s">
        <v>34</v>
      </c>
      <c r="F1184" s="149" t="s">
        <v>337</v>
      </c>
      <c r="G1184" s="150"/>
      <c r="H1184" s="150"/>
      <c r="I1184" s="149">
        <v>70</v>
      </c>
      <c r="J1184" s="149">
        <v>1</v>
      </c>
      <c r="K1184" s="149">
        <v>53</v>
      </c>
      <c r="L1184" s="149">
        <v>641</v>
      </c>
      <c r="M1184" s="150">
        <v>4</v>
      </c>
      <c r="N1184" s="172">
        <f>SUM(G1184*$D$8+H1184*$D$5+I1184*$D$9+J1184*$D$6+K1184*$D$11+L1184*$D$10+M1184*$D$7)</f>
        <v>127.60000000000001</v>
      </c>
      <c r="O1184" s="166">
        <v>1</v>
      </c>
      <c r="P1184" s="153">
        <f>SUM(N1184*O1184)</f>
        <v>127.60000000000001</v>
      </c>
      <c r="Q1184" s="14"/>
      <c r="R1184" s="14"/>
      <c r="S1184" s="14"/>
      <c r="T1184" s="14"/>
      <c r="U1184" s="14"/>
    </row>
    <row r="1185" spans="1:21" ht="13.5" customHeight="1">
      <c r="A1185" s="147">
        <f>RANK(N1185,$N$18:$N$2049)</f>
        <v>924</v>
      </c>
      <c r="B1185" s="148" t="s">
        <v>1558</v>
      </c>
      <c r="C1185" s="148" t="s">
        <v>436</v>
      </c>
      <c r="D1185" s="149" t="s">
        <v>33</v>
      </c>
      <c r="E1185" s="149" t="s">
        <v>36</v>
      </c>
      <c r="F1185" s="149" t="s">
        <v>41</v>
      </c>
      <c r="G1185" s="149">
        <v>436</v>
      </c>
      <c r="H1185" s="149">
        <v>2</v>
      </c>
      <c r="I1185" s="149">
        <v>155</v>
      </c>
      <c r="J1185" s="149">
        <v>2</v>
      </c>
      <c r="K1185" s="150"/>
      <c r="L1185" s="150"/>
      <c r="M1185" s="150"/>
      <c r="N1185" s="172">
        <f>SUM(G1185*$D$8+H1185*$D$5+I1185*$D$9+J1185*$D$6+K1185*$D$11+L1185*$D$10+M1185*$D$7)</f>
        <v>52.94</v>
      </c>
      <c r="O1185" s="166">
        <v>0.9</v>
      </c>
      <c r="P1185" s="153">
        <f>SUM(N1185*O1185)</f>
        <v>47.646000000000001</v>
      </c>
      <c r="Q1185" s="14"/>
      <c r="R1185" s="14"/>
      <c r="S1185" s="14"/>
      <c r="T1185" s="14"/>
      <c r="U1185" s="14"/>
    </row>
    <row r="1186" spans="1:21" ht="13.5" customHeight="1">
      <c r="A1186" s="147">
        <f>RANK(N1186,$N$18:$N$2049)</f>
        <v>156</v>
      </c>
      <c r="B1186" s="148" t="s">
        <v>1557</v>
      </c>
      <c r="C1186" s="148" t="s">
        <v>436</v>
      </c>
      <c r="D1186" s="149" t="s">
        <v>33</v>
      </c>
      <c r="E1186" s="149" t="s">
        <v>34</v>
      </c>
      <c r="F1186" s="149" t="s">
        <v>41</v>
      </c>
      <c r="G1186" s="149">
        <v>2005</v>
      </c>
      <c r="H1186" s="149">
        <v>14</v>
      </c>
      <c r="I1186" s="149">
        <v>365</v>
      </c>
      <c r="J1186" s="149">
        <v>3</v>
      </c>
      <c r="K1186" s="150"/>
      <c r="L1186" s="150"/>
      <c r="M1186" s="150"/>
      <c r="N1186" s="172">
        <f>SUM(G1186*$D$8+H1186*$D$5+I1186*$D$9+J1186*$D$6+K1186*$D$11+L1186*$D$10+M1186*$D$7)</f>
        <v>190.7</v>
      </c>
      <c r="O1186" s="166">
        <v>0.9</v>
      </c>
      <c r="P1186" s="153">
        <f>SUM(N1186*O1186)</f>
        <v>171.63</v>
      </c>
      <c r="Q1186" s="14"/>
      <c r="R1186" s="14"/>
      <c r="S1186" s="14"/>
      <c r="T1186" s="14"/>
      <c r="U1186" s="14"/>
    </row>
    <row r="1187" spans="1:21" ht="13.5" customHeight="1">
      <c r="A1187" s="147">
        <f>RANK(N1187,$N$18:$N$2049)</f>
        <v>1475</v>
      </c>
      <c r="B1187" s="148" t="s">
        <v>813</v>
      </c>
      <c r="C1187" s="148" t="s">
        <v>436</v>
      </c>
      <c r="D1187" s="149" t="s">
        <v>39</v>
      </c>
      <c r="E1187" s="149" t="s">
        <v>38</v>
      </c>
      <c r="F1187" s="149" t="s">
        <v>41</v>
      </c>
      <c r="G1187" s="150"/>
      <c r="H1187" s="150"/>
      <c r="I1187" s="150"/>
      <c r="J1187" s="150"/>
      <c r="K1187" s="150"/>
      <c r="L1187" s="150"/>
      <c r="M1187" s="150"/>
      <c r="N1187" s="172">
        <f>SUM(G1187*$D$8+H1187*$D$5+I1187*$D$9+J1187*$D$6+K1187*$D$11+L1187*$D$10+M1187*$D$7)</f>
        <v>0</v>
      </c>
      <c r="O1187" s="166">
        <v>1.02</v>
      </c>
      <c r="P1187" s="153">
        <f>SUM(N1187*O1187)</f>
        <v>0</v>
      </c>
      <c r="Q1187" s="14"/>
      <c r="R1187" s="14"/>
      <c r="S1187" s="14"/>
      <c r="T1187" s="14"/>
      <c r="U1187" s="14"/>
    </row>
    <row r="1188" spans="1:21" ht="13.5" customHeight="1">
      <c r="A1188" s="147">
        <f>RANK(N1188,$N$18:$N$2049)</f>
        <v>1118</v>
      </c>
      <c r="B1188" s="148" t="s">
        <v>812</v>
      </c>
      <c r="C1188" s="148" t="s">
        <v>436</v>
      </c>
      <c r="D1188" s="149" t="s">
        <v>39</v>
      </c>
      <c r="E1188" s="149" t="s">
        <v>38</v>
      </c>
      <c r="F1188" s="149" t="s">
        <v>41</v>
      </c>
      <c r="G1188" s="150"/>
      <c r="H1188" s="150"/>
      <c r="I1188" s="150">
        <v>167</v>
      </c>
      <c r="J1188" s="149">
        <v>2</v>
      </c>
      <c r="K1188" s="149">
        <v>5</v>
      </c>
      <c r="L1188" s="149">
        <v>43</v>
      </c>
      <c r="M1188" s="149">
        <v>0</v>
      </c>
      <c r="N1188" s="172">
        <f>SUM(G1188*$D$8+H1188*$D$5+I1188*$D$9+J1188*$D$6+K1188*$D$11+L1188*$D$10+M1188*$D$7)</f>
        <v>35.5</v>
      </c>
      <c r="O1188" s="166">
        <v>1.02</v>
      </c>
      <c r="P1188" s="153">
        <f>SUM(N1188*O1188)</f>
        <v>36.21</v>
      </c>
      <c r="Q1188" s="14"/>
      <c r="R1188" s="14"/>
      <c r="S1188" s="14"/>
      <c r="T1188" s="14"/>
      <c r="U1188" s="14"/>
    </row>
    <row r="1189" spans="1:21" ht="13.5" customHeight="1">
      <c r="A1189" s="147">
        <f>RANK(N1189,$N$18:$N$2049)</f>
        <v>652</v>
      </c>
      <c r="B1189" s="148" t="s">
        <v>1560</v>
      </c>
      <c r="C1189" s="148" t="s">
        <v>436</v>
      </c>
      <c r="D1189" s="149" t="s">
        <v>39</v>
      </c>
      <c r="E1189" s="149" t="s">
        <v>34</v>
      </c>
      <c r="F1189" s="149" t="s">
        <v>41</v>
      </c>
      <c r="G1189" s="150"/>
      <c r="H1189" s="150"/>
      <c r="I1189" s="149">
        <v>431</v>
      </c>
      <c r="J1189" s="149">
        <v>4</v>
      </c>
      <c r="K1189" s="149">
        <v>10</v>
      </c>
      <c r="L1189" s="149">
        <v>73</v>
      </c>
      <c r="M1189" s="149">
        <v>0</v>
      </c>
      <c r="N1189" s="172">
        <f>SUM(G1189*$D$8+H1189*$D$5+I1189*$D$9+J1189*$D$6+K1189*$D$11+L1189*$D$10+M1189*$D$7)</f>
        <v>79.399999999999991</v>
      </c>
      <c r="O1189" s="166">
        <v>1.02</v>
      </c>
      <c r="P1189" s="153">
        <f>SUM(N1189*O1189)</f>
        <v>80.988</v>
      </c>
      <c r="Q1189" s="14"/>
      <c r="R1189" s="14"/>
      <c r="S1189" s="14"/>
      <c r="T1189" s="14"/>
      <c r="U1189" s="14"/>
    </row>
    <row r="1190" spans="1:21" ht="13.5" customHeight="1">
      <c r="A1190" s="147">
        <f>RANK(N1190,$N$18:$N$2049)</f>
        <v>262</v>
      </c>
      <c r="B1190" s="148" t="s">
        <v>1559</v>
      </c>
      <c r="C1190" s="148" t="s">
        <v>436</v>
      </c>
      <c r="D1190" s="149" t="s">
        <v>39</v>
      </c>
      <c r="E1190" s="149" t="s">
        <v>1965</v>
      </c>
      <c r="F1190" s="149" t="s">
        <v>41</v>
      </c>
      <c r="G1190" s="150"/>
      <c r="H1190" s="150"/>
      <c r="I1190" s="149">
        <v>837</v>
      </c>
      <c r="J1190" s="149">
        <v>7</v>
      </c>
      <c r="K1190" s="149">
        <v>17</v>
      </c>
      <c r="L1190" s="149">
        <v>141</v>
      </c>
      <c r="M1190" s="149">
        <v>1</v>
      </c>
      <c r="N1190" s="172">
        <f>SUM(G1190*$D$8+H1190*$D$5+I1190*$D$9+J1190*$D$6+K1190*$D$11+L1190*$D$10+M1190*$D$7)</f>
        <v>154.29999999999998</v>
      </c>
      <c r="O1190" s="166">
        <v>1.02</v>
      </c>
      <c r="P1190" s="153">
        <f>SUM(N1190*O1190)</f>
        <v>157.386</v>
      </c>
      <c r="Q1190" s="14"/>
      <c r="R1190" s="14"/>
      <c r="S1190" s="14"/>
      <c r="T1190" s="14"/>
      <c r="U1190" s="14"/>
    </row>
    <row r="1191" spans="1:21" ht="13.5" customHeight="1">
      <c r="A1191" s="147">
        <f>RANK(N1191,$N$18:$N$2049)</f>
        <v>1475</v>
      </c>
      <c r="B1191" s="148" t="s">
        <v>1562</v>
      </c>
      <c r="C1191" s="148" t="s">
        <v>436</v>
      </c>
      <c r="D1191" s="149" t="s">
        <v>42</v>
      </c>
      <c r="E1191" s="149" t="s">
        <v>36</v>
      </c>
      <c r="F1191" s="149" t="s">
        <v>41</v>
      </c>
      <c r="G1191" s="150"/>
      <c r="H1191" s="150"/>
      <c r="I1191" s="150"/>
      <c r="J1191" s="150"/>
      <c r="K1191" s="150"/>
      <c r="L1191" s="150"/>
      <c r="M1191" s="150"/>
      <c r="N1191" s="172">
        <f>SUM(G1191*$D$8+H1191*$D$5+I1191*$D$9+J1191*$D$6+K1191*$D$11+L1191*$D$10+M1191*$D$7)</f>
        <v>0</v>
      </c>
      <c r="O1191" s="166">
        <v>1</v>
      </c>
      <c r="P1191" s="153">
        <f>SUM(N1191*O1191)</f>
        <v>0</v>
      </c>
      <c r="Q1191" s="14"/>
      <c r="R1191" s="14"/>
      <c r="S1191" s="14"/>
      <c r="T1191" s="14"/>
      <c r="U1191" s="14"/>
    </row>
    <row r="1192" spans="1:21" ht="13.5" customHeight="1">
      <c r="A1192" s="147">
        <f>RANK(N1192,$N$18:$N$2049)</f>
        <v>1475</v>
      </c>
      <c r="B1192" s="148" t="s">
        <v>1563</v>
      </c>
      <c r="C1192" s="148" t="s">
        <v>436</v>
      </c>
      <c r="D1192" s="149" t="s">
        <v>42</v>
      </c>
      <c r="E1192" s="149" t="s">
        <v>1965</v>
      </c>
      <c r="F1192" s="149" t="s">
        <v>41</v>
      </c>
      <c r="G1192" s="150"/>
      <c r="H1192" s="150"/>
      <c r="I1192" s="150"/>
      <c r="J1192" s="150"/>
      <c r="K1192" s="150"/>
      <c r="L1192" s="150"/>
      <c r="M1192" s="150"/>
      <c r="N1192" s="172">
        <f>SUM(G1192*$D$8+H1192*$D$5+I1192*$D$9+J1192*$D$6+K1192*$D$11+L1192*$D$10+M1192*$D$7)</f>
        <v>0</v>
      </c>
      <c r="O1192" s="166">
        <v>1</v>
      </c>
      <c r="P1192" s="153">
        <f>SUM(N1192*O1192)</f>
        <v>0</v>
      </c>
      <c r="Q1192" s="29"/>
      <c r="R1192" s="14"/>
      <c r="S1192" s="14"/>
      <c r="T1192" s="14"/>
      <c r="U1192" s="14"/>
    </row>
    <row r="1193" spans="1:21" ht="13.5" customHeight="1">
      <c r="A1193" s="147">
        <f>RANK(N1193,$N$18:$N$2049)</f>
        <v>1073</v>
      </c>
      <c r="B1193" s="148" t="s">
        <v>1561</v>
      </c>
      <c r="C1193" s="148" t="s">
        <v>436</v>
      </c>
      <c r="D1193" s="149" t="s">
        <v>42</v>
      </c>
      <c r="E1193" s="149" t="s">
        <v>38</v>
      </c>
      <c r="F1193" s="149" t="s">
        <v>41</v>
      </c>
      <c r="G1193" s="150"/>
      <c r="H1193" s="150"/>
      <c r="I1193" s="150"/>
      <c r="J1193" s="150"/>
      <c r="K1193" s="149">
        <v>17</v>
      </c>
      <c r="L1193" s="149">
        <v>185</v>
      </c>
      <c r="M1193" s="149">
        <v>2</v>
      </c>
      <c r="N1193" s="172">
        <f>SUM(G1193*$D$8+H1193*$D$5+I1193*$D$9+J1193*$D$6+K1193*$D$11+L1193*$D$10+M1193*$D$7)</f>
        <v>39</v>
      </c>
      <c r="O1193" s="166">
        <v>1</v>
      </c>
      <c r="P1193" s="153">
        <f>SUM(N1193*O1193)</f>
        <v>39</v>
      </c>
      <c r="Q1193" s="29"/>
      <c r="R1193" s="14"/>
      <c r="S1193" s="14"/>
      <c r="T1193" s="14"/>
      <c r="U1193" s="14"/>
    </row>
    <row r="1194" spans="1:21" ht="13.5" customHeight="1">
      <c r="A1194" s="147">
        <f>RANK(N1194,$N$18:$N$2049)</f>
        <v>1475</v>
      </c>
      <c r="B1194" s="148" t="s">
        <v>2014</v>
      </c>
      <c r="C1194" s="148" t="s">
        <v>436</v>
      </c>
      <c r="D1194" s="149" t="s">
        <v>43</v>
      </c>
      <c r="E1194" s="149" t="s">
        <v>1965</v>
      </c>
      <c r="F1194" s="149" t="s">
        <v>41</v>
      </c>
      <c r="G1194" s="150"/>
      <c r="H1194" s="150"/>
      <c r="I1194" s="150"/>
      <c r="J1194" s="150"/>
      <c r="K1194" s="150"/>
      <c r="L1194" s="150"/>
      <c r="M1194" s="150"/>
      <c r="N1194" s="172">
        <f>SUM(G1194*$D$8+H1194*$D$5+I1194*$D$9+J1194*$D$6+K1194*$D$11+L1194*$D$10+M1194*$D$7)</f>
        <v>0</v>
      </c>
      <c r="O1194" s="166">
        <v>1</v>
      </c>
      <c r="P1194" s="153">
        <f>SUM(N1194*O1194)</f>
        <v>0</v>
      </c>
      <c r="Q1194" s="29"/>
      <c r="R1194" s="14"/>
      <c r="S1194" s="14"/>
      <c r="T1194" s="14"/>
      <c r="U1194" s="14"/>
    </row>
    <row r="1195" spans="1:21" ht="13.5" customHeight="1">
      <c r="A1195" s="147">
        <f>RANK(N1195,$N$18:$N$2049)</f>
        <v>1239</v>
      </c>
      <c r="B1195" s="148" t="s">
        <v>1566</v>
      </c>
      <c r="C1195" s="148" t="s">
        <v>436</v>
      </c>
      <c r="D1195" s="149" t="s">
        <v>43</v>
      </c>
      <c r="E1195" s="149" t="s">
        <v>38</v>
      </c>
      <c r="F1195" s="149" t="s">
        <v>41</v>
      </c>
      <c r="G1195" s="150"/>
      <c r="H1195" s="150"/>
      <c r="I1195" s="150"/>
      <c r="J1195" s="150"/>
      <c r="K1195" s="149">
        <v>13</v>
      </c>
      <c r="L1195" s="149">
        <v>158</v>
      </c>
      <c r="M1195" s="149">
        <v>1</v>
      </c>
      <c r="N1195" s="172">
        <f>SUM(G1195*$D$8+H1195*$D$5+I1195*$D$9+J1195*$D$6+K1195*$D$11+L1195*$D$10+M1195*$D$7)</f>
        <v>28.3</v>
      </c>
      <c r="O1195" s="166">
        <v>1</v>
      </c>
      <c r="P1195" s="153">
        <f>SUM(N1195*O1195)</f>
        <v>28.3</v>
      </c>
      <c r="Q1195" s="29"/>
      <c r="R1195" s="14"/>
      <c r="S1195" s="14"/>
      <c r="T1195" s="14"/>
      <c r="U1195" s="14"/>
    </row>
    <row r="1196" spans="1:21" ht="13.5" customHeight="1">
      <c r="A1196" s="147">
        <f>RANK(N1196,$N$18:$N$2049)</f>
        <v>1124</v>
      </c>
      <c r="B1196" s="148" t="s">
        <v>1567</v>
      </c>
      <c r="C1196" s="148" t="s">
        <v>436</v>
      </c>
      <c r="D1196" s="149" t="s">
        <v>43</v>
      </c>
      <c r="E1196" s="149" t="s">
        <v>34</v>
      </c>
      <c r="F1196" s="149" t="s">
        <v>41</v>
      </c>
      <c r="G1196" s="150"/>
      <c r="H1196" s="150"/>
      <c r="I1196" s="150"/>
      <c r="J1196" s="150"/>
      <c r="K1196" s="149">
        <v>15</v>
      </c>
      <c r="L1196" s="149">
        <v>218</v>
      </c>
      <c r="M1196" s="149">
        <v>1</v>
      </c>
      <c r="N1196" s="172">
        <f>SUM(G1196*$D$8+H1196*$D$5+I1196*$D$9+J1196*$D$6+K1196*$D$11+L1196*$D$10+M1196*$D$7)</f>
        <v>35.299999999999997</v>
      </c>
      <c r="O1196" s="166">
        <v>1</v>
      </c>
      <c r="P1196" s="153">
        <f>SUM(N1196*O1196)</f>
        <v>35.299999999999997</v>
      </c>
      <c r="Q1196" s="29"/>
      <c r="R1196" s="14"/>
      <c r="S1196" s="14"/>
      <c r="T1196" s="14"/>
      <c r="U1196" s="14"/>
    </row>
    <row r="1197" spans="1:21" ht="13.5" customHeight="1">
      <c r="A1197" s="147">
        <f>RANK(N1197,$N$18:$N$2049)</f>
        <v>818</v>
      </c>
      <c r="B1197" s="148" t="s">
        <v>2142</v>
      </c>
      <c r="C1197" s="148" t="s">
        <v>436</v>
      </c>
      <c r="D1197" s="149" t="s">
        <v>43</v>
      </c>
      <c r="E1197" s="149" t="s">
        <v>1965</v>
      </c>
      <c r="F1197" s="149" t="s">
        <v>41</v>
      </c>
      <c r="G1197" s="150"/>
      <c r="H1197" s="150"/>
      <c r="I1197" s="150"/>
      <c r="J1197" s="150"/>
      <c r="K1197" s="149">
        <v>27</v>
      </c>
      <c r="L1197" s="149">
        <v>368</v>
      </c>
      <c r="M1197" s="149">
        <v>2</v>
      </c>
      <c r="N1197" s="172">
        <f>SUM(G1197*$D$8+H1197*$D$5+I1197*$D$9+J1197*$D$6+K1197*$D$11+L1197*$D$10+M1197*$D$7)</f>
        <v>62.300000000000004</v>
      </c>
      <c r="O1197" s="166">
        <v>1</v>
      </c>
      <c r="P1197" s="153">
        <f>SUM(N1197*O1197)</f>
        <v>62.300000000000004</v>
      </c>
      <c r="Q1197" s="29"/>
      <c r="R1197" s="14"/>
      <c r="S1197" s="14"/>
      <c r="T1197" s="14"/>
      <c r="U1197" s="14"/>
    </row>
    <row r="1198" spans="1:21" ht="13.5" customHeight="1">
      <c r="A1198" s="147">
        <f>RANK(N1198,$N$18:$N$2049)</f>
        <v>708</v>
      </c>
      <c r="B1198" s="148" t="s">
        <v>1565</v>
      </c>
      <c r="C1198" s="148" t="s">
        <v>436</v>
      </c>
      <c r="D1198" s="149" t="s">
        <v>43</v>
      </c>
      <c r="E1198" s="149" t="s">
        <v>36</v>
      </c>
      <c r="F1198" s="149" t="s">
        <v>41</v>
      </c>
      <c r="G1198" s="150"/>
      <c r="H1198" s="150"/>
      <c r="I1198" s="150"/>
      <c r="J1198" s="150"/>
      <c r="K1198" s="149">
        <v>35</v>
      </c>
      <c r="L1198" s="149">
        <v>389</v>
      </c>
      <c r="M1198" s="149">
        <v>3</v>
      </c>
      <c r="N1198" s="172">
        <f>SUM(G1198*$D$8+H1198*$D$5+I1198*$D$9+J1198*$D$6+K1198*$D$11+L1198*$D$10+M1198*$D$7)</f>
        <v>74.400000000000006</v>
      </c>
      <c r="O1198" s="166">
        <v>1</v>
      </c>
      <c r="P1198" s="153">
        <f>SUM(N1198*O1198)</f>
        <v>74.400000000000006</v>
      </c>
      <c r="Q1198" s="29"/>
      <c r="R1198" s="14"/>
      <c r="S1198" s="14"/>
      <c r="T1198" s="14"/>
      <c r="U1198" s="14"/>
    </row>
    <row r="1199" spans="1:21" ht="13.5" customHeight="1">
      <c r="A1199" s="147">
        <f>RANK(N1199,$N$18:$N$2049)</f>
        <v>349</v>
      </c>
      <c r="B1199" s="148" t="s">
        <v>1564</v>
      </c>
      <c r="C1199" s="148" t="s">
        <v>436</v>
      </c>
      <c r="D1199" s="149" t="s">
        <v>43</v>
      </c>
      <c r="E1199" s="149" t="s">
        <v>36</v>
      </c>
      <c r="F1199" s="149" t="s">
        <v>41</v>
      </c>
      <c r="G1199" s="150"/>
      <c r="H1199" s="150"/>
      <c r="I1199" s="150"/>
      <c r="J1199" s="150"/>
      <c r="K1199" s="150">
        <v>45</v>
      </c>
      <c r="L1199" s="150">
        <v>766</v>
      </c>
      <c r="M1199" s="150">
        <v>5</v>
      </c>
      <c r="N1199" s="172">
        <f>SUM(G1199*$D$8+H1199*$D$5+I1199*$D$9+J1199*$D$6+K1199*$D$11+L1199*$D$10+M1199*$D$7)</f>
        <v>129.10000000000002</v>
      </c>
      <c r="O1199" s="166">
        <v>1</v>
      </c>
      <c r="P1199" s="153">
        <f>SUM(N1199*O1199)</f>
        <v>129.10000000000002</v>
      </c>
      <c r="Q1199" s="29"/>
      <c r="R1199" s="14"/>
      <c r="S1199" s="14"/>
      <c r="T1199" s="14"/>
      <c r="U1199" s="14"/>
    </row>
    <row r="1200" spans="1:21" ht="13.5" customHeight="1">
      <c r="A1200" s="147">
        <f>RANK(N1200,$N$18:$N$2049)</f>
        <v>1475</v>
      </c>
      <c r="B1200" s="148" t="s">
        <v>816</v>
      </c>
      <c r="C1200" s="148" t="s">
        <v>1942</v>
      </c>
      <c r="D1200" s="149" t="s">
        <v>33</v>
      </c>
      <c r="E1200" s="149" t="s">
        <v>36</v>
      </c>
      <c r="F1200" s="149" t="s">
        <v>337</v>
      </c>
      <c r="G1200" s="150"/>
      <c r="H1200" s="150"/>
      <c r="I1200" s="150"/>
      <c r="J1200" s="150"/>
      <c r="K1200" s="150"/>
      <c r="L1200" s="150"/>
      <c r="M1200" s="150"/>
      <c r="N1200" s="172">
        <f>SUM(G1200*$D$8+H1200*$D$5+I1200*$D$9+J1200*$D$6+K1200*$D$11+L1200*$D$10+M1200*$D$7)</f>
        <v>0</v>
      </c>
      <c r="O1200" s="166">
        <v>0.9</v>
      </c>
      <c r="P1200" s="153">
        <f>SUM(N1200*O1200)</f>
        <v>0</v>
      </c>
      <c r="Q1200" s="29"/>
      <c r="R1200" s="14"/>
      <c r="S1200" s="14"/>
      <c r="T1200" s="14"/>
      <c r="U1200" s="14"/>
    </row>
    <row r="1201" spans="1:21" ht="13.5" customHeight="1">
      <c r="A1201" s="147">
        <f>RANK(N1201,$N$18:$N$2049)</f>
        <v>23</v>
      </c>
      <c r="B1201" s="148" t="s">
        <v>225</v>
      </c>
      <c r="C1201" s="148" t="s">
        <v>1942</v>
      </c>
      <c r="D1201" s="149" t="s">
        <v>33</v>
      </c>
      <c r="E1201" s="149" t="s">
        <v>34</v>
      </c>
      <c r="F1201" s="149" t="s">
        <v>337</v>
      </c>
      <c r="G1201" s="149">
        <v>2905</v>
      </c>
      <c r="H1201" s="149">
        <v>24</v>
      </c>
      <c r="I1201" s="149">
        <v>342</v>
      </c>
      <c r="J1201" s="149">
        <v>7</v>
      </c>
      <c r="K1201" s="150"/>
      <c r="L1201" s="150"/>
      <c r="M1201" s="150"/>
      <c r="N1201" s="172">
        <f>SUM(G1201*$D$8+H1201*$D$5+I1201*$D$9+J1201*$D$6+K1201*$D$11+L1201*$D$10+M1201*$D$7)</f>
        <v>288.39999999999998</v>
      </c>
      <c r="O1201" s="166">
        <v>0.97</v>
      </c>
      <c r="P1201" s="153">
        <f>SUM(N1201*O1201)</f>
        <v>279.74799999999999</v>
      </c>
      <c r="Q1201" s="14"/>
      <c r="R1201" s="14"/>
      <c r="S1201" s="14"/>
      <c r="T1201" s="14"/>
      <c r="U1201" s="14"/>
    </row>
    <row r="1202" spans="1:21" ht="13.5" customHeight="1">
      <c r="A1202" s="147">
        <f>RANK(N1202,$N$18:$N$2049)</f>
        <v>1475</v>
      </c>
      <c r="B1202" s="148" t="s">
        <v>1569</v>
      </c>
      <c r="C1202" s="148" t="s">
        <v>1942</v>
      </c>
      <c r="D1202" s="149" t="s">
        <v>39</v>
      </c>
      <c r="E1202" s="149" t="s">
        <v>40</v>
      </c>
      <c r="F1202" s="149" t="s">
        <v>337</v>
      </c>
      <c r="G1202" s="150"/>
      <c r="H1202" s="150"/>
      <c r="I1202" s="150"/>
      <c r="J1202" s="150"/>
      <c r="K1202" s="150"/>
      <c r="L1202" s="150"/>
      <c r="M1202" s="150"/>
      <c r="N1202" s="172">
        <f>SUM(G1202*$D$8+H1202*$D$5+I1202*$D$9+J1202*$D$6+K1202*$D$11+L1202*$D$10+M1202*$D$7)</f>
        <v>0</v>
      </c>
      <c r="O1202" s="166">
        <v>1.02</v>
      </c>
      <c r="P1202" s="153">
        <f>SUM(N1202*O1202)</f>
        <v>0</v>
      </c>
      <c r="Q1202" s="14"/>
      <c r="R1202" s="14"/>
      <c r="S1202" s="14"/>
      <c r="T1202" s="14"/>
      <c r="U1202" s="14"/>
    </row>
    <row r="1203" spans="1:21" ht="13.5" customHeight="1">
      <c r="A1203" s="147">
        <f>RANK(N1203,$N$18:$N$2049)</f>
        <v>1118</v>
      </c>
      <c r="B1203" s="148" t="s">
        <v>1568</v>
      </c>
      <c r="C1203" s="148" t="s">
        <v>1942</v>
      </c>
      <c r="D1203" s="149" t="s">
        <v>39</v>
      </c>
      <c r="E1203" s="149" t="s">
        <v>40</v>
      </c>
      <c r="F1203" s="149" t="s">
        <v>337</v>
      </c>
      <c r="G1203" s="150"/>
      <c r="H1203" s="150"/>
      <c r="I1203" s="149">
        <v>193</v>
      </c>
      <c r="J1203" s="149">
        <v>2</v>
      </c>
      <c r="K1203" s="149">
        <v>4</v>
      </c>
      <c r="L1203" s="149">
        <v>22</v>
      </c>
      <c r="M1203" s="149">
        <v>0</v>
      </c>
      <c r="N1203" s="172">
        <f>SUM(G1203*$D$8+H1203*$D$5+I1203*$D$9+J1203*$D$6+K1203*$D$11+L1203*$D$10+M1203*$D$7)</f>
        <v>35.5</v>
      </c>
      <c r="O1203" s="166">
        <v>1.02</v>
      </c>
      <c r="P1203" s="153">
        <f>SUM(N1203*O1203)</f>
        <v>36.21</v>
      </c>
      <c r="Q1203" s="14"/>
      <c r="R1203" s="14"/>
      <c r="S1203" s="14"/>
      <c r="T1203" s="14"/>
      <c r="U1203" s="14"/>
    </row>
    <row r="1204" spans="1:21" ht="13.5" customHeight="1">
      <c r="A1204" s="147">
        <f>RANK(N1204,$N$18:$N$2049)</f>
        <v>218</v>
      </c>
      <c r="B1204" s="148" t="s">
        <v>282</v>
      </c>
      <c r="C1204" s="148" t="s">
        <v>1942</v>
      </c>
      <c r="D1204" s="149" t="s">
        <v>39</v>
      </c>
      <c r="E1204" s="149" t="s">
        <v>34</v>
      </c>
      <c r="F1204" s="149" t="s">
        <v>337</v>
      </c>
      <c r="G1204" s="150"/>
      <c r="H1204" s="150"/>
      <c r="I1204" s="149">
        <v>852</v>
      </c>
      <c r="J1204" s="149">
        <v>9</v>
      </c>
      <c r="K1204" s="149">
        <v>15</v>
      </c>
      <c r="L1204" s="149">
        <v>135</v>
      </c>
      <c r="M1204" s="149">
        <v>1</v>
      </c>
      <c r="N1204" s="172">
        <f>SUM(G1204*$D$8+H1204*$D$5+I1204*$D$9+J1204*$D$6+K1204*$D$11+L1204*$D$10+M1204*$D$7)</f>
        <v>166.2</v>
      </c>
      <c r="O1204" s="166">
        <v>1.02</v>
      </c>
      <c r="P1204" s="153">
        <f>SUM(N1204*O1204)</f>
        <v>169.524</v>
      </c>
      <c r="Q1204" s="14"/>
      <c r="R1204" s="14"/>
      <c r="S1204" s="14"/>
      <c r="T1204" s="14"/>
      <c r="U1204" s="14"/>
    </row>
    <row r="1205" spans="1:21" ht="13.5" customHeight="1">
      <c r="A1205" s="147">
        <f>RANK(N1205,$N$18:$N$2049)</f>
        <v>144</v>
      </c>
      <c r="B1205" s="148" t="s">
        <v>371</v>
      </c>
      <c r="C1205" s="148" t="s">
        <v>1942</v>
      </c>
      <c r="D1205" s="149" t="s">
        <v>39</v>
      </c>
      <c r="E1205" s="149" t="s">
        <v>38</v>
      </c>
      <c r="F1205" s="149" t="s">
        <v>337</v>
      </c>
      <c r="G1205" s="150"/>
      <c r="H1205" s="150"/>
      <c r="I1205" s="149">
        <v>1032</v>
      </c>
      <c r="J1205" s="149">
        <v>10</v>
      </c>
      <c r="K1205" s="149">
        <v>20</v>
      </c>
      <c r="L1205" s="149">
        <v>197</v>
      </c>
      <c r="M1205" s="149">
        <v>1</v>
      </c>
      <c r="N1205" s="172">
        <f>SUM(G1205*$D$8+H1205*$D$5+I1205*$D$9+J1205*$D$6+K1205*$D$11+L1205*$D$10+M1205*$D$7)</f>
        <v>198.89999999999998</v>
      </c>
      <c r="O1205" s="166">
        <v>1.02</v>
      </c>
      <c r="P1205" s="153">
        <f>SUM(N1205*O1205)</f>
        <v>202.87799999999999</v>
      </c>
      <c r="Q1205" s="29"/>
      <c r="R1205" s="14"/>
      <c r="S1205" s="14"/>
      <c r="T1205" s="14"/>
      <c r="U1205" s="14"/>
    </row>
    <row r="1206" spans="1:21" ht="13.5" customHeight="1">
      <c r="A1206" s="147">
        <f>RANK(N1206,$N$18:$N$2049)</f>
        <v>1431</v>
      </c>
      <c r="B1206" s="148" t="s">
        <v>1570</v>
      </c>
      <c r="C1206" s="148" t="s">
        <v>1942</v>
      </c>
      <c r="D1206" s="149" t="s">
        <v>42</v>
      </c>
      <c r="E1206" s="149" t="s">
        <v>36</v>
      </c>
      <c r="F1206" s="149" t="s">
        <v>337</v>
      </c>
      <c r="G1206" s="150"/>
      <c r="H1206" s="150"/>
      <c r="I1206" s="150"/>
      <c r="J1206" s="150"/>
      <c r="K1206" s="149">
        <v>8</v>
      </c>
      <c r="L1206" s="149">
        <v>86</v>
      </c>
      <c r="M1206" s="149">
        <v>1</v>
      </c>
      <c r="N1206" s="172">
        <f>SUM(G1206*$D$8+H1206*$D$5+I1206*$D$9+J1206*$D$6+K1206*$D$11+L1206*$D$10+M1206*$D$7)</f>
        <v>18.600000000000001</v>
      </c>
      <c r="O1206" s="166">
        <v>1</v>
      </c>
      <c r="P1206" s="153">
        <f>SUM(N1206*O1206)</f>
        <v>18.600000000000001</v>
      </c>
      <c r="Q1206" s="29"/>
      <c r="R1206" s="14"/>
      <c r="S1206" s="14"/>
      <c r="T1206" s="14"/>
      <c r="U1206" s="14"/>
    </row>
    <row r="1207" spans="1:21" ht="13.5" customHeight="1">
      <c r="A1207" s="147">
        <f>RANK(N1207,$N$18:$N$2049)</f>
        <v>1431</v>
      </c>
      <c r="B1207" s="148" t="s">
        <v>1977</v>
      </c>
      <c r="C1207" s="148" t="s">
        <v>1942</v>
      </c>
      <c r="D1207" s="149" t="s">
        <v>42</v>
      </c>
      <c r="E1207" s="149" t="s">
        <v>34</v>
      </c>
      <c r="F1207" s="149" t="s">
        <v>337</v>
      </c>
      <c r="G1207" s="150"/>
      <c r="H1207" s="150"/>
      <c r="I1207" s="150"/>
      <c r="J1207" s="150"/>
      <c r="K1207" s="149">
        <v>8</v>
      </c>
      <c r="L1207" s="149">
        <v>86</v>
      </c>
      <c r="M1207" s="149">
        <v>1</v>
      </c>
      <c r="N1207" s="172">
        <f>SUM(G1207*$D$8+H1207*$D$5+I1207*$D$9+J1207*$D$6+K1207*$D$11+L1207*$D$10+M1207*$D$7)</f>
        <v>18.600000000000001</v>
      </c>
      <c r="O1207" s="166">
        <v>1</v>
      </c>
      <c r="P1207" s="153">
        <f>SUM(N1207*O1207)</f>
        <v>18.600000000000001</v>
      </c>
      <c r="Q1207" s="14"/>
      <c r="R1207" s="14"/>
      <c r="S1207" s="14"/>
      <c r="T1207" s="14"/>
      <c r="U1207" s="14"/>
    </row>
    <row r="1208" spans="1:21" ht="13.5" customHeight="1">
      <c r="A1208" s="147">
        <f>RANK(N1208,$N$18:$N$2049)</f>
        <v>791</v>
      </c>
      <c r="B1208" s="148" t="s">
        <v>814</v>
      </c>
      <c r="C1208" s="148" t="s">
        <v>1942</v>
      </c>
      <c r="D1208" s="149" t="s">
        <v>42</v>
      </c>
      <c r="E1208" s="149" t="s">
        <v>34</v>
      </c>
      <c r="F1208" s="149" t="s">
        <v>337</v>
      </c>
      <c r="G1208" s="150"/>
      <c r="H1208" s="150"/>
      <c r="I1208" s="150"/>
      <c r="J1208" s="150"/>
      <c r="K1208" s="149">
        <v>24</v>
      </c>
      <c r="L1208" s="149">
        <v>287</v>
      </c>
      <c r="M1208" s="149">
        <v>4</v>
      </c>
      <c r="N1208" s="172">
        <f>SUM(G1208*$D$8+H1208*$D$5+I1208*$D$9+J1208*$D$6+K1208*$D$11+L1208*$D$10+M1208*$D$7)</f>
        <v>64.7</v>
      </c>
      <c r="O1208" s="166">
        <v>1</v>
      </c>
      <c r="P1208" s="153">
        <f>SUM(N1208*O1208)</f>
        <v>64.7</v>
      </c>
      <c r="Q1208" s="14"/>
      <c r="R1208" s="14"/>
      <c r="S1208" s="14"/>
      <c r="T1208" s="14"/>
      <c r="U1208" s="14"/>
    </row>
    <row r="1209" spans="1:21" ht="13.5" customHeight="1">
      <c r="A1209" s="147">
        <f>RANK(N1209,$N$18:$N$2049)</f>
        <v>1475</v>
      </c>
      <c r="B1209" s="148" t="s">
        <v>1573</v>
      </c>
      <c r="C1209" s="148" t="s">
        <v>1942</v>
      </c>
      <c r="D1209" s="149" t="s">
        <v>43</v>
      </c>
      <c r="E1209" s="149" t="s">
        <v>38</v>
      </c>
      <c r="F1209" s="149" t="s">
        <v>337</v>
      </c>
      <c r="G1209" s="150"/>
      <c r="H1209" s="150"/>
      <c r="I1209" s="150"/>
      <c r="J1209" s="150"/>
      <c r="K1209" s="150"/>
      <c r="L1209" s="150"/>
      <c r="M1209" s="150"/>
      <c r="N1209" s="172">
        <f>SUM(G1209*$D$8+H1209*$D$5+I1209*$D$9+J1209*$D$6+K1209*$D$11+L1209*$D$10+M1209*$D$7)</f>
        <v>0</v>
      </c>
      <c r="O1209" s="166">
        <v>1</v>
      </c>
      <c r="P1209" s="153">
        <f>SUM(N1209*O1209)</f>
        <v>0</v>
      </c>
      <c r="Q1209" s="14"/>
      <c r="R1209" s="14"/>
      <c r="S1209" s="14"/>
      <c r="T1209" s="14"/>
      <c r="U1209" s="14"/>
    </row>
    <row r="1210" spans="1:21" ht="13.5" customHeight="1">
      <c r="A1210" s="147">
        <f>RANK(N1210,$N$18:$N$2049)</f>
        <v>1304</v>
      </c>
      <c r="B1210" s="148" t="s">
        <v>819</v>
      </c>
      <c r="C1210" s="148" t="s">
        <v>1942</v>
      </c>
      <c r="D1210" s="149" t="s">
        <v>43</v>
      </c>
      <c r="E1210" s="149" t="s">
        <v>34</v>
      </c>
      <c r="F1210" s="149" t="s">
        <v>337</v>
      </c>
      <c r="G1210" s="150"/>
      <c r="H1210" s="150"/>
      <c r="I1210" s="150"/>
      <c r="J1210" s="150"/>
      <c r="K1210" s="150">
        <v>12</v>
      </c>
      <c r="L1210" s="150">
        <v>130</v>
      </c>
      <c r="M1210" s="150">
        <v>1</v>
      </c>
      <c r="N1210" s="172">
        <f>SUM(G1210*$D$8+H1210*$D$5+I1210*$D$9+J1210*$D$6+K1210*$D$11+L1210*$D$10+M1210*$D$7)</f>
        <v>25</v>
      </c>
      <c r="O1210" s="166">
        <v>1</v>
      </c>
      <c r="P1210" s="153">
        <f>SUM(N1210*O1210)</f>
        <v>25</v>
      </c>
      <c r="Q1210" s="14"/>
      <c r="R1210" s="14"/>
      <c r="S1210" s="14"/>
      <c r="T1210" s="14"/>
      <c r="U1210" s="14"/>
    </row>
    <row r="1211" spans="1:21" ht="13.5" customHeight="1">
      <c r="A1211" s="147">
        <f>RANK(N1211,$N$18:$N$2049)</f>
        <v>1000</v>
      </c>
      <c r="B1211" s="148" t="s">
        <v>2143</v>
      </c>
      <c r="C1211" s="148" t="s">
        <v>1942</v>
      </c>
      <c r="D1211" s="149" t="s">
        <v>43</v>
      </c>
      <c r="E1211" s="149" t="s">
        <v>36</v>
      </c>
      <c r="F1211" s="149" t="s">
        <v>337</v>
      </c>
      <c r="G1211" s="150"/>
      <c r="H1211" s="150"/>
      <c r="I1211" s="150"/>
      <c r="J1211" s="150"/>
      <c r="K1211" s="149">
        <v>18</v>
      </c>
      <c r="L1211" s="149">
        <v>246</v>
      </c>
      <c r="M1211" s="149">
        <v>2</v>
      </c>
      <c r="N1211" s="172">
        <f>SUM(G1211*$D$8+H1211*$D$5+I1211*$D$9+J1211*$D$6+K1211*$D$11+L1211*$D$10+M1211*$D$7)</f>
        <v>45.6</v>
      </c>
      <c r="O1211" s="166">
        <v>1</v>
      </c>
      <c r="P1211" s="153">
        <f>SUM(N1211*O1211)</f>
        <v>45.6</v>
      </c>
      <c r="Q1211" s="29"/>
      <c r="R1211" s="14"/>
      <c r="S1211" s="14"/>
      <c r="T1211" s="14"/>
      <c r="U1211" s="14"/>
    </row>
    <row r="1212" spans="1:21" ht="13.5" customHeight="1">
      <c r="A1212" s="147">
        <f>RANK(N1212,$N$18:$N$2049)</f>
        <v>681</v>
      </c>
      <c r="B1212" s="148" t="s">
        <v>1572</v>
      </c>
      <c r="C1212" s="148" t="s">
        <v>1942</v>
      </c>
      <c r="D1212" s="149" t="s">
        <v>43</v>
      </c>
      <c r="E1212" s="149" t="s">
        <v>40</v>
      </c>
      <c r="F1212" s="149" t="s">
        <v>337</v>
      </c>
      <c r="G1212" s="150"/>
      <c r="H1212" s="150"/>
      <c r="I1212" s="150"/>
      <c r="J1212" s="150"/>
      <c r="K1212" s="149">
        <v>31</v>
      </c>
      <c r="L1212" s="149">
        <v>435</v>
      </c>
      <c r="M1212" s="149">
        <v>3</v>
      </c>
      <c r="N1212" s="172">
        <f>SUM(G1212*$D$8+H1212*$D$5+I1212*$D$9+J1212*$D$6+K1212*$D$11+L1212*$D$10+M1212*$D$7)</f>
        <v>77</v>
      </c>
      <c r="O1212" s="166">
        <v>1</v>
      </c>
      <c r="P1212" s="153">
        <f>SUM(N1212*O1212)</f>
        <v>77</v>
      </c>
      <c r="Q1212" s="29"/>
      <c r="R1212" s="14"/>
      <c r="S1212" s="14"/>
      <c r="T1212" s="14"/>
      <c r="U1212" s="14"/>
    </row>
    <row r="1213" spans="1:21" ht="13.5" customHeight="1">
      <c r="A1213" s="147">
        <f>RANK(N1213,$N$18:$N$2049)</f>
        <v>375</v>
      </c>
      <c r="B1213" s="148" t="s">
        <v>1571</v>
      </c>
      <c r="C1213" s="148" t="s">
        <v>1942</v>
      </c>
      <c r="D1213" s="149" t="s">
        <v>43</v>
      </c>
      <c r="E1213" s="149" t="s">
        <v>36</v>
      </c>
      <c r="F1213" s="149" t="s">
        <v>337</v>
      </c>
      <c r="G1213" s="150"/>
      <c r="H1213" s="150"/>
      <c r="I1213" s="150"/>
      <c r="J1213" s="150"/>
      <c r="K1213" s="149">
        <v>46</v>
      </c>
      <c r="L1213" s="149">
        <v>657</v>
      </c>
      <c r="M1213" s="149">
        <v>6</v>
      </c>
      <c r="N1213" s="172">
        <f>SUM(G1213*$D$8+H1213*$D$5+I1213*$D$9+J1213*$D$6+K1213*$D$11+L1213*$D$10+M1213*$D$7)</f>
        <v>124.7</v>
      </c>
      <c r="O1213" s="166">
        <v>1</v>
      </c>
      <c r="P1213" s="153">
        <f>SUM(N1213*O1213)</f>
        <v>124.7</v>
      </c>
      <c r="Q1213" s="29"/>
      <c r="R1213" s="14"/>
      <c r="S1213" s="14"/>
      <c r="T1213" s="14"/>
      <c r="U1213" s="14"/>
    </row>
    <row r="1214" spans="1:21" ht="13.5" customHeight="1">
      <c r="A1214" s="147">
        <f>RANK(N1214,$N$18:$N$2049)</f>
        <v>207</v>
      </c>
      <c r="B1214" s="148" t="s">
        <v>283</v>
      </c>
      <c r="C1214" s="148" t="s">
        <v>1942</v>
      </c>
      <c r="D1214" s="149" t="s">
        <v>43</v>
      </c>
      <c r="E1214" s="149" t="s">
        <v>34</v>
      </c>
      <c r="F1214" s="149" t="s">
        <v>337</v>
      </c>
      <c r="G1214" s="150"/>
      <c r="H1214" s="150"/>
      <c r="I1214" s="149">
        <v>55</v>
      </c>
      <c r="J1214" s="149">
        <v>0</v>
      </c>
      <c r="K1214" s="149">
        <v>65</v>
      </c>
      <c r="L1214" s="149">
        <v>847</v>
      </c>
      <c r="M1214" s="149">
        <v>8</v>
      </c>
      <c r="N1214" s="172">
        <f>SUM(G1214*$D$8+H1214*$D$5+I1214*$D$9+J1214*$D$6+K1214*$D$11+L1214*$D$10+M1214*$D$7)</f>
        <v>170.7</v>
      </c>
      <c r="O1214" s="166">
        <v>1</v>
      </c>
      <c r="P1214" s="153">
        <f>SUM(N1214*O1214)</f>
        <v>170.7</v>
      </c>
      <c r="Q1214" s="29"/>
      <c r="R1214" s="14"/>
      <c r="S1214" s="14"/>
      <c r="T1214" s="14"/>
      <c r="U1214" s="14"/>
    </row>
    <row r="1215" spans="1:21" ht="13.5" customHeight="1">
      <c r="A1215" s="147">
        <f>RANK(N1215,$N$18:$N$2049)</f>
        <v>1475</v>
      </c>
      <c r="B1215" s="148" t="s">
        <v>826</v>
      </c>
      <c r="C1215" s="148" t="s">
        <v>1943</v>
      </c>
      <c r="D1215" s="149" t="s">
        <v>33</v>
      </c>
      <c r="E1215" s="149" t="s">
        <v>36</v>
      </c>
      <c r="F1215" s="149" t="s">
        <v>336</v>
      </c>
      <c r="G1215" s="150"/>
      <c r="H1215" s="150"/>
      <c r="I1215" s="150"/>
      <c r="J1215" s="150"/>
      <c r="K1215" s="150"/>
      <c r="L1215" s="150"/>
      <c r="M1215" s="150"/>
      <c r="N1215" s="172">
        <f>SUM(G1215*$D$8+H1215*$D$5+I1215*$D$9+J1215*$D$6+K1215*$D$11+L1215*$D$10+M1215*$D$7)</f>
        <v>0</v>
      </c>
      <c r="O1215" s="166">
        <v>0.9</v>
      </c>
      <c r="P1215" s="153">
        <f>SUM(N1215*O1215)</f>
        <v>0</v>
      </c>
      <c r="Q1215" s="14"/>
      <c r="R1215" s="14"/>
      <c r="S1215" s="14"/>
      <c r="T1215" s="14"/>
      <c r="U1215" s="14"/>
    </row>
    <row r="1216" spans="1:21" ht="13.5" customHeight="1">
      <c r="A1216" s="147">
        <f>RANK(N1216,$N$18:$N$2049)</f>
        <v>89</v>
      </c>
      <c r="B1216" s="148" t="s">
        <v>825</v>
      </c>
      <c r="C1216" s="148" t="s">
        <v>1943</v>
      </c>
      <c r="D1216" s="149" t="s">
        <v>33</v>
      </c>
      <c r="E1216" s="149" t="s">
        <v>34</v>
      </c>
      <c r="F1216" s="149" t="s">
        <v>336</v>
      </c>
      <c r="G1216" s="150">
        <v>3347</v>
      </c>
      <c r="H1216" s="150">
        <v>21</v>
      </c>
      <c r="I1216" s="150">
        <v>25</v>
      </c>
      <c r="J1216" s="150">
        <v>2</v>
      </c>
      <c r="K1216" s="150"/>
      <c r="L1216" s="150"/>
      <c r="M1216" s="150"/>
      <c r="N1216" s="172">
        <f>SUM(G1216*$D$8+H1216*$D$5+I1216*$D$9+J1216*$D$6+K1216*$D$11+L1216*$D$10+M1216*$D$7)</f>
        <v>232.38</v>
      </c>
      <c r="O1216" s="166">
        <v>0.9</v>
      </c>
      <c r="P1216" s="153">
        <f>SUM(N1216*O1216)</f>
        <v>209.142</v>
      </c>
      <c r="Q1216" s="14"/>
      <c r="R1216" s="14"/>
      <c r="S1216" s="14"/>
      <c r="T1216" s="14"/>
      <c r="U1216" s="14"/>
    </row>
    <row r="1217" spans="1:21" ht="13.5" customHeight="1">
      <c r="A1217" s="147">
        <f>RANK(N1217,$N$18:$N$2049)</f>
        <v>1475</v>
      </c>
      <c r="B1217" s="148" t="s">
        <v>1575</v>
      </c>
      <c r="C1217" s="148" t="s">
        <v>1943</v>
      </c>
      <c r="D1217" s="149" t="s">
        <v>39</v>
      </c>
      <c r="E1217" s="149" t="s">
        <v>1965</v>
      </c>
      <c r="F1217" s="149" t="s">
        <v>336</v>
      </c>
      <c r="G1217" s="150"/>
      <c r="H1217" s="150"/>
      <c r="I1217" s="150"/>
      <c r="J1217" s="150"/>
      <c r="K1217" s="150"/>
      <c r="L1217" s="150"/>
      <c r="M1217" s="150"/>
      <c r="N1217" s="172">
        <f>SUM(G1217*$D$8+H1217*$D$5+I1217*$D$9+J1217*$D$6+K1217*$D$11+L1217*$D$10+M1217*$D$7)</f>
        <v>0</v>
      </c>
      <c r="O1217" s="166">
        <v>1.02</v>
      </c>
      <c r="P1217" s="153">
        <f>SUM(N1217*O1217)</f>
        <v>0</v>
      </c>
      <c r="Q1217" s="14"/>
      <c r="R1217" s="14"/>
      <c r="S1217" s="14"/>
      <c r="T1217" s="14"/>
      <c r="U1217" s="14"/>
    </row>
    <row r="1218" spans="1:21" ht="13.5" customHeight="1">
      <c r="A1218" s="147">
        <f>RANK(N1218,$N$18:$N$2049)</f>
        <v>1118</v>
      </c>
      <c r="B1218" s="148" t="s">
        <v>174</v>
      </c>
      <c r="C1218" s="148" t="s">
        <v>1943</v>
      </c>
      <c r="D1218" s="149" t="s">
        <v>39</v>
      </c>
      <c r="E1218" s="149" t="s">
        <v>34</v>
      </c>
      <c r="F1218" s="149" t="s">
        <v>336</v>
      </c>
      <c r="G1218" s="150"/>
      <c r="H1218" s="150"/>
      <c r="I1218" s="149">
        <v>172</v>
      </c>
      <c r="J1218" s="149">
        <v>2</v>
      </c>
      <c r="K1218" s="149">
        <v>5</v>
      </c>
      <c r="L1218" s="149">
        <v>38</v>
      </c>
      <c r="M1218" s="149">
        <v>0</v>
      </c>
      <c r="N1218" s="172">
        <f>SUM(G1218*$D$8+H1218*$D$5+I1218*$D$9+J1218*$D$6+K1218*$D$11+L1218*$D$10+M1218*$D$7)</f>
        <v>35.5</v>
      </c>
      <c r="O1218" s="166">
        <v>1.02</v>
      </c>
      <c r="P1218" s="153">
        <f>SUM(N1218*O1218)</f>
        <v>36.21</v>
      </c>
      <c r="Q1218" s="14"/>
      <c r="R1218" s="14"/>
      <c r="S1218" s="14"/>
      <c r="T1218" s="14"/>
      <c r="U1218" s="14"/>
    </row>
    <row r="1219" spans="1:21" ht="13.5" customHeight="1">
      <c r="A1219" s="147">
        <f>RANK(N1219,$N$18:$N$2049)</f>
        <v>738</v>
      </c>
      <c r="B1219" s="148" t="s">
        <v>1574</v>
      </c>
      <c r="C1219" s="148" t="s">
        <v>1943</v>
      </c>
      <c r="D1219" s="149" t="s">
        <v>39</v>
      </c>
      <c r="E1219" s="149" t="s">
        <v>38</v>
      </c>
      <c r="F1219" s="149" t="s">
        <v>336</v>
      </c>
      <c r="G1219" s="150"/>
      <c r="H1219" s="150"/>
      <c r="I1219" s="150">
        <v>358</v>
      </c>
      <c r="J1219" s="150">
        <v>3</v>
      </c>
      <c r="K1219" s="150">
        <v>8</v>
      </c>
      <c r="L1219" s="150">
        <v>69</v>
      </c>
      <c r="M1219" s="150">
        <v>1</v>
      </c>
      <c r="N1219" s="172">
        <f>SUM(G1219*$D$8+H1219*$D$5+I1219*$D$9+J1219*$D$6+K1219*$D$11+L1219*$D$10+M1219*$D$7)</f>
        <v>70.7</v>
      </c>
      <c r="O1219" s="166">
        <v>1.02</v>
      </c>
      <c r="P1219" s="153">
        <f>SUM(N1219*O1219)</f>
        <v>72.114000000000004</v>
      </c>
      <c r="Q1219" s="14"/>
      <c r="R1219" s="14"/>
      <c r="S1219" s="14"/>
      <c r="T1219" s="14"/>
      <c r="U1219" s="14"/>
    </row>
    <row r="1220" spans="1:21" ht="13.5" customHeight="1">
      <c r="A1220" s="147">
        <f>RANK(N1220,$N$18:$N$2049)</f>
        <v>20</v>
      </c>
      <c r="B1220" s="148" t="s">
        <v>2144</v>
      </c>
      <c r="C1220" s="148" t="s">
        <v>1943</v>
      </c>
      <c r="D1220" s="149" t="s">
        <v>39</v>
      </c>
      <c r="E1220" s="149" t="s">
        <v>38</v>
      </c>
      <c r="F1220" s="149" t="s">
        <v>336</v>
      </c>
      <c r="G1220" s="150"/>
      <c r="H1220" s="150"/>
      <c r="I1220" s="149">
        <v>1479</v>
      </c>
      <c r="J1220" s="149">
        <v>16</v>
      </c>
      <c r="K1220" s="150">
        <v>25</v>
      </c>
      <c r="L1220" s="150">
        <v>284</v>
      </c>
      <c r="M1220" s="150">
        <v>1</v>
      </c>
      <c r="N1220" s="172">
        <f>SUM(G1220*$D$8+H1220*$D$5+I1220*$D$9+J1220*$D$6+K1220*$D$11+L1220*$D$10+M1220*$D$7)</f>
        <v>290.79999999999995</v>
      </c>
      <c r="O1220" s="166">
        <v>1.02</v>
      </c>
      <c r="P1220" s="153">
        <f>SUM(N1220*O1220)</f>
        <v>296.61599999999999</v>
      </c>
      <c r="Q1220" s="14"/>
      <c r="R1220" s="14"/>
      <c r="S1220" s="14"/>
      <c r="T1220" s="14"/>
      <c r="U1220" s="14"/>
    </row>
    <row r="1221" spans="1:21" ht="13.5" customHeight="1">
      <c r="A1221" s="147">
        <f>RANK(N1221,$N$18:$N$2049)</f>
        <v>1475</v>
      </c>
      <c r="B1221" s="148" t="s">
        <v>1576</v>
      </c>
      <c r="C1221" s="148" t="s">
        <v>1943</v>
      </c>
      <c r="D1221" s="149" t="s">
        <v>42</v>
      </c>
      <c r="E1221" s="149" t="s">
        <v>34</v>
      </c>
      <c r="F1221" s="149" t="s">
        <v>336</v>
      </c>
      <c r="G1221" s="150"/>
      <c r="H1221" s="150"/>
      <c r="I1221" s="150"/>
      <c r="J1221" s="150"/>
      <c r="K1221" s="150"/>
      <c r="L1221" s="150"/>
      <c r="M1221" s="150"/>
      <c r="N1221" s="172">
        <f>SUM(G1221*$D$8+H1221*$D$5+I1221*$D$9+J1221*$D$6+K1221*$D$11+L1221*$D$10+M1221*$D$7)</f>
        <v>0</v>
      </c>
      <c r="O1221" s="166">
        <v>1</v>
      </c>
      <c r="P1221" s="153">
        <f>SUM(N1221*O1221)</f>
        <v>0</v>
      </c>
      <c r="Q1221" s="14"/>
      <c r="R1221" s="14"/>
      <c r="S1221" s="14"/>
      <c r="T1221" s="14"/>
      <c r="U1221" s="14"/>
    </row>
    <row r="1222" spans="1:21" ht="13.5" customHeight="1">
      <c r="A1222" s="147">
        <f>RANK(N1222,$N$18:$N$2049)</f>
        <v>1475</v>
      </c>
      <c r="B1222" s="148" t="s">
        <v>827</v>
      </c>
      <c r="C1222" s="148" t="s">
        <v>1943</v>
      </c>
      <c r="D1222" s="149" t="s">
        <v>42</v>
      </c>
      <c r="E1222" s="149" t="s">
        <v>38</v>
      </c>
      <c r="F1222" s="149" t="s">
        <v>336</v>
      </c>
      <c r="G1222" s="150"/>
      <c r="H1222" s="150"/>
      <c r="I1222" s="150"/>
      <c r="J1222" s="150"/>
      <c r="K1222" s="150"/>
      <c r="L1222" s="150"/>
      <c r="M1222" s="150"/>
      <c r="N1222" s="172">
        <f>SUM(G1222*$D$8+H1222*$D$5+I1222*$D$9+J1222*$D$6+K1222*$D$11+L1222*$D$10+M1222*$D$7)</f>
        <v>0</v>
      </c>
      <c r="O1222" s="166">
        <v>1</v>
      </c>
      <c r="P1222" s="153">
        <f>SUM(N1222*O1222)</f>
        <v>0</v>
      </c>
      <c r="Q1222" s="14"/>
      <c r="R1222" s="14"/>
      <c r="S1222" s="14"/>
      <c r="T1222" s="14"/>
      <c r="U1222" s="14"/>
    </row>
    <row r="1223" spans="1:21" ht="13.5" customHeight="1">
      <c r="A1223" s="147">
        <f>RANK(N1223,$N$18:$N$2049)</f>
        <v>1109</v>
      </c>
      <c r="B1223" s="148" t="s">
        <v>275</v>
      </c>
      <c r="C1223" s="148" t="s">
        <v>1943</v>
      </c>
      <c r="D1223" s="149" t="s">
        <v>42</v>
      </c>
      <c r="E1223" s="149" t="s">
        <v>34</v>
      </c>
      <c r="F1223" s="149" t="s">
        <v>336</v>
      </c>
      <c r="G1223" s="150"/>
      <c r="H1223" s="150"/>
      <c r="I1223" s="150"/>
      <c r="J1223" s="150"/>
      <c r="K1223" s="149">
        <v>17</v>
      </c>
      <c r="L1223" s="149">
        <v>216</v>
      </c>
      <c r="M1223" s="150">
        <v>1</v>
      </c>
      <c r="N1223" s="172">
        <f>SUM(G1223*$D$8+H1223*$D$5+I1223*$D$9+J1223*$D$6+K1223*$D$11+L1223*$D$10+M1223*$D$7)</f>
        <v>36.1</v>
      </c>
      <c r="O1223" s="166">
        <v>1</v>
      </c>
      <c r="P1223" s="153">
        <f>SUM(N1223*O1223)</f>
        <v>36.1</v>
      </c>
      <c r="Q1223" s="14"/>
      <c r="R1223" s="14"/>
      <c r="S1223" s="14"/>
      <c r="T1223" s="14"/>
      <c r="U1223" s="14"/>
    </row>
    <row r="1224" spans="1:21" ht="13.5" customHeight="1">
      <c r="A1224" s="147">
        <f>RANK(N1224,$N$18:$N$2049)</f>
        <v>1319</v>
      </c>
      <c r="B1224" s="148" t="s">
        <v>1579</v>
      </c>
      <c r="C1224" s="148" t="s">
        <v>1943</v>
      </c>
      <c r="D1224" s="149" t="s">
        <v>43</v>
      </c>
      <c r="E1224" s="149" t="s">
        <v>38</v>
      </c>
      <c r="F1224" s="149" t="s">
        <v>336</v>
      </c>
      <c r="G1224" s="150"/>
      <c r="H1224" s="150"/>
      <c r="I1224" s="150"/>
      <c r="J1224" s="150"/>
      <c r="K1224" s="149">
        <v>10</v>
      </c>
      <c r="L1224" s="149">
        <v>133</v>
      </c>
      <c r="M1224" s="149">
        <v>1</v>
      </c>
      <c r="N1224" s="172">
        <f>SUM(G1224*$D$8+H1224*$D$5+I1224*$D$9+J1224*$D$6+K1224*$D$11+L1224*$D$10+M1224*$D$7)</f>
        <v>24.3</v>
      </c>
      <c r="O1224" s="166">
        <v>1</v>
      </c>
      <c r="P1224" s="153">
        <f>SUM(N1224*O1224)</f>
        <v>24.3</v>
      </c>
      <c r="Q1224" s="14"/>
      <c r="R1224" s="14"/>
      <c r="S1224" s="14"/>
      <c r="T1224" s="14"/>
      <c r="U1224" s="14"/>
    </row>
    <row r="1225" spans="1:21" ht="13.5" customHeight="1">
      <c r="A1225" s="147">
        <f>RANK(N1225,$N$18:$N$2049)</f>
        <v>1042</v>
      </c>
      <c r="B1225" s="148" t="s">
        <v>1003</v>
      </c>
      <c r="C1225" s="148" t="s">
        <v>1943</v>
      </c>
      <c r="D1225" s="149" t="s">
        <v>43</v>
      </c>
      <c r="E1225" s="149" t="s">
        <v>38</v>
      </c>
      <c r="F1225" s="149" t="s">
        <v>336</v>
      </c>
      <c r="G1225" s="150"/>
      <c r="H1225" s="150"/>
      <c r="I1225" s="150"/>
      <c r="J1225" s="150"/>
      <c r="K1225" s="149">
        <v>17</v>
      </c>
      <c r="L1225" s="149">
        <v>217</v>
      </c>
      <c r="M1225" s="149">
        <v>2</v>
      </c>
      <c r="N1225" s="172">
        <f>SUM(G1225*$D$8+H1225*$D$5+I1225*$D$9+J1225*$D$6+K1225*$D$11+L1225*$D$10+M1225*$D$7)</f>
        <v>42.2</v>
      </c>
      <c r="O1225" s="166">
        <v>1</v>
      </c>
      <c r="P1225" s="153">
        <f>SUM(N1225*O1225)</f>
        <v>42.2</v>
      </c>
      <c r="Q1225" s="14"/>
      <c r="R1225" s="14"/>
      <c r="S1225" s="14"/>
      <c r="T1225" s="14"/>
      <c r="U1225" s="14"/>
    </row>
    <row r="1226" spans="1:21" ht="13.5" customHeight="1">
      <c r="A1226" s="147">
        <f>RANK(N1226,$N$18:$N$2049)</f>
        <v>862</v>
      </c>
      <c r="B1226" s="148" t="s">
        <v>828</v>
      </c>
      <c r="C1226" s="148" t="s">
        <v>1943</v>
      </c>
      <c r="D1226" s="149" t="s">
        <v>43</v>
      </c>
      <c r="E1226" s="149" t="s">
        <v>36</v>
      </c>
      <c r="F1226" s="149" t="s">
        <v>336</v>
      </c>
      <c r="G1226" s="150"/>
      <c r="H1226" s="150"/>
      <c r="I1226" s="150"/>
      <c r="J1226" s="150"/>
      <c r="K1226" s="149">
        <v>27</v>
      </c>
      <c r="L1226" s="149">
        <v>331</v>
      </c>
      <c r="M1226" s="149">
        <v>2</v>
      </c>
      <c r="N1226" s="172">
        <f>SUM(G1226*$D$8+H1226*$D$5+I1226*$D$9+J1226*$D$6+K1226*$D$11+L1226*$D$10+M1226*$D$7)</f>
        <v>58.6</v>
      </c>
      <c r="O1226" s="166">
        <v>1</v>
      </c>
      <c r="P1226" s="153">
        <f>SUM(N1226*O1226)</f>
        <v>58.6</v>
      </c>
      <c r="Q1226" s="14"/>
      <c r="R1226" s="14"/>
      <c r="S1226" s="14"/>
      <c r="T1226" s="14"/>
      <c r="U1226" s="14"/>
    </row>
    <row r="1227" spans="1:21" ht="13.5" customHeight="1">
      <c r="A1227" s="147">
        <f>RANK(N1227,$N$18:$N$2049)</f>
        <v>595</v>
      </c>
      <c r="B1227" s="148" t="s">
        <v>1578</v>
      </c>
      <c r="C1227" s="148" t="s">
        <v>1943</v>
      </c>
      <c r="D1227" s="149" t="s">
        <v>43</v>
      </c>
      <c r="E1227" s="149" t="s">
        <v>38</v>
      </c>
      <c r="F1227" s="149" t="s">
        <v>336</v>
      </c>
      <c r="G1227" s="150"/>
      <c r="H1227" s="150"/>
      <c r="I1227" s="150"/>
      <c r="J1227" s="150"/>
      <c r="K1227" s="149">
        <v>36</v>
      </c>
      <c r="L1227" s="149">
        <v>508</v>
      </c>
      <c r="M1227" s="149">
        <v>3</v>
      </c>
      <c r="N1227" s="172">
        <f>SUM(G1227*$D$8+H1227*$D$5+I1227*$D$9+J1227*$D$6+K1227*$D$11+L1227*$D$10+M1227*$D$7)</f>
        <v>86.800000000000011</v>
      </c>
      <c r="O1227" s="166">
        <v>1</v>
      </c>
      <c r="P1227" s="153">
        <f>SUM(N1227*O1227)</f>
        <v>86.800000000000011</v>
      </c>
      <c r="Q1227" s="29"/>
      <c r="R1227" s="14"/>
      <c r="S1227" s="14"/>
      <c r="T1227" s="14"/>
      <c r="U1227" s="14"/>
    </row>
    <row r="1228" spans="1:21" ht="13.5" customHeight="1">
      <c r="A1228" s="147">
        <f>RANK(N1228,$N$18:$N$2049)</f>
        <v>326</v>
      </c>
      <c r="B1228" s="148" t="s">
        <v>1577</v>
      </c>
      <c r="C1228" s="148" t="s">
        <v>1943</v>
      </c>
      <c r="D1228" s="149" t="s">
        <v>43</v>
      </c>
      <c r="E1228" s="149" t="s">
        <v>34</v>
      </c>
      <c r="F1228" s="149" t="s">
        <v>336</v>
      </c>
      <c r="G1228" s="150"/>
      <c r="H1228" s="150"/>
      <c r="I1228" s="150"/>
      <c r="J1228" s="150"/>
      <c r="K1228" s="149">
        <v>53</v>
      </c>
      <c r="L1228" s="149">
        <v>725</v>
      </c>
      <c r="M1228" s="149">
        <v>6</v>
      </c>
      <c r="N1228" s="172">
        <f>SUM(G1228*$D$8+H1228*$D$5+I1228*$D$9+J1228*$D$6+K1228*$D$11+L1228*$D$10+M1228*$D$7)</f>
        <v>135</v>
      </c>
      <c r="O1228" s="166">
        <v>1</v>
      </c>
      <c r="P1228" s="153">
        <f>SUM(N1228*O1228)</f>
        <v>135</v>
      </c>
      <c r="Q1228" s="29"/>
      <c r="R1228" s="14"/>
      <c r="S1228" s="14"/>
      <c r="T1228" s="14"/>
      <c r="U1228" s="14"/>
    </row>
    <row r="1229" spans="1:21" ht="13.5" customHeight="1">
      <c r="A1229" s="147">
        <f>RANK(N1229,$N$18:$N$2049)</f>
        <v>243</v>
      </c>
      <c r="B1229" s="148" t="s">
        <v>278</v>
      </c>
      <c r="C1229" s="148" t="s">
        <v>1943</v>
      </c>
      <c r="D1229" s="149" t="s">
        <v>43</v>
      </c>
      <c r="E1229" s="149" t="s">
        <v>34</v>
      </c>
      <c r="F1229" s="149" t="s">
        <v>336</v>
      </c>
      <c r="G1229" s="150"/>
      <c r="H1229" s="150"/>
      <c r="I1229" s="150">
        <v>20</v>
      </c>
      <c r="J1229" s="150">
        <v>1</v>
      </c>
      <c r="K1229" s="149">
        <v>74</v>
      </c>
      <c r="L1229" s="149">
        <v>898</v>
      </c>
      <c r="M1229" s="149">
        <v>4</v>
      </c>
      <c r="N1229" s="172">
        <f>SUM(G1229*$D$8+H1229*$D$5+I1229*$D$9+J1229*$D$6+K1229*$D$11+L1229*$D$10+M1229*$D$7)</f>
        <v>158.80000000000001</v>
      </c>
      <c r="O1229" s="166">
        <v>1</v>
      </c>
      <c r="P1229" s="153">
        <f>SUM(N1229*O1229)</f>
        <v>158.80000000000001</v>
      </c>
      <c r="Q1229" s="29"/>
      <c r="R1229" s="14"/>
      <c r="S1229" s="14"/>
      <c r="T1229" s="14"/>
      <c r="U1229" s="14"/>
    </row>
    <row r="1230" spans="1:21" ht="13.5" customHeight="1">
      <c r="A1230" s="147">
        <f>RANK(N1230,$N$18:$N$2049)</f>
        <v>1475</v>
      </c>
      <c r="B1230" s="148" t="s">
        <v>56</v>
      </c>
      <c r="C1230" s="148" t="s">
        <v>408</v>
      </c>
      <c r="D1230" s="149" t="s">
        <v>33</v>
      </c>
      <c r="E1230" s="149" t="s">
        <v>34</v>
      </c>
      <c r="F1230" s="149" t="s">
        <v>37</v>
      </c>
      <c r="G1230" s="150"/>
      <c r="H1230" s="150"/>
      <c r="I1230" s="150"/>
      <c r="J1230" s="150"/>
      <c r="K1230" s="150"/>
      <c r="L1230" s="150"/>
      <c r="M1230" s="150"/>
      <c r="N1230" s="172">
        <f>SUM(G1230*$D$8+H1230*$D$5+I1230*$D$9+J1230*$D$6+K1230*$D$11+L1230*$D$10+M1230*$D$7)</f>
        <v>0</v>
      </c>
      <c r="O1230" s="166">
        <v>0.9</v>
      </c>
      <c r="P1230" s="153">
        <f>SUM(N1230*O1230)</f>
        <v>0</v>
      </c>
      <c r="Q1230" s="14"/>
      <c r="R1230" s="14"/>
      <c r="S1230" s="14"/>
      <c r="T1230" s="14"/>
      <c r="U1230" s="14"/>
    </row>
    <row r="1231" spans="1:21" ht="13.5" customHeight="1">
      <c r="A1231" s="147">
        <f>RANK(N1231,$N$18:$N$2049)</f>
        <v>8</v>
      </c>
      <c r="B1231" s="148" t="s">
        <v>1580</v>
      </c>
      <c r="C1231" s="148" t="s">
        <v>408</v>
      </c>
      <c r="D1231" s="149" t="s">
        <v>33</v>
      </c>
      <c r="E1231" s="149" t="s">
        <v>36</v>
      </c>
      <c r="F1231" s="149" t="s">
        <v>37</v>
      </c>
      <c r="G1231" s="150">
        <v>3423</v>
      </c>
      <c r="H1231" s="150">
        <v>29</v>
      </c>
      <c r="I1231" s="150">
        <v>263</v>
      </c>
      <c r="J1231" s="150">
        <v>5</v>
      </c>
      <c r="K1231" s="150"/>
      <c r="L1231" s="150"/>
      <c r="M1231" s="150"/>
      <c r="N1231" s="172">
        <f>SUM(G1231*$D$8+H1231*$D$5+I1231*$D$9+J1231*$D$6+K1231*$D$11+L1231*$D$10+M1231*$D$7)</f>
        <v>309.22000000000003</v>
      </c>
      <c r="O1231" s="166">
        <v>0.97</v>
      </c>
      <c r="P1231" s="153">
        <f>SUM(N1231*O1231)</f>
        <v>299.9434</v>
      </c>
      <c r="Q1231" s="14"/>
      <c r="R1231" s="14"/>
      <c r="S1231" s="14"/>
      <c r="T1231" s="14"/>
      <c r="U1231" s="14"/>
    </row>
    <row r="1232" spans="1:21" ht="13.5" customHeight="1">
      <c r="A1232" s="147">
        <f>RANK(N1232,$N$18:$N$2049)</f>
        <v>1328</v>
      </c>
      <c r="B1232" s="148" t="s">
        <v>1581</v>
      </c>
      <c r="C1232" s="148" t="s">
        <v>408</v>
      </c>
      <c r="D1232" s="149" t="s">
        <v>39</v>
      </c>
      <c r="E1232" s="149" t="s">
        <v>1965</v>
      </c>
      <c r="F1232" s="149" t="s">
        <v>37</v>
      </c>
      <c r="G1232" s="150"/>
      <c r="H1232" s="150"/>
      <c r="I1232" s="149">
        <v>135</v>
      </c>
      <c r="J1232" s="149">
        <v>1</v>
      </c>
      <c r="K1232" s="150">
        <v>3</v>
      </c>
      <c r="L1232" s="150">
        <v>30</v>
      </c>
      <c r="M1232" s="150">
        <v>0</v>
      </c>
      <c r="N1232" s="172">
        <f>SUM(G1232*$D$8+H1232*$D$5+I1232*$D$9+J1232*$D$6+K1232*$D$11+L1232*$D$10+M1232*$D$7)</f>
        <v>24</v>
      </c>
      <c r="O1232" s="166">
        <v>1.02</v>
      </c>
      <c r="P1232" s="153">
        <f>SUM(N1232*O1232)</f>
        <v>24.48</v>
      </c>
      <c r="Q1232" s="14"/>
      <c r="R1232" s="14"/>
      <c r="S1232" s="14"/>
      <c r="T1232" s="14"/>
      <c r="U1232" s="14"/>
    </row>
    <row r="1233" spans="1:21" ht="13.5" customHeight="1">
      <c r="A1233" s="147">
        <f>RANK(N1233,$N$18:$N$2049)</f>
        <v>996</v>
      </c>
      <c r="B1233" s="148" t="s">
        <v>2145</v>
      </c>
      <c r="C1233" s="148" t="s">
        <v>408</v>
      </c>
      <c r="D1233" s="149" t="s">
        <v>39</v>
      </c>
      <c r="E1233" s="149" t="s">
        <v>38</v>
      </c>
      <c r="F1233" s="149" t="s">
        <v>37</v>
      </c>
      <c r="G1233" s="150"/>
      <c r="H1233" s="150"/>
      <c r="I1233" s="149">
        <v>267</v>
      </c>
      <c r="J1233" s="149">
        <v>2</v>
      </c>
      <c r="K1233" s="150">
        <v>6</v>
      </c>
      <c r="L1233" s="150">
        <v>43</v>
      </c>
      <c r="M1233" s="150">
        <v>0</v>
      </c>
      <c r="N1233" s="172">
        <f>SUM(G1233*$D$8+H1233*$D$5+I1233*$D$9+J1233*$D$6+K1233*$D$11+L1233*$D$10+M1233*$D$7)</f>
        <v>46</v>
      </c>
      <c r="O1233" s="166">
        <v>1.02</v>
      </c>
      <c r="P1233" s="153">
        <f>SUM(N1233*O1233)</f>
        <v>46.92</v>
      </c>
      <c r="Q1233" s="29"/>
      <c r="R1233" s="14"/>
      <c r="S1233" s="14"/>
      <c r="T1233" s="14"/>
      <c r="U1233" s="14"/>
    </row>
    <row r="1234" spans="1:21" ht="13.5" customHeight="1">
      <c r="A1234" s="147">
        <f>RANK(N1234,$N$18:$N$2049)</f>
        <v>509</v>
      </c>
      <c r="B1234" s="148" t="s">
        <v>470</v>
      </c>
      <c r="C1234" s="148" t="s">
        <v>408</v>
      </c>
      <c r="D1234" s="149" t="s">
        <v>39</v>
      </c>
      <c r="E1234" s="149" t="s">
        <v>38</v>
      </c>
      <c r="F1234" s="149" t="s">
        <v>37</v>
      </c>
      <c r="G1234" s="150"/>
      <c r="H1234" s="150"/>
      <c r="I1234" s="150">
        <v>531</v>
      </c>
      <c r="J1234" s="150">
        <v>5</v>
      </c>
      <c r="K1234" s="150">
        <v>10</v>
      </c>
      <c r="L1234" s="150">
        <v>98</v>
      </c>
      <c r="M1234" s="150">
        <v>0</v>
      </c>
      <c r="N1234" s="172">
        <f>SUM(G1234*$D$8+H1234*$D$5+I1234*$D$9+J1234*$D$6+K1234*$D$11+L1234*$D$10+M1234*$D$7)</f>
        <v>97.899999999999991</v>
      </c>
      <c r="O1234" s="166">
        <v>1.02</v>
      </c>
      <c r="P1234" s="153">
        <f>SUM(N1234*O1234)</f>
        <v>99.85799999999999</v>
      </c>
      <c r="Q1234" s="29"/>
      <c r="R1234" s="14"/>
      <c r="S1234" s="14"/>
      <c r="T1234" s="14"/>
      <c r="U1234" s="14"/>
    </row>
    <row r="1235" spans="1:21" ht="13.5" customHeight="1">
      <c r="A1235" s="147">
        <f>RANK(N1235,$N$18:$N$2049)</f>
        <v>192</v>
      </c>
      <c r="B1235" s="148" t="s">
        <v>820</v>
      </c>
      <c r="C1235" s="148" t="s">
        <v>408</v>
      </c>
      <c r="D1235" s="149" t="s">
        <v>39</v>
      </c>
      <c r="E1235" s="149" t="s">
        <v>36</v>
      </c>
      <c r="F1235" s="149" t="s">
        <v>37</v>
      </c>
      <c r="G1235" s="150"/>
      <c r="H1235" s="150"/>
      <c r="I1235" s="150">
        <v>876</v>
      </c>
      <c r="J1235" s="150">
        <v>10</v>
      </c>
      <c r="K1235" s="150">
        <v>16</v>
      </c>
      <c r="L1235" s="150">
        <v>126</v>
      </c>
      <c r="M1235" s="150">
        <v>1</v>
      </c>
      <c r="N1235" s="172">
        <f>SUM(G1235*$D$8+H1235*$D$5+I1235*$D$9+J1235*$D$6+K1235*$D$11+L1235*$D$10+M1235*$D$7)</f>
        <v>174.20000000000002</v>
      </c>
      <c r="O1235" s="166">
        <v>1.02</v>
      </c>
      <c r="P1235" s="153">
        <f>SUM(N1235*O1235)</f>
        <v>177.68400000000003</v>
      </c>
      <c r="Q1235" s="14"/>
      <c r="R1235" s="14"/>
      <c r="S1235" s="14"/>
      <c r="T1235" s="14"/>
      <c r="U1235" s="14"/>
    </row>
    <row r="1236" spans="1:21" ht="13.5" customHeight="1">
      <c r="A1236" s="147">
        <f>RANK(N1236,$N$18:$N$2049)</f>
        <v>1475</v>
      </c>
      <c r="B1236" s="148" t="s">
        <v>822</v>
      </c>
      <c r="C1236" s="148" t="s">
        <v>408</v>
      </c>
      <c r="D1236" s="149" t="s">
        <v>42</v>
      </c>
      <c r="E1236" s="149" t="s">
        <v>36</v>
      </c>
      <c r="F1236" s="149" t="s">
        <v>37</v>
      </c>
      <c r="G1236" s="150"/>
      <c r="H1236" s="150"/>
      <c r="I1236" s="150"/>
      <c r="J1236" s="150"/>
      <c r="K1236" s="150"/>
      <c r="L1236" s="150"/>
      <c r="M1236" s="150"/>
      <c r="N1236" s="172">
        <f>SUM(G1236*$D$8+H1236*$D$5+I1236*$D$9+J1236*$D$6+K1236*$D$11+L1236*$D$10+M1236*$D$7)</f>
        <v>0</v>
      </c>
      <c r="O1236" s="166">
        <v>1</v>
      </c>
      <c r="P1236" s="153">
        <f>SUM(N1236*O1236)</f>
        <v>0</v>
      </c>
      <c r="Q1236" s="14"/>
      <c r="R1236" s="14"/>
      <c r="S1236" s="14"/>
      <c r="T1236" s="14"/>
      <c r="U1236" s="14"/>
    </row>
    <row r="1237" spans="1:21" ht="13.5" customHeight="1">
      <c r="A1237" s="147">
        <f>RANK(N1237,$N$18:$N$2049)</f>
        <v>1464</v>
      </c>
      <c r="B1237" s="148" t="s">
        <v>270</v>
      </c>
      <c r="C1237" s="148" t="s">
        <v>408</v>
      </c>
      <c r="D1237" s="149" t="s">
        <v>42</v>
      </c>
      <c r="E1237" s="149" t="s">
        <v>34</v>
      </c>
      <c r="F1237" s="149" t="s">
        <v>37</v>
      </c>
      <c r="G1237" s="150"/>
      <c r="H1237" s="150"/>
      <c r="I1237" s="150"/>
      <c r="J1237" s="150"/>
      <c r="K1237" s="149">
        <v>8</v>
      </c>
      <c r="L1237" s="149">
        <v>103</v>
      </c>
      <c r="M1237" s="150">
        <v>0</v>
      </c>
      <c r="N1237" s="172">
        <f>SUM(G1237*$D$8+H1237*$D$5+I1237*$D$9+J1237*$D$6+K1237*$D$11+L1237*$D$10+M1237*$D$7)</f>
        <v>14.3</v>
      </c>
      <c r="O1237" s="166">
        <v>1</v>
      </c>
      <c r="P1237" s="153">
        <f>SUM(N1237*O1237)</f>
        <v>14.3</v>
      </c>
      <c r="Q1237" s="14"/>
      <c r="R1237" s="14"/>
      <c r="S1237" s="14"/>
      <c r="T1237" s="14"/>
      <c r="U1237" s="14"/>
    </row>
    <row r="1238" spans="1:21" ht="13.5" customHeight="1">
      <c r="A1238" s="147">
        <f>RANK(N1238,$N$18:$N$2049)</f>
        <v>1003</v>
      </c>
      <c r="B1238" s="148" t="s">
        <v>1582</v>
      </c>
      <c r="C1238" s="148" t="s">
        <v>408</v>
      </c>
      <c r="D1238" s="149" t="s">
        <v>42</v>
      </c>
      <c r="E1238" s="149" t="s">
        <v>38</v>
      </c>
      <c r="F1238" s="149" t="s">
        <v>37</v>
      </c>
      <c r="G1238" s="150"/>
      <c r="H1238" s="150"/>
      <c r="I1238" s="150"/>
      <c r="J1238" s="150"/>
      <c r="K1238" s="149">
        <v>21</v>
      </c>
      <c r="L1238" s="149">
        <v>230</v>
      </c>
      <c r="M1238" s="149">
        <v>2</v>
      </c>
      <c r="N1238" s="172">
        <f>SUM(G1238*$D$8+H1238*$D$5+I1238*$D$9+J1238*$D$6+K1238*$D$11+L1238*$D$10+M1238*$D$7)</f>
        <v>45.5</v>
      </c>
      <c r="O1238" s="166">
        <v>1</v>
      </c>
      <c r="P1238" s="153">
        <f>SUM(N1238*O1238)</f>
        <v>45.5</v>
      </c>
      <c r="Q1238" s="29"/>
      <c r="R1238" s="14"/>
      <c r="S1238" s="14"/>
      <c r="T1238" s="14"/>
      <c r="U1238" s="14"/>
    </row>
    <row r="1239" spans="1:21" ht="13.5" customHeight="1">
      <c r="A1239" s="147">
        <f>RANK(N1239,$N$18:$N$2049)</f>
        <v>1475</v>
      </c>
      <c r="B1239" s="148" t="s">
        <v>823</v>
      </c>
      <c r="C1239" s="148" t="s">
        <v>408</v>
      </c>
      <c r="D1239" s="149" t="s">
        <v>43</v>
      </c>
      <c r="E1239" s="149" t="s">
        <v>38</v>
      </c>
      <c r="F1239" s="149" t="s">
        <v>37</v>
      </c>
      <c r="G1239" s="150"/>
      <c r="H1239" s="150"/>
      <c r="I1239" s="150"/>
      <c r="J1239" s="150"/>
      <c r="K1239" s="149"/>
      <c r="L1239" s="149"/>
      <c r="M1239" s="149"/>
      <c r="N1239" s="172">
        <f>SUM(G1239*$D$8+H1239*$D$5+I1239*$D$9+J1239*$D$6+K1239*$D$11+L1239*$D$10+M1239*$D$7)</f>
        <v>0</v>
      </c>
      <c r="O1239" s="166">
        <v>1</v>
      </c>
      <c r="P1239" s="153">
        <f>SUM(N1239*O1239)</f>
        <v>0</v>
      </c>
      <c r="Q1239" s="29"/>
      <c r="R1239" s="14"/>
      <c r="S1239" s="14"/>
      <c r="T1239" s="14"/>
      <c r="U1239" s="14"/>
    </row>
    <row r="1240" spans="1:21" ht="13.5" customHeight="1">
      <c r="A1240" s="147">
        <f>RANK(N1240,$N$18:$N$2049)</f>
        <v>1004</v>
      </c>
      <c r="B1240" s="148" t="s">
        <v>1583</v>
      </c>
      <c r="C1240" s="148" t="s">
        <v>408</v>
      </c>
      <c r="D1240" s="149" t="s">
        <v>43</v>
      </c>
      <c r="E1240" s="149" t="s">
        <v>38</v>
      </c>
      <c r="F1240" s="149" t="s">
        <v>37</v>
      </c>
      <c r="G1240" s="150"/>
      <c r="H1240" s="150"/>
      <c r="I1240" s="150"/>
      <c r="J1240" s="150"/>
      <c r="K1240" s="149">
        <v>18</v>
      </c>
      <c r="L1240" s="149">
        <v>244</v>
      </c>
      <c r="M1240" s="149">
        <v>2</v>
      </c>
      <c r="N1240" s="172">
        <f>SUM(G1240*$D$8+H1240*$D$5+I1240*$D$9+J1240*$D$6+K1240*$D$11+L1240*$D$10+M1240*$D$7)</f>
        <v>45.400000000000006</v>
      </c>
      <c r="O1240" s="166">
        <v>1</v>
      </c>
      <c r="P1240" s="153">
        <f>SUM(N1240*O1240)</f>
        <v>45.400000000000006</v>
      </c>
      <c r="Q1240" s="29"/>
      <c r="R1240" s="14"/>
      <c r="S1240" s="14"/>
      <c r="T1240" s="14"/>
      <c r="U1240" s="14"/>
    </row>
    <row r="1241" spans="1:21" ht="13.5" customHeight="1">
      <c r="A1241" s="147">
        <f>RANK(N1241,$N$18:$N$2049)</f>
        <v>705</v>
      </c>
      <c r="B1241" s="148" t="s">
        <v>2146</v>
      </c>
      <c r="C1241" s="148" t="s">
        <v>408</v>
      </c>
      <c r="D1241" s="149" t="s">
        <v>43</v>
      </c>
      <c r="E1241" s="149" t="s">
        <v>34</v>
      </c>
      <c r="F1241" s="149" t="s">
        <v>37</v>
      </c>
      <c r="G1241" s="150"/>
      <c r="H1241" s="150"/>
      <c r="I1241" s="150"/>
      <c r="J1241" s="150"/>
      <c r="K1241" s="149">
        <v>24</v>
      </c>
      <c r="L1241" s="149">
        <v>446</v>
      </c>
      <c r="M1241" s="149">
        <v>3</v>
      </c>
      <c r="N1241" s="172">
        <f>SUM(G1241*$D$8+H1241*$D$5+I1241*$D$9+J1241*$D$6+K1241*$D$11+L1241*$D$10+M1241*$D$7)</f>
        <v>74.599999999999994</v>
      </c>
      <c r="O1241" s="166">
        <v>1</v>
      </c>
      <c r="P1241" s="153">
        <f>SUM(N1241*O1241)</f>
        <v>74.599999999999994</v>
      </c>
      <c r="Q1241" s="29"/>
      <c r="R1241" s="14"/>
      <c r="S1241" s="14"/>
      <c r="T1241" s="14"/>
      <c r="U1241" s="14"/>
    </row>
    <row r="1242" spans="1:21" ht="13.5" customHeight="1">
      <c r="A1242" s="147">
        <f>RANK(N1242,$N$18:$N$2049)</f>
        <v>621</v>
      </c>
      <c r="B1242" s="148" t="s">
        <v>359</v>
      </c>
      <c r="C1242" s="148" t="s">
        <v>408</v>
      </c>
      <c r="D1242" s="149" t="s">
        <v>43</v>
      </c>
      <c r="E1242" s="149" t="s">
        <v>34</v>
      </c>
      <c r="F1242" s="149" t="s">
        <v>37</v>
      </c>
      <c r="G1242" s="150"/>
      <c r="H1242" s="150"/>
      <c r="I1242" s="150"/>
      <c r="J1242" s="150"/>
      <c r="K1242" s="149">
        <v>32</v>
      </c>
      <c r="L1242" s="149">
        <v>496</v>
      </c>
      <c r="M1242" s="149">
        <v>3</v>
      </c>
      <c r="N1242" s="172">
        <f>SUM(G1242*$D$8+H1242*$D$5+I1242*$D$9+J1242*$D$6+K1242*$D$11+L1242*$D$10+M1242*$D$7)</f>
        <v>83.6</v>
      </c>
      <c r="O1242" s="166">
        <v>1</v>
      </c>
      <c r="P1242" s="153">
        <f>SUM(N1242*O1242)</f>
        <v>83.6</v>
      </c>
      <c r="Q1242" s="14"/>
      <c r="R1242" s="14"/>
      <c r="S1242" s="14"/>
      <c r="T1242" s="14"/>
      <c r="U1242" s="14"/>
    </row>
    <row r="1243" spans="1:21" ht="13.5" customHeight="1">
      <c r="A1243" s="147">
        <f>RANK(N1243,$N$18:$N$2049)</f>
        <v>278</v>
      </c>
      <c r="B1243" s="148" t="s">
        <v>824</v>
      </c>
      <c r="C1243" s="148" t="s">
        <v>408</v>
      </c>
      <c r="D1243" s="149" t="s">
        <v>43</v>
      </c>
      <c r="E1243" s="149" t="s">
        <v>36</v>
      </c>
      <c r="F1243" s="149" t="s">
        <v>37</v>
      </c>
      <c r="G1243" s="150"/>
      <c r="H1243" s="150"/>
      <c r="I1243" s="150"/>
      <c r="J1243" s="150"/>
      <c r="K1243" s="149">
        <v>44</v>
      </c>
      <c r="L1243" s="149">
        <v>793</v>
      </c>
      <c r="M1243" s="149">
        <v>8</v>
      </c>
      <c r="N1243" s="172">
        <f>SUM(G1243*$D$8+H1243*$D$5+I1243*$D$9+J1243*$D$6+K1243*$D$11+L1243*$D$10+M1243*$D$7)</f>
        <v>149.30000000000001</v>
      </c>
      <c r="O1243" s="166">
        <v>1</v>
      </c>
      <c r="P1243" s="153">
        <f>SUM(N1243*O1243)</f>
        <v>149.30000000000001</v>
      </c>
      <c r="Q1243" s="14"/>
      <c r="R1243" s="14"/>
      <c r="S1243" s="14"/>
      <c r="T1243" s="14"/>
      <c r="U1243" s="14"/>
    </row>
    <row r="1244" spans="1:21" ht="13.5" customHeight="1">
      <c r="A1244" s="147">
        <f>RANK(N1244,$N$18:$N$2049)</f>
        <v>233</v>
      </c>
      <c r="B1244" s="148" t="s">
        <v>860</v>
      </c>
      <c r="C1244" s="148" t="s">
        <v>408</v>
      </c>
      <c r="D1244" s="149" t="s">
        <v>43</v>
      </c>
      <c r="E1244" s="149" t="s">
        <v>38</v>
      </c>
      <c r="F1244" s="149" t="s">
        <v>37</v>
      </c>
      <c r="G1244" s="150"/>
      <c r="H1244" s="150"/>
      <c r="I1244" s="150"/>
      <c r="J1244" s="150"/>
      <c r="K1244" s="149">
        <v>65</v>
      </c>
      <c r="L1244" s="149">
        <v>812</v>
      </c>
      <c r="M1244" s="149">
        <v>8</v>
      </c>
      <c r="N1244" s="172">
        <f>SUM(G1244*$D$8+H1244*$D$5+I1244*$D$9+J1244*$D$6+K1244*$D$11+L1244*$D$10+M1244*$D$7)</f>
        <v>161.69999999999999</v>
      </c>
      <c r="O1244" s="166">
        <v>1</v>
      </c>
      <c r="P1244" s="153">
        <f>SUM(N1244*O1244)</f>
        <v>161.69999999999999</v>
      </c>
      <c r="Q1244" s="14"/>
      <c r="R1244" s="14"/>
      <c r="S1244" s="14"/>
      <c r="T1244" s="14"/>
      <c r="U1244" s="14"/>
    </row>
    <row r="1245" spans="1:21" ht="13.5" customHeight="1">
      <c r="A1245" s="147">
        <f>RANK(N1245,$N$18:$N$2049)</f>
        <v>1475</v>
      </c>
      <c r="B1245" s="148" t="s">
        <v>185</v>
      </c>
      <c r="C1245" s="148" t="s">
        <v>1944</v>
      </c>
      <c r="D1245" s="149" t="s">
        <v>33</v>
      </c>
      <c r="E1245" s="149" t="s">
        <v>38</v>
      </c>
      <c r="F1245" s="149" t="s">
        <v>1966</v>
      </c>
      <c r="G1245" s="150"/>
      <c r="H1245" s="150"/>
      <c r="I1245" s="150"/>
      <c r="J1245" s="150"/>
      <c r="K1245" s="150"/>
      <c r="L1245" s="150"/>
      <c r="M1245" s="150"/>
      <c r="N1245" s="172">
        <f>SUM(G1245*$D$8+H1245*$D$5+I1245*$D$9+J1245*$D$6+K1245*$D$11+L1245*$D$10+M1245*$D$7)</f>
        <v>0</v>
      </c>
      <c r="O1245" s="166">
        <v>0.9</v>
      </c>
      <c r="P1245" s="153">
        <f>SUM(N1245*O1245)</f>
        <v>0</v>
      </c>
      <c r="Q1245" s="14"/>
      <c r="R1245" s="14"/>
      <c r="S1245" s="14"/>
      <c r="T1245" s="14"/>
      <c r="U1245" s="14"/>
    </row>
    <row r="1246" spans="1:21" ht="13.5" customHeight="1">
      <c r="A1246" s="147">
        <f>RANK(N1246,$N$18:$N$2049)</f>
        <v>72</v>
      </c>
      <c r="B1246" s="148" t="s">
        <v>829</v>
      </c>
      <c r="C1246" s="148" t="s">
        <v>1944</v>
      </c>
      <c r="D1246" s="149" t="s">
        <v>33</v>
      </c>
      <c r="E1246" s="149" t="s">
        <v>38</v>
      </c>
      <c r="F1246" s="149" t="s">
        <v>1966</v>
      </c>
      <c r="G1246" s="150">
        <v>2797</v>
      </c>
      <c r="H1246" s="150">
        <v>22</v>
      </c>
      <c r="I1246" s="150">
        <v>207</v>
      </c>
      <c r="J1246" s="150">
        <v>4</v>
      </c>
      <c r="K1246" s="150"/>
      <c r="L1246" s="150"/>
      <c r="M1246" s="150"/>
      <c r="N1246" s="172">
        <f>SUM(G1246*$D$8+H1246*$D$5+I1246*$D$9+J1246*$D$6+K1246*$D$11+L1246*$D$10+M1246*$D$7)</f>
        <v>244.57999999999998</v>
      </c>
      <c r="O1246" s="166">
        <v>0.9</v>
      </c>
      <c r="P1246" s="153">
        <f>SUM(N1246*O1246)</f>
        <v>220.12199999999999</v>
      </c>
      <c r="Q1246" s="14"/>
      <c r="R1246" s="14"/>
      <c r="S1246" s="14"/>
      <c r="T1246" s="14"/>
      <c r="U1246" s="14"/>
    </row>
    <row r="1247" spans="1:21" ht="13.5" customHeight="1">
      <c r="A1247" s="147">
        <f>RANK(N1247,$N$18:$N$2049)</f>
        <v>1475</v>
      </c>
      <c r="B1247" s="148" t="s">
        <v>2015</v>
      </c>
      <c r="C1247" s="148" t="s">
        <v>1944</v>
      </c>
      <c r="D1247" s="149" t="s">
        <v>39</v>
      </c>
      <c r="E1247" s="149" t="s">
        <v>1965</v>
      </c>
      <c r="F1247" s="149" t="s">
        <v>1966</v>
      </c>
      <c r="G1247" s="150"/>
      <c r="H1247" s="150"/>
      <c r="I1247" s="150"/>
      <c r="J1247" s="150"/>
      <c r="K1247" s="150"/>
      <c r="L1247" s="150"/>
      <c r="M1247" s="150"/>
      <c r="N1247" s="172">
        <f>SUM(G1247*$D$8+H1247*$D$5+I1247*$D$9+J1247*$D$6+K1247*$D$11+L1247*$D$10+M1247*$D$7)</f>
        <v>0</v>
      </c>
      <c r="O1247" s="166">
        <v>1.02</v>
      </c>
      <c r="P1247" s="153">
        <f>SUM(N1247*O1247)</f>
        <v>0</v>
      </c>
      <c r="Q1247" s="14"/>
      <c r="R1247" s="14"/>
      <c r="S1247" s="14"/>
      <c r="T1247" s="14"/>
      <c r="U1247" s="14"/>
    </row>
    <row r="1248" spans="1:21" ht="13.5" customHeight="1">
      <c r="A1248" s="147">
        <f>RANK(N1248,$N$18:$N$2049)</f>
        <v>1186</v>
      </c>
      <c r="B1248" s="148" t="s">
        <v>832</v>
      </c>
      <c r="C1248" s="148" t="s">
        <v>1944</v>
      </c>
      <c r="D1248" s="149" t="s">
        <v>39</v>
      </c>
      <c r="E1248" s="149" t="s">
        <v>38</v>
      </c>
      <c r="F1248" s="149" t="s">
        <v>1966</v>
      </c>
      <c r="G1248" s="150"/>
      <c r="H1248" s="150"/>
      <c r="I1248" s="149">
        <v>184</v>
      </c>
      <c r="J1248" s="149">
        <v>1</v>
      </c>
      <c r="K1248" s="149">
        <v>6</v>
      </c>
      <c r="L1248" s="149">
        <v>38</v>
      </c>
      <c r="M1248" s="149">
        <v>0</v>
      </c>
      <c r="N1248" s="172">
        <f>SUM(G1248*$D$8+H1248*$D$5+I1248*$D$9+J1248*$D$6+K1248*$D$11+L1248*$D$10+M1248*$D$7)</f>
        <v>31.200000000000003</v>
      </c>
      <c r="O1248" s="166">
        <v>1.02</v>
      </c>
      <c r="P1248" s="153">
        <f>SUM(N1248*O1248)</f>
        <v>31.824000000000005</v>
      </c>
      <c r="Q1248" s="14"/>
      <c r="R1248" s="14"/>
      <c r="S1248" s="14"/>
      <c r="T1248" s="14"/>
      <c r="U1248" s="14"/>
    </row>
    <row r="1249" spans="1:21" ht="13.5" customHeight="1">
      <c r="A1249" s="147">
        <f>RANK(N1249,$N$18:$N$2049)</f>
        <v>467</v>
      </c>
      <c r="B1249" s="148" t="s">
        <v>999</v>
      </c>
      <c r="C1249" s="148" t="s">
        <v>1944</v>
      </c>
      <c r="D1249" s="149" t="s">
        <v>39</v>
      </c>
      <c r="E1249" s="149" t="s">
        <v>38</v>
      </c>
      <c r="F1249" s="149" t="s">
        <v>1966</v>
      </c>
      <c r="G1249" s="150"/>
      <c r="H1249" s="150"/>
      <c r="I1249" s="149">
        <v>625</v>
      </c>
      <c r="J1249" s="149">
        <v>5</v>
      </c>
      <c r="K1249" s="149">
        <v>12</v>
      </c>
      <c r="L1249" s="149">
        <v>85</v>
      </c>
      <c r="M1249" s="149">
        <v>0</v>
      </c>
      <c r="N1249" s="172">
        <f>SUM(G1249*$D$8+H1249*$D$5+I1249*$D$9+J1249*$D$6+K1249*$D$11+L1249*$D$10+M1249*$D$7)</f>
        <v>107</v>
      </c>
      <c r="O1249" s="166">
        <v>1.02</v>
      </c>
      <c r="P1249" s="153">
        <f>SUM(N1249*O1249)</f>
        <v>109.14</v>
      </c>
      <c r="Q1249" s="14"/>
      <c r="R1249" s="14"/>
      <c r="S1249" s="14"/>
      <c r="T1249" s="14"/>
      <c r="U1249" s="14"/>
    </row>
    <row r="1250" spans="1:21" ht="13.5" customHeight="1">
      <c r="A1250" s="147">
        <f>RANK(N1250,$N$18:$N$2049)</f>
        <v>338</v>
      </c>
      <c r="B1250" s="148" t="s">
        <v>50</v>
      </c>
      <c r="C1250" s="148" t="s">
        <v>1944</v>
      </c>
      <c r="D1250" s="149" t="s">
        <v>39</v>
      </c>
      <c r="E1250" s="149" t="s">
        <v>34</v>
      </c>
      <c r="F1250" s="149" t="s">
        <v>1966</v>
      </c>
      <c r="G1250" s="150"/>
      <c r="H1250" s="150"/>
      <c r="I1250" s="149">
        <v>721</v>
      </c>
      <c r="J1250" s="149">
        <v>6</v>
      </c>
      <c r="K1250" s="149">
        <v>14</v>
      </c>
      <c r="L1250" s="149">
        <v>112</v>
      </c>
      <c r="M1250" s="149">
        <v>1</v>
      </c>
      <c r="N1250" s="172">
        <f>SUM(G1250*$D$8+H1250*$D$5+I1250*$D$9+J1250*$D$6+K1250*$D$11+L1250*$D$10+M1250*$D$7)</f>
        <v>132.30000000000001</v>
      </c>
      <c r="O1250" s="166">
        <v>1.02</v>
      </c>
      <c r="P1250" s="153">
        <f>SUM(N1250*O1250)</f>
        <v>134.94600000000003</v>
      </c>
      <c r="Q1250" s="29"/>
      <c r="R1250" s="14"/>
      <c r="S1250" s="14"/>
      <c r="T1250" s="14"/>
      <c r="U1250" s="14"/>
    </row>
    <row r="1251" spans="1:21" ht="13.5" customHeight="1">
      <c r="A1251" s="147">
        <f>RANK(N1251,$N$18:$N$2049)</f>
        <v>1475</v>
      </c>
      <c r="B1251" s="148" t="s">
        <v>1584</v>
      </c>
      <c r="C1251" s="148" t="s">
        <v>1944</v>
      </c>
      <c r="D1251" s="149" t="s">
        <v>42</v>
      </c>
      <c r="E1251" s="149" t="s">
        <v>38</v>
      </c>
      <c r="F1251" s="149" t="s">
        <v>1966</v>
      </c>
      <c r="G1251" s="150"/>
      <c r="H1251" s="150"/>
      <c r="I1251" s="150"/>
      <c r="J1251" s="150"/>
      <c r="K1251" s="150"/>
      <c r="L1251" s="150"/>
      <c r="M1251" s="150"/>
      <c r="N1251" s="172">
        <f>SUM(G1251*$D$8+H1251*$D$5+I1251*$D$9+J1251*$D$6+K1251*$D$11+L1251*$D$10+M1251*$D$7)</f>
        <v>0</v>
      </c>
      <c r="O1251" s="166">
        <v>1</v>
      </c>
      <c r="P1251" s="153">
        <f>SUM(N1251*O1251)</f>
        <v>0</v>
      </c>
      <c r="Q1251" s="14"/>
      <c r="R1251" s="14"/>
      <c r="S1251" s="14"/>
      <c r="T1251" s="14"/>
      <c r="U1251" s="14"/>
    </row>
    <row r="1252" spans="1:21" ht="13.5" customHeight="1">
      <c r="A1252" s="147">
        <f>RANK(N1252,$N$18:$N$2049)</f>
        <v>1460</v>
      </c>
      <c r="B1252" s="148" t="s">
        <v>833</v>
      </c>
      <c r="C1252" s="148" t="s">
        <v>1944</v>
      </c>
      <c r="D1252" s="149" t="s">
        <v>42</v>
      </c>
      <c r="E1252" s="149" t="s">
        <v>38</v>
      </c>
      <c r="F1252" s="149" t="s">
        <v>1966</v>
      </c>
      <c r="G1252" s="150"/>
      <c r="H1252" s="150"/>
      <c r="I1252" s="150"/>
      <c r="J1252" s="150"/>
      <c r="K1252" s="149">
        <v>7</v>
      </c>
      <c r="L1252" s="149">
        <v>54</v>
      </c>
      <c r="M1252" s="149">
        <v>1</v>
      </c>
      <c r="N1252" s="172">
        <f>SUM(G1252*$D$8+H1252*$D$5+I1252*$D$9+J1252*$D$6+K1252*$D$11+L1252*$D$10+M1252*$D$7)</f>
        <v>14.9</v>
      </c>
      <c r="O1252" s="166">
        <v>1</v>
      </c>
      <c r="P1252" s="153">
        <f>SUM(N1252*O1252)</f>
        <v>14.9</v>
      </c>
      <c r="Q1252" s="14"/>
      <c r="R1252" s="14"/>
      <c r="S1252" s="14"/>
      <c r="T1252" s="14"/>
      <c r="U1252" s="14"/>
    </row>
    <row r="1253" spans="1:21" ht="13.5" customHeight="1">
      <c r="A1253" s="147">
        <f>RANK(N1253,$N$18:$N$2049)</f>
        <v>1475</v>
      </c>
      <c r="B1253" s="148" t="s">
        <v>2147</v>
      </c>
      <c r="C1253" s="148" t="s">
        <v>1944</v>
      </c>
      <c r="D1253" s="149" t="s">
        <v>43</v>
      </c>
      <c r="E1253" s="149" t="s">
        <v>1965</v>
      </c>
      <c r="F1253" s="149" t="s">
        <v>1966</v>
      </c>
      <c r="G1253" s="150"/>
      <c r="H1253" s="150"/>
      <c r="I1253" s="150"/>
      <c r="J1253" s="150"/>
      <c r="K1253" s="150"/>
      <c r="L1253" s="150"/>
      <c r="M1253" s="150"/>
      <c r="N1253" s="172">
        <f>SUM(G1253*$D$8+H1253*$D$5+I1253*$D$9+J1253*$D$6+K1253*$D$11+L1253*$D$10+M1253*$D$7)</f>
        <v>0</v>
      </c>
      <c r="O1253" s="166">
        <v>1</v>
      </c>
      <c r="P1253" s="153">
        <f>SUM(N1253*O1253)</f>
        <v>0</v>
      </c>
      <c r="Q1253" s="14"/>
      <c r="R1253" s="14"/>
      <c r="S1253" s="14"/>
      <c r="T1253" s="14"/>
      <c r="U1253" s="14"/>
    </row>
    <row r="1254" spans="1:21" ht="13.5" customHeight="1">
      <c r="A1254" s="147">
        <f>RANK(N1254,$N$18:$N$2049)</f>
        <v>1287</v>
      </c>
      <c r="B1254" s="148" t="s">
        <v>1586</v>
      </c>
      <c r="C1254" s="148" t="s">
        <v>1944</v>
      </c>
      <c r="D1254" s="149" t="s">
        <v>43</v>
      </c>
      <c r="E1254" s="149" t="s">
        <v>38</v>
      </c>
      <c r="F1254" s="149" t="s">
        <v>1966</v>
      </c>
      <c r="G1254" s="150"/>
      <c r="H1254" s="150"/>
      <c r="I1254" s="150"/>
      <c r="J1254" s="150"/>
      <c r="K1254" s="149">
        <v>9</v>
      </c>
      <c r="L1254" s="149">
        <v>153</v>
      </c>
      <c r="M1254" s="149">
        <v>1</v>
      </c>
      <c r="N1254" s="172">
        <f>SUM(G1254*$D$8+H1254*$D$5+I1254*$D$9+J1254*$D$6+K1254*$D$11+L1254*$D$10+M1254*$D$7)</f>
        <v>25.8</v>
      </c>
      <c r="O1254" s="166">
        <v>1</v>
      </c>
      <c r="P1254" s="153">
        <f>SUM(N1254*O1254)</f>
        <v>25.8</v>
      </c>
      <c r="Q1254" s="29"/>
      <c r="R1254" s="14"/>
      <c r="S1254" s="14"/>
      <c r="T1254" s="14"/>
      <c r="U1254" s="14"/>
    </row>
    <row r="1255" spans="1:21" ht="13.5" customHeight="1">
      <c r="A1255" s="147">
        <f>RANK(N1255,$N$18:$N$2049)</f>
        <v>1056</v>
      </c>
      <c r="B1255" s="148" t="s">
        <v>2016</v>
      </c>
      <c r="C1255" s="148" t="s">
        <v>1944</v>
      </c>
      <c r="D1255" s="149" t="s">
        <v>43</v>
      </c>
      <c r="E1255" s="149" t="s">
        <v>34</v>
      </c>
      <c r="F1255" s="149" t="s">
        <v>1966</v>
      </c>
      <c r="G1255" s="150"/>
      <c r="H1255" s="150"/>
      <c r="I1255" s="150"/>
      <c r="J1255" s="150"/>
      <c r="K1255" s="149">
        <v>15</v>
      </c>
      <c r="L1255" s="149">
        <v>210</v>
      </c>
      <c r="M1255" s="149">
        <v>2</v>
      </c>
      <c r="N1255" s="172">
        <f>SUM(G1255*$D$8+H1255*$D$5+I1255*$D$9+J1255*$D$6+K1255*$D$11+L1255*$D$10+M1255*$D$7)</f>
        <v>40.5</v>
      </c>
      <c r="O1255" s="166">
        <v>1</v>
      </c>
      <c r="P1255" s="153">
        <f>SUM(N1255*O1255)</f>
        <v>40.5</v>
      </c>
      <c r="Q1255" s="29"/>
      <c r="R1255" s="14"/>
      <c r="S1255" s="14"/>
      <c r="T1255" s="14"/>
      <c r="U1255" s="14"/>
    </row>
    <row r="1256" spans="1:21" ht="13.5" customHeight="1">
      <c r="A1256" s="147">
        <f>RANK(N1256,$N$18:$N$2049)</f>
        <v>741</v>
      </c>
      <c r="B1256" s="148" t="s">
        <v>835</v>
      </c>
      <c r="C1256" s="148" t="s">
        <v>1944</v>
      </c>
      <c r="D1256" s="149" t="s">
        <v>43</v>
      </c>
      <c r="E1256" s="149" t="s">
        <v>38</v>
      </c>
      <c r="F1256" s="149" t="s">
        <v>1966</v>
      </c>
      <c r="G1256" s="150"/>
      <c r="H1256" s="150"/>
      <c r="I1256" s="150"/>
      <c r="J1256" s="150"/>
      <c r="K1256" s="149">
        <v>30</v>
      </c>
      <c r="L1256" s="149">
        <v>375</v>
      </c>
      <c r="M1256" s="149">
        <v>3</v>
      </c>
      <c r="N1256" s="172">
        <f>SUM(G1256*$D$8+H1256*$D$5+I1256*$D$9+J1256*$D$6+K1256*$D$11+L1256*$D$10+M1256*$D$7)</f>
        <v>70.5</v>
      </c>
      <c r="O1256" s="166">
        <v>1</v>
      </c>
      <c r="P1256" s="153">
        <f>SUM(N1256*O1256)</f>
        <v>70.5</v>
      </c>
      <c r="Q1256" s="29"/>
      <c r="R1256" s="14"/>
      <c r="S1256" s="14"/>
      <c r="T1256" s="14"/>
      <c r="U1256" s="14"/>
    </row>
    <row r="1257" spans="1:21" ht="13.5" customHeight="1">
      <c r="A1257" s="147">
        <f>RANK(N1257,$N$18:$N$2049)</f>
        <v>574</v>
      </c>
      <c r="B1257" s="148" t="s">
        <v>673</v>
      </c>
      <c r="C1257" s="148" t="s">
        <v>1944</v>
      </c>
      <c r="D1257" s="149" t="s">
        <v>43</v>
      </c>
      <c r="E1257" s="149" t="s">
        <v>34</v>
      </c>
      <c r="F1257" s="149" t="s">
        <v>1966</v>
      </c>
      <c r="G1257" s="150"/>
      <c r="H1257" s="150"/>
      <c r="I1257" s="150"/>
      <c r="J1257" s="150"/>
      <c r="K1257" s="149">
        <v>31</v>
      </c>
      <c r="L1257" s="149">
        <v>496</v>
      </c>
      <c r="M1257" s="149">
        <v>4</v>
      </c>
      <c r="N1257" s="172">
        <f>SUM(G1257*$D$8+H1257*$D$5+I1257*$D$9+J1257*$D$6+K1257*$D$11+L1257*$D$10+M1257*$D$7)</f>
        <v>89.1</v>
      </c>
      <c r="O1257" s="166">
        <v>1</v>
      </c>
      <c r="P1257" s="153">
        <f>SUM(N1257*O1257)</f>
        <v>89.1</v>
      </c>
      <c r="Q1257" s="29"/>
      <c r="R1257" s="14"/>
      <c r="S1257" s="14"/>
      <c r="T1257" s="14"/>
      <c r="U1257" s="14"/>
    </row>
    <row r="1258" spans="1:21" ht="13.5" customHeight="1">
      <c r="A1258" s="147">
        <f>RANK(N1258,$N$18:$N$2049)</f>
        <v>540</v>
      </c>
      <c r="B1258" s="148" t="s">
        <v>274</v>
      </c>
      <c r="C1258" s="148" t="s">
        <v>1944</v>
      </c>
      <c r="D1258" s="149" t="s">
        <v>43</v>
      </c>
      <c r="E1258" s="149" t="s">
        <v>34</v>
      </c>
      <c r="F1258" s="149" t="s">
        <v>1966</v>
      </c>
      <c r="G1258" s="150"/>
      <c r="H1258" s="150"/>
      <c r="I1258" s="150"/>
      <c r="J1258" s="150"/>
      <c r="K1258" s="149">
        <v>49</v>
      </c>
      <c r="L1258" s="149">
        <v>502</v>
      </c>
      <c r="M1258" s="149">
        <v>3</v>
      </c>
      <c r="N1258" s="172">
        <f>SUM(G1258*$D$8+H1258*$D$5+I1258*$D$9+J1258*$D$6+K1258*$D$11+L1258*$D$10+M1258*$D$7)</f>
        <v>92.7</v>
      </c>
      <c r="O1258" s="166">
        <v>1</v>
      </c>
      <c r="P1258" s="153">
        <f>SUM(N1258*O1258)</f>
        <v>92.7</v>
      </c>
      <c r="Q1258" s="14"/>
      <c r="R1258" s="14"/>
      <c r="S1258" s="14"/>
      <c r="T1258" s="14"/>
      <c r="U1258" s="14"/>
    </row>
    <row r="1259" spans="1:21" ht="13.5" customHeight="1">
      <c r="A1259" s="147">
        <f>RANK(N1259,$N$18:$N$2049)</f>
        <v>523</v>
      </c>
      <c r="B1259" s="148" t="s">
        <v>1585</v>
      </c>
      <c r="C1259" s="148" t="s">
        <v>1944</v>
      </c>
      <c r="D1259" s="149" t="s">
        <v>43</v>
      </c>
      <c r="E1259" s="149" t="s">
        <v>38</v>
      </c>
      <c r="F1259" s="149" t="s">
        <v>1966</v>
      </c>
      <c r="G1259" s="150"/>
      <c r="H1259" s="150"/>
      <c r="I1259" s="150"/>
      <c r="J1259" s="150"/>
      <c r="K1259" s="149">
        <v>33</v>
      </c>
      <c r="L1259" s="149">
        <v>488</v>
      </c>
      <c r="M1259" s="149">
        <v>5</v>
      </c>
      <c r="N1259" s="172">
        <f>SUM(G1259*$D$8+H1259*$D$5+I1259*$D$9+J1259*$D$6+K1259*$D$11+L1259*$D$10+M1259*$D$7)</f>
        <v>95.300000000000011</v>
      </c>
      <c r="O1259" s="166">
        <v>1</v>
      </c>
      <c r="P1259" s="153">
        <f>SUM(N1259*O1259)</f>
        <v>95.300000000000011</v>
      </c>
      <c r="Q1259" s="14"/>
      <c r="R1259" s="14"/>
      <c r="S1259" s="14"/>
      <c r="T1259" s="14"/>
      <c r="U1259" s="14"/>
    </row>
    <row r="1260" spans="1:21" ht="13.5" customHeight="1">
      <c r="A1260" s="147">
        <f>RANK(N1260,$N$18:$N$2049)</f>
        <v>1475</v>
      </c>
      <c r="B1260" s="148" t="s">
        <v>836</v>
      </c>
      <c r="C1260" s="148" t="s">
        <v>409</v>
      </c>
      <c r="D1260" s="149" t="s">
        <v>33</v>
      </c>
      <c r="E1260" s="149" t="s">
        <v>36</v>
      </c>
      <c r="F1260" s="149" t="s">
        <v>37</v>
      </c>
      <c r="G1260" s="150"/>
      <c r="H1260" s="150"/>
      <c r="I1260" s="150"/>
      <c r="J1260" s="150"/>
      <c r="K1260" s="150"/>
      <c r="L1260" s="150"/>
      <c r="M1260" s="150"/>
      <c r="N1260" s="172">
        <f>SUM(G1260*$D$8+H1260*$D$5+I1260*$D$9+J1260*$D$6+K1260*$D$11+L1260*$D$10+M1260*$D$7)</f>
        <v>0</v>
      </c>
      <c r="O1260" s="166">
        <v>0.9</v>
      </c>
      <c r="P1260" s="153">
        <f>SUM(N1260*O1260)</f>
        <v>0</v>
      </c>
      <c r="Q1260" s="14"/>
      <c r="R1260" s="14"/>
      <c r="S1260" s="14"/>
      <c r="T1260" s="14"/>
      <c r="U1260" s="14"/>
    </row>
    <row r="1261" spans="1:21" ht="13.5" customHeight="1">
      <c r="A1261" s="147">
        <f>RANK(N1261,$N$18:$N$2049)</f>
        <v>6</v>
      </c>
      <c r="B1261" s="148" t="s">
        <v>340</v>
      </c>
      <c r="C1261" s="148" t="s">
        <v>409</v>
      </c>
      <c r="D1261" s="149" t="s">
        <v>33</v>
      </c>
      <c r="E1261" s="149" t="s">
        <v>34</v>
      </c>
      <c r="F1261" s="149" t="s">
        <v>37</v>
      </c>
      <c r="G1261" s="149">
        <v>3336</v>
      </c>
      <c r="H1261" s="149">
        <v>24</v>
      </c>
      <c r="I1261" s="149">
        <v>451</v>
      </c>
      <c r="J1261" s="149">
        <v>6</v>
      </c>
      <c r="K1261" s="150"/>
      <c r="L1261" s="150"/>
      <c r="M1261" s="150"/>
      <c r="N1261" s="172">
        <f>SUM(G1261*$D$8+H1261*$D$5+I1261*$D$9+J1261*$D$6+K1261*$D$11+L1261*$D$10+M1261*$D$7)</f>
        <v>310.54000000000002</v>
      </c>
      <c r="O1261" s="166">
        <v>1</v>
      </c>
      <c r="P1261" s="153">
        <f>SUM(N1261*O1261)</f>
        <v>310.54000000000002</v>
      </c>
      <c r="Q1261" s="14"/>
      <c r="R1261" s="14"/>
      <c r="S1261" s="14"/>
      <c r="T1261" s="14"/>
      <c r="U1261" s="14"/>
    </row>
    <row r="1262" spans="1:21" ht="13.5" customHeight="1">
      <c r="A1262" s="147">
        <f>RANK(N1262,$N$18:$N$2049)</f>
        <v>1342</v>
      </c>
      <c r="B1262" s="148" t="s">
        <v>592</v>
      </c>
      <c r="C1262" s="148" t="s">
        <v>409</v>
      </c>
      <c r="D1262" s="149" t="s">
        <v>39</v>
      </c>
      <c r="E1262" s="149" t="s">
        <v>36</v>
      </c>
      <c r="F1262" s="149" t="s">
        <v>37</v>
      </c>
      <c r="G1262" s="150"/>
      <c r="H1262" s="150"/>
      <c r="I1262" s="149">
        <v>163</v>
      </c>
      <c r="J1262" s="149">
        <v>1</v>
      </c>
      <c r="K1262" s="149">
        <v>1</v>
      </c>
      <c r="L1262" s="149">
        <v>5</v>
      </c>
      <c r="M1262" s="149">
        <v>0</v>
      </c>
      <c r="N1262" s="172">
        <f>SUM(G1262*$D$8+H1262*$D$5+I1262*$D$9+J1262*$D$6+K1262*$D$11+L1262*$D$10+M1262*$D$7)</f>
        <v>23.3</v>
      </c>
      <c r="O1262" s="166">
        <v>1.02</v>
      </c>
      <c r="P1262" s="153">
        <f>SUM(N1262*O1262)</f>
        <v>23.766000000000002</v>
      </c>
      <c r="Q1262" s="29"/>
      <c r="R1262" s="14"/>
      <c r="S1262" s="14"/>
      <c r="T1262" s="14"/>
      <c r="U1262" s="14"/>
    </row>
    <row r="1263" spans="1:21" ht="13.5" customHeight="1">
      <c r="A1263" s="147">
        <f>RANK(N1263,$N$18:$N$2049)</f>
        <v>568</v>
      </c>
      <c r="B1263" s="148" t="s">
        <v>745</v>
      </c>
      <c r="C1263" s="148" t="s">
        <v>409</v>
      </c>
      <c r="D1263" s="149" t="s">
        <v>39</v>
      </c>
      <c r="E1263" s="149" t="s">
        <v>34</v>
      </c>
      <c r="F1263" s="149" t="s">
        <v>37</v>
      </c>
      <c r="G1263" s="150"/>
      <c r="H1263" s="150"/>
      <c r="I1263" s="149">
        <v>449</v>
      </c>
      <c r="J1263" s="149">
        <v>6</v>
      </c>
      <c r="K1263" s="149">
        <v>6</v>
      </c>
      <c r="L1263" s="149">
        <v>65</v>
      </c>
      <c r="M1263" s="149">
        <v>0</v>
      </c>
      <c r="N1263" s="172">
        <f>SUM(G1263*$D$8+H1263*$D$5+I1263*$D$9+J1263*$D$6+K1263*$D$11+L1263*$D$10+M1263*$D$7)</f>
        <v>90.4</v>
      </c>
      <c r="O1263" s="166">
        <v>1.02</v>
      </c>
      <c r="P1263" s="153">
        <f>SUM(N1263*O1263)</f>
        <v>92.208000000000013</v>
      </c>
      <c r="Q1263" s="29"/>
      <c r="R1263" s="14"/>
      <c r="S1263" s="14"/>
      <c r="T1263" s="14"/>
      <c r="U1263" s="14"/>
    </row>
    <row r="1264" spans="1:21" ht="13.5" customHeight="1">
      <c r="A1264" s="147">
        <f>RANK(N1264,$N$18:$N$2049)</f>
        <v>540</v>
      </c>
      <c r="B1264" s="148" t="s">
        <v>2148</v>
      </c>
      <c r="C1264" s="148" t="s">
        <v>409</v>
      </c>
      <c r="D1264" s="149" t="s">
        <v>39</v>
      </c>
      <c r="E1264" s="149" t="s">
        <v>34</v>
      </c>
      <c r="F1264" s="149" t="s">
        <v>37</v>
      </c>
      <c r="G1264" s="150"/>
      <c r="H1264" s="150"/>
      <c r="I1264" s="149">
        <v>434</v>
      </c>
      <c r="J1264" s="149">
        <v>4</v>
      </c>
      <c r="K1264" s="149">
        <v>14</v>
      </c>
      <c r="L1264" s="149">
        <v>123</v>
      </c>
      <c r="M1264" s="149">
        <v>1</v>
      </c>
      <c r="N1264" s="172">
        <f>SUM(G1264*$D$8+H1264*$D$5+I1264*$D$9+J1264*$D$6+K1264*$D$11+L1264*$D$10+M1264*$D$7)</f>
        <v>92.7</v>
      </c>
      <c r="O1264" s="166">
        <v>1.02</v>
      </c>
      <c r="P1264" s="153">
        <f>SUM(N1264*O1264)</f>
        <v>94.554000000000002</v>
      </c>
      <c r="Q1264" s="14"/>
      <c r="R1264" s="14"/>
      <c r="S1264" s="14"/>
      <c r="T1264" s="14"/>
      <c r="U1264" s="14"/>
    </row>
    <row r="1265" spans="1:21" ht="13.5" customHeight="1">
      <c r="A1265" s="147">
        <f>RANK(N1265,$N$18:$N$2049)</f>
        <v>332</v>
      </c>
      <c r="B1265" s="148" t="s">
        <v>136</v>
      </c>
      <c r="C1265" s="148" t="s">
        <v>409</v>
      </c>
      <c r="D1265" s="149" t="s">
        <v>39</v>
      </c>
      <c r="E1265" s="149" t="s">
        <v>34</v>
      </c>
      <c r="F1265" s="149" t="s">
        <v>37</v>
      </c>
      <c r="G1265" s="150"/>
      <c r="H1265" s="150"/>
      <c r="I1265" s="149">
        <v>628</v>
      </c>
      <c r="J1265" s="149">
        <v>8</v>
      </c>
      <c r="K1265" s="149">
        <v>12</v>
      </c>
      <c r="L1265" s="149">
        <v>112</v>
      </c>
      <c r="M1265" s="149">
        <v>1</v>
      </c>
      <c r="N1265" s="172">
        <f>SUM(G1265*$D$8+H1265*$D$5+I1265*$D$9+J1265*$D$6+K1265*$D$11+L1265*$D$10+M1265*$D$7)</f>
        <v>134</v>
      </c>
      <c r="O1265" s="166">
        <v>1.02</v>
      </c>
      <c r="P1265" s="153">
        <f>SUM(N1265*O1265)</f>
        <v>136.68</v>
      </c>
      <c r="Q1265" s="14"/>
      <c r="R1265" s="14"/>
      <c r="S1265" s="14"/>
      <c r="T1265" s="14"/>
      <c r="U1265" s="14"/>
    </row>
    <row r="1266" spans="1:21" ht="13.5" customHeight="1">
      <c r="A1266" s="147">
        <f>RANK(N1266,$N$18:$N$2049)</f>
        <v>1475</v>
      </c>
      <c r="B1266" s="148" t="s">
        <v>1587</v>
      </c>
      <c r="C1266" s="148" t="s">
        <v>409</v>
      </c>
      <c r="D1266" s="149" t="s">
        <v>42</v>
      </c>
      <c r="E1266" s="149" t="s">
        <v>38</v>
      </c>
      <c r="F1266" s="149" t="s">
        <v>37</v>
      </c>
      <c r="G1266" s="150"/>
      <c r="H1266" s="150"/>
      <c r="I1266" s="150"/>
      <c r="J1266" s="150"/>
      <c r="K1266" s="150"/>
      <c r="L1266" s="150"/>
      <c r="M1266" s="150"/>
      <c r="N1266" s="172">
        <f>SUM(G1266*$D$8+H1266*$D$5+I1266*$D$9+J1266*$D$6+K1266*$D$11+L1266*$D$10+M1266*$D$7)</f>
        <v>0</v>
      </c>
      <c r="O1266" s="166">
        <v>1</v>
      </c>
      <c r="P1266" s="153">
        <f>SUM(N1266*O1266)</f>
        <v>0</v>
      </c>
      <c r="Q1266" s="14"/>
      <c r="R1266" s="14"/>
      <c r="S1266" s="14"/>
      <c r="T1266" s="14"/>
      <c r="U1266" s="14"/>
    </row>
    <row r="1267" spans="1:21" ht="13.5" customHeight="1">
      <c r="A1267" s="147">
        <f>RANK(N1267,$N$18:$N$2049)</f>
        <v>1347</v>
      </c>
      <c r="B1267" s="148" t="s">
        <v>1000</v>
      </c>
      <c r="C1267" s="148" t="s">
        <v>409</v>
      </c>
      <c r="D1267" s="149" t="s">
        <v>42</v>
      </c>
      <c r="E1267" s="149" t="s">
        <v>38</v>
      </c>
      <c r="F1267" s="149" t="s">
        <v>37</v>
      </c>
      <c r="G1267" s="150"/>
      <c r="H1267" s="150"/>
      <c r="I1267" s="150"/>
      <c r="J1267" s="150"/>
      <c r="K1267" s="150">
        <v>11</v>
      </c>
      <c r="L1267" s="150">
        <v>117</v>
      </c>
      <c r="M1267" s="150">
        <v>1</v>
      </c>
      <c r="N1267" s="172">
        <f>SUM(G1267*$D$8+H1267*$D$5+I1267*$D$9+J1267*$D$6+K1267*$D$11+L1267*$D$10+M1267*$D$7)</f>
        <v>23.200000000000003</v>
      </c>
      <c r="O1267" s="166">
        <v>1</v>
      </c>
      <c r="P1267" s="153">
        <f>SUM(N1267*O1267)</f>
        <v>23.200000000000003</v>
      </c>
      <c r="Q1267" s="14"/>
      <c r="R1267" s="14"/>
      <c r="S1267" s="14"/>
      <c r="T1267" s="14"/>
      <c r="U1267" s="14"/>
    </row>
    <row r="1268" spans="1:21" ht="13.5" customHeight="1">
      <c r="A1268" s="147">
        <f>RANK(N1268,$N$18:$N$2049)</f>
        <v>659</v>
      </c>
      <c r="B1268" s="148" t="s">
        <v>238</v>
      </c>
      <c r="C1268" s="148" t="s">
        <v>409</v>
      </c>
      <c r="D1268" s="149" t="s">
        <v>42</v>
      </c>
      <c r="E1268" s="149" t="s">
        <v>34</v>
      </c>
      <c r="F1268" s="149" t="s">
        <v>37</v>
      </c>
      <c r="G1268" s="150"/>
      <c r="H1268" s="150"/>
      <c r="I1268" s="150"/>
      <c r="J1268" s="150"/>
      <c r="K1268" s="149">
        <v>28</v>
      </c>
      <c r="L1268" s="149">
        <v>408</v>
      </c>
      <c r="M1268" s="149">
        <v>4</v>
      </c>
      <c r="N1268" s="172">
        <f>SUM(G1268*$D$8+H1268*$D$5+I1268*$D$9+J1268*$D$6+K1268*$D$11+L1268*$D$10+M1268*$D$7)</f>
        <v>78.800000000000011</v>
      </c>
      <c r="O1268" s="166">
        <v>1</v>
      </c>
      <c r="P1268" s="153">
        <f>SUM(N1268*O1268)</f>
        <v>78.800000000000011</v>
      </c>
      <c r="Q1268" s="29"/>
      <c r="R1268" s="14"/>
      <c r="S1268" s="14"/>
      <c r="T1268" s="14"/>
      <c r="U1268" s="14"/>
    </row>
    <row r="1269" spans="1:21" ht="13.5" customHeight="1">
      <c r="A1269" s="147">
        <f>RANK(N1269,$N$18:$N$2049)</f>
        <v>1475</v>
      </c>
      <c r="B1269" s="148" t="s">
        <v>2017</v>
      </c>
      <c r="C1269" s="148" t="s">
        <v>409</v>
      </c>
      <c r="D1269" s="149" t="s">
        <v>43</v>
      </c>
      <c r="E1269" s="149" t="s">
        <v>36</v>
      </c>
      <c r="F1269" s="149" t="s">
        <v>37</v>
      </c>
      <c r="G1269" s="150"/>
      <c r="H1269" s="150"/>
      <c r="I1269" s="150"/>
      <c r="J1269" s="150"/>
      <c r="K1269" s="150"/>
      <c r="L1269" s="150"/>
      <c r="M1269" s="150"/>
      <c r="N1269" s="172">
        <f>SUM(G1269*$D$8+H1269*$D$5+I1269*$D$9+J1269*$D$6+K1269*$D$11+L1269*$D$10+M1269*$D$7)</f>
        <v>0</v>
      </c>
      <c r="O1269" s="166">
        <v>1</v>
      </c>
      <c r="P1269" s="153">
        <f>SUM(N1269*O1269)</f>
        <v>0</v>
      </c>
      <c r="Q1269" s="29"/>
      <c r="R1269" s="14"/>
      <c r="S1269" s="14"/>
      <c r="T1269" s="14"/>
      <c r="U1269" s="14"/>
    </row>
    <row r="1270" spans="1:21" ht="13.5" customHeight="1">
      <c r="A1270" s="147">
        <f>RANK(N1270,$N$18:$N$2049)</f>
        <v>1427</v>
      </c>
      <c r="B1270" s="148" t="s">
        <v>1589</v>
      </c>
      <c r="C1270" s="148" t="s">
        <v>409</v>
      </c>
      <c r="D1270" s="149" t="s">
        <v>43</v>
      </c>
      <c r="E1270" s="149" t="s">
        <v>36</v>
      </c>
      <c r="F1270" s="149" t="s">
        <v>37</v>
      </c>
      <c r="G1270" s="150"/>
      <c r="H1270" s="150"/>
      <c r="I1270" s="150"/>
      <c r="J1270" s="150"/>
      <c r="K1270" s="149">
        <v>8</v>
      </c>
      <c r="L1270" s="149">
        <v>90</v>
      </c>
      <c r="M1270" s="149">
        <v>1</v>
      </c>
      <c r="N1270" s="172">
        <f>SUM(G1270*$D$8+H1270*$D$5+I1270*$D$9+J1270*$D$6+K1270*$D$11+L1270*$D$10+M1270*$D$7)</f>
        <v>19</v>
      </c>
      <c r="O1270" s="166">
        <v>1</v>
      </c>
      <c r="P1270" s="153">
        <f>SUM(N1270*O1270)</f>
        <v>19</v>
      </c>
      <c r="Q1270" s="29"/>
      <c r="R1270" s="14"/>
      <c r="S1270" s="14"/>
      <c r="T1270" s="14"/>
      <c r="U1270" s="14"/>
    </row>
    <row r="1271" spans="1:21" ht="13.5" customHeight="1">
      <c r="A1271" s="147">
        <f>RANK(N1271,$N$18:$N$2049)</f>
        <v>1176</v>
      </c>
      <c r="B1271" s="148" t="s">
        <v>1588</v>
      </c>
      <c r="C1271" s="148" t="s">
        <v>409</v>
      </c>
      <c r="D1271" s="149" t="s">
        <v>43</v>
      </c>
      <c r="E1271" s="149" t="s">
        <v>38</v>
      </c>
      <c r="F1271" s="149" t="s">
        <v>37</v>
      </c>
      <c r="G1271" s="150"/>
      <c r="H1271" s="150"/>
      <c r="I1271" s="150"/>
      <c r="J1271" s="150"/>
      <c r="K1271" s="149">
        <v>14</v>
      </c>
      <c r="L1271" s="149">
        <v>188</v>
      </c>
      <c r="M1271" s="149">
        <v>1</v>
      </c>
      <c r="N1271" s="172">
        <f>SUM(G1271*$D$8+H1271*$D$5+I1271*$D$9+J1271*$D$6+K1271*$D$11+L1271*$D$10+M1271*$D$7)</f>
        <v>31.8</v>
      </c>
      <c r="O1271" s="166">
        <v>1</v>
      </c>
      <c r="P1271" s="153">
        <f>SUM(N1271*O1271)</f>
        <v>31.8</v>
      </c>
      <c r="Q1271" s="29"/>
      <c r="R1271" s="14"/>
      <c r="S1271" s="14"/>
      <c r="T1271" s="14"/>
      <c r="U1271" s="14"/>
    </row>
    <row r="1272" spans="1:21" ht="13.5" customHeight="1">
      <c r="A1272" s="147">
        <f>RANK(N1272,$N$18:$N$2049)</f>
        <v>602</v>
      </c>
      <c r="B1272" s="148" t="s">
        <v>230</v>
      </c>
      <c r="C1272" s="148" t="s">
        <v>409</v>
      </c>
      <c r="D1272" s="149" t="s">
        <v>43</v>
      </c>
      <c r="E1272" s="149" t="s">
        <v>34</v>
      </c>
      <c r="F1272" s="149" t="s">
        <v>37</v>
      </c>
      <c r="G1272" s="150"/>
      <c r="H1272" s="150"/>
      <c r="I1272" s="150"/>
      <c r="J1272" s="150"/>
      <c r="K1272" s="149">
        <v>42</v>
      </c>
      <c r="L1272" s="149">
        <v>531</v>
      </c>
      <c r="M1272" s="149">
        <v>2</v>
      </c>
      <c r="N1272" s="172">
        <f>SUM(G1272*$D$8+H1272*$D$5+I1272*$D$9+J1272*$D$6+K1272*$D$11+L1272*$D$10+M1272*$D$7)</f>
        <v>86.1</v>
      </c>
      <c r="O1272" s="166">
        <v>1</v>
      </c>
      <c r="P1272" s="153">
        <f>SUM(N1272*O1272)</f>
        <v>86.1</v>
      </c>
      <c r="Q1272" s="29"/>
      <c r="R1272" s="14"/>
      <c r="S1272" s="14"/>
      <c r="T1272" s="14"/>
      <c r="U1272" s="14"/>
    </row>
    <row r="1273" spans="1:21" ht="13.5" customHeight="1">
      <c r="A1273" s="147">
        <f>RANK(N1273,$N$18:$N$2049)</f>
        <v>359</v>
      </c>
      <c r="B1273" s="148" t="s">
        <v>892</v>
      </c>
      <c r="C1273" s="148" t="s">
        <v>409</v>
      </c>
      <c r="D1273" s="149" t="s">
        <v>43</v>
      </c>
      <c r="E1273" s="149" t="s">
        <v>38</v>
      </c>
      <c r="F1273" s="149" t="s">
        <v>37</v>
      </c>
      <c r="G1273" s="150"/>
      <c r="H1273" s="150"/>
      <c r="I1273" s="150"/>
      <c r="J1273" s="150"/>
      <c r="K1273" s="149">
        <v>49</v>
      </c>
      <c r="L1273" s="149">
        <v>729</v>
      </c>
      <c r="M1273" s="149">
        <v>5</v>
      </c>
      <c r="N1273" s="172">
        <f>SUM(G1273*$D$8+H1273*$D$5+I1273*$D$9+J1273*$D$6+K1273*$D$11+L1273*$D$10+M1273*$D$7)</f>
        <v>127.4</v>
      </c>
      <c r="O1273" s="166">
        <v>1</v>
      </c>
      <c r="P1273" s="153">
        <f>SUM(N1273*O1273)</f>
        <v>127.4</v>
      </c>
      <c r="Q1273" s="29"/>
      <c r="R1273" s="14"/>
      <c r="S1273" s="14"/>
      <c r="T1273" s="14"/>
      <c r="U1273" s="14"/>
    </row>
    <row r="1274" spans="1:21" ht="13.5" customHeight="1">
      <c r="A1274" s="147">
        <f>RANK(N1274,$N$18:$N$2049)</f>
        <v>206</v>
      </c>
      <c r="B1274" s="148" t="s">
        <v>228</v>
      </c>
      <c r="C1274" s="148" t="s">
        <v>409</v>
      </c>
      <c r="D1274" s="149" t="s">
        <v>43</v>
      </c>
      <c r="E1274" s="149" t="s">
        <v>34</v>
      </c>
      <c r="F1274" s="149" t="s">
        <v>37</v>
      </c>
      <c r="G1274" s="150"/>
      <c r="H1274" s="150"/>
      <c r="I1274" s="150"/>
      <c r="J1274" s="150"/>
      <c r="K1274" s="149">
        <v>60</v>
      </c>
      <c r="L1274" s="149">
        <v>991</v>
      </c>
      <c r="M1274" s="149">
        <v>7</v>
      </c>
      <c r="N1274" s="172">
        <f>SUM(G1274*$D$8+H1274*$D$5+I1274*$D$9+J1274*$D$6+K1274*$D$11+L1274*$D$10+M1274*$D$7)</f>
        <v>171.10000000000002</v>
      </c>
      <c r="O1274" s="166">
        <v>1</v>
      </c>
      <c r="P1274" s="153">
        <f>SUM(N1274*O1274)</f>
        <v>171.10000000000002</v>
      </c>
      <c r="Q1274" s="14"/>
      <c r="R1274" s="14"/>
      <c r="S1274" s="14"/>
      <c r="T1274" s="14"/>
      <c r="U1274" s="14"/>
    </row>
    <row r="1275" spans="1:21" ht="13.5" customHeight="1">
      <c r="A1275" s="147">
        <f>RANK(N1275,$N$18:$N$2049)</f>
        <v>1475</v>
      </c>
      <c r="B1275" s="148" t="s">
        <v>842</v>
      </c>
      <c r="C1275" s="148" t="s">
        <v>1064</v>
      </c>
      <c r="D1275" s="149" t="s">
        <v>33</v>
      </c>
      <c r="E1275" s="149" t="s">
        <v>38</v>
      </c>
      <c r="F1275" s="149" t="s">
        <v>335</v>
      </c>
      <c r="G1275" s="150"/>
      <c r="H1275" s="150"/>
      <c r="I1275" s="150"/>
      <c r="J1275" s="150"/>
      <c r="K1275" s="150"/>
      <c r="L1275" s="150"/>
      <c r="M1275" s="150"/>
      <c r="N1275" s="172">
        <f>SUM(G1275*$D$8+H1275*$D$5+I1275*$D$9+J1275*$D$6+K1275*$D$11+L1275*$D$10+M1275*$D$7)</f>
        <v>0</v>
      </c>
      <c r="O1275" s="166">
        <v>0.9</v>
      </c>
      <c r="P1275" s="153">
        <f>SUM(N1275*O1275)</f>
        <v>0</v>
      </c>
      <c r="Q1275" s="14"/>
      <c r="R1275" s="14"/>
      <c r="S1275" s="14"/>
      <c r="T1275" s="14"/>
      <c r="U1275" s="14"/>
    </row>
    <row r="1276" spans="1:21" ht="13.5" customHeight="1">
      <c r="A1276" s="147">
        <f>RANK(N1276,$N$18:$N$2049)</f>
        <v>123</v>
      </c>
      <c r="B1276" s="148" t="s">
        <v>1590</v>
      </c>
      <c r="C1276" s="148" t="s">
        <v>1064</v>
      </c>
      <c r="D1276" s="149" t="s">
        <v>33</v>
      </c>
      <c r="E1276" s="149" t="s">
        <v>38</v>
      </c>
      <c r="F1276" s="149" t="s">
        <v>335</v>
      </c>
      <c r="G1276" s="149">
        <v>2604</v>
      </c>
      <c r="H1276" s="149">
        <v>17</v>
      </c>
      <c r="I1276" s="149">
        <v>170</v>
      </c>
      <c r="J1276" s="149">
        <v>3</v>
      </c>
      <c r="K1276" s="150"/>
      <c r="L1276" s="150"/>
      <c r="M1276" s="150"/>
      <c r="N1276" s="172">
        <f>SUM(G1276*$D$8+H1276*$D$5+I1276*$D$9+J1276*$D$6+K1276*$D$11+L1276*$D$10+M1276*$D$7)</f>
        <v>207.16</v>
      </c>
      <c r="O1276" s="166">
        <v>0.9</v>
      </c>
      <c r="P1276" s="153">
        <f>SUM(N1276*O1276)</f>
        <v>186.44399999999999</v>
      </c>
      <c r="Q1276" s="14"/>
      <c r="R1276" s="14"/>
      <c r="S1276" s="14"/>
      <c r="T1276" s="14"/>
      <c r="U1276" s="14"/>
    </row>
    <row r="1277" spans="1:21" ht="13.5" customHeight="1">
      <c r="A1277" s="147">
        <f>RANK(N1277,$N$18:$N$2049)</f>
        <v>1475</v>
      </c>
      <c r="B1277" s="148" t="s">
        <v>1593</v>
      </c>
      <c r="C1277" s="148" t="s">
        <v>1064</v>
      </c>
      <c r="D1277" s="149" t="s">
        <v>39</v>
      </c>
      <c r="E1277" s="149" t="s">
        <v>38</v>
      </c>
      <c r="F1277" s="149" t="s">
        <v>335</v>
      </c>
      <c r="G1277" s="150"/>
      <c r="H1277" s="150"/>
      <c r="I1277" s="150"/>
      <c r="J1277" s="150"/>
      <c r="K1277" s="150"/>
      <c r="L1277" s="150"/>
      <c r="M1277" s="150"/>
      <c r="N1277" s="172">
        <f>SUM(G1277*$D$8+H1277*$D$5+I1277*$D$9+J1277*$D$6+K1277*$D$11+L1277*$D$10+M1277*$D$7)</f>
        <v>0</v>
      </c>
      <c r="O1277" s="166">
        <v>1.02</v>
      </c>
      <c r="P1277" s="153">
        <f>SUM(N1277*O1277)</f>
        <v>0</v>
      </c>
      <c r="Q1277" s="14"/>
      <c r="R1277" s="14"/>
      <c r="S1277" s="14"/>
      <c r="T1277" s="14"/>
      <c r="U1277" s="14"/>
    </row>
    <row r="1278" spans="1:21" ht="13.5" customHeight="1">
      <c r="A1278" s="147">
        <f>RANK(N1278,$N$18:$N$2049)</f>
        <v>1068</v>
      </c>
      <c r="B1278" s="148" t="s">
        <v>1592</v>
      </c>
      <c r="C1278" s="148" t="s">
        <v>1064</v>
      </c>
      <c r="D1278" s="149" t="s">
        <v>39</v>
      </c>
      <c r="E1278" s="149" t="s">
        <v>38</v>
      </c>
      <c r="F1278" s="149" t="s">
        <v>335</v>
      </c>
      <c r="G1278" s="150"/>
      <c r="H1278" s="150"/>
      <c r="I1278" s="149">
        <v>254</v>
      </c>
      <c r="J1278" s="149">
        <v>2</v>
      </c>
      <c r="K1278" s="149">
        <v>2</v>
      </c>
      <c r="L1278" s="149">
        <v>11</v>
      </c>
      <c r="M1278" s="150">
        <v>0</v>
      </c>
      <c r="N1278" s="172">
        <f>SUM(G1278*$D$8+H1278*$D$5+I1278*$D$9+J1278*$D$6+K1278*$D$11+L1278*$D$10+M1278*$D$7)</f>
        <v>39.500000000000007</v>
      </c>
      <c r="O1278" s="166">
        <v>1.02</v>
      </c>
      <c r="P1278" s="153">
        <f>SUM(N1278*O1278)</f>
        <v>40.290000000000006</v>
      </c>
      <c r="Q1278" s="14"/>
      <c r="R1278" s="14"/>
      <c r="S1278" s="14"/>
      <c r="T1278" s="14"/>
      <c r="U1278" s="14"/>
    </row>
    <row r="1279" spans="1:21" ht="13.5" customHeight="1">
      <c r="A1279" s="147">
        <f>RANK(N1279,$N$18:$N$2049)</f>
        <v>680</v>
      </c>
      <c r="B1279" s="148" t="s">
        <v>843</v>
      </c>
      <c r="C1279" s="148" t="s">
        <v>1064</v>
      </c>
      <c r="D1279" s="149" t="s">
        <v>39</v>
      </c>
      <c r="E1279" s="149" t="s">
        <v>34</v>
      </c>
      <c r="F1279" s="149" t="s">
        <v>335</v>
      </c>
      <c r="G1279" s="150"/>
      <c r="H1279" s="150"/>
      <c r="I1279" s="150">
        <v>451</v>
      </c>
      <c r="J1279" s="150">
        <v>4</v>
      </c>
      <c r="K1279" s="150">
        <v>7</v>
      </c>
      <c r="L1279" s="150">
        <v>46</v>
      </c>
      <c r="M1279" s="150">
        <v>0</v>
      </c>
      <c r="N1279" s="172">
        <f>SUM(G1279*$D$8+H1279*$D$5+I1279*$D$9+J1279*$D$6+K1279*$D$11+L1279*$D$10+M1279*$D$7)</f>
        <v>77.199999999999989</v>
      </c>
      <c r="O1279" s="166">
        <v>1.02</v>
      </c>
      <c r="P1279" s="153">
        <f>SUM(N1279*O1279)</f>
        <v>78.743999999999986</v>
      </c>
      <c r="Q1279" s="14"/>
      <c r="R1279" s="14"/>
      <c r="S1279" s="14"/>
      <c r="T1279" s="14"/>
      <c r="U1279" s="14"/>
    </row>
    <row r="1280" spans="1:21" ht="13.5" customHeight="1">
      <c r="A1280" s="147">
        <f>RANK(N1280,$N$18:$N$2049)</f>
        <v>295</v>
      </c>
      <c r="B1280" s="148" t="s">
        <v>1591</v>
      </c>
      <c r="C1280" s="148" t="s">
        <v>1064</v>
      </c>
      <c r="D1280" s="149" t="s">
        <v>39</v>
      </c>
      <c r="E1280" s="149" t="s">
        <v>38</v>
      </c>
      <c r="F1280" s="149" t="s">
        <v>335</v>
      </c>
      <c r="G1280" s="150"/>
      <c r="H1280" s="150"/>
      <c r="I1280" s="149">
        <v>797</v>
      </c>
      <c r="J1280" s="149">
        <v>7</v>
      </c>
      <c r="K1280" s="149">
        <v>12</v>
      </c>
      <c r="L1280" s="149">
        <v>106</v>
      </c>
      <c r="M1280" s="149">
        <v>1</v>
      </c>
      <c r="N1280" s="172">
        <f>SUM(G1280*$D$8+H1280*$D$5+I1280*$D$9+J1280*$D$6+K1280*$D$11+L1280*$D$10+M1280*$D$7)</f>
        <v>144.30000000000001</v>
      </c>
      <c r="O1280" s="166">
        <v>1.02</v>
      </c>
      <c r="P1280" s="153">
        <f>SUM(N1280*O1280)</f>
        <v>147.18600000000001</v>
      </c>
      <c r="Q1280" s="14"/>
      <c r="R1280" s="14"/>
      <c r="S1280" s="14"/>
      <c r="T1280" s="14"/>
      <c r="U1280" s="14"/>
    </row>
    <row r="1281" spans="1:21" ht="13.5" customHeight="1">
      <c r="A1281" s="147">
        <f>RANK(N1281,$N$18:$N$2049)</f>
        <v>1475</v>
      </c>
      <c r="B1281" s="148" t="s">
        <v>2150</v>
      </c>
      <c r="C1281" s="148" t="s">
        <v>1064</v>
      </c>
      <c r="D1281" s="149" t="s">
        <v>42</v>
      </c>
      <c r="E1281" s="149" t="s">
        <v>38</v>
      </c>
      <c r="F1281" s="149" t="s">
        <v>335</v>
      </c>
      <c r="G1281" s="150"/>
      <c r="H1281" s="150"/>
      <c r="I1281" s="150"/>
      <c r="J1281" s="150"/>
      <c r="K1281" s="150"/>
      <c r="L1281" s="150"/>
      <c r="M1281" s="150"/>
      <c r="N1281" s="172">
        <f>SUM(G1281*$D$8+H1281*$D$5+I1281*$D$9+J1281*$D$6+K1281*$D$11+L1281*$D$10+M1281*$D$7)</f>
        <v>0</v>
      </c>
      <c r="O1281" s="166">
        <v>1</v>
      </c>
      <c r="P1281" s="153">
        <f>SUM(N1281*O1281)</f>
        <v>0</v>
      </c>
      <c r="Q1281" s="14"/>
      <c r="R1281" s="14"/>
      <c r="S1281" s="14"/>
      <c r="T1281" s="14"/>
      <c r="U1281" s="14"/>
    </row>
    <row r="1282" spans="1:21" ht="13.5" customHeight="1">
      <c r="A1282" s="147">
        <f>RANK(N1282,$N$18:$N$2049)</f>
        <v>1375</v>
      </c>
      <c r="B1282" s="148" t="s">
        <v>1594</v>
      </c>
      <c r="C1282" s="148" t="s">
        <v>1064</v>
      </c>
      <c r="D1282" s="149" t="s">
        <v>42</v>
      </c>
      <c r="E1282" s="149" t="s">
        <v>38</v>
      </c>
      <c r="F1282" s="149" t="s">
        <v>335</v>
      </c>
      <c r="G1282" s="150"/>
      <c r="H1282" s="150"/>
      <c r="I1282" s="150"/>
      <c r="J1282" s="150"/>
      <c r="K1282" s="149">
        <v>11</v>
      </c>
      <c r="L1282" s="149">
        <v>106</v>
      </c>
      <c r="M1282" s="149">
        <v>1</v>
      </c>
      <c r="N1282" s="172">
        <f>SUM(G1282*$D$8+H1282*$D$5+I1282*$D$9+J1282*$D$6+K1282*$D$11+L1282*$D$10+M1282*$D$7)</f>
        <v>22.1</v>
      </c>
      <c r="O1282" s="166">
        <v>1</v>
      </c>
      <c r="P1282" s="153">
        <f>SUM(N1282*O1282)</f>
        <v>22.1</v>
      </c>
      <c r="Q1282" s="14"/>
      <c r="R1282" s="14"/>
      <c r="S1282" s="14"/>
      <c r="T1282" s="14"/>
      <c r="U1282" s="14"/>
    </row>
    <row r="1283" spans="1:21" ht="13.5" customHeight="1">
      <c r="A1283" s="147">
        <f>RANK(N1283,$N$18:$N$2049)</f>
        <v>869</v>
      </c>
      <c r="B1283" s="148" t="s">
        <v>2149</v>
      </c>
      <c r="C1283" s="148" t="s">
        <v>1064</v>
      </c>
      <c r="D1283" s="149" t="s">
        <v>42</v>
      </c>
      <c r="E1283" s="149" t="s">
        <v>34</v>
      </c>
      <c r="F1283" s="149" t="s">
        <v>335</v>
      </c>
      <c r="G1283" s="150"/>
      <c r="H1283" s="150"/>
      <c r="I1283" s="150"/>
      <c r="J1283" s="150"/>
      <c r="K1283" s="149">
        <v>23</v>
      </c>
      <c r="L1283" s="149">
        <v>285</v>
      </c>
      <c r="M1283" s="149">
        <v>3</v>
      </c>
      <c r="N1283" s="172">
        <f>SUM(G1283*$D$8+H1283*$D$5+I1283*$D$9+J1283*$D$6+K1283*$D$11+L1283*$D$10+M1283*$D$7)</f>
        <v>58</v>
      </c>
      <c r="O1283" s="166">
        <v>1</v>
      </c>
      <c r="P1283" s="153">
        <f>SUM(N1283*O1283)</f>
        <v>58</v>
      </c>
      <c r="Q1283" s="14"/>
      <c r="R1283" s="14"/>
      <c r="S1283" s="14"/>
      <c r="T1283" s="14"/>
      <c r="U1283" s="14"/>
    </row>
    <row r="1284" spans="1:21" ht="13.5" customHeight="1">
      <c r="A1284" s="147">
        <f>RANK(N1284,$N$18:$N$2049)</f>
        <v>1475</v>
      </c>
      <c r="B1284" s="148" t="s">
        <v>1596</v>
      </c>
      <c r="C1284" s="148" t="s">
        <v>1064</v>
      </c>
      <c r="D1284" s="149" t="s">
        <v>43</v>
      </c>
      <c r="E1284" s="149" t="s">
        <v>36</v>
      </c>
      <c r="F1284" s="149" t="s">
        <v>335</v>
      </c>
      <c r="G1284" s="150"/>
      <c r="H1284" s="150"/>
      <c r="I1284" s="150"/>
      <c r="J1284" s="150"/>
      <c r="K1284" s="150"/>
      <c r="L1284" s="150"/>
      <c r="M1284" s="150"/>
      <c r="N1284" s="172">
        <f>SUM(G1284*$D$8+H1284*$D$5+I1284*$D$9+J1284*$D$6+K1284*$D$11+L1284*$D$10+M1284*$D$7)</f>
        <v>0</v>
      </c>
      <c r="O1284" s="166">
        <v>1</v>
      </c>
      <c r="P1284" s="153">
        <f>SUM(N1284*O1284)</f>
        <v>0</v>
      </c>
      <c r="Q1284" s="14"/>
      <c r="R1284" s="14"/>
      <c r="S1284" s="14"/>
      <c r="T1284" s="14"/>
      <c r="U1284" s="14"/>
    </row>
    <row r="1285" spans="1:21" ht="13.5" customHeight="1">
      <c r="A1285" s="147">
        <f>RANK(N1285,$N$18:$N$2049)</f>
        <v>1291</v>
      </c>
      <c r="B1285" s="148" t="s">
        <v>846</v>
      </c>
      <c r="C1285" s="148" t="s">
        <v>1064</v>
      </c>
      <c r="D1285" s="149" t="s">
        <v>43</v>
      </c>
      <c r="E1285" s="149" t="s">
        <v>1965</v>
      </c>
      <c r="F1285" s="149" t="s">
        <v>335</v>
      </c>
      <c r="G1285" s="150"/>
      <c r="H1285" s="150"/>
      <c r="I1285" s="150"/>
      <c r="J1285" s="150"/>
      <c r="K1285" s="149">
        <v>12</v>
      </c>
      <c r="L1285" s="149">
        <v>137</v>
      </c>
      <c r="M1285" s="149">
        <v>1</v>
      </c>
      <c r="N1285" s="172">
        <f>SUM(G1285*$D$8+H1285*$D$5+I1285*$D$9+J1285*$D$6+K1285*$D$11+L1285*$D$10+M1285*$D$7)</f>
        <v>25.700000000000003</v>
      </c>
      <c r="O1285" s="166">
        <v>1</v>
      </c>
      <c r="P1285" s="153">
        <f>SUM(N1285*O1285)</f>
        <v>25.700000000000003</v>
      </c>
      <c r="Q1285" s="14"/>
      <c r="R1285" s="14"/>
      <c r="S1285" s="14"/>
      <c r="T1285" s="14"/>
      <c r="U1285" s="14"/>
    </row>
    <row r="1286" spans="1:21" ht="13.5" customHeight="1">
      <c r="A1286" s="147">
        <f>RANK(N1286,$N$18:$N$2049)</f>
        <v>1124</v>
      </c>
      <c r="B1286" s="148" t="s">
        <v>2151</v>
      </c>
      <c r="C1286" s="148" t="s">
        <v>1064</v>
      </c>
      <c r="D1286" s="149" t="s">
        <v>43</v>
      </c>
      <c r="E1286" s="149" t="s">
        <v>36</v>
      </c>
      <c r="F1286" s="149" t="s">
        <v>335</v>
      </c>
      <c r="G1286" s="150"/>
      <c r="H1286" s="150"/>
      <c r="I1286" s="150"/>
      <c r="J1286" s="150"/>
      <c r="K1286" s="149">
        <v>16</v>
      </c>
      <c r="L1286" s="149">
        <v>213</v>
      </c>
      <c r="M1286" s="149">
        <v>1</v>
      </c>
      <c r="N1286" s="172">
        <f>SUM(G1286*$D$8+H1286*$D$5+I1286*$D$9+J1286*$D$6+K1286*$D$11+L1286*$D$10+M1286*$D$7)</f>
        <v>35.299999999999997</v>
      </c>
      <c r="O1286" s="166">
        <v>1</v>
      </c>
      <c r="P1286" s="153">
        <f>SUM(N1286*O1286)</f>
        <v>35.299999999999997</v>
      </c>
      <c r="Q1286" s="29"/>
      <c r="R1286" s="14"/>
      <c r="S1286" s="14"/>
      <c r="T1286" s="14"/>
      <c r="U1286" s="14"/>
    </row>
    <row r="1287" spans="1:21" ht="13.5" customHeight="1">
      <c r="A1287" s="147">
        <f>RANK(N1287,$N$18:$N$2049)</f>
        <v>809</v>
      </c>
      <c r="B1287" s="148" t="s">
        <v>1595</v>
      </c>
      <c r="C1287" s="148" t="s">
        <v>1064</v>
      </c>
      <c r="D1287" s="149" t="s">
        <v>43</v>
      </c>
      <c r="E1287" s="149" t="s">
        <v>38</v>
      </c>
      <c r="F1287" s="149" t="s">
        <v>335</v>
      </c>
      <c r="G1287" s="150"/>
      <c r="H1287" s="150"/>
      <c r="I1287" s="150"/>
      <c r="J1287" s="150"/>
      <c r="K1287" s="149">
        <v>27</v>
      </c>
      <c r="L1287" s="149">
        <v>372</v>
      </c>
      <c r="M1287" s="149">
        <v>2</v>
      </c>
      <c r="N1287" s="172">
        <f>SUM(G1287*$D$8+H1287*$D$5+I1287*$D$9+J1287*$D$6+K1287*$D$11+L1287*$D$10+M1287*$D$7)</f>
        <v>62.7</v>
      </c>
      <c r="O1287" s="166">
        <v>1</v>
      </c>
      <c r="P1287" s="153">
        <f>SUM(N1287*O1287)</f>
        <v>62.7</v>
      </c>
      <c r="Q1287" s="14"/>
      <c r="R1287" s="14"/>
      <c r="S1287" s="14"/>
      <c r="T1287" s="14"/>
      <c r="U1287" s="14"/>
    </row>
    <row r="1288" spans="1:21" ht="13.5" customHeight="1">
      <c r="A1288" s="147">
        <f>RANK(N1288,$N$18:$N$2049)</f>
        <v>580</v>
      </c>
      <c r="B1288" s="148" t="s">
        <v>847</v>
      </c>
      <c r="C1288" s="148" t="s">
        <v>1064</v>
      </c>
      <c r="D1288" s="149" t="s">
        <v>43</v>
      </c>
      <c r="E1288" s="149" t="s">
        <v>38</v>
      </c>
      <c r="F1288" s="149" t="s">
        <v>335</v>
      </c>
      <c r="G1288" s="150"/>
      <c r="H1288" s="150"/>
      <c r="I1288" s="150"/>
      <c r="J1288" s="150"/>
      <c r="K1288" s="149">
        <v>37</v>
      </c>
      <c r="L1288" s="149">
        <v>520</v>
      </c>
      <c r="M1288" s="149">
        <v>3</v>
      </c>
      <c r="N1288" s="172">
        <f>SUM(G1288*$D$8+H1288*$D$5+I1288*$D$9+J1288*$D$6+K1288*$D$11+L1288*$D$10+M1288*$D$7)</f>
        <v>88.5</v>
      </c>
      <c r="O1288" s="166">
        <v>1</v>
      </c>
      <c r="P1288" s="153">
        <f>SUM(N1288*O1288)</f>
        <v>88.5</v>
      </c>
      <c r="Q1288" s="14"/>
      <c r="R1288" s="14"/>
      <c r="S1288" s="14"/>
      <c r="T1288" s="14"/>
      <c r="U1288" s="14"/>
    </row>
    <row r="1289" spans="1:21" ht="13.5" customHeight="1">
      <c r="A1289" s="147">
        <f>RANK(N1289,$N$18:$N$2049)</f>
        <v>385</v>
      </c>
      <c r="B1289" s="148" t="s">
        <v>752</v>
      </c>
      <c r="C1289" s="148" t="s">
        <v>1064</v>
      </c>
      <c r="D1289" s="149" t="s">
        <v>43</v>
      </c>
      <c r="E1289" s="149" t="s">
        <v>36</v>
      </c>
      <c r="F1289" s="149" t="s">
        <v>335</v>
      </c>
      <c r="G1289" s="150"/>
      <c r="H1289" s="150"/>
      <c r="I1289" s="150"/>
      <c r="J1289" s="150"/>
      <c r="K1289" s="149">
        <v>49</v>
      </c>
      <c r="L1289" s="149">
        <v>685</v>
      </c>
      <c r="M1289" s="149">
        <v>5</v>
      </c>
      <c r="N1289" s="172">
        <f>SUM(G1289*$D$8+H1289*$D$5+I1289*$D$9+J1289*$D$6+K1289*$D$11+L1289*$D$10+M1289*$D$7)</f>
        <v>123</v>
      </c>
      <c r="O1289" s="166">
        <v>1</v>
      </c>
      <c r="P1289" s="153">
        <f>SUM(N1289*O1289)</f>
        <v>123</v>
      </c>
      <c r="Q1289" s="14"/>
      <c r="R1289" s="14"/>
      <c r="S1289" s="14"/>
      <c r="T1289" s="14"/>
      <c r="U1289" s="14"/>
    </row>
    <row r="1290" spans="1:21" ht="13.5" customHeight="1">
      <c r="A1290" s="147">
        <f>RANK(N1290,$N$18:$N$2049)</f>
        <v>1475</v>
      </c>
      <c r="B1290" s="148" t="s">
        <v>961</v>
      </c>
      <c r="C1290" s="148" t="s">
        <v>421</v>
      </c>
      <c r="D1290" s="149" t="s">
        <v>33</v>
      </c>
      <c r="E1290" s="149" t="s">
        <v>36</v>
      </c>
      <c r="F1290" s="149" t="s">
        <v>337</v>
      </c>
      <c r="G1290" s="150"/>
      <c r="H1290" s="150"/>
      <c r="I1290" s="150"/>
      <c r="J1290" s="150"/>
      <c r="K1290" s="150"/>
      <c r="L1290" s="150"/>
      <c r="M1290" s="150"/>
      <c r="N1290" s="172">
        <f>SUM(G1290*$D$8+H1290*$D$5+I1290*$D$9+J1290*$D$6+K1290*$D$11+L1290*$D$10+M1290*$D$7)</f>
        <v>0</v>
      </c>
      <c r="O1290" s="166">
        <v>0.9</v>
      </c>
      <c r="P1290" s="153">
        <f>SUM(N1290*O1290)</f>
        <v>0</v>
      </c>
      <c r="Q1290" s="14"/>
      <c r="R1290" s="14"/>
      <c r="S1290" s="14"/>
      <c r="T1290" s="14"/>
      <c r="U1290" s="14"/>
    </row>
    <row r="1291" spans="1:21" ht="13.5" customHeight="1">
      <c r="A1291" s="147">
        <f>RANK(N1291,$N$18:$N$2049)</f>
        <v>3</v>
      </c>
      <c r="B1291" s="148" t="s">
        <v>68</v>
      </c>
      <c r="C1291" s="148" t="s">
        <v>421</v>
      </c>
      <c r="D1291" s="149" t="s">
        <v>33</v>
      </c>
      <c r="E1291" s="149" t="s">
        <v>34</v>
      </c>
      <c r="F1291" s="149" t="s">
        <v>337</v>
      </c>
      <c r="G1291" s="150">
        <v>3545</v>
      </c>
      <c r="H1291" s="150">
        <v>32</v>
      </c>
      <c r="I1291" s="149">
        <v>288</v>
      </c>
      <c r="J1291" s="149">
        <v>5</v>
      </c>
      <c r="K1291" s="150"/>
      <c r="L1291" s="150"/>
      <c r="M1291" s="150"/>
      <c r="N1291" s="172">
        <f>SUM(G1291*$D$8+H1291*$D$5+I1291*$D$9+J1291*$D$6+K1291*$D$11+L1291*$D$10+M1291*$D$7)</f>
        <v>328.6</v>
      </c>
      <c r="O1291" s="166">
        <v>1</v>
      </c>
      <c r="P1291" s="153">
        <f>SUM(N1291*O1291)</f>
        <v>328.6</v>
      </c>
      <c r="Q1291" s="14"/>
      <c r="R1291" s="14"/>
      <c r="S1291" s="14"/>
      <c r="T1291" s="14"/>
      <c r="U1291" s="14"/>
    </row>
    <row r="1292" spans="1:21" ht="13.5" customHeight="1">
      <c r="A1292" s="147">
        <f>RANK(N1292,$N$18:$N$2049)</f>
        <v>1475</v>
      </c>
      <c r="B1292" s="148" t="s">
        <v>1598</v>
      </c>
      <c r="C1292" s="148" t="s">
        <v>421</v>
      </c>
      <c r="D1292" s="149" t="s">
        <v>39</v>
      </c>
      <c r="E1292" s="149" t="s">
        <v>36</v>
      </c>
      <c r="F1292" s="149" t="s">
        <v>337</v>
      </c>
      <c r="G1292" s="150"/>
      <c r="H1292" s="150"/>
      <c r="I1292" s="150"/>
      <c r="J1292" s="150"/>
      <c r="K1292" s="150"/>
      <c r="L1292" s="150"/>
      <c r="M1292" s="150"/>
      <c r="N1292" s="172">
        <f>SUM(G1292*$D$8+H1292*$D$5+I1292*$D$9+J1292*$D$6+K1292*$D$11+L1292*$D$10+M1292*$D$7)</f>
        <v>0</v>
      </c>
      <c r="O1292" s="166">
        <v>1.02</v>
      </c>
      <c r="P1292" s="153">
        <f>SUM(N1292*O1292)</f>
        <v>0</v>
      </c>
      <c r="Q1292" s="29"/>
      <c r="R1292" s="14"/>
      <c r="S1292" s="14"/>
      <c r="T1292" s="14"/>
      <c r="U1292" s="14"/>
    </row>
    <row r="1293" spans="1:21" ht="13.5" customHeight="1">
      <c r="A1293" s="147">
        <f>RANK(N1293,$N$18:$N$2049)</f>
        <v>836</v>
      </c>
      <c r="B1293" s="148" t="s">
        <v>1597</v>
      </c>
      <c r="C1293" s="148" t="s">
        <v>421</v>
      </c>
      <c r="D1293" s="149" t="s">
        <v>39</v>
      </c>
      <c r="E1293" s="149" t="s">
        <v>38</v>
      </c>
      <c r="F1293" s="149" t="s">
        <v>337</v>
      </c>
      <c r="G1293" s="150"/>
      <c r="H1293" s="150"/>
      <c r="I1293" s="149">
        <v>361</v>
      </c>
      <c r="J1293" s="149">
        <v>3</v>
      </c>
      <c r="K1293" s="149">
        <v>6</v>
      </c>
      <c r="L1293" s="149">
        <v>41</v>
      </c>
      <c r="M1293" s="149">
        <v>0</v>
      </c>
      <c r="N1293" s="172">
        <f>SUM(G1293*$D$8+H1293*$D$5+I1293*$D$9+J1293*$D$6+K1293*$D$11+L1293*$D$10+M1293*$D$7)</f>
        <v>61.2</v>
      </c>
      <c r="O1293" s="166">
        <v>1.02</v>
      </c>
      <c r="P1293" s="153">
        <f>SUM(N1293*O1293)</f>
        <v>62.424000000000007</v>
      </c>
      <c r="Q1293" s="29"/>
      <c r="R1293" s="14"/>
      <c r="S1293" s="14"/>
      <c r="T1293" s="14"/>
      <c r="U1293" s="14"/>
    </row>
    <row r="1294" spans="1:21" ht="13.5" customHeight="1">
      <c r="A1294" s="147">
        <f>RANK(N1294,$N$18:$N$2049)</f>
        <v>470</v>
      </c>
      <c r="B1294" s="148" t="s">
        <v>838</v>
      </c>
      <c r="C1294" s="148" t="s">
        <v>421</v>
      </c>
      <c r="D1294" s="149" t="s">
        <v>39</v>
      </c>
      <c r="E1294" s="149" t="s">
        <v>38</v>
      </c>
      <c r="F1294" s="149" t="s">
        <v>337</v>
      </c>
      <c r="G1294" s="150"/>
      <c r="H1294" s="150"/>
      <c r="I1294" s="149">
        <v>497</v>
      </c>
      <c r="J1294" s="149">
        <v>5</v>
      </c>
      <c r="K1294" s="149">
        <v>14</v>
      </c>
      <c r="L1294" s="149">
        <v>136</v>
      </c>
      <c r="M1294" s="149">
        <v>1</v>
      </c>
      <c r="N1294" s="172">
        <f>SUM(G1294*$D$8+H1294*$D$5+I1294*$D$9+J1294*$D$6+K1294*$D$11+L1294*$D$10+M1294*$D$7)</f>
        <v>106.30000000000001</v>
      </c>
      <c r="O1294" s="166">
        <v>1.02</v>
      </c>
      <c r="P1294" s="153">
        <f>SUM(N1294*O1294)</f>
        <v>108.42600000000002</v>
      </c>
      <c r="Q1294" s="14"/>
      <c r="R1294" s="14"/>
      <c r="S1294" s="14"/>
      <c r="T1294" s="14"/>
      <c r="U1294" s="14"/>
    </row>
    <row r="1295" spans="1:21" ht="13.5" customHeight="1">
      <c r="A1295" s="147">
        <f>RANK(N1295,$N$18:$N$2049)</f>
        <v>116</v>
      </c>
      <c r="B1295" s="148" t="s">
        <v>356</v>
      </c>
      <c r="C1295" s="148" t="s">
        <v>421</v>
      </c>
      <c r="D1295" s="149" t="s">
        <v>39</v>
      </c>
      <c r="E1295" s="149" t="s">
        <v>38</v>
      </c>
      <c r="F1295" s="149" t="s">
        <v>337</v>
      </c>
      <c r="G1295" s="150"/>
      <c r="H1295" s="150"/>
      <c r="I1295" s="149">
        <v>1032</v>
      </c>
      <c r="J1295" s="149">
        <v>11</v>
      </c>
      <c r="K1295" s="149">
        <v>28</v>
      </c>
      <c r="L1295" s="149">
        <v>217</v>
      </c>
      <c r="M1295" s="149">
        <v>1</v>
      </c>
      <c r="N1295" s="172">
        <f>SUM(G1295*$D$8+H1295*$D$5+I1295*$D$9+J1295*$D$6+K1295*$D$11+L1295*$D$10+M1295*$D$7)</f>
        <v>210.89999999999998</v>
      </c>
      <c r="O1295" s="166">
        <v>1.02</v>
      </c>
      <c r="P1295" s="153">
        <f>SUM(N1295*O1295)</f>
        <v>215.11799999999997</v>
      </c>
      <c r="Q1295" s="14"/>
      <c r="R1295" s="14"/>
      <c r="S1295" s="14"/>
      <c r="T1295" s="14"/>
      <c r="U1295" s="14"/>
    </row>
    <row r="1296" spans="1:21" ht="13.5" customHeight="1">
      <c r="A1296" s="147">
        <f>RANK(N1296,$N$18:$N$2049)</f>
        <v>1475</v>
      </c>
      <c r="B1296" s="148" t="s">
        <v>1599</v>
      </c>
      <c r="C1296" s="148" t="s">
        <v>421</v>
      </c>
      <c r="D1296" s="149" t="s">
        <v>42</v>
      </c>
      <c r="E1296" s="149" t="s">
        <v>36</v>
      </c>
      <c r="F1296" s="149" t="s">
        <v>337</v>
      </c>
      <c r="G1296" s="150"/>
      <c r="H1296" s="150"/>
      <c r="I1296" s="150"/>
      <c r="J1296" s="150"/>
      <c r="K1296" s="150"/>
      <c r="L1296" s="150"/>
      <c r="M1296" s="150"/>
      <c r="N1296" s="172">
        <f>SUM(G1296*$D$8+H1296*$D$5+I1296*$D$9+J1296*$D$6+K1296*$D$11+L1296*$D$10+M1296*$D$7)</f>
        <v>0</v>
      </c>
      <c r="O1296" s="166">
        <v>1</v>
      </c>
      <c r="P1296" s="153">
        <f>SUM(N1296*O1296)</f>
        <v>0</v>
      </c>
      <c r="Q1296" s="14"/>
      <c r="R1296" s="14"/>
      <c r="S1296" s="14"/>
      <c r="T1296" s="14"/>
      <c r="U1296" s="14"/>
    </row>
    <row r="1297" spans="1:21" ht="13.5" customHeight="1">
      <c r="A1297" s="147">
        <f>RANK(N1297,$N$18:$N$2049)</f>
        <v>1347</v>
      </c>
      <c r="B1297" s="148" t="s">
        <v>839</v>
      </c>
      <c r="C1297" s="148" t="s">
        <v>421</v>
      </c>
      <c r="D1297" s="149" t="s">
        <v>42</v>
      </c>
      <c r="E1297" s="149" t="s">
        <v>34</v>
      </c>
      <c r="F1297" s="149" t="s">
        <v>337</v>
      </c>
      <c r="G1297" s="150"/>
      <c r="H1297" s="150"/>
      <c r="I1297" s="150"/>
      <c r="J1297" s="150"/>
      <c r="K1297" s="149">
        <v>10</v>
      </c>
      <c r="L1297" s="149">
        <v>122</v>
      </c>
      <c r="M1297" s="149">
        <v>1</v>
      </c>
      <c r="N1297" s="172">
        <f>SUM(G1297*$D$8+H1297*$D$5+I1297*$D$9+J1297*$D$6+K1297*$D$11+L1297*$D$10+M1297*$D$7)</f>
        <v>23.200000000000003</v>
      </c>
      <c r="O1297" s="166">
        <v>1</v>
      </c>
      <c r="P1297" s="153">
        <f>SUM(N1297*O1297)</f>
        <v>23.200000000000003</v>
      </c>
      <c r="Q1297" s="14"/>
      <c r="R1297" s="14"/>
      <c r="S1297" s="14"/>
      <c r="T1297" s="14"/>
      <c r="U1297" s="14"/>
    </row>
    <row r="1298" spans="1:21" ht="13.5" customHeight="1">
      <c r="A1298" s="147">
        <f>RANK(N1298,$N$18:$N$2049)</f>
        <v>754</v>
      </c>
      <c r="B1298" s="148" t="s">
        <v>377</v>
      </c>
      <c r="C1298" s="148" t="s">
        <v>421</v>
      </c>
      <c r="D1298" s="149" t="s">
        <v>42</v>
      </c>
      <c r="E1298" s="149" t="s">
        <v>34</v>
      </c>
      <c r="F1298" s="149" t="s">
        <v>337</v>
      </c>
      <c r="G1298" s="150"/>
      <c r="H1298" s="150"/>
      <c r="I1298" s="150"/>
      <c r="J1298" s="150"/>
      <c r="K1298" s="149">
        <v>29</v>
      </c>
      <c r="L1298" s="149">
        <v>304</v>
      </c>
      <c r="M1298" s="149">
        <v>4</v>
      </c>
      <c r="N1298" s="172">
        <f>SUM(G1298*$D$8+H1298*$D$5+I1298*$D$9+J1298*$D$6+K1298*$D$11+L1298*$D$10+M1298*$D$7)</f>
        <v>68.900000000000006</v>
      </c>
      <c r="O1298" s="166">
        <v>1</v>
      </c>
      <c r="P1298" s="153">
        <f>SUM(N1298*O1298)</f>
        <v>68.900000000000006</v>
      </c>
      <c r="Q1298" s="29"/>
      <c r="R1298" s="14"/>
      <c r="S1298" s="14"/>
      <c r="T1298" s="14"/>
      <c r="U1298" s="14"/>
    </row>
    <row r="1299" spans="1:21" ht="13.5" customHeight="1">
      <c r="A1299" s="147">
        <f>RANK(N1299,$N$18:$N$2049)</f>
        <v>1475</v>
      </c>
      <c r="B1299" s="148" t="s">
        <v>1602</v>
      </c>
      <c r="C1299" s="148" t="s">
        <v>421</v>
      </c>
      <c r="D1299" s="149" t="s">
        <v>43</v>
      </c>
      <c r="E1299" s="149" t="s">
        <v>36</v>
      </c>
      <c r="F1299" s="149" t="s">
        <v>337</v>
      </c>
      <c r="G1299" s="150"/>
      <c r="H1299" s="150"/>
      <c r="I1299" s="150"/>
      <c r="J1299" s="150"/>
      <c r="K1299" s="150"/>
      <c r="L1299" s="150"/>
      <c r="M1299" s="150"/>
      <c r="N1299" s="172">
        <f>SUM(G1299*$D$8+H1299*$D$5+I1299*$D$9+J1299*$D$6+K1299*$D$11+L1299*$D$10+M1299*$D$7)</f>
        <v>0</v>
      </c>
      <c r="O1299" s="166">
        <v>1</v>
      </c>
      <c r="P1299" s="153">
        <f>SUM(N1299*O1299)</f>
        <v>0</v>
      </c>
      <c r="Q1299" s="14"/>
      <c r="R1299" s="14"/>
      <c r="S1299" s="14"/>
      <c r="T1299" s="14"/>
      <c r="U1299" s="14"/>
    </row>
    <row r="1300" spans="1:21" ht="13.5" customHeight="1">
      <c r="A1300" s="147">
        <f>RANK(N1300,$N$18:$N$2049)</f>
        <v>1272</v>
      </c>
      <c r="B1300" s="148" t="s">
        <v>1601</v>
      </c>
      <c r="C1300" s="148" t="s">
        <v>421</v>
      </c>
      <c r="D1300" s="149" t="s">
        <v>43</v>
      </c>
      <c r="E1300" s="149" t="s">
        <v>1965</v>
      </c>
      <c r="F1300" s="149" t="s">
        <v>337</v>
      </c>
      <c r="G1300" s="150"/>
      <c r="H1300" s="150"/>
      <c r="I1300" s="150"/>
      <c r="J1300" s="150"/>
      <c r="K1300" s="149">
        <v>12</v>
      </c>
      <c r="L1300" s="149">
        <v>144</v>
      </c>
      <c r="M1300" s="149">
        <v>1</v>
      </c>
      <c r="N1300" s="172">
        <f>SUM(G1300*$D$8+H1300*$D$5+I1300*$D$9+J1300*$D$6+K1300*$D$11+L1300*$D$10+M1300*$D$7)</f>
        <v>26.4</v>
      </c>
      <c r="O1300" s="166">
        <v>1</v>
      </c>
      <c r="P1300" s="153">
        <f>SUM(N1300*O1300)</f>
        <v>26.4</v>
      </c>
      <c r="Q1300" s="14"/>
      <c r="R1300" s="14"/>
      <c r="S1300" s="14"/>
      <c r="T1300" s="14"/>
      <c r="U1300" s="14"/>
    </row>
    <row r="1301" spans="1:21" ht="13.5" customHeight="1">
      <c r="A1301" s="147">
        <f>RANK(N1301,$N$18:$N$2049)</f>
        <v>888</v>
      </c>
      <c r="B1301" s="148" t="s">
        <v>1600</v>
      </c>
      <c r="C1301" s="148" t="s">
        <v>421</v>
      </c>
      <c r="D1301" s="149" t="s">
        <v>43</v>
      </c>
      <c r="E1301" s="149" t="s">
        <v>38</v>
      </c>
      <c r="F1301" s="149" t="s">
        <v>337</v>
      </c>
      <c r="G1301" s="150"/>
      <c r="H1301" s="150"/>
      <c r="I1301" s="149">
        <v>40</v>
      </c>
      <c r="J1301" s="149">
        <v>0</v>
      </c>
      <c r="K1301" s="149">
        <v>21</v>
      </c>
      <c r="L1301" s="149">
        <v>295</v>
      </c>
      <c r="M1301" s="149">
        <v>2</v>
      </c>
      <c r="N1301" s="172">
        <f>SUM(G1301*$D$8+H1301*$D$5+I1301*$D$9+J1301*$D$6+K1301*$D$11+L1301*$D$10+M1301*$D$7)</f>
        <v>56</v>
      </c>
      <c r="O1301" s="166">
        <v>1</v>
      </c>
      <c r="P1301" s="153">
        <f>SUM(N1301*O1301)</f>
        <v>56</v>
      </c>
      <c r="Q1301" s="14"/>
      <c r="R1301" s="14"/>
      <c r="S1301" s="14"/>
      <c r="T1301" s="14"/>
      <c r="U1301" s="14"/>
    </row>
    <row r="1302" spans="1:21" ht="13.5" customHeight="1">
      <c r="A1302" s="147">
        <f>RANK(N1302,$N$18:$N$2049)</f>
        <v>656</v>
      </c>
      <c r="B1302" s="148" t="s">
        <v>840</v>
      </c>
      <c r="C1302" s="148" t="s">
        <v>421</v>
      </c>
      <c r="D1302" s="149" t="s">
        <v>43</v>
      </c>
      <c r="E1302" s="149" t="s">
        <v>34</v>
      </c>
      <c r="F1302" s="149" t="s">
        <v>337</v>
      </c>
      <c r="G1302" s="150"/>
      <c r="H1302" s="150"/>
      <c r="I1302" s="150"/>
      <c r="J1302" s="150"/>
      <c r="K1302" s="149">
        <v>32</v>
      </c>
      <c r="L1302" s="149">
        <v>389</v>
      </c>
      <c r="M1302" s="149">
        <v>4</v>
      </c>
      <c r="N1302" s="172">
        <f>SUM(G1302*$D$8+H1302*$D$5+I1302*$D$9+J1302*$D$6+K1302*$D$11+L1302*$D$10+M1302*$D$7)</f>
        <v>78.900000000000006</v>
      </c>
      <c r="O1302" s="166">
        <v>1</v>
      </c>
      <c r="P1302" s="153">
        <f>SUM(N1302*O1302)</f>
        <v>78.900000000000006</v>
      </c>
      <c r="Q1302" s="14"/>
      <c r="R1302" s="14"/>
      <c r="S1302" s="14"/>
      <c r="T1302" s="14"/>
      <c r="U1302" s="14"/>
    </row>
    <row r="1303" spans="1:21" ht="13.5" customHeight="1">
      <c r="A1303" s="147">
        <f>RANK(N1303,$N$18:$N$2049)</f>
        <v>210</v>
      </c>
      <c r="B1303" s="148" t="s">
        <v>476</v>
      </c>
      <c r="C1303" s="148" t="s">
        <v>421</v>
      </c>
      <c r="D1303" s="149" t="s">
        <v>43</v>
      </c>
      <c r="E1303" s="149" t="s">
        <v>38</v>
      </c>
      <c r="F1303" s="149" t="s">
        <v>337</v>
      </c>
      <c r="G1303" s="150"/>
      <c r="H1303" s="150"/>
      <c r="I1303" s="150"/>
      <c r="J1303" s="150"/>
      <c r="K1303" s="149">
        <v>61</v>
      </c>
      <c r="L1303" s="149">
        <v>854</v>
      </c>
      <c r="M1303" s="149">
        <v>9</v>
      </c>
      <c r="N1303" s="172">
        <f>SUM(G1303*$D$8+H1303*$D$5+I1303*$D$9+J1303*$D$6+K1303*$D$11+L1303*$D$10+M1303*$D$7)</f>
        <v>169.9</v>
      </c>
      <c r="O1303" s="166">
        <v>1</v>
      </c>
      <c r="P1303" s="153">
        <f>SUM(N1303*O1303)</f>
        <v>169.9</v>
      </c>
      <c r="Q1303" s="29"/>
      <c r="R1303" s="14"/>
      <c r="S1303" s="14"/>
      <c r="T1303" s="14"/>
      <c r="U1303" s="14"/>
    </row>
    <row r="1304" spans="1:21" ht="13.5" customHeight="1">
      <c r="A1304" s="147">
        <f>RANK(N1304,$N$18:$N$2049)</f>
        <v>152</v>
      </c>
      <c r="B1304" s="148" t="s">
        <v>301</v>
      </c>
      <c r="C1304" s="148" t="s">
        <v>421</v>
      </c>
      <c r="D1304" s="149" t="s">
        <v>43</v>
      </c>
      <c r="E1304" s="149" t="s">
        <v>34</v>
      </c>
      <c r="F1304" s="149" t="s">
        <v>337</v>
      </c>
      <c r="G1304" s="150"/>
      <c r="H1304" s="150"/>
      <c r="I1304" s="150"/>
      <c r="J1304" s="150"/>
      <c r="K1304" s="149">
        <v>77</v>
      </c>
      <c r="L1304" s="149">
        <v>1058</v>
      </c>
      <c r="M1304" s="149">
        <v>8</v>
      </c>
      <c r="N1304" s="172">
        <f>SUM(G1304*$D$8+H1304*$D$5+I1304*$D$9+J1304*$D$6+K1304*$D$11+L1304*$D$10+M1304*$D$7)</f>
        <v>192.3</v>
      </c>
      <c r="O1304" s="166">
        <v>1.02</v>
      </c>
      <c r="P1304" s="153">
        <f>SUM(N1304*O1304)</f>
        <v>196.14600000000002</v>
      </c>
      <c r="Q1304" s="29"/>
      <c r="R1304" s="14"/>
      <c r="S1304" s="14"/>
      <c r="T1304" s="14"/>
      <c r="U1304" s="14"/>
    </row>
    <row r="1305" spans="1:21" ht="13.5" customHeight="1">
      <c r="A1305" s="147">
        <f>RANK(N1305,$N$18:$N$2049)</f>
        <v>1475</v>
      </c>
      <c r="B1305" s="148" t="s">
        <v>849</v>
      </c>
      <c r="C1305" s="148" t="s">
        <v>1945</v>
      </c>
      <c r="D1305" s="149" t="s">
        <v>33</v>
      </c>
      <c r="E1305" s="149" t="s">
        <v>36</v>
      </c>
      <c r="F1305" s="149" t="s">
        <v>337</v>
      </c>
      <c r="G1305" s="150"/>
      <c r="H1305" s="150"/>
      <c r="I1305" s="150"/>
      <c r="J1305" s="150"/>
      <c r="K1305" s="150"/>
      <c r="L1305" s="150"/>
      <c r="M1305" s="150"/>
      <c r="N1305" s="172">
        <f>SUM(G1305*$D$8+H1305*$D$5+I1305*$D$9+J1305*$D$6+K1305*$D$11+L1305*$D$10+M1305*$D$7)</f>
        <v>0</v>
      </c>
      <c r="O1305" s="166">
        <v>0.9</v>
      </c>
      <c r="P1305" s="153">
        <f>SUM(N1305*O1305)</f>
        <v>0</v>
      </c>
      <c r="Q1305" s="29"/>
      <c r="R1305" s="14"/>
      <c r="S1305" s="14"/>
      <c r="T1305" s="14"/>
      <c r="U1305" s="14"/>
    </row>
    <row r="1306" spans="1:21" ht="13.5" customHeight="1">
      <c r="A1306" s="147">
        <f>RANK(N1306,$N$18:$N$2049)</f>
        <v>66</v>
      </c>
      <c r="B1306" s="148" t="s">
        <v>848</v>
      </c>
      <c r="C1306" s="148" t="s">
        <v>1945</v>
      </c>
      <c r="D1306" s="149" t="s">
        <v>33</v>
      </c>
      <c r="E1306" s="149" t="s">
        <v>38</v>
      </c>
      <c r="F1306" s="149" t="s">
        <v>337</v>
      </c>
      <c r="G1306" s="150">
        <v>2737</v>
      </c>
      <c r="H1306" s="150">
        <v>23</v>
      </c>
      <c r="I1306" s="149">
        <v>221</v>
      </c>
      <c r="J1306" s="149">
        <v>4</v>
      </c>
      <c r="K1306" s="150"/>
      <c r="L1306" s="150"/>
      <c r="M1306" s="150"/>
      <c r="N1306" s="172">
        <f>SUM(G1306*$D$8+H1306*$D$5+I1306*$D$9+J1306*$D$6+K1306*$D$11+L1306*$D$10+M1306*$D$7)</f>
        <v>247.58</v>
      </c>
      <c r="O1306" s="166">
        <v>0.95</v>
      </c>
      <c r="P1306" s="153">
        <f>SUM(N1306*O1306)</f>
        <v>235.20099999999999</v>
      </c>
      <c r="Q1306" s="14"/>
      <c r="R1306" s="14"/>
      <c r="S1306" s="14"/>
      <c r="T1306" s="14"/>
      <c r="U1306" s="14"/>
    </row>
    <row r="1307" spans="1:21" ht="13.5" customHeight="1">
      <c r="A1307" s="147">
        <f>RANK(N1307,$N$18:$N$2049)</f>
        <v>1475</v>
      </c>
      <c r="B1307" s="148" t="s">
        <v>2153</v>
      </c>
      <c r="C1307" s="148" t="s">
        <v>1945</v>
      </c>
      <c r="D1307" s="149" t="s">
        <v>39</v>
      </c>
      <c r="E1307" s="149" t="s">
        <v>1965</v>
      </c>
      <c r="F1307" s="149" t="s">
        <v>337</v>
      </c>
      <c r="G1307" s="150"/>
      <c r="H1307" s="150"/>
      <c r="I1307" s="150"/>
      <c r="J1307" s="150"/>
      <c r="K1307" s="150"/>
      <c r="L1307" s="150"/>
      <c r="M1307" s="150"/>
      <c r="N1307" s="172">
        <f>SUM(G1307*$D$8+H1307*$D$5+I1307*$D$9+J1307*$D$6+K1307*$D$11+L1307*$D$10+M1307*$D$7)</f>
        <v>0</v>
      </c>
      <c r="O1307" s="166">
        <v>1.02</v>
      </c>
      <c r="P1307" s="153">
        <f>SUM(N1307*O1307)</f>
        <v>0</v>
      </c>
      <c r="Q1307" s="14"/>
      <c r="R1307" s="14"/>
      <c r="S1307" s="14"/>
      <c r="T1307" s="14"/>
      <c r="U1307" s="14"/>
    </row>
    <row r="1308" spans="1:21" ht="13.5" customHeight="1">
      <c r="A1308" s="147">
        <f>RANK(N1308,$N$18:$N$2049)</f>
        <v>1351</v>
      </c>
      <c r="B1308" s="148" t="s">
        <v>1603</v>
      </c>
      <c r="C1308" s="148" t="s">
        <v>1945</v>
      </c>
      <c r="D1308" s="149" t="s">
        <v>39</v>
      </c>
      <c r="E1308" s="149" t="s">
        <v>40</v>
      </c>
      <c r="F1308" s="149" t="s">
        <v>337</v>
      </c>
      <c r="G1308" s="150"/>
      <c r="H1308" s="150"/>
      <c r="I1308" s="149">
        <v>145</v>
      </c>
      <c r="J1308" s="149">
        <v>1</v>
      </c>
      <c r="K1308" s="149">
        <v>3</v>
      </c>
      <c r="L1308" s="149">
        <v>12</v>
      </c>
      <c r="M1308" s="150">
        <v>0</v>
      </c>
      <c r="N1308" s="172">
        <f>SUM(G1308*$D$8+H1308*$D$5+I1308*$D$9+J1308*$D$6+K1308*$D$11+L1308*$D$10+M1308*$D$7)</f>
        <v>23.2</v>
      </c>
      <c r="O1308" s="166">
        <v>1.02</v>
      </c>
      <c r="P1308" s="153">
        <f>SUM(N1308*O1308)</f>
        <v>23.663999999999998</v>
      </c>
      <c r="Q1308" s="14"/>
      <c r="R1308" s="14"/>
      <c r="S1308" s="14"/>
      <c r="T1308" s="14"/>
      <c r="U1308" s="14"/>
    </row>
    <row r="1309" spans="1:21" ht="13.5" customHeight="1">
      <c r="A1309" s="147">
        <f>RANK(N1309,$N$18:$N$2049)</f>
        <v>364</v>
      </c>
      <c r="B1309" s="148" t="s">
        <v>850</v>
      </c>
      <c r="C1309" s="148" t="s">
        <v>1945</v>
      </c>
      <c r="D1309" s="149" t="s">
        <v>39</v>
      </c>
      <c r="E1309" s="149" t="s">
        <v>38</v>
      </c>
      <c r="F1309" s="149" t="s">
        <v>337</v>
      </c>
      <c r="G1309" s="150"/>
      <c r="H1309" s="150"/>
      <c r="I1309" s="149">
        <v>634</v>
      </c>
      <c r="J1309" s="149">
        <v>8</v>
      </c>
      <c r="K1309" s="149">
        <v>13</v>
      </c>
      <c r="L1309" s="149">
        <v>91</v>
      </c>
      <c r="M1309" s="150">
        <v>0</v>
      </c>
      <c r="N1309" s="172">
        <f>SUM(G1309*$D$8+H1309*$D$5+I1309*$D$9+J1309*$D$6+K1309*$D$11+L1309*$D$10+M1309*$D$7)</f>
        <v>127</v>
      </c>
      <c r="O1309" s="166">
        <v>1.02</v>
      </c>
      <c r="P1309" s="153">
        <f>SUM(N1309*O1309)</f>
        <v>129.54</v>
      </c>
      <c r="Q1309" s="14"/>
      <c r="R1309" s="14"/>
      <c r="S1309" s="14"/>
      <c r="T1309" s="14"/>
      <c r="U1309" s="14"/>
    </row>
    <row r="1310" spans="1:21" ht="13.5" customHeight="1">
      <c r="A1310" s="147">
        <f>RANK(N1310,$N$18:$N$2049)</f>
        <v>105</v>
      </c>
      <c r="B1310" s="148" t="s">
        <v>2152</v>
      </c>
      <c r="C1310" s="148" t="s">
        <v>1945</v>
      </c>
      <c r="D1310" s="149" t="s">
        <v>39</v>
      </c>
      <c r="E1310" s="149" t="s">
        <v>38</v>
      </c>
      <c r="F1310" s="149" t="s">
        <v>337</v>
      </c>
      <c r="G1310" s="150"/>
      <c r="H1310" s="150"/>
      <c r="I1310" s="149">
        <v>1086</v>
      </c>
      <c r="J1310" s="149">
        <v>12</v>
      </c>
      <c r="K1310" s="149">
        <v>22</v>
      </c>
      <c r="L1310" s="149">
        <v>221</v>
      </c>
      <c r="M1310" s="150">
        <v>1</v>
      </c>
      <c r="N1310" s="172">
        <f>SUM(G1310*$D$8+H1310*$D$5+I1310*$D$9+J1310*$D$6+K1310*$D$11+L1310*$D$10+M1310*$D$7)</f>
        <v>219.70000000000002</v>
      </c>
      <c r="O1310" s="166">
        <v>1.02</v>
      </c>
      <c r="P1310" s="153">
        <f>SUM(N1310*O1310)</f>
        <v>224.09400000000002</v>
      </c>
      <c r="Q1310" s="14"/>
      <c r="R1310" s="14"/>
      <c r="S1310" s="14"/>
      <c r="T1310" s="14"/>
      <c r="U1310" s="14"/>
    </row>
    <row r="1311" spans="1:21" ht="13.5" customHeight="1">
      <c r="A1311" s="147">
        <f>RANK(N1311,$N$18:$N$2049)</f>
        <v>1475</v>
      </c>
      <c r="B1311" s="148" t="s">
        <v>1605</v>
      </c>
      <c r="C1311" s="148" t="s">
        <v>1945</v>
      </c>
      <c r="D1311" s="149" t="s">
        <v>42</v>
      </c>
      <c r="E1311" s="149" t="s">
        <v>1965</v>
      </c>
      <c r="F1311" s="149" t="s">
        <v>337</v>
      </c>
      <c r="G1311" s="150"/>
      <c r="H1311" s="150"/>
      <c r="I1311" s="150"/>
      <c r="J1311" s="150"/>
      <c r="K1311" s="150"/>
      <c r="L1311" s="150"/>
      <c r="M1311" s="150"/>
      <c r="N1311" s="172">
        <f>SUM(G1311*$D$8+H1311*$D$5+I1311*$D$9+J1311*$D$6+K1311*$D$11+L1311*$D$10+M1311*$D$7)</f>
        <v>0</v>
      </c>
      <c r="O1311" s="166">
        <v>1</v>
      </c>
      <c r="P1311" s="153">
        <f>SUM(N1311*O1311)</f>
        <v>0</v>
      </c>
      <c r="Q1311" s="14"/>
      <c r="R1311" s="14"/>
      <c r="S1311" s="14"/>
      <c r="T1311" s="14"/>
      <c r="U1311" s="14"/>
    </row>
    <row r="1312" spans="1:21" ht="13.5" customHeight="1">
      <c r="A1312" s="147">
        <f>RANK(N1312,$N$18:$N$2049)</f>
        <v>1100</v>
      </c>
      <c r="B1312" s="148" t="s">
        <v>1604</v>
      </c>
      <c r="C1312" s="148" t="s">
        <v>1945</v>
      </c>
      <c r="D1312" s="149" t="s">
        <v>42</v>
      </c>
      <c r="E1312" s="149" t="s">
        <v>38</v>
      </c>
      <c r="F1312" s="149" t="s">
        <v>337</v>
      </c>
      <c r="G1312" s="150"/>
      <c r="H1312" s="150"/>
      <c r="I1312" s="150"/>
      <c r="J1312" s="150"/>
      <c r="K1312" s="149">
        <v>15</v>
      </c>
      <c r="L1312" s="149">
        <v>174</v>
      </c>
      <c r="M1312" s="149">
        <v>2</v>
      </c>
      <c r="N1312" s="172">
        <f>SUM(G1312*$D$8+H1312*$D$5+I1312*$D$9+J1312*$D$6+K1312*$D$11+L1312*$D$10+M1312*$D$7)</f>
        <v>36.900000000000006</v>
      </c>
      <c r="O1312" s="166">
        <v>1</v>
      </c>
      <c r="P1312" s="153">
        <f>SUM(N1312*O1312)</f>
        <v>36.900000000000006</v>
      </c>
      <c r="Q1312" s="14"/>
      <c r="R1312" s="14"/>
      <c r="S1312" s="14"/>
      <c r="T1312" s="14"/>
      <c r="U1312" s="14"/>
    </row>
    <row r="1313" spans="1:21" ht="13.5" customHeight="1">
      <c r="A1313" s="147">
        <f>RANK(N1313,$N$18:$N$2049)</f>
        <v>614</v>
      </c>
      <c r="B1313" s="148" t="s">
        <v>851</v>
      </c>
      <c r="C1313" s="148" t="s">
        <v>1945</v>
      </c>
      <c r="D1313" s="149" t="s">
        <v>42</v>
      </c>
      <c r="E1313" s="149" t="s">
        <v>34</v>
      </c>
      <c r="F1313" s="149" t="s">
        <v>337</v>
      </c>
      <c r="G1313" s="150"/>
      <c r="H1313" s="150"/>
      <c r="I1313" s="150"/>
      <c r="J1313" s="150"/>
      <c r="K1313" s="149">
        <v>31</v>
      </c>
      <c r="L1313" s="149">
        <v>388</v>
      </c>
      <c r="M1313" s="149">
        <v>5</v>
      </c>
      <c r="N1313" s="172">
        <f>SUM(G1313*$D$8+H1313*$D$5+I1313*$D$9+J1313*$D$6+K1313*$D$11+L1313*$D$10+M1313*$D$7)</f>
        <v>84.300000000000011</v>
      </c>
      <c r="O1313" s="166">
        <v>1</v>
      </c>
      <c r="P1313" s="153">
        <f>SUM(N1313*O1313)</f>
        <v>84.300000000000011</v>
      </c>
      <c r="Q1313" s="14"/>
      <c r="R1313" s="14"/>
      <c r="S1313" s="14"/>
      <c r="T1313" s="14"/>
      <c r="U1313" s="14"/>
    </row>
    <row r="1314" spans="1:21" ht="12.75" customHeight="1">
      <c r="A1314" s="147">
        <f>RANK(N1314,$N$18:$N$2049)</f>
        <v>1475</v>
      </c>
      <c r="B1314" s="148" t="s">
        <v>1607</v>
      </c>
      <c r="C1314" s="148" t="s">
        <v>1945</v>
      </c>
      <c r="D1314" s="149" t="s">
        <v>43</v>
      </c>
      <c r="E1314" s="149" t="s">
        <v>36</v>
      </c>
      <c r="F1314" s="149" t="s">
        <v>337</v>
      </c>
      <c r="G1314" s="150"/>
      <c r="H1314" s="150"/>
      <c r="I1314" s="150"/>
      <c r="J1314" s="150"/>
      <c r="K1314" s="150"/>
      <c r="L1314" s="150"/>
      <c r="M1314" s="150"/>
      <c r="N1314" s="172">
        <f>SUM(G1314*$D$8+H1314*$D$5+I1314*$D$9+J1314*$D$6+K1314*$D$11+L1314*$D$10+M1314*$D$7)</f>
        <v>0</v>
      </c>
      <c r="O1314" s="166">
        <v>1</v>
      </c>
      <c r="P1314" s="153">
        <f>SUM(N1314*O1314)</f>
        <v>0</v>
      </c>
      <c r="Q1314" s="14"/>
      <c r="R1314" s="14"/>
      <c r="S1314" s="14"/>
      <c r="T1314" s="14"/>
      <c r="U1314" s="14"/>
    </row>
    <row r="1315" spans="1:21" ht="12.75" customHeight="1">
      <c r="A1315" s="147">
        <f>RANK(N1315,$N$18:$N$2049)</f>
        <v>1396</v>
      </c>
      <c r="B1315" s="148" t="s">
        <v>853</v>
      </c>
      <c r="C1315" s="148" t="s">
        <v>1945</v>
      </c>
      <c r="D1315" s="149" t="s">
        <v>43</v>
      </c>
      <c r="E1315" s="149" t="s">
        <v>38</v>
      </c>
      <c r="F1315" s="149" t="s">
        <v>337</v>
      </c>
      <c r="G1315" s="150"/>
      <c r="H1315" s="150"/>
      <c r="I1315" s="150"/>
      <c r="J1315" s="150"/>
      <c r="K1315" s="149">
        <v>9</v>
      </c>
      <c r="L1315" s="149">
        <v>109</v>
      </c>
      <c r="M1315" s="149">
        <v>1</v>
      </c>
      <c r="N1315" s="172">
        <f>SUM(G1315*$D$8+H1315*$D$5+I1315*$D$9+J1315*$D$6+K1315*$D$11+L1315*$D$10+M1315*$D$7)</f>
        <v>21.4</v>
      </c>
      <c r="O1315" s="166">
        <v>1</v>
      </c>
      <c r="P1315" s="153">
        <f>SUM(N1315*O1315)</f>
        <v>21.4</v>
      </c>
      <c r="Q1315" s="14"/>
      <c r="R1315" s="14"/>
      <c r="S1315" s="14"/>
      <c r="T1315" s="14"/>
      <c r="U1315" s="14"/>
    </row>
    <row r="1316" spans="1:21" ht="13.5" customHeight="1">
      <c r="A1316" s="147">
        <f>RANK(N1316,$N$18:$N$2049)</f>
        <v>1210</v>
      </c>
      <c r="B1316" s="148" t="s">
        <v>1606</v>
      </c>
      <c r="C1316" s="148" t="s">
        <v>1945</v>
      </c>
      <c r="D1316" s="149" t="s">
        <v>43</v>
      </c>
      <c r="E1316" s="149" t="s">
        <v>38</v>
      </c>
      <c r="F1316" s="149" t="s">
        <v>337</v>
      </c>
      <c r="G1316" s="150"/>
      <c r="H1316" s="150"/>
      <c r="I1316" s="150"/>
      <c r="J1316" s="150"/>
      <c r="K1316" s="149">
        <v>14</v>
      </c>
      <c r="L1316" s="149">
        <v>166</v>
      </c>
      <c r="M1316" s="149">
        <v>1</v>
      </c>
      <c r="N1316" s="172">
        <f>SUM(G1316*$D$8+H1316*$D$5+I1316*$D$9+J1316*$D$6+K1316*$D$11+L1316*$D$10+M1316*$D$7)</f>
        <v>29.6</v>
      </c>
      <c r="O1316" s="166">
        <v>1</v>
      </c>
      <c r="P1316" s="153">
        <f>SUM(N1316*O1316)</f>
        <v>29.6</v>
      </c>
      <c r="Q1316" s="14"/>
      <c r="R1316" s="14"/>
      <c r="S1316" s="14"/>
      <c r="T1316" s="14"/>
      <c r="U1316" s="14"/>
    </row>
    <row r="1317" spans="1:21" ht="13.5" customHeight="1">
      <c r="A1317" s="147">
        <f>RANK(N1317,$N$18:$N$2049)</f>
        <v>836</v>
      </c>
      <c r="B1317" s="148" t="s">
        <v>132</v>
      </c>
      <c r="C1317" s="148" t="s">
        <v>1945</v>
      </c>
      <c r="D1317" s="149" t="s">
        <v>43</v>
      </c>
      <c r="E1317" s="149" t="s">
        <v>34</v>
      </c>
      <c r="F1317" s="149" t="s">
        <v>337</v>
      </c>
      <c r="G1317" s="150"/>
      <c r="H1317" s="150"/>
      <c r="I1317" s="150"/>
      <c r="J1317" s="150"/>
      <c r="K1317" s="149">
        <v>25</v>
      </c>
      <c r="L1317" s="149">
        <v>367</v>
      </c>
      <c r="M1317" s="149">
        <v>2</v>
      </c>
      <c r="N1317" s="172">
        <f>SUM(G1317*$D$8+H1317*$D$5+I1317*$D$9+J1317*$D$6+K1317*$D$11+L1317*$D$10+M1317*$D$7)</f>
        <v>61.2</v>
      </c>
      <c r="O1317" s="166">
        <v>1</v>
      </c>
      <c r="P1317" s="153">
        <f>SUM(N1317*O1317)</f>
        <v>61.2</v>
      </c>
      <c r="Q1317" s="29"/>
      <c r="R1317" s="14"/>
      <c r="S1317" s="14"/>
      <c r="T1317" s="14"/>
      <c r="U1317" s="14"/>
    </row>
    <row r="1318" spans="1:21" ht="13.5" customHeight="1">
      <c r="A1318" s="147">
        <f>RANK(N1318,$N$18:$N$2049)</f>
        <v>544</v>
      </c>
      <c r="B1318" s="148" t="s">
        <v>852</v>
      </c>
      <c r="C1318" s="148" t="s">
        <v>1945</v>
      </c>
      <c r="D1318" s="149" t="s">
        <v>43</v>
      </c>
      <c r="E1318" s="149" t="s">
        <v>36</v>
      </c>
      <c r="F1318" s="149" t="s">
        <v>337</v>
      </c>
      <c r="G1318" s="150"/>
      <c r="H1318" s="150"/>
      <c r="I1318" s="150"/>
      <c r="J1318" s="150"/>
      <c r="K1318" s="149">
        <v>39</v>
      </c>
      <c r="L1318" s="149">
        <v>488</v>
      </c>
      <c r="M1318" s="149">
        <v>4</v>
      </c>
      <c r="N1318" s="172">
        <f>SUM(G1318*$D$8+H1318*$D$5+I1318*$D$9+J1318*$D$6+K1318*$D$11+L1318*$D$10+M1318*$D$7)</f>
        <v>92.300000000000011</v>
      </c>
      <c r="O1318" s="166">
        <v>1</v>
      </c>
      <c r="P1318" s="153">
        <f>SUM(N1318*O1318)</f>
        <v>92.300000000000011</v>
      </c>
      <c r="Q1318" s="14"/>
      <c r="R1318" s="14"/>
      <c r="S1318" s="14"/>
      <c r="T1318" s="14"/>
      <c r="U1318" s="14"/>
    </row>
    <row r="1319" spans="1:21" ht="13.5" customHeight="1">
      <c r="A1319" s="147">
        <f>RANK(N1319,$N$18:$N$2049)</f>
        <v>459</v>
      </c>
      <c r="B1319" s="148" t="s">
        <v>2154</v>
      </c>
      <c r="C1319" s="148" t="s">
        <v>1945</v>
      </c>
      <c r="D1319" s="149" t="s">
        <v>43</v>
      </c>
      <c r="E1319" s="149" t="s">
        <v>38</v>
      </c>
      <c r="F1319" s="149" t="s">
        <v>337</v>
      </c>
      <c r="G1319" s="150"/>
      <c r="H1319" s="150"/>
      <c r="I1319" s="150"/>
      <c r="J1319" s="150"/>
      <c r="K1319" s="149">
        <v>45</v>
      </c>
      <c r="L1319" s="149">
        <v>563</v>
      </c>
      <c r="M1319" s="149">
        <v>5</v>
      </c>
      <c r="N1319" s="172">
        <f>SUM(G1319*$D$8+H1319*$D$5+I1319*$D$9+J1319*$D$6+K1319*$D$11+L1319*$D$10+M1319*$D$7)</f>
        <v>108.80000000000001</v>
      </c>
      <c r="O1319" s="166">
        <v>1</v>
      </c>
      <c r="P1319" s="153">
        <f>SUM(N1319*O1319)</f>
        <v>108.80000000000001</v>
      </c>
      <c r="Q1319" s="14"/>
      <c r="R1319" s="14"/>
      <c r="S1319" s="14"/>
      <c r="T1319" s="14"/>
      <c r="U1319" s="14"/>
    </row>
    <row r="1320" spans="1:21" ht="13.5" customHeight="1">
      <c r="A1320" s="147">
        <f>RANK(N1320,$N$18:$N$2049)</f>
        <v>1475</v>
      </c>
      <c r="B1320" s="148" t="s">
        <v>1609</v>
      </c>
      <c r="C1320" s="148" t="s">
        <v>430</v>
      </c>
      <c r="D1320" s="149" t="s">
        <v>33</v>
      </c>
      <c r="E1320" s="149" t="s">
        <v>1965</v>
      </c>
      <c r="F1320" s="149" t="s">
        <v>45</v>
      </c>
      <c r="G1320" s="150"/>
      <c r="H1320" s="150"/>
      <c r="I1320" s="150"/>
      <c r="J1320" s="150"/>
      <c r="K1320" s="150"/>
      <c r="L1320" s="150"/>
      <c r="M1320" s="150"/>
      <c r="N1320" s="172">
        <f>SUM(G1320*$D$8+H1320*$D$5+I1320*$D$9+J1320*$D$6+K1320*$D$11+L1320*$D$10+M1320*$D$7)</f>
        <v>0</v>
      </c>
      <c r="O1320" s="166">
        <v>0.9</v>
      </c>
      <c r="P1320" s="153">
        <f>SUM(N1320*O1320)</f>
        <v>0</v>
      </c>
      <c r="Q1320" s="14"/>
      <c r="R1320" s="14"/>
      <c r="S1320" s="14"/>
      <c r="T1320" s="14"/>
      <c r="U1320" s="14"/>
    </row>
    <row r="1321" spans="1:21" ht="13.5" customHeight="1">
      <c r="A1321" s="147">
        <f>RANK(N1321,$N$18:$N$2049)</f>
        <v>80</v>
      </c>
      <c r="B1321" s="148" t="s">
        <v>1608</v>
      </c>
      <c r="C1321" s="148" t="s">
        <v>430</v>
      </c>
      <c r="D1321" s="149" t="s">
        <v>33</v>
      </c>
      <c r="E1321" s="149" t="s">
        <v>38</v>
      </c>
      <c r="F1321" s="149" t="s">
        <v>45</v>
      </c>
      <c r="G1321" s="150">
        <v>2945</v>
      </c>
      <c r="H1321" s="150">
        <v>20</v>
      </c>
      <c r="I1321" s="149">
        <v>211</v>
      </c>
      <c r="J1321" s="149">
        <v>3</v>
      </c>
      <c r="K1321" s="150"/>
      <c r="L1321" s="150"/>
      <c r="M1321" s="150"/>
      <c r="N1321" s="172">
        <f>SUM(G1321*$D$8+H1321*$D$5+I1321*$D$9+J1321*$D$6+K1321*$D$11+L1321*$D$10+M1321*$D$7)</f>
        <v>236.9</v>
      </c>
      <c r="O1321" s="166">
        <v>0.9</v>
      </c>
      <c r="P1321" s="153">
        <f>SUM(N1321*O1321)</f>
        <v>213.21</v>
      </c>
      <c r="Q1321" s="14"/>
      <c r="R1321" s="14"/>
      <c r="S1321" s="14"/>
      <c r="T1321" s="14"/>
      <c r="U1321" s="14"/>
    </row>
    <row r="1322" spans="1:21" ht="13.5" customHeight="1">
      <c r="A1322" s="147">
        <f>RANK(N1322,$N$18:$N$2049)</f>
        <v>1475</v>
      </c>
      <c r="B1322" s="148" t="s">
        <v>854</v>
      </c>
      <c r="C1322" s="148" t="s">
        <v>430</v>
      </c>
      <c r="D1322" s="149" t="s">
        <v>39</v>
      </c>
      <c r="E1322" s="149" t="s">
        <v>34</v>
      </c>
      <c r="F1322" s="149" t="s">
        <v>45</v>
      </c>
      <c r="G1322" s="150"/>
      <c r="H1322" s="150"/>
      <c r="I1322" s="150"/>
      <c r="J1322" s="150"/>
      <c r="K1322" s="150"/>
      <c r="L1322" s="150"/>
      <c r="M1322" s="150"/>
      <c r="N1322" s="172">
        <f>SUM(G1322*$D$8+H1322*$D$5+I1322*$D$9+J1322*$D$6+K1322*$D$11+L1322*$D$10+M1322*$D$7)</f>
        <v>0</v>
      </c>
      <c r="O1322" s="166">
        <v>1.02</v>
      </c>
      <c r="P1322" s="153">
        <f>SUM(N1322*O1322)</f>
        <v>0</v>
      </c>
      <c r="Q1322" s="14"/>
      <c r="R1322" s="14"/>
      <c r="S1322" s="14"/>
      <c r="T1322" s="14"/>
      <c r="U1322" s="14"/>
    </row>
    <row r="1323" spans="1:21" ht="13.5" customHeight="1">
      <c r="A1323" s="147">
        <f>RANK(N1323,$N$18:$N$2049)</f>
        <v>1160</v>
      </c>
      <c r="B1323" s="148" t="s">
        <v>2156</v>
      </c>
      <c r="C1323" s="148" t="s">
        <v>430</v>
      </c>
      <c r="D1323" s="149" t="s">
        <v>39</v>
      </c>
      <c r="E1323" s="149" t="s">
        <v>38</v>
      </c>
      <c r="F1323" s="149" t="s">
        <v>45</v>
      </c>
      <c r="G1323" s="150"/>
      <c r="H1323" s="150"/>
      <c r="I1323" s="150">
        <v>187</v>
      </c>
      <c r="J1323" s="150">
        <v>1</v>
      </c>
      <c r="K1323" s="149">
        <v>6</v>
      </c>
      <c r="L1323" s="149">
        <v>50</v>
      </c>
      <c r="M1323" s="149">
        <v>0</v>
      </c>
      <c r="N1323" s="172">
        <f>SUM(G1323*$D$8+H1323*$D$5+I1323*$D$9+J1323*$D$6+K1323*$D$11+L1323*$D$10+M1323*$D$7)</f>
        <v>32.700000000000003</v>
      </c>
      <c r="O1323" s="166">
        <v>1.02</v>
      </c>
      <c r="P1323" s="153">
        <f>SUM(N1323*O1323)</f>
        <v>33.354000000000006</v>
      </c>
      <c r="Q1323" s="29"/>
      <c r="R1323" s="14"/>
      <c r="S1323" s="14"/>
      <c r="T1323" s="14"/>
      <c r="U1323" s="14"/>
    </row>
    <row r="1324" spans="1:21" ht="13.5" customHeight="1">
      <c r="A1324" s="147">
        <f>RANK(N1324,$N$18:$N$2049)</f>
        <v>453</v>
      </c>
      <c r="B1324" s="148" t="s">
        <v>1610</v>
      </c>
      <c r="C1324" s="148" t="s">
        <v>430</v>
      </c>
      <c r="D1324" s="149" t="s">
        <v>39</v>
      </c>
      <c r="E1324" s="149" t="s">
        <v>38</v>
      </c>
      <c r="F1324" s="149" t="s">
        <v>45</v>
      </c>
      <c r="G1324" s="150"/>
      <c r="H1324" s="150"/>
      <c r="I1324" s="149">
        <v>443</v>
      </c>
      <c r="J1324" s="149">
        <v>4</v>
      </c>
      <c r="K1324" s="149">
        <v>24</v>
      </c>
      <c r="L1324" s="149">
        <v>236</v>
      </c>
      <c r="M1324" s="149">
        <v>1</v>
      </c>
      <c r="N1324" s="172">
        <f>SUM(G1324*$D$8+H1324*$D$5+I1324*$D$9+J1324*$D$6+K1324*$D$11+L1324*$D$10+M1324*$D$7)</f>
        <v>109.9</v>
      </c>
      <c r="O1324" s="166">
        <v>1.02</v>
      </c>
      <c r="P1324" s="153">
        <f>SUM(N1324*O1324)</f>
        <v>112.09800000000001</v>
      </c>
      <c r="Q1324" s="29"/>
      <c r="R1324" s="14"/>
      <c r="S1324" s="14"/>
      <c r="T1324" s="14"/>
      <c r="U1324" s="14"/>
    </row>
    <row r="1325" spans="1:21" ht="13.5" customHeight="1">
      <c r="A1325" s="147">
        <f>RANK(N1325,$N$18:$N$2049)</f>
        <v>241</v>
      </c>
      <c r="B1325" s="148" t="s">
        <v>2155</v>
      </c>
      <c r="C1325" s="148" t="s">
        <v>430</v>
      </c>
      <c r="D1325" s="149" t="s">
        <v>39</v>
      </c>
      <c r="E1325" s="149" t="s">
        <v>34</v>
      </c>
      <c r="F1325" s="149" t="s">
        <v>45</v>
      </c>
      <c r="G1325" s="150"/>
      <c r="H1325" s="150"/>
      <c r="I1325" s="149">
        <v>861</v>
      </c>
      <c r="J1325" s="149">
        <v>7</v>
      </c>
      <c r="K1325" s="149">
        <v>18</v>
      </c>
      <c r="L1325" s="149">
        <v>162</v>
      </c>
      <c r="M1325" s="149">
        <v>1</v>
      </c>
      <c r="N1325" s="172">
        <f>SUM(G1325*$D$8+H1325*$D$5+I1325*$D$9+J1325*$D$6+K1325*$D$11+L1325*$D$10+M1325*$D$7)</f>
        <v>159.30000000000001</v>
      </c>
      <c r="O1325" s="166">
        <v>1.02</v>
      </c>
      <c r="P1325" s="153">
        <f>SUM(N1325*O1325)</f>
        <v>162.48600000000002</v>
      </c>
      <c r="Q1325" s="29"/>
      <c r="R1325" s="14"/>
      <c r="S1325" s="14"/>
      <c r="T1325" s="14"/>
      <c r="U1325" s="14"/>
    </row>
    <row r="1326" spans="1:21" ht="13.5" customHeight="1">
      <c r="A1326" s="147">
        <f>RANK(N1326,$N$18:$N$2049)</f>
        <v>1475</v>
      </c>
      <c r="B1326" s="148" t="s">
        <v>1611</v>
      </c>
      <c r="C1326" s="148" t="s">
        <v>430</v>
      </c>
      <c r="D1326" s="149" t="s">
        <v>42</v>
      </c>
      <c r="E1326" s="149" t="s">
        <v>38</v>
      </c>
      <c r="F1326" s="149" t="s">
        <v>45</v>
      </c>
      <c r="G1326" s="150"/>
      <c r="H1326" s="150"/>
      <c r="I1326" s="150"/>
      <c r="J1326" s="150"/>
      <c r="K1326" s="150"/>
      <c r="L1326" s="150"/>
      <c r="M1326" s="150"/>
      <c r="N1326" s="172">
        <f>SUM(G1326*$D$8+H1326*$D$5+I1326*$D$9+J1326*$D$6+K1326*$D$11+L1326*$D$10+M1326*$D$7)</f>
        <v>0</v>
      </c>
      <c r="O1326" s="166">
        <v>1</v>
      </c>
      <c r="P1326" s="153">
        <f>SUM(N1326*O1326)</f>
        <v>0</v>
      </c>
      <c r="Q1326" s="14"/>
      <c r="R1326" s="14"/>
      <c r="S1326" s="14"/>
      <c r="T1326" s="14"/>
      <c r="U1326" s="14"/>
    </row>
    <row r="1327" spans="1:21" ht="13.5" customHeight="1">
      <c r="A1327" s="147">
        <f>RANK(N1327,$N$18:$N$2049)</f>
        <v>1386</v>
      </c>
      <c r="B1327" s="148" t="s">
        <v>844</v>
      </c>
      <c r="C1327" s="148" t="s">
        <v>430</v>
      </c>
      <c r="D1327" s="149" t="s">
        <v>42</v>
      </c>
      <c r="E1327" s="149" t="s">
        <v>34</v>
      </c>
      <c r="F1327" s="149" t="s">
        <v>45</v>
      </c>
      <c r="G1327" s="150"/>
      <c r="H1327" s="150"/>
      <c r="I1327" s="150"/>
      <c r="J1327" s="150"/>
      <c r="K1327" s="149">
        <v>10</v>
      </c>
      <c r="L1327" s="149">
        <v>107</v>
      </c>
      <c r="M1327" s="149">
        <v>1</v>
      </c>
      <c r="N1327" s="172">
        <f>SUM(G1327*$D$8+H1327*$D$5+I1327*$D$9+J1327*$D$6+K1327*$D$11+L1327*$D$10+M1327*$D$7)</f>
        <v>21.700000000000003</v>
      </c>
      <c r="O1327" s="166">
        <v>1</v>
      </c>
      <c r="P1327" s="153">
        <f>SUM(N1327*O1327)</f>
        <v>21.700000000000003</v>
      </c>
      <c r="Q1327" s="14"/>
      <c r="R1327" s="14"/>
      <c r="S1327" s="14"/>
      <c r="T1327" s="14"/>
      <c r="U1327" s="14"/>
    </row>
    <row r="1328" spans="1:21" ht="13.5" customHeight="1">
      <c r="A1328" s="147">
        <f>RANK(N1328,$N$18:$N$2049)</f>
        <v>841</v>
      </c>
      <c r="B1328" s="148" t="s">
        <v>284</v>
      </c>
      <c r="C1328" s="148" t="s">
        <v>430</v>
      </c>
      <c r="D1328" s="149" t="s">
        <v>42</v>
      </c>
      <c r="E1328" s="149" t="s">
        <v>34</v>
      </c>
      <c r="F1328" s="149" t="s">
        <v>45</v>
      </c>
      <c r="G1328" s="150"/>
      <c r="H1328" s="150"/>
      <c r="I1328" s="150"/>
      <c r="J1328" s="150"/>
      <c r="K1328" s="149">
        <v>24</v>
      </c>
      <c r="L1328" s="149">
        <v>308</v>
      </c>
      <c r="M1328" s="149">
        <v>3</v>
      </c>
      <c r="N1328" s="172">
        <f>SUM(G1328*$D$8+H1328*$D$5+I1328*$D$9+J1328*$D$6+K1328*$D$11+L1328*$D$10+M1328*$D$7)</f>
        <v>60.8</v>
      </c>
      <c r="O1328" s="166">
        <v>1</v>
      </c>
      <c r="P1328" s="153">
        <f>SUM(N1328*O1328)</f>
        <v>60.8</v>
      </c>
      <c r="Q1328" s="14"/>
      <c r="R1328" s="14"/>
      <c r="S1328" s="14"/>
      <c r="T1328" s="14"/>
      <c r="U1328" s="14"/>
    </row>
    <row r="1329" spans="1:21" ht="13.5" customHeight="1">
      <c r="A1329" s="147">
        <f>RANK(N1329,$N$18:$N$2049)</f>
        <v>1475</v>
      </c>
      <c r="B1329" s="148" t="s">
        <v>856</v>
      </c>
      <c r="C1329" s="148" t="s">
        <v>430</v>
      </c>
      <c r="D1329" s="149" t="s">
        <v>43</v>
      </c>
      <c r="E1329" s="149" t="s">
        <v>34</v>
      </c>
      <c r="F1329" s="149" t="s">
        <v>45</v>
      </c>
      <c r="G1329" s="150"/>
      <c r="H1329" s="150"/>
      <c r="I1329" s="150"/>
      <c r="J1329" s="150"/>
      <c r="K1329" s="150"/>
      <c r="L1329" s="150"/>
      <c r="M1329" s="150"/>
      <c r="N1329" s="172">
        <f>SUM(G1329*$D$8+H1329*$D$5+I1329*$D$9+J1329*$D$6+K1329*$D$11+L1329*$D$10+M1329*$D$7)</f>
        <v>0</v>
      </c>
      <c r="O1329" s="166">
        <v>1</v>
      </c>
      <c r="P1329" s="153">
        <f>SUM(N1329*O1329)</f>
        <v>0</v>
      </c>
      <c r="Q1329" s="14"/>
      <c r="R1329" s="14"/>
      <c r="S1329" s="14"/>
      <c r="T1329" s="14"/>
      <c r="U1329" s="14"/>
    </row>
    <row r="1330" spans="1:21" ht="13.5" customHeight="1">
      <c r="A1330" s="147">
        <f>RANK(N1330,$N$18:$N$2049)</f>
        <v>1187</v>
      </c>
      <c r="B1330" s="148" t="s">
        <v>2157</v>
      </c>
      <c r="C1330" s="148" t="s">
        <v>430</v>
      </c>
      <c r="D1330" s="149" t="s">
        <v>43</v>
      </c>
      <c r="E1330" s="149" t="s">
        <v>38</v>
      </c>
      <c r="F1330" s="149" t="s">
        <v>45</v>
      </c>
      <c r="G1330" s="150"/>
      <c r="H1330" s="150"/>
      <c r="I1330" s="150"/>
      <c r="J1330" s="150"/>
      <c r="K1330" s="150">
        <v>14</v>
      </c>
      <c r="L1330" s="150">
        <v>182</v>
      </c>
      <c r="M1330" s="150">
        <v>1</v>
      </c>
      <c r="N1330" s="172">
        <f>SUM(G1330*$D$8+H1330*$D$5+I1330*$D$9+J1330*$D$6+K1330*$D$11+L1330*$D$10+M1330*$D$7)</f>
        <v>31.2</v>
      </c>
      <c r="O1330" s="166">
        <v>1</v>
      </c>
      <c r="P1330" s="153">
        <f>SUM(N1330*O1330)</f>
        <v>31.2</v>
      </c>
      <c r="Q1330" s="14"/>
      <c r="R1330" s="14"/>
      <c r="S1330" s="14"/>
      <c r="T1330" s="14"/>
      <c r="U1330" s="14"/>
    </row>
    <row r="1331" spans="1:21" ht="13.5" customHeight="1">
      <c r="A1331" s="147">
        <f>RANK(N1331,$N$18:$N$2049)</f>
        <v>1100</v>
      </c>
      <c r="B1331" s="148" t="s">
        <v>1612</v>
      </c>
      <c r="C1331" s="148" t="s">
        <v>430</v>
      </c>
      <c r="D1331" s="149" t="s">
        <v>43</v>
      </c>
      <c r="E1331" s="149" t="s">
        <v>38</v>
      </c>
      <c r="F1331" s="149" t="s">
        <v>45</v>
      </c>
      <c r="G1331" s="150"/>
      <c r="H1331" s="150"/>
      <c r="I1331" s="150"/>
      <c r="J1331" s="150"/>
      <c r="K1331" s="150">
        <v>16</v>
      </c>
      <c r="L1331" s="150">
        <v>229</v>
      </c>
      <c r="M1331" s="150">
        <v>1</v>
      </c>
      <c r="N1331" s="172">
        <f>SUM(G1331*$D$8+H1331*$D$5+I1331*$D$9+J1331*$D$6+K1331*$D$11+L1331*$D$10+M1331*$D$7)</f>
        <v>36.900000000000006</v>
      </c>
      <c r="O1331" s="166">
        <v>1</v>
      </c>
      <c r="P1331" s="153">
        <f>SUM(N1331*O1331)</f>
        <v>36.900000000000006</v>
      </c>
      <c r="Q1331" s="29"/>
      <c r="R1331" s="14"/>
      <c r="S1331" s="14"/>
      <c r="T1331" s="14"/>
      <c r="U1331" s="14"/>
    </row>
    <row r="1332" spans="1:21" ht="13.5" customHeight="1">
      <c r="A1332" s="147">
        <f>RANK(N1332,$N$18:$N$2049)</f>
        <v>647</v>
      </c>
      <c r="B1332" s="148" t="s">
        <v>855</v>
      </c>
      <c r="C1332" s="148" t="s">
        <v>430</v>
      </c>
      <c r="D1332" s="149" t="s">
        <v>43</v>
      </c>
      <c r="E1332" s="149" t="s">
        <v>38</v>
      </c>
      <c r="F1332" s="149" t="s">
        <v>45</v>
      </c>
      <c r="G1332" s="150"/>
      <c r="H1332" s="150"/>
      <c r="I1332" s="150"/>
      <c r="J1332" s="150"/>
      <c r="K1332" s="149">
        <v>32</v>
      </c>
      <c r="L1332" s="149">
        <v>459</v>
      </c>
      <c r="M1332" s="149">
        <v>3</v>
      </c>
      <c r="N1332" s="172">
        <f>SUM(G1332*$D$8+H1332*$D$5+I1332*$D$9+J1332*$D$6+K1332*$D$11+L1332*$D$10+M1332*$D$7)</f>
        <v>79.900000000000006</v>
      </c>
      <c r="O1332" s="166">
        <v>1</v>
      </c>
      <c r="P1332" s="153">
        <f>SUM(N1332*O1332)</f>
        <v>79.900000000000006</v>
      </c>
      <c r="Q1332" s="14"/>
      <c r="R1332" s="14"/>
      <c r="S1332" s="14"/>
      <c r="T1332" s="14"/>
      <c r="U1332" s="14"/>
    </row>
    <row r="1333" spans="1:21" ht="13.5" customHeight="1">
      <c r="A1333" s="147">
        <f>RANK(N1333,$N$18:$N$2049)</f>
        <v>485</v>
      </c>
      <c r="B1333" s="148" t="s">
        <v>1613</v>
      </c>
      <c r="C1333" s="148" t="s">
        <v>430</v>
      </c>
      <c r="D1333" s="149" t="s">
        <v>43</v>
      </c>
      <c r="E1333" s="149" t="s">
        <v>36</v>
      </c>
      <c r="F1333" s="149" t="s">
        <v>45</v>
      </c>
      <c r="G1333" s="150"/>
      <c r="H1333" s="150"/>
      <c r="I1333" s="150"/>
      <c r="J1333" s="150"/>
      <c r="K1333" s="149">
        <v>38</v>
      </c>
      <c r="L1333" s="149">
        <v>599</v>
      </c>
      <c r="M1333" s="149">
        <v>4</v>
      </c>
      <c r="N1333" s="172">
        <f>SUM(G1333*$D$8+H1333*$D$5+I1333*$D$9+J1333*$D$6+K1333*$D$11+L1333*$D$10+M1333*$D$7)</f>
        <v>102.9</v>
      </c>
      <c r="O1333" s="166">
        <v>1</v>
      </c>
      <c r="P1333" s="153">
        <f>SUM(N1333*O1333)</f>
        <v>102.9</v>
      </c>
      <c r="Q1333" s="14"/>
      <c r="R1333" s="14"/>
      <c r="S1333" s="14"/>
      <c r="T1333" s="14"/>
      <c r="U1333" s="14"/>
    </row>
    <row r="1334" spans="1:21" ht="13.5" customHeight="1">
      <c r="A1334" s="147">
        <f>RANK(N1334,$N$18:$N$2049)</f>
        <v>418</v>
      </c>
      <c r="B1334" s="148" t="s">
        <v>167</v>
      </c>
      <c r="C1334" s="148" t="s">
        <v>430</v>
      </c>
      <c r="D1334" s="149" t="s">
        <v>43</v>
      </c>
      <c r="E1334" s="149" t="s">
        <v>34</v>
      </c>
      <c r="F1334" s="149" t="s">
        <v>45</v>
      </c>
      <c r="G1334" s="150"/>
      <c r="H1334" s="150"/>
      <c r="I1334" s="150"/>
      <c r="J1334" s="150"/>
      <c r="K1334" s="149">
        <v>53</v>
      </c>
      <c r="L1334" s="149">
        <v>601</v>
      </c>
      <c r="M1334" s="149">
        <v>5</v>
      </c>
      <c r="N1334" s="172">
        <f>SUM(G1334*$D$8+H1334*$D$5+I1334*$D$9+J1334*$D$6+K1334*$D$11+L1334*$D$10+M1334*$D$7)</f>
        <v>116.6</v>
      </c>
      <c r="O1334" s="166">
        <v>1</v>
      </c>
      <c r="P1334" s="153">
        <f>SUM(N1334*O1334)</f>
        <v>116.6</v>
      </c>
      <c r="Q1334" s="14"/>
      <c r="R1334" s="14"/>
      <c r="S1334" s="14"/>
      <c r="T1334" s="14"/>
      <c r="U1334" s="14"/>
    </row>
    <row r="1335" spans="1:21" ht="13.5" customHeight="1">
      <c r="A1335" s="147">
        <f>RANK(N1335,$N$18:$N$2049)</f>
        <v>1475</v>
      </c>
      <c r="B1335" s="148" t="s">
        <v>857</v>
      </c>
      <c r="C1335" s="148" t="s">
        <v>410</v>
      </c>
      <c r="D1335" s="149" t="s">
        <v>33</v>
      </c>
      <c r="E1335" s="149" t="s">
        <v>36</v>
      </c>
      <c r="F1335" s="149" t="s">
        <v>337</v>
      </c>
      <c r="G1335" s="150"/>
      <c r="H1335" s="150"/>
      <c r="I1335" s="150"/>
      <c r="J1335" s="150"/>
      <c r="K1335" s="150"/>
      <c r="L1335" s="150"/>
      <c r="M1335" s="150"/>
      <c r="N1335" s="172">
        <f>SUM(G1335*$D$8+H1335*$D$5+I1335*$D$9+J1335*$D$6+K1335*$D$11+L1335*$D$10+M1335*$D$7)</f>
        <v>0</v>
      </c>
      <c r="O1335" s="166">
        <v>0.9</v>
      </c>
      <c r="P1335" s="153">
        <f>SUM(N1335*O1335)</f>
        <v>0</v>
      </c>
      <c r="Q1335" s="14"/>
      <c r="R1335" s="14"/>
      <c r="S1335" s="14"/>
      <c r="T1335" s="14"/>
      <c r="U1335" s="14"/>
    </row>
    <row r="1336" spans="1:21" ht="13.5" customHeight="1">
      <c r="A1336" s="147">
        <f>RANK(N1336,$N$18:$N$2049)</f>
        <v>74</v>
      </c>
      <c r="B1336" s="148" t="s">
        <v>298</v>
      </c>
      <c r="C1336" s="148" t="s">
        <v>410</v>
      </c>
      <c r="D1336" s="149" t="s">
        <v>33</v>
      </c>
      <c r="E1336" s="149" t="s">
        <v>34</v>
      </c>
      <c r="F1336" s="149" t="s">
        <v>337</v>
      </c>
      <c r="G1336" s="149">
        <v>2932</v>
      </c>
      <c r="H1336" s="149">
        <v>20</v>
      </c>
      <c r="I1336" s="149">
        <v>213</v>
      </c>
      <c r="J1336" s="149">
        <v>4</v>
      </c>
      <c r="K1336" s="150"/>
      <c r="L1336" s="150"/>
      <c r="M1336" s="150"/>
      <c r="N1336" s="172">
        <f>SUM(G1336*$D$8+H1336*$D$5+I1336*$D$9+J1336*$D$6+K1336*$D$11+L1336*$D$10+M1336*$D$7)</f>
        <v>242.58</v>
      </c>
      <c r="O1336" s="166">
        <v>0.9</v>
      </c>
      <c r="P1336" s="153">
        <f>SUM(N1336*O1336)</f>
        <v>218.322</v>
      </c>
      <c r="Q1336" s="14"/>
      <c r="R1336" s="14"/>
      <c r="S1336" s="14"/>
      <c r="T1336" s="14"/>
      <c r="U1336" s="14"/>
    </row>
    <row r="1337" spans="1:21" ht="13.5" customHeight="1">
      <c r="A1337" s="147">
        <f>RANK(N1337,$N$18:$N$2049)</f>
        <v>1475</v>
      </c>
      <c r="B1337" s="148" t="s">
        <v>1615</v>
      </c>
      <c r="C1337" s="148" t="s">
        <v>410</v>
      </c>
      <c r="D1337" s="149" t="s">
        <v>39</v>
      </c>
      <c r="E1337" s="149" t="s">
        <v>1965</v>
      </c>
      <c r="F1337" s="149" t="s">
        <v>337</v>
      </c>
      <c r="G1337" s="150"/>
      <c r="H1337" s="150"/>
      <c r="I1337" s="150"/>
      <c r="J1337" s="150"/>
      <c r="K1337" s="150"/>
      <c r="L1337" s="150"/>
      <c r="M1337" s="150"/>
      <c r="N1337" s="172">
        <f>SUM(G1337*$D$8+H1337*$D$5+I1337*$D$9+J1337*$D$6+K1337*$D$11+L1337*$D$10+M1337*$D$7)</f>
        <v>0</v>
      </c>
      <c r="O1337" s="166">
        <v>1.02</v>
      </c>
      <c r="P1337" s="153">
        <f>SUM(N1337*O1337)</f>
        <v>0</v>
      </c>
      <c r="Q1337" s="14"/>
      <c r="R1337" s="14"/>
      <c r="S1337" s="14"/>
      <c r="T1337" s="14"/>
      <c r="U1337" s="14"/>
    </row>
    <row r="1338" spans="1:21" ht="13.5" customHeight="1">
      <c r="A1338" s="147">
        <f>RANK(N1338,$N$18:$N$2049)</f>
        <v>971</v>
      </c>
      <c r="B1338" s="148" t="s">
        <v>1614</v>
      </c>
      <c r="C1338" s="148" t="s">
        <v>410</v>
      </c>
      <c r="D1338" s="149" t="s">
        <v>39</v>
      </c>
      <c r="E1338" s="149" t="s">
        <v>36</v>
      </c>
      <c r="F1338" s="149" t="s">
        <v>337</v>
      </c>
      <c r="G1338" s="150"/>
      <c r="H1338" s="150"/>
      <c r="I1338" s="149">
        <v>240</v>
      </c>
      <c r="J1338" s="149">
        <v>2</v>
      </c>
      <c r="K1338" s="149">
        <v>9</v>
      </c>
      <c r="L1338" s="149">
        <v>77</v>
      </c>
      <c r="M1338" s="150">
        <v>0</v>
      </c>
      <c r="N1338" s="172">
        <f>SUM(G1338*$D$8+H1338*$D$5+I1338*$D$9+J1338*$D$6+K1338*$D$11+L1338*$D$10+M1338*$D$7)</f>
        <v>48.2</v>
      </c>
      <c r="O1338" s="166">
        <v>1.02</v>
      </c>
      <c r="P1338" s="153">
        <f>SUM(N1338*O1338)</f>
        <v>49.164000000000001</v>
      </c>
      <c r="Q1338" s="14"/>
      <c r="R1338" s="14"/>
      <c r="S1338" s="14"/>
      <c r="T1338" s="14"/>
      <c r="U1338" s="14"/>
    </row>
    <row r="1339" spans="1:21" ht="13.5" customHeight="1">
      <c r="A1339" s="147">
        <f>RANK(N1339,$N$18:$N$2049)</f>
        <v>502</v>
      </c>
      <c r="B1339" s="148" t="s">
        <v>663</v>
      </c>
      <c r="C1339" s="148" t="s">
        <v>410</v>
      </c>
      <c r="D1339" s="149" t="s">
        <v>39</v>
      </c>
      <c r="E1339" s="149" t="s">
        <v>34</v>
      </c>
      <c r="F1339" s="149" t="s">
        <v>337</v>
      </c>
      <c r="G1339" s="150"/>
      <c r="H1339" s="150"/>
      <c r="I1339" s="149">
        <v>523</v>
      </c>
      <c r="J1339" s="149">
        <v>5</v>
      </c>
      <c r="K1339" s="149">
        <v>14</v>
      </c>
      <c r="L1339" s="149">
        <v>98</v>
      </c>
      <c r="M1339" s="150">
        <v>0</v>
      </c>
      <c r="N1339" s="172">
        <f>SUM(G1339*$D$8+H1339*$D$5+I1339*$D$9+J1339*$D$6+K1339*$D$11+L1339*$D$10+M1339*$D$7)</f>
        <v>99.100000000000009</v>
      </c>
      <c r="O1339" s="166">
        <v>1.02</v>
      </c>
      <c r="P1339" s="153">
        <f>SUM(N1339*O1339)</f>
        <v>101.08200000000001</v>
      </c>
      <c r="Q1339" s="14"/>
      <c r="R1339" s="14"/>
      <c r="S1339" s="14"/>
      <c r="T1339" s="14"/>
      <c r="U1339" s="14"/>
    </row>
    <row r="1340" spans="1:21" ht="13.5" customHeight="1">
      <c r="A1340" s="147">
        <f>RANK(N1340,$N$18:$N$2049)</f>
        <v>216</v>
      </c>
      <c r="B1340" s="148" t="s">
        <v>858</v>
      </c>
      <c r="C1340" s="148" t="s">
        <v>410</v>
      </c>
      <c r="D1340" s="149" t="s">
        <v>39</v>
      </c>
      <c r="E1340" s="149" t="s">
        <v>38</v>
      </c>
      <c r="F1340" s="149" t="s">
        <v>337</v>
      </c>
      <c r="G1340" s="150"/>
      <c r="H1340" s="150"/>
      <c r="I1340" s="149">
        <v>833</v>
      </c>
      <c r="J1340" s="149">
        <v>8</v>
      </c>
      <c r="K1340" s="149">
        <v>21</v>
      </c>
      <c r="L1340" s="149">
        <v>193</v>
      </c>
      <c r="M1340" s="150">
        <v>1</v>
      </c>
      <c r="N1340" s="172">
        <f>SUM(G1340*$D$8+H1340*$D$5+I1340*$D$9+J1340*$D$6+K1340*$D$11+L1340*$D$10+M1340*$D$7)</f>
        <v>167.10000000000002</v>
      </c>
      <c r="O1340" s="166">
        <v>1.02</v>
      </c>
      <c r="P1340" s="153">
        <f>SUM(N1340*O1340)</f>
        <v>170.44200000000004</v>
      </c>
      <c r="Q1340" s="29"/>
      <c r="R1340" s="14"/>
      <c r="S1340" s="14"/>
      <c r="T1340" s="14"/>
      <c r="U1340" s="14"/>
    </row>
    <row r="1341" spans="1:21" ht="13.5" customHeight="1">
      <c r="A1341" s="147">
        <f>RANK(N1341,$N$18:$N$2049)</f>
        <v>1475</v>
      </c>
      <c r="B1341" s="148" t="s">
        <v>1617</v>
      </c>
      <c r="C1341" s="148" t="s">
        <v>410</v>
      </c>
      <c r="D1341" s="149" t="s">
        <v>42</v>
      </c>
      <c r="E1341" s="149" t="s">
        <v>36</v>
      </c>
      <c r="F1341" s="149" t="s">
        <v>337</v>
      </c>
      <c r="G1341" s="150"/>
      <c r="H1341" s="150"/>
      <c r="I1341" s="150"/>
      <c r="J1341" s="150"/>
      <c r="K1341" s="150"/>
      <c r="L1341" s="150"/>
      <c r="M1341" s="150"/>
      <c r="N1341" s="172">
        <f>SUM(G1341*$D$8+H1341*$D$5+I1341*$D$9+J1341*$D$6+K1341*$D$11+L1341*$D$10+M1341*$D$7)</f>
        <v>0</v>
      </c>
      <c r="O1341" s="166">
        <v>1</v>
      </c>
      <c r="P1341" s="153">
        <f>SUM(N1341*O1341)</f>
        <v>0</v>
      </c>
      <c r="Q1341" s="29"/>
      <c r="R1341" s="14"/>
      <c r="S1341" s="14"/>
      <c r="T1341" s="14"/>
      <c r="U1341" s="14"/>
    </row>
    <row r="1342" spans="1:21" ht="13.5" customHeight="1">
      <c r="A1342" s="147">
        <f>RANK(N1342,$N$18:$N$2049)</f>
        <v>1475</v>
      </c>
      <c r="B1342" s="148" t="s">
        <v>1618</v>
      </c>
      <c r="C1342" s="148" t="s">
        <v>410</v>
      </c>
      <c r="D1342" s="149" t="s">
        <v>42</v>
      </c>
      <c r="E1342" s="149" t="s">
        <v>38</v>
      </c>
      <c r="F1342" s="149" t="s">
        <v>337</v>
      </c>
      <c r="G1342" s="150"/>
      <c r="H1342" s="150"/>
      <c r="I1342" s="150"/>
      <c r="J1342" s="150"/>
      <c r="K1342" s="150"/>
      <c r="L1342" s="150"/>
      <c r="M1342" s="150"/>
      <c r="N1342" s="172">
        <f>SUM(G1342*$D$8+H1342*$D$5+I1342*$D$9+J1342*$D$6+K1342*$D$11+L1342*$D$10+M1342*$D$7)</f>
        <v>0</v>
      </c>
      <c r="O1342" s="166">
        <v>1</v>
      </c>
      <c r="P1342" s="153">
        <f>SUM(N1342*O1342)</f>
        <v>0</v>
      </c>
      <c r="Q1342" s="29"/>
      <c r="R1342" s="14"/>
      <c r="S1342" s="14"/>
      <c r="T1342" s="14"/>
      <c r="U1342" s="14"/>
    </row>
    <row r="1343" spans="1:21" ht="13.5" customHeight="1">
      <c r="A1343" s="147">
        <f>RANK(N1343,$N$18:$N$2049)</f>
        <v>842</v>
      </c>
      <c r="B1343" s="148" t="s">
        <v>1616</v>
      </c>
      <c r="C1343" s="148" t="s">
        <v>410</v>
      </c>
      <c r="D1343" s="149" t="s">
        <v>42</v>
      </c>
      <c r="E1343" s="149" t="s">
        <v>36</v>
      </c>
      <c r="F1343" s="149" t="s">
        <v>337</v>
      </c>
      <c r="G1343" s="150"/>
      <c r="H1343" s="150"/>
      <c r="I1343" s="150"/>
      <c r="J1343" s="150"/>
      <c r="K1343" s="149">
        <v>34</v>
      </c>
      <c r="L1343" s="149">
        <v>316</v>
      </c>
      <c r="M1343" s="150">
        <v>2</v>
      </c>
      <c r="N1343" s="172">
        <f>SUM(G1343*$D$8+H1343*$D$5+I1343*$D$9+J1343*$D$6+K1343*$D$11+L1343*$D$10+M1343*$D$7)</f>
        <v>60.6</v>
      </c>
      <c r="O1343" s="166">
        <v>1</v>
      </c>
      <c r="P1343" s="153">
        <f>SUM(N1343*O1343)</f>
        <v>60.6</v>
      </c>
      <c r="Q1343" s="14"/>
      <c r="R1343" s="14"/>
      <c r="S1343" s="14"/>
      <c r="T1343" s="14"/>
      <c r="U1343" s="14"/>
    </row>
    <row r="1344" spans="1:21" ht="13.5" customHeight="1">
      <c r="A1344" s="147">
        <f>RANK(N1344,$N$18:$N$2049)</f>
        <v>1313</v>
      </c>
      <c r="B1344" s="148" t="s">
        <v>1620</v>
      </c>
      <c r="C1344" s="148" t="s">
        <v>410</v>
      </c>
      <c r="D1344" s="149" t="s">
        <v>43</v>
      </c>
      <c r="E1344" s="149" t="s">
        <v>36</v>
      </c>
      <c r="F1344" s="149" t="s">
        <v>337</v>
      </c>
      <c r="G1344" s="150"/>
      <c r="H1344" s="150"/>
      <c r="I1344" s="150"/>
      <c r="J1344" s="150"/>
      <c r="K1344" s="149">
        <v>12</v>
      </c>
      <c r="L1344" s="149">
        <v>125</v>
      </c>
      <c r="M1344" s="150">
        <v>1</v>
      </c>
      <c r="N1344" s="172">
        <f>SUM(G1344*$D$8+H1344*$D$5+I1344*$D$9+J1344*$D$6+K1344*$D$11+L1344*$D$10+M1344*$D$7)</f>
        <v>24.5</v>
      </c>
      <c r="O1344" s="166">
        <v>1</v>
      </c>
      <c r="P1344" s="153">
        <f>SUM(N1344*O1344)</f>
        <v>24.5</v>
      </c>
      <c r="Q1344" s="14"/>
      <c r="R1344" s="14"/>
      <c r="S1344" s="14"/>
      <c r="T1344" s="14"/>
      <c r="U1344" s="14"/>
    </row>
    <row r="1345" spans="1:21" ht="13.5" customHeight="1">
      <c r="A1345" s="147">
        <f>RANK(N1345,$N$18:$N$2049)</f>
        <v>1259</v>
      </c>
      <c r="B1345" s="148" t="s">
        <v>1621</v>
      </c>
      <c r="C1345" s="148" t="s">
        <v>410</v>
      </c>
      <c r="D1345" s="149" t="s">
        <v>43</v>
      </c>
      <c r="E1345" s="149" t="s">
        <v>34</v>
      </c>
      <c r="F1345" s="149" t="s">
        <v>337</v>
      </c>
      <c r="G1345" s="150"/>
      <c r="H1345" s="150"/>
      <c r="I1345" s="150"/>
      <c r="J1345" s="150"/>
      <c r="K1345" s="149">
        <v>14</v>
      </c>
      <c r="L1345" s="149">
        <v>139</v>
      </c>
      <c r="M1345" s="150">
        <v>1</v>
      </c>
      <c r="N1345" s="172">
        <f>SUM(G1345*$D$8+H1345*$D$5+I1345*$D$9+J1345*$D$6+K1345*$D$11+L1345*$D$10+M1345*$D$7)</f>
        <v>26.9</v>
      </c>
      <c r="O1345" s="166">
        <v>1</v>
      </c>
      <c r="P1345" s="153">
        <f>SUM(N1345*O1345)</f>
        <v>26.9</v>
      </c>
      <c r="Q1345" s="14"/>
      <c r="R1345" s="14"/>
      <c r="S1345" s="14"/>
      <c r="T1345" s="14"/>
      <c r="U1345" s="14"/>
    </row>
    <row r="1346" spans="1:21" ht="13.5" customHeight="1">
      <c r="A1346" s="147">
        <f>RANK(N1346,$N$18:$N$2049)</f>
        <v>977</v>
      </c>
      <c r="B1346" s="148" t="s">
        <v>2158</v>
      </c>
      <c r="C1346" s="148" t="s">
        <v>410</v>
      </c>
      <c r="D1346" s="149" t="s">
        <v>43</v>
      </c>
      <c r="E1346" s="149" t="s">
        <v>36</v>
      </c>
      <c r="F1346" s="149" t="s">
        <v>337</v>
      </c>
      <c r="G1346" s="150"/>
      <c r="H1346" s="150"/>
      <c r="I1346" s="150"/>
      <c r="J1346" s="150"/>
      <c r="K1346" s="149">
        <v>22</v>
      </c>
      <c r="L1346" s="149">
        <v>245</v>
      </c>
      <c r="M1346" s="150">
        <v>2</v>
      </c>
      <c r="N1346" s="172">
        <f>SUM(G1346*$D$8+H1346*$D$5+I1346*$D$9+J1346*$D$6+K1346*$D$11+L1346*$D$10+M1346*$D$7)</f>
        <v>47.5</v>
      </c>
      <c r="O1346" s="166">
        <v>1</v>
      </c>
      <c r="P1346" s="153">
        <f>SUM(N1346*O1346)</f>
        <v>47.5</v>
      </c>
      <c r="Q1346" s="14"/>
      <c r="R1346" s="14"/>
      <c r="S1346" s="14"/>
      <c r="T1346" s="14"/>
      <c r="U1346" s="14"/>
    </row>
    <row r="1347" spans="1:21" ht="13.5" customHeight="1">
      <c r="A1347" s="147">
        <f>RANK(N1347,$N$18:$N$2049)</f>
        <v>630</v>
      </c>
      <c r="B1347" s="148" t="s">
        <v>309</v>
      </c>
      <c r="C1347" s="148" t="s">
        <v>410</v>
      </c>
      <c r="D1347" s="149" t="s">
        <v>43</v>
      </c>
      <c r="E1347" s="149" t="s">
        <v>34</v>
      </c>
      <c r="F1347" s="149" t="s">
        <v>337</v>
      </c>
      <c r="G1347" s="150"/>
      <c r="H1347" s="150"/>
      <c r="I1347" s="150"/>
      <c r="J1347" s="150"/>
      <c r="K1347" s="149">
        <v>36</v>
      </c>
      <c r="L1347" s="149">
        <v>461</v>
      </c>
      <c r="M1347" s="150">
        <v>3</v>
      </c>
      <c r="N1347" s="172">
        <f>SUM(G1347*$D$8+H1347*$D$5+I1347*$D$9+J1347*$D$6+K1347*$D$11+L1347*$D$10+M1347*$D$7)</f>
        <v>82.1</v>
      </c>
      <c r="O1347" s="166">
        <v>1</v>
      </c>
      <c r="P1347" s="153">
        <f>SUM(N1347*O1347)</f>
        <v>82.1</v>
      </c>
      <c r="Q1347" s="14"/>
      <c r="R1347" s="14"/>
      <c r="S1347" s="14"/>
      <c r="T1347" s="14"/>
      <c r="U1347" s="14"/>
    </row>
    <row r="1348" spans="1:21" ht="13.5" customHeight="1">
      <c r="A1348" s="147">
        <f>RANK(N1348,$N$18:$N$2049)</f>
        <v>553</v>
      </c>
      <c r="B1348" s="148" t="s">
        <v>1619</v>
      </c>
      <c r="C1348" s="148" t="s">
        <v>410</v>
      </c>
      <c r="D1348" s="149" t="s">
        <v>43</v>
      </c>
      <c r="E1348" s="149" t="s">
        <v>34</v>
      </c>
      <c r="F1348" s="149" t="s">
        <v>337</v>
      </c>
      <c r="G1348" s="150"/>
      <c r="H1348" s="150"/>
      <c r="I1348" s="150"/>
      <c r="J1348" s="150"/>
      <c r="K1348" s="149">
        <v>42</v>
      </c>
      <c r="L1348" s="149">
        <v>525</v>
      </c>
      <c r="M1348" s="150">
        <v>3</v>
      </c>
      <c r="N1348" s="172">
        <f>SUM(G1348*$D$8+H1348*$D$5+I1348*$D$9+J1348*$D$6+K1348*$D$11+L1348*$D$10+M1348*$D$7)</f>
        <v>91.5</v>
      </c>
      <c r="O1348" s="166">
        <v>1</v>
      </c>
      <c r="P1348" s="153">
        <f>SUM(N1348*O1348)</f>
        <v>91.5</v>
      </c>
      <c r="Q1348" s="14"/>
      <c r="R1348" s="14"/>
      <c r="S1348" s="14"/>
      <c r="T1348" s="14"/>
      <c r="U1348" s="14"/>
    </row>
    <row r="1349" spans="1:21" ht="13.5" customHeight="1">
      <c r="A1349" s="147">
        <f>RANK(N1349,$N$18:$N$2049)</f>
        <v>426</v>
      </c>
      <c r="B1349" s="148" t="s">
        <v>1976</v>
      </c>
      <c r="C1349" s="148" t="s">
        <v>410</v>
      </c>
      <c r="D1349" s="149" t="s">
        <v>43</v>
      </c>
      <c r="E1349" s="149" t="s">
        <v>38</v>
      </c>
      <c r="F1349" s="149" t="s">
        <v>337</v>
      </c>
      <c r="G1349" s="150"/>
      <c r="H1349" s="150"/>
      <c r="I1349" s="150"/>
      <c r="J1349" s="150"/>
      <c r="K1349" s="149">
        <v>44</v>
      </c>
      <c r="L1349" s="149">
        <v>634</v>
      </c>
      <c r="M1349" s="150">
        <v>5</v>
      </c>
      <c r="N1349" s="172">
        <f>SUM(G1349*$D$8+H1349*$D$5+I1349*$D$9+J1349*$D$6+K1349*$D$11+L1349*$D$10+M1349*$D$7)</f>
        <v>115.4</v>
      </c>
      <c r="O1349" s="166">
        <v>1</v>
      </c>
      <c r="P1349" s="153">
        <f>SUM(N1349*O1349)</f>
        <v>115.4</v>
      </c>
      <c r="Q1349" s="14"/>
      <c r="R1349" s="14"/>
      <c r="S1349" s="14"/>
      <c r="T1349" s="14"/>
      <c r="U1349" s="14"/>
    </row>
    <row r="1350" spans="1:21" ht="13.5" customHeight="1">
      <c r="A1350" s="147">
        <f>RANK(N1350,$N$18:$N$2049)</f>
        <v>1475</v>
      </c>
      <c r="B1350" s="148" t="s">
        <v>862</v>
      </c>
      <c r="C1350" s="148" t="s">
        <v>448</v>
      </c>
      <c r="D1350" s="149" t="s">
        <v>33</v>
      </c>
      <c r="E1350" s="149" t="s">
        <v>36</v>
      </c>
      <c r="F1350" s="149" t="s">
        <v>47</v>
      </c>
      <c r="G1350" s="150"/>
      <c r="H1350" s="150"/>
      <c r="I1350" s="150"/>
      <c r="J1350" s="150"/>
      <c r="K1350" s="149"/>
      <c r="L1350" s="149"/>
      <c r="M1350" s="150"/>
      <c r="N1350" s="172">
        <f>SUM(G1350*$D$8+H1350*$D$5+I1350*$D$9+J1350*$D$6+K1350*$D$11+L1350*$D$10+M1350*$D$7)</f>
        <v>0</v>
      </c>
      <c r="O1350" s="166">
        <v>0.9</v>
      </c>
      <c r="P1350" s="153">
        <f>SUM(N1350*O1350)</f>
        <v>0</v>
      </c>
      <c r="Q1350" s="14"/>
      <c r="R1350" s="14"/>
      <c r="S1350" s="14"/>
      <c r="T1350" s="14"/>
      <c r="U1350" s="14"/>
    </row>
    <row r="1351" spans="1:21" ht="13.5" customHeight="1">
      <c r="A1351" s="147">
        <f>RANK(N1351,$N$18:$N$2049)</f>
        <v>96</v>
      </c>
      <c r="B1351" s="148" t="s">
        <v>1622</v>
      </c>
      <c r="C1351" s="148" t="s">
        <v>448</v>
      </c>
      <c r="D1351" s="149" t="s">
        <v>33</v>
      </c>
      <c r="E1351" s="149" t="s">
        <v>38</v>
      </c>
      <c r="F1351" s="149" t="s">
        <v>47</v>
      </c>
      <c r="G1351" s="149">
        <v>3053</v>
      </c>
      <c r="H1351" s="149">
        <v>26</v>
      </c>
      <c r="I1351" s="149">
        <v>-50</v>
      </c>
      <c r="J1351" s="149">
        <v>1</v>
      </c>
      <c r="K1351" s="150"/>
      <c r="L1351" s="150"/>
      <c r="M1351" s="150"/>
      <c r="N1351" s="172">
        <f>SUM(G1351*$D$8+H1351*$D$5+I1351*$D$9+J1351*$D$6+K1351*$D$11+L1351*$D$10+M1351*$D$7)</f>
        <v>227.12</v>
      </c>
      <c r="O1351" s="166">
        <v>0.9</v>
      </c>
      <c r="P1351" s="153">
        <f>SUM(N1351*O1351)</f>
        <v>204.40800000000002</v>
      </c>
      <c r="Q1351" s="14"/>
      <c r="R1351" s="14"/>
      <c r="S1351" s="14"/>
      <c r="T1351" s="14"/>
      <c r="U1351" s="14"/>
    </row>
    <row r="1352" spans="1:21" ht="13.5" customHeight="1">
      <c r="A1352" s="147">
        <f>RANK(N1352,$N$18:$N$2049)</f>
        <v>1475</v>
      </c>
      <c r="B1352" s="148" t="s">
        <v>1624</v>
      </c>
      <c r="C1352" s="148" t="s">
        <v>448</v>
      </c>
      <c r="D1352" s="149" t="s">
        <v>39</v>
      </c>
      <c r="E1352" s="149" t="s">
        <v>38</v>
      </c>
      <c r="F1352" s="149" t="s">
        <v>47</v>
      </c>
      <c r="G1352" s="150"/>
      <c r="H1352" s="150"/>
      <c r="I1352" s="150"/>
      <c r="J1352" s="150"/>
      <c r="K1352" s="150"/>
      <c r="L1352" s="150"/>
      <c r="M1352" s="150"/>
      <c r="N1352" s="172">
        <f>SUM(G1352*$D$8+H1352*$D$5+I1352*$D$9+J1352*$D$6+K1352*$D$11+L1352*$D$10+M1352*$D$7)</f>
        <v>0</v>
      </c>
      <c r="O1352" s="166">
        <v>1.02</v>
      </c>
      <c r="P1352" s="153">
        <f>SUM(N1352*O1352)</f>
        <v>0</v>
      </c>
      <c r="Q1352" s="14"/>
      <c r="R1352" s="14"/>
      <c r="S1352" s="14"/>
      <c r="T1352" s="14"/>
      <c r="U1352" s="14"/>
    </row>
    <row r="1353" spans="1:21" ht="13.5" customHeight="1">
      <c r="A1353" s="147">
        <f>RANK(N1353,$N$18:$N$2049)</f>
        <v>1416</v>
      </c>
      <c r="B1353" s="148" t="s">
        <v>1623</v>
      </c>
      <c r="C1353" s="148" t="s">
        <v>448</v>
      </c>
      <c r="D1353" s="149" t="s">
        <v>39</v>
      </c>
      <c r="E1353" s="149" t="s">
        <v>36</v>
      </c>
      <c r="F1353" s="149" t="s">
        <v>47</v>
      </c>
      <c r="G1353" s="150"/>
      <c r="H1353" s="150"/>
      <c r="I1353" s="150">
        <v>121</v>
      </c>
      <c r="J1353" s="150">
        <v>1</v>
      </c>
      <c r="K1353" s="150">
        <v>2</v>
      </c>
      <c r="L1353" s="150">
        <v>10</v>
      </c>
      <c r="M1353" s="150">
        <v>0</v>
      </c>
      <c r="N1353" s="172">
        <f>SUM(G1353*$D$8+H1353*$D$5+I1353*$D$9+J1353*$D$6+K1353*$D$11+L1353*$D$10+M1353*$D$7)</f>
        <v>20.100000000000001</v>
      </c>
      <c r="O1353" s="166">
        <v>1.02</v>
      </c>
      <c r="P1353" s="153">
        <f>SUM(N1353*O1353)</f>
        <v>20.502000000000002</v>
      </c>
      <c r="Q1353" s="29"/>
      <c r="R1353" s="14"/>
      <c r="S1353" s="14"/>
      <c r="T1353" s="14"/>
      <c r="U1353" s="14"/>
    </row>
    <row r="1354" spans="1:21" ht="13.5" customHeight="1">
      <c r="A1354" s="147">
        <f>RANK(N1354,$N$18:$N$2049)</f>
        <v>804</v>
      </c>
      <c r="B1354" s="148" t="s">
        <v>863</v>
      </c>
      <c r="C1354" s="148" t="s">
        <v>448</v>
      </c>
      <c r="D1354" s="149" t="s">
        <v>39</v>
      </c>
      <c r="E1354" s="149" t="s">
        <v>36</v>
      </c>
      <c r="F1354" s="149" t="s">
        <v>47</v>
      </c>
      <c r="G1354" s="150"/>
      <c r="H1354" s="150"/>
      <c r="I1354" s="150">
        <v>371</v>
      </c>
      <c r="J1354" s="150">
        <v>3</v>
      </c>
      <c r="K1354" s="150">
        <v>6</v>
      </c>
      <c r="L1354" s="150">
        <v>49</v>
      </c>
      <c r="M1354" s="150">
        <v>0</v>
      </c>
      <c r="N1354" s="172">
        <f>SUM(G1354*$D$8+H1354*$D$5+I1354*$D$9+J1354*$D$6+K1354*$D$11+L1354*$D$10+M1354*$D$7)</f>
        <v>63</v>
      </c>
      <c r="O1354" s="166">
        <v>1.02</v>
      </c>
      <c r="P1354" s="153">
        <f>SUM(N1354*O1354)</f>
        <v>64.260000000000005</v>
      </c>
      <c r="Q1354" s="14"/>
      <c r="R1354" s="14"/>
      <c r="S1354" s="14"/>
      <c r="T1354" s="14"/>
      <c r="U1354" s="14"/>
    </row>
    <row r="1355" spans="1:21" ht="13.5" customHeight="1">
      <c r="A1355" s="147">
        <f>RANK(N1355,$N$18:$N$2049)</f>
        <v>140</v>
      </c>
      <c r="B1355" s="148" t="s">
        <v>352</v>
      </c>
      <c r="C1355" s="148" t="s">
        <v>448</v>
      </c>
      <c r="D1355" s="149" t="s">
        <v>39</v>
      </c>
      <c r="E1355" s="149" t="s">
        <v>34</v>
      </c>
      <c r="F1355" s="149" t="s">
        <v>47</v>
      </c>
      <c r="G1355" s="150"/>
      <c r="H1355" s="150"/>
      <c r="I1355" s="149">
        <v>792</v>
      </c>
      <c r="J1355" s="149">
        <v>8</v>
      </c>
      <c r="K1355" s="149">
        <v>40</v>
      </c>
      <c r="L1355" s="149">
        <v>408</v>
      </c>
      <c r="M1355" s="149">
        <v>2</v>
      </c>
      <c r="N1355" s="172">
        <f>SUM(G1355*$D$8+H1355*$D$5+I1355*$D$9+J1355*$D$6+K1355*$D$11+L1355*$D$10+M1355*$D$7)</f>
        <v>200</v>
      </c>
      <c r="O1355" s="166">
        <v>1.02</v>
      </c>
      <c r="P1355" s="153">
        <f>SUM(N1355*O1355)</f>
        <v>204</v>
      </c>
      <c r="Q1355" s="14"/>
      <c r="R1355" s="14"/>
      <c r="S1355" s="14"/>
      <c r="T1355" s="14"/>
      <c r="U1355" s="14"/>
    </row>
    <row r="1356" spans="1:21" ht="13.5" customHeight="1">
      <c r="A1356" s="147">
        <f>RANK(N1356,$N$18:$N$2049)</f>
        <v>1475</v>
      </c>
      <c r="B1356" s="148" t="s">
        <v>1625</v>
      </c>
      <c r="C1356" s="148" t="s">
        <v>448</v>
      </c>
      <c r="D1356" s="149" t="s">
        <v>42</v>
      </c>
      <c r="E1356" s="149" t="s">
        <v>34</v>
      </c>
      <c r="F1356" s="149" t="s">
        <v>47</v>
      </c>
      <c r="G1356" s="150"/>
      <c r="H1356" s="150"/>
      <c r="I1356" s="150"/>
      <c r="J1356" s="150"/>
      <c r="K1356" s="150"/>
      <c r="L1356" s="150"/>
      <c r="M1356" s="150"/>
      <c r="N1356" s="172">
        <f>SUM(G1356*$D$8+H1356*$D$5+I1356*$D$9+J1356*$D$6+K1356*$D$11+L1356*$D$10+M1356*$D$7)</f>
        <v>0</v>
      </c>
      <c r="O1356" s="166">
        <v>1</v>
      </c>
      <c r="P1356" s="153">
        <f>SUM(N1356*O1356)</f>
        <v>0</v>
      </c>
      <c r="Q1356" s="14"/>
      <c r="R1356" s="14"/>
      <c r="S1356" s="14"/>
      <c r="T1356" s="14"/>
      <c r="U1356" s="14"/>
    </row>
    <row r="1357" spans="1:21" ht="13.5" customHeight="1">
      <c r="A1357" s="147">
        <f>RANK(N1357,$N$18:$N$2049)</f>
        <v>1384</v>
      </c>
      <c r="B1357" s="148" t="s">
        <v>583</v>
      </c>
      <c r="C1357" s="148" t="s">
        <v>448</v>
      </c>
      <c r="D1357" s="149" t="s">
        <v>42</v>
      </c>
      <c r="E1357" s="149" t="s">
        <v>34</v>
      </c>
      <c r="F1357" s="149" t="s">
        <v>47</v>
      </c>
      <c r="G1357" s="150"/>
      <c r="H1357" s="150"/>
      <c r="I1357" s="150"/>
      <c r="J1357" s="150"/>
      <c r="K1357" s="149">
        <v>10</v>
      </c>
      <c r="L1357" s="149">
        <v>108</v>
      </c>
      <c r="M1357" s="149">
        <v>1</v>
      </c>
      <c r="N1357" s="172">
        <f>SUM(G1357*$D$8+H1357*$D$5+I1357*$D$9+J1357*$D$6+K1357*$D$11+L1357*$D$10+M1357*$D$7)</f>
        <v>21.8</v>
      </c>
      <c r="O1357" s="166">
        <v>1</v>
      </c>
      <c r="P1357" s="153">
        <f>SUM(N1357*O1357)</f>
        <v>21.8</v>
      </c>
      <c r="Q1357" s="14"/>
      <c r="R1357" s="14"/>
      <c r="S1357" s="14"/>
      <c r="T1357" s="14"/>
      <c r="U1357" s="14"/>
    </row>
    <row r="1358" spans="1:21" ht="13.5" customHeight="1">
      <c r="A1358" s="147">
        <f>RANK(N1358,$N$18:$N$2049)</f>
        <v>654</v>
      </c>
      <c r="B1358" s="148" t="s">
        <v>864</v>
      </c>
      <c r="C1358" s="148" t="s">
        <v>448</v>
      </c>
      <c r="D1358" s="149" t="s">
        <v>42</v>
      </c>
      <c r="E1358" s="149" t="s">
        <v>34</v>
      </c>
      <c r="F1358" s="149" t="s">
        <v>47</v>
      </c>
      <c r="G1358" s="150"/>
      <c r="H1358" s="150"/>
      <c r="I1358" s="150"/>
      <c r="J1358" s="150"/>
      <c r="K1358" s="150">
        <v>38</v>
      </c>
      <c r="L1358" s="150">
        <v>422</v>
      </c>
      <c r="M1358" s="150">
        <v>3</v>
      </c>
      <c r="N1358" s="172">
        <f>SUM(G1358*$D$8+H1358*$D$5+I1358*$D$9+J1358*$D$6+K1358*$D$11+L1358*$D$10+M1358*$D$7)</f>
        <v>79.2</v>
      </c>
      <c r="O1358" s="166">
        <v>1</v>
      </c>
      <c r="P1358" s="153">
        <f>SUM(N1358*O1358)</f>
        <v>79.2</v>
      </c>
      <c r="Q1358" s="29"/>
      <c r="R1358" s="14"/>
      <c r="S1358" s="14"/>
      <c r="T1358" s="14"/>
      <c r="U1358" s="14"/>
    </row>
    <row r="1359" spans="1:21" ht="13.5" customHeight="1">
      <c r="A1359" s="147">
        <f>RANK(N1359,$N$18:$N$2049)</f>
        <v>1475</v>
      </c>
      <c r="B1359" s="148" t="s">
        <v>1627</v>
      </c>
      <c r="C1359" s="148" t="s">
        <v>448</v>
      </c>
      <c r="D1359" s="149" t="s">
        <v>43</v>
      </c>
      <c r="E1359" s="149" t="s">
        <v>34</v>
      </c>
      <c r="F1359" s="149" t="s">
        <v>47</v>
      </c>
      <c r="G1359" s="150"/>
      <c r="H1359" s="150"/>
      <c r="I1359" s="150"/>
      <c r="J1359" s="150"/>
      <c r="K1359" s="150"/>
      <c r="L1359" s="150"/>
      <c r="M1359" s="150"/>
      <c r="N1359" s="172">
        <f>SUM(G1359*$D$8+H1359*$D$5+I1359*$D$9+J1359*$D$6+K1359*$D$11+L1359*$D$10+M1359*$D$7)</f>
        <v>0</v>
      </c>
      <c r="O1359" s="166">
        <v>1</v>
      </c>
      <c r="P1359" s="153">
        <f>SUM(N1359*O1359)</f>
        <v>0</v>
      </c>
      <c r="Q1359" s="29"/>
      <c r="R1359" s="14"/>
      <c r="S1359" s="14"/>
      <c r="T1359" s="14"/>
      <c r="U1359" s="14"/>
    </row>
    <row r="1360" spans="1:21" ht="13.5" customHeight="1">
      <c r="A1360" s="147">
        <f>RANK(N1360,$N$18:$N$2049)</f>
        <v>1364</v>
      </c>
      <c r="B1360" s="148" t="s">
        <v>2160</v>
      </c>
      <c r="C1360" s="148" t="s">
        <v>448</v>
      </c>
      <c r="D1360" s="149" t="s">
        <v>43</v>
      </c>
      <c r="E1360" s="149" t="s">
        <v>34</v>
      </c>
      <c r="F1360" s="149" t="s">
        <v>47</v>
      </c>
      <c r="G1360" s="150"/>
      <c r="H1360" s="150"/>
      <c r="I1360" s="150"/>
      <c r="J1360" s="150"/>
      <c r="K1360" s="150">
        <v>10</v>
      </c>
      <c r="L1360" s="150">
        <v>117</v>
      </c>
      <c r="M1360" s="150">
        <v>1</v>
      </c>
      <c r="N1360" s="172">
        <f>SUM(G1360*$D$8+H1360*$D$5+I1360*$D$9+J1360*$D$6+K1360*$D$11+L1360*$D$10+M1360*$D$7)</f>
        <v>22.700000000000003</v>
      </c>
      <c r="O1360" s="166">
        <v>1</v>
      </c>
      <c r="P1360" s="153">
        <f>SUM(N1360*O1360)</f>
        <v>22.700000000000003</v>
      </c>
      <c r="Q1360" s="29"/>
      <c r="R1360" s="14"/>
      <c r="S1360" s="14"/>
      <c r="T1360" s="14"/>
      <c r="U1360" s="14"/>
    </row>
    <row r="1361" spans="1:21" ht="13.5" customHeight="1">
      <c r="A1361" s="147">
        <f>RANK(N1361,$N$18:$N$2049)</f>
        <v>1132</v>
      </c>
      <c r="B1361" s="148" t="s">
        <v>865</v>
      </c>
      <c r="C1361" s="148" t="s">
        <v>448</v>
      </c>
      <c r="D1361" s="149" t="s">
        <v>43</v>
      </c>
      <c r="E1361" s="149" t="s">
        <v>34</v>
      </c>
      <c r="F1361" s="149" t="s">
        <v>47</v>
      </c>
      <c r="G1361" s="150"/>
      <c r="H1361" s="150"/>
      <c r="I1361" s="150">
        <v>25</v>
      </c>
      <c r="J1361" s="150">
        <v>0</v>
      </c>
      <c r="K1361" s="149">
        <v>14</v>
      </c>
      <c r="L1361" s="149">
        <v>189</v>
      </c>
      <c r="M1361" s="149">
        <v>1</v>
      </c>
      <c r="N1361" s="172">
        <f>SUM(G1361*$D$8+H1361*$D$5+I1361*$D$9+J1361*$D$6+K1361*$D$11+L1361*$D$10+M1361*$D$7)</f>
        <v>34.400000000000006</v>
      </c>
      <c r="O1361" s="166">
        <v>1</v>
      </c>
      <c r="P1361" s="153">
        <f>SUM(N1361*O1361)</f>
        <v>34.400000000000006</v>
      </c>
      <c r="Q1361" s="14"/>
      <c r="R1361" s="14"/>
      <c r="S1361" s="14"/>
      <c r="T1361" s="14"/>
      <c r="U1361" s="14"/>
    </row>
    <row r="1362" spans="1:21" ht="13.5" customHeight="1">
      <c r="A1362" s="147">
        <f>RANK(N1362,$N$18:$N$2049)</f>
        <v>818</v>
      </c>
      <c r="B1362" s="148" t="s">
        <v>1067</v>
      </c>
      <c r="C1362" s="148" t="s">
        <v>448</v>
      </c>
      <c r="D1362" s="149" t="s">
        <v>43</v>
      </c>
      <c r="E1362" s="149" t="s">
        <v>36</v>
      </c>
      <c r="F1362" s="149" t="s">
        <v>47</v>
      </c>
      <c r="G1362" s="150"/>
      <c r="H1362" s="150"/>
      <c r="I1362" s="150"/>
      <c r="J1362" s="150"/>
      <c r="K1362" s="149">
        <v>26</v>
      </c>
      <c r="L1362" s="149">
        <v>373</v>
      </c>
      <c r="M1362" s="149">
        <v>2</v>
      </c>
      <c r="N1362" s="172">
        <f>SUM(G1362*$D$8+H1362*$D$5+I1362*$D$9+J1362*$D$6+K1362*$D$11+L1362*$D$10+M1362*$D$7)</f>
        <v>62.300000000000004</v>
      </c>
      <c r="O1362" s="166">
        <v>1</v>
      </c>
      <c r="P1362" s="153">
        <f>SUM(N1362*O1362)</f>
        <v>62.300000000000004</v>
      </c>
      <c r="Q1362" s="14"/>
      <c r="R1362" s="14"/>
      <c r="S1362" s="14"/>
      <c r="T1362" s="14"/>
      <c r="U1362" s="14"/>
    </row>
    <row r="1363" spans="1:21" ht="13.5" customHeight="1">
      <c r="A1363" s="147">
        <f>RANK(N1363,$N$18:$N$2049)</f>
        <v>413</v>
      </c>
      <c r="B1363" s="148" t="s">
        <v>1626</v>
      </c>
      <c r="C1363" s="148" t="s">
        <v>448</v>
      </c>
      <c r="D1363" s="149" t="s">
        <v>43</v>
      </c>
      <c r="E1363" s="149" t="s">
        <v>36</v>
      </c>
      <c r="F1363" s="149" t="s">
        <v>47</v>
      </c>
      <c r="G1363" s="150"/>
      <c r="H1363" s="150"/>
      <c r="I1363" s="150"/>
      <c r="J1363" s="150"/>
      <c r="K1363" s="149">
        <v>41</v>
      </c>
      <c r="L1363" s="149">
        <v>606</v>
      </c>
      <c r="M1363" s="149">
        <v>6</v>
      </c>
      <c r="N1363" s="172">
        <f>SUM(G1363*$D$8+H1363*$D$5+I1363*$D$9+J1363*$D$6+K1363*$D$11+L1363*$D$10+M1363*$D$7)</f>
        <v>117.1</v>
      </c>
      <c r="O1363" s="166">
        <v>1</v>
      </c>
      <c r="P1363" s="153">
        <f>SUM(N1363*O1363)</f>
        <v>117.1</v>
      </c>
      <c r="Q1363" s="14"/>
      <c r="R1363" s="14"/>
      <c r="S1363" s="14"/>
      <c r="T1363" s="14"/>
      <c r="U1363" s="14"/>
    </row>
    <row r="1364" spans="1:21" ht="13.5" customHeight="1">
      <c r="A1364" s="147">
        <f>RANK(N1364,$N$18:$N$2049)</f>
        <v>249</v>
      </c>
      <c r="B1364" s="148" t="s">
        <v>2159</v>
      </c>
      <c r="C1364" s="148" t="s">
        <v>448</v>
      </c>
      <c r="D1364" s="149" t="s">
        <v>43</v>
      </c>
      <c r="E1364" s="149" t="s">
        <v>36</v>
      </c>
      <c r="F1364" s="149" t="s">
        <v>47</v>
      </c>
      <c r="G1364" s="150"/>
      <c r="H1364" s="150"/>
      <c r="I1364" s="150"/>
      <c r="J1364" s="150"/>
      <c r="K1364" s="149">
        <v>58</v>
      </c>
      <c r="L1364" s="149">
        <v>805</v>
      </c>
      <c r="M1364" s="149">
        <v>8</v>
      </c>
      <c r="N1364" s="172">
        <f>SUM(G1364*$D$8+H1364*$D$5+I1364*$D$9+J1364*$D$6+K1364*$D$11+L1364*$D$10+M1364*$D$7)</f>
        <v>157.5</v>
      </c>
      <c r="O1364" s="166">
        <v>1</v>
      </c>
      <c r="P1364" s="153">
        <f>SUM(N1364*O1364)</f>
        <v>157.5</v>
      </c>
      <c r="Q1364" s="29"/>
      <c r="R1364" s="14"/>
      <c r="S1364" s="14"/>
      <c r="T1364" s="14"/>
      <c r="U1364" s="14"/>
    </row>
    <row r="1365" spans="1:21" ht="13.5" customHeight="1">
      <c r="A1365" s="147">
        <f>RANK(N1365,$N$18:$N$2049)</f>
        <v>1475</v>
      </c>
      <c r="B1365" s="148" t="s">
        <v>1628</v>
      </c>
      <c r="C1365" s="148" t="s">
        <v>446</v>
      </c>
      <c r="D1365" s="149" t="s">
        <v>33</v>
      </c>
      <c r="E1365" s="149" t="s">
        <v>36</v>
      </c>
      <c r="F1365" s="149" t="s">
        <v>337</v>
      </c>
      <c r="G1365" s="150"/>
      <c r="H1365" s="150"/>
      <c r="I1365" s="150"/>
      <c r="J1365" s="150"/>
      <c r="K1365" s="150"/>
      <c r="L1365" s="150"/>
      <c r="M1365" s="150"/>
      <c r="N1365" s="172">
        <f>SUM(G1365*$D$8+H1365*$D$5+I1365*$D$9+J1365*$D$6+K1365*$D$11+L1365*$D$10+M1365*$D$7)</f>
        <v>0</v>
      </c>
      <c r="O1365" s="166">
        <v>0.9</v>
      </c>
      <c r="P1365" s="153">
        <f>SUM(N1365*O1365)</f>
        <v>0</v>
      </c>
      <c r="Q1365" s="14"/>
      <c r="R1365" s="14"/>
      <c r="S1365" s="14"/>
      <c r="T1365" s="14"/>
      <c r="U1365" s="14"/>
    </row>
    <row r="1366" spans="1:21" ht="13.5" customHeight="1">
      <c r="A1366" s="147">
        <f>RANK(N1366,$N$18:$N$2049)</f>
        <v>180</v>
      </c>
      <c r="B1366" s="148" t="s">
        <v>765</v>
      </c>
      <c r="C1366" s="148" t="s">
        <v>446</v>
      </c>
      <c r="D1366" s="149" t="s">
        <v>33</v>
      </c>
      <c r="E1366" s="149" t="s">
        <v>34</v>
      </c>
      <c r="F1366" s="149" t="s">
        <v>337</v>
      </c>
      <c r="G1366" s="150">
        <v>2421</v>
      </c>
      <c r="H1366" s="150">
        <v>15</v>
      </c>
      <c r="I1366" s="149">
        <v>135</v>
      </c>
      <c r="J1366" s="149">
        <v>2</v>
      </c>
      <c r="K1366" s="150"/>
      <c r="L1366" s="150"/>
      <c r="M1366" s="150"/>
      <c r="N1366" s="172">
        <f>SUM(G1366*$D$8+H1366*$D$5+I1366*$D$9+J1366*$D$6+K1366*$D$11+L1366*$D$10+M1366*$D$7)</f>
        <v>182.34</v>
      </c>
      <c r="O1366" s="166">
        <v>0.9</v>
      </c>
      <c r="P1366" s="153">
        <f>SUM(N1366*O1366)</f>
        <v>164.10599999999999</v>
      </c>
      <c r="Q1366" s="14"/>
      <c r="R1366" s="14"/>
      <c r="S1366" s="14"/>
      <c r="T1366" s="14"/>
      <c r="U1366" s="14"/>
    </row>
    <row r="1367" spans="1:21" ht="13.5" customHeight="1">
      <c r="A1367" s="147">
        <f>RANK(N1367,$N$18:$N$2049)</f>
        <v>1475</v>
      </c>
      <c r="B1367" s="148" t="s">
        <v>1630</v>
      </c>
      <c r="C1367" s="148" t="s">
        <v>446</v>
      </c>
      <c r="D1367" s="149" t="s">
        <v>39</v>
      </c>
      <c r="E1367" s="149" t="s">
        <v>38</v>
      </c>
      <c r="F1367" s="149" t="s">
        <v>337</v>
      </c>
      <c r="G1367" s="150"/>
      <c r="H1367" s="150"/>
      <c r="I1367" s="150"/>
      <c r="J1367" s="150"/>
      <c r="K1367" s="150"/>
      <c r="L1367" s="150"/>
      <c r="M1367" s="150"/>
      <c r="N1367" s="172">
        <f>SUM(G1367*$D$8+H1367*$D$5+I1367*$D$9+J1367*$D$6+K1367*$D$11+L1367*$D$10+M1367*$D$7)</f>
        <v>0</v>
      </c>
      <c r="O1367" s="166">
        <v>1.02</v>
      </c>
      <c r="P1367" s="153">
        <f>SUM(N1367*O1367)</f>
        <v>0</v>
      </c>
      <c r="Q1367" s="14"/>
      <c r="R1367" s="14"/>
      <c r="S1367" s="14"/>
      <c r="T1367" s="14"/>
      <c r="U1367" s="14"/>
    </row>
    <row r="1368" spans="1:21" ht="13.5" customHeight="1">
      <c r="A1368" s="147">
        <f>RANK(N1368,$N$18:$N$2049)</f>
        <v>1068</v>
      </c>
      <c r="B1368" s="148" t="s">
        <v>1629</v>
      </c>
      <c r="C1368" s="148" t="s">
        <v>446</v>
      </c>
      <c r="D1368" s="149" t="s">
        <v>39</v>
      </c>
      <c r="E1368" s="149" t="s">
        <v>36</v>
      </c>
      <c r="F1368" s="149" t="s">
        <v>337</v>
      </c>
      <c r="G1368" s="150"/>
      <c r="H1368" s="150"/>
      <c r="I1368" s="150">
        <v>239</v>
      </c>
      <c r="J1368" s="150">
        <v>2</v>
      </c>
      <c r="K1368" s="150">
        <v>3</v>
      </c>
      <c r="L1368" s="150">
        <v>21</v>
      </c>
      <c r="M1368" s="150">
        <v>0</v>
      </c>
      <c r="N1368" s="172">
        <f>SUM(G1368*$D$8+H1368*$D$5+I1368*$D$9+J1368*$D$6+K1368*$D$11+L1368*$D$10+M1368*$D$7)</f>
        <v>39.500000000000007</v>
      </c>
      <c r="O1368" s="166">
        <v>1.02</v>
      </c>
      <c r="P1368" s="153">
        <f>SUM(N1368*O1368)</f>
        <v>40.290000000000006</v>
      </c>
      <c r="Q1368" s="14"/>
      <c r="R1368" s="14"/>
      <c r="S1368" s="14"/>
      <c r="T1368" s="14"/>
      <c r="U1368" s="14"/>
    </row>
    <row r="1369" spans="1:21" ht="13.5" customHeight="1">
      <c r="A1369" s="147">
        <f>RANK(N1369,$N$18:$N$2049)</f>
        <v>706</v>
      </c>
      <c r="B1369" s="148" t="s">
        <v>662</v>
      </c>
      <c r="C1369" s="148" t="s">
        <v>446</v>
      </c>
      <c r="D1369" s="149" t="s">
        <v>39</v>
      </c>
      <c r="E1369" s="149" t="s">
        <v>38</v>
      </c>
      <c r="F1369" s="149" t="s">
        <v>337</v>
      </c>
      <c r="G1369" s="150"/>
      <c r="H1369" s="150"/>
      <c r="I1369" s="150">
        <v>436</v>
      </c>
      <c r="J1369" s="150">
        <v>4</v>
      </c>
      <c r="K1369" s="149">
        <v>5</v>
      </c>
      <c r="L1369" s="149">
        <v>44</v>
      </c>
      <c r="M1369" s="149">
        <v>0</v>
      </c>
      <c r="N1369" s="172">
        <f>SUM(G1369*$D$8+H1369*$D$5+I1369*$D$9+J1369*$D$6+K1369*$D$11+L1369*$D$10+M1369*$D$7)</f>
        <v>74.5</v>
      </c>
      <c r="O1369" s="166">
        <v>1.02</v>
      </c>
      <c r="P1369" s="153">
        <f>SUM(N1369*O1369)</f>
        <v>75.989999999999995</v>
      </c>
      <c r="Q1369" s="14"/>
      <c r="R1369" s="14"/>
      <c r="S1369" s="14"/>
      <c r="T1369" s="14"/>
      <c r="U1369" s="14"/>
    </row>
    <row r="1370" spans="1:21" ht="13.5" customHeight="1">
      <c r="A1370" s="147">
        <f>RANK(N1370,$N$18:$N$2049)</f>
        <v>148</v>
      </c>
      <c r="B1370" s="148" t="s">
        <v>287</v>
      </c>
      <c r="C1370" s="148" t="s">
        <v>446</v>
      </c>
      <c r="D1370" s="149" t="s">
        <v>39</v>
      </c>
      <c r="E1370" s="149" t="s">
        <v>34</v>
      </c>
      <c r="F1370" s="149" t="s">
        <v>337</v>
      </c>
      <c r="G1370" s="150"/>
      <c r="H1370" s="150"/>
      <c r="I1370" s="150">
        <v>1169</v>
      </c>
      <c r="J1370" s="150">
        <v>11</v>
      </c>
      <c r="K1370" s="150">
        <v>10</v>
      </c>
      <c r="L1370" s="150">
        <v>98</v>
      </c>
      <c r="M1370" s="150">
        <v>0</v>
      </c>
      <c r="N1370" s="172">
        <f>SUM(G1370*$D$8+H1370*$D$5+I1370*$D$9+J1370*$D$6+K1370*$D$11+L1370*$D$10+M1370*$D$7)</f>
        <v>197.70000000000002</v>
      </c>
      <c r="O1370" s="166">
        <v>1.02</v>
      </c>
      <c r="P1370" s="153">
        <f>SUM(N1370*O1370)</f>
        <v>201.65400000000002</v>
      </c>
      <c r="Q1370" s="29"/>
      <c r="R1370" s="14"/>
      <c r="S1370" s="14"/>
      <c r="T1370" s="14"/>
      <c r="U1370" s="14"/>
    </row>
    <row r="1371" spans="1:21" ht="13.5" customHeight="1">
      <c r="A1371" s="147">
        <f>RANK(N1371,$N$18:$N$2049)</f>
        <v>1475</v>
      </c>
      <c r="B1371" s="148" t="s">
        <v>288</v>
      </c>
      <c r="C1371" s="148" t="s">
        <v>446</v>
      </c>
      <c r="D1371" s="149" t="s">
        <v>42</v>
      </c>
      <c r="E1371" s="149" t="s">
        <v>34</v>
      </c>
      <c r="F1371" s="149" t="s">
        <v>337</v>
      </c>
      <c r="G1371" s="150"/>
      <c r="H1371" s="150"/>
      <c r="I1371" s="150"/>
      <c r="J1371" s="150"/>
      <c r="K1371" s="150"/>
      <c r="L1371" s="150"/>
      <c r="M1371" s="150"/>
      <c r="N1371" s="172">
        <f>SUM(G1371*$D$8+H1371*$D$5+I1371*$D$9+J1371*$D$6+K1371*$D$11+L1371*$D$10+M1371*$D$7)</f>
        <v>0</v>
      </c>
      <c r="O1371" s="166">
        <v>1</v>
      </c>
      <c r="P1371" s="153">
        <f>SUM(N1371*O1371)</f>
        <v>0</v>
      </c>
      <c r="Q1371" s="29"/>
      <c r="R1371" s="14"/>
      <c r="S1371" s="14"/>
      <c r="T1371" s="14"/>
      <c r="U1371" s="14"/>
    </row>
    <row r="1372" spans="1:21" ht="13.5" customHeight="1">
      <c r="A1372" s="147">
        <f>RANK(N1372,$N$18:$N$2049)</f>
        <v>1475</v>
      </c>
      <c r="B1372" s="148" t="s">
        <v>1632</v>
      </c>
      <c r="C1372" s="148" t="s">
        <v>446</v>
      </c>
      <c r="D1372" s="149" t="s">
        <v>42</v>
      </c>
      <c r="E1372" s="149" t="s">
        <v>38</v>
      </c>
      <c r="F1372" s="149" t="s">
        <v>337</v>
      </c>
      <c r="G1372" s="150"/>
      <c r="H1372" s="150"/>
      <c r="I1372" s="150"/>
      <c r="J1372" s="150"/>
      <c r="K1372" s="150"/>
      <c r="L1372" s="150"/>
      <c r="M1372" s="150"/>
      <c r="N1372" s="172">
        <f>SUM(G1372*$D$8+H1372*$D$5+I1372*$D$9+J1372*$D$6+K1372*$D$11+L1372*$D$10+M1372*$D$7)</f>
        <v>0</v>
      </c>
      <c r="O1372" s="166">
        <v>1</v>
      </c>
      <c r="P1372" s="153">
        <f>SUM(N1372*O1372)</f>
        <v>0</v>
      </c>
      <c r="Q1372" s="29"/>
      <c r="R1372" s="14"/>
      <c r="S1372" s="14"/>
      <c r="T1372" s="14"/>
      <c r="U1372" s="14"/>
    </row>
    <row r="1373" spans="1:21" ht="13.5" customHeight="1">
      <c r="A1373" s="147">
        <f>RANK(N1373,$N$18:$N$2049)</f>
        <v>1178</v>
      </c>
      <c r="B1373" s="148" t="s">
        <v>1631</v>
      </c>
      <c r="C1373" s="148" t="s">
        <v>446</v>
      </c>
      <c r="D1373" s="149" t="s">
        <v>42</v>
      </c>
      <c r="E1373" s="149" t="s">
        <v>38</v>
      </c>
      <c r="F1373" s="149" t="s">
        <v>337</v>
      </c>
      <c r="G1373" s="150"/>
      <c r="H1373" s="150"/>
      <c r="I1373" s="150"/>
      <c r="J1373" s="150"/>
      <c r="K1373" s="149">
        <v>17</v>
      </c>
      <c r="L1373" s="149">
        <v>171</v>
      </c>
      <c r="M1373" s="149">
        <v>1</v>
      </c>
      <c r="N1373" s="172">
        <f>SUM(G1373*$D$8+H1373*$D$5+I1373*$D$9+J1373*$D$6+K1373*$D$11+L1373*$D$10+M1373*$D$7)</f>
        <v>31.6</v>
      </c>
      <c r="O1373" s="166">
        <v>1</v>
      </c>
      <c r="P1373" s="153">
        <f>SUM(N1373*O1373)</f>
        <v>31.6</v>
      </c>
      <c r="Q1373" s="14"/>
      <c r="R1373" s="14"/>
      <c r="S1373" s="14"/>
      <c r="T1373" s="14"/>
      <c r="U1373" s="14"/>
    </row>
    <row r="1374" spans="1:21" ht="13.5" customHeight="1">
      <c r="A1374" s="147">
        <f>RANK(N1374,$N$18:$N$2049)</f>
        <v>1475</v>
      </c>
      <c r="B1374" s="148" t="s">
        <v>1635</v>
      </c>
      <c r="C1374" s="148" t="s">
        <v>446</v>
      </c>
      <c r="D1374" s="149" t="s">
        <v>43</v>
      </c>
      <c r="E1374" s="149" t="s">
        <v>36</v>
      </c>
      <c r="F1374" s="149" t="s">
        <v>337</v>
      </c>
      <c r="G1374" s="150"/>
      <c r="H1374" s="150"/>
      <c r="I1374" s="150"/>
      <c r="J1374" s="150"/>
      <c r="K1374" s="150"/>
      <c r="L1374" s="150"/>
      <c r="M1374" s="150"/>
      <c r="N1374" s="172">
        <f>SUM(G1374*$D$8+H1374*$D$5+I1374*$D$9+J1374*$D$6+K1374*$D$11+L1374*$D$10+M1374*$D$7)</f>
        <v>0</v>
      </c>
      <c r="O1374" s="166">
        <v>1</v>
      </c>
      <c r="P1374" s="153">
        <f>SUM(N1374*O1374)</f>
        <v>0</v>
      </c>
      <c r="Q1374" s="14"/>
      <c r="R1374" s="14"/>
      <c r="S1374" s="14"/>
      <c r="T1374" s="14"/>
      <c r="U1374" s="14"/>
    </row>
    <row r="1375" spans="1:21" ht="13.5" customHeight="1">
      <c r="A1375" s="147">
        <f>RANK(N1375,$N$18:$N$2049)</f>
        <v>1360</v>
      </c>
      <c r="B1375" s="148" t="s">
        <v>1634</v>
      </c>
      <c r="C1375" s="148" t="s">
        <v>446</v>
      </c>
      <c r="D1375" s="149" t="s">
        <v>43</v>
      </c>
      <c r="E1375" s="149" t="s">
        <v>36</v>
      </c>
      <c r="F1375" s="149" t="s">
        <v>337</v>
      </c>
      <c r="G1375" s="150"/>
      <c r="H1375" s="150"/>
      <c r="I1375" s="150"/>
      <c r="J1375" s="150"/>
      <c r="K1375" s="149">
        <v>9</v>
      </c>
      <c r="L1375" s="149">
        <v>123</v>
      </c>
      <c r="M1375" s="149">
        <v>1</v>
      </c>
      <c r="N1375" s="172">
        <f>SUM(G1375*$D$8+H1375*$D$5+I1375*$D$9+J1375*$D$6+K1375*$D$11+L1375*$D$10+M1375*$D$7)</f>
        <v>22.8</v>
      </c>
      <c r="O1375" s="166">
        <v>1</v>
      </c>
      <c r="P1375" s="153">
        <f>SUM(N1375*O1375)</f>
        <v>22.8</v>
      </c>
      <c r="Q1375" s="14"/>
      <c r="R1375" s="14"/>
      <c r="S1375" s="14"/>
      <c r="T1375" s="14"/>
      <c r="U1375" s="14"/>
    </row>
    <row r="1376" spans="1:21" ht="13.5" customHeight="1">
      <c r="A1376" s="147">
        <f>RANK(N1376,$N$18:$N$2049)</f>
        <v>1054</v>
      </c>
      <c r="B1376" s="148" t="s">
        <v>867</v>
      </c>
      <c r="C1376" s="148" t="s">
        <v>446</v>
      </c>
      <c r="D1376" s="149" t="s">
        <v>43</v>
      </c>
      <c r="E1376" s="149" t="s">
        <v>34</v>
      </c>
      <c r="F1376" s="149" t="s">
        <v>337</v>
      </c>
      <c r="G1376" s="150"/>
      <c r="H1376" s="150"/>
      <c r="I1376" s="150"/>
      <c r="J1376" s="150"/>
      <c r="K1376" s="150">
        <v>17</v>
      </c>
      <c r="L1376" s="150">
        <v>202</v>
      </c>
      <c r="M1376" s="150">
        <v>2</v>
      </c>
      <c r="N1376" s="172">
        <f>SUM(G1376*$D$8+H1376*$D$5+I1376*$D$9+J1376*$D$6+K1376*$D$11+L1376*$D$10+M1376*$D$7)</f>
        <v>40.700000000000003</v>
      </c>
      <c r="O1376" s="166">
        <v>1</v>
      </c>
      <c r="P1376" s="153">
        <f>SUM(N1376*O1376)</f>
        <v>40.700000000000003</v>
      </c>
      <c r="Q1376" s="14"/>
      <c r="R1376" s="14"/>
      <c r="S1376" s="14"/>
      <c r="T1376" s="14"/>
      <c r="U1376" s="14"/>
    </row>
    <row r="1377" spans="1:21" ht="13.5" customHeight="1">
      <c r="A1377" s="147">
        <f>RANK(N1377,$N$18:$N$2049)</f>
        <v>901</v>
      </c>
      <c r="B1377" s="148" t="s">
        <v>2018</v>
      </c>
      <c r="C1377" s="148" t="s">
        <v>446</v>
      </c>
      <c r="D1377" s="149" t="s">
        <v>43</v>
      </c>
      <c r="E1377" s="149" t="s">
        <v>34</v>
      </c>
      <c r="F1377" s="149" t="s">
        <v>337</v>
      </c>
      <c r="G1377" s="150"/>
      <c r="H1377" s="150"/>
      <c r="I1377" s="150"/>
      <c r="J1377" s="150"/>
      <c r="K1377" s="150">
        <v>24</v>
      </c>
      <c r="L1377" s="150">
        <v>312</v>
      </c>
      <c r="M1377" s="150">
        <v>2</v>
      </c>
      <c r="N1377" s="172">
        <f>SUM(G1377*$D$8+H1377*$D$5+I1377*$D$9+J1377*$D$6+K1377*$D$11+L1377*$D$10+M1377*$D$7)</f>
        <v>55.2</v>
      </c>
      <c r="O1377" s="166">
        <v>1</v>
      </c>
      <c r="P1377" s="153">
        <f>SUM(N1377*O1377)</f>
        <v>55.2</v>
      </c>
      <c r="Q1377" s="14"/>
      <c r="R1377" s="14"/>
      <c r="S1377" s="14"/>
      <c r="T1377" s="14"/>
      <c r="U1377" s="14"/>
    </row>
    <row r="1378" spans="1:21" ht="13.5" customHeight="1">
      <c r="A1378" s="147">
        <f>RANK(N1378,$N$18:$N$2049)</f>
        <v>698</v>
      </c>
      <c r="B1378" s="148" t="s">
        <v>1633</v>
      </c>
      <c r="C1378" s="148" t="s">
        <v>446</v>
      </c>
      <c r="D1378" s="149" t="s">
        <v>43</v>
      </c>
      <c r="E1378" s="149" t="s">
        <v>34</v>
      </c>
      <c r="F1378" s="149" t="s">
        <v>337</v>
      </c>
      <c r="G1378" s="150"/>
      <c r="H1378" s="150"/>
      <c r="I1378" s="150"/>
      <c r="J1378" s="150"/>
      <c r="K1378" s="149">
        <v>30</v>
      </c>
      <c r="L1378" s="149">
        <v>421</v>
      </c>
      <c r="M1378" s="149">
        <v>3</v>
      </c>
      <c r="N1378" s="172">
        <f>SUM(G1378*$D$8+H1378*$D$5+I1378*$D$9+J1378*$D$6+K1378*$D$11+L1378*$D$10+M1378*$D$7)</f>
        <v>75.099999999999994</v>
      </c>
      <c r="O1378" s="166">
        <v>1</v>
      </c>
      <c r="P1378" s="153">
        <f>SUM(N1378*O1378)</f>
        <v>75.099999999999994</v>
      </c>
      <c r="Q1378" s="14"/>
      <c r="R1378" s="14"/>
      <c r="S1378" s="14"/>
      <c r="T1378" s="14"/>
      <c r="U1378" s="14"/>
    </row>
    <row r="1379" spans="1:21" ht="13.5" customHeight="1">
      <c r="A1379" s="147">
        <f>RANK(N1379,$N$18:$N$2049)</f>
        <v>463</v>
      </c>
      <c r="B1379" s="148" t="s">
        <v>868</v>
      </c>
      <c r="C1379" s="148" t="s">
        <v>446</v>
      </c>
      <c r="D1379" s="149" t="s">
        <v>43</v>
      </c>
      <c r="E1379" s="149" t="s">
        <v>34</v>
      </c>
      <c r="F1379" s="149" t="s">
        <v>337</v>
      </c>
      <c r="G1379" s="150"/>
      <c r="H1379" s="150"/>
      <c r="I1379" s="150"/>
      <c r="J1379" s="150"/>
      <c r="K1379" s="149">
        <v>49</v>
      </c>
      <c r="L1379" s="149">
        <v>593</v>
      </c>
      <c r="M1379" s="149">
        <v>4</v>
      </c>
      <c r="N1379" s="172">
        <f>SUM(G1379*$D$8+H1379*$D$5+I1379*$D$9+J1379*$D$6+K1379*$D$11+L1379*$D$10+M1379*$D$7)</f>
        <v>107.80000000000001</v>
      </c>
      <c r="O1379" s="166">
        <v>1</v>
      </c>
      <c r="P1379" s="153">
        <f>SUM(N1379*O1379)</f>
        <v>107.80000000000001</v>
      </c>
      <c r="Q1379" s="14"/>
      <c r="R1379" s="14"/>
      <c r="S1379" s="14"/>
      <c r="T1379" s="14"/>
      <c r="U1379" s="14"/>
    </row>
    <row r="1380" spans="1:21" ht="13.5" customHeight="1">
      <c r="A1380" s="147">
        <f>RANK(N1380,$N$18:$N$2049)</f>
        <v>1475</v>
      </c>
      <c r="B1380" s="148" t="s">
        <v>52</v>
      </c>
      <c r="C1380" s="148" t="s">
        <v>1946</v>
      </c>
      <c r="D1380" s="149" t="s">
        <v>33</v>
      </c>
      <c r="E1380" s="149" t="s">
        <v>34</v>
      </c>
      <c r="F1380" s="149" t="s">
        <v>48</v>
      </c>
      <c r="G1380" s="150"/>
      <c r="H1380" s="150"/>
      <c r="I1380" s="150"/>
      <c r="J1380" s="150"/>
      <c r="K1380" s="150"/>
      <c r="L1380" s="150"/>
      <c r="M1380" s="150"/>
      <c r="N1380" s="172">
        <f>SUM(G1380*$D$8+H1380*$D$5+I1380*$D$9+J1380*$D$6+K1380*$D$11+L1380*$D$10+M1380*$D$7)</f>
        <v>0</v>
      </c>
      <c r="O1380" s="166">
        <v>0.9</v>
      </c>
      <c r="P1380" s="153">
        <f>SUM(N1380*O1380)</f>
        <v>0</v>
      </c>
      <c r="Q1380" s="14"/>
      <c r="R1380" s="14"/>
      <c r="S1380" s="14"/>
      <c r="T1380" s="14"/>
      <c r="U1380" s="14"/>
    </row>
    <row r="1381" spans="1:21" ht="13.5" customHeight="1">
      <c r="A1381" s="147">
        <f>RANK(N1381,$N$18:$N$2049)</f>
        <v>71</v>
      </c>
      <c r="B1381" s="148" t="s">
        <v>599</v>
      </c>
      <c r="C1381" s="148" t="s">
        <v>1946</v>
      </c>
      <c r="D1381" s="149" t="s">
        <v>33</v>
      </c>
      <c r="E1381" s="149" t="s">
        <v>38</v>
      </c>
      <c r="F1381" s="149" t="s">
        <v>48</v>
      </c>
      <c r="G1381" s="150">
        <v>2768</v>
      </c>
      <c r="H1381" s="150">
        <v>18</v>
      </c>
      <c r="I1381" s="149">
        <v>327</v>
      </c>
      <c r="J1381" s="149">
        <v>5</v>
      </c>
      <c r="K1381" s="150"/>
      <c r="L1381" s="150"/>
      <c r="M1381" s="150"/>
      <c r="N1381" s="172">
        <f>SUM(G1381*$D$8+H1381*$D$5+I1381*$D$9+J1381*$D$6+K1381*$D$11+L1381*$D$10+M1381*$D$7)</f>
        <v>245.42000000000002</v>
      </c>
      <c r="O1381" s="166">
        <v>0.9</v>
      </c>
      <c r="P1381" s="153">
        <f>SUM(N1381*O1381)</f>
        <v>220.87800000000001</v>
      </c>
      <c r="Q1381" s="14"/>
      <c r="R1381" s="14"/>
      <c r="S1381" s="14"/>
      <c r="T1381" s="14"/>
      <c r="U1381" s="14"/>
    </row>
    <row r="1382" spans="1:21" ht="13.5" customHeight="1">
      <c r="A1382" s="147">
        <f>RANK(N1382,$N$18:$N$2049)</f>
        <v>1475</v>
      </c>
      <c r="B1382" s="148" t="s">
        <v>1636</v>
      </c>
      <c r="C1382" s="148" t="s">
        <v>1946</v>
      </c>
      <c r="D1382" s="149" t="s">
        <v>39</v>
      </c>
      <c r="E1382" s="149" t="s">
        <v>38</v>
      </c>
      <c r="F1382" s="149" t="s">
        <v>48</v>
      </c>
      <c r="G1382" s="150"/>
      <c r="H1382" s="150"/>
      <c r="I1382" s="150"/>
      <c r="J1382" s="150"/>
      <c r="K1382" s="150"/>
      <c r="L1382" s="150"/>
      <c r="M1382" s="150"/>
      <c r="N1382" s="172">
        <f>SUM(G1382*$D$8+H1382*$D$5+I1382*$D$9+J1382*$D$6+K1382*$D$11+L1382*$D$10+M1382*$D$7)</f>
        <v>0</v>
      </c>
      <c r="O1382" s="166">
        <v>1.02</v>
      </c>
      <c r="P1382" s="153">
        <f>SUM(N1382*O1382)</f>
        <v>0</v>
      </c>
      <c r="Q1382" s="14"/>
      <c r="R1382" s="14"/>
      <c r="S1382" s="14"/>
      <c r="T1382" s="14"/>
      <c r="U1382" s="14"/>
    </row>
    <row r="1383" spans="1:21" ht="13.5" customHeight="1">
      <c r="A1383" s="147">
        <f>RANK(N1383,$N$18:$N$2049)</f>
        <v>1225</v>
      </c>
      <c r="B1383" s="148" t="s">
        <v>869</v>
      </c>
      <c r="C1383" s="148" t="s">
        <v>1946</v>
      </c>
      <c r="D1383" s="149" t="s">
        <v>39</v>
      </c>
      <c r="E1383" s="149" t="s">
        <v>38</v>
      </c>
      <c r="F1383" s="149" t="s">
        <v>48</v>
      </c>
      <c r="G1383" s="150"/>
      <c r="H1383" s="150"/>
      <c r="I1383" s="150">
        <v>178</v>
      </c>
      <c r="J1383" s="150">
        <v>1</v>
      </c>
      <c r="K1383" s="149">
        <v>3</v>
      </c>
      <c r="L1383" s="149">
        <v>36</v>
      </c>
      <c r="M1383" s="149">
        <v>0</v>
      </c>
      <c r="N1383" s="172">
        <f>SUM(G1383*$D$8+H1383*$D$5+I1383*$D$9+J1383*$D$6+K1383*$D$11+L1383*$D$10+M1383*$D$7)</f>
        <v>28.900000000000002</v>
      </c>
      <c r="O1383" s="166">
        <v>1.02</v>
      </c>
      <c r="P1383" s="153">
        <f>SUM(N1383*O1383)</f>
        <v>29.478000000000002</v>
      </c>
      <c r="Q1383" s="14"/>
      <c r="R1383" s="14"/>
      <c r="S1383" s="14"/>
      <c r="T1383" s="14"/>
      <c r="U1383" s="14"/>
    </row>
    <row r="1384" spans="1:21" ht="13.5" customHeight="1">
      <c r="A1384" s="147">
        <f>RANK(N1384,$N$18:$N$2049)</f>
        <v>756</v>
      </c>
      <c r="B1384" s="148" t="s">
        <v>1975</v>
      </c>
      <c r="C1384" s="148" t="s">
        <v>1946</v>
      </c>
      <c r="D1384" s="149" t="s">
        <v>39</v>
      </c>
      <c r="E1384" s="149" t="s">
        <v>34</v>
      </c>
      <c r="F1384" s="149" t="s">
        <v>48</v>
      </c>
      <c r="G1384" s="150"/>
      <c r="H1384" s="150"/>
      <c r="I1384" s="150">
        <v>394</v>
      </c>
      <c r="J1384" s="150">
        <v>3</v>
      </c>
      <c r="K1384" s="149">
        <v>7</v>
      </c>
      <c r="L1384" s="149">
        <v>79</v>
      </c>
      <c r="M1384" s="149">
        <v>0</v>
      </c>
      <c r="N1384" s="172">
        <f>SUM(G1384*$D$8+H1384*$D$5+I1384*$D$9+J1384*$D$6+K1384*$D$11+L1384*$D$10+M1384*$D$7)</f>
        <v>68.800000000000011</v>
      </c>
      <c r="O1384" s="166">
        <v>1.02</v>
      </c>
      <c r="P1384" s="153">
        <f>SUM(N1384*O1384)</f>
        <v>70.176000000000016</v>
      </c>
      <c r="Q1384" s="14"/>
      <c r="R1384" s="14"/>
      <c r="S1384" s="14"/>
      <c r="T1384" s="14"/>
      <c r="U1384" s="14"/>
    </row>
    <row r="1385" spans="1:21" ht="13.5" customHeight="1">
      <c r="A1385" s="147">
        <f>RANK(N1385,$N$18:$N$2049)</f>
        <v>378</v>
      </c>
      <c r="B1385" s="148" t="s">
        <v>137</v>
      </c>
      <c r="C1385" s="148" t="s">
        <v>1946</v>
      </c>
      <c r="D1385" s="149" t="s">
        <v>39</v>
      </c>
      <c r="E1385" s="149" t="s">
        <v>38</v>
      </c>
      <c r="F1385" s="149" t="s">
        <v>48</v>
      </c>
      <c r="G1385" s="150"/>
      <c r="H1385" s="150"/>
      <c r="I1385" s="150">
        <v>538</v>
      </c>
      <c r="J1385" s="150">
        <v>5</v>
      </c>
      <c r="K1385" s="149">
        <v>28</v>
      </c>
      <c r="L1385" s="149">
        <v>204</v>
      </c>
      <c r="M1385" s="149">
        <v>1</v>
      </c>
      <c r="N1385" s="172">
        <f>SUM(G1385*$D$8+H1385*$D$5+I1385*$D$9+J1385*$D$6+K1385*$D$11+L1385*$D$10+M1385*$D$7)</f>
        <v>124.20000000000002</v>
      </c>
      <c r="O1385" s="166">
        <v>1.02</v>
      </c>
      <c r="P1385" s="153">
        <f>SUM(N1385*O1385)</f>
        <v>126.68400000000003</v>
      </c>
      <c r="Q1385" s="14"/>
      <c r="R1385" s="14"/>
      <c r="S1385" s="14"/>
      <c r="T1385" s="14"/>
      <c r="U1385" s="14"/>
    </row>
    <row r="1386" spans="1:21" ht="13.5" customHeight="1">
      <c r="A1386" s="147">
        <f>RANK(N1386,$N$18:$N$2049)</f>
        <v>1475</v>
      </c>
      <c r="B1386" s="148" t="s">
        <v>179</v>
      </c>
      <c r="C1386" s="148" t="s">
        <v>1946</v>
      </c>
      <c r="D1386" s="149" t="s">
        <v>42</v>
      </c>
      <c r="E1386" s="149" t="s">
        <v>38</v>
      </c>
      <c r="F1386" s="149" t="s">
        <v>48</v>
      </c>
      <c r="G1386" s="150"/>
      <c r="H1386" s="150"/>
      <c r="I1386" s="150"/>
      <c r="J1386" s="150"/>
      <c r="K1386" s="150"/>
      <c r="L1386" s="150"/>
      <c r="M1386" s="150"/>
      <c r="N1386" s="172">
        <f>SUM(G1386*$D$8+H1386*$D$5+I1386*$D$9+J1386*$D$6+K1386*$D$11+L1386*$D$10+M1386*$D$7)</f>
        <v>0</v>
      </c>
      <c r="O1386" s="166">
        <v>1</v>
      </c>
      <c r="P1386" s="153">
        <f>SUM(N1386*O1386)</f>
        <v>0</v>
      </c>
      <c r="Q1386" s="29"/>
      <c r="R1386" s="14"/>
      <c r="S1386" s="14"/>
      <c r="T1386" s="14"/>
      <c r="U1386" s="14"/>
    </row>
    <row r="1387" spans="1:21" ht="13.5" customHeight="1">
      <c r="A1387" s="147">
        <f>RANK(N1387,$N$18:$N$2049)</f>
        <v>1259</v>
      </c>
      <c r="B1387" s="148" t="s">
        <v>1637</v>
      </c>
      <c r="C1387" s="148" t="s">
        <v>1946</v>
      </c>
      <c r="D1387" s="149" t="s">
        <v>42</v>
      </c>
      <c r="E1387" s="149" t="s">
        <v>38</v>
      </c>
      <c r="F1387" s="149" t="s">
        <v>48</v>
      </c>
      <c r="G1387" s="150"/>
      <c r="H1387" s="150"/>
      <c r="I1387" s="150"/>
      <c r="J1387" s="150"/>
      <c r="K1387" s="149">
        <v>13</v>
      </c>
      <c r="L1387" s="149">
        <v>144</v>
      </c>
      <c r="M1387" s="149">
        <v>1</v>
      </c>
      <c r="N1387" s="172">
        <f>SUM(G1387*$D$8+H1387*$D$5+I1387*$D$9+J1387*$D$6+K1387*$D$11+L1387*$D$10+M1387*$D$7)</f>
        <v>26.9</v>
      </c>
      <c r="O1387" s="166">
        <v>1</v>
      </c>
      <c r="P1387" s="153">
        <f>SUM(N1387*O1387)</f>
        <v>26.9</v>
      </c>
      <c r="Q1387" s="14"/>
      <c r="R1387" s="14"/>
      <c r="S1387" s="14"/>
      <c r="T1387" s="14"/>
      <c r="U1387" s="14"/>
    </row>
    <row r="1388" spans="1:21" ht="13.5" customHeight="1">
      <c r="A1388" s="147">
        <f>RANK(N1388,$N$18:$N$2049)</f>
        <v>1023</v>
      </c>
      <c r="B1388" s="148" t="s">
        <v>870</v>
      </c>
      <c r="C1388" s="148" t="s">
        <v>1946</v>
      </c>
      <c r="D1388" s="149" t="s">
        <v>42</v>
      </c>
      <c r="E1388" s="149" t="s">
        <v>34</v>
      </c>
      <c r="F1388" s="149" t="s">
        <v>48</v>
      </c>
      <c r="G1388" s="150"/>
      <c r="H1388" s="150"/>
      <c r="I1388" s="150"/>
      <c r="J1388" s="150"/>
      <c r="K1388" s="149">
        <v>20</v>
      </c>
      <c r="L1388" s="149">
        <v>218</v>
      </c>
      <c r="M1388" s="149">
        <v>2</v>
      </c>
      <c r="N1388" s="172">
        <f>SUM(G1388*$D$8+H1388*$D$5+I1388*$D$9+J1388*$D$6+K1388*$D$11+L1388*$D$10+M1388*$D$7)</f>
        <v>43.8</v>
      </c>
      <c r="O1388" s="166">
        <v>1</v>
      </c>
      <c r="P1388" s="153">
        <f>SUM(N1388*O1388)</f>
        <v>43.8</v>
      </c>
      <c r="Q1388" s="14"/>
      <c r="R1388" s="14"/>
      <c r="S1388" s="14"/>
      <c r="T1388" s="14"/>
      <c r="U1388" s="14"/>
    </row>
    <row r="1389" spans="1:21" ht="13.5" customHeight="1">
      <c r="A1389" s="147">
        <f>RANK(N1389,$N$18:$N$2049)</f>
        <v>1475</v>
      </c>
      <c r="B1389" s="148" t="s">
        <v>1639</v>
      </c>
      <c r="C1389" s="148" t="s">
        <v>1946</v>
      </c>
      <c r="D1389" s="149" t="s">
        <v>43</v>
      </c>
      <c r="E1389" s="149" t="s">
        <v>38</v>
      </c>
      <c r="F1389" s="149" t="s">
        <v>48</v>
      </c>
      <c r="G1389" s="150"/>
      <c r="H1389" s="150"/>
      <c r="I1389" s="150"/>
      <c r="J1389" s="150"/>
      <c r="K1389" s="150"/>
      <c r="L1389" s="150"/>
      <c r="M1389" s="150"/>
      <c r="N1389" s="172">
        <f>SUM(G1389*$D$8+H1389*$D$5+I1389*$D$9+J1389*$D$6+K1389*$D$11+L1389*$D$10+M1389*$D$7)</f>
        <v>0</v>
      </c>
      <c r="O1389" s="166">
        <v>1</v>
      </c>
      <c r="P1389" s="153">
        <f>SUM(N1389*O1389)</f>
        <v>0</v>
      </c>
      <c r="Q1389" s="14"/>
      <c r="R1389" s="14"/>
      <c r="S1389" s="14"/>
      <c r="T1389" s="14"/>
      <c r="U1389" s="14"/>
    </row>
    <row r="1390" spans="1:21" ht="13.5" customHeight="1">
      <c r="A1390" s="147">
        <f>RANK(N1390,$N$18:$N$2049)</f>
        <v>1475</v>
      </c>
      <c r="B1390" s="148" t="s">
        <v>1640</v>
      </c>
      <c r="C1390" s="148" t="s">
        <v>1946</v>
      </c>
      <c r="D1390" s="149" t="s">
        <v>43</v>
      </c>
      <c r="E1390" s="149" t="s">
        <v>38</v>
      </c>
      <c r="F1390" s="149" t="s">
        <v>48</v>
      </c>
      <c r="G1390" s="150"/>
      <c r="H1390" s="150"/>
      <c r="I1390" s="150"/>
      <c r="J1390" s="150"/>
      <c r="K1390" s="150"/>
      <c r="L1390" s="150"/>
      <c r="M1390" s="150"/>
      <c r="N1390" s="172">
        <f>SUM(G1390*$D$8+H1390*$D$5+I1390*$D$9+J1390*$D$6+K1390*$D$11+L1390*$D$10+M1390*$D$7)</f>
        <v>0</v>
      </c>
      <c r="O1390" s="166">
        <v>1</v>
      </c>
      <c r="P1390" s="153">
        <f>SUM(N1390*O1390)</f>
        <v>0</v>
      </c>
      <c r="Q1390" s="14"/>
      <c r="R1390" s="14"/>
      <c r="S1390" s="14"/>
      <c r="T1390" s="14"/>
      <c r="U1390" s="14"/>
    </row>
    <row r="1391" spans="1:21" ht="13.5" customHeight="1">
      <c r="A1391" s="147">
        <f>RANK(N1391,$N$18:$N$2049)</f>
        <v>1339</v>
      </c>
      <c r="B1391" s="148" t="s">
        <v>1638</v>
      </c>
      <c r="C1391" s="148" t="s">
        <v>1946</v>
      </c>
      <c r="D1391" s="149" t="s">
        <v>43</v>
      </c>
      <c r="E1391" s="149" t="s">
        <v>34</v>
      </c>
      <c r="F1391" s="149" t="s">
        <v>48</v>
      </c>
      <c r="G1391" s="150"/>
      <c r="H1391" s="150"/>
      <c r="I1391" s="150"/>
      <c r="J1391" s="150"/>
      <c r="K1391" s="149">
        <v>10</v>
      </c>
      <c r="L1391" s="149">
        <v>126</v>
      </c>
      <c r="M1391" s="150">
        <v>1</v>
      </c>
      <c r="N1391" s="172">
        <f>SUM(G1391*$D$8+H1391*$D$5+I1391*$D$9+J1391*$D$6+K1391*$D$11+L1391*$D$10+M1391*$D$7)</f>
        <v>23.6</v>
      </c>
      <c r="O1391" s="166">
        <v>1</v>
      </c>
      <c r="P1391" s="153">
        <f>SUM(N1391*O1391)</f>
        <v>23.6</v>
      </c>
      <c r="Q1391" s="29"/>
      <c r="R1391" s="14"/>
      <c r="S1391" s="14"/>
      <c r="T1391" s="14"/>
      <c r="U1391" s="14"/>
    </row>
    <row r="1392" spans="1:21" ht="13.5" customHeight="1">
      <c r="A1392" s="147">
        <f>RANK(N1392,$N$18:$N$2049)</f>
        <v>726</v>
      </c>
      <c r="B1392" s="148" t="s">
        <v>871</v>
      </c>
      <c r="C1392" s="148" t="s">
        <v>1946</v>
      </c>
      <c r="D1392" s="149" t="s">
        <v>43</v>
      </c>
      <c r="E1392" s="149" t="s">
        <v>34</v>
      </c>
      <c r="F1392" s="149" t="s">
        <v>48</v>
      </c>
      <c r="G1392" s="150"/>
      <c r="H1392" s="150"/>
      <c r="I1392" s="150"/>
      <c r="J1392" s="150"/>
      <c r="K1392" s="149">
        <v>30</v>
      </c>
      <c r="L1392" s="149">
        <v>391</v>
      </c>
      <c r="M1392" s="150">
        <v>3</v>
      </c>
      <c r="N1392" s="172">
        <f>SUM(G1392*$D$8+H1392*$D$5+I1392*$D$9+J1392*$D$6+K1392*$D$11+L1392*$D$10+M1392*$D$7)</f>
        <v>72.099999999999994</v>
      </c>
      <c r="O1392" s="166">
        <v>1</v>
      </c>
      <c r="P1392" s="153">
        <f>SUM(N1392*O1392)</f>
        <v>72.099999999999994</v>
      </c>
      <c r="Q1392" s="29"/>
      <c r="R1392" s="14"/>
      <c r="S1392" s="14"/>
      <c r="T1392" s="14"/>
      <c r="U1392" s="14"/>
    </row>
    <row r="1393" spans="1:21" ht="13.5" customHeight="1">
      <c r="A1393" s="147">
        <f>RANK(N1393,$N$18:$N$2049)</f>
        <v>576</v>
      </c>
      <c r="B1393" s="148" t="s">
        <v>2019</v>
      </c>
      <c r="C1393" s="148" t="s">
        <v>1946</v>
      </c>
      <c r="D1393" s="149" t="s">
        <v>43</v>
      </c>
      <c r="E1393" s="149" t="s">
        <v>38</v>
      </c>
      <c r="F1393" s="149" t="s">
        <v>48</v>
      </c>
      <c r="G1393" s="150"/>
      <c r="H1393" s="150"/>
      <c r="I1393" s="149">
        <v>42</v>
      </c>
      <c r="J1393" s="149">
        <v>0</v>
      </c>
      <c r="K1393" s="149">
        <v>38</v>
      </c>
      <c r="L1393" s="149">
        <v>477</v>
      </c>
      <c r="M1393" s="149">
        <v>3</v>
      </c>
      <c r="N1393" s="172">
        <f>SUM(G1393*$D$8+H1393*$D$5+I1393*$D$9+J1393*$D$6+K1393*$D$11+L1393*$D$10+M1393*$D$7)</f>
        <v>88.9</v>
      </c>
      <c r="O1393" s="166">
        <v>1</v>
      </c>
      <c r="P1393" s="153">
        <f>SUM(N1393*O1393)</f>
        <v>88.9</v>
      </c>
      <c r="Q1393" s="14"/>
      <c r="R1393" s="14"/>
      <c r="S1393" s="14"/>
      <c r="T1393" s="14"/>
      <c r="U1393" s="14"/>
    </row>
    <row r="1394" spans="1:21" ht="13.5" customHeight="1">
      <c r="A1394" s="147">
        <f>RANK(N1394,$N$18:$N$2049)</f>
        <v>223</v>
      </c>
      <c r="B1394" s="148" t="s">
        <v>872</v>
      </c>
      <c r="C1394" s="148" t="s">
        <v>1946</v>
      </c>
      <c r="D1394" s="149" t="s">
        <v>43</v>
      </c>
      <c r="E1394" s="149" t="s">
        <v>34</v>
      </c>
      <c r="F1394" s="149" t="s">
        <v>48</v>
      </c>
      <c r="G1394" s="150"/>
      <c r="H1394" s="150"/>
      <c r="I1394" s="150">
        <v>95</v>
      </c>
      <c r="J1394" s="150">
        <v>1</v>
      </c>
      <c r="K1394" s="150">
        <v>70</v>
      </c>
      <c r="L1394" s="150">
        <v>722</v>
      </c>
      <c r="M1394" s="150">
        <v>7</v>
      </c>
      <c r="N1394" s="172">
        <f>SUM(G1394*$D$8+H1394*$D$5+I1394*$D$9+J1394*$D$6+K1394*$D$11+L1394*$D$10+M1394*$D$7)</f>
        <v>164.7</v>
      </c>
      <c r="O1394" s="166">
        <v>1</v>
      </c>
      <c r="P1394" s="153">
        <f>SUM(N1394*O1394)</f>
        <v>164.7</v>
      </c>
      <c r="Q1394" s="14"/>
      <c r="R1394" s="14"/>
      <c r="S1394" s="14"/>
      <c r="T1394" s="14"/>
      <c r="U1394" s="14"/>
    </row>
    <row r="1395" spans="1:21" ht="13.5" customHeight="1">
      <c r="A1395" s="147">
        <f>RANK(N1395,$N$18:$N$2049)</f>
        <v>1475</v>
      </c>
      <c r="B1395" s="148" t="s">
        <v>1641</v>
      </c>
      <c r="C1395" s="148" t="s">
        <v>1947</v>
      </c>
      <c r="D1395" s="149" t="s">
        <v>33</v>
      </c>
      <c r="E1395" s="149" t="s">
        <v>36</v>
      </c>
      <c r="F1395" s="149" t="s">
        <v>35</v>
      </c>
      <c r="G1395" s="150"/>
      <c r="H1395" s="150"/>
      <c r="I1395" s="149"/>
      <c r="J1395" s="149"/>
      <c r="K1395" s="150"/>
      <c r="L1395" s="150"/>
      <c r="M1395" s="150"/>
      <c r="N1395" s="172">
        <f>SUM(G1395*$D$8+H1395*$D$5+I1395*$D$9+J1395*$D$6+K1395*$D$11+L1395*$D$10+M1395*$D$7)</f>
        <v>0</v>
      </c>
      <c r="O1395" s="166">
        <v>0.95</v>
      </c>
      <c r="P1395" s="153">
        <f>SUM(N1395*O1395)</f>
        <v>0</v>
      </c>
      <c r="Q1395" s="14"/>
      <c r="R1395" s="14"/>
      <c r="S1395" s="14"/>
      <c r="T1395" s="14"/>
      <c r="U1395" s="14"/>
    </row>
    <row r="1396" spans="1:21" ht="13.5" customHeight="1">
      <c r="A1396" s="147">
        <f>RANK(N1396,$N$18:$N$2049)</f>
        <v>61</v>
      </c>
      <c r="B1396" s="148" t="s">
        <v>2020</v>
      </c>
      <c r="C1396" s="148" t="s">
        <v>1947</v>
      </c>
      <c r="D1396" s="149" t="s">
        <v>33</v>
      </c>
      <c r="E1396" s="149" t="s">
        <v>40</v>
      </c>
      <c r="F1396" s="149" t="s">
        <v>35</v>
      </c>
      <c r="G1396" s="150">
        <v>3021</v>
      </c>
      <c r="H1396" s="150">
        <v>17</v>
      </c>
      <c r="I1396" s="149">
        <v>397</v>
      </c>
      <c r="J1396" s="149">
        <v>4</v>
      </c>
      <c r="K1396" s="150"/>
      <c r="L1396" s="150"/>
      <c r="M1396" s="150"/>
      <c r="N1396" s="172">
        <f>SUM(G1396*$D$8+H1396*$D$5+I1396*$D$9+J1396*$D$6+K1396*$D$11+L1396*$D$10+M1396*$D$7)</f>
        <v>252.54000000000002</v>
      </c>
      <c r="O1396" s="166">
        <v>0.9</v>
      </c>
      <c r="P1396" s="153">
        <f>SUM(N1396*O1396)</f>
        <v>227.28600000000003</v>
      </c>
      <c r="Q1396" s="14"/>
      <c r="R1396" s="14"/>
      <c r="S1396" s="14"/>
      <c r="T1396" s="14"/>
      <c r="U1396" s="14"/>
    </row>
    <row r="1397" spans="1:21" ht="13.5" customHeight="1">
      <c r="A1397" s="147">
        <f>RANK(N1397,$N$18:$N$2049)</f>
        <v>1475</v>
      </c>
      <c r="B1397" s="148" t="s">
        <v>877</v>
      </c>
      <c r="C1397" s="148" t="s">
        <v>1947</v>
      </c>
      <c r="D1397" s="149" t="s">
        <v>39</v>
      </c>
      <c r="E1397" s="149" t="s">
        <v>36</v>
      </c>
      <c r="F1397" s="149" t="s">
        <v>35</v>
      </c>
      <c r="G1397" s="150"/>
      <c r="H1397" s="150"/>
      <c r="I1397" s="150"/>
      <c r="J1397" s="150"/>
      <c r="K1397" s="150"/>
      <c r="L1397" s="150"/>
      <c r="M1397" s="150"/>
      <c r="N1397" s="172">
        <f>SUM(G1397*$D$8+H1397*$D$5+I1397*$D$9+J1397*$D$6+K1397*$D$11+L1397*$D$10+M1397*$D$7)</f>
        <v>0</v>
      </c>
      <c r="O1397" s="166">
        <v>1.02</v>
      </c>
      <c r="P1397" s="153">
        <f>SUM(N1397*O1397)</f>
        <v>0</v>
      </c>
      <c r="Q1397" s="14"/>
      <c r="R1397" s="14"/>
      <c r="S1397" s="14"/>
      <c r="T1397" s="14"/>
      <c r="U1397" s="14"/>
    </row>
    <row r="1398" spans="1:21" ht="13.5" customHeight="1">
      <c r="A1398" s="147">
        <f>RANK(N1398,$N$18:$N$2049)</f>
        <v>1096</v>
      </c>
      <c r="B1398" s="148" t="s">
        <v>876</v>
      </c>
      <c r="C1398" s="148" t="s">
        <v>1947</v>
      </c>
      <c r="D1398" s="149" t="s">
        <v>39</v>
      </c>
      <c r="E1398" s="149" t="s">
        <v>34</v>
      </c>
      <c r="F1398" s="149" t="s">
        <v>35</v>
      </c>
      <c r="G1398" s="150"/>
      <c r="H1398" s="150"/>
      <c r="I1398" s="150">
        <v>214</v>
      </c>
      <c r="J1398" s="150">
        <v>2</v>
      </c>
      <c r="K1398" s="149">
        <v>3</v>
      </c>
      <c r="L1398" s="149">
        <v>21</v>
      </c>
      <c r="M1398" s="149">
        <v>0</v>
      </c>
      <c r="N1398" s="172">
        <f>SUM(G1398*$D$8+H1398*$D$5+I1398*$D$9+J1398*$D$6+K1398*$D$11+L1398*$D$10+M1398*$D$7)</f>
        <v>37.000000000000007</v>
      </c>
      <c r="O1398" s="166">
        <v>1.02</v>
      </c>
      <c r="P1398" s="153">
        <f>SUM(N1398*O1398)</f>
        <v>37.740000000000009</v>
      </c>
      <c r="Q1398" s="29"/>
      <c r="R1398" s="14"/>
      <c r="S1398" s="14"/>
      <c r="T1398" s="14"/>
      <c r="U1398" s="14"/>
    </row>
    <row r="1399" spans="1:21" ht="13.5" customHeight="1">
      <c r="A1399" s="147">
        <f>RANK(N1399,$N$18:$N$2049)</f>
        <v>692</v>
      </c>
      <c r="B1399" s="148" t="s">
        <v>1642</v>
      </c>
      <c r="C1399" s="148" t="s">
        <v>1947</v>
      </c>
      <c r="D1399" s="149" t="s">
        <v>39</v>
      </c>
      <c r="E1399" s="149" t="s">
        <v>34</v>
      </c>
      <c r="F1399" s="149" t="s">
        <v>35</v>
      </c>
      <c r="G1399" s="150"/>
      <c r="H1399" s="150"/>
      <c r="I1399" s="150">
        <v>441</v>
      </c>
      <c r="J1399" s="150">
        <v>3</v>
      </c>
      <c r="K1399" s="149">
        <v>9</v>
      </c>
      <c r="L1399" s="149">
        <v>90</v>
      </c>
      <c r="M1399" s="149">
        <v>0</v>
      </c>
      <c r="N1399" s="172">
        <f>SUM(G1399*$D$8+H1399*$D$5+I1399*$D$9+J1399*$D$6+K1399*$D$11+L1399*$D$10+M1399*$D$7)</f>
        <v>75.599999999999994</v>
      </c>
      <c r="O1399" s="166">
        <v>1.02</v>
      </c>
      <c r="P1399" s="153">
        <f>SUM(N1399*O1399)</f>
        <v>77.111999999999995</v>
      </c>
      <c r="Q1399" s="29"/>
      <c r="R1399" s="14"/>
      <c r="S1399" s="14"/>
      <c r="T1399" s="14"/>
      <c r="U1399" s="14"/>
    </row>
    <row r="1400" spans="1:21" ht="13.5" customHeight="1">
      <c r="A1400" s="147">
        <f>RANK(N1400,$N$18:$N$2049)</f>
        <v>222</v>
      </c>
      <c r="B1400" s="148" t="s">
        <v>147</v>
      </c>
      <c r="C1400" s="148" t="s">
        <v>1947</v>
      </c>
      <c r="D1400" s="149" t="s">
        <v>39</v>
      </c>
      <c r="E1400" s="149" t="s">
        <v>34</v>
      </c>
      <c r="F1400" s="149" t="s">
        <v>35</v>
      </c>
      <c r="G1400" s="150"/>
      <c r="H1400" s="150"/>
      <c r="I1400" s="150">
        <v>1023</v>
      </c>
      <c r="J1400" s="150">
        <v>8</v>
      </c>
      <c r="K1400" s="149">
        <v>11</v>
      </c>
      <c r="L1400" s="149">
        <v>95</v>
      </c>
      <c r="M1400" s="149">
        <v>0</v>
      </c>
      <c r="N1400" s="172">
        <f>SUM(G1400*$D$8+H1400*$D$5+I1400*$D$9+J1400*$D$6+K1400*$D$11+L1400*$D$10+M1400*$D$7)</f>
        <v>165.3</v>
      </c>
      <c r="O1400" s="166">
        <v>1.02</v>
      </c>
      <c r="P1400" s="153">
        <f>SUM(N1400*O1400)</f>
        <v>168.60600000000002</v>
      </c>
      <c r="Q1400" s="14"/>
      <c r="R1400" s="14"/>
      <c r="S1400" s="14"/>
      <c r="T1400" s="14"/>
      <c r="U1400" s="14"/>
    </row>
    <row r="1401" spans="1:21" ht="13.5" customHeight="1">
      <c r="A1401" s="147">
        <f>RANK(N1401,$N$18:$N$2049)</f>
        <v>1475</v>
      </c>
      <c r="B1401" s="148" t="s">
        <v>1644</v>
      </c>
      <c r="C1401" s="148" t="s">
        <v>1947</v>
      </c>
      <c r="D1401" s="149" t="s">
        <v>42</v>
      </c>
      <c r="E1401" s="149" t="s">
        <v>34</v>
      </c>
      <c r="F1401" s="149" t="s">
        <v>35</v>
      </c>
      <c r="G1401" s="150"/>
      <c r="H1401" s="150"/>
      <c r="I1401" s="150"/>
      <c r="J1401" s="150"/>
      <c r="K1401" s="150"/>
      <c r="L1401" s="150"/>
      <c r="M1401" s="150"/>
      <c r="N1401" s="172">
        <f>SUM(G1401*$D$8+H1401*$D$5+I1401*$D$9+J1401*$D$6+K1401*$D$11+L1401*$D$10+M1401*$D$7)</f>
        <v>0</v>
      </c>
      <c r="O1401" s="166">
        <v>1</v>
      </c>
      <c r="P1401" s="153">
        <f>SUM(N1401*O1401)</f>
        <v>0</v>
      </c>
      <c r="Q1401" s="14"/>
      <c r="R1401" s="14"/>
      <c r="S1401" s="14"/>
      <c r="T1401" s="14"/>
      <c r="U1401" s="14"/>
    </row>
    <row r="1402" spans="1:21" ht="13.5" customHeight="1">
      <c r="A1402" s="147">
        <f>RANK(N1402,$N$18:$N$2049)</f>
        <v>1475</v>
      </c>
      <c r="B1402" s="148" t="s">
        <v>1645</v>
      </c>
      <c r="C1402" s="148" t="s">
        <v>1947</v>
      </c>
      <c r="D1402" s="149" t="s">
        <v>42</v>
      </c>
      <c r="E1402" s="149" t="s">
        <v>38</v>
      </c>
      <c r="F1402" s="149" t="s">
        <v>35</v>
      </c>
      <c r="G1402" s="150"/>
      <c r="H1402" s="150"/>
      <c r="I1402" s="150"/>
      <c r="J1402" s="150"/>
      <c r="K1402" s="150"/>
      <c r="L1402" s="150"/>
      <c r="M1402" s="150"/>
      <c r="N1402" s="172">
        <f>SUM(G1402*$D$8+H1402*$D$5+I1402*$D$9+J1402*$D$6+K1402*$D$11+L1402*$D$10+M1402*$D$7)</f>
        <v>0</v>
      </c>
      <c r="O1402" s="166">
        <v>1</v>
      </c>
      <c r="P1402" s="153">
        <f>SUM(N1402*O1402)</f>
        <v>0</v>
      </c>
      <c r="Q1402" s="14"/>
      <c r="R1402" s="14"/>
      <c r="S1402" s="14"/>
      <c r="T1402" s="14"/>
      <c r="U1402" s="14"/>
    </row>
    <row r="1403" spans="1:21" ht="13.5" customHeight="1">
      <c r="A1403" s="147">
        <f>RANK(N1403,$N$18:$N$2049)</f>
        <v>670</v>
      </c>
      <c r="B1403" s="148" t="s">
        <v>1643</v>
      </c>
      <c r="C1403" s="148" t="s">
        <v>1947</v>
      </c>
      <c r="D1403" s="149" t="s">
        <v>42</v>
      </c>
      <c r="E1403" s="149" t="s">
        <v>34</v>
      </c>
      <c r="F1403" s="149" t="s">
        <v>35</v>
      </c>
      <c r="G1403" s="150"/>
      <c r="H1403" s="150"/>
      <c r="I1403" s="150"/>
      <c r="J1403" s="150"/>
      <c r="K1403" s="149">
        <v>35</v>
      </c>
      <c r="L1403" s="149">
        <v>363</v>
      </c>
      <c r="M1403" s="149">
        <v>4</v>
      </c>
      <c r="N1403" s="172">
        <f>SUM(G1403*$D$8+H1403*$D$5+I1403*$D$9+J1403*$D$6+K1403*$D$11+L1403*$D$10+M1403*$D$7)</f>
        <v>77.800000000000011</v>
      </c>
      <c r="O1403" s="166">
        <v>1</v>
      </c>
      <c r="P1403" s="153">
        <f>SUM(N1403*O1403)</f>
        <v>77.800000000000011</v>
      </c>
      <c r="Q1403" s="14"/>
      <c r="R1403" s="14"/>
      <c r="S1403" s="14"/>
      <c r="T1403" s="14"/>
      <c r="U1403" s="14"/>
    </row>
    <row r="1404" spans="1:21" ht="13.5" customHeight="1">
      <c r="A1404" s="147">
        <f>RANK(N1404,$N$18:$N$2049)</f>
        <v>1475</v>
      </c>
      <c r="B1404" s="148" t="s">
        <v>879</v>
      </c>
      <c r="C1404" s="148" t="s">
        <v>1947</v>
      </c>
      <c r="D1404" s="149" t="s">
        <v>43</v>
      </c>
      <c r="E1404" s="149" t="s">
        <v>38</v>
      </c>
      <c r="F1404" s="149" t="s">
        <v>35</v>
      </c>
      <c r="G1404" s="150"/>
      <c r="H1404" s="150"/>
      <c r="I1404" s="150"/>
      <c r="J1404" s="150"/>
      <c r="K1404" s="150"/>
      <c r="L1404" s="150"/>
      <c r="M1404" s="150"/>
      <c r="N1404" s="172">
        <f>SUM(G1404*$D$8+H1404*$D$5+I1404*$D$9+J1404*$D$6+K1404*$D$11+L1404*$D$10+M1404*$D$7)</f>
        <v>0</v>
      </c>
      <c r="O1404" s="166">
        <v>1</v>
      </c>
      <c r="P1404" s="153">
        <f>SUM(N1404*O1404)</f>
        <v>0</v>
      </c>
      <c r="Q1404" s="14"/>
      <c r="R1404" s="14"/>
      <c r="S1404" s="14"/>
      <c r="T1404" s="14"/>
      <c r="U1404" s="14"/>
    </row>
    <row r="1405" spans="1:21" ht="13.5" customHeight="1">
      <c r="A1405" s="147">
        <f>RANK(N1405,$N$18:$N$2049)</f>
        <v>1360</v>
      </c>
      <c r="B1405" s="148" t="s">
        <v>1648</v>
      </c>
      <c r="C1405" s="148" t="s">
        <v>1947</v>
      </c>
      <c r="D1405" s="149" t="s">
        <v>43</v>
      </c>
      <c r="E1405" s="149" t="s">
        <v>38</v>
      </c>
      <c r="F1405" s="149" t="s">
        <v>35</v>
      </c>
      <c r="G1405" s="150"/>
      <c r="H1405" s="150"/>
      <c r="I1405" s="150"/>
      <c r="J1405" s="150"/>
      <c r="K1405" s="149">
        <v>10</v>
      </c>
      <c r="L1405" s="149">
        <v>118</v>
      </c>
      <c r="M1405" s="149">
        <v>1</v>
      </c>
      <c r="N1405" s="172">
        <f>SUM(G1405*$D$8+H1405*$D$5+I1405*$D$9+J1405*$D$6+K1405*$D$11+L1405*$D$10+M1405*$D$7)</f>
        <v>22.8</v>
      </c>
      <c r="O1405" s="166">
        <v>1</v>
      </c>
      <c r="P1405" s="153">
        <f>SUM(N1405*O1405)</f>
        <v>22.8</v>
      </c>
      <c r="Q1405" s="14"/>
      <c r="R1405" s="14"/>
      <c r="S1405" s="14"/>
      <c r="T1405" s="14"/>
      <c r="U1405" s="14"/>
    </row>
    <row r="1406" spans="1:21" ht="13.5" customHeight="1">
      <c r="A1406" s="147">
        <f>RANK(N1406,$N$18:$N$2049)</f>
        <v>1064</v>
      </c>
      <c r="B1406" s="148" t="s">
        <v>1647</v>
      </c>
      <c r="C1406" s="148" t="s">
        <v>1947</v>
      </c>
      <c r="D1406" s="149" t="s">
        <v>43</v>
      </c>
      <c r="E1406" s="149" t="s">
        <v>34</v>
      </c>
      <c r="F1406" s="149" t="s">
        <v>35</v>
      </c>
      <c r="G1406" s="150"/>
      <c r="H1406" s="150"/>
      <c r="I1406" s="150"/>
      <c r="J1406" s="150"/>
      <c r="K1406" s="150">
        <v>20</v>
      </c>
      <c r="L1406" s="150">
        <v>239</v>
      </c>
      <c r="M1406" s="150">
        <v>1</v>
      </c>
      <c r="N1406" s="172">
        <f>SUM(G1406*$D$8+H1406*$D$5+I1406*$D$9+J1406*$D$6+K1406*$D$11+L1406*$D$10+M1406*$D$7)</f>
        <v>39.900000000000006</v>
      </c>
      <c r="O1406" s="166">
        <v>1</v>
      </c>
      <c r="P1406" s="153">
        <f>SUM(N1406*O1406)</f>
        <v>39.900000000000006</v>
      </c>
      <c r="Q1406" s="14"/>
      <c r="R1406" s="14"/>
      <c r="S1406" s="14"/>
      <c r="T1406" s="14"/>
      <c r="U1406" s="14"/>
    </row>
    <row r="1407" spans="1:21" ht="13.5" customHeight="1">
      <c r="A1407" s="147">
        <f>RANK(N1407,$N$18:$N$2049)</f>
        <v>570</v>
      </c>
      <c r="B1407" s="148" t="s">
        <v>1646</v>
      </c>
      <c r="C1407" s="148" t="s">
        <v>1947</v>
      </c>
      <c r="D1407" s="149" t="s">
        <v>43</v>
      </c>
      <c r="E1407" s="149" t="s">
        <v>38</v>
      </c>
      <c r="F1407" s="149" t="s">
        <v>35</v>
      </c>
      <c r="G1407" s="150"/>
      <c r="H1407" s="150"/>
      <c r="I1407" s="150"/>
      <c r="J1407" s="150"/>
      <c r="K1407" s="150">
        <v>43</v>
      </c>
      <c r="L1407" s="150">
        <v>506</v>
      </c>
      <c r="M1407" s="150">
        <v>3</v>
      </c>
      <c r="N1407" s="172">
        <f>SUM(G1407*$D$8+H1407*$D$5+I1407*$D$9+J1407*$D$6+K1407*$D$11+L1407*$D$10+M1407*$D$7)</f>
        <v>90.1</v>
      </c>
      <c r="O1407" s="166">
        <v>1</v>
      </c>
      <c r="P1407" s="153">
        <f>SUM(N1407*O1407)</f>
        <v>90.1</v>
      </c>
      <c r="Q1407" s="29"/>
      <c r="R1407" s="14"/>
      <c r="S1407" s="14"/>
      <c r="T1407" s="14"/>
      <c r="U1407" s="14"/>
    </row>
    <row r="1408" spans="1:21" ht="13.5" customHeight="1">
      <c r="A1408" s="147">
        <f>RANK(N1408,$N$18:$N$2049)</f>
        <v>450</v>
      </c>
      <c r="B1408" s="148" t="s">
        <v>120</v>
      </c>
      <c r="C1408" s="148" t="s">
        <v>1947</v>
      </c>
      <c r="D1408" s="149" t="s">
        <v>43</v>
      </c>
      <c r="E1408" s="149" t="s">
        <v>34</v>
      </c>
      <c r="F1408" s="149" t="s">
        <v>35</v>
      </c>
      <c r="G1408" s="150"/>
      <c r="H1408" s="150"/>
      <c r="I1408" s="150"/>
      <c r="J1408" s="150"/>
      <c r="K1408" s="149">
        <v>50</v>
      </c>
      <c r="L1408" s="149">
        <v>671</v>
      </c>
      <c r="M1408" s="149">
        <v>3</v>
      </c>
      <c r="N1408" s="172">
        <f>SUM(G1408*$D$8+H1408*$D$5+I1408*$D$9+J1408*$D$6+K1408*$D$11+L1408*$D$10+M1408*$D$7)</f>
        <v>110.10000000000001</v>
      </c>
      <c r="O1408" s="166">
        <v>1</v>
      </c>
      <c r="P1408" s="153">
        <f>SUM(N1408*O1408)</f>
        <v>110.10000000000001</v>
      </c>
      <c r="Q1408" s="29"/>
      <c r="R1408" s="14"/>
      <c r="S1408" s="14"/>
      <c r="T1408" s="14"/>
      <c r="U1408" s="14"/>
    </row>
    <row r="1409" spans="1:21" ht="13.5" customHeight="1">
      <c r="A1409" s="147">
        <f>RANK(N1409,$N$18:$N$2049)</f>
        <v>285</v>
      </c>
      <c r="B1409" s="148" t="s">
        <v>878</v>
      </c>
      <c r="C1409" s="148" t="s">
        <v>1947</v>
      </c>
      <c r="D1409" s="149" t="s">
        <v>43</v>
      </c>
      <c r="E1409" s="149" t="s">
        <v>34</v>
      </c>
      <c r="F1409" s="149" t="s">
        <v>35</v>
      </c>
      <c r="G1409" s="150"/>
      <c r="H1409" s="150"/>
      <c r="I1409" s="150"/>
      <c r="J1409" s="150"/>
      <c r="K1409" s="149">
        <v>60</v>
      </c>
      <c r="L1409" s="149">
        <v>819</v>
      </c>
      <c r="M1409" s="149">
        <v>6</v>
      </c>
      <c r="N1409" s="172">
        <f>SUM(G1409*$D$8+H1409*$D$5+I1409*$D$9+J1409*$D$6+K1409*$D$11+L1409*$D$10+M1409*$D$7)</f>
        <v>147.9</v>
      </c>
      <c r="O1409" s="166">
        <v>1</v>
      </c>
      <c r="P1409" s="153">
        <f>SUM(N1409*O1409)</f>
        <v>147.9</v>
      </c>
      <c r="Q1409" s="29"/>
      <c r="R1409" s="14"/>
      <c r="S1409" s="14"/>
      <c r="T1409" s="14"/>
      <c r="U1409" s="14"/>
    </row>
    <row r="1410" spans="1:21" ht="13.5" customHeight="1">
      <c r="A1410" s="147">
        <f>RANK(N1410,$N$18:$N$2049)</f>
        <v>1475</v>
      </c>
      <c r="B1410" s="148" t="s">
        <v>1649</v>
      </c>
      <c r="C1410" s="148" t="s">
        <v>1948</v>
      </c>
      <c r="D1410" s="149" t="s">
        <v>33</v>
      </c>
      <c r="E1410" s="149" t="s">
        <v>38</v>
      </c>
      <c r="F1410" s="149" t="s">
        <v>35</v>
      </c>
      <c r="G1410" s="150"/>
      <c r="H1410" s="150"/>
      <c r="I1410" s="149"/>
      <c r="J1410" s="150"/>
      <c r="K1410" s="149"/>
      <c r="L1410" s="149"/>
      <c r="M1410" s="149"/>
      <c r="N1410" s="172">
        <f>SUM(G1410*$D$8+H1410*$D$5+I1410*$D$9+J1410*$D$6+K1410*$D$11+L1410*$D$10+M1410*$D$7)</f>
        <v>0</v>
      </c>
      <c r="O1410" s="166">
        <v>0.9</v>
      </c>
      <c r="P1410" s="153">
        <f>SUM(N1410*O1410)</f>
        <v>0</v>
      </c>
      <c r="Q1410" s="14"/>
      <c r="R1410" s="14"/>
      <c r="S1410" s="14"/>
      <c r="T1410" s="14"/>
      <c r="U1410" s="14"/>
    </row>
    <row r="1411" spans="1:21" ht="13.5" customHeight="1">
      <c r="A1411" s="147">
        <f>RANK(N1411,$N$18:$N$2049)</f>
        <v>110</v>
      </c>
      <c r="B1411" s="148" t="s">
        <v>1650</v>
      </c>
      <c r="C1411" s="148" t="s">
        <v>1948</v>
      </c>
      <c r="D1411" s="149" t="s">
        <v>33</v>
      </c>
      <c r="E1411" s="149" t="s">
        <v>38</v>
      </c>
      <c r="F1411" s="149" t="s">
        <v>35</v>
      </c>
      <c r="G1411" s="150">
        <v>3062</v>
      </c>
      <c r="H1411" s="150">
        <v>18</v>
      </c>
      <c r="I1411" s="150">
        <v>95</v>
      </c>
      <c r="J1411" s="150">
        <v>2</v>
      </c>
      <c r="K1411" s="150"/>
      <c r="L1411" s="150"/>
      <c r="M1411" s="150"/>
      <c r="N1411" s="172">
        <f>SUM(G1411*$D$8+H1411*$D$5+I1411*$D$9+J1411*$D$6+K1411*$D$11+L1411*$D$10+M1411*$D$7)</f>
        <v>215.98000000000002</v>
      </c>
      <c r="O1411" s="166">
        <v>0.9</v>
      </c>
      <c r="P1411" s="153">
        <f>SUM(N1411*O1411)</f>
        <v>194.38200000000003</v>
      </c>
      <c r="Q1411" s="14"/>
      <c r="R1411" s="14"/>
      <c r="S1411" s="14"/>
      <c r="T1411" s="14"/>
      <c r="U1411" s="14"/>
    </row>
    <row r="1412" spans="1:21" ht="13.5" customHeight="1">
      <c r="A1412" s="147">
        <f>RANK(N1412,$N$18:$N$2049)</f>
        <v>1475</v>
      </c>
      <c r="B1412" s="148" t="s">
        <v>2161</v>
      </c>
      <c r="C1412" s="148" t="s">
        <v>1948</v>
      </c>
      <c r="D1412" s="149" t="s">
        <v>39</v>
      </c>
      <c r="E1412" s="149" t="s">
        <v>38</v>
      </c>
      <c r="F1412" s="149" t="s">
        <v>35</v>
      </c>
      <c r="G1412" s="150"/>
      <c r="H1412" s="150"/>
      <c r="I1412" s="150"/>
      <c r="J1412" s="150"/>
      <c r="K1412" s="150"/>
      <c r="L1412" s="150"/>
      <c r="M1412" s="150"/>
      <c r="N1412" s="172">
        <f>SUM(G1412*$D$8+H1412*$D$5+I1412*$D$9+J1412*$D$6+K1412*$D$11+L1412*$D$10+M1412*$D$7)</f>
        <v>0</v>
      </c>
      <c r="O1412" s="166">
        <v>1.02</v>
      </c>
      <c r="P1412" s="153">
        <f>SUM(N1412*O1412)</f>
        <v>0</v>
      </c>
      <c r="Q1412" s="14"/>
      <c r="R1412" s="14"/>
      <c r="S1412" s="14"/>
      <c r="T1412" s="14"/>
      <c r="U1412" s="14"/>
    </row>
    <row r="1413" spans="1:21" ht="13.5" customHeight="1">
      <c r="A1413" s="147">
        <f>RANK(N1413,$N$18:$N$2049)</f>
        <v>1338</v>
      </c>
      <c r="B1413" s="148" t="s">
        <v>1652</v>
      </c>
      <c r="C1413" s="148" t="s">
        <v>1948</v>
      </c>
      <c r="D1413" s="149" t="s">
        <v>39</v>
      </c>
      <c r="E1413" s="149" t="s">
        <v>36</v>
      </c>
      <c r="F1413" s="149" t="s">
        <v>35</v>
      </c>
      <c r="G1413" s="150"/>
      <c r="H1413" s="150"/>
      <c r="I1413" s="149">
        <v>149</v>
      </c>
      <c r="J1413" s="150">
        <v>1</v>
      </c>
      <c r="K1413" s="149">
        <v>3</v>
      </c>
      <c r="L1413" s="149">
        <v>13</v>
      </c>
      <c r="M1413" s="149">
        <v>0</v>
      </c>
      <c r="N1413" s="172">
        <f>SUM(G1413*$D$8+H1413*$D$5+I1413*$D$9+J1413*$D$6+K1413*$D$11+L1413*$D$10+M1413*$D$7)</f>
        <v>23.7</v>
      </c>
      <c r="O1413" s="166">
        <v>1.02</v>
      </c>
      <c r="P1413" s="153">
        <f>SUM(N1413*O1413)</f>
        <v>24.173999999999999</v>
      </c>
      <c r="Q1413" s="14"/>
      <c r="R1413" s="14"/>
      <c r="S1413" s="14"/>
      <c r="T1413" s="14"/>
      <c r="U1413" s="14"/>
    </row>
    <row r="1414" spans="1:21" ht="13.5" customHeight="1">
      <c r="A1414" s="147">
        <f>RANK(N1414,$N$18:$N$2049)</f>
        <v>769</v>
      </c>
      <c r="B1414" s="148" t="s">
        <v>1651</v>
      </c>
      <c r="C1414" s="148" t="s">
        <v>1948</v>
      </c>
      <c r="D1414" s="149" t="s">
        <v>39</v>
      </c>
      <c r="E1414" s="149" t="s">
        <v>38</v>
      </c>
      <c r="F1414" s="149" t="s">
        <v>35</v>
      </c>
      <c r="G1414" s="150"/>
      <c r="H1414" s="150"/>
      <c r="I1414" s="149">
        <v>397</v>
      </c>
      <c r="J1414" s="150">
        <v>3</v>
      </c>
      <c r="K1414" s="149">
        <v>7</v>
      </c>
      <c r="L1414" s="149">
        <v>56</v>
      </c>
      <c r="M1414" s="149">
        <v>0</v>
      </c>
      <c r="N1414" s="172">
        <f>SUM(G1414*$D$8+H1414*$D$5+I1414*$D$9+J1414*$D$6+K1414*$D$11+L1414*$D$10+M1414*$D$7)</f>
        <v>66.8</v>
      </c>
      <c r="O1414" s="166">
        <v>1.02</v>
      </c>
      <c r="P1414" s="153">
        <f>SUM(N1414*O1414)</f>
        <v>68.135999999999996</v>
      </c>
      <c r="Q1414" s="14"/>
      <c r="R1414" s="14"/>
      <c r="S1414" s="14"/>
      <c r="T1414" s="14"/>
      <c r="U1414" s="14"/>
    </row>
    <row r="1415" spans="1:21" ht="13.5" customHeight="1">
      <c r="A1415" s="147">
        <f>RANK(N1415,$N$18:$N$2049)</f>
        <v>322</v>
      </c>
      <c r="B1415" s="148" t="s">
        <v>874</v>
      </c>
      <c r="C1415" s="148" t="s">
        <v>1948</v>
      </c>
      <c r="D1415" s="149" t="s">
        <v>39</v>
      </c>
      <c r="E1415" s="149" t="s">
        <v>36</v>
      </c>
      <c r="F1415" s="149" t="s">
        <v>35</v>
      </c>
      <c r="G1415" s="150"/>
      <c r="H1415" s="150"/>
      <c r="I1415" s="149">
        <v>690</v>
      </c>
      <c r="J1415" s="150">
        <v>7</v>
      </c>
      <c r="K1415" s="149">
        <v>14</v>
      </c>
      <c r="L1415" s="149">
        <v>120</v>
      </c>
      <c r="M1415" s="149">
        <v>1</v>
      </c>
      <c r="N1415" s="172">
        <f>SUM(G1415*$D$8+H1415*$D$5+I1415*$D$9+J1415*$D$6+K1415*$D$11+L1415*$D$10+M1415*$D$7)</f>
        <v>136</v>
      </c>
      <c r="O1415" s="166">
        <v>1.02</v>
      </c>
      <c r="P1415" s="153">
        <f>SUM(N1415*O1415)</f>
        <v>138.72</v>
      </c>
      <c r="Q1415" s="14"/>
      <c r="R1415" s="14"/>
      <c r="S1415" s="14"/>
      <c r="T1415" s="14"/>
      <c r="U1415" s="14"/>
    </row>
    <row r="1416" spans="1:21" ht="13.5" customHeight="1">
      <c r="A1416" s="147">
        <f>RANK(N1416,$N$18:$N$2049)</f>
        <v>1475</v>
      </c>
      <c r="B1416" s="148" t="s">
        <v>1654</v>
      </c>
      <c r="C1416" s="148" t="s">
        <v>1948</v>
      </c>
      <c r="D1416" s="149" t="s">
        <v>42</v>
      </c>
      <c r="E1416" s="149" t="s">
        <v>34</v>
      </c>
      <c r="F1416" s="149" t="s">
        <v>35</v>
      </c>
      <c r="G1416" s="150"/>
      <c r="H1416" s="150"/>
      <c r="I1416" s="150"/>
      <c r="J1416" s="150"/>
      <c r="K1416" s="150"/>
      <c r="L1416" s="150"/>
      <c r="M1416" s="150"/>
      <c r="N1416" s="172">
        <f>SUM(G1416*$D$8+H1416*$D$5+I1416*$D$9+J1416*$D$6+K1416*$D$11+L1416*$D$10+M1416*$D$7)</f>
        <v>0</v>
      </c>
      <c r="O1416" s="166">
        <v>1</v>
      </c>
      <c r="P1416" s="153">
        <f>SUM(N1416*O1416)</f>
        <v>0</v>
      </c>
      <c r="Q1416" s="14"/>
      <c r="R1416" s="14"/>
      <c r="S1416" s="14"/>
      <c r="T1416" s="14"/>
      <c r="U1416" s="14"/>
    </row>
    <row r="1417" spans="1:21" ht="13.5" customHeight="1">
      <c r="A1417" s="147">
        <f>RANK(N1417,$N$18:$N$2049)</f>
        <v>1475</v>
      </c>
      <c r="B1417" s="148" t="s">
        <v>2162</v>
      </c>
      <c r="C1417" s="148" t="s">
        <v>1948</v>
      </c>
      <c r="D1417" s="149" t="s">
        <v>42</v>
      </c>
      <c r="E1417" s="149" t="s">
        <v>34</v>
      </c>
      <c r="F1417" s="149" t="s">
        <v>35</v>
      </c>
      <c r="G1417" s="150"/>
      <c r="H1417" s="150"/>
      <c r="I1417" s="150"/>
      <c r="J1417" s="150"/>
      <c r="K1417" s="150"/>
      <c r="L1417" s="150"/>
      <c r="M1417" s="150"/>
      <c r="N1417" s="172">
        <f>SUM(G1417*$D$8+H1417*$D$5+I1417*$D$9+J1417*$D$6+K1417*$D$11+L1417*$D$10+M1417*$D$7)</f>
        <v>0</v>
      </c>
      <c r="O1417" s="166">
        <v>1</v>
      </c>
      <c r="P1417" s="153">
        <f>SUM(N1417*O1417)</f>
        <v>0</v>
      </c>
      <c r="Q1417" s="14"/>
      <c r="R1417" s="14"/>
      <c r="S1417" s="14"/>
      <c r="T1417" s="14"/>
      <c r="U1417" s="14"/>
    </row>
    <row r="1418" spans="1:21" ht="13.5" customHeight="1">
      <c r="A1418" s="147">
        <f>RANK(N1418,$N$18:$N$2049)</f>
        <v>1078</v>
      </c>
      <c r="B1418" s="148" t="s">
        <v>1653</v>
      </c>
      <c r="C1418" s="148" t="s">
        <v>1948</v>
      </c>
      <c r="D1418" s="149" t="s">
        <v>42</v>
      </c>
      <c r="E1418" s="149" t="s">
        <v>38</v>
      </c>
      <c r="F1418" s="149" t="s">
        <v>35</v>
      </c>
      <c r="G1418" s="150"/>
      <c r="H1418" s="150"/>
      <c r="I1418" s="150"/>
      <c r="J1418" s="150"/>
      <c r="K1418" s="149">
        <v>13</v>
      </c>
      <c r="L1418" s="149">
        <v>202</v>
      </c>
      <c r="M1418" s="149">
        <v>2</v>
      </c>
      <c r="N1418" s="172">
        <f>SUM(G1418*$D$8+H1418*$D$5+I1418*$D$9+J1418*$D$6+K1418*$D$11+L1418*$D$10+M1418*$D$7)</f>
        <v>38.700000000000003</v>
      </c>
      <c r="O1418" s="166">
        <v>1</v>
      </c>
      <c r="P1418" s="153">
        <f>SUM(N1418*O1418)</f>
        <v>38.700000000000003</v>
      </c>
      <c r="Q1418" s="14"/>
      <c r="R1418" s="14"/>
      <c r="S1418" s="14"/>
      <c r="T1418" s="14"/>
      <c r="U1418" s="14"/>
    </row>
    <row r="1419" spans="1:21" ht="13.5" customHeight="1">
      <c r="A1419" s="147">
        <f>RANK(N1419,$N$18:$N$2049)</f>
        <v>1475</v>
      </c>
      <c r="B1419" s="148" t="s">
        <v>1657</v>
      </c>
      <c r="C1419" s="148" t="s">
        <v>1948</v>
      </c>
      <c r="D1419" s="149" t="s">
        <v>43</v>
      </c>
      <c r="E1419" s="149" t="s">
        <v>1965</v>
      </c>
      <c r="F1419" s="149" t="s">
        <v>35</v>
      </c>
      <c r="G1419" s="150"/>
      <c r="H1419" s="150"/>
      <c r="I1419" s="150"/>
      <c r="J1419" s="150"/>
      <c r="K1419" s="150"/>
      <c r="L1419" s="150"/>
      <c r="M1419" s="150"/>
      <c r="N1419" s="172">
        <f>SUM(G1419*$D$8+H1419*$D$5+I1419*$D$9+J1419*$D$6+K1419*$D$11+L1419*$D$10+M1419*$D$7)</f>
        <v>0</v>
      </c>
      <c r="O1419" s="166">
        <v>1</v>
      </c>
      <c r="P1419" s="153">
        <f>SUM(N1419*O1419)</f>
        <v>0</v>
      </c>
      <c r="Q1419" s="14"/>
      <c r="R1419" s="14"/>
      <c r="S1419" s="14"/>
      <c r="T1419" s="14"/>
      <c r="U1419" s="14"/>
    </row>
    <row r="1420" spans="1:21" ht="13.5" customHeight="1">
      <c r="A1420" s="147">
        <f>RANK(N1420,$N$18:$N$2049)</f>
        <v>1190</v>
      </c>
      <c r="B1420" s="148" t="s">
        <v>1656</v>
      </c>
      <c r="C1420" s="148" t="s">
        <v>1948</v>
      </c>
      <c r="D1420" s="149" t="s">
        <v>43</v>
      </c>
      <c r="E1420" s="149" t="s">
        <v>36</v>
      </c>
      <c r="F1420" s="149" t="s">
        <v>35</v>
      </c>
      <c r="G1420" s="150"/>
      <c r="H1420" s="150"/>
      <c r="I1420" s="150"/>
      <c r="J1420" s="150"/>
      <c r="K1420" s="149">
        <v>15</v>
      </c>
      <c r="L1420" s="149">
        <v>174</v>
      </c>
      <c r="M1420" s="150">
        <v>1</v>
      </c>
      <c r="N1420" s="172">
        <f>SUM(G1420*$D$8+H1420*$D$5+I1420*$D$9+J1420*$D$6+K1420*$D$11+L1420*$D$10+M1420*$D$7)</f>
        <v>30.900000000000002</v>
      </c>
      <c r="O1420" s="166">
        <v>1</v>
      </c>
      <c r="P1420" s="153">
        <f>SUM(N1420*O1420)</f>
        <v>30.900000000000002</v>
      </c>
      <c r="Q1420" s="14"/>
      <c r="R1420" s="14"/>
      <c r="S1420" s="14"/>
      <c r="T1420" s="14"/>
      <c r="U1420" s="14"/>
    </row>
    <row r="1421" spans="1:21" ht="13.5" customHeight="1">
      <c r="A1421" s="147">
        <f>RANK(N1421,$N$18:$N$2049)</f>
        <v>899</v>
      </c>
      <c r="B1421" s="148" t="s">
        <v>1655</v>
      </c>
      <c r="C1421" s="148" t="s">
        <v>1948</v>
      </c>
      <c r="D1421" s="149" t="s">
        <v>43</v>
      </c>
      <c r="E1421" s="149" t="s">
        <v>36</v>
      </c>
      <c r="F1421" s="149" t="s">
        <v>35</v>
      </c>
      <c r="G1421" s="150"/>
      <c r="H1421" s="150"/>
      <c r="I1421" s="150"/>
      <c r="J1421" s="150"/>
      <c r="K1421" s="149">
        <v>28</v>
      </c>
      <c r="L1421" s="149">
        <v>353</v>
      </c>
      <c r="M1421" s="149">
        <v>1</v>
      </c>
      <c r="N1421" s="172">
        <f>SUM(G1421*$D$8+H1421*$D$5+I1421*$D$9+J1421*$D$6+K1421*$D$11+L1421*$D$10+M1421*$D$7)</f>
        <v>55.300000000000004</v>
      </c>
      <c r="O1421" s="166">
        <v>1</v>
      </c>
      <c r="P1421" s="153">
        <f>SUM(N1421*O1421)</f>
        <v>55.300000000000004</v>
      </c>
      <c r="Q1421" s="14"/>
      <c r="R1421" s="14"/>
      <c r="S1421" s="14"/>
      <c r="T1421" s="14"/>
      <c r="U1421" s="14"/>
    </row>
    <row r="1422" spans="1:21" ht="13.5" customHeight="1">
      <c r="A1422" s="147">
        <f>RANK(N1422,$N$18:$N$2049)</f>
        <v>478</v>
      </c>
      <c r="B1422" s="148" t="s">
        <v>875</v>
      </c>
      <c r="C1422" s="148" t="s">
        <v>1948</v>
      </c>
      <c r="D1422" s="149" t="s">
        <v>43</v>
      </c>
      <c r="E1422" s="149" t="s">
        <v>34</v>
      </c>
      <c r="F1422" s="149" t="s">
        <v>35</v>
      </c>
      <c r="G1422" s="150"/>
      <c r="H1422" s="150"/>
      <c r="I1422" s="150"/>
      <c r="J1422" s="150"/>
      <c r="K1422" s="149">
        <v>56</v>
      </c>
      <c r="L1422" s="149">
        <v>588</v>
      </c>
      <c r="M1422" s="149">
        <v>3</v>
      </c>
      <c r="N1422" s="172">
        <f>SUM(G1422*$D$8+H1422*$D$5+I1422*$D$9+J1422*$D$6+K1422*$D$11+L1422*$D$10+M1422*$D$7)</f>
        <v>104.80000000000001</v>
      </c>
      <c r="O1422" s="166">
        <v>1</v>
      </c>
      <c r="P1422" s="153">
        <f>SUM(N1422*O1422)</f>
        <v>104.80000000000001</v>
      </c>
      <c r="Q1422" s="14"/>
      <c r="R1422" s="14"/>
      <c r="S1422" s="14"/>
      <c r="T1422" s="14"/>
      <c r="U1422" s="14"/>
    </row>
    <row r="1423" spans="1:21" ht="13.5" customHeight="1">
      <c r="A1423" s="147">
        <f>RANK(N1423,$N$18:$N$2049)</f>
        <v>381</v>
      </c>
      <c r="B1423" s="148" t="s">
        <v>128</v>
      </c>
      <c r="C1423" s="148" t="s">
        <v>1948</v>
      </c>
      <c r="D1423" s="149" t="s">
        <v>43</v>
      </c>
      <c r="E1423" s="149" t="s">
        <v>34</v>
      </c>
      <c r="F1423" s="149" t="s">
        <v>35</v>
      </c>
      <c r="G1423" s="150"/>
      <c r="H1423" s="150"/>
      <c r="I1423" s="150"/>
      <c r="J1423" s="150"/>
      <c r="K1423" s="150">
        <v>55</v>
      </c>
      <c r="L1423" s="150">
        <v>723</v>
      </c>
      <c r="M1423" s="150">
        <v>4</v>
      </c>
      <c r="N1423" s="172">
        <f>SUM(G1423*$D$8+H1423*$D$5+I1423*$D$9+J1423*$D$6+K1423*$D$11+L1423*$D$10+M1423*$D$7)</f>
        <v>123.8</v>
      </c>
      <c r="O1423" s="166">
        <v>1</v>
      </c>
      <c r="P1423" s="153">
        <f>SUM(N1423*O1423)</f>
        <v>123.8</v>
      </c>
      <c r="Q1423" s="14"/>
      <c r="R1423" s="14"/>
      <c r="S1423" s="14"/>
      <c r="T1423" s="14"/>
      <c r="U1423" s="14"/>
    </row>
    <row r="1424" spans="1:21" ht="13.5" customHeight="1">
      <c r="A1424" s="147">
        <f>RANK(N1424,$N$18:$N$2049)</f>
        <v>302</v>
      </c>
      <c r="B1424" s="148" t="s">
        <v>289</v>
      </c>
      <c r="C1424" s="148" t="s">
        <v>1948</v>
      </c>
      <c r="D1424" s="149" t="s">
        <v>43</v>
      </c>
      <c r="E1424" s="149" t="s">
        <v>34</v>
      </c>
      <c r="F1424" s="149" t="s">
        <v>35</v>
      </c>
      <c r="G1424" s="150"/>
      <c r="H1424" s="150"/>
      <c r="I1424" s="150"/>
      <c r="J1424" s="150"/>
      <c r="K1424" s="149">
        <v>61</v>
      </c>
      <c r="L1424" s="149">
        <v>768</v>
      </c>
      <c r="M1424" s="150">
        <v>6</v>
      </c>
      <c r="N1424" s="172">
        <f>SUM(G1424*$D$8+H1424*$D$5+I1424*$D$9+J1424*$D$6+K1424*$D$11+L1424*$D$10+M1424*$D$7)</f>
        <v>143.30000000000001</v>
      </c>
      <c r="O1424" s="166">
        <v>1</v>
      </c>
      <c r="P1424" s="153">
        <f>SUM(N1424*O1424)</f>
        <v>143.30000000000001</v>
      </c>
      <c r="Q1424" s="29"/>
      <c r="R1424" s="14"/>
      <c r="S1424" s="14"/>
      <c r="T1424" s="14"/>
      <c r="U1424" s="14"/>
    </row>
    <row r="1425" spans="1:21" ht="13.5" customHeight="1">
      <c r="A1425" s="147">
        <f>RANK(N1425,$N$18:$N$2049)</f>
        <v>1475</v>
      </c>
      <c r="B1425" s="148" t="s">
        <v>880</v>
      </c>
      <c r="C1425" s="148" t="s">
        <v>54</v>
      </c>
      <c r="D1425" s="149" t="s">
        <v>33</v>
      </c>
      <c r="E1425" s="149" t="s">
        <v>36</v>
      </c>
      <c r="F1425" s="149" t="s">
        <v>45</v>
      </c>
      <c r="G1425" s="150"/>
      <c r="H1425" s="150"/>
      <c r="I1425" s="150"/>
      <c r="J1425" s="150"/>
      <c r="K1425" s="150"/>
      <c r="L1425" s="150"/>
      <c r="M1425" s="150"/>
      <c r="N1425" s="172">
        <f>SUM(G1425*$D$8+H1425*$D$5+I1425*$D$9+J1425*$D$6+K1425*$D$11+L1425*$D$10+M1425*$D$7)</f>
        <v>0</v>
      </c>
      <c r="O1425" s="166">
        <v>0.9</v>
      </c>
      <c r="P1425" s="153">
        <f>SUM(N1425*O1425)</f>
        <v>0</v>
      </c>
      <c r="Q1425" s="29"/>
      <c r="R1425" s="14"/>
      <c r="S1425" s="14"/>
      <c r="T1425" s="14"/>
      <c r="U1425" s="14"/>
    </row>
    <row r="1426" spans="1:21" ht="13.5" customHeight="1">
      <c r="A1426" s="147">
        <f>RANK(N1426,$N$18:$N$2049)</f>
        <v>28</v>
      </c>
      <c r="B1426" s="148" t="s">
        <v>399</v>
      </c>
      <c r="C1426" s="148" t="s">
        <v>54</v>
      </c>
      <c r="D1426" s="149" t="s">
        <v>33</v>
      </c>
      <c r="E1426" s="149" t="s">
        <v>38</v>
      </c>
      <c r="F1426" s="149" t="s">
        <v>45</v>
      </c>
      <c r="G1426" s="149">
        <v>3244</v>
      </c>
      <c r="H1426" s="149">
        <v>28</v>
      </c>
      <c r="I1426" s="149">
        <v>179</v>
      </c>
      <c r="J1426" s="149">
        <v>3</v>
      </c>
      <c r="K1426" s="150"/>
      <c r="L1426" s="150"/>
      <c r="M1426" s="150"/>
      <c r="N1426" s="172">
        <f>SUM(G1426*$D$8+H1426*$D$5+I1426*$D$9+J1426*$D$6+K1426*$D$11+L1426*$D$10+M1426*$D$7)</f>
        <v>277.65999999999997</v>
      </c>
      <c r="O1426" s="166">
        <v>0.97</v>
      </c>
      <c r="P1426" s="153">
        <f>SUM(N1426*O1426)</f>
        <v>269.33019999999993</v>
      </c>
      <c r="Q1426" s="14"/>
      <c r="R1426" s="14"/>
      <c r="S1426" s="14"/>
      <c r="T1426" s="14"/>
      <c r="U1426" s="14"/>
    </row>
    <row r="1427" spans="1:21" ht="13.5" customHeight="1">
      <c r="A1427" s="147">
        <f>RANK(N1427,$N$18:$N$2049)</f>
        <v>1074</v>
      </c>
      <c r="B1427" s="148" t="s">
        <v>744</v>
      </c>
      <c r="C1427" s="148" t="s">
        <v>54</v>
      </c>
      <c r="D1427" s="149" t="s">
        <v>39</v>
      </c>
      <c r="E1427" s="149" t="s">
        <v>34</v>
      </c>
      <c r="F1427" s="149" t="s">
        <v>45</v>
      </c>
      <c r="G1427" s="150"/>
      <c r="H1427" s="150"/>
      <c r="I1427" s="149">
        <v>204</v>
      </c>
      <c r="J1427" s="149">
        <v>2</v>
      </c>
      <c r="K1427" s="149">
        <v>6</v>
      </c>
      <c r="L1427" s="149">
        <v>35</v>
      </c>
      <c r="M1427" s="149">
        <v>0</v>
      </c>
      <c r="N1427" s="172">
        <f>SUM(G1427*$D$8+H1427*$D$5+I1427*$D$9+J1427*$D$6+K1427*$D$11+L1427*$D$10+M1427*$D$7)</f>
        <v>38.900000000000006</v>
      </c>
      <c r="O1427" s="166">
        <v>1.02</v>
      </c>
      <c r="P1427" s="153">
        <f>SUM(N1427*O1427)</f>
        <v>39.678000000000004</v>
      </c>
      <c r="Q1427" s="14"/>
      <c r="R1427" s="14"/>
      <c r="S1427" s="14"/>
      <c r="T1427" s="14"/>
      <c r="U1427" s="14"/>
    </row>
    <row r="1428" spans="1:21" ht="13.5" customHeight="1">
      <c r="A1428" s="147">
        <f>RANK(N1428,$N$18:$N$2049)</f>
        <v>733</v>
      </c>
      <c r="B1428" s="148" t="s">
        <v>474</v>
      </c>
      <c r="C1428" s="148" t="s">
        <v>54</v>
      </c>
      <c r="D1428" s="149" t="s">
        <v>39</v>
      </c>
      <c r="E1428" s="149" t="s">
        <v>38</v>
      </c>
      <c r="F1428" s="149" t="s">
        <v>45</v>
      </c>
      <c r="G1428" s="150"/>
      <c r="H1428" s="150"/>
      <c r="I1428" s="149">
        <v>415</v>
      </c>
      <c r="J1428" s="149">
        <v>4</v>
      </c>
      <c r="K1428" s="149">
        <v>4</v>
      </c>
      <c r="L1428" s="149">
        <v>38</v>
      </c>
      <c r="M1428" s="149">
        <v>0</v>
      </c>
      <c r="N1428" s="172">
        <f>SUM(G1428*$D$8+H1428*$D$5+I1428*$D$9+J1428*$D$6+K1428*$D$11+L1428*$D$10+M1428*$D$7)</f>
        <v>71.3</v>
      </c>
      <c r="O1428" s="166">
        <v>1.02</v>
      </c>
      <c r="P1428" s="153">
        <f>SUM(N1428*O1428)</f>
        <v>72.725999999999999</v>
      </c>
      <c r="Q1428" s="14"/>
      <c r="R1428" s="14"/>
      <c r="S1428" s="14"/>
      <c r="T1428" s="14"/>
      <c r="U1428" s="14"/>
    </row>
    <row r="1429" spans="1:21" ht="13.5" customHeight="1">
      <c r="A1429" s="147">
        <f>RANK(N1429,$N$18:$N$2049)</f>
        <v>564</v>
      </c>
      <c r="B1429" s="148" t="s">
        <v>1658</v>
      </c>
      <c r="C1429" s="148" t="s">
        <v>54</v>
      </c>
      <c r="D1429" s="149" t="s">
        <v>39</v>
      </c>
      <c r="E1429" s="149" t="s">
        <v>38</v>
      </c>
      <c r="F1429" s="149" t="s">
        <v>45</v>
      </c>
      <c r="G1429" s="150"/>
      <c r="H1429" s="150"/>
      <c r="I1429" s="149">
        <v>516</v>
      </c>
      <c r="J1429" s="149">
        <v>5</v>
      </c>
      <c r="K1429" s="149">
        <v>8</v>
      </c>
      <c r="L1429" s="149">
        <v>49</v>
      </c>
      <c r="M1429" s="149">
        <v>0</v>
      </c>
      <c r="N1429" s="172">
        <f>SUM(G1429*$D$8+H1429*$D$5+I1429*$D$9+J1429*$D$6+K1429*$D$11+L1429*$D$10+M1429*$D$7)</f>
        <v>90.5</v>
      </c>
      <c r="O1429" s="166">
        <v>1.02</v>
      </c>
      <c r="P1429" s="153">
        <f>SUM(N1429*O1429)</f>
        <v>92.31</v>
      </c>
      <c r="Q1429" s="14"/>
      <c r="R1429" s="14"/>
      <c r="S1429" s="14"/>
      <c r="T1429" s="14"/>
      <c r="U1429" s="14"/>
    </row>
    <row r="1430" spans="1:21" ht="13.5" customHeight="1">
      <c r="A1430" s="147">
        <f>RANK(N1430,$N$18:$N$2049)</f>
        <v>305</v>
      </c>
      <c r="B1430" s="148" t="s">
        <v>881</v>
      </c>
      <c r="C1430" s="148" t="s">
        <v>54</v>
      </c>
      <c r="D1430" s="149" t="s">
        <v>39</v>
      </c>
      <c r="E1430" s="149" t="s">
        <v>34</v>
      </c>
      <c r="F1430" s="149" t="s">
        <v>45</v>
      </c>
      <c r="G1430" s="150"/>
      <c r="H1430" s="150"/>
      <c r="I1430" s="149">
        <v>748</v>
      </c>
      <c r="J1430" s="149">
        <v>7</v>
      </c>
      <c r="K1430" s="149">
        <v>15</v>
      </c>
      <c r="L1430" s="149">
        <v>119</v>
      </c>
      <c r="M1430" s="149">
        <v>1</v>
      </c>
      <c r="N1430" s="172">
        <f>SUM(G1430*$D$8+H1430*$D$5+I1430*$D$9+J1430*$D$6+K1430*$D$11+L1430*$D$10+M1430*$D$7)</f>
        <v>142.19999999999999</v>
      </c>
      <c r="O1430" s="166">
        <v>1.02</v>
      </c>
      <c r="P1430" s="153">
        <f>SUM(N1430*O1430)</f>
        <v>145.04399999999998</v>
      </c>
      <c r="Q1430" s="14"/>
      <c r="R1430" s="14"/>
      <c r="S1430" s="14"/>
      <c r="T1430" s="14"/>
      <c r="U1430" s="14"/>
    </row>
    <row r="1431" spans="1:21" ht="13.5" customHeight="1">
      <c r="A1431" s="147">
        <f>RANK(N1431,$N$18:$N$2049)</f>
        <v>1401</v>
      </c>
      <c r="B1431" s="148" t="s">
        <v>1659</v>
      </c>
      <c r="C1431" s="148" t="s">
        <v>54</v>
      </c>
      <c r="D1431" s="149" t="s">
        <v>42</v>
      </c>
      <c r="E1431" s="149" t="s">
        <v>36</v>
      </c>
      <c r="F1431" s="149" t="s">
        <v>45</v>
      </c>
      <c r="G1431" s="150"/>
      <c r="H1431" s="150"/>
      <c r="I1431" s="150"/>
      <c r="J1431" s="150"/>
      <c r="K1431" s="149">
        <v>8</v>
      </c>
      <c r="L1431" s="149">
        <v>112</v>
      </c>
      <c r="M1431" s="149">
        <v>1</v>
      </c>
      <c r="N1431" s="172">
        <f>SUM(G1431*$D$8+H1431*$D$5+I1431*$D$9+J1431*$D$6+K1431*$D$11+L1431*$D$10+M1431*$D$7)</f>
        <v>21.200000000000003</v>
      </c>
      <c r="O1431" s="166">
        <v>1</v>
      </c>
      <c r="P1431" s="153">
        <f>SUM(N1431*O1431)</f>
        <v>21.200000000000003</v>
      </c>
      <c r="Q1431" s="14"/>
      <c r="R1431" s="14"/>
      <c r="S1431" s="14"/>
      <c r="T1431" s="14"/>
      <c r="U1431" s="14"/>
    </row>
    <row r="1432" spans="1:21" ht="13.5" customHeight="1">
      <c r="A1432" s="147">
        <f>RANK(N1432,$N$18:$N$2049)</f>
        <v>563</v>
      </c>
      <c r="B1432" s="148" t="s">
        <v>882</v>
      </c>
      <c r="C1432" s="148" t="s">
        <v>54</v>
      </c>
      <c r="D1432" s="149" t="s">
        <v>42</v>
      </c>
      <c r="E1432" s="149" t="s">
        <v>38</v>
      </c>
      <c r="F1432" s="149" t="s">
        <v>45</v>
      </c>
      <c r="G1432" s="150"/>
      <c r="H1432" s="150"/>
      <c r="I1432" s="150"/>
      <c r="J1432" s="150"/>
      <c r="K1432" s="149">
        <v>32</v>
      </c>
      <c r="L1432" s="149">
        <v>448</v>
      </c>
      <c r="M1432" s="149">
        <v>5</v>
      </c>
      <c r="N1432" s="172">
        <f>SUM(G1432*$D$8+H1432*$D$5+I1432*$D$9+J1432*$D$6+K1432*$D$11+L1432*$D$10+M1432*$D$7)</f>
        <v>90.800000000000011</v>
      </c>
      <c r="O1432" s="166">
        <v>1</v>
      </c>
      <c r="P1432" s="153">
        <f>SUM(N1432*O1432)</f>
        <v>90.800000000000011</v>
      </c>
      <c r="Q1432" s="14"/>
      <c r="R1432" s="14"/>
      <c r="S1432" s="14"/>
      <c r="T1432" s="14"/>
      <c r="U1432" s="14"/>
    </row>
    <row r="1433" spans="1:21" ht="13.5" customHeight="1">
      <c r="A1433" s="147">
        <f>RANK(N1433,$N$18:$N$2049)</f>
        <v>1208</v>
      </c>
      <c r="B1433" s="148" t="s">
        <v>1661</v>
      </c>
      <c r="C1433" s="148" t="s">
        <v>54</v>
      </c>
      <c r="D1433" s="149" t="s">
        <v>43</v>
      </c>
      <c r="E1433" s="149" t="s">
        <v>1965</v>
      </c>
      <c r="F1433" s="149" t="s">
        <v>45</v>
      </c>
      <c r="G1433" s="150"/>
      <c r="H1433" s="150"/>
      <c r="I1433" s="150"/>
      <c r="J1433" s="150"/>
      <c r="K1433" s="150">
        <v>16</v>
      </c>
      <c r="L1433" s="150">
        <v>158</v>
      </c>
      <c r="M1433" s="150">
        <v>1</v>
      </c>
      <c r="N1433" s="172">
        <f>SUM(G1433*$D$8+H1433*$D$5+I1433*$D$9+J1433*$D$6+K1433*$D$11+L1433*$D$10+M1433*$D$7)</f>
        <v>29.8</v>
      </c>
      <c r="O1433" s="166">
        <v>1</v>
      </c>
      <c r="P1433" s="153">
        <f>SUM(N1433*O1433)</f>
        <v>29.8</v>
      </c>
      <c r="Q1433" s="29"/>
      <c r="R1433" s="14"/>
      <c r="S1433" s="14"/>
      <c r="T1433" s="14"/>
      <c r="U1433" s="14"/>
    </row>
    <row r="1434" spans="1:21" ht="13.5" customHeight="1">
      <c r="A1434" s="147">
        <f>RANK(N1434,$N$18:$N$2049)</f>
        <v>874</v>
      </c>
      <c r="B1434" s="148" t="s">
        <v>2163</v>
      </c>
      <c r="C1434" s="148" t="s">
        <v>54</v>
      </c>
      <c r="D1434" s="149" t="s">
        <v>43</v>
      </c>
      <c r="E1434" s="149" t="s">
        <v>34</v>
      </c>
      <c r="F1434" s="149" t="s">
        <v>45</v>
      </c>
      <c r="G1434" s="150"/>
      <c r="H1434" s="150"/>
      <c r="I1434" s="150"/>
      <c r="J1434" s="150"/>
      <c r="K1434" s="149">
        <v>22</v>
      </c>
      <c r="L1434" s="149">
        <v>344</v>
      </c>
      <c r="M1434" s="150">
        <v>2</v>
      </c>
      <c r="N1434" s="172">
        <f>SUM(G1434*$D$8+H1434*$D$5+I1434*$D$9+J1434*$D$6+K1434*$D$11+L1434*$D$10+M1434*$D$7)</f>
        <v>57.4</v>
      </c>
      <c r="O1434" s="166">
        <v>1</v>
      </c>
      <c r="P1434" s="153">
        <f>SUM(N1434*O1434)</f>
        <v>57.4</v>
      </c>
      <c r="Q1434" s="29"/>
      <c r="R1434" s="14"/>
      <c r="S1434" s="14"/>
      <c r="T1434" s="14"/>
      <c r="U1434" s="14"/>
    </row>
    <row r="1435" spans="1:21" ht="13.5" customHeight="1">
      <c r="A1435" s="147">
        <f>RANK(N1435,$N$18:$N$2049)</f>
        <v>829</v>
      </c>
      <c r="B1435" s="148" t="s">
        <v>884</v>
      </c>
      <c r="C1435" s="148" t="s">
        <v>54</v>
      </c>
      <c r="D1435" s="149" t="s">
        <v>43</v>
      </c>
      <c r="E1435" s="149" t="s">
        <v>34</v>
      </c>
      <c r="F1435" s="149" t="s">
        <v>45</v>
      </c>
      <c r="G1435" s="150"/>
      <c r="H1435" s="150"/>
      <c r="I1435" s="149">
        <v>67</v>
      </c>
      <c r="J1435" s="149">
        <v>1</v>
      </c>
      <c r="K1435" s="149">
        <v>21</v>
      </c>
      <c r="L1435" s="149">
        <v>265</v>
      </c>
      <c r="M1435" s="149">
        <v>2</v>
      </c>
      <c r="N1435" s="172">
        <f>SUM(G1435*$D$8+H1435*$D$5+I1435*$D$9+J1435*$D$6+K1435*$D$11+L1435*$D$10+M1435*$D$7)</f>
        <v>61.7</v>
      </c>
      <c r="O1435" s="166">
        <v>1</v>
      </c>
      <c r="P1435" s="153">
        <f>SUM(N1435*O1435)</f>
        <v>61.7</v>
      </c>
      <c r="Q1435" s="29"/>
      <c r="R1435" s="14"/>
      <c r="S1435" s="14"/>
      <c r="T1435" s="14"/>
      <c r="U1435" s="14"/>
    </row>
    <row r="1436" spans="1:21" ht="13.5" customHeight="1">
      <c r="A1436" s="147">
        <f>RANK(N1436,$N$18:$N$2049)</f>
        <v>735</v>
      </c>
      <c r="B1436" s="148" t="s">
        <v>885</v>
      </c>
      <c r="C1436" s="148" t="s">
        <v>54</v>
      </c>
      <c r="D1436" s="149" t="s">
        <v>43</v>
      </c>
      <c r="E1436" s="149" t="s">
        <v>34</v>
      </c>
      <c r="F1436" s="149" t="s">
        <v>45</v>
      </c>
      <c r="G1436" s="150"/>
      <c r="H1436" s="150"/>
      <c r="I1436" s="150"/>
      <c r="J1436" s="150"/>
      <c r="K1436" s="150">
        <v>24</v>
      </c>
      <c r="L1436" s="150">
        <v>409</v>
      </c>
      <c r="M1436" s="150">
        <v>3</v>
      </c>
      <c r="N1436" s="172">
        <f>SUM(G1436*$D$8+H1436*$D$5+I1436*$D$9+J1436*$D$6+K1436*$D$11+L1436*$D$10+M1436*$D$7)</f>
        <v>70.900000000000006</v>
      </c>
      <c r="O1436" s="166">
        <v>1</v>
      </c>
      <c r="P1436" s="153">
        <f>SUM(N1436*O1436)</f>
        <v>70.900000000000006</v>
      </c>
      <c r="Q1436" s="14"/>
      <c r="R1436" s="14"/>
      <c r="S1436" s="14"/>
      <c r="T1436" s="14"/>
      <c r="U1436" s="14"/>
    </row>
    <row r="1437" spans="1:21" ht="13.5" customHeight="1">
      <c r="A1437" s="147">
        <f>RANK(N1437,$N$18:$N$2049)</f>
        <v>720</v>
      </c>
      <c r="B1437" s="148" t="s">
        <v>1660</v>
      </c>
      <c r="C1437" s="148" t="s">
        <v>54</v>
      </c>
      <c r="D1437" s="149" t="s">
        <v>43</v>
      </c>
      <c r="E1437" s="149" t="s">
        <v>34</v>
      </c>
      <c r="F1437" s="149" t="s">
        <v>45</v>
      </c>
      <c r="G1437" s="150"/>
      <c r="H1437" s="150"/>
      <c r="I1437" s="150"/>
      <c r="J1437" s="150"/>
      <c r="K1437" s="150">
        <v>23</v>
      </c>
      <c r="L1437" s="150">
        <v>436</v>
      </c>
      <c r="M1437" s="150">
        <v>3</v>
      </c>
      <c r="N1437" s="172">
        <f>SUM(G1437*$D$8+H1437*$D$5+I1437*$D$9+J1437*$D$6+K1437*$D$11+L1437*$D$10+M1437*$D$7)</f>
        <v>73.099999999999994</v>
      </c>
      <c r="O1437" s="166">
        <v>1</v>
      </c>
      <c r="P1437" s="153">
        <f>SUM(N1437*O1437)</f>
        <v>73.099999999999994</v>
      </c>
      <c r="Q1437" s="14"/>
      <c r="R1437" s="14"/>
      <c r="S1437" s="14"/>
      <c r="T1437" s="14"/>
      <c r="U1437" s="14"/>
    </row>
    <row r="1438" spans="1:21" ht="13.5" customHeight="1">
      <c r="A1438" s="147">
        <f>RANK(N1438,$N$18:$N$2049)</f>
        <v>642</v>
      </c>
      <c r="B1438" s="148" t="s">
        <v>134</v>
      </c>
      <c r="C1438" s="148" t="s">
        <v>54</v>
      </c>
      <c r="D1438" s="149" t="s">
        <v>43</v>
      </c>
      <c r="E1438" s="149" t="s">
        <v>34</v>
      </c>
      <c r="F1438" s="149" t="s">
        <v>45</v>
      </c>
      <c r="G1438" s="150"/>
      <c r="H1438" s="150"/>
      <c r="I1438" s="150"/>
      <c r="J1438" s="150"/>
      <c r="K1438" s="149">
        <v>39</v>
      </c>
      <c r="L1438" s="149">
        <v>487</v>
      </c>
      <c r="M1438" s="149">
        <v>2</v>
      </c>
      <c r="N1438" s="172">
        <f>SUM(G1438*$D$8+H1438*$D$5+I1438*$D$9+J1438*$D$6+K1438*$D$11+L1438*$D$10+M1438*$D$7)</f>
        <v>80.2</v>
      </c>
      <c r="O1438" s="166">
        <v>1</v>
      </c>
      <c r="P1438" s="153">
        <f>SUM(N1438*O1438)</f>
        <v>80.2</v>
      </c>
      <c r="Q1438" s="14"/>
      <c r="R1438" s="14"/>
      <c r="S1438" s="14"/>
      <c r="T1438" s="14"/>
      <c r="U1438" s="14"/>
    </row>
    <row r="1439" spans="1:21" ht="13.5" customHeight="1">
      <c r="A1439" s="147">
        <f>RANK(N1439,$N$18:$N$2049)</f>
        <v>527</v>
      </c>
      <c r="B1439" s="148" t="s">
        <v>883</v>
      </c>
      <c r="C1439" s="148" t="s">
        <v>54</v>
      </c>
      <c r="D1439" s="149" t="s">
        <v>43</v>
      </c>
      <c r="E1439" s="149" t="s">
        <v>38</v>
      </c>
      <c r="F1439" s="149" t="s">
        <v>45</v>
      </c>
      <c r="G1439" s="150"/>
      <c r="H1439" s="150"/>
      <c r="I1439" s="150"/>
      <c r="J1439" s="150"/>
      <c r="K1439" s="149">
        <v>30</v>
      </c>
      <c r="L1439" s="149">
        <v>435</v>
      </c>
      <c r="M1439" s="149">
        <v>6</v>
      </c>
      <c r="N1439" s="172">
        <f>SUM(G1439*$D$8+H1439*$D$5+I1439*$D$9+J1439*$D$6+K1439*$D$11+L1439*$D$10+M1439*$D$7)</f>
        <v>94.5</v>
      </c>
      <c r="O1439" s="166">
        <v>1</v>
      </c>
      <c r="P1439" s="153">
        <f>SUM(N1439*O1439)</f>
        <v>94.5</v>
      </c>
      <c r="Q1439" s="29"/>
      <c r="R1439" s="14"/>
      <c r="S1439" s="14"/>
      <c r="T1439" s="14"/>
      <c r="U1439" s="14"/>
    </row>
    <row r="1440" spans="1:21" ht="13.5" customHeight="1">
      <c r="A1440" s="147">
        <f>RANK(N1440,$N$18:$N$2049)</f>
        <v>1475</v>
      </c>
      <c r="B1440" s="148" t="s">
        <v>1663</v>
      </c>
      <c r="C1440" s="148" t="s">
        <v>1949</v>
      </c>
      <c r="D1440" s="149" t="s">
        <v>33</v>
      </c>
      <c r="E1440" s="149" t="s">
        <v>36</v>
      </c>
      <c r="F1440" s="149" t="s">
        <v>1966</v>
      </c>
      <c r="G1440" s="150"/>
      <c r="H1440" s="150"/>
      <c r="I1440" s="150"/>
      <c r="J1440" s="150"/>
      <c r="K1440" s="150"/>
      <c r="L1440" s="150"/>
      <c r="M1440" s="150"/>
      <c r="N1440" s="172">
        <f>SUM(G1440*$D$8+H1440*$D$5+I1440*$D$9+J1440*$D$6+K1440*$D$11+L1440*$D$10+M1440*$D$7)</f>
        <v>0</v>
      </c>
      <c r="O1440" s="166">
        <v>0.9</v>
      </c>
      <c r="P1440" s="153">
        <f>SUM(N1440*O1440)</f>
        <v>0</v>
      </c>
      <c r="Q1440" s="14"/>
      <c r="R1440" s="14"/>
      <c r="S1440" s="14"/>
      <c r="T1440" s="14"/>
      <c r="U1440" s="14"/>
    </row>
    <row r="1441" spans="1:21" ht="13.5" customHeight="1">
      <c r="A1441" s="147">
        <f>RANK(N1441,$N$18:$N$2049)</f>
        <v>17</v>
      </c>
      <c r="B1441" s="148" t="s">
        <v>1662</v>
      </c>
      <c r="C1441" s="148" t="s">
        <v>1949</v>
      </c>
      <c r="D1441" s="149" t="s">
        <v>33</v>
      </c>
      <c r="E1441" s="149" t="s">
        <v>1965</v>
      </c>
      <c r="F1441" s="149" t="s">
        <v>1966</v>
      </c>
      <c r="G1441" s="150">
        <v>2976</v>
      </c>
      <c r="H1441" s="150">
        <v>22</v>
      </c>
      <c r="I1441" s="150">
        <v>438</v>
      </c>
      <c r="J1441" s="150">
        <v>7</v>
      </c>
      <c r="K1441" s="150"/>
      <c r="L1441" s="150"/>
      <c r="M1441" s="150"/>
      <c r="N1441" s="172">
        <f>SUM(G1441*$D$8+H1441*$D$5+I1441*$D$9+J1441*$D$6+K1441*$D$11+L1441*$D$10+M1441*$D$7)</f>
        <v>292.84000000000003</v>
      </c>
      <c r="O1441" s="166">
        <v>0.97</v>
      </c>
      <c r="P1441" s="153">
        <f>SUM(N1441*O1441)</f>
        <v>284.0548</v>
      </c>
      <c r="Q1441" s="14"/>
      <c r="R1441" s="14"/>
      <c r="S1441" s="14"/>
      <c r="T1441" s="14"/>
      <c r="U1441" s="14"/>
    </row>
    <row r="1442" spans="1:21" ht="13.5" customHeight="1">
      <c r="A1442" s="147">
        <f>RANK(N1442,$N$18:$N$2049)</f>
        <v>1475</v>
      </c>
      <c r="B1442" s="148" t="s">
        <v>1664</v>
      </c>
      <c r="C1442" s="148" t="s">
        <v>1949</v>
      </c>
      <c r="D1442" s="149" t="s">
        <v>39</v>
      </c>
      <c r="E1442" s="149" t="s">
        <v>1965</v>
      </c>
      <c r="F1442" s="149" t="s">
        <v>1966</v>
      </c>
      <c r="G1442" s="150"/>
      <c r="H1442" s="150"/>
      <c r="I1442" s="150"/>
      <c r="J1442" s="150"/>
      <c r="K1442" s="150"/>
      <c r="L1442" s="150"/>
      <c r="M1442" s="150"/>
      <c r="N1442" s="172">
        <f>SUM(G1442*$D$8+H1442*$D$5+I1442*$D$9+J1442*$D$6+K1442*$D$11+L1442*$D$10+M1442*$D$7)</f>
        <v>0</v>
      </c>
      <c r="O1442" s="166">
        <v>1.02</v>
      </c>
      <c r="P1442" s="153">
        <f>SUM(N1442*O1442)</f>
        <v>0</v>
      </c>
      <c r="Q1442" s="14"/>
      <c r="R1442" s="14"/>
      <c r="S1442" s="14"/>
      <c r="T1442" s="14"/>
      <c r="U1442" s="14"/>
    </row>
    <row r="1443" spans="1:21" ht="13.5" customHeight="1">
      <c r="A1443" s="147">
        <f>RANK(N1443,$N$18:$N$2049)</f>
        <v>1008</v>
      </c>
      <c r="B1443" s="148" t="s">
        <v>2164</v>
      </c>
      <c r="C1443" s="148" t="s">
        <v>1949</v>
      </c>
      <c r="D1443" s="149" t="s">
        <v>39</v>
      </c>
      <c r="E1443" s="149" t="s">
        <v>38</v>
      </c>
      <c r="F1443" s="149" t="s">
        <v>1966</v>
      </c>
      <c r="G1443" s="150"/>
      <c r="H1443" s="150"/>
      <c r="I1443" s="150">
        <v>291</v>
      </c>
      <c r="J1443" s="150">
        <v>2</v>
      </c>
      <c r="K1443" s="149">
        <v>4</v>
      </c>
      <c r="L1443" s="149">
        <v>23</v>
      </c>
      <c r="M1443" s="150">
        <v>0</v>
      </c>
      <c r="N1443" s="172">
        <f>SUM(G1443*$D$8+H1443*$D$5+I1443*$D$9+J1443*$D$6+K1443*$D$11+L1443*$D$10+M1443*$D$7)</f>
        <v>45.4</v>
      </c>
      <c r="O1443" s="166">
        <v>1.02</v>
      </c>
      <c r="P1443" s="153">
        <f>SUM(N1443*O1443)</f>
        <v>46.308</v>
      </c>
      <c r="Q1443" s="29"/>
      <c r="R1443" s="14"/>
      <c r="S1443" s="14"/>
      <c r="T1443" s="14"/>
      <c r="U1443" s="14"/>
    </row>
    <row r="1444" spans="1:21" ht="13.5" customHeight="1">
      <c r="A1444" s="147">
        <f>RANK(N1444,$N$18:$N$2049)</f>
        <v>421</v>
      </c>
      <c r="B1444" s="148" t="s">
        <v>887</v>
      </c>
      <c r="C1444" s="148" t="s">
        <v>1949</v>
      </c>
      <c r="D1444" s="149" t="s">
        <v>39</v>
      </c>
      <c r="E1444" s="149" t="s">
        <v>34</v>
      </c>
      <c r="F1444" s="149" t="s">
        <v>1966</v>
      </c>
      <c r="G1444" s="150"/>
      <c r="H1444" s="150"/>
      <c r="I1444" s="150">
        <v>578</v>
      </c>
      <c r="J1444" s="150">
        <v>6</v>
      </c>
      <c r="K1444" s="149">
        <v>12</v>
      </c>
      <c r="L1444" s="149">
        <v>100</v>
      </c>
      <c r="M1444" s="149">
        <v>1</v>
      </c>
      <c r="N1444" s="172">
        <f>SUM(G1444*$D$8+H1444*$D$5+I1444*$D$9+J1444*$D$6+K1444*$D$11+L1444*$D$10+M1444*$D$7)</f>
        <v>115.80000000000001</v>
      </c>
      <c r="O1444" s="166">
        <v>1.02</v>
      </c>
      <c r="P1444" s="153">
        <f>SUM(N1444*O1444)</f>
        <v>118.11600000000001</v>
      </c>
      <c r="Q1444" s="29"/>
      <c r="R1444" s="14"/>
      <c r="S1444" s="14"/>
      <c r="T1444" s="14"/>
      <c r="U1444" s="14"/>
    </row>
    <row r="1445" spans="1:21" ht="13.5" customHeight="1">
      <c r="A1445" s="147">
        <f>RANK(N1445,$N$18:$N$2049)</f>
        <v>234</v>
      </c>
      <c r="B1445" s="148" t="s">
        <v>886</v>
      </c>
      <c r="C1445" s="148" t="s">
        <v>1949</v>
      </c>
      <c r="D1445" s="149" t="s">
        <v>39</v>
      </c>
      <c r="E1445" s="149" t="s">
        <v>38</v>
      </c>
      <c r="F1445" s="149" t="s">
        <v>1966</v>
      </c>
      <c r="G1445" s="150"/>
      <c r="H1445" s="150"/>
      <c r="I1445" s="150">
        <v>776</v>
      </c>
      <c r="J1445" s="150">
        <v>8</v>
      </c>
      <c r="K1445" s="149">
        <v>23</v>
      </c>
      <c r="L1445" s="149">
        <v>185</v>
      </c>
      <c r="M1445" s="149">
        <v>1</v>
      </c>
      <c r="N1445" s="172">
        <f>SUM(G1445*$D$8+H1445*$D$5+I1445*$D$9+J1445*$D$6+K1445*$D$11+L1445*$D$10+M1445*$D$7)</f>
        <v>161.60000000000002</v>
      </c>
      <c r="O1445" s="166">
        <v>1.02</v>
      </c>
      <c r="P1445" s="153">
        <f>SUM(N1445*O1445)</f>
        <v>164.83200000000002</v>
      </c>
      <c r="Q1445" s="29"/>
      <c r="R1445" s="14"/>
      <c r="S1445" s="14"/>
      <c r="T1445" s="14"/>
      <c r="U1445" s="14"/>
    </row>
    <row r="1446" spans="1:21" ht="13.5" customHeight="1">
      <c r="A1446" s="147">
        <f>RANK(N1446,$N$18:$N$2049)</f>
        <v>1475</v>
      </c>
      <c r="B1446" s="148" t="s">
        <v>2165</v>
      </c>
      <c r="C1446" s="148" t="s">
        <v>1949</v>
      </c>
      <c r="D1446" s="149" t="s">
        <v>42</v>
      </c>
      <c r="E1446" s="149" t="s">
        <v>34</v>
      </c>
      <c r="F1446" s="149" t="s">
        <v>1966</v>
      </c>
      <c r="G1446" s="150"/>
      <c r="H1446" s="150"/>
      <c r="I1446" s="150"/>
      <c r="J1446" s="150"/>
      <c r="K1446" s="150"/>
      <c r="L1446" s="150"/>
      <c r="M1446" s="150"/>
      <c r="N1446" s="172">
        <f>SUM(G1446*$D$8+H1446*$D$5+I1446*$D$9+J1446*$D$6+K1446*$D$11+L1446*$D$10+M1446*$D$7)</f>
        <v>0</v>
      </c>
      <c r="O1446" s="166">
        <v>1</v>
      </c>
      <c r="P1446" s="153">
        <f>SUM(N1446*O1446)</f>
        <v>0</v>
      </c>
      <c r="Q1446" s="14"/>
      <c r="R1446" s="14"/>
      <c r="S1446" s="14"/>
      <c r="T1446" s="14"/>
      <c r="U1446" s="14"/>
    </row>
    <row r="1447" spans="1:21" ht="13.5" customHeight="1">
      <c r="A1447" s="147">
        <f>RANK(N1447,$N$18:$N$2049)</f>
        <v>1246</v>
      </c>
      <c r="B1447" s="148" t="s">
        <v>1665</v>
      </c>
      <c r="C1447" s="148" t="s">
        <v>1949</v>
      </c>
      <c r="D1447" s="149" t="s">
        <v>42</v>
      </c>
      <c r="E1447" s="149" t="s">
        <v>34</v>
      </c>
      <c r="F1447" s="149" t="s">
        <v>1966</v>
      </c>
      <c r="G1447" s="150"/>
      <c r="H1447" s="150"/>
      <c r="I1447" s="150"/>
      <c r="J1447" s="150"/>
      <c r="K1447" s="150">
        <v>15</v>
      </c>
      <c r="L1447" s="150">
        <v>143</v>
      </c>
      <c r="M1447" s="150">
        <v>1</v>
      </c>
      <c r="N1447" s="172">
        <f>SUM(G1447*$D$8+H1447*$D$5+I1447*$D$9+J1447*$D$6+K1447*$D$11+L1447*$D$10+M1447*$D$7)</f>
        <v>27.8</v>
      </c>
      <c r="O1447" s="166">
        <v>1</v>
      </c>
      <c r="P1447" s="153">
        <f>SUM(N1447*O1447)</f>
        <v>27.8</v>
      </c>
      <c r="Q1447" s="14"/>
      <c r="R1447" s="14"/>
      <c r="S1447" s="14"/>
      <c r="T1447" s="14"/>
      <c r="U1447" s="14"/>
    </row>
    <row r="1448" spans="1:21" ht="13.5" customHeight="1">
      <c r="A1448" s="147">
        <f>RANK(N1448,$N$18:$N$2049)</f>
        <v>929</v>
      </c>
      <c r="B1448" s="148" t="s">
        <v>888</v>
      </c>
      <c r="C1448" s="148" t="s">
        <v>1949</v>
      </c>
      <c r="D1448" s="149" t="s">
        <v>42</v>
      </c>
      <c r="E1448" s="149" t="s">
        <v>34</v>
      </c>
      <c r="F1448" s="149" t="s">
        <v>1966</v>
      </c>
      <c r="G1448" s="150"/>
      <c r="H1448" s="150"/>
      <c r="I1448" s="150"/>
      <c r="J1448" s="150"/>
      <c r="K1448" s="150">
        <v>23</v>
      </c>
      <c r="L1448" s="150">
        <v>231</v>
      </c>
      <c r="M1448" s="150">
        <v>3</v>
      </c>
      <c r="N1448" s="172">
        <f>SUM(G1448*$D$8+H1448*$D$5+I1448*$D$9+J1448*$D$6+K1448*$D$11+L1448*$D$10+M1448*$D$7)</f>
        <v>52.6</v>
      </c>
      <c r="O1448" s="166">
        <v>1</v>
      </c>
      <c r="P1448" s="153">
        <f>SUM(N1448*O1448)</f>
        <v>52.6</v>
      </c>
      <c r="Q1448" s="14"/>
      <c r="R1448" s="14"/>
      <c r="S1448" s="14"/>
      <c r="T1448" s="14"/>
      <c r="U1448" s="14"/>
    </row>
    <row r="1449" spans="1:21" ht="13.5" customHeight="1">
      <c r="A1449" s="147">
        <f>RANK(N1449,$N$18:$N$2049)</f>
        <v>1475</v>
      </c>
      <c r="B1449" s="148" t="s">
        <v>890</v>
      </c>
      <c r="C1449" s="148" t="s">
        <v>1949</v>
      </c>
      <c r="D1449" s="149" t="s">
        <v>43</v>
      </c>
      <c r="E1449" s="149" t="s">
        <v>34</v>
      </c>
      <c r="F1449" s="149" t="s">
        <v>1966</v>
      </c>
      <c r="G1449" s="150"/>
      <c r="H1449" s="150"/>
      <c r="I1449" s="150"/>
      <c r="J1449" s="150"/>
      <c r="K1449" s="150"/>
      <c r="L1449" s="150"/>
      <c r="M1449" s="150"/>
      <c r="N1449" s="172">
        <f>SUM(G1449*$D$8+H1449*$D$5+I1449*$D$9+J1449*$D$6+K1449*$D$11+L1449*$D$10+M1449*$D$7)</f>
        <v>0</v>
      </c>
      <c r="O1449" s="166">
        <v>1</v>
      </c>
      <c r="P1449" s="153">
        <f>SUM(N1449*O1449)</f>
        <v>0</v>
      </c>
      <c r="Q1449" s="14"/>
      <c r="R1449" s="14"/>
      <c r="S1449" s="14"/>
      <c r="T1449" s="14"/>
      <c r="U1449" s="14"/>
    </row>
    <row r="1450" spans="1:21" ht="13.5" customHeight="1">
      <c r="A1450" s="147">
        <f>RANK(N1450,$N$18:$N$2049)</f>
        <v>1475</v>
      </c>
      <c r="B1450" s="148" t="s">
        <v>2021</v>
      </c>
      <c r="C1450" s="148" t="s">
        <v>1949</v>
      </c>
      <c r="D1450" s="149" t="s">
        <v>43</v>
      </c>
      <c r="E1450" s="149" t="s">
        <v>1965</v>
      </c>
      <c r="F1450" s="149" t="s">
        <v>1966</v>
      </c>
      <c r="G1450" s="150"/>
      <c r="H1450" s="150"/>
      <c r="I1450" s="150"/>
      <c r="J1450" s="150"/>
      <c r="K1450" s="150"/>
      <c r="L1450" s="150"/>
      <c r="M1450" s="150"/>
      <c r="N1450" s="172">
        <f>SUM(G1450*$D$8+H1450*$D$5+I1450*$D$9+J1450*$D$6+K1450*$D$11+L1450*$D$10+M1450*$D$7)</f>
        <v>0</v>
      </c>
      <c r="O1450" s="166">
        <v>1</v>
      </c>
      <c r="P1450" s="153">
        <f>SUM(N1450*O1450)</f>
        <v>0</v>
      </c>
      <c r="Q1450" s="14"/>
      <c r="R1450" s="14"/>
      <c r="S1450" s="14"/>
      <c r="T1450" s="14"/>
      <c r="U1450" s="14"/>
    </row>
    <row r="1451" spans="1:21" ht="13.5" customHeight="1">
      <c r="A1451" s="147">
        <f>RANK(N1451,$N$18:$N$2049)</f>
        <v>1135</v>
      </c>
      <c r="B1451" s="148" t="s">
        <v>1666</v>
      </c>
      <c r="C1451" s="148" t="s">
        <v>1949</v>
      </c>
      <c r="D1451" s="149" t="s">
        <v>43</v>
      </c>
      <c r="E1451" s="149" t="s">
        <v>34</v>
      </c>
      <c r="F1451" s="149" t="s">
        <v>1966</v>
      </c>
      <c r="G1451" s="150"/>
      <c r="H1451" s="150"/>
      <c r="I1451" s="150"/>
      <c r="J1451" s="150"/>
      <c r="K1451" s="149">
        <v>15</v>
      </c>
      <c r="L1451" s="149">
        <v>207</v>
      </c>
      <c r="M1451" s="149">
        <v>1</v>
      </c>
      <c r="N1451" s="172">
        <f>SUM(G1451*$D$8+H1451*$D$5+I1451*$D$9+J1451*$D$6+K1451*$D$11+L1451*$D$10+M1451*$D$7)</f>
        <v>34.200000000000003</v>
      </c>
      <c r="O1451" s="166">
        <v>1</v>
      </c>
      <c r="P1451" s="153">
        <f>SUM(N1451*O1451)</f>
        <v>34.200000000000003</v>
      </c>
      <c r="Q1451" s="14"/>
      <c r="R1451" s="14"/>
      <c r="S1451" s="14"/>
      <c r="T1451" s="14"/>
      <c r="U1451" s="14"/>
    </row>
    <row r="1452" spans="1:21" ht="13.5" customHeight="1">
      <c r="A1452" s="147">
        <f>RANK(N1452,$N$18:$N$2049)</f>
        <v>730</v>
      </c>
      <c r="B1452" s="148" t="s">
        <v>123</v>
      </c>
      <c r="C1452" s="148" t="s">
        <v>1949</v>
      </c>
      <c r="D1452" s="149" t="s">
        <v>43</v>
      </c>
      <c r="E1452" s="149" t="s">
        <v>34</v>
      </c>
      <c r="F1452" s="149" t="s">
        <v>1966</v>
      </c>
      <c r="G1452" s="150"/>
      <c r="H1452" s="150"/>
      <c r="I1452" s="150"/>
      <c r="J1452" s="150"/>
      <c r="K1452" s="149">
        <v>31</v>
      </c>
      <c r="L1452" s="149">
        <v>441</v>
      </c>
      <c r="M1452" s="149">
        <v>2</v>
      </c>
      <c r="N1452" s="172">
        <f>SUM(G1452*$D$8+H1452*$D$5+I1452*$D$9+J1452*$D$6+K1452*$D$11+L1452*$D$10+M1452*$D$7)</f>
        <v>71.599999999999994</v>
      </c>
      <c r="O1452" s="166">
        <v>1</v>
      </c>
      <c r="P1452" s="153">
        <f>SUM(N1452*O1452)</f>
        <v>71.599999999999994</v>
      </c>
      <c r="Q1452" s="14"/>
      <c r="R1452" s="14"/>
      <c r="S1452" s="14"/>
      <c r="T1452" s="14"/>
      <c r="U1452" s="14"/>
    </row>
    <row r="1453" spans="1:21" ht="13.5" customHeight="1">
      <c r="A1453" s="147">
        <f>RANK(N1453,$N$18:$N$2049)</f>
        <v>349</v>
      </c>
      <c r="B1453" s="148" t="s">
        <v>889</v>
      </c>
      <c r="C1453" s="148" t="s">
        <v>1949</v>
      </c>
      <c r="D1453" s="149" t="s">
        <v>43</v>
      </c>
      <c r="E1453" s="149" t="s">
        <v>34</v>
      </c>
      <c r="F1453" s="149" t="s">
        <v>1966</v>
      </c>
      <c r="G1453" s="150"/>
      <c r="H1453" s="150"/>
      <c r="I1453" s="150"/>
      <c r="J1453" s="150"/>
      <c r="K1453" s="149">
        <v>52</v>
      </c>
      <c r="L1453" s="149">
        <v>731</v>
      </c>
      <c r="M1453" s="149">
        <v>5</v>
      </c>
      <c r="N1453" s="172">
        <f>SUM(G1453*$D$8+H1453*$D$5+I1453*$D$9+J1453*$D$6+K1453*$D$11+L1453*$D$10+M1453*$D$7)</f>
        <v>129.10000000000002</v>
      </c>
      <c r="O1453" s="166">
        <v>1</v>
      </c>
      <c r="P1453" s="153">
        <f>SUM(N1453*O1453)</f>
        <v>129.10000000000002</v>
      </c>
      <c r="Q1453" s="14"/>
      <c r="R1453" s="14"/>
      <c r="S1453" s="14"/>
      <c r="T1453" s="14"/>
      <c r="U1453" s="14"/>
    </row>
    <row r="1454" spans="1:21" ht="13.5" customHeight="1">
      <c r="A1454" s="147">
        <f>RANK(N1454,$N$18:$N$2049)</f>
        <v>165</v>
      </c>
      <c r="B1454" s="148" t="s">
        <v>891</v>
      </c>
      <c r="C1454" s="148" t="s">
        <v>1949</v>
      </c>
      <c r="D1454" s="149" t="s">
        <v>43</v>
      </c>
      <c r="E1454" s="149" t="s">
        <v>34</v>
      </c>
      <c r="F1454" s="149" t="s">
        <v>1966</v>
      </c>
      <c r="G1454" s="150"/>
      <c r="H1454" s="150"/>
      <c r="I1454" s="150"/>
      <c r="J1454" s="150"/>
      <c r="K1454" s="149">
        <v>71</v>
      </c>
      <c r="L1454" s="149">
        <v>1035</v>
      </c>
      <c r="M1454" s="149">
        <v>8</v>
      </c>
      <c r="N1454" s="172">
        <f>SUM(G1454*$D$8+H1454*$D$5+I1454*$D$9+J1454*$D$6+K1454*$D$11+L1454*$D$10+M1454*$D$7)</f>
        <v>187</v>
      </c>
      <c r="O1454" s="166">
        <v>1</v>
      </c>
      <c r="P1454" s="153">
        <f>SUM(N1454*O1454)</f>
        <v>187</v>
      </c>
      <c r="Q1454" s="14"/>
      <c r="R1454" s="14"/>
      <c r="S1454" s="14"/>
      <c r="T1454" s="14"/>
      <c r="U1454" s="14"/>
    </row>
    <row r="1455" spans="1:21" ht="13.5" customHeight="1">
      <c r="A1455" s="147">
        <f>RANK(N1455,$N$18:$N$2049)</f>
        <v>1475</v>
      </c>
      <c r="B1455" s="148" t="s">
        <v>544</v>
      </c>
      <c r="C1455" s="148" t="s">
        <v>1950</v>
      </c>
      <c r="D1455" s="149" t="s">
        <v>33</v>
      </c>
      <c r="E1455" s="149" t="s">
        <v>34</v>
      </c>
      <c r="F1455" s="149" t="s">
        <v>37</v>
      </c>
      <c r="G1455" s="150"/>
      <c r="H1455" s="150"/>
      <c r="I1455" s="150"/>
      <c r="J1455" s="150"/>
      <c r="K1455" s="150"/>
      <c r="L1455" s="150"/>
      <c r="M1455" s="150"/>
      <c r="N1455" s="172">
        <f>SUM(G1455*$D$8+H1455*$D$5+I1455*$D$9+J1455*$D$6+K1455*$D$11+L1455*$D$10+M1455*$D$7)</f>
        <v>0</v>
      </c>
      <c r="O1455" s="166">
        <v>0.9</v>
      </c>
      <c r="P1455" s="153">
        <f>SUM(N1455*O1455)</f>
        <v>0</v>
      </c>
      <c r="Q1455" s="29"/>
      <c r="R1455" s="14"/>
      <c r="S1455" s="14"/>
      <c r="T1455" s="14"/>
      <c r="U1455" s="14"/>
    </row>
    <row r="1456" spans="1:21" ht="13.5" customHeight="1">
      <c r="A1456" s="147">
        <f>RANK(N1456,$N$18:$N$2049)</f>
        <v>79</v>
      </c>
      <c r="B1456" s="148" t="s">
        <v>1667</v>
      </c>
      <c r="C1456" s="148" t="s">
        <v>1950</v>
      </c>
      <c r="D1456" s="149" t="s">
        <v>33</v>
      </c>
      <c r="E1456" s="149" t="s">
        <v>1965</v>
      </c>
      <c r="F1456" s="149" t="s">
        <v>37</v>
      </c>
      <c r="G1456" s="150">
        <v>2635</v>
      </c>
      <c r="H1456" s="150">
        <v>18</v>
      </c>
      <c r="I1456" s="149">
        <v>357</v>
      </c>
      <c r="J1456" s="149">
        <v>4</v>
      </c>
      <c r="K1456" s="150"/>
      <c r="L1456" s="150"/>
      <c r="M1456" s="150"/>
      <c r="N1456" s="172">
        <f>SUM(G1456*$D$8+H1456*$D$5+I1456*$D$9+J1456*$D$6+K1456*$D$11+L1456*$D$10+M1456*$D$7)</f>
        <v>237.10000000000002</v>
      </c>
      <c r="O1456" s="166">
        <v>0.9</v>
      </c>
      <c r="P1456" s="153">
        <f>SUM(N1456*O1456)</f>
        <v>213.39000000000001</v>
      </c>
      <c r="Q1456" s="14"/>
      <c r="R1456" s="14"/>
      <c r="S1456" s="14"/>
      <c r="T1456" s="14"/>
      <c r="U1456" s="14"/>
    </row>
    <row r="1457" spans="1:21" ht="13.5" customHeight="1">
      <c r="A1457" s="147">
        <f>RANK(N1457,$N$18:$N$2049)</f>
        <v>1475</v>
      </c>
      <c r="B1457" s="148" t="s">
        <v>1670</v>
      </c>
      <c r="C1457" s="148" t="s">
        <v>1950</v>
      </c>
      <c r="D1457" s="149" t="s">
        <v>39</v>
      </c>
      <c r="E1457" s="149" t="s">
        <v>36</v>
      </c>
      <c r="F1457" s="149" t="s">
        <v>37</v>
      </c>
      <c r="G1457" s="150"/>
      <c r="H1457" s="150"/>
      <c r="I1457" s="150"/>
      <c r="J1457" s="150"/>
      <c r="K1457" s="150"/>
      <c r="L1457" s="150"/>
      <c r="M1457" s="150"/>
      <c r="N1457" s="172">
        <f>SUM(G1457*$D$8+H1457*$D$5+I1457*$D$9+J1457*$D$6+K1457*$D$11+L1457*$D$10+M1457*$D$7)</f>
        <v>0</v>
      </c>
      <c r="O1457" s="166">
        <v>1.02</v>
      </c>
      <c r="P1457" s="153">
        <f>SUM(N1457*O1457)</f>
        <v>0</v>
      </c>
      <c r="Q1457" s="14"/>
      <c r="R1457" s="14"/>
      <c r="S1457" s="14"/>
      <c r="T1457" s="14"/>
      <c r="U1457" s="14"/>
    </row>
    <row r="1458" spans="1:21" ht="13.5" customHeight="1">
      <c r="A1458" s="147">
        <f>RANK(N1458,$N$18:$N$2049)</f>
        <v>981</v>
      </c>
      <c r="B1458" s="148" t="s">
        <v>1669</v>
      </c>
      <c r="C1458" s="148" t="s">
        <v>1950</v>
      </c>
      <c r="D1458" s="149" t="s">
        <v>39</v>
      </c>
      <c r="E1458" s="149" t="s">
        <v>36</v>
      </c>
      <c r="F1458" s="149" t="s">
        <v>37</v>
      </c>
      <c r="G1458" s="150"/>
      <c r="H1458" s="150"/>
      <c r="I1458" s="150">
        <v>241</v>
      </c>
      <c r="J1458" s="150">
        <v>2</v>
      </c>
      <c r="K1458" s="149">
        <v>9</v>
      </c>
      <c r="L1458" s="149">
        <v>65</v>
      </c>
      <c r="M1458" s="149">
        <v>0</v>
      </c>
      <c r="N1458" s="172">
        <f>SUM(G1458*$D$8+H1458*$D$5+I1458*$D$9+J1458*$D$6+K1458*$D$11+L1458*$D$10+M1458*$D$7)</f>
        <v>47.1</v>
      </c>
      <c r="O1458" s="166">
        <v>1.02</v>
      </c>
      <c r="P1458" s="153">
        <f>SUM(N1458*O1458)</f>
        <v>48.042000000000002</v>
      </c>
      <c r="Q1458" s="14"/>
      <c r="R1458" s="14"/>
      <c r="S1458" s="14"/>
      <c r="T1458" s="14"/>
      <c r="U1458" s="14"/>
    </row>
    <row r="1459" spans="1:21" ht="13.5" customHeight="1">
      <c r="A1459" s="147">
        <f>RANK(N1459,$N$18:$N$2049)</f>
        <v>588</v>
      </c>
      <c r="B1459" s="148" t="s">
        <v>1668</v>
      </c>
      <c r="C1459" s="148" t="s">
        <v>1950</v>
      </c>
      <c r="D1459" s="149" t="s">
        <v>39</v>
      </c>
      <c r="E1459" s="149" t="s">
        <v>34</v>
      </c>
      <c r="F1459" s="149" t="s">
        <v>37</v>
      </c>
      <c r="G1459" s="150"/>
      <c r="H1459" s="150"/>
      <c r="I1459" s="150">
        <v>396</v>
      </c>
      <c r="J1459" s="150">
        <v>4</v>
      </c>
      <c r="K1459" s="149">
        <v>15</v>
      </c>
      <c r="L1459" s="149">
        <v>108</v>
      </c>
      <c r="M1459" s="149">
        <v>1</v>
      </c>
      <c r="N1459" s="172">
        <f>SUM(G1459*$D$8+H1459*$D$5+I1459*$D$9+J1459*$D$6+K1459*$D$11+L1459*$D$10+M1459*$D$7)</f>
        <v>87.899999999999991</v>
      </c>
      <c r="O1459" s="166">
        <v>1.02</v>
      </c>
      <c r="P1459" s="153">
        <f>SUM(N1459*O1459)</f>
        <v>89.657999999999987</v>
      </c>
      <c r="Q1459" s="14"/>
      <c r="R1459" s="14"/>
      <c r="S1459" s="14"/>
      <c r="T1459" s="14"/>
      <c r="U1459" s="14"/>
    </row>
    <row r="1460" spans="1:21" ht="13.5" customHeight="1">
      <c r="A1460" s="147">
        <f>RANK(N1460,$N$18:$N$2049)</f>
        <v>208</v>
      </c>
      <c r="B1460" s="148" t="s">
        <v>173</v>
      </c>
      <c r="C1460" s="148" t="s">
        <v>1950</v>
      </c>
      <c r="D1460" s="149" t="s">
        <v>39</v>
      </c>
      <c r="E1460" s="149" t="s">
        <v>34</v>
      </c>
      <c r="F1460" s="149" t="s">
        <v>37</v>
      </c>
      <c r="G1460" s="150"/>
      <c r="H1460" s="150"/>
      <c r="I1460" s="149">
        <v>910</v>
      </c>
      <c r="J1460" s="149">
        <v>8</v>
      </c>
      <c r="K1460" s="149">
        <v>20</v>
      </c>
      <c r="L1460" s="149">
        <v>156</v>
      </c>
      <c r="M1460" s="150">
        <v>1</v>
      </c>
      <c r="N1460" s="172">
        <f>SUM(G1460*$D$8+H1460*$D$5+I1460*$D$9+J1460*$D$6+K1460*$D$11+L1460*$D$10+M1460*$D$7)</f>
        <v>170.6</v>
      </c>
      <c r="O1460" s="166">
        <v>1.02</v>
      </c>
      <c r="P1460" s="153">
        <f>SUM(N1460*O1460)</f>
        <v>174.012</v>
      </c>
      <c r="Q1460" s="14"/>
      <c r="R1460" s="14"/>
      <c r="S1460" s="14"/>
      <c r="T1460" s="14"/>
      <c r="U1460" s="14"/>
    </row>
    <row r="1461" spans="1:21" ht="13.5" customHeight="1">
      <c r="A1461" s="147">
        <f>RANK(N1461,$N$18:$N$2049)</f>
        <v>1475</v>
      </c>
      <c r="B1461" s="148" t="s">
        <v>1671</v>
      </c>
      <c r="C1461" s="148" t="s">
        <v>1950</v>
      </c>
      <c r="D1461" s="149" t="s">
        <v>42</v>
      </c>
      <c r="E1461" s="149" t="s">
        <v>38</v>
      </c>
      <c r="F1461" s="149" t="s">
        <v>37</v>
      </c>
      <c r="G1461" s="150"/>
      <c r="H1461" s="150"/>
      <c r="I1461" s="150"/>
      <c r="J1461" s="150"/>
      <c r="K1461" s="150"/>
      <c r="L1461" s="150"/>
      <c r="M1461" s="150"/>
      <c r="N1461" s="172">
        <f>SUM(G1461*$D$8+H1461*$D$5+I1461*$D$9+J1461*$D$6+K1461*$D$11+L1461*$D$10+M1461*$D$7)</f>
        <v>0</v>
      </c>
      <c r="O1461" s="166">
        <v>1</v>
      </c>
      <c r="P1461" s="153">
        <f>SUM(N1461*O1461)</f>
        <v>0</v>
      </c>
      <c r="Q1461" s="29"/>
      <c r="R1461" s="14"/>
      <c r="S1461" s="14"/>
      <c r="T1461" s="14"/>
      <c r="U1461" s="14"/>
    </row>
    <row r="1462" spans="1:21" ht="13.5" customHeight="1">
      <c r="A1462" s="147">
        <f>RANK(N1462,$N$18:$N$2049)</f>
        <v>1025</v>
      </c>
      <c r="B1462" s="148" t="s">
        <v>551</v>
      </c>
      <c r="C1462" s="148" t="s">
        <v>1950</v>
      </c>
      <c r="D1462" s="149" t="s">
        <v>42</v>
      </c>
      <c r="E1462" s="149" t="s">
        <v>38</v>
      </c>
      <c r="F1462" s="149" t="s">
        <v>37</v>
      </c>
      <c r="G1462" s="150"/>
      <c r="H1462" s="150"/>
      <c r="I1462" s="150"/>
      <c r="J1462" s="150"/>
      <c r="K1462" s="149">
        <v>20</v>
      </c>
      <c r="L1462" s="149">
        <v>217</v>
      </c>
      <c r="M1462" s="149">
        <v>2</v>
      </c>
      <c r="N1462" s="172">
        <f>SUM(G1462*$D$8+H1462*$D$5+I1462*$D$9+J1462*$D$6+K1462*$D$11+L1462*$D$10+M1462*$D$7)</f>
        <v>43.7</v>
      </c>
      <c r="O1462" s="166">
        <v>1</v>
      </c>
      <c r="P1462" s="153">
        <f>SUM(N1462*O1462)</f>
        <v>43.7</v>
      </c>
      <c r="Q1462" s="29"/>
      <c r="R1462" s="14"/>
      <c r="S1462" s="14"/>
      <c r="T1462" s="14"/>
      <c r="U1462" s="14"/>
    </row>
    <row r="1463" spans="1:21" ht="13.5" customHeight="1">
      <c r="A1463" s="147">
        <f>RANK(N1463,$N$18:$N$2049)</f>
        <v>852</v>
      </c>
      <c r="B1463" s="148" t="s">
        <v>144</v>
      </c>
      <c r="C1463" s="148" t="s">
        <v>1950</v>
      </c>
      <c r="D1463" s="149" t="s">
        <v>42</v>
      </c>
      <c r="E1463" s="149" t="s">
        <v>34</v>
      </c>
      <c r="F1463" s="149" t="s">
        <v>37</v>
      </c>
      <c r="G1463" s="150"/>
      <c r="H1463" s="150"/>
      <c r="I1463" s="150"/>
      <c r="J1463" s="150"/>
      <c r="K1463" s="149">
        <v>30</v>
      </c>
      <c r="L1463" s="149">
        <v>324</v>
      </c>
      <c r="M1463" s="149">
        <v>2</v>
      </c>
      <c r="N1463" s="172">
        <f>SUM(G1463*$D$8+H1463*$D$5+I1463*$D$9+J1463*$D$6+K1463*$D$11+L1463*$D$10+M1463*$D$7)</f>
        <v>59.4</v>
      </c>
      <c r="O1463" s="166">
        <v>1</v>
      </c>
      <c r="P1463" s="153">
        <f>SUM(N1463*O1463)</f>
        <v>59.4</v>
      </c>
      <c r="Q1463" s="14"/>
      <c r="R1463" s="14"/>
      <c r="S1463" s="14"/>
      <c r="T1463" s="14"/>
      <c r="U1463" s="14"/>
    </row>
    <row r="1464" spans="1:21" ht="13.5" customHeight="1">
      <c r="A1464" s="147">
        <f>RANK(N1464,$N$18:$N$2049)</f>
        <v>1475</v>
      </c>
      <c r="B1464" s="148" t="s">
        <v>2022</v>
      </c>
      <c r="C1464" s="148" t="s">
        <v>1950</v>
      </c>
      <c r="D1464" s="149" t="s">
        <v>43</v>
      </c>
      <c r="E1464" s="149" t="s">
        <v>40</v>
      </c>
      <c r="F1464" s="149" t="s">
        <v>37</v>
      </c>
      <c r="G1464" s="150"/>
      <c r="H1464" s="150"/>
      <c r="I1464" s="150"/>
      <c r="J1464" s="150"/>
      <c r="K1464" s="150"/>
      <c r="L1464" s="150"/>
      <c r="M1464" s="150"/>
      <c r="N1464" s="172">
        <f>SUM(G1464*$D$8+H1464*$D$5+I1464*$D$9+J1464*$D$6+K1464*$D$11+L1464*$D$10+M1464*$D$7)</f>
        <v>0</v>
      </c>
      <c r="O1464" s="166">
        <v>1</v>
      </c>
      <c r="P1464" s="153">
        <f>SUM(N1464*O1464)</f>
        <v>0</v>
      </c>
      <c r="Q1464" s="14"/>
      <c r="R1464" s="14"/>
      <c r="S1464" s="14"/>
      <c r="T1464" s="14"/>
      <c r="U1464" s="14"/>
    </row>
    <row r="1465" spans="1:21" ht="13.5" customHeight="1">
      <c r="A1465" s="147">
        <f>RANK(N1465,$N$18:$N$2049)</f>
        <v>1193</v>
      </c>
      <c r="B1465" s="148" t="s">
        <v>231</v>
      </c>
      <c r="C1465" s="148" t="s">
        <v>1950</v>
      </c>
      <c r="D1465" s="149" t="s">
        <v>43</v>
      </c>
      <c r="E1465" s="149" t="s">
        <v>34</v>
      </c>
      <c r="F1465" s="149" t="s">
        <v>37</v>
      </c>
      <c r="G1465" s="150"/>
      <c r="H1465" s="150"/>
      <c r="I1465" s="149">
        <v>15</v>
      </c>
      <c r="J1465" s="149">
        <v>0</v>
      </c>
      <c r="K1465" s="149">
        <v>14</v>
      </c>
      <c r="L1465" s="149">
        <v>162</v>
      </c>
      <c r="M1465" s="149">
        <v>1</v>
      </c>
      <c r="N1465" s="172">
        <f>SUM(G1465*$D$8+H1465*$D$5+I1465*$D$9+J1465*$D$6+K1465*$D$11+L1465*$D$10+M1465*$D$7)</f>
        <v>30.7</v>
      </c>
      <c r="O1465" s="166">
        <v>1</v>
      </c>
      <c r="P1465" s="153">
        <f>SUM(N1465*O1465)</f>
        <v>30.7</v>
      </c>
      <c r="Q1465" s="14"/>
      <c r="R1465" s="14"/>
      <c r="S1465" s="14"/>
      <c r="T1465" s="14"/>
      <c r="U1465" s="14"/>
    </row>
    <row r="1466" spans="1:21" ht="13.5" customHeight="1">
      <c r="A1466" s="147">
        <f>RANK(N1466,$N$18:$N$2049)</f>
        <v>1050</v>
      </c>
      <c r="B1466" s="148" t="s">
        <v>785</v>
      </c>
      <c r="C1466" s="148" t="s">
        <v>1950</v>
      </c>
      <c r="D1466" s="149" t="s">
        <v>43</v>
      </c>
      <c r="E1466" s="149" t="s">
        <v>34</v>
      </c>
      <c r="F1466" s="149" t="s">
        <v>37</v>
      </c>
      <c r="G1466" s="150"/>
      <c r="H1466" s="150"/>
      <c r="I1466" s="150"/>
      <c r="J1466" s="150"/>
      <c r="K1466" s="149">
        <v>18</v>
      </c>
      <c r="L1466" s="149">
        <v>206</v>
      </c>
      <c r="M1466" s="149">
        <v>2</v>
      </c>
      <c r="N1466" s="172">
        <f>SUM(G1466*$D$8+H1466*$D$5+I1466*$D$9+J1466*$D$6+K1466*$D$11+L1466*$D$10+M1466*$D$7)</f>
        <v>41.6</v>
      </c>
      <c r="O1466" s="166">
        <v>1</v>
      </c>
      <c r="P1466" s="153">
        <f>SUM(N1466*O1466)</f>
        <v>41.6</v>
      </c>
      <c r="Q1466" s="14"/>
      <c r="R1466" s="14"/>
      <c r="S1466" s="14"/>
      <c r="T1466" s="14"/>
      <c r="U1466" s="14"/>
    </row>
    <row r="1467" spans="1:21" ht="13.5" customHeight="1">
      <c r="A1467" s="147">
        <f>RANK(N1467,$N$18:$N$2049)</f>
        <v>845</v>
      </c>
      <c r="B1467" s="148" t="s">
        <v>746</v>
      </c>
      <c r="C1467" s="148" t="s">
        <v>1950</v>
      </c>
      <c r="D1467" s="149" t="s">
        <v>43</v>
      </c>
      <c r="E1467" s="149" t="s">
        <v>34</v>
      </c>
      <c r="F1467" s="149" t="s">
        <v>37</v>
      </c>
      <c r="G1467" s="150"/>
      <c r="H1467" s="150"/>
      <c r="I1467" s="149">
        <v>25</v>
      </c>
      <c r="J1467" s="149">
        <v>0</v>
      </c>
      <c r="K1467" s="149">
        <v>24</v>
      </c>
      <c r="L1467" s="149">
        <v>336</v>
      </c>
      <c r="M1467" s="149">
        <v>2</v>
      </c>
      <c r="N1467" s="172">
        <f>SUM(G1467*$D$8+H1467*$D$5+I1467*$D$9+J1467*$D$6+K1467*$D$11+L1467*$D$10+M1467*$D$7)</f>
        <v>60.1</v>
      </c>
      <c r="O1467" s="166">
        <v>1</v>
      </c>
      <c r="P1467" s="153">
        <f>SUM(N1467*O1467)</f>
        <v>60.1</v>
      </c>
      <c r="Q1467" s="14"/>
      <c r="R1467" s="14"/>
      <c r="S1467" s="14"/>
      <c r="T1467" s="14"/>
      <c r="U1467" s="14"/>
    </row>
    <row r="1468" spans="1:21" ht="13.5" customHeight="1">
      <c r="A1468" s="147">
        <f>RANK(N1468,$N$18:$N$2049)</f>
        <v>665</v>
      </c>
      <c r="B1468" s="148" t="s">
        <v>1672</v>
      </c>
      <c r="C1468" s="148" t="s">
        <v>1950</v>
      </c>
      <c r="D1468" s="149" t="s">
        <v>43</v>
      </c>
      <c r="E1468" s="149" t="s">
        <v>36</v>
      </c>
      <c r="F1468" s="149" t="s">
        <v>37</v>
      </c>
      <c r="G1468" s="150"/>
      <c r="H1468" s="150"/>
      <c r="I1468" s="150"/>
      <c r="J1468" s="150"/>
      <c r="K1468" s="149">
        <v>30</v>
      </c>
      <c r="L1468" s="149">
        <v>451</v>
      </c>
      <c r="M1468" s="150">
        <v>3</v>
      </c>
      <c r="N1468" s="172">
        <f>SUM(G1468*$D$8+H1468*$D$5+I1468*$D$9+J1468*$D$6+K1468*$D$11+L1468*$D$10+M1468*$D$7)</f>
        <v>78.099999999999994</v>
      </c>
      <c r="O1468" s="166">
        <v>1</v>
      </c>
      <c r="P1468" s="153">
        <f>SUM(N1468*O1468)</f>
        <v>78.099999999999994</v>
      </c>
      <c r="Q1468" s="29"/>
      <c r="R1468" s="14"/>
      <c r="S1468" s="14"/>
      <c r="T1468" s="14"/>
      <c r="U1468" s="14"/>
    </row>
    <row r="1469" spans="1:21" ht="13.5" customHeight="1">
      <c r="A1469" s="147">
        <f>RANK(N1469,$N$18:$N$2049)</f>
        <v>352</v>
      </c>
      <c r="B1469" s="148" t="s">
        <v>602</v>
      </c>
      <c r="C1469" s="148" t="s">
        <v>1950</v>
      </c>
      <c r="D1469" s="149" t="s">
        <v>43</v>
      </c>
      <c r="E1469" s="149" t="s">
        <v>34</v>
      </c>
      <c r="F1469" s="149" t="s">
        <v>37</v>
      </c>
      <c r="G1469" s="150"/>
      <c r="H1469" s="150"/>
      <c r="I1469" s="149">
        <v>120</v>
      </c>
      <c r="J1469" s="149">
        <v>1</v>
      </c>
      <c r="K1469" s="150">
        <v>50</v>
      </c>
      <c r="L1469" s="150">
        <v>618</v>
      </c>
      <c r="M1469" s="150">
        <v>4</v>
      </c>
      <c r="N1469" s="172">
        <f>SUM(G1469*$D$8+H1469*$D$5+I1469*$D$9+J1469*$D$6+K1469*$D$11+L1469*$D$10+M1469*$D$7)</f>
        <v>128.80000000000001</v>
      </c>
      <c r="O1469" s="166">
        <v>1</v>
      </c>
      <c r="P1469" s="153">
        <f>SUM(N1469*O1469)</f>
        <v>128.80000000000001</v>
      </c>
      <c r="Q1469" s="29"/>
      <c r="R1469" s="14"/>
      <c r="S1469" s="14"/>
      <c r="T1469" s="14"/>
      <c r="U1469" s="14"/>
    </row>
    <row r="1470" spans="1:21" ht="13.5" customHeight="1">
      <c r="A1470" s="147">
        <f>RANK(N1470,$N$18:$N$2049)</f>
        <v>1475</v>
      </c>
      <c r="B1470" s="148" t="s">
        <v>1673</v>
      </c>
      <c r="C1470" s="148" t="s">
        <v>1951</v>
      </c>
      <c r="D1470" s="149" t="s">
        <v>33</v>
      </c>
      <c r="E1470" s="149" t="s">
        <v>36</v>
      </c>
      <c r="F1470" s="149" t="s">
        <v>47</v>
      </c>
      <c r="G1470" s="150"/>
      <c r="H1470" s="150"/>
      <c r="I1470" s="150"/>
      <c r="J1470" s="150"/>
      <c r="K1470" s="150"/>
      <c r="L1470" s="150"/>
      <c r="M1470" s="150"/>
      <c r="N1470" s="172">
        <f>SUM(G1470*$D$8+H1470*$D$5+I1470*$D$9+J1470*$D$6+K1470*$D$11+L1470*$D$10+M1470*$D$7)</f>
        <v>0</v>
      </c>
      <c r="O1470" s="166">
        <v>0.9</v>
      </c>
      <c r="P1470" s="153">
        <f>SUM(N1470*O1470)</f>
        <v>0</v>
      </c>
      <c r="Q1470" s="14"/>
      <c r="R1470" s="14"/>
      <c r="S1470" s="14"/>
      <c r="T1470" s="14"/>
      <c r="U1470" s="14"/>
    </row>
    <row r="1471" spans="1:21" ht="13.5" customHeight="1">
      <c r="A1471" s="147">
        <f>RANK(N1471,$N$18:$N$2049)</f>
        <v>1</v>
      </c>
      <c r="B1471" s="148" t="s">
        <v>894</v>
      </c>
      <c r="C1471" s="148" t="s">
        <v>1951</v>
      </c>
      <c r="D1471" s="149" t="s">
        <v>33</v>
      </c>
      <c r="E1471" s="149" t="s">
        <v>36</v>
      </c>
      <c r="F1471" s="149" t="s">
        <v>47</v>
      </c>
      <c r="G1471" s="150">
        <v>3210</v>
      </c>
      <c r="H1471" s="150">
        <v>28</v>
      </c>
      <c r="I1471" s="149">
        <v>589</v>
      </c>
      <c r="J1471" s="150">
        <v>8</v>
      </c>
      <c r="K1471" s="150"/>
      <c r="L1471" s="150"/>
      <c r="M1471" s="150"/>
      <c r="N1471" s="172">
        <f>SUM(G1471*$D$8+H1471*$D$5+I1471*$D$9+J1471*$D$6+K1471*$D$11+L1471*$D$10+M1471*$D$7)</f>
        <v>347.3</v>
      </c>
      <c r="O1471" s="166">
        <v>1</v>
      </c>
      <c r="P1471" s="153">
        <f>SUM(N1471*O1471)</f>
        <v>347.3</v>
      </c>
      <c r="Q1471" s="14"/>
      <c r="R1471" s="14"/>
      <c r="S1471" s="14"/>
      <c r="T1471" s="14"/>
      <c r="U1471" s="14"/>
    </row>
    <row r="1472" spans="1:21" ht="13.5" customHeight="1">
      <c r="A1472" s="147">
        <f>RANK(N1472,$N$18:$N$2049)</f>
        <v>1379</v>
      </c>
      <c r="B1472" s="148" t="s">
        <v>2166</v>
      </c>
      <c r="C1472" s="148" t="s">
        <v>1951</v>
      </c>
      <c r="D1472" s="149" t="s">
        <v>39</v>
      </c>
      <c r="E1472" s="149" t="s">
        <v>34</v>
      </c>
      <c r="F1472" s="149" t="s">
        <v>47</v>
      </c>
      <c r="G1472" s="150"/>
      <c r="H1472" s="150"/>
      <c r="I1472" s="149">
        <v>124</v>
      </c>
      <c r="J1472" s="149">
        <v>1</v>
      </c>
      <c r="K1472" s="149">
        <v>3</v>
      </c>
      <c r="L1472" s="149">
        <v>22</v>
      </c>
      <c r="M1472" s="149">
        <v>0</v>
      </c>
      <c r="N1472" s="172">
        <f>SUM(G1472*$D$8+H1472*$D$5+I1472*$D$9+J1472*$D$6+K1472*$D$11+L1472*$D$10+M1472*$D$7)</f>
        <v>22.099999999999998</v>
      </c>
      <c r="O1472" s="166">
        <v>1.02</v>
      </c>
      <c r="P1472" s="153">
        <f>SUM(N1472*O1472)</f>
        <v>22.541999999999998</v>
      </c>
      <c r="Q1472" s="29"/>
      <c r="R1472" s="14"/>
      <c r="S1472" s="14"/>
      <c r="T1472" s="14"/>
      <c r="U1472" s="14"/>
    </row>
    <row r="1473" spans="1:21" ht="13.5" customHeight="1">
      <c r="A1473" s="147">
        <f>RANK(N1473,$N$18:$N$2049)</f>
        <v>969</v>
      </c>
      <c r="B1473" s="148" t="s">
        <v>88</v>
      </c>
      <c r="C1473" s="148" t="s">
        <v>1951</v>
      </c>
      <c r="D1473" s="149" t="s">
        <v>39</v>
      </c>
      <c r="E1473" s="149" t="s">
        <v>34</v>
      </c>
      <c r="F1473" s="149" t="s">
        <v>47</v>
      </c>
      <c r="G1473" s="150"/>
      <c r="H1473" s="150"/>
      <c r="I1473" s="149">
        <v>266</v>
      </c>
      <c r="J1473" s="149">
        <v>2</v>
      </c>
      <c r="K1473" s="150">
        <v>8</v>
      </c>
      <c r="L1473" s="150">
        <v>63</v>
      </c>
      <c r="M1473" s="150">
        <v>0</v>
      </c>
      <c r="N1473" s="172">
        <f>SUM(G1473*$D$8+H1473*$D$5+I1473*$D$9+J1473*$D$6+K1473*$D$11+L1473*$D$10+M1473*$D$7)</f>
        <v>48.900000000000006</v>
      </c>
      <c r="O1473" s="166">
        <v>1.02</v>
      </c>
      <c r="P1473" s="153">
        <f>SUM(N1473*O1473)</f>
        <v>49.878000000000007</v>
      </c>
      <c r="Q1473" s="29"/>
      <c r="R1473" s="14"/>
      <c r="S1473" s="14"/>
      <c r="T1473" s="14"/>
      <c r="U1473" s="14"/>
    </row>
    <row r="1474" spans="1:21" ht="13.5" customHeight="1">
      <c r="A1474" s="147">
        <f>RANK(N1474,$N$18:$N$2049)</f>
        <v>616</v>
      </c>
      <c r="B1474" s="148" t="s">
        <v>569</v>
      </c>
      <c r="C1474" s="148" t="s">
        <v>1951</v>
      </c>
      <c r="D1474" s="149" t="s">
        <v>39</v>
      </c>
      <c r="E1474" s="149" t="s">
        <v>34</v>
      </c>
      <c r="F1474" s="149" t="s">
        <v>47</v>
      </c>
      <c r="G1474" s="150"/>
      <c r="H1474" s="150"/>
      <c r="I1474" s="149">
        <v>381</v>
      </c>
      <c r="J1474" s="149">
        <v>3</v>
      </c>
      <c r="K1474" s="149">
        <v>14</v>
      </c>
      <c r="L1474" s="149">
        <v>151</v>
      </c>
      <c r="M1474" s="149">
        <v>1</v>
      </c>
      <c r="N1474" s="172">
        <f>SUM(G1474*$D$8+H1474*$D$5+I1474*$D$9+J1474*$D$6+K1474*$D$11+L1474*$D$10+M1474*$D$7)</f>
        <v>84.2</v>
      </c>
      <c r="O1474" s="166">
        <v>1.02</v>
      </c>
      <c r="P1474" s="153">
        <f>SUM(N1474*O1474)</f>
        <v>85.884</v>
      </c>
      <c r="Q1474" s="29"/>
      <c r="R1474" s="14"/>
      <c r="S1474" s="14"/>
      <c r="T1474" s="14"/>
      <c r="U1474" s="14"/>
    </row>
    <row r="1475" spans="1:21" ht="13.5" customHeight="1">
      <c r="A1475" s="147">
        <f>RANK(N1475,$N$18:$N$2049)</f>
        <v>267</v>
      </c>
      <c r="B1475" s="148" t="s">
        <v>73</v>
      </c>
      <c r="C1475" s="148" t="s">
        <v>1951</v>
      </c>
      <c r="D1475" s="149" t="s">
        <v>39</v>
      </c>
      <c r="E1475" s="149" t="s">
        <v>34</v>
      </c>
      <c r="F1475" s="149" t="s">
        <v>47</v>
      </c>
      <c r="G1475" s="150"/>
      <c r="H1475" s="150"/>
      <c r="I1475" s="150">
        <v>815</v>
      </c>
      <c r="J1475" s="150">
        <v>10</v>
      </c>
      <c r="K1475" s="149">
        <v>11</v>
      </c>
      <c r="L1475" s="149">
        <v>66</v>
      </c>
      <c r="M1475" s="149">
        <v>0</v>
      </c>
      <c r="N1475" s="172">
        <f>SUM(G1475*$D$8+H1475*$D$5+I1475*$D$9+J1475*$D$6+K1475*$D$11+L1475*$D$10+M1475*$D$7)</f>
        <v>153.6</v>
      </c>
      <c r="O1475" s="166">
        <v>1.02</v>
      </c>
      <c r="P1475" s="153">
        <f>SUM(N1475*O1475)</f>
        <v>156.672</v>
      </c>
      <c r="Q1475" s="29"/>
      <c r="R1475" s="14"/>
      <c r="S1475" s="14"/>
      <c r="T1475" s="14"/>
      <c r="U1475" s="14"/>
    </row>
    <row r="1476" spans="1:21" ht="13.5" customHeight="1">
      <c r="A1476" s="147">
        <f>RANK(N1476,$N$18:$N$2049)</f>
        <v>1475</v>
      </c>
      <c r="B1476" s="148" t="s">
        <v>589</v>
      </c>
      <c r="C1476" s="148" t="s">
        <v>1951</v>
      </c>
      <c r="D1476" s="149" t="s">
        <v>42</v>
      </c>
      <c r="E1476" s="149" t="s">
        <v>34</v>
      </c>
      <c r="F1476" s="149" t="s">
        <v>47</v>
      </c>
      <c r="G1476" s="150"/>
      <c r="H1476" s="150"/>
      <c r="I1476" s="150"/>
      <c r="J1476" s="150"/>
      <c r="K1476" s="150"/>
      <c r="L1476" s="150"/>
      <c r="M1476" s="150"/>
      <c r="N1476" s="172">
        <f>SUM(G1476*$D$8+H1476*$D$5+I1476*$D$9+J1476*$D$6+K1476*$D$11+L1476*$D$10+M1476*$D$7)</f>
        <v>0</v>
      </c>
      <c r="O1476" s="166">
        <v>1</v>
      </c>
      <c r="P1476" s="153">
        <f>SUM(N1476*O1476)</f>
        <v>0</v>
      </c>
      <c r="Q1476" s="14"/>
      <c r="R1476" s="14"/>
      <c r="S1476" s="14"/>
      <c r="T1476" s="14"/>
      <c r="U1476" s="14"/>
    </row>
    <row r="1477" spans="1:21" ht="13.5" customHeight="1">
      <c r="A1477" s="147">
        <f>RANK(N1477,$N$18:$N$2049)</f>
        <v>1404</v>
      </c>
      <c r="B1477" s="148" t="s">
        <v>896</v>
      </c>
      <c r="C1477" s="148" t="s">
        <v>1951</v>
      </c>
      <c r="D1477" s="149" t="s">
        <v>42</v>
      </c>
      <c r="E1477" s="149" t="s">
        <v>34</v>
      </c>
      <c r="F1477" s="149" t="s">
        <v>47</v>
      </c>
      <c r="G1477" s="150"/>
      <c r="H1477" s="150"/>
      <c r="I1477" s="150"/>
      <c r="J1477" s="150"/>
      <c r="K1477" s="149">
        <v>10</v>
      </c>
      <c r="L1477" s="149">
        <v>101</v>
      </c>
      <c r="M1477" s="150">
        <v>1</v>
      </c>
      <c r="N1477" s="172">
        <f>SUM(G1477*$D$8+H1477*$D$5+I1477*$D$9+J1477*$D$6+K1477*$D$11+L1477*$D$10+M1477*$D$7)</f>
        <v>21.1</v>
      </c>
      <c r="O1477" s="166">
        <v>1</v>
      </c>
      <c r="P1477" s="153">
        <f>SUM(N1477*O1477)</f>
        <v>21.1</v>
      </c>
      <c r="Q1477" s="14"/>
      <c r="R1477" s="14"/>
      <c r="S1477" s="14"/>
      <c r="T1477" s="14"/>
      <c r="U1477" s="14"/>
    </row>
    <row r="1478" spans="1:21" ht="13.5" customHeight="1">
      <c r="A1478" s="147">
        <f>RANK(N1478,$N$18:$N$2049)</f>
        <v>1126</v>
      </c>
      <c r="B1478" s="148" t="s">
        <v>895</v>
      </c>
      <c r="C1478" s="148" t="s">
        <v>1951</v>
      </c>
      <c r="D1478" s="149" t="s">
        <v>42</v>
      </c>
      <c r="E1478" s="149" t="s">
        <v>38</v>
      </c>
      <c r="F1478" s="149" t="s">
        <v>47</v>
      </c>
      <c r="G1478" s="150"/>
      <c r="H1478" s="150"/>
      <c r="I1478" s="150"/>
      <c r="J1478" s="150"/>
      <c r="K1478" s="149">
        <v>15</v>
      </c>
      <c r="L1478" s="149">
        <v>157</v>
      </c>
      <c r="M1478" s="150">
        <v>2</v>
      </c>
      <c r="N1478" s="172">
        <f>SUM(G1478*$D$8+H1478*$D$5+I1478*$D$9+J1478*$D$6+K1478*$D$11+L1478*$D$10+M1478*$D$7)</f>
        <v>35.200000000000003</v>
      </c>
      <c r="O1478" s="166">
        <v>1</v>
      </c>
      <c r="P1478" s="153">
        <f>SUM(N1478*O1478)</f>
        <v>35.200000000000003</v>
      </c>
      <c r="Q1478" s="14"/>
      <c r="R1478" s="14"/>
      <c r="S1478" s="14"/>
      <c r="T1478" s="14"/>
      <c r="U1478" s="14"/>
    </row>
    <row r="1479" spans="1:21" ht="13.5" customHeight="1">
      <c r="A1479" s="147">
        <f>RANK(N1479,$N$18:$N$2049)</f>
        <v>1393</v>
      </c>
      <c r="B1479" s="148" t="s">
        <v>2168</v>
      </c>
      <c r="C1479" s="148" t="s">
        <v>1951</v>
      </c>
      <c r="D1479" s="149" t="s">
        <v>43</v>
      </c>
      <c r="E1479" s="149" t="s">
        <v>34</v>
      </c>
      <c r="F1479" s="149" t="s">
        <v>47</v>
      </c>
      <c r="G1479" s="150"/>
      <c r="H1479" s="150"/>
      <c r="I1479" s="150"/>
      <c r="J1479" s="150"/>
      <c r="K1479" s="149">
        <v>9</v>
      </c>
      <c r="L1479" s="149">
        <v>110</v>
      </c>
      <c r="M1479" s="149">
        <v>1</v>
      </c>
      <c r="N1479" s="172">
        <f>SUM(G1479*$D$8+H1479*$D$5+I1479*$D$9+J1479*$D$6+K1479*$D$11+L1479*$D$10+M1479*$D$7)</f>
        <v>21.5</v>
      </c>
      <c r="O1479" s="166">
        <v>1</v>
      </c>
      <c r="P1479" s="153">
        <f>SUM(N1479*O1479)</f>
        <v>21.5</v>
      </c>
      <c r="Q1479" s="14"/>
      <c r="R1479" s="14"/>
      <c r="S1479" s="14"/>
      <c r="T1479" s="14"/>
      <c r="U1479" s="14"/>
    </row>
    <row r="1480" spans="1:21" ht="13.5" customHeight="1">
      <c r="A1480" s="147">
        <f>RANK(N1480,$N$18:$N$2049)</f>
        <v>967</v>
      </c>
      <c r="B1480" s="148" t="s">
        <v>2167</v>
      </c>
      <c r="C1480" s="148" t="s">
        <v>1951</v>
      </c>
      <c r="D1480" s="149" t="s">
        <v>43</v>
      </c>
      <c r="E1480" s="149" t="s">
        <v>36</v>
      </c>
      <c r="F1480" s="149" t="s">
        <v>47</v>
      </c>
      <c r="G1480" s="150"/>
      <c r="H1480" s="150"/>
      <c r="I1480" s="150"/>
      <c r="J1480" s="150"/>
      <c r="K1480" s="149">
        <v>21</v>
      </c>
      <c r="L1480" s="149">
        <v>265</v>
      </c>
      <c r="M1480" s="149">
        <v>2</v>
      </c>
      <c r="N1480" s="172">
        <f>SUM(G1480*$D$8+H1480*$D$5+I1480*$D$9+J1480*$D$6+K1480*$D$11+L1480*$D$10+M1480*$D$7)</f>
        <v>49</v>
      </c>
      <c r="O1480" s="166">
        <v>1</v>
      </c>
      <c r="P1480" s="153">
        <f>SUM(N1480*O1480)</f>
        <v>49</v>
      </c>
      <c r="Q1480" s="14"/>
      <c r="R1480" s="14"/>
      <c r="S1480" s="14"/>
      <c r="T1480" s="14"/>
      <c r="U1480" s="14"/>
    </row>
    <row r="1481" spans="1:21" ht="13.5" customHeight="1">
      <c r="A1481" s="147">
        <f>RANK(N1481,$N$18:$N$2049)</f>
        <v>799</v>
      </c>
      <c r="B1481" s="148" t="s">
        <v>898</v>
      </c>
      <c r="C1481" s="148" t="s">
        <v>1951</v>
      </c>
      <c r="D1481" s="149" t="s">
        <v>43</v>
      </c>
      <c r="E1481" s="149" t="s">
        <v>34</v>
      </c>
      <c r="F1481" s="149" t="s">
        <v>47</v>
      </c>
      <c r="G1481" s="150"/>
      <c r="H1481" s="150"/>
      <c r="I1481" s="150"/>
      <c r="J1481" s="150"/>
      <c r="K1481" s="149">
        <v>24</v>
      </c>
      <c r="L1481" s="149">
        <v>334</v>
      </c>
      <c r="M1481" s="149">
        <v>3</v>
      </c>
      <c r="N1481" s="172">
        <f>SUM(G1481*$D$8+H1481*$D$5+I1481*$D$9+J1481*$D$6+K1481*$D$11+L1481*$D$10+M1481*$D$7)</f>
        <v>63.4</v>
      </c>
      <c r="O1481" s="166">
        <v>1</v>
      </c>
      <c r="P1481" s="153">
        <f>SUM(N1481*O1481)</f>
        <v>63.4</v>
      </c>
      <c r="Q1481" s="14"/>
      <c r="R1481" s="14"/>
      <c r="S1481" s="14"/>
      <c r="T1481" s="14"/>
      <c r="U1481" s="14"/>
    </row>
    <row r="1482" spans="1:21" ht="13.5" customHeight="1">
      <c r="A1482" s="147">
        <f>RANK(N1482,$N$18:$N$2049)</f>
        <v>656</v>
      </c>
      <c r="B1482" s="148" t="s">
        <v>397</v>
      </c>
      <c r="C1482" s="148" t="s">
        <v>1951</v>
      </c>
      <c r="D1482" s="149" t="s">
        <v>43</v>
      </c>
      <c r="E1482" s="149" t="s">
        <v>34</v>
      </c>
      <c r="F1482" s="149" t="s">
        <v>47</v>
      </c>
      <c r="G1482" s="150"/>
      <c r="H1482" s="150"/>
      <c r="I1482" s="150"/>
      <c r="J1482" s="150"/>
      <c r="K1482" s="149">
        <v>26</v>
      </c>
      <c r="L1482" s="149">
        <v>419</v>
      </c>
      <c r="M1482" s="149">
        <v>4</v>
      </c>
      <c r="N1482" s="172">
        <f>SUM(G1482*$D$8+H1482*$D$5+I1482*$D$9+J1482*$D$6+K1482*$D$11+L1482*$D$10+M1482*$D$7)</f>
        <v>78.900000000000006</v>
      </c>
      <c r="O1482" s="166">
        <v>1</v>
      </c>
      <c r="P1482" s="153">
        <f>SUM(N1482*O1482)</f>
        <v>78.900000000000006</v>
      </c>
      <c r="Q1482" s="14"/>
      <c r="R1482" s="14"/>
      <c r="S1482" s="14"/>
      <c r="T1482" s="14"/>
      <c r="U1482" s="14"/>
    </row>
    <row r="1483" spans="1:21" ht="13.5" customHeight="1">
      <c r="A1483" s="147">
        <f>RANK(N1483,$N$18:$N$2049)</f>
        <v>510</v>
      </c>
      <c r="B1483" s="148" t="s">
        <v>1065</v>
      </c>
      <c r="C1483" s="148" t="s">
        <v>1951</v>
      </c>
      <c r="D1483" s="149" t="s">
        <v>43</v>
      </c>
      <c r="E1483" s="149" t="s">
        <v>34</v>
      </c>
      <c r="F1483" s="149" t="s">
        <v>47</v>
      </c>
      <c r="G1483" s="150"/>
      <c r="H1483" s="150"/>
      <c r="I1483" s="150"/>
      <c r="J1483" s="150"/>
      <c r="K1483" s="149">
        <v>40</v>
      </c>
      <c r="L1483" s="149">
        <v>538</v>
      </c>
      <c r="M1483" s="149">
        <v>4</v>
      </c>
      <c r="N1483" s="172">
        <f>SUM(G1483*$D$8+H1483*$D$5+I1483*$D$9+J1483*$D$6+K1483*$D$11+L1483*$D$10+M1483*$D$7)</f>
        <v>97.800000000000011</v>
      </c>
      <c r="O1483" s="166">
        <v>1</v>
      </c>
      <c r="P1483" s="153">
        <f>SUM(N1483*O1483)</f>
        <v>97.800000000000011</v>
      </c>
      <c r="Q1483" s="14"/>
      <c r="R1483" s="14"/>
      <c r="S1483" s="14"/>
      <c r="T1483" s="14"/>
      <c r="U1483" s="14"/>
    </row>
    <row r="1484" spans="1:21" ht="13.5" customHeight="1">
      <c r="A1484" s="147">
        <f>RANK(N1484,$N$18:$N$2049)</f>
        <v>175</v>
      </c>
      <c r="B1484" s="148" t="s">
        <v>897</v>
      </c>
      <c r="C1484" s="148" t="s">
        <v>1951</v>
      </c>
      <c r="D1484" s="149" t="s">
        <v>43</v>
      </c>
      <c r="E1484" s="149" t="s">
        <v>34</v>
      </c>
      <c r="F1484" s="149" t="s">
        <v>47</v>
      </c>
      <c r="G1484" s="150"/>
      <c r="H1484" s="150"/>
      <c r="I1484" s="150"/>
      <c r="J1484" s="150"/>
      <c r="K1484" s="149">
        <v>80</v>
      </c>
      <c r="L1484" s="149">
        <v>967</v>
      </c>
      <c r="M1484" s="149">
        <v>8</v>
      </c>
      <c r="N1484" s="172">
        <f>SUM(G1484*$D$8+H1484*$D$5+I1484*$D$9+J1484*$D$6+K1484*$D$11+L1484*$D$10+M1484*$D$7)</f>
        <v>184.7</v>
      </c>
      <c r="O1484" s="166">
        <v>1</v>
      </c>
      <c r="P1484" s="153">
        <f>SUM(N1484*O1484)</f>
        <v>184.7</v>
      </c>
      <c r="Q1484" s="14"/>
      <c r="R1484" s="14"/>
      <c r="S1484" s="14"/>
      <c r="T1484" s="14"/>
      <c r="U1484" s="14"/>
    </row>
    <row r="1485" spans="1:21" ht="13.5" customHeight="1">
      <c r="A1485" s="147">
        <f>RANK(N1485,$N$18:$N$2049)</f>
        <v>1151</v>
      </c>
      <c r="B1485" s="148" t="s">
        <v>1674</v>
      </c>
      <c r="C1485" s="148" t="s">
        <v>1952</v>
      </c>
      <c r="D1485" s="149" t="s">
        <v>33</v>
      </c>
      <c r="E1485" s="149" t="s">
        <v>36</v>
      </c>
      <c r="F1485" s="149" t="s">
        <v>1966</v>
      </c>
      <c r="G1485" s="150">
        <v>107</v>
      </c>
      <c r="H1485" s="150">
        <v>1</v>
      </c>
      <c r="I1485" s="150">
        <v>189</v>
      </c>
      <c r="J1485" s="150">
        <v>1</v>
      </c>
      <c r="K1485" s="150"/>
      <c r="L1485" s="150"/>
      <c r="M1485" s="150"/>
      <c r="N1485" s="172">
        <f>SUM(G1485*$D$8+H1485*$D$5+I1485*$D$9+J1485*$D$6+K1485*$D$11+L1485*$D$10+M1485*$D$7)</f>
        <v>33.180000000000007</v>
      </c>
      <c r="O1485" s="166">
        <v>0.9</v>
      </c>
      <c r="P1485" s="153">
        <f>SUM(N1485*O1485)</f>
        <v>29.862000000000005</v>
      </c>
      <c r="Q1485" s="14"/>
      <c r="R1485" s="14"/>
      <c r="S1485" s="14"/>
      <c r="T1485" s="14"/>
      <c r="U1485" s="14"/>
    </row>
    <row r="1486" spans="1:21" ht="13.5" customHeight="1">
      <c r="A1486" s="147">
        <f>RANK(N1486,$N$18:$N$2049)</f>
        <v>153</v>
      </c>
      <c r="B1486" s="148" t="s">
        <v>212</v>
      </c>
      <c r="C1486" s="148" t="s">
        <v>1952</v>
      </c>
      <c r="D1486" s="149" t="s">
        <v>33</v>
      </c>
      <c r="E1486" s="149" t="s">
        <v>38</v>
      </c>
      <c r="F1486" s="149" t="s">
        <v>1966</v>
      </c>
      <c r="G1486" s="150">
        <v>2542</v>
      </c>
      <c r="H1486" s="150">
        <v>18</v>
      </c>
      <c r="I1486" s="149">
        <v>61</v>
      </c>
      <c r="J1486" s="149">
        <v>2</v>
      </c>
      <c r="K1486" s="150"/>
      <c r="L1486" s="150"/>
      <c r="M1486" s="150"/>
      <c r="N1486" s="172">
        <f>SUM(G1486*$D$8+H1486*$D$5+I1486*$D$9+J1486*$D$6+K1486*$D$11+L1486*$D$10+M1486*$D$7)</f>
        <v>191.78</v>
      </c>
      <c r="O1486" s="166">
        <v>0.9</v>
      </c>
      <c r="P1486" s="153">
        <f>SUM(N1486*O1486)</f>
        <v>172.602</v>
      </c>
      <c r="Q1486" s="14"/>
      <c r="R1486" s="14"/>
      <c r="S1486" s="14"/>
      <c r="T1486" s="14"/>
      <c r="U1486" s="14"/>
    </row>
    <row r="1487" spans="1:21" ht="13.5" customHeight="1">
      <c r="A1487" s="147">
        <f>RANK(N1487,$N$18:$N$2049)</f>
        <v>1475</v>
      </c>
      <c r="B1487" s="148" t="s">
        <v>900</v>
      </c>
      <c r="C1487" s="148" t="s">
        <v>1952</v>
      </c>
      <c r="D1487" s="149" t="s">
        <v>39</v>
      </c>
      <c r="E1487" s="149" t="s">
        <v>34</v>
      </c>
      <c r="F1487" s="149" t="s">
        <v>1966</v>
      </c>
      <c r="G1487" s="150"/>
      <c r="H1487" s="150"/>
      <c r="I1487" s="150"/>
      <c r="J1487" s="150"/>
      <c r="K1487" s="150"/>
      <c r="L1487" s="150"/>
      <c r="M1487" s="150"/>
      <c r="N1487" s="172">
        <f>SUM(G1487*$D$8+H1487*$D$5+I1487*$D$9+J1487*$D$6+K1487*$D$11+L1487*$D$10+M1487*$D$7)</f>
        <v>0</v>
      </c>
      <c r="O1487" s="166">
        <v>1.02</v>
      </c>
      <c r="P1487" s="153">
        <f>SUM(N1487*O1487)</f>
        <v>0</v>
      </c>
      <c r="Q1487" s="14"/>
      <c r="R1487" s="14"/>
      <c r="S1487" s="14"/>
      <c r="T1487" s="14"/>
      <c r="U1487" s="14"/>
    </row>
    <row r="1488" spans="1:21" ht="13.5" customHeight="1">
      <c r="A1488" s="147">
        <f>RANK(N1488,$N$18:$N$2049)</f>
        <v>973</v>
      </c>
      <c r="B1488" s="148" t="s">
        <v>1677</v>
      </c>
      <c r="C1488" s="148" t="s">
        <v>1952</v>
      </c>
      <c r="D1488" s="149" t="s">
        <v>39</v>
      </c>
      <c r="E1488" s="149" t="s">
        <v>40</v>
      </c>
      <c r="F1488" s="149" t="s">
        <v>1966</v>
      </c>
      <c r="G1488" s="150"/>
      <c r="H1488" s="150"/>
      <c r="I1488" s="150">
        <v>208</v>
      </c>
      <c r="J1488" s="150">
        <v>1</v>
      </c>
      <c r="K1488" s="149">
        <v>15</v>
      </c>
      <c r="L1488" s="149">
        <v>139</v>
      </c>
      <c r="M1488" s="149">
        <v>0</v>
      </c>
      <c r="N1488" s="172">
        <f>SUM(G1488*$D$8+H1488*$D$5+I1488*$D$9+J1488*$D$6+K1488*$D$11+L1488*$D$10+M1488*$D$7)</f>
        <v>48.199999999999996</v>
      </c>
      <c r="O1488" s="166">
        <v>1.02</v>
      </c>
      <c r="P1488" s="153">
        <f>SUM(N1488*O1488)</f>
        <v>49.163999999999994</v>
      </c>
      <c r="Q1488" s="29"/>
      <c r="R1488" s="14"/>
      <c r="S1488" s="14"/>
      <c r="T1488" s="14"/>
      <c r="U1488" s="14"/>
    </row>
    <row r="1489" spans="1:21" ht="13.5" customHeight="1">
      <c r="A1489" s="147">
        <f>RANK(N1489,$N$18:$N$2049)</f>
        <v>674</v>
      </c>
      <c r="B1489" s="148" t="s">
        <v>1676</v>
      </c>
      <c r="C1489" s="148" t="s">
        <v>1952</v>
      </c>
      <c r="D1489" s="149" t="s">
        <v>39</v>
      </c>
      <c r="E1489" s="149" t="s">
        <v>36</v>
      </c>
      <c r="F1489" s="149" t="s">
        <v>1966</v>
      </c>
      <c r="G1489" s="150"/>
      <c r="H1489" s="150"/>
      <c r="I1489" s="150">
        <v>421</v>
      </c>
      <c r="J1489" s="150">
        <v>4</v>
      </c>
      <c r="K1489" s="150">
        <v>8</v>
      </c>
      <c r="L1489" s="150">
        <v>74</v>
      </c>
      <c r="M1489" s="150">
        <v>0</v>
      </c>
      <c r="N1489" s="172">
        <f>SUM(G1489*$D$8+H1489*$D$5+I1489*$D$9+J1489*$D$6+K1489*$D$11+L1489*$D$10+M1489*$D$7)</f>
        <v>77.5</v>
      </c>
      <c r="O1489" s="166">
        <v>1.02</v>
      </c>
      <c r="P1489" s="153">
        <f>SUM(N1489*O1489)</f>
        <v>79.05</v>
      </c>
      <c r="Q1489" s="14"/>
      <c r="R1489" s="14"/>
      <c r="S1489" s="14"/>
      <c r="T1489" s="14"/>
      <c r="U1489" s="14"/>
    </row>
    <row r="1490" spans="1:21" ht="13.5" customHeight="1">
      <c r="A1490" s="147">
        <f>RANK(N1490,$N$18:$N$2049)</f>
        <v>215</v>
      </c>
      <c r="B1490" s="148" t="s">
        <v>1675</v>
      </c>
      <c r="C1490" s="148" t="s">
        <v>1952</v>
      </c>
      <c r="D1490" s="149" t="s">
        <v>39</v>
      </c>
      <c r="E1490" s="149" t="s">
        <v>34</v>
      </c>
      <c r="F1490" s="149" t="s">
        <v>1966</v>
      </c>
      <c r="G1490" s="150"/>
      <c r="H1490" s="150"/>
      <c r="I1490" s="150">
        <v>848</v>
      </c>
      <c r="J1490" s="150">
        <v>9</v>
      </c>
      <c r="K1490" s="149">
        <v>16</v>
      </c>
      <c r="L1490" s="149">
        <v>147</v>
      </c>
      <c r="M1490" s="149">
        <v>1</v>
      </c>
      <c r="N1490" s="172">
        <f>SUM(G1490*$D$8+H1490*$D$5+I1490*$D$9+J1490*$D$6+K1490*$D$11+L1490*$D$10+M1490*$D$7)</f>
        <v>167.5</v>
      </c>
      <c r="O1490" s="166">
        <v>1.02</v>
      </c>
      <c r="P1490" s="153">
        <f>SUM(N1490*O1490)</f>
        <v>170.85</v>
      </c>
      <c r="Q1490" s="14"/>
      <c r="R1490" s="14"/>
      <c r="S1490" s="14"/>
      <c r="T1490" s="14"/>
      <c r="U1490" s="14"/>
    </row>
    <row r="1491" spans="1:21" ht="13.5" customHeight="1">
      <c r="A1491" s="147">
        <f>RANK(N1491,$N$18:$N$2049)</f>
        <v>1475</v>
      </c>
      <c r="B1491" s="148" t="s">
        <v>1678</v>
      </c>
      <c r="C1491" s="148" t="s">
        <v>1952</v>
      </c>
      <c r="D1491" s="149" t="s">
        <v>42</v>
      </c>
      <c r="E1491" s="149" t="s">
        <v>36</v>
      </c>
      <c r="F1491" s="149" t="s">
        <v>1966</v>
      </c>
      <c r="G1491" s="150"/>
      <c r="H1491" s="150"/>
      <c r="I1491" s="150"/>
      <c r="J1491" s="150"/>
      <c r="K1491" s="150"/>
      <c r="L1491" s="150"/>
      <c r="M1491" s="150"/>
      <c r="N1491" s="172">
        <f>SUM(G1491*$D$8+H1491*$D$5+I1491*$D$9+J1491*$D$6+K1491*$D$11+L1491*$D$10+M1491*$D$7)</f>
        <v>0</v>
      </c>
      <c r="O1491" s="166">
        <v>1</v>
      </c>
      <c r="P1491" s="153">
        <f>SUM(N1491*O1491)</f>
        <v>0</v>
      </c>
      <c r="Q1491" s="29"/>
      <c r="R1491" s="14"/>
      <c r="S1491" s="14"/>
      <c r="T1491" s="14"/>
      <c r="U1491" s="14"/>
    </row>
    <row r="1492" spans="1:21" ht="13.5" customHeight="1">
      <c r="A1492" s="147">
        <f>RANK(N1492,$N$18:$N$2049)</f>
        <v>1475</v>
      </c>
      <c r="B1492" s="148" t="s">
        <v>1679</v>
      </c>
      <c r="C1492" s="148" t="s">
        <v>1952</v>
      </c>
      <c r="D1492" s="149" t="s">
        <v>42</v>
      </c>
      <c r="E1492" s="149" t="s">
        <v>38</v>
      </c>
      <c r="F1492" s="149" t="s">
        <v>1966</v>
      </c>
      <c r="G1492" s="150"/>
      <c r="H1492" s="150"/>
      <c r="I1492" s="150"/>
      <c r="J1492" s="150"/>
      <c r="K1492" s="150"/>
      <c r="L1492" s="150"/>
      <c r="M1492" s="150"/>
      <c r="N1492" s="172">
        <f>SUM(G1492*$D$8+H1492*$D$5+I1492*$D$9+J1492*$D$6+K1492*$D$11+L1492*$D$10+M1492*$D$7)</f>
        <v>0</v>
      </c>
      <c r="O1492" s="166">
        <v>1</v>
      </c>
      <c r="P1492" s="153">
        <f>SUM(N1492*O1492)</f>
        <v>0</v>
      </c>
      <c r="Q1492" s="29"/>
      <c r="R1492" s="14"/>
      <c r="S1492" s="14"/>
      <c r="T1492" s="14"/>
      <c r="U1492" s="14"/>
    </row>
    <row r="1493" spans="1:21" ht="13.5" customHeight="1">
      <c r="A1493" s="147">
        <f>RANK(N1493,$N$18:$N$2049)</f>
        <v>1090</v>
      </c>
      <c r="B1493" s="148" t="s">
        <v>1680</v>
      </c>
      <c r="C1493" s="148" t="s">
        <v>1952</v>
      </c>
      <c r="D1493" s="149" t="s">
        <v>42</v>
      </c>
      <c r="E1493" s="149" t="s">
        <v>36</v>
      </c>
      <c r="F1493" s="149" t="s">
        <v>1966</v>
      </c>
      <c r="G1493" s="150"/>
      <c r="H1493" s="150"/>
      <c r="I1493" s="150"/>
      <c r="J1493" s="150"/>
      <c r="K1493" s="149">
        <v>16</v>
      </c>
      <c r="L1493" s="149">
        <v>178</v>
      </c>
      <c r="M1493" s="149">
        <v>2</v>
      </c>
      <c r="N1493" s="172">
        <f>SUM(G1493*$D$8+H1493*$D$5+I1493*$D$9+J1493*$D$6+K1493*$D$11+L1493*$D$10+M1493*$D$7)</f>
        <v>37.799999999999997</v>
      </c>
      <c r="O1493" s="166">
        <v>1</v>
      </c>
      <c r="P1493" s="153">
        <f>SUM(N1493*O1493)</f>
        <v>37.799999999999997</v>
      </c>
      <c r="Q1493" s="29"/>
      <c r="R1493" s="14"/>
      <c r="S1493" s="14"/>
      <c r="T1493" s="14"/>
      <c r="U1493" s="14"/>
    </row>
    <row r="1494" spans="1:21" ht="13.5" customHeight="1">
      <c r="A1494" s="147">
        <f>RANK(N1494,$N$18:$N$2049)</f>
        <v>1475</v>
      </c>
      <c r="B1494" s="148" t="s">
        <v>1683</v>
      </c>
      <c r="C1494" s="148" t="s">
        <v>1952</v>
      </c>
      <c r="D1494" s="149" t="s">
        <v>43</v>
      </c>
      <c r="E1494" s="149" t="s">
        <v>38</v>
      </c>
      <c r="F1494" s="149" t="s">
        <v>1966</v>
      </c>
      <c r="G1494" s="150"/>
      <c r="H1494" s="150"/>
      <c r="I1494" s="150"/>
      <c r="J1494" s="150"/>
      <c r="K1494" s="150"/>
      <c r="L1494" s="150"/>
      <c r="M1494" s="150"/>
      <c r="N1494" s="172">
        <f>SUM(G1494*$D$8+H1494*$D$5+I1494*$D$9+J1494*$D$6+K1494*$D$11+L1494*$D$10+M1494*$D$7)</f>
        <v>0</v>
      </c>
      <c r="O1494" s="166">
        <v>1</v>
      </c>
      <c r="P1494" s="153">
        <f>SUM(N1494*O1494)</f>
        <v>0</v>
      </c>
      <c r="Q1494" s="14"/>
      <c r="R1494" s="14"/>
      <c r="S1494" s="14"/>
      <c r="T1494" s="14"/>
      <c r="U1494" s="14"/>
    </row>
    <row r="1495" spans="1:21" ht="13.5" customHeight="1">
      <c r="A1495" s="147">
        <f>RANK(N1495,$N$18:$N$2049)</f>
        <v>1390</v>
      </c>
      <c r="B1495" s="148" t="s">
        <v>1684</v>
      </c>
      <c r="C1495" s="148" t="s">
        <v>1952</v>
      </c>
      <c r="D1495" s="149" t="s">
        <v>43</v>
      </c>
      <c r="E1495" s="149" t="s">
        <v>36</v>
      </c>
      <c r="F1495" s="149" t="s">
        <v>1966</v>
      </c>
      <c r="G1495" s="150"/>
      <c r="H1495" s="150"/>
      <c r="I1495" s="150"/>
      <c r="J1495" s="150"/>
      <c r="K1495" s="149">
        <v>9</v>
      </c>
      <c r="L1495" s="149">
        <v>111</v>
      </c>
      <c r="M1495" s="149">
        <v>1</v>
      </c>
      <c r="N1495" s="172">
        <f>SUM(G1495*$D$8+H1495*$D$5+I1495*$D$9+J1495*$D$6+K1495*$D$11+L1495*$D$10+M1495*$D$7)</f>
        <v>21.6</v>
      </c>
      <c r="O1495" s="166">
        <v>1</v>
      </c>
      <c r="P1495" s="153">
        <f>SUM(N1495*O1495)</f>
        <v>21.6</v>
      </c>
      <c r="Q1495" s="14"/>
      <c r="R1495" s="14"/>
      <c r="S1495" s="14"/>
      <c r="T1495" s="14"/>
      <c r="U1495" s="14"/>
    </row>
    <row r="1496" spans="1:21" ht="13.5" customHeight="1">
      <c r="A1496" s="147">
        <f>RANK(N1496,$N$18:$N$2049)</f>
        <v>1230</v>
      </c>
      <c r="B1496" s="148" t="s">
        <v>2169</v>
      </c>
      <c r="C1496" s="148" t="s">
        <v>1952</v>
      </c>
      <c r="D1496" s="149" t="s">
        <v>43</v>
      </c>
      <c r="E1496" s="149" t="s">
        <v>34</v>
      </c>
      <c r="F1496" s="149" t="s">
        <v>1966</v>
      </c>
      <c r="G1496" s="150"/>
      <c r="H1496" s="150"/>
      <c r="I1496" s="150"/>
      <c r="J1496" s="150"/>
      <c r="K1496" s="149">
        <v>14</v>
      </c>
      <c r="L1496" s="149">
        <v>156</v>
      </c>
      <c r="M1496" s="149">
        <v>1</v>
      </c>
      <c r="N1496" s="172">
        <f>SUM(G1496*$D$8+H1496*$D$5+I1496*$D$9+J1496*$D$6+K1496*$D$11+L1496*$D$10+M1496*$D$7)</f>
        <v>28.6</v>
      </c>
      <c r="O1496" s="166">
        <v>1</v>
      </c>
      <c r="P1496" s="153">
        <f>SUM(N1496*O1496)</f>
        <v>28.6</v>
      </c>
      <c r="Q1496" s="14"/>
      <c r="R1496" s="14"/>
      <c r="S1496" s="14"/>
      <c r="T1496" s="14"/>
      <c r="U1496" s="14"/>
    </row>
    <row r="1497" spans="1:21" ht="13.5" customHeight="1">
      <c r="A1497" s="147">
        <f>RANK(N1497,$N$18:$N$2049)</f>
        <v>648</v>
      </c>
      <c r="B1497" s="148" t="s">
        <v>1681</v>
      </c>
      <c r="C1497" s="148" t="s">
        <v>1952</v>
      </c>
      <c r="D1497" s="149" t="s">
        <v>43</v>
      </c>
      <c r="E1497" s="149" t="s">
        <v>38</v>
      </c>
      <c r="F1497" s="149" t="s">
        <v>1966</v>
      </c>
      <c r="G1497" s="150"/>
      <c r="H1497" s="150"/>
      <c r="I1497" s="150"/>
      <c r="J1497" s="150"/>
      <c r="K1497" s="149">
        <v>33</v>
      </c>
      <c r="L1497" s="149">
        <v>453</v>
      </c>
      <c r="M1497" s="149">
        <v>3</v>
      </c>
      <c r="N1497" s="172">
        <f>SUM(G1497*$D$8+H1497*$D$5+I1497*$D$9+J1497*$D$6+K1497*$D$11+L1497*$D$10+M1497*$D$7)</f>
        <v>79.800000000000011</v>
      </c>
      <c r="O1497" s="166">
        <v>1</v>
      </c>
      <c r="P1497" s="153">
        <f>SUM(N1497*O1497)</f>
        <v>79.800000000000011</v>
      </c>
      <c r="Q1497" s="29"/>
      <c r="R1497" s="14"/>
      <c r="S1497" s="14"/>
      <c r="T1497" s="14"/>
      <c r="U1497" s="14"/>
    </row>
    <row r="1498" spans="1:21" ht="13.5" customHeight="1">
      <c r="A1498" s="147">
        <f>RANK(N1498,$N$18:$N$2049)</f>
        <v>551</v>
      </c>
      <c r="B1498" s="148" t="s">
        <v>1682</v>
      </c>
      <c r="C1498" s="148" t="s">
        <v>1952</v>
      </c>
      <c r="D1498" s="149" t="s">
        <v>43</v>
      </c>
      <c r="E1498" s="149" t="s">
        <v>36</v>
      </c>
      <c r="F1498" s="149" t="s">
        <v>1966</v>
      </c>
      <c r="G1498" s="150"/>
      <c r="H1498" s="150"/>
      <c r="I1498" s="150"/>
      <c r="J1498" s="150"/>
      <c r="K1498" s="149">
        <v>37</v>
      </c>
      <c r="L1498" s="149">
        <v>495</v>
      </c>
      <c r="M1498" s="149">
        <v>4</v>
      </c>
      <c r="N1498" s="172">
        <f>SUM(G1498*$D$8+H1498*$D$5+I1498*$D$9+J1498*$D$6+K1498*$D$11+L1498*$D$10+M1498*$D$7)</f>
        <v>92</v>
      </c>
      <c r="O1498" s="166">
        <v>1</v>
      </c>
      <c r="P1498" s="153">
        <f>SUM(N1498*O1498)</f>
        <v>92</v>
      </c>
      <c r="Q1498" s="14"/>
      <c r="R1498" s="14"/>
      <c r="S1498" s="14"/>
      <c r="T1498" s="14"/>
      <c r="U1498" s="14"/>
    </row>
    <row r="1499" spans="1:21" ht="13.5" customHeight="1">
      <c r="A1499" s="147">
        <f>RANK(N1499,$N$18:$N$2049)</f>
        <v>318</v>
      </c>
      <c r="B1499" s="148" t="s">
        <v>901</v>
      </c>
      <c r="C1499" s="148" t="s">
        <v>1952</v>
      </c>
      <c r="D1499" s="149" t="s">
        <v>43</v>
      </c>
      <c r="E1499" s="149" t="s">
        <v>38</v>
      </c>
      <c r="F1499" s="149" t="s">
        <v>1966</v>
      </c>
      <c r="G1499" s="150"/>
      <c r="H1499" s="150"/>
      <c r="I1499" s="149">
        <v>25</v>
      </c>
      <c r="J1499" s="149">
        <v>0</v>
      </c>
      <c r="K1499" s="150">
        <v>50</v>
      </c>
      <c r="L1499" s="150">
        <v>739</v>
      </c>
      <c r="M1499" s="150">
        <v>6</v>
      </c>
      <c r="N1499" s="172">
        <f>SUM(G1499*$D$8+H1499*$D$5+I1499*$D$9+J1499*$D$6+K1499*$D$11+L1499*$D$10+M1499*$D$7)</f>
        <v>137.4</v>
      </c>
      <c r="O1499" s="166">
        <v>1</v>
      </c>
      <c r="P1499" s="153">
        <f>SUM(N1499*O1499)</f>
        <v>137.4</v>
      </c>
      <c r="Q1499" s="14"/>
      <c r="R1499" s="14"/>
      <c r="S1499" s="14"/>
      <c r="T1499" s="14"/>
      <c r="U1499" s="14"/>
    </row>
    <row r="1500" spans="1:21" ht="13.5" customHeight="1">
      <c r="A1500" s="147">
        <f>RANK(N1500,$N$18:$N$2049)</f>
        <v>1475</v>
      </c>
      <c r="B1500" s="148" t="s">
        <v>902</v>
      </c>
      <c r="C1500" s="148" t="s">
        <v>425</v>
      </c>
      <c r="D1500" s="149" t="s">
        <v>33</v>
      </c>
      <c r="E1500" s="149" t="s">
        <v>38</v>
      </c>
      <c r="F1500" s="149" t="s">
        <v>45</v>
      </c>
      <c r="G1500" s="150"/>
      <c r="H1500" s="150"/>
      <c r="I1500" s="150"/>
      <c r="J1500" s="150"/>
      <c r="K1500" s="150"/>
      <c r="L1500" s="150"/>
      <c r="M1500" s="150"/>
      <c r="N1500" s="172">
        <f>SUM(G1500*$D$8+H1500*$D$5+I1500*$D$9+J1500*$D$6+K1500*$D$11+L1500*$D$10+M1500*$D$7)</f>
        <v>0</v>
      </c>
      <c r="O1500" s="166">
        <v>0.9</v>
      </c>
      <c r="P1500" s="153">
        <f>SUM(N1500*O1500)</f>
        <v>0</v>
      </c>
      <c r="Q1500" s="14"/>
      <c r="R1500" s="14"/>
      <c r="S1500" s="14"/>
      <c r="T1500" s="14"/>
      <c r="U1500" s="14"/>
    </row>
    <row r="1501" spans="1:21" ht="13.5" customHeight="1">
      <c r="A1501" s="147">
        <f>RANK(N1501,$N$18:$N$2049)</f>
        <v>31</v>
      </c>
      <c r="B1501" s="148" t="s">
        <v>903</v>
      </c>
      <c r="C1501" s="148" t="s">
        <v>425</v>
      </c>
      <c r="D1501" s="149" t="s">
        <v>33</v>
      </c>
      <c r="E1501" s="149" t="s">
        <v>38</v>
      </c>
      <c r="F1501" s="149" t="s">
        <v>45</v>
      </c>
      <c r="G1501" s="150">
        <v>2973</v>
      </c>
      <c r="H1501" s="150">
        <v>20</v>
      </c>
      <c r="I1501" s="149">
        <v>477</v>
      </c>
      <c r="J1501" s="150">
        <v>5</v>
      </c>
      <c r="K1501" s="150"/>
      <c r="L1501" s="150"/>
      <c r="M1501" s="150"/>
      <c r="N1501" s="172">
        <f>SUM(G1501*$D$8+H1501*$D$5+I1501*$D$9+J1501*$D$6+K1501*$D$11+L1501*$D$10+M1501*$D$7)</f>
        <v>276.62</v>
      </c>
      <c r="O1501" s="166">
        <v>0.97</v>
      </c>
      <c r="P1501" s="153">
        <f>SUM(N1501*O1501)</f>
        <v>268.32139999999998</v>
      </c>
      <c r="Q1501" s="14"/>
      <c r="R1501" s="14"/>
      <c r="S1501" s="14"/>
      <c r="T1501" s="14"/>
      <c r="U1501" s="14"/>
    </row>
    <row r="1502" spans="1:21" ht="13.5" customHeight="1">
      <c r="A1502" s="147">
        <f>RANK(N1502,$N$18:$N$2049)</f>
        <v>1475</v>
      </c>
      <c r="B1502" s="148" t="s">
        <v>2170</v>
      </c>
      <c r="C1502" s="148" t="s">
        <v>425</v>
      </c>
      <c r="D1502" s="149" t="s">
        <v>39</v>
      </c>
      <c r="E1502" s="149" t="s">
        <v>36</v>
      </c>
      <c r="F1502" s="149" t="s">
        <v>45</v>
      </c>
      <c r="G1502" s="150"/>
      <c r="H1502" s="150"/>
      <c r="I1502" s="150"/>
      <c r="J1502" s="150"/>
      <c r="K1502" s="150"/>
      <c r="L1502" s="150"/>
      <c r="M1502" s="150"/>
      <c r="N1502" s="172">
        <f>SUM(G1502*$D$8+H1502*$D$5+I1502*$D$9+J1502*$D$6+K1502*$D$11+L1502*$D$10+M1502*$D$7)</f>
        <v>0</v>
      </c>
      <c r="O1502" s="166">
        <v>1.02</v>
      </c>
      <c r="P1502" s="153">
        <f>SUM(N1502*O1502)</f>
        <v>0</v>
      </c>
      <c r="Q1502" s="14"/>
      <c r="R1502" s="14"/>
      <c r="S1502" s="14"/>
      <c r="T1502" s="14"/>
      <c r="U1502" s="14"/>
    </row>
    <row r="1503" spans="1:21" ht="13.5" customHeight="1">
      <c r="A1503" s="147">
        <f>RANK(N1503,$N$18:$N$2049)</f>
        <v>1258</v>
      </c>
      <c r="B1503" s="148" t="s">
        <v>904</v>
      </c>
      <c r="C1503" s="148" t="s">
        <v>425</v>
      </c>
      <c r="D1503" s="149" t="s">
        <v>39</v>
      </c>
      <c r="E1503" s="149" t="s">
        <v>38</v>
      </c>
      <c r="F1503" s="149" t="s">
        <v>45</v>
      </c>
      <c r="G1503" s="150"/>
      <c r="H1503" s="150"/>
      <c r="I1503" s="149">
        <v>178</v>
      </c>
      <c r="J1503" s="149">
        <v>1</v>
      </c>
      <c r="K1503" s="150">
        <v>3</v>
      </c>
      <c r="L1503" s="150">
        <v>16</v>
      </c>
      <c r="M1503" s="150">
        <v>0</v>
      </c>
      <c r="N1503" s="172">
        <f>SUM(G1503*$D$8+H1503*$D$5+I1503*$D$9+J1503*$D$6+K1503*$D$11+L1503*$D$10+M1503*$D$7)</f>
        <v>26.900000000000002</v>
      </c>
      <c r="O1503" s="166">
        <v>1.02</v>
      </c>
      <c r="P1503" s="153">
        <f>SUM(N1503*O1503)</f>
        <v>27.438000000000002</v>
      </c>
      <c r="Q1503" s="29"/>
      <c r="R1503" s="14"/>
      <c r="S1503" s="14"/>
      <c r="T1503" s="14"/>
      <c r="U1503" s="14"/>
    </row>
    <row r="1504" spans="1:21" ht="13.5" customHeight="1">
      <c r="A1504" s="147">
        <f>RANK(N1504,$N$18:$N$2049)</f>
        <v>830</v>
      </c>
      <c r="B1504" s="148" t="s">
        <v>1686</v>
      </c>
      <c r="C1504" s="148" t="s">
        <v>425</v>
      </c>
      <c r="D1504" s="149" t="s">
        <v>39</v>
      </c>
      <c r="E1504" s="149" t="s">
        <v>38</v>
      </c>
      <c r="F1504" s="149" t="s">
        <v>45</v>
      </c>
      <c r="G1504" s="150"/>
      <c r="H1504" s="150"/>
      <c r="I1504" s="149">
        <v>302</v>
      </c>
      <c r="J1504" s="149">
        <v>3</v>
      </c>
      <c r="K1504" s="150">
        <v>9</v>
      </c>
      <c r="L1504" s="150">
        <v>89</v>
      </c>
      <c r="M1504" s="150">
        <v>0</v>
      </c>
      <c r="N1504" s="172">
        <f>SUM(G1504*$D$8+H1504*$D$5+I1504*$D$9+J1504*$D$6+K1504*$D$11+L1504*$D$10+M1504*$D$7)</f>
        <v>61.6</v>
      </c>
      <c r="O1504" s="166">
        <v>1.02</v>
      </c>
      <c r="P1504" s="153">
        <f>SUM(N1504*O1504)</f>
        <v>62.832000000000001</v>
      </c>
      <c r="Q1504" s="29"/>
      <c r="R1504" s="14"/>
      <c r="S1504" s="14"/>
      <c r="T1504" s="14"/>
      <c r="U1504" s="14"/>
    </row>
    <row r="1505" spans="1:21" ht="13.5" customHeight="1">
      <c r="A1505" s="147">
        <f>RANK(N1505,$N$18:$N$2049)</f>
        <v>362</v>
      </c>
      <c r="B1505" s="148" t="s">
        <v>1685</v>
      </c>
      <c r="C1505" s="148" t="s">
        <v>425</v>
      </c>
      <c r="D1505" s="149" t="s">
        <v>39</v>
      </c>
      <c r="E1505" s="149" t="s">
        <v>36</v>
      </c>
      <c r="F1505" s="149" t="s">
        <v>45</v>
      </c>
      <c r="G1505" s="150"/>
      <c r="H1505" s="150"/>
      <c r="I1505" s="150">
        <v>604</v>
      </c>
      <c r="J1505" s="150">
        <v>5</v>
      </c>
      <c r="K1505" s="149">
        <v>25</v>
      </c>
      <c r="L1505" s="149">
        <v>183</v>
      </c>
      <c r="M1505" s="149">
        <v>1</v>
      </c>
      <c r="N1505" s="172">
        <f>SUM(G1505*$D$8+H1505*$D$5+I1505*$D$9+J1505*$D$6+K1505*$D$11+L1505*$D$10+M1505*$D$7)</f>
        <v>127.2</v>
      </c>
      <c r="O1505" s="166">
        <v>1.02</v>
      </c>
      <c r="P1505" s="153">
        <f>SUM(N1505*O1505)</f>
        <v>129.744</v>
      </c>
      <c r="Q1505" s="29"/>
      <c r="R1505" s="14"/>
      <c r="S1505" s="14"/>
      <c r="T1505" s="14"/>
      <c r="U1505" s="14"/>
    </row>
    <row r="1506" spans="1:21" ht="13.5" customHeight="1">
      <c r="A1506" s="147">
        <f>RANK(N1506,$N$18:$N$2049)</f>
        <v>1475</v>
      </c>
      <c r="B1506" s="148" t="s">
        <v>1687</v>
      </c>
      <c r="C1506" s="148" t="s">
        <v>425</v>
      </c>
      <c r="D1506" s="149" t="s">
        <v>42</v>
      </c>
      <c r="E1506" s="149" t="s">
        <v>34</v>
      </c>
      <c r="F1506" s="149" t="s">
        <v>45</v>
      </c>
      <c r="G1506" s="150"/>
      <c r="H1506" s="150"/>
      <c r="I1506" s="150"/>
      <c r="J1506" s="150"/>
      <c r="K1506" s="150"/>
      <c r="L1506" s="150"/>
      <c r="M1506" s="150"/>
      <c r="N1506" s="172">
        <f>SUM(G1506*$D$8+H1506*$D$5+I1506*$D$9+J1506*$D$6+K1506*$D$11+L1506*$D$10+M1506*$D$7)</f>
        <v>0</v>
      </c>
      <c r="O1506" s="166">
        <v>1</v>
      </c>
      <c r="P1506" s="153">
        <f>SUM(N1506*O1506)</f>
        <v>0</v>
      </c>
      <c r="Q1506" s="29"/>
      <c r="R1506" s="14"/>
      <c r="S1506" s="14"/>
      <c r="T1506" s="14"/>
      <c r="U1506" s="14"/>
    </row>
    <row r="1507" spans="1:21" ht="13.5" customHeight="1">
      <c r="A1507" s="147">
        <f>RANK(N1507,$N$18:$N$2049)</f>
        <v>1475</v>
      </c>
      <c r="B1507" s="148" t="s">
        <v>1688</v>
      </c>
      <c r="C1507" s="148" t="s">
        <v>425</v>
      </c>
      <c r="D1507" s="149" t="s">
        <v>42</v>
      </c>
      <c r="E1507" s="149" t="s">
        <v>34</v>
      </c>
      <c r="F1507" s="149" t="s">
        <v>45</v>
      </c>
      <c r="G1507" s="150"/>
      <c r="H1507" s="150"/>
      <c r="I1507" s="150"/>
      <c r="J1507" s="150"/>
      <c r="K1507" s="150"/>
      <c r="L1507" s="150"/>
      <c r="M1507" s="150"/>
      <c r="N1507" s="172">
        <f>SUM(G1507*$D$8+H1507*$D$5+I1507*$D$9+J1507*$D$6+K1507*$D$11+L1507*$D$10+M1507*$D$7)</f>
        <v>0</v>
      </c>
      <c r="O1507" s="166">
        <v>1</v>
      </c>
      <c r="P1507" s="153">
        <f>SUM(N1507*O1507)</f>
        <v>0</v>
      </c>
      <c r="Q1507" s="29"/>
      <c r="R1507" s="14"/>
      <c r="S1507" s="14"/>
      <c r="T1507" s="14"/>
      <c r="U1507" s="14"/>
    </row>
    <row r="1508" spans="1:21" ht="13.5" customHeight="1">
      <c r="A1508" s="147">
        <f>RANK(N1508,$N$18:$N$2049)</f>
        <v>573</v>
      </c>
      <c r="B1508" s="148" t="s">
        <v>905</v>
      </c>
      <c r="C1508" s="148" t="s">
        <v>425</v>
      </c>
      <c r="D1508" s="149" t="s">
        <v>42</v>
      </c>
      <c r="E1508" s="149" t="s">
        <v>38</v>
      </c>
      <c r="F1508" s="149" t="s">
        <v>45</v>
      </c>
      <c r="G1508" s="150"/>
      <c r="H1508" s="150"/>
      <c r="I1508" s="150"/>
      <c r="J1508" s="150"/>
      <c r="K1508" s="149">
        <v>42</v>
      </c>
      <c r="L1508" s="149">
        <v>443</v>
      </c>
      <c r="M1508" s="149">
        <v>4</v>
      </c>
      <c r="N1508" s="172">
        <f>SUM(G1508*$D$8+H1508*$D$5+I1508*$D$9+J1508*$D$6+K1508*$D$11+L1508*$D$10+M1508*$D$7)</f>
        <v>89.300000000000011</v>
      </c>
      <c r="O1508" s="166">
        <v>1</v>
      </c>
      <c r="P1508" s="153">
        <f>SUM(N1508*O1508)</f>
        <v>89.300000000000011</v>
      </c>
      <c r="Q1508" s="14"/>
      <c r="R1508" s="14"/>
      <c r="S1508" s="14"/>
      <c r="T1508" s="14"/>
      <c r="U1508" s="14"/>
    </row>
    <row r="1509" spans="1:21" ht="13.5" customHeight="1">
      <c r="A1509" s="147">
        <f>RANK(N1509,$N$18:$N$2049)</f>
        <v>1475</v>
      </c>
      <c r="B1509" s="148" t="s">
        <v>909</v>
      </c>
      <c r="C1509" s="148" t="s">
        <v>425</v>
      </c>
      <c r="D1509" s="149" t="s">
        <v>43</v>
      </c>
      <c r="E1509" s="149" t="s">
        <v>34</v>
      </c>
      <c r="F1509" s="149" t="s">
        <v>45</v>
      </c>
      <c r="G1509" s="150"/>
      <c r="H1509" s="150"/>
      <c r="I1509" s="150"/>
      <c r="J1509" s="150"/>
      <c r="K1509" s="150"/>
      <c r="L1509" s="150"/>
      <c r="M1509" s="150"/>
      <c r="N1509" s="172">
        <f>SUM(G1509*$D$8+H1509*$D$5+I1509*$D$9+J1509*$D$6+K1509*$D$11+L1509*$D$10+M1509*$D$7)</f>
        <v>0</v>
      </c>
      <c r="O1509" s="166">
        <v>1</v>
      </c>
      <c r="P1509" s="153">
        <f>SUM(N1509*O1509)</f>
        <v>0</v>
      </c>
      <c r="Q1509" s="14"/>
      <c r="R1509" s="14"/>
      <c r="S1509" s="14"/>
      <c r="T1509" s="14"/>
      <c r="U1509" s="14"/>
    </row>
    <row r="1510" spans="1:21" ht="13.5" customHeight="1">
      <c r="A1510" s="147">
        <f>RANK(N1510,$N$18:$N$2049)</f>
        <v>1475</v>
      </c>
      <c r="B1510" s="148" t="s">
        <v>1689</v>
      </c>
      <c r="C1510" s="148" t="s">
        <v>425</v>
      </c>
      <c r="D1510" s="149" t="s">
        <v>43</v>
      </c>
      <c r="E1510" s="149" t="s">
        <v>36</v>
      </c>
      <c r="F1510" s="149" t="s">
        <v>45</v>
      </c>
      <c r="G1510" s="150"/>
      <c r="H1510" s="150"/>
      <c r="I1510" s="150"/>
      <c r="J1510" s="150"/>
      <c r="K1510" s="150"/>
      <c r="L1510" s="150"/>
      <c r="M1510" s="150"/>
      <c r="N1510" s="172">
        <f>SUM(G1510*$D$8+H1510*$D$5+I1510*$D$9+J1510*$D$6+K1510*$D$11+L1510*$D$10+M1510*$D$7)</f>
        <v>0</v>
      </c>
      <c r="O1510" s="166">
        <v>1</v>
      </c>
      <c r="P1510" s="153">
        <f>SUM(N1510*O1510)</f>
        <v>0</v>
      </c>
      <c r="Q1510" s="14"/>
      <c r="R1510" s="14"/>
      <c r="S1510" s="14"/>
      <c r="T1510" s="14"/>
      <c r="U1510" s="14"/>
    </row>
    <row r="1511" spans="1:21" ht="13.5" customHeight="1">
      <c r="A1511" s="147">
        <f>RANK(N1511,$N$18:$N$2049)</f>
        <v>1176</v>
      </c>
      <c r="B1511" s="148" t="s">
        <v>906</v>
      </c>
      <c r="C1511" s="148" t="s">
        <v>425</v>
      </c>
      <c r="D1511" s="149" t="s">
        <v>43</v>
      </c>
      <c r="E1511" s="149" t="s">
        <v>38</v>
      </c>
      <c r="F1511" s="149" t="s">
        <v>45</v>
      </c>
      <c r="G1511" s="150"/>
      <c r="H1511" s="150"/>
      <c r="I1511" s="150"/>
      <c r="J1511" s="150"/>
      <c r="K1511" s="149">
        <v>16</v>
      </c>
      <c r="L1511" s="149">
        <v>178</v>
      </c>
      <c r="M1511" s="149">
        <v>1</v>
      </c>
      <c r="N1511" s="172">
        <f>SUM(G1511*$D$8+H1511*$D$5+I1511*$D$9+J1511*$D$6+K1511*$D$11+L1511*$D$10+M1511*$D$7)</f>
        <v>31.8</v>
      </c>
      <c r="O1511" s="166">
        <v>1</v>
      </c>
      <c r="P1511" s="153">
        <f>SUM(N1511*O1511)</f>
        <v>31.8</v>
      </c>
      <c r="Q1511" s="14"/>
      <c r="R1511" s="14"/>
      <c r="S1511" s="14"/>
      <c r="T1511" s="14"/>
      <c r="U1511" s="14"/>
    </row>
    <row r="1512" spans="1:21" ht="13.5" customHeight="1">
      <c r="A1512" s="147">
        <f>RANK(N1512,$N$18:$N$2049)</f>
        <v>884</v>
      </c>
      <c r="B1512" s="148" t="s">
        <v>1974</v>
      </c>
      <c r="C1512" s="148" t="s">
        <v>425</v>
      </c>
      <c r="D1512" s="149" t="s">
        <v>43</v>
      </c>
      <c r="E1512" s="149" t="s">
        <v>40</v>
      </c>
      <c r="F1512" s="149" t="s">
        <v>45</v>
      </c>
      <c r="G1512" s="150"/>
      <c r="H1512" s="150"/>
      <c r="I1512" s="150">
        <v>25</v>
      </c>
      <c r="J1512" s="150">
        <v>0</v>
      </c>
      <c r="K1512" s="150">
        <v>23</v>
      </c>
      <c r="L1512" s="150">
        <v>305</v>
      </c>
      <c r="M1512" s="150">
        <v>2</v>
      </c>
      <c r="N1512" s="172">
        <f>SUM(G1512*$D$8+H1512*$D$5+I1512*$D$9+J1512*$D$6+K1512*$D$11+L1512*$D$10+M1512*$D$7)</f>
        <v>56.5</v>
      </c>
      <c r="O1512" s="166">
        <v>1</v>
      </c>
      <c r="P1512" s="153">
        <f>SUM(N1512*O1512)</f>
        <v>56.5</v>
      </c>
      <c r="Q1512" s="14"/>
      <c r="R1512" s="14"/>
      <c r="S1512" s="14"/>
      <c r="T1512" s="14"/>
      <c r="U1512" s="14"/>
    </row>
    <row r="1513" spans="1:21" ht="13.5" customHeight="1">
      <c r="A1513" s="147">
        <f>RANK(N1513,$N$18:$N$2049)</f>
        <v>506</v>
      </c>
      <c r="B1513" s="148" t="s">
        <v>907</v>
      </c>
      <c r="C1513" s="148" t="s">
        <v>425</v>
      </c>
      <c r="D1513" s="149" t="s">
        <v>43</v>
      </c>
      <c r="E1513" s="149" t="s">
        <v>36</v>
      </c>
      <c r="F1513" s="149" t="s">
        <v>45</v>
      </c>
      <c r="G1513" s="150"/>
      <c r="H1513" s="150"/>
      <c r="I1513" s="150">
        <v>15</v>
      </c>
      <c r="J1513" s="150">
        <v>1</v>
      </c>
      <c r="K1513" s="149">
        <v>40</v>
      </c>
      <c r="L1513" s="149">
        <v>468</v>
      </c>
      <c r="M1513" s="149">
        <v>4</v>
      </c>
      <c r="N1513" s="172">
        <f>SUM(G1513*$D$8+H1513*$D$5+I1513*$D$9+J1513*$D$6+K1513*$D$11+L1513*$D$10+M1513*$D$7)</f>
        <v>98.300000000000011</v>
      </c>
      <c r="O1513" s="166">
        <v>1</v>
      </c>
      <c r="P1513" s="153">
        <f>SUM(N1513*O1513)</f>
        <v>98.300000000000011</v>
      </c>
      <c r="Q1513" s="14"/>
      <c r="R1513" s="14"/>
      <c r="S1513" s="14"/>
      <c r="T1513" s="14"/>
      <c r="U1513" s="14"/>
    </row>
    <row r="1514" spans="1:21" ht="13.5" customHeight="1">
      <c r="A1514" s="147">
        <f>RANK(N1514,$N$18:$N$2049)</f>
        <v>186</v>
      </c>
      <c r="B1514" s="148" t="s">
        <v>908</v>
      </c>
      <c r="C1514" s="148" t="s">
        <v>425</v>
      </c>
      <c r="D1514" s="149" t="s">
        <v>43</v>
      </c>
      <c r="E1514" s="149" t="s">
        <v>36</v>
      </c>
      <c r="F1514" s="149" t="s">
        <v>45</v>
      </c>
      <c r="G1514" s="150"/>
      <c r="H1514" s="150"/>
      <c r="I1514" s="150"/>
      <c r="J1514" s="150"/>
      <c r="K1514" s="149">
        <v>65</v>
      </c>
      <c r="L1514" s="149">
        <v>1040</v>
      </c>
      <c r="M1514" s="150">
        <v>7</v>
      </c>
      <c r="N1514" s="172">
        <f>SUM(G1514*$D$8+H1514*$D$5+I1514*$D$9+J1514*$D$6+K1514*$D$11+L1514*$D$10+M1514*$D$7)</f>
        <v>178.5</v>
      </c>
      <c r="O1514" s="166">
        <v>1</v>
      </c>
      <c r="P1514" s="153">
        <f>SUM(N1514*O1514)</f>
        <v>178.5</v>
      </c>
      <c r="Q1514" s="14"/>
      <c r="R1514" s="14"/>
      <c r="S1514" s="14"/>
      <c r="T1514" s="14"/>
      <c r="U1514" s="14"/>
    </row>
    <row r="1515" spans="1:21" ht="13.5" customHeight="1">
      <c r="A1515" s="147">
        <f>RANK(N1515,$N$18:$N$2049)</f>
        <v>1475</v>
      </c>
      <c r="B1515" s="148" t="s">
        <v>910</v>
      </c>
      <c r="C1515" s="148" t="s">
        <v>406</v>
      </c>
      <c r="D1515" s="149" t="s">
        <v>33</v>
      </c>
      <c r="E1515" s="149" t="s">
        <v>38</v>
      </c>
      <c r="F1515" s="149" t="s">
        <v>45</v>
      </c>
      <c r="G1515" s="150"/>
      <c r="H1515" s="150"/>
      <c r="I1515" s="150"/>
      <c r="J1515" s="150"/>
      <c r="K1515" s="150"/>
      <c r="L1515" s="150"/>
      <c r="M1515" s="150"/>
      <c r="N1515" s="172">
        <f>SUM(G1515*$D$8+H1515*$D$5+I1515*$D$9+J1515*$D$6+K1515*$D$11+L1515*$D$10+M1515*$D$7)</f>
        <v>0</v>
      </c>
      <c r="O1515" s="166">
        <v>0.9</v>
      </c>
      <c r="P1515" s="153">
        <f>SUM(N1515*O1515)</f>
        <v>0</v>
      </c>
      <c r="Q1515" s="14"/>
      <c r="R1515" s="14"/>
      <c r="S1515" s="14"/>
      <c r="T1515" s="14"/>
      <c r="U1515" s="14"/>
    </row>
    <row r="1516" spans="1:21" ht="13.5" customHeight="1">
      <c r="A1516" s="147">
        <f>RANK(N1516,$N$18:$N$2049)</f>
        <v>120</v>
      </c>
      <c r="B1516" s="148" t="s">
        <v>281</v>
      </c>
      <c r="C1516" s="148" t="s">
        <v>406</v>
      </c>
      <c r="D1516" s="149" t="s">
        <v>33</v>
      </c>
      <c r="E1516" s="149" t="s">
        <v>34</v>
      </c>
      <c r="F1516" s="149" t="s">
        <v>45</v>
      </c>
      <c r="G1516" s="150">
        <v>2961</v>
      </c>
      <c r="H1516" s="150">
        <v>22</v>
      </c>
      <c r="I1516" s="150">
        <v>-25</v>
      </c>
      <c r="J1516" s="150">
        <v>1</v>
      </c>
      <c r="K1516" s="150"/>
      <c r="L1516" s="150"/>
      <c r="M1516" s="150"/>
      <c r="N1516" s="172">
        <f>SUM(G1516*$D$8+H1516*$D$5+I1516*$D$9+J1516*$D$6+K1516*$D$11+L1516*$D$10+M1516*$D$7)</f>
        <v>209.94</v>
      </c>
      <c r="O1516" s="166">
        <v>0.9</v>
      </c>
      <c r="P1516" s="153">
        <f>SUM(N1516*O1516)</f>
        <v>188.946</v>
      </c>
      <c r="Q1516" s="29"/>
      <c r="R1516" s="14"/>
      <c r="S1516" s="14"/>
      <c r="T1516" s="14"/>
      <c r="U1516" s="14"/>
    </row>
    <row r="1517" spans="1:21" ht="13.5" customHeight="1">
      <c r="A1517" s="147">
        <f>RANK(N1517,$N$18:$N$2049)</f>
        <v>1475</v>
      </c>
      <c r="B1517" s="148" t="s">
        <v>1692</v>
      </c>
      <c r="C1517" s="148" t="s">
        <v>406</v>
      </c>
      <c r="D1517" s="149" t="s">
        <v>39</v>
      </c>
      <c r="E1517" s="149" t="s">
        <v>1965</v>
      </c>
      <c r="F1517" s="149" t="s">
        <v>45</v>
      </c>
      <c r="G1517" s="150"/>
      <c r="H1517" s="150"/>
      <c r="I1517" s="150"/>
      <c r="J1517" s="150"/>
      <c r="K1517" s="150"/>
      <c r="L1517" s="150"/>
      <c r="M1517" s="150"/>
      <c r="N1517" s="172">
        <f>SUM(G1517*$D$8+H1517*$D$5+I1517*$D$9+J1517*$D$6+K1517*$D$11+L1517*$D$10+M1517*$D$7)</f>
        <v>0</v>
      </c>
      <c r="O1517" s="166">
        <v>1.02</v>
      </c>
      <c r="P1517" s="153">
        <f>SUM(N1517*O1517)</f>
        <v>0</v>
      </c>
      <c r="Q1517" s="14"/>
      <c r="R1517" s="14"/>
      <c r="S1517" s="14"/>
      <c r="T1517" s="14"/>
      <c r="U1517" s="14"/>
    </row>
    <row r="1518" spans="1:21" ht="13.5" customHeight="1">
      <c r="A1518" s="147">
        <f>RANK(N1518,$N$18:$N$2049)</f>
        <v>1307</v>
      </c>
      <c r="B1518" s="148" t="s">
        <v>1691</v>
      </c>
      <c r="C1518" s="148" t="s">
        <v>406</v>
      </c>
      <c r="D1518" s="149" t="s">
        <v>39</v>
      </c>
      <c r="E1518" s="149" t="s">
        <v>38</v>
      </c>
      <c r="F1518" s="149" t="s">
        <v>45</v>
      </c>
      <c r="G1518" s="150"/>
      <c r="H1518" s="150"/>
      <c r="I1518" s="149">
        <v>117</v>
      </c>
      <c r="J1518" s="149">
        <v>1</v>
      </c>
      <c r="K1518" s="149">
        <v>5</v>
      </c>
      <c r="L1518" s="149">
        <v>47</v>
      </c>
      <c r="M1518" s="149">
        <v>0</v>
      </c>
      <c r="N1518" s="172">
        <f>SUM(G1518*$D$8+H1518*$D$5+I1518*$D$9+J1518*$D$6+K1518*$D$11+L1518*$D$10+M1518*$D$7)</f>
        <v>24.900000000000002</v>
      </c>
      <c r="O1518" s="166">
        <v>1.02</v>
      </c>
      <c r="P1518" s="153">
        <f>SUM(N1518*O1518)</f>
        <v>25.398000000000003</v>
      </c>
      <c r="Q1518" s="14"/>
      <c r="R1518" s="14"/>
      <c r="S1518" s="14"/>
      <c r="T1518" s="14"/>
      <c r="U1518" s="14"/>
    </row>
    <row r="1519" spans="1:21" ht="13.5" customHeight="1">
      <c r="A1519" s="147">
        <f>RANK(N1519,$N$18:$N$2049)</f>
        <v>943</v>
      </c>
      <c r="B1519" s="148" t="s">
        <v>1690</v>
      </c>
      <c r="C1519" s="148" t="s">
        <v>406</v>
      </c>
      <c r="D1519" s="149" t="s">
        <v>39</v>
      </c>
      <c r="E1519" s="149" t="s">
        <v>40</v>
      </c>
      <c r="F1519" s="149" t="s">
        <v>45</v>
      </c>
      <c r="G1519" s="150"/>
      <c r="H1519" s="150"/>
      <c r="I1519" s="149">
        <v>289</v>
      </c>
      <c r="J1519" s="149">
        <v>2</v>
      </c>
      <c r="K1519" s="149">
        <v>10</v>
      </c>
      <c r="L1519" s="149">
        <v>56</v>
      </c>
      <c r="M1519" s="149">
        <v>0</v>
      </c>
      <c r="N1519" s="172">
        <f>SUM(G1519*$D$8+H1519*$D$5+I1519*$D$9+J1519*$D$6+K1519*$D$11+L1519*$D$10+M1519*$D$7)</f>
        <v>51.500000000000007</v>
      </c>
      <c r="O1519" s="166">
        <v>1.02</v>
      </c>
      <c r="P1519" s="153">
        <f>SUM(N1519*O1519)</f>
        <v>52.530000000000008</v>
      </c>
      <c r="Q1519" s="14"/>
      <c r="R1519" s="14"/>
      <c r="S1519" s="14"/>
      <c r="T1519" s="14"/>
      <c r="U1519" s="14"/>
    </row>
    <row r="1520" spans="1:21" ht="13.5" customHeight="1">
      <c r="A1520" s="147">
        <f>RANK(N1520,$N$18:$N$2049)</f>
        <v>141</v>
      </c>
      <c r="B1520" s="148" t="s">
        <v>911</v>
      </c>
      <c r="C1520" s="148" t="s">
        <v>406</v>
      </c>
      <c r="D1520" s="149" t="s">
        <v>39</v>
      </c>
      <c r="E1520" s="149" t="s">
        <v>38</v>
      </c>
      <c r="F1520" s="149" t="s">
        <v>45</v>
      </c>
      <c r="G1520" s="150"/>
      <c r="H1520" s="150"/>
      <c r="I1520" s="149">
        <v>1061</v>
      </c>
      <c r="J1520" s="149">
        <v>9</v>
      </c>
      <c r="K1520" s="149">
        <v>29</v>
      </c>
      <c r="L1520" s="149">
        <v>189</v>
      </c>
      <c r="M1520" s="149">
        <v>1</v>
      </c>
      <c r="N1520" s="172">
        <f>SUM(G1520*$D$8+H1520*$D$5+I1520*$D$9+J1520*$D$6+K1520*$D$11+L1520*$D$10+M1520*$D$7)</f>
        <v>199.50000000000003</v>
      </c>
      <c r="O1520" s="166">
        <v>1.02</v>
      </c>
      <c r="P1520" s="153">
        <f>SUM(N1520*O1520)</f>
        <v>203.49000000000004</v>
      </c>
      <c r="Q1520" s="14"/>
      <c r="R1520" s="14"/>
      <c r="S1520" s="14"/>
      <c r="T1520" s="14"/>
      <c r="U1520" s="14"/>
    </row>
    <row r="1521" spans="1:21" ht="13.5" customHeight="1">
      <c r="A1521" s="147">
        <f>RANK(N1521,$N$18:$N$2049)</f>
        <v>1475</v>
      </c>
      <c r="B1521" s="148" t="s">
        <v>1693</v>
      </c>
      <c r="C1521" s="148" t="s">
        <v>406</v>
      </c>
      <c r="D1521" s="149" t="s">
        <v>42</v>
      </c>
      <c r="E1521" s="149" t="s">
        <v>34</v>
      </c>
      <c r="F1521" s="149" t="s">
        <v>45</v>
      </c>
      <c r="G1521" s="150"/>
      <c r="H1521" s="150"/>
      <c r="I1521" s="150"/>
      <c r="J1521" s="150"/>
      <c r="K1521" s="150"/>
      <c r="L1521" s="150"/>
      <c r="M1521" s="150"/>
      <c r="N1521" s="172">
        <f>SUM(G1521*$D$8+H1521*$D$5+I1521*$D$9+J1521*$D$6+K1521*$D$11+L1521*$D$10+M1521*$D$7)</f>
        <v>0</v>
      </c>
      <c r="O1521" s="166">
        <v>1</v>
      </c>
      <c r="P1521" s="153">
        <f>SUM(N1521*O1521)</f>
        <v>0</v>
      </c>
      <c r="Q1521" s="29"/>
      <c r="R1521" s="14"/>
      <c r="S1521" s="14"/>
      <c r="T1521" s="14"/>
      <c r="U1521" s="14"/>
    </row>
    <row r="1522" spans="1:21" ht="13.5" customHeight="1">
      <c r="A1522" s="147">
        <f>RANK(N1522,$N$18:$N$2049)</f>
        <v>1152</v>
      </c>
      <c r="B1522" s="148" t="s">
        <v>912</v>
      </c>
      <c r="C1522" s="148" t="s">
        <v>406</v>
      </c>
      <c r="D1522" s="149" t="s">
        <v>42</v>
      </c>
      <c r="E1522" s="149" t="s">
        <v>38</v>
      </c>
      <c r="F1522" s="149" t="s">
        <v>45</v>
      </c>
      <c r="G1522" s="150"/>
      <c r="H1522" s="150"/>
      <c r="I1522" s="150"/>
      <c r="J1522" s="150"/>
      <c r="K1522" s="149">
        <v>15</v>
      </c>
      <c r="L1522" s="149">
        <v>136</v>
      </c>
      <c r="M1522" s="149">
        <v>2</v>
      </c>
      <c r="N1522" s="172">
        <f>SUM(G1522*$D$8+H1522*$D$5+I1522*$D$9+J1522*$D$6+K1522*$D$11+L1522*$D$10+M1522*$D$7)</f>
        <v>33.1</v>
      </c>
      <c r="O1522" s="166">
        <v>1</v>
      </c>
      <c r="P1522" s="153">
        <f>SUM(N1522*O1522)</f>
        <v>33.1</v>
      </c>
      <c r="Q1522" s="29"/>
      <c r="R1522" s="14"/>
      <c r="S1522" s="14"/>
      <c r="T1522" s="14"/>
      <c r="U1522" s="14"/>
    </row>
    <row r="1523" spans="1:21" ht="13.5" customHeight="1">
      <c r="A1523" s="147">
        <f>RANK(N1523,$N$18:$N$2049)</f>
        <v>272</v>
      </c>
      <c r="B1523" s="148" t="s">
        <v>505</v>
      </c>
      <c r="C1523" s="148" t="s">
        <v>406</v>
      </c>
      <c r="D1523" s="149" t="s">
        <v>42</v>
      </c>
      <c r="E1523" s="149" t="s">
        <v>34</v>
      </c>
      <c r="F1523" s="149" t="s">
        <v>45</v>
      </c>
      <c r="G1523" s="150"/>
      <c r="H1523" s="150"/>
      <c r="I1523" s="150"/>
      <c r="J1523" s="150"/>
      <c r="K1523" s="149">
        <v>55</v>
      </c>
      <c r="L1523" s="149">
        <v>833</v>
      </c>
      <c r="M1523" s="149">
        <v>7</v>
      </c>
      <c r="N1523" s="172">
        <f>SUM(G1523*$D$8+H1523*$D$5+I1523*$D$9+J1523*$D$6+K1523*$D$11+L1523*$D$10+M1523*$D$7)</f>
        <v>152.80000000000001</v>
      </c>
      <c r="O1523" s="166">
        <v>1</v>
      </c>
      <c r="P1523" s="153">
        <f>SUM(N1523*O1523)</f>
        <v>152.80000000000001</v>
      </c>
      <c r="Q1523" s="29"/>
      <c r="R1523" s="14"/>
      <c r="S1523" s="14"/>
      <c r="T1523" s="14"/>
      <c r="U1523" s="14"/>
    </row>
    <row r="1524" spans="1:21" ht="13.5" customHeight="1">
      <c r="A1524" s="147">
        <f>RANK(N1524,$N$18:$N$2049)</f>
        <v>1475</v>
      </c>
      <c r="B1524" s="148" t="s">
        <v>1696</v>
      </c>
      <c r="C1524" s="148" t="s">
        <v>406</v>
      </c>
      <c r="D1524" s="149" t="s">
        <v>43</v>
      </c>
      <c r="E1524" s="149" t="s">
        <v>34</v>
      </c>
      <c r="F1524" s="149" t="s">
        <v>45</v>
      </c>
      <c r="G1524" s="150"/>
      <c r="H1524" s="150"/>
      <c r="I1524" s="150"/>
      <c r="J1524" s="150"/>
      <c r="K1524" s="150"/>
      <c r="L1524" s="150"/>
      <c r="M1524" s="150"/>
      <c r="N1524" s="172">
        <f>SUM(G1524*$D$8+H1524*$D$5+I1524*$D$9+J1524*$D$6+K1524*$D$11+L1524*$D$10+M1524*$D$7)</f>
        <v>0</v>
      </c>
      <c r="O1524" s="166">
        <v>1</v>
      </c>
      <c r="P1524" s="153">
        <f>SUM(N1524*O1524)</f>
        <v>0</v>
      </c>
      <c r="Q1524" s="29"/>
      <c r="R1524" s="14"/>
      <c r="S1524" s="14"/>
      <c r="T1524" s="14"/>
      <c r="U1524" s="14"/>
    </row>
    <row r="1525" spans="1:21" ht="13.5" customHeight="1">
      <c r="A1525" s="147">
        <f>RANK(N1525,$N$18:$N$2049)</f>
        <v>1386</v>
      </c>
      <c r="B1525" s="148" t="s">
        <v>1695</v>
      </c>
      <c r="C1525" s="148" t="s">
        <v>406</v>
      </c>
      <c r="D1525" s="149" t="s">
        <v>43</v>
      </c>
      <c r="E1525" s="149" t="s">
        <v>36</v>
      </c>
      <c r="F1525" s="149" t="s">
        <v>45</v>
      </c>
      <c r="G1525" s="150"/>
      <c r="H1525" s="150"/>
      <c r="I1525" s="150"/>
      <c r="J1525" s="150"/>
      <c r="K1525" s="149">
        <v>10</v>
      </c>
      <c r="L1525" s="149">
        <v>107</v>
      </c>
      <c r="M1525" s="149">
        <v>1</v>
      </c>
      <c r="N1525" s="172">
        <f>SUM(G1525*$D$8+H1525*$D$5+I1525*$D$9+J1525*$D$6+K1525*$D$11+L1525*$D$10+M1525*$D$7)</f>
        <v>21.700000000000003</v>
      </c>
      <c r="O1525" s="166">
        <v>1</v>
      </c>
      <c r="P1525" s="153">
        <f>SUM(N1525*O1525)</f>
        <v>21.700000000000003</v>
      </c>
      <c r="Q1525" s="14"/>
      <c r="R1525" s="14"/>
      <c r="S1525" s="14"/>
      <c r="T1525" s="14"/>
      <c r="U1525" s="14"/>
    </row>
    <row r="1526" spans="1:21" ht="13.5" customHeight="1">
      <c r="A1526" s="147">
        <f>RANK(N1526,$N$18:$N$2049)</f>
        <v>1330</v>
      </c>
      <c r="B1526" s="148" t="s">
        <v>475</v>
      </c>
      <c r="C1526" s="148" t="s">
        <v>406</v>
      </c>
      <c r="D1526" s="149" t="s">
        <v>43</v>
      </c>
      <c r="E1526" s="149" t="s">
        <v>38</v>
      </c>
      <c r="F1526" s="149" t="s">
        <v>45</v>
      </c>
      <c r="G1526" s="150"/>
      <c r="H1526" s="150"/>
      <c r="I1526" s="150"/>
      <c r="J1526" s="150"/>
      <c r="K1526" s="149">
        <v>11</v>
      </c>
      <c r="L1526" s="149">
        <v>123</v>
      </c>
      <c r="M1526" s="149">
        <v>1</v>
      </c>
      <c r="N1526" s="172">
        <f>SUM(G1526*$D$8+H1526*$D$5+I1526*$D$9+J1526*$D$6+K1526*$D$11+L1526*$D$10+M1526*$D$7)</f>
        <v>23.8</v>
      </c>
      <c r="O1526" s="166">
        <v>1</v>
      </c>
      <c r="P1526" s="153">
        <f>SUM(N1526*O1526)</f>
        <v>23.8</v>
      </c>
      <c r="Q1526" s="14"/>
      <c r="R1526" s="14"/>
      <c r="S1526" s="14"/>
      <c r="T1526" s="14"/>
      <c r="U1526" s="14"/>
    </row>
    <row r="1527" spans="1:21" ht="13.5" customHeight="1">
      <c r="A1527" s="147">
        <f>RANK(N1527,$N$18:$N$2049)</f>
        <v>865</v>
      </c>
      <c r="B1527" s="148" t="s">
        <v>610</v>
      </c>
      <c r="C1527" s="148" t="s">
        <v>406</v>
      </c>
      <c r="D1527" s="149" t="s">
        <v>43</v>
      </c>
      <c r="E1527" s="149" t="s">
        <v>38</v>
      </c>
      <c r="F1527" s="149" t="s">
        <v>45</v>
      </c>
      <c r="G1527" s="150"/>
      <c r="H1527" s="150"/>
      <c r="I1527" s="150"/>
      <c r="J1527" s="150"/>
      <c r="K1527" s="149">
        <v>22</v>
      </c>
      <c r="L1527" s="149">
        <v>352</v>
      </c>
      <c r="M1527" s="149">
        <v>2</v>
      </c>
      <c r="N1527" s="172">
        <f>SUM(G1527*$D$8+H1527*$D$5+I1527*$D$9+J1527*$D$6+K1527*$D$11+L1527*$D$10+M1527*$D$7)</f>
        <v>58.2</v>
      </c>
      <c r="O1527" s="166">
        <v>1</v>
      </c>
      <c r="P1527" s="153">
        <f>SUM(N1527*O1527)</f>
        <v>58.2</v>
      </c>
      <c r="Q1527" s="14"/>
      <c r="R1527" s="14"/>
      <c r="S1527" s="14"/>
      <c r="T1527" s="14"/>
      <c r="U1527" s="14"/>
    </row>
    <row r="1528" spans="1:21" ht="13.5" customHeight="1">
      <c r="A1528" s="147">
        <f>RANK(N1528,$N$18:$N$2049)</f>
        <v>713</v>
      </c>
      <c r="B1528" s="148" t="s">
        <v>914</v>
      </c>
      <c r="C1528" s="148" t="s">
        <v>406</v>
      </c>
      <c r="D1528" s="149" t="s">
        <v>43</v>
      </c>
      <c r="E1528" s="149" t="s">
        <v>38</v>
      </c>
      <c r="F1528" s="149" t="s">
        <v>45</v>
      </c>
      <c r="G1528" s="150"/>
      <c r="H1528" s="150"/>
      <c r="I1528" s="150"/>
      <c r="J1528" s="150"/>
      <c r="K1528" s="149">
        <v>35</v>
      </c>
      <c r="L1528" s="149">
        <v>443</v>
      </c>
      <c r="M1528" s="149">
        <v>2</v>
      </c>
      <c r="N1528" s="172">
        <f>SUM(G1528*$D$8+H1528*$D$5+I1528*$D$9+J1528*$D$6+K1528*$D$11+L1528*$D$10+M1528*$D$7)</f>
        <v>73.800000000000011</v>
      </c>
      <c r="O1528" s="166">
        <v>1</v>
      </c>
      <c r="P1528" s="153">
        <f>SUM(N1528*O1528)</f>
        <v>73.800000000000011</v>
      </c>
      <c r="Q1528" s="29"/>
      <c r="R1528" s="14"/>
      <c r="S1528" s="14"/>
      <c r="T1528" s="14"/>
      <c r="U1528" s="14"/>
    </row>
    <row r="1529" spans="1:21" ht="13.5" customHeight="1">
      <c r="A1529" s="147">
        <f>RANK(N1529,$N$18:$N$2049)</f>
        <v>496</v>
      </c>
      <c r="B1529" s="148" t="s">
        <v>1694</v>
      </c>
      <c r="C1529" s="148" t="s">
        <v>406</v>
      </c>
      <c r="D1529" s="149" t="s">
        <v>43</v>
      </c>
      <c r="E1529" s="149" t="s">
        <v>1965</v>
      </c>
      <c r="F1529" s="149" t="s">
        <v>45</v>
      </c>
      <c r="G1529" s="150"/>
      <c r="H1529" s="150"/>
      <c r="I1529" s="150"/>
      <c r="J1529" s="150"/>
      <c r="K1529" s="149">
        <v>40</v>
      </c>
      <c r="L1529" s="149">
        <v>505</v>
      </c>
      <c r="M1529" s="149">
        <v>5</v>
      </c>
      <c r="N1529" s="172">
        <f>SUM(G1529*$D$8+H1529*$D$5+I1529*$D$9+J1529*$D$6+K1529*$D$11+L1529*$D$10+M1529*$D$7)</f>
        <v>100.5</v>
      </c>
      <c r="O1529" s="166">
        <v>1</v>
      </c>
      <c r="P1529" s="153">
        <f>SUM(N1529*O1529)</f>
        <v>100.5</v>
      </c>
      <c r="Q1529" s="29"/>
      <c r="R1529" s="14"/>
      <c r="S1529" s="14"/>
      <c r="T1529" s="14"/>
      <c r="U1529" s="14"/>
    </row>
    <row r="1530" spans="1:21" ht="13.5" customHeight="1">
      <c r="A1530" s="147">
        <f>RANK(N1530,$N$18:$N$2049)</f>
        <v>1475</v>
      </c>
      <c r="B1530" s="148" t="s">
        <v>139</v>
      </c>
      <c r="C1530" s="148" t="s">
        <v>55</v>
      </c>
      <c r="D1530" s="149" t="s">
        <v>33</v>
      </c>
      <c r="E1530" s="149" t="s">
        <v>38</v>
      </c>
      <c r="F1530" s="149" t="s">
        <v>336</v>
      </c>
      <c r="G1530" s="150"/>
      <c r="H1530" s="150"/>
      <c r="I1530" s="150"/>
      <c r="J1530" s="150"/>
      <c r="K1530" s="150"/>
      <c r="L1530" s="150"/>
      <c r="M1530" s="150"/>
      <c r="N1530" s="172">
        <f>SUM(G1530*$D$8+H1530*$D$5+I1530*$D$9+J1530*$D$6+K1530*$D$11+L1530*$D$10+M1530*$D$7)</f>
        <v>0</v>
      </c>
      <c r="O1530" s="166">
        <v>0.9</v>
      </c>
      <c r="P1530" s="153">
        <f>SUM(N1530*O1530)</f>
        <v>0</v>
      </c>
      <c r="Q1530" s="14"/>
      <c r="R1530" s="14"/>
      <c r="S1530" s="14"/>
      <c r="T1530" s="14"/>
      <c r="U1530" s="14"/>
    </row>
    <row r="1531" spans="1:21" ht="13.5" customHeight="1">
      <c r="A1531" s="147">
        <f>RANK(N1531,$N$18:$N$2049)</f>
        <v>29</v>
      </c>
      <c r="B1531" s="148" t="s">
        <v>1697</v>
      </c>
      <c r="C1531" s="148" t="s">
        <v>55</v>
      </c>
      <c r="D1531" s="149" t="s">
        <v>33</v>
      </c>
      <c r="E1531" s="149" t="s">
        <v>36</v>
      </c>
      <c r="F1531" s="149" t="s">
        <v>336</v>
      </c>
      <c r="G1531" s="149">
        <v>3483</v>
      </c>
      <c r="H1531" s="149">
        <v>29</v>
      </c>
      <c r="I1531" s="149">
        <v>43</v>
      </c>
      <c r="J1531" s="149">
        <v>3</v>
      </c>
      <c r="K1531" s="150"/>
      <c r="L1531" s="150"/>
      <c r="M1531" s="150"/>
      <c r="N1531" s="172">
        <f>SUM(G1531*$D$8+H1531*$D$5+I1531*$D$9+J1531*$D$6+K1531*$D$11+L1531*$D$10+M1531*$D$7)</f>
        <v>277.62</v>
      </c>
      <c r="O1531" s="166">
        <v>0.97</v>
      </c>
      <c r="P1531" s="153">
        <f>SUM(N1531*O1531)</f>
        <v>269.29140000000001</v>
      </c>
      <c r="Q1531" s="14"/>
      <c r="R1531" s="14"/>
      <c r="S1531" s="14"/>
      <c r="T1531" s="14"/>
      <c r="U1531" s="14"/>
    </row>
    <row r="1532" spans="1:21" ht="13.5" customHeight="1">
      <c r="A1532" s="147">
        <f>RANK(N1532,$N$18:$N$2049)</f>
        <v>1475</v>
      </c>
      <c r="B1532" s="148" t="s">
        <v>915</v>
      </c>
      <c r="C1532" s="148" t="s">
        <v>55</v>
      </c>
      <c r="D1532" s="149" t="s">
        <v>39</v>
      </c>
      <c r="E1532" s="149" t="s">
        <v>38</v>
      </c>
      <c r="F1532" s="149" t="s">
        <v>336</v>
      </c>
      <c r="G1532" s="150"/>
      <c r="H1532" s="150"/>
      <c r="I1532" s="150"/>
      <c r="J1532" s="150"/>
      <c r="K1532" s="150"/>
      <c r="L1532" s="150"/>
      <c r="M1532" s="150"/>
      <c r="N1532" s="172">
        <f>SUM(G1532*$D$8+H1532*$D$5+I1532*$D$9+J1532*$D$6+K1532*$D$11+L1532*$D$10+M1532*$D$7)</f>
        <v>0</v>
      </c>
      <c r="O1532" s="166">
        <v>1.02</v>
      </c>
      <c r="P1532" s="153">
        <f>SUM(N1532*O1532)</f>
        <v>0</v>
      </c>
      <c r="Q1532" s="14"/>
      <c r="R1532" s="14"/>
      <c r="S1532" s="14"/>
      <c r="T1532" s="14"/>
      <c r="U1532" s="14"/>
    </row>
    <row r="1533" spans="1:21" ht="13.5" customHeight="1">
      <c r="A1533" s="147">
        <f>RANK(N1533,$N$18:$N$2049)</f>
        <v>993</v>
      </c>
      <c r="B1533" s="148" t="s">
        <v>175</v>
      </c>
      <c r="C1533" s="148" t="s">
        <v>55</v>
      </c>
      <c r="D1533" s="149" t="s">
        <v>39</v>
      </c>
      <c r="E1533" s="149" t="s">
        <v>34</v>
      </c>
      <c r="F1533" s="149" t="s">
        <v>336</v>
      </c>
      <c r="G1533" s="150"/>
      <c r="H1533" s="150"/>
      <c r="I1533" s="149">
        <v>297</v>
      </c>
      <c r="J1533" s="149">
        <v>2</v>
      </c>
      <c r="K1533" s="149">
        <v>4</v>
      </c>
      <c r="L1533" s="149">
        <v>25</v>
      </c>
      <c r="M1533" s="149">
        <v>0</v>
      </c>
      <c r="N1533" s="172">
        <f>SUM(G1533*$D$8+H1533*$D$5+I1533*$D$9+J1533*$D$6+K1533*$D$11+L1533*$D$10+M1533*$D$7)</f>
        <v>46.2</v>
      </c>
      <c r="O1533" s="166">
        <v>1.02</v>
      </c>
      <c r="P1533" s="153">
        <f>SUM(N1533*O1533)</f>
        <v>47.124000000000002</v>
      </c>
      <c r="Q1533" s="14"/>
      <c r="R1533" s="14"/>
      <c r="S1533" s="14"/>
      <c r="T1533" s="14"/>
      <c r="U1533" s="14"/>
    </row>
    <row r="1534" spans="1:21" ht="13.5" customHeight="1">
      <c r="A1534" s="147">
        <f>RANK(N1534,$N$18:$N$2049)</f>
        <v>556</v>
      </c>
      <c r="B1534" s="148" t="s">
        <v>49</v>
      </c>
      <c r="C1534" s="148" t="s">
        <v>55</v>
      </c>
      <c r="D1534" s="149" t="s">
        <v>39</v>
      </c>
      <c r="E1534" s="149" t="s">
        <v>34</v>
      </c>
      <c r="F1534" s="149" t="s">
        <v>336</v>
      </c>
      <c r="G1534" s="150"/>
      <c r="H1534" s="150"/>
      <c r="I1534" s="149">
        <v>482</v>
      </c>
      <c r="J1534" s="149">
        <v>6</v>
      </c>
      <c r="K1534" s="149">
        <v>7</v>
      </c>
      <c r="L1534" s="149">
        <v>37</v>
      </c>
      <c r="M1534" s="149">
        <v>0</v>
      </c>
      <c r="N1534" s="172">
        <f>SUM(G1534*$D$8+H1534*$D$5+I1534*$D$9+J1534*$D$6+K1534*$D$11+L1534*$D$10+M1534*$D$7)</f>
        <v>91.4</v>
      </c>
      <c r="O1534" s="166">
        <v>1.02</v>
      </c>
      <c r="P1534" s="153">
        <f>SUM(N1534*O1534)</f>
        <v>93.228000000000009</v>
      </c>
      <c r="Q1534" s="14"/>
      <c r="R1534" s="14"/>
      <c r="S1534" s="14"/>
      <c r="T1534" s="14"/>
      <c r="U1534" s="14"/>
    </row>
    <row r="1535" spans="1:21" ht="13.5" customHeight="1">
      <c r="A1535" s="147">
        <f>RANK(N1535,$N$18:$N$2049)</f>
        <v>196</v>
      </c>
      <c r="B1535" s="148" t="s">
        <v>1698</v>
      </c>
      <c r="C1535" s="148" t="s">
        <v>55</v>
      </c>
      <c r="D1535" s="149" t="s">
        <v>39</v>
      </c>
      <c r="E1535" s="149" t="s">
        <v>36</v>
      </c>
      <c r="F1535" s="149" t="s">
        <v>336</v>
      </c>
      <c r="G1535" s="150"/>
      <c r="H1535" s="150"/>
      <c r="I1535" s="149">
        <v>949</v>
      </c>
      <c r="J1535" s="149">
        <v>8</v>
      </c>
      <c r="K1535" s="149">
        <v>18</v>
      </c>
      <c r="L1535" s="149">
        <v>161</v>
      </c>
      <c r="M1535" s="149">
        <v>1</v>
      </c>
      <c r="N1535" s="172">
        <f>SUM(G1535*$D$8+H1535*$D$5+I1535*$D$9+J1535*$D$6+K1535*$D$11+L1535*$D$10+M1535*$D$7)</f>
        <v>174</v>
      </c>
      <c r="O1535" s="166">
        <v>1.02</v>
      </c>
      <c r="P1535" s="153">
        <f>SUM(N1535*O1535)</f>
        <v>177.48</v>
      </c>
      <c r="Q1535" s="14"/>
      <c r="R1535" s="14"/>
      <c r="S1535" s="14"/>
      <c r="T1535" s="14"/>
      <c r="U1535" s="14"/>
    </row>
    <row r="1536" spans="1:21" ht="13.5" customHeight="1">
      <c r="A1536" s="147">
        <f>RANK(N1536,$N$18:$N$2049)</f>
        <v>1475</v>
      </c>
      <c r="B1536" s="148" t="s">
        <v>1700</v>
      </c>
      <c r="C1536" s="148" t="s">
        <v>55</v>
      </c>
      <c r="D1536" s="149" t="s">
        <v>42</v>
      </c>
      <c r="E1536" s="149" t="s">
        <v>38</v>
      </c>
      <c r="F1536" s="149" t="s">
        <v>336</v>
      </c>
      <c r="G1536" s="150"/>
      <c r="H1536" s="150"/>
      <c r="I1536" s="150"/>
      <c r="J1536" s="150"/>
      <c r="K1536" s="150"/>
      <c r="L1536" s="150"/>
      <c r="M1536" s="150"/>
      <c r="N1536" s="172">
        <f>SUM(G1536*$D$8+H1536*$D$5+I1536*$D$9+J1536*$D$6+K1536*$D$11+L1536*$D$10+M1536*$D$7)</f>
        <v>0</v>
      </c>
      <c r="O1536" s="166">
        <v>1</v>
      </c>
      <c r="P1536" s="153">
        <f>SUM(N1536*O1536)</f>
        <v>0</v>
      </c>
      <c r="Q1536" s="14"/>
      <c r="R1536" s="14"/>
      <c r="S1536" s="14"/>
      <c r="T1536" s="14"/>
      <c r="U1536" s="14"/>
    </row>
    <row r="1537" spans="1:21" ht="13.5" customHeight="1">
      <c r="A1537" s="147">
        <f>RANK(N1537,$N$18:$N$2049)</f>
        <v>1342</v>
      </c>
      <c r="B1537" s="148" t="s">
        <v>1699</v>
      </c>
      <c r="C1537" s="148" t="s">
        <v>55</v>
      </c>
      <c r="D1537" s="149" t="s">
        <v>42</v>
      </c>
      <c r="E1537" s="149" t="s">
        <v>34</v>
      </c>
      <c r="F1537" s="149" t="s">
        <v>336</v>
      </c>
      <c r="G1537" s="150"/>
      <c r="H1537" s="150"/>
      <c r="I1537" s="150"/>
      <c r="J1537" s="150"/>
      <c r="K1537" s="149">
        <v>11</v>
      </c>
      <c r="L1537" s="149">
        <v>118</v>
      </c>
      <c r="M1537" s="149">
        <v>1</v>
      </c>
      <c r="N1537" s="172">
        <f>SUM(G1537*$D$8+H1537*$D$5+I1537*$D$9+J1537*$D$6+K1537*$D$11+L1537*$D$10+M1537*$D$7)</f>
        <v>23.3</v>
      </c>
      <c r="O1537" s="166">
        <v>1</v>
      </c>
      <c r="P1537" s="153">
        <f>SUM(N1537*O1537)</f>
        <v>23.3</v>
      </c>
      <c r="Q1537" s="29"/>
      <c r="R1537" s="14"/>
      <c r="S1537" s="14"/>
      <c r="T1537" s="14"/>
      <c r="U1537" s="14"/>
    </row>
    <row r="1538" spans="1:21" ht="13.5" customHeight="1">
      <c r="A1538" s="147">
        <f>RANK(N1538,$N$18:$N$2049)</f>
        <v>625</v>
      </c>
      <c r="B1538" s="148" t="s">
        <v>184</v>
      </c>
      <c r="C1538" s="148" t="s">
        <v>55</v>
      </c>
      <c r="D1538" s="149" t="s">
        <v>42</v>
      </c>
      <c r="E1538" s="149" t="s">
        <v>34</v>
      </c>
      <c r="F1538" s="149" t="s">
        <v>336</v>
      </c>
      <c r="G1538" s="150"/>
      <c r="H1538" s="150"/>
      <c r="I1538" s="150"/>
      <c r="J1538" s="150"/>
      <c r="K1538" s="149">
        <v>37</v>
      </c>
      <c r="L1538" s="149">
        <v>407</v>
      </c>
      <c r="M1538" s="149">
        <v>4</v>
      </c>
      <c r="N1538" s="172">
        <f>SUM(G1538*$D$8+H1538*$D$5+I1538*$D$9+J1538*$D$6+K1538*$D$11+L1538*$D$10+M1538*$D$7)</f>
        <v>83.2</v>
      </c>
      <c r="O1538" s="166">
        <v>1</v>
      </c>
      <c r="P1538" s="153">
        <f>SUM(N1538*O1538)</f>
        <v>83.2</v>
      </c>
      <c r="Q1538" s="29"/>
      <c r="R1538" s="14"/>
      <c r="S1538" s="14"/>
      <c r="T1538" s="14"/>
      <c r="U1538" s="14"/>
    </row>
    <row r="1539" spans="1:21" ht="13.5" customHeight="1">
      <c r="A1539" s="147">
        <f>RANK(N1539,$N$18:$N$2049)</f>
        <v>1093</v>
      </c>
      <c r="B1539" s="148" t="s">
        <v>1703</v>
      </c>
      <c r="C1539" s="148" t="s">
        <v>55</v>
      </c>
      <c r="D1539" s="149" t="s">
        <v>43</v>
      </c>
      <c r="E1539" s="149" t="s">
        <v>34</v>
      </c>
      <c r="F1539" s="149" t="s">
        <v>336</v>
      </c>
      <c r="G1539" s="150"/>
      <c r="H1539" s="150"/>
      <c r="I1539" s="150"/>
      <c r="J1539" s="150"/>
      <c r="K1539" s="149">
        <v>15</v>
      </c>
      <c r="L1539" s="149">
        <v>180</v>
      </c>
      <c r="M1539" s="149">
        <v>2</v>
      </c>
      <c r="N1539" s="172">
        <f>SUM(G1539*$D$8+H1539*$D$5+I1539*$D$9+J1539*$D$6+K1539*$D$11+L1539*$D$10+M1539*$D$7)</f>
        <v>37.5</v>
      </c>
      <c r="O1539" s="166">
        <v>1</v>
      </c>
      <c r="P1539" s="153">
        <f>SUM(N1539*O1539)</f>
        <v>37.5</v>
      </c>
      <c r="Q1539" s="29"/>
      <c r="R1539" s="14"/>
      <c r="S1539" s="14"/>
      <c r="T1539" s="14"/>
      <c r="U1539" s="14"/>
    </row>
    <row r="1540" spans="1:21" ht="13.5" customHeight="1">
      <c r="A1540" s="147">
        <f>RANK(N1540,$N$18:$N$2049)</f>
        <v>1012</v>
      </c>
      <c r="B1540" s="148" t="s">
        <v>1702</v>
      </c>
      <c r="C1540" s="148" t="s">
        <v>55</v>
      </c>
      <c r="D1540" s="149" t="s">
        <v>43</v>
      </c>
      <c r="E1540" s="149" t="s">
        <v>36</v>
      </c>
      <c r="F1540" s="149" t="s">
        <v>336</v>
      </c>
      <c r="G1540" s="150"/>
      <c r="H1540" s="150"/>
      <c r="I1540" s="149">
        <v>30</v>
      </c>
      <c r="J1540" s="149">
        <v>0</v>
      </c>
      <c r="K1540" s="149">
        <v>19</v>
      </c>
      <c r="L1540" s="149">
        <v>266</v>
      </c>
      <c r="M1540" s="149">
        <v>1</v>
      </c>
      <c r="N1540" s="172">
        <f>SUM(G1540*$D$8+H1540*$D$5+I1540*$D$9+J1540*$D$6+K1540*$D$11+L1540*$D$10+M1540*$D$7)</f>
        <v>45.1</v>
      </c>
      <c r="O1540" s="166">
        <v>1</v>
      </c>
      <c r="P1540" s="153">
        <f>SUM(N1540*O1540)</f>
        <v>45.1</v>
      </c>
      <c r="Q1540" s="14"/>
      <c r="R1540" s="14"/>
      <c r="S1540" s="14"/>
      <c r="T1540" s="14"/>
      <c r="U1540" s="14"/>
    </row>
    <row r="1541" spans="1:21" ht="13.5" customHeight="1">
      <c r="A1541" s="147">
        <f>RANK(N1541,$N$18:$N$2049)</f>
        <v>779</v>
      </c>
      <c r="B1541" s="148" t="s">
        <v>168</v>
      </c>
      <c r="C1541" s="148" t="s">
        <v>55</v>
      </c>
      <c r="D1541" s="149" t="s">
        <v>43</v>
      </c>
      <c r="E1541" s="149" t="s">
        <v>34</v>
      </c>
      <c r="F1541" s="149" t="s">
        <v>336</v>
      </c>
      <c r="G1541" s="150"/>
      <c r="H1541" s="150"/>
      <c r="I1541" s="150"/>
      <c r="J1541" s="150"/>
      <c r="K1541" s="149">
        <v>30</v>
      </c>
      <c r="L1541" s="149">
        <v>386</v>
      </c>
      <c r="M1541" s="149">
        <v>2</v>
      </c>
      <c r="N1541" s="172">
        <f>SUM(G1541*$D$8+H1541*$D$5+I1541*$D$9+J1541*$D$6+K1541*$D$11+L1541*$D$10+M1541*$D$7)</f>
        <v>65.599999999999994</v>
      </c>
      <c r="O1541" s="166">
        <v>1</v>
      </c>
      <c r="P1541" s="153">
        <f>SUM(N1541*O1541)</f>
        <v>65.599999999999994</v>
      </c>
      <c r="Q1541" s="14"/>
      <c r="R1541" s="14"/>
      <c r="S1541" s="14"/>
      <c r="T1541" s="14"/>
      <c r="U1541" s="14"/>
    </row>
    <row r="1542" spans="1:21" ht="13.5" customHeight="1">
      <c r="A1542" s="147">
        <f>RANK(N1542,$N$18:$N$2049)</f>
        <v>522</v>
      </c>
      <c r="B1542" s="148" t="s">
        <v>1701</v>
      </c>
      <c r="C1542" s="148" t="s">
        <v>55</v>
      </c>
      <c r="D1542" s="149" t="s">
        <v>43</v>
      </c>
      <c r="E1542" s="149" t="s">
        <v>34</v>
      </c>
      <c r="F1542" s="149" t="s">
        <v>336</v>
      </c>
      <c r="G1542" s="150"/>
      <c r="H1542" s="150"/>
      <c r="I1542" s="149">
        <v>15</v>
      </c>
      <c r="J1542" s="149">
        <v>0</v>
      </c>
      <c r="K1542" s="149">
        <v>42</v>
      </c>
      <c r="L1542" s="149">
        <v>489</v>
      </c>
      <c r="M1542" s="149">
        <v>4</v>
      </c>
      <c r="N1542" s="172">
        <f>SUM(G1542*$D$8+H1542*$D$5+I1542*$D$9+J1542*$D$6+K1542*$D$11+L1542*$D$10+M1542*$D$7)</f>
        <v>95.4</v>
      </c>
      <c r="O1542" s="166">
        <v>1</v>
      </c>
      <c r="P1542" s="153">
        <f>SUM(N1542*O1542)</f>
        <v>95.4</v>
      </c>
      <c r="Q1542" s="14"/>
      <c r="R1542" s="14"/>
      <c r="S1542" s="14"/>
      <c r="T1542" s="14"/>
      <c r="U1542" s="14"/>
    </row>
    <row r="1543" spans="1:21" ht="13.5" customHeight="1">
      <c r="A1543" s="147">
        <f>RANK(N1543,$N$18:$N$2049)</f>
        <v>427</v>
      </c>
      <c r="B1543" s="148" t="s">
        <v>564</v>
      </c>
      <c r="C1543" s="148" t="s">
        <v>55</v>
      </c>
      <c r="D1543" s="149" t="s">
        <v>43</v>
      </c>
      <c r="E1543" s="149" t="s">
        <v>38</v>
      </c>
      <c r="F1543" s="149" t="s">
        <v>336</v>
      </c>
      <c r="G1543" s="150"/>
      <c r="H1543" s="150"/>
      <c r="I1543" s="150"/>
      <c r="J1543" s="150"/>
      <c r="K1543" s="149">
        <v>45</v>
      </c>
      <c r="L1543" s="149">
        <v>628</v>
      </c>
      <c r="M1543" s="149">
        <v>5</v>
      </c>
      <c r="N1543" s="172">
        <f>SUM(G1543*$D$8+H1543*$D$5+I1543*$D$9+J1543*$D$6+K1543*$D$11+L1543*$D$10+M1543*$D$7)</f>
        <v>115.30000000000001</v>
      </c>
      <c r="O1543" s="166">
        <v>1</v>
      </c>
      <c r="P1543" s="153">
        <f>SUM(N1543*O1543)</f>
        <v>115.30000000000001</v>
      </c>
      <c r="Q1543" s="14"/>
      <c r="R1543" s="14"/>
      <c r="S1543" s="14"/>
      <c r="T1543" s="14"/>
      <c r="U1543" s="14"/>
    </row>
    <row r="1544" spans="1:21" ht="13.5" customHeight="1">
      <c r="A1544" s="147">
        <f>RANK(N1544,$N$18:$N$2049)</f>
        <v>236</v>
      </c>
      <c r="B1544" s="148" t="s">
        <v>917</v>
      </c>
      <c r="C1544" s="148" t="s">
        <v>55</v>
      </c>
      <c r="D1544" s="149" t="s">
        <v>43</v>
      </c>
      <c r="E1544" s="149" t="s">
        <v>34</v>
      </c>
      <c r="F1544" s="149" t="s">
        <v>336</v>
      </c>
      <c r="G1544" s="150"/>
      <c r="H1544" s="150"/>
      <c r="I1544" s="149">
        <v>55</v>
      </c>
      <c r="J1544" s="149">
        <v>0</v>
      </c>
      <c r="K1544" s="149">
        <v>56</v>
      </c>
      <c r="L1544" s="149">
        <v>846</v>
      </c>
      <c r="M1544" s="149">
        <v>7</v>
      </c>
      <c r="N1544" s="172">
        <f>SUM(G1544*$D$8+H1544*$D$5+I1544*$D$9+J1544*$D$6+K1544*$D$11+L1544*$D$10+M1544*$D$7)</f>
        <v>160.10000000000002</v>
      </c>
      <c r="O1544" s="166">
        <v>1</v>
      </c>
      <c r="P1544" s="153">
        <f>SUM(N1544*O1544)</f>
        <v>160.10000000000002</v>
      </c>
      <c r="Q1544" s="14"/>
      <c r="R1544" s="14"/>
      <c r="S1544" s="14"/>
      <c r="T1544" s="14"/>
      <c r="U1544" s="14"/>
    </row>
    <row r="1545" spans="1:21" ht="13.5" customHeight="1">
      <c r="A1545" s="147">
        <f>RANK(N1545,$N$18:$N$2049)</f>
        <v>1475</v>
      </c>
      <c r="B1545" s="148" t="s">
        <v>866</v>
      </c>
      <c r="C1545" s="148" t="s">
        <v>445</v>
      </c>
      <c r="D1545" s="149" t="s">
        <v>33</v>
      </c>
      <c r="E1545" s="149" t="s">
        <v>38</v>
      </c>
      <c r="F1545" s="149" t="s">
        <v>47</v>
      </c>
      <c r="G1545" s="150"/>
      <c r="H1545" s="150"/>
      <c r="I1545" s="150"/>
      <c r="J1545" s="150"/>
      <c r="K1545" s="150"/>
      <c r="L1545" s="150"/>
      <c r="M1545" s="150"/>
      <c r="N1545" s="172">
        <f>SUM(G1545*$D$8+H1545*$D$5+I1545*$D$9+J1545*$D$6+K1545*$D$11+L1545*$D$10+M1545*$D$7)</f>
        <v>0</v>
      </c>
      <c r="O1545" s="166">
        <v>0.9</v>
      </c>
      <c r="P1545" s="153">
        <f>SUM(N1545*O1545)</f>
        <v>0</v>
      </c>
      <c r="Q1545" s="14"/>
      <c r="R1545" s="14"/>
      <c r="S1545" s="14"/>
      <c r="T1545" s="14"/>
      <c r="U1545" s="14"/>
    </row>
    <row r="1546" spans="1:21" ht="13.5" customHeight="1">
      <c r="A1546" s="147">
        <f>RANK(N1546,$N$18:$N$2049)</f>
        <v>149</v>
      </c>
      <c r="B1546" s="148" t="s">
        <v>1704</v>
      </c>
      <c r="C1546" s="148" t="s">
        <v>445</v>
      </c>
      <c r="D1546" s="149" t="s">
        <v>33</v>
      </c>
      <c r="E1546" s="149" t="s">
        <v>38</v>
      </c>
      <c r="F1546" s="149" t="s">
        <v>47</v>
      </c>
      <c r="G1546" s="149">
        <v>2831</v>
      </c>
      <c r="H1546" s="149">
        <v>18</v>
      </c>
      <c r="I1546" s="149">
        <v>43</v>
      </c>
      <c r="J1546" s="149">
        <v>1</v>
      </c>
      <c r="K1546" s="150"/>
      <c r="L1546" s="150"/>
      <c r="M1546" s="150"/>
      <c r="N1546" s="172">
        <f>SUM(G1546*$D$8+H1546*$D$5+I1546*$D$9+J1546*$D$6+K1546*$D$11+L1546*$D$10+M1546*$D$7)</f>
        <v>195.54000000000002</v>
      </c>
      <c r="O1546" s="166">
        <v>0.9</v>
      </c>
      <c r="P1546" s="153">
        <f>SUM(N1546*O1546)</f>
        <v>175.98600000000002</v>
      </c>
      <c r="Q1546" s="14"/>
      <c r="R1546" s="14"/>
      <c r="S1546" s="14"/>
      <c r="T1546" s="14"/>
      <c r="U1546" s="14"/>
    </row>
    <row r="1547" spans="1:21" ht="13.5" customHeight="1">
      <c r="A1547" s="147">
        <f>RANK(N1547,$N$18:$N$2049)</f>
        <v>1475</v>
      </c>
      <c r="B1547" s="148" t="s">
        <v>1708</v>
      </c>
      <c r="C1547" s="148" t="s">
        <v>445</v>
      </c>
      <c r="D1547" s="149" t="s">
        <v>39</v>
      </c>
      <c r="E1547" s="149" t="s">
        <v>38</v>
      </c>
      <c r="F1547" s="149" t="s">
        <v>47</v>
      </c>
      <c r="G1547" s="150"/>
      <c r="H1547" s="150"/>
      <c r="I1547" s="150"/>
      <c r="J1547" s="150"/>
      <c r="K1547" s="150"/>
      <c r="L1547" s="150"/>
      <c r="M1547" s="150"/>
      <c r="N1547" s="172">
        <f>SUM(G1547*$D$8+H1547*$D$5+I1547*$D$9+J1547*$D$6+K1547*$D$11+L1547*$D$10+M1547*$D$7)</f>
        <v>0</v>
      </c>
      <c r="O1547" s="166">
        <v>1.02</v>
      </c>
      <c r="P1547" s="153">
        <f>SUM(N1547*O1547)</f>
        <v>0</v>
      </c>
      <c r="Q1547" s="14"/>
      <c r="R1547" s="14"/>
      <c r="S1547" s="14"/>
      <c r="T1547" s="14"/>
      <c r="U1547" s="14"/>
    </row>
    <row r="1548" spans="1:21" ht="13.5" customHeight="1">
      <c r="A1548" s="147">
        <f>RANK(N1548,$N$18:$N$2049)</f>
        <v>925</v>
      </c>
      <c r="B1548" s="148" t="s">
        <v>1707</v>
      </c>
      <c r="C1548" s="148" t="s">
        <v>445</v>
      </c>
      <c r="D1548" s="149" t="s">
        <v>39</v>
      </c>
      <c r="E1548" s="149" t="s">
        <v>38</v>
      </c>
      <c r="F1548" s="149" t="s">
        <v>47</v>
      </c>
      <c r="G1548" s="150"/>
      <c r="H1548" s="150"/>
      <c r="I1548" s="149">
        <v>321</v>
      </c>
      <c r="J1548" s="149">
        <v>2</v>
      </c>
      <c r="K1548" s="149">
        <v>8</v>
      </c>
      <c r="L1548" s="149">
        <v>47</v>
      </c>
      <c r="M1548" s="150">
        <v>0</v>
      </c>
      <c r="N1548" s="172">
        <f>SUM(G1548*$D$8+H1548*$D$5+I1548*$D$9+J1548*$D$6+K1548*$D$11+L1548*$D$10+M1548*$D$7)</f>
        <v>52.800000000000004</v>
      </c>
      <c r="O1548" s="166">
        <v>1.02</v>
      </c>
      <c r="P1548" s="153">
        <f>SUM(N1548*O1548)</f>
        <v>53.856000000000009</v>
      </c>
      <c r="Q1548" s="14"/>
      <c r="R1548" s="14"/>
      <c r="S1548" s="14"/>
      <c r="T1548" s="14"/>
      <c r="U1548" s="14"/>
    </row>
    <row r="1549" spans="1:21" ht="13.5" customHeight="1">
      <c r="A1549" s="147">
        <f>RANK(N1549,$N$18:$N$2049)</f>
        <v>530</v>
      </c>
      <c r="B1549" s="148" t="s">
        <v>1706</v>
      </c>
      <c r="C1549" s="148" t="s">
        <v>445</v>
      </c>
      <c r="D1549" s="149" t="s">
        <v>39</v>
      </c>
      <c r="E1549" s="149" t="s">
        <v>38</v>
      </c>
      <c r="F1549" s="149" t="s">
        <v>47</v>
      </c>
      <c r="G1549" s="150"/>
      <c r="H1549" s="150"/>
      <c r="I1549" s="149">
        <v>489</v>
      </c>
      <c r="J1549" s="149">
        <v>4</v>
      </c>
      <c r="K1549" s="149">
        <v>12</v>
      </c>
      <c r="L1549" s="149">
        <v>92</v>
      </c>
      <c r="M1549" s="149">
        <v>1</v>
      </c>
      <c r="N1549" s="172">
        <f>SUM(G1549*$D$8+H1549*$D$5+I1549*$D$9+J1549*$D$6+K1549*$D$11+L1549*$D$10+M1549*$D$7)</f>
        <v>94.100000000000009</v>
      </c>
      <c r="O1549" s="166">
        <v>1.02</v>
      </c>
      <c r="P1549" s="153">
        <f>SUM(N1549*O1549)</f>
        <v>95.982000000000014</v>
      </c>
      <c r="Q1549" s="14"/>
      <c r="R1549" s="14"/>
      <c r="S1549" s="14"/>
      <c r="T1549" s="14"/>
      <c r="U1549" s="14"/>
    </row>
    <row r="1550" spans="1:21" ht="13.5" customHeight="1">
      <c r="A1550" s="147">
        <f>RANK(N1550,$N$18:$N$2049)</f>
        <v>313</v>
      </c>
      <c r="B1550" s="148" t="s">
        <v>1705</v>
      </c>
      <c r="C1550" s="148" t="s">
        <v>445</v>
      </c>
      <c r="D1550" s="149" t="s">
        <v>39</v>
      </c>
      <c r="E1550" s="149" t="s">
        <v>36</v>
      </c>
      <c r="F1550" s="149" t="s">
        <v>47</v>
      </c>
      <c r="G1550" s="150"/>
      <c r="H1550" s="150"/>
      <c r="I1550" s="149">
        <v>675</v>
      </c>
      <c r="J1550" s="149">
        <v>6</v>
      </c>
      <c r="K1550" s="149">
        <v>23</v>
      </c>
      <c r="L1550" s="149">
        <v>184</v>
      </c>
      <c r="M1550" s="149">
        <v>1</v>
      </c>
      <c r="N1550" s="172">
        <f>SUM(G1550*$D$8+H1550*$D$5+I1550*$D$9+J1550*$D$6+K1550*$D$11+L1550*$D$10+M1550*$D$7)</f>
        <v>139.4</v>
      </c>
      <c r="O1550" s="166">
        <v>1.02</v>
      </c>
      <c r="P1550" s="153">
        <f>SUM(N1550*O1550)</f>
        <v>142.18800000000002</v>
      </c>
      <c r="Q1550" s="14"/>
      <c r="R1550" s="14"/>
      <c r="S1550" s="14"/>
      <c r="T1550" s="14"/>
      <c r="U1550" s="14"/>
    </row>
    <row r="1551" spans="1:21" ht="13.5" customHeight="1">
      <c r="A1551" s="147">
        <f>RANK(N1551,$N$18:$N$2049)</f>
        <v>1475</v>
      </c>
      <c r="B1551" s="148" t="s">
        <v>1711</v>
      </c>
      <c r="C1551" s="148" t="s">
        <v>445</v>
      </c>
      <c r="D1551" s="149" t="s">
        <v>42</v>
      </c>
      <c r="E1551" s="149" t="s">
        <v>38</v>
      </c>
      <c r="F1551" s="149" t="s">
        <v>47</v>
      </c>
      <c r="G1551" s="150"/>
      <c r="H1551" s="150"/>
      <c r="I1551" s="150"/>
      <c r="J1551" s="150"/>
      <c r="K1551" s="150"/>
      <c r="L1551" s="150"/>
      <c r="M1551" s="150"/>
      <c r="N1551" s="172">
        <f>SUM(G1551*$D$8+H1551*$D$5+I1551*$D$9+J1551*$D$6+K1551*$D$11+L1551*$D$10+M1551*$D$7)</f>
        <v>0</v>
      </c>
      <c r="O1551" s="166">
        <v>1</v>
      </c>
      <c r="P1551" s="153">
        <f>SUM(N1551*O1551)</f>
        <v>0</v>
      </c>
      <c r="Q1551" s="14"/>
      <c r="R1551" s="14"/>
      <c r="S1551" s="14"/>
      <c r="T1551" s="14"/>
      <c r="U1551" s="14"/>
    </row>
    <row r="1552" spans="1:21" ht="13.5" customHeight="1">
      <c r="A1552" s="147">
        <f>RANK(N1552,$N$18:$N$2049)</f>
        <v>1129</v>
      </c>
      <c r="B1552" s="148" t="s">
        <v>1710</v>
      </c>
      <c r="C1552" s="148" t="s">
        <v>445</v>
      </c>
      <c r="D1552" s="149" t="s">
        <v>42</v>
      </c>
      <c r="E1552" s="149" t="s">
        <v>36</v>
      </c>
      <c r="F1552" s="149" t="s">
        <v>47</v>
      </c>
      <c r="G1552" s="150"/>
      <c r="H1552" s="150"/>
      <c r="I1552" s="150"/>
      <c r="J1552" s="150"/>
      <c r="K1552" s="149">
        <v>18</v>
      </c>
      <c r="L1552" s="149">
        <v>197</v>
      </c>
      <c r="M1552" s="149">
        <v>1</v>
      </c>
      <c r="N1552" s="172">
        <f>SUM(G1552*$D$8+H1552*$D$5+I1552*$D$9+J1552*$D$6+K1552*$D$11+L1552*$D$10+M1552*$D$7)</f>
        <v>34.700000000000003</v>
      </c>
      <c r="O1552" s="166">
        <v>1</v>
      </c>
      <c r="P1552" s="153">
        <f>SUM(N1552*O1552)</f>
        <v>34.700000000000003</v>
      </c>
      <c r="Q1552" s="14"/>
      <c r="R1552" s="14"/>
      <c r="S1552" s="14"/>
      <c r="T1552" s="14"/>
      <c r="U1552" s="14"/>
    </row>
    <row r="1553" spans="1:21" ht="13.5" customHeight="1">
      <c r="A1553" s="147">
        <f>RANK(N1553,$N$18:$N$2049)</f>
        <v>796</v>
      </c>
      <c r="B1553" s="148" t="s">
        <v>1709</v>
      </c>
      <c r="C1553" s="148" t="s">
        <v>445</v>
      </c>
      <c r="D1553" s="149" t="s">
        <v>42</v>
      </c>
      <c r="E1553" s="149" t="s">
        <v>36</v>
      </c>
      <c r="F1553" s="149" t="s">
        <v>47</v>
      </c>
      <c r="G1553" s="150"/>
      <c r="H1553" s="150"/>
      <c r="I1553" s="150"/>
      <c r="J1553" s="150"/>
      <c r="K1553" s="149">
        <v>28</v>
      </c>
      <c r="L1553" s="149">
        <v>319</v>
      </c>
      <c r="M1553" s="149">
        <v>3</v>
      </c>
      <c r="N1553" s="172">
        <f>SUM(G1553*$D$8+H1553*$D$5+I1553*$D$9+J1553*$D$6+K1553*$D$11+L1553*$D$10+M1553*$D$7)</f>
        <v>63.900000000000006</v>
      </c>
      <c r="O1553" s="166">
        <v>1</v>
      </c>
      <c r="P1553" s="153">
        <f>SUM(N1553*O1553)</f>
        <v>63.900000000000006</v>
      </c>
      <c r="Q1553" s="14"/>
      <c r="R1553" s="14"/>
      <c r="S1553" s="14"/>
      <c r="T1553" s="14"/>
      <c r="U1553" s="14"/>
    </row>
    <row r="1554" spans="1:21" ht="13.5" customHeight="1">
      <c r="A1554" s="147">
        <f>RANK(N1554,$N$18:$N$2049)</f>
        <v>1475</v>
      </c>
      <c r="B1554" s="148" t="s">
        <v>497</v>
      </c>
      <c r="C1554" s="148" t="s">
        <v>445</v>
      </c>
      <c r="D1554" s="149" t="s">
        <v>43</v>
      </c>
      <c r="E1554" s="149" t="s">
        <v>38</v>
      </c>
      <c r="F1554" s="149" t="s">
        <v>47</v>
      </c>
      <c r="G1554" s="150"/>
      <c r="H1554" s="150"/>
      <c r="I1554" s="150"/>
      <c r="J1554" s="150"/>
      <c r="K1554" s="150"/>
      <c r="L1554" s="150"/>
      <c r="M1554" s="150"/>
      <c r="N1554" s="172">
        <f>SUM(G1554*$D$8+H1554*$D$5+I1554*$D$9+J1554*$D$6+K1554*$D$11+L1554*$D$10+M1554*$D$7)</f>
        <v>0</v>
      </c>
      <c r="O1554" s="166">
        <v>1</v>
      </c>
      <c r="P1554" s="153">
        <f>SUM(N1554*O1554)</f>
        <v>0</v>
      </c>
      <c r="Q1554" s="14"/>
      <c r="R1554" s="14"/>
      <c r="S1554" s="14"/>
      <c r="T1554" s="14"/>
      <c r="U1554" s="14"/>
    </row>
    <row r="1555" spans="1:21" ht="13.5" customHeight="1">
      <c r="A1555" s="147">
        <f>RANK(N1555,$N$18:$N$2049)</f>
        <v>1354</v>
      </c>
      <c r="B1555" s="148" t="s">
        <v>1714</v>
      </c>
      <c r="C1555" s="148" t="s">
        <v>445</v>
      </c>
      <c r="D1555" s="149" t="s">
        <v>43</v>
      </c>
      <c r="E1555" s="149" t="s">
        <v>36</v>
      </c>
      <c r="F1555" s="149" t="s">
        <v>47</v>
      </c>
      <c r="G1555" s="150"/>
      <c r="H1555" s="150"/>
      <c r="I1555" s="150"/>
      <c r="J1555" s="150"/>
      <c r="K1555" s="149">
        <v>10</v>
      </c>
      <c r="L1555" s="149">
        <v>120</v>
      </c>
      <c r="M1555" s="149">
        <v>1</v>
      </c>
      <c r="N1555" s="172">
        <f>SUM(G1555*$D$8+H1555*$D$5+I1555*$D$9+J1555*$D$6+K1555*$D$11+L1555*$D$10+M1555*$D$7)</f>
        <v>23</v>
      </c>
      <c r="O1555" s="166">
        <v>1</v>
      </c>
      <c r="P1555" s="153">
        <f>SUM(N1555*O1555)</f>
        <v>23</v>
      </c>
      <c r="Q1555" s="29"/>
      <c r="R1555" s="14"/>
      <c r="S1555" s="14"/>
      <c r="T1555" s="14"/>
      <c r="U1555" s="14"/>
    </row>
    <row r="1556" spans="1:21" ht="13.5" customHeight="1">
      <c r="A1556" s="147">
        <f>RANK(N1556,$N$18:$N$2049)</f>
        <v>1113</v>
      </c>
      <c r="B1556" s="148" t="s">
        <v>1713</v>
      </c>
      <c r="C1556" s="148" t="s">
        <v>445</v>
      </c>
      <c r="D1556" s="149" t="s">
        <v>43</v>
      </c>
      <c r="E1556" s="149" t="s">
        <v>38</v>
      </c>
      <c r="F1556" s="149" t="s">
        <v>47</v>
      </c>
      <c r="G1556" s="150"/>
      <c r="H1556" s="150"/>
      <c r="I1556" s="150"/>
      <c r="J1556" s="150"/>
      <c r="K1556" s="149">
        <v>19</v>
      </c>
      <c r="L1556" s="149">
        <v>203</v>
      </c>
      <c r="M1556" s="149">
        <v>1</v>
      </c>
      <c r="N1556" s="172">
        <f>SUM(G1556*$D$8+H1556*$D$5+I1556*$D$9+J1556*$D$6+K1556*$D$11+L1556*$D$10+M1556*$D$7)</f>
        <v>35.799999999999997</v>
      </c>
      <c r="O1556" s="166">
        <v>1</v>
      </c>
      <c r="P1556" s="153">
        <f>SUM(N1556*O1556)</f>
        <v>35.799999999999997</v>
      </c>
      <c r="Q1556" s="14"/>
      <c r="R1556" s="14"/>
      <c r="S1556" s="14"/>
      <c r="T1556" s="14"/>
      <c r="U1556" s="14"/>
    </row>
    <row r="1557" spans="1:21" ht="13.5" customHeight="1">
      <c r="A1557" s="147">
        <f>RANK(N1557,$N$18:$N$2049)</f>
        <v>935</v>
      </c>
      <c r="B1557" s="148" t="s">
        <v>1712</v>
      </c>
      <c r="C1557" s="148" t="s">
        <v>445</v>
      </c>
      <c r="D1557" s="149" t="s">
        <v>43</v>
      </c>
      <c r="E1557" s="149" t="s">
        <v>34</v>
      </c>
      <c r="F1557" s="149" t="s">
        <v>47</v>
      </c>
      <c r="G1557" s="150"/>
      <c r="H1557" s="150"/>
      <c r="I1557" s="150"/>
      <c r="J1557" s="150"/>
      <c r="K1557" s="149">
        <v>22</v>
      </c>
      <c r="L1557" s="149">
        <v>292</v>
      </c>
      <c r="M1557" s="149">
        <v>2</v>
      </c>
      <c r="N1557" s="172">
        <f>SUM(G1557*$D$8+H1557*$D$5+I1557*$D$9+J1557*$D$6+K1557*$D$11+L1557*$D$10+M1557*$D$7)</f>
        <v>52.2</v>
      </c>
      <c r="O1557" s="166">
        <v>1</v>
      </c>
      <c r="P1557" s="153">
        <f>SUM(N1557*O1557)</f>
        <v>52.2</v>
      </c>
      <c r="Q1557" s="14"/>
      <c r="R1557" s="14"/>
      <c r="S1557" s="14"/>
      <c r="T1557" s="14"/>
      <c r="U1557" s="14"/>
    </row>
    <row r="1558" spans="1:21" ht="13.5" customHeight="1">
      <c r="A1558" s="147">
        <f>RANK(N1558,$N$18:$N$2049)</f>
        <v>641</v>
      </c>
      <c r="B1558" s="148" t="s">
        <v>918</v>
      </c>
      <c r="C1558" s="148" t="s">
        <v>445</v>
      </c>
      <c r="D1558" s="149" t="s">
        <v>43</v>
      </c>
      <c r="E1558" s="149" t="s">
        <v>38</v>
      </c>
      <c r="F1558" s="149" t="s">
        <v>47</v>
      </c>
      <c r="G1558" s="150"/>
      <c r="H1558" s="150"/>
      <c r="I1558" s="149">
        <v>10</v>
      </c>
      <c r="J1558" s="149">
        <v>0</v>
      </c>
      <c r="K1558" s="149">
        <v>35</v>
      </c>
      <c r="L1558" s="149">
        <v>438</v>
      </c>
      <c r="M1558" s="149">
        <v>3</v>
      </c>
      <c r="N1558" s="172">
        <f>SUM(G1558*$D$8+H1558*$D$5+I1558*$D$9+J1558*$D$6+K1558*$D$11+L1558*$D$10+M1558*$D$7)</f>
        <v>80.300000000000011</v>
      </c>
      <c r="O1558" s="166">
        <v>1</v>
      </c>
      <c r="P1558" s="153">
        <f>SUM(N1558*O1558)</f>
        <v>80.300000000000011</v>
      </c>
      <c r="Q1558" s="14"/>
      <c r="R1558" s="14"/>
      <c r="S1558" s="14"/>
      <c r="T1558" s="14"/>
      <c r="U1558" s="14"/>
    </row>
    <row r="1559" spans="1:21" ht="13.5" customHeight="1">
      <c r="A1559" s="147">
        <f>RANK(N1559,$N$18:$N$2049)</f>
        <v>403</v>
      </c>
      <c r="B1559" s="148" t="s">
        <v>71</v>
      </c>
      <c r="C1559" s="148" t="s">
        <v>445</v>
      </c>
      <c r="D1559" s="149" t="s">
        <v>43</v>
      </c>
      <c r="E1559" s="149" t="s">
        <v>34</v>
      </c>
      <c r="F1559" s="149" t="s">
        <v>47</v>
      </c>
      <c r="G1559" s="150"/>
      <c r="H1559" s="150"/>
      <c r="I1559" s="149">
        <v>15</v>
      </c>
      <c r="J1559" s="150">
        <v>0</v>
      </c>
      <c r="K1559" s="149">
        <v>52</v>
      </c>
      <c r="L1559" s="149">
        <v>671</v>
      </c>
      <c r="M1559" s="149">
        <v>4</v>
      </c>
      <c r="N1559" s="172">
        <f>SUM(G1559*$D$8+H1559*$D$5+I1559*$D$9+J1559*$D$6+K1559*$D$11+L1559*$D$10+M1559*$D$7)</f>
        <v>118.60000000000001</v>
      </c>
      <c r="O1559" s="166">
        <v>1</v>
      </c>
      <c r="P1559" s="153">
        <f>SUM(N1559*O1559)</f>
        <v>118.60000000000001</v>
      </c>
      <c r="Q1559" s="14"/>
      <c r="R1559" s="14"/>
      <c r="S1559" s="14"/>
      <c r="T1559" s="14"/>
      <c r="U1559" s="14"/>
    </row>
    <row r="1560" spans="1:21" ht="13.5" customHeight="1">
      <c r="A1560" s="147">
        <f>RANK(N1560,$N$18:$N$2049)</f>
        <v>1475</v>
      </c>
      <c r="B1560" s="148" t="s">
        <v>1715</v>
      </c>
      <c r="C1560" s="148" t="s">
        <v>404</v>
      </c>
      <c r="D1560" s="149" t="s">
        <v>33</v>
      </c>
      <c r="E1560" s="149" t="s">
        <v>34</v>
      </c>
      <c r="F1560" s="149" t="s">
        <v>37</v>
      </c>
      <c r="G1560" s="150"/>
      <c r="H1560" s="150"/>
      <c r="I1560" s="150"/>
      <c r="J1560" s="150"/>
      <c r="K1560" s="150"/>
      <c r="L1560" s="150"/>
      <c r="M1560" s="150"/>
      <c r="N1560" s="172">
        <f>SUM(G1560*$D$8+H1560*$D$5+I1560*$D$9+J1560*$D$6+K1560*$D$11+L1560*$D$10+M1560*$D$7)</f>
        <v>0</v>
      </c>
      <c r="O1560" s="166">
        <v>0.9</v>
      </c>
      <c r="P1560" s="153">
        <f>SUM(N1560*O1560)</f>
        <v>0</v>
      </c>
      <c r="Q1560" s="29"/>
      <c r="R1560" s="14"/>
      <c r="S1560" s="14"/>
      <c r="T1560" s="14"/>
      <c r="U1560" s="14"/>
    </row>
    <row r="1561" spans="1:21" ht="13.5" customHeight="1">
      <c r="A1561" s="147">
        <f>RANK(N1561,$N$18:$N$2049)</f>
        <v>10</v>
      </c>
      <c r="B1561" s="148" t="s">
        <v>919</v>
      </c>
      <c r="C1561" s="148" t="s">
        <v>404</v>
      </c>
      <c r="D1561" s="149" t="s">
        <v>33</v>
      </c>
      <c r="E1561" s="149" t="s">
        <v>36</v>
      </c>
      <c r="F1561" s="149" t="s">
        <v>37</v>
      </c>
      <c r="G1561" s="150">
        <v>3084</v>
      </c>
      <c r="H1561" s="150">
        <v>27</v>
      </c>
      <c r="I1561" s="150">
        <v>327</v>
      </c>
      <c r="J1561" s="150">
        <v>6</v>
      </c>
      <c r="K1561" s="150"/>
      <c r="L1561" s="150"/>
      <c r="M1561" s="150"/>
      <c r="N1561" s="172">
        <f>SUM(G1561*$D$8+H1561*$D$5+I1561*$D$9+J1561*$D$6+K1561*$D$11+L1561*$D$10+M1561*$D$7)</f>
        <v>300.06</v>
      </c>
      <c r="O1561" s="166">
        <v>0.97</v>
      </c>
      <c r="P1561" s="153">
        <f>SUM(N1561*O1561)</f>
        <v>291.0582</v>
      </c>
      <c r="Q1561" s="29"/>
      <c r="R1561" s="14"/>
      <c r="S1561" s="14"/>
      <c r="T1561" s="14"/>
      <c r="U1561" s="14"/>
    </row>
    <row r="1562" spans="1:21" ht="13.5" customHeight="1">
      <c r="A1562" s="147">
        <f>RANK(N1562,$N$18:$N$2049)</f>
        <v>1395</v>
      </c>
      <c r="B1562" s="148" t="s">
        <v>2171</v>
      </c>
      <c r="C1562" s="148" t="s">
        <v>404</v>
      </c>
      <c r="D1562" s="149" t="s">
        <v>39</v>
      </c>
      <c r="E1562" s="149" t="s">
        <v>40</v>
      </c>
      <c r="F1562" s="149" t="s">
        <v>37</v>
      </c>
      <c r="G1562" s="150"/>
      <c r="H1562" s="150"/>
      <c r="I1562" s="150">
        <v>141</v>
      </c>
      <c r="J1562" s="150">
        <v>1</v>
      </c>
      <c r="K1562" s="149">
        <v>1</v>
      </c>
      <c r="L1562" s="149">
        <v>8</v>
      </c>
      <c r="M1562" s="150">
        <v>0</v>
      </c>
      <c r="N1562" s="172">
        <f>SUM(G1562*$D$8+H1562*$D$5+I1562*$D$9+J1562*$D$6+K1562*$D$11+L1562*$D$10+M1562*$D$7)</f>
        <v>21.400000000000002</v>
      </c>
      <c r="O1562" s="166">
        <v>1.02</v>
      </c>
      <c r="P1562" s="153">
        <f>SUM(N1562*O1562)</f>
        <v>21.828000000000003</v>
      </c>
      <c r="Q1562" s="29"/>
      <c r="R1562" s="14"/>
      <c r="S1562" s="14"/>
      <c r="T1562" s="14"/>
      <c r="U1562" s="14"/>
    </row>
    <row r="1563" spans="1:21" ht="13.5" customHeight="1">
      <c r="A1563" s="147">
        <f>RANK(N1563,$N$18:$N$2049)</f>
        <v>859</v>
      </c>
      <c r="B1563" s="148" t="s">
        <v>921</v>
      </c>
      <c r="C1563" s="148" t="s">
        <v>404</v>
      </c>
      <c r="D1563" s="149" t="s">
        <v>39</v>
      </c>
      <c r="E1563" s="149" t="s">
        <v>36</v>
      </c>
      <c r="F1563" s="149" t="s">
        <v>37</v>
      </c>
      <c r="G1563" s="150"/>
      <c r="H1563" s="150"/>
      <c r="I1563" s="149">
        <v>351</v>
      </c>
      <c r="J1563" s="149">
        <v>3</v>
      </c>
      <c r="K1563" s="149">
        <v>5</v>
      </c>
      <c r="L1563" s="149">
        <v>33</v>
      </c>
      <c r="M1563" s="149">
        <v>0</v>
      </c>
      <c r="N1563" s="172">
        <f>SUM(G1563*$D$8+H1563*$D$5+I1563*$D$9+J1563*$D$6+K1563*$D$11+L1563*$D$10+M1563*$D$7)</f>
        <v>58.9</v>
      </c>
      <c r="O1563" s="166">
        <v>1.02</v>
      </c>
      <c r="P1563" s="153">
        <f>SUM(N1563*O1563)</f>
        <v>60.078000000000003</v>
      </c>
      <c r="Q1563" s="14"/>
      <c r="R1563" s="14"/>
      <c r="S1563" s="14"/>
      <c r="T1563" s="14"/>
      <c r="U1563" s="14"/>
    </row>
    <row r="1564" spans="1:21" ht="13.5" customHeight="1">
      <c r="A1564" s="147">
        <f>RANK(N1564,$N$18:$N$2049)</f>
        <v>411</v>
      </c>
      <c r="B1564" s="148" t="s">
        <v>1716</v>
      </c>
      <c r="C1564" s="148" t="s">
        <v>404</v>
      </c>
      <c r="D1564" s="149" t="s">
        <v>39</v>
      </c>
      <c r="E1564" s="149" t="s">
        <v>36</v>
      </c>
      <c r="F1564" s="149" t="s">
        <v>37</v>
      </c>
      <c r="G1564" s="150"/>
      <c r="H1564" s="150"/>
      <c r="I1564" s="149">
        <v>571</v>
      </c>
      <c r="J1564" s="149">
        <v>6</v>
      </c>
      <c r="K1564" s="149">
        <v>11</v>
      </c>
      <c r="L1564" s="149">
        <v>132</v>
      </c>
      <c r="M1564" s="149">
        <v>1</v>
      </c>
      <c r="N1564" s="172">
        <f>SUM(G1564*$D$8+H1564*$D$5+I1564*$D$9+J1564*$D$6+K1564*$D$11+L1564*$D$10+M1564*$D$7)</f>
        <v>117.8</v>
      </c>
      <c r="O1564" s="166">
        <v>1.02</v>
      </c>
      <c r="P1564" s="153">
        <f>SUM(N1564*O1564)</f>
        <v>120.15600000000001</v>
      </c>
      <c r="Q1564" s="14"/>
      <c r="R1564" s="14"/>
      <c r="S1564" s="14"/>
      <c r="T1564" s="14"/>
      <c r="U1564" s="14"/>
    </row>
    <row r="1565" spans="1:21" ht="13.5" customHeight="1">
      <c r="A1565" s="147">
        <f>RANK(N1565,$N$18:$N$2049)</f>
        <v>172</v>
      </c>
      <c r="B1565" s="148" t="s">
        <v>920</v>
      </c>
      <c r="C1565" s="148" t="s">
        <v>404</v>
      </c>
      <c r="D1565" s="149" t="s">
        <v>39</v>
      </c>
      <c r="E1565" s="149" t="s">
        <v>38</v>
      </c>
      <c r="F1565" s="149" t="s">
        <v>37</v>
      </c>
      <c r="G1565" s="150"/>
      <c r="H1565" s="150"/>
      <c r="I1565" s="149">
        <v>988</v>
      </c>
      <c r="J1565" s="149">
        <v>9</v>
      </c>
      <c r="K1565" s="149">
        <v>20</v>
      </c>
      <c r="L1565" s="149">
        <v>166</v>
      </c>
      <c r="M1565" s="149">
        <v>1</v>
      </c>
      <c r="N1565" s="172">
        <f>SUM(G1565*$D$8+H1565*$D$5+I1565*$D$9+J1565*$D$6+K1565*$D$11+L1565*$D$10+M1565*$D$7)</f>
        <v>185.4</v>
      </c>
      <c r="O1565" s="166">
        <v>1.02</v>
      </c>
      <c r="P1565" s="153">
        <f>SUM(N1565*O1565)</f>
        <v>189.108</v>
      </c>
      <c r="Q1565" s="29"/>
      <c r="R1565" s="14"/>
      <c r="S1565" s="14"/>
      <c r="T1565" s="14"/>
      <c r="U1565" s="14"/>
    </row>
    <row r="1566" spans="1:21" ht="13.5" customHeight="1">
      <c r="A1566" s="147">
        <f>RANK(N1566,$N$18:$N$2049)</f>
        <v>1475</v>
      </c>
      <c r="B1566" s="148" t="s">
        <v>1719</v>
      </c>
      <c r="C1566" s="148" t="s">
        <v>404</v>
      </c>
      <c r="D1566" s="149" t="s">
        <v>42</v>
      </c>
      <c r="E1566" s="149" t="s">
        <v>38</v>
      </c>
      <c r="F1566" s="149" t="s">
        <v>37</v>
      </c>
      <c r="G1566" s="150"/>
      <c r="H1566" s="150"/>
      <c r="I1566" s="150"/>
      <c r="J1566" s="150"/>
      <c r="K1566" s="150"/>
      <c r="L1566" s="150"/>
      <c r="M1566" s="150"/>
      <c r="N1566" s="172">
        <f>SUM(G1566*$D$8+H1566*$D$5+I1566*$D$9+J1566*$D$6+K1566*$D$11+L1566*$D$10+M1566*$D$7)</f>
        <v>0</v>
      </c>
      <c r="O1566" s="166">
        <v>1</v>
      </c>
      <c r="P1566" s="153">
        <f>SUM(N1566*O1566)</f>
        <v>0</v>
      </c>
      <c r="Q1566" s="29"/>
      <c r="R1566" s="14"/>
      <c r="S1566" s="14"/>
      <c r="T1566" s="14"/>
      <c r="U1566" s="14"/>
    </row>
    <row r="1567" spans="1:21" ht="13.5" customHeight="1">
      <c r="A1567" s="147">
        <f>RANK(N1567,$N$18:$N$2049)</f>
        <v>1216</v>
      </c>
      <c r="B1567" s="148" t="s">
        <v>1718</v>
      </c>
      <c r="C1567" s="148" t="s">
        <v>404</v>
      </c>
      <c r="D1567" s="149" t="s">
        <v>42</v>
      </c>
      <c r="E1567" s="149" t="s">
        <v>34</v>
      </c>
      <c r="F1567" s="149" t="s">
        <v>37</v>
      </c>
      <c r="G1567" s="150"/>
      <c r="H1567" s="150"/>
      <c r="I1567" s="150"/>
      <c r="J1567" s="150"/>
      <c r="K1567" s="149">
        <v>14</v>
      </c>
      <c r="L1567" s="149">
        <v>163</v>
      </c>
      <c r="M1567" s="149">
        <v>1</v>
      </c>
      <c r="N1567" s="172">
        <f>SUM(G1567*$D$8+H1567*$D$5+I1567*$D$9+J1567*$D$6+K1567*$D$11+L1567*$D$10+M1567*$D$7)</f>
        <v>29.3</v>
      </c>
      <c r="O1567" s="166">
        <v>1</v>
      </c>
      <c r="P1567" s="153">
        <f>SUM(N1567*O1567)</f>
        <v>29.3</v>
      </c>
      <c r="Q1567" s="29"/>
      <c r="R1567" s="14"/>
      <c r="S1567" s="14"/>
      <c r="T1567" s="14"/>
      <c r="U1567" s="14"/>
    </row>
    <row r="1568" spans="1:21" ht="13.5" customHeight="1">
      <c r="A1568" s="147">
        <f>RANK(N1568,$N$18:$N$2049)</f>
        <v>801</v>
      </c>
      <c r="B1568" s="148" t="s">
        <v>1717</v>
      </c>
      <c r="C1568" s="148" t="s">
        <v>404</v>
      </c>
      <c r="D1568" s="149" t="s">
        <v>42</v>
      </c>
      <c r="E1568" s="149" t="s">
        <v>38</v>
      </c>
      <c r="F1568" s="149" t="s">
        <v>37</v>
      </c>
      <c r="G1568" s="150"/>
      <c r="H1568" s="150"/>
      <c r="I1568" s="150"/>
      <c r="J1568" s="150"/>
      <c r="K1568" s="149">
        <v>23</v>
      </c>
      <c r="L1568" s="149">
        <v>277</v>
      </c>
      <c r="M1568" s="149">
        <v>4</v>
      </c>
      <c r="N1568" s="172">
        <f>SUM(G1568*$D$8+H1568*$D$5+I1568*$D$9+J1568*$D$6+K1568*$D$11+L1568*$D$10+M1568*$D$7)</f>
        <v>63.2</v>
      </c>
      <c r="O1568" s="166">
        <v>1</v>
      </c>
      <c r="P1568" s="153">
        <f>SUM(N1568*O1568)</f>
        <v>63.2</v>
      </c>
      <c r="Q1568" s="29"/>
      <c r="R1568" s="14"/>
      <c r="S1568" s="14"/>
      <c r="T1568" s="14"/>
      <c r="U1568" s="14"/>
    </row>
    <row r="1569" spans="1:21" ht="13.5" customHeight="1">
      <c r="A1569" s="147">
        <f>RANK(N1569,$N$18:$N$2049)</f>
        <v>1357</v>
      </c>
      <c r="B1569" s="148" t="s">
        <v>923</v>
      </c>
      <c r="C1569" s="148" t="s">
        <v>404</v>
      </c>
      <c r="D1569" s="149" t="s">
        <v>43</v>
      </c>
      <c r="E1569" s="149" t="s">
        <v>36</v>
      </c>
      <c r="F1569" s="149" t="s">
        <v>37</v>
      </c>
      <c r="G1569" s="150"/>
      <c r="H1569" s="150"/>
      <c r="I1569" s="150"/>
      <c r="J1569" s="150"/>
      <c r="K1569" s="149">
        <v>10</v>
      </c>
      <c r="L1569" s="149">
        <v>119</v>
      </c>
      <c r="M1569" s="149">
        <v>1</v>
      </c>
      <c r="N1569" s="172">
        <f>SUM(G1569*$D$8+H1569*$D$5+I1569*$D$9+J1569*$D$6+K1569*$D$11+L1569*$D$10+M1569*$D$7)</f>
        <v>22.9</v>
      </c>
      <c r="O1569" s="166">
        <v>1</v>
      </c>
      <c r="P1569" s="153">
        <f>SUM(N1569*O1569)</f>
        <v>22.9</v>
      </c>
      <c r="Q1569" s="29"/>
      <c r="R1569" s="14"/>
      <c r="S1569" s="14"/>
      <c r="T1569" s="14"/>
      <c r="U1569" s="14"/>
    </row>
    <row r="1570" spans="1:21" ht="13.5" customHeight="1">
      <c r="A1570" s="147">
        <f>RANK(N1570,$N$18:$N$2049)</f>
        <v>1219</v>
      </c>
      <c r="B1570" s="148" t="s">
        <v>1720</v>
      </c>
      <c r="C1570" s="148" t="s">
        <v>404</v>
      </c>
      <c r="D1570" s="149" t="s">
        <v>43</v>
      </c>
      <c r="E1570" s="149" t="s">
        <v>36</v>
      </c>
      <c r="F1570" s="149" t="s">
        <v>37</v>
      </c>
      <c r="G1570" s="150"/>
      <c r="H1570" s="150"/>
      <c r="I1570" s="150"/>
      <c r="J1570" s="150"/>
      <c r="K1570" s="149">
        <v>13</v>
      </c>
      <c r="L1570" s="149">
        <v>167</v>
      </c>
      <c r="M1570" s="149">
        <v>1</v>
      </c>
      <c r="N1570" s="172">
        <f>SUM(G1570*$D$8+H1570*$D$5+I1570*$D$9+J1570*$D$6+K1570*$D$11+L1570*$D$10+M1570*$D$7)</f>
        <v>29.2</v>
      </c>
      <c r="O1570" s="166">
        <v>1</v>
      </c>
      <c r="P1570" s="153">
        <f>SUM(N1570*O1570)</f>
        <v>29.2</v>
      </c>
      <c r="Q1570" s="29"/>
      <c r="R1570" s="14"/>
      <c r="S1570" s="14"/>
      <c r="T1570" s="14"/>
      <c r="U1570" s="14"/>
    </row>
    <row r="1571" spans="1:21" ht="13.5" customHeight="1">
      <c r="A1571" s="147">
        <f>RANK(N1571,$N$18:$N$2049)</f>
        <v>905</v>
      </c>
      <c r="B1571" s="148" t="s">
        <v>2173</v>
      </c>
      <c r="C1571" s="148" t="s">
        <v>404</v>
      </c>
      <c r="D1571" s="149" t="s">
        <v>43</v>
      </c>
      <c r="E1571" s="149" t="s">
        <v>36</v>
      </c>
      <c r="F1571" s="149" t="s">
        <v>37</v>
      </c>
      <c r="G1571" s="150"/>
      <c r="H1571" s="150"/>
      <c r="I1571" s="150"/>
      <c r="J1571" s="150"/>
      <c r="K1571" s="149">
        <v>20</v>
      </c>
      <c r="L1571" s="149">
        <v>326</v>
      </c>
      <c r="M1571" s="149">
        <v>2</v>
      </c>
      <c r="N1571" s="172">
        <f>SUM(G1571*$D$8+H1571*$D$5+I1571*$D$9+J1571*$D$6+K1571*$D$11+L1571*$D$10+M1571*$D$7)</f>
        <v>54.6</v>
      </c>
      <c r="O1571" s="166">
        <v>1</v>
      </c>
      <c r="P1571" s="153">
        <f>SUM(N1571*O1571)</f>
        <v>54.6</v>
      </c>
      <c r="Q1571" s="14"/>
      <c r="R1571" s="14"/>
      <c r="S1571" s="14"/>
      <c r="T1571" s="14"/>
      <c r="U1571" s="14"/>
    </row>
    <row r="1572" spans="1:21" ht="13.5" customHeight="1">
      <c r="A1572" s="147">
        <f>RANK(N1572,$N$18:$N$2049)</f>
        <v>746</v>
      </c>
      <c r="B1572" s="148" t="s">
        <v>92</v>
      </c>
      <c r="C1572" s="148" t="s">
        <v>404</v>
      </c>
      <c r="D1572" s="149" t="s">
        <v>43</v>
      </c>
      <c r="E1572" s="149" t="s">
        <v>34</v>
      </c>
      <c r="F1572" s="149" t="s">
        <v>37</v>
      </c>
      <c r="G1572" s="150"/>
      <c r="H1572" s="150"/>
      <c r="I1572" s="150"/>
      <c r="J1572" s="150"/>
      <c r="K1572" s="149">
        <v>29</v>
      </c>
      <c r="L1572" s="149">
        <v>375</v>
      </c>
      <c r="M1572" s="149">
        <v>3</v>
      </c>
      <c r="N1572" s="172">
        <f>SUM(G1572*$D$8+H1572*$D$5+I1572*$D$9+J1572*$D$6+K1572*$D$11+L1572*$D$10+M1572*$D$7)</f>
        <v>70</v>
      </c>
      <c r="O1572" s="166">
        <v>1</v>
      </c>
      <c r="P1572" s="153">
        <f>SUM(N1572*O1572)</f>
        <v>70</v>
      </c>
      <c r="Q1572" s="14"/>
      <c r="R1572" s="14"/>
      <c r="S1572" s="14"/>
      <c r="T1572" s="14"/>
      <c r="U1572" s="14"/>
    </row>
    <row r="1573" spans="1:21" ht="13.5" customHeight="1">
      <c r="A1573" s="147">
        <f>RANK(N1573,$N$18:$N$2049)</f>
        <v>428</v>
      </c>
      <c r="B1573" s="148" t="s">
        <v>2172</v>
      </c>
      <c r="C1573" s="148" t="s">
        <v>404</v>
      </c>
      <c r="D1573" s="149" t="s">
        <v>43</v>
      </c>
      <c r="E1573" s="149" t="s">
        <v>36</v>
      </c>
      <c r="F1573" s="149" t="s">
        <v>37</v>
      </c>
      <c r="G1573" s="150"/>
      <c r="H1573" s="150"/>
      <c r="I1573" s="150"/>
      <c r="J1573" s="150"/>
      <c r="K1573" s="149">
        <v>40</v>
      </c>
      <c r="L1573" s="149">
        <v>651</v>
      </c>
      <c r="M1573" s="149">
        <v>5</v>
      </c>
      <c r="N1573" s="172">
        <f>SUM(G1573*$D$8+H1573*$D$5+I1573*$D$9+J1573*$D$6+K1573*$D$11+L1573*$D$10+M1573*$D$7)</f>
        <v>115.10000000000001</v>
      </c>
      <c r="O1573" s="166">
        <v>1</v>
      </c>
      <c r="P1573" s="153">
        <f>SUM(N1573*O1573)</f>
        <v>115.10000000000001</v>
      </c>
      <c r="Q1573" s="14"/>
      <c r="R1573" s="14"/>
      <c r="S1573" s="14"/>
      <c r="T1573" s="14"/>
      <c r="U1573" s="14"/>
    </row>
    <row r="1574" spans="1:21" ht="13.5" customHeight="1">
      <c r="A1574" s="147">
        <f>RANK(N1574,$N$18:$N$2049)</f>
        <v>225</v>
      </c>
      <c r="B1574" s="148" t="s">
        <v>922</v>
      </c>
      <c r="C1574" s="148" t="s">
        <v>404</v>
      </c>
      <c r="D1574" s="149" t="s">
        <v>43</v>
      </c>
      <c r="E1574" s="149" t="s">
        <v>38</v>
      </c>
      <c r="F1574" s="149" t="s">
        <v>37</v>
      </c>
      <c r="G1574" s="150"/>
      <c r="H1574" s="150"/>
      <c r="I1574" s="150"/>
      <c r="J1574" s="150"/>
      <c r="K1574" s="149">
        <v>65</v>
      </c>
      <c r="L1574" s="149">
        <v>832</v>
      </c>
      <c r="M1574" s="149">
        <v>8</v>
      </c>
      <c r="N1574" s="172">
        <f>SUM(G1574*$D$8+H1574*$D$5+I1574*$D$9+J1574*$D$6+K1574*$D$11+L1574*$D$10+M1574*$D$7)</f>
        <v>163.69999999999999</v>
      </c>
      <c r="O1574" s="166">
        <v>1</v>
      </c>
      <c r="P1574" s="153">
        <f>SUM(N1574*O1574)</f>
        <v>163.69999999999999</v>
      </c>
      <c r="Q1574" s="14"/>
      <c r="R1574" s="14"/>
      <c r="S1574" s="14"/>
      <c r="T1574" s="14"/>
      <c r="U1574" s="14"/>
    </row>
    <row r="1575" spans="1:21" ht="13.5" customHeight="1">
      <c r="A1575" s="147">
        <f>RANK(N1575,$N$18:$N$2049)</f>
        <v>1475</v>
      </c>
      <c r="B1575" s="148" t="s">
        <v>1721</v>
      </c>
      <c r="C1575" s="148" t="s">
        <v>1953</v>
      </c>
      <c r="D1575" s="149" t="s">
        <v>33</v>
      </c>
      <c r="E1575" s="149" t="s">
        <v>38</v>
      </c>
      <c r="F1575" s="149" t="s">
        <v>37</v>
      </c>
      <c r="G1575" s="150"/>
      <c r="H1575" s="150"/>
      <c r="I1575" s="150"/>
      <c r="J1575" s="150"/>
      <c r="K1575" s="150"/>
      <c r="L1575" s="150"/>
      <c r="M1575" s="150"/>
      <c r="N1575" s="172">
        <f>SUM(G1575*$D$8+H1575*$D$5+I1575*$D$9+J1575*$D$6+K1575*$D$11+L1575*$D$10+M1575*$D$7)</f>
        <v>0</v>
      </c>
      <c r="O1575" s="166">
        <v>0.9</v>
      </c>
      <c r="P1575" s="153">
        <f>SUM(N1575*O1575)</f>
        <v>0</v>
      </c>
      <c r="Q1575" s="14"/>
      <c r="R1575" s="14"/>
      <c r="S1575" s="14"/>
      <c r="T1575" s="14"/>
      <c r="U1575" s="14"/>
    </row>
    <row r="1576" spans="1:21" ht="13.5" customHeight="1">
      <c r="A1576" s="147">
        <f>RANK(N1576,$N$18:$N$2049)</f>
        <v>40</v>
      </c>
      <c r="B1576" s="148" t="s">
        <v>924</v>
      </c>
      <c r="C1576" s="148" t="s">
        <v>1953</v>
      </c>
      <c r="D1576" s="149" t="s">
        <v>33</v>
      </c>
      <c r="E1576" s="149" t="s">
        <v>36</v>
      </c>
      <c r="F1576" s="149" t="s">
        <v>37</v>
      </c>
      <c r="G1576" s="150">
        <v>2841</v>
      </c>
      <c r="H1576" s="150">
        <v>24</v>
      </c>
      <c r="I1576" s="150">
        <v>241</v>
      </c>
      <c r="J1576" s="150">
        <v>6</v>
      </c>
      <c r="K1576" s="150"/>
      <c r="L1576" s="150"/>
      <c r="M1576" s="150"/>
      <c r="N1576" s="172">
        <f>SUM(G1576*$D$8+H1576*$D$5+I1576*$D$9+J1576*$D$6+K1576*$D$11+L1576*$D$10+M1576*$D$7)</f>
        <v>269.74</v>
      </c>
      <c r="O1576" s="166">
        <v>0.97</v>
      </c>
      <c r="P1576" s="153">
        <f>SUM(N1576*O1576)</f>
        <v>261.64780000000002</v>
      </c>
      <c r="Q1576" s="14"/>
      <c r="R1576" s="14"/>
      <c r="S1576" s="14"/>
      <c r="T1576" s="14"/>
      <c r="U1576" s="14"/>
    </row>
    <row r="1577" spans="1:21" ht="13.5" customHeight="1">
      <c r="A1577" s="147">
        <f>RANK(N1577,$N$18:$N$2049)</f>
        <v>1475</v>
      </c>
      <c r="B1577" s="148" t="s">
        <v>925</v>
      </c>
      <c r="C1577" s="148" t="s">
        <v>1953</v>
      </c>
      <c r="D1577" s="149" t="s">
        <v>39</v>
      </c>
      <c r="E1577" s="149" t="s">
        <v>36</v>
      </c>
      <c r="F1577" s="149" t="s">
        <v>37</v>
      </c>
      <c r="G1577" s="150"/>
      <c r="H1577" s="150"/>
      <c r="I1577" s="150"/>
      <c r="J1577" s="150"/>
      <c r="K1577" s="149"/>
      <c r="L1577" s="149"/>
      <c r="M1577" s="149"/>
      <c r="N1577" s="172">
        <f>SUM(G1577*$D$8+H1577*$D$5+I1577*$D$9+J1577*$D$6+K1577*$D$11+L1577*$D$10+M1577*$D$7)</f>
        <v>0</v>
      </c>
      <c r="O1577" s="166">
        <v>1.02</v>
      </c>
      <c r="P1577" s="153">
        <f>SUM(N1577*O1577)</f>
        <v>0</v>
      </c>
      <c r="Q1577" s="14"/>
      <c r="R1577" s="14"/>
      <c r="S1577" s="14"/>
      <c r="T1577" s="14"/>
      <c r="U1577" s="14"/>
    </row>
    <row r="1578" spans="1:21" ht="13.5" customHeight="1">
      <c r="A1578" s="147">
        <f>RANK(N1578,$N$18:$N$2049)</f>
        <v>757</v>
      </c>
      <c r="B1578" s="148" t="s">
        <v>2174</v>
      </c>
      <c r="C1578" s="148" t="s">
        <v>1953</v>
      </c>
      <c r="D1578" s="149" t="s">
        <v>39</v>
      </c>
      <c r="E1578" s="149" t="s">
        <v>34</v>
      </c>
      <c r="F1578" s="149" t="s">
        <v>37</v>
      </c>
      <c r="G1578" s="150"/>
      <c r="H1578" s="150"/>
      <c r="I1578" s="150">
        <v>278</v>
      </c>
      <c r="J1578" s="150">
        <v>3</v>
      </c>
      <c r="K1578" s="149">
        <v>12</v>
      </c>
      <c r="L1578" s="149">
        <v>110</v>
      </c>
      <c r="M1578" s="149">
        <v>1</v>
      </c>
      <c r="N1578" s="172">
        <f>SUM(G1578*$D$8+H1578*$D$5+I1578*$D$9+J1578*$D$6+K1578*$D$11+L1578*$D$10+M1578*$D$7)</f>
        <v>68.8</v>
      </c>
      <c r="O1578" s="166">
        <v>1.02</v>
      </c>
      <c r="P1578" s="153">
        <f>SUM(N1578*O1578)</f>
        <v>70.176000000000002</v>
      </c>
      <c r="Q1578" s="29"/>
      <c r="R1578" s="14"/>
      <c r="S1578" s="14"/>
      <c r="T1578" s="14"/>
      <c r="U1578" s="14"/>
    </row>
    <row r="1579" spans="1:21" ht="13.5" customHeight="1">
      <c r="A1579" s="147">
        <f>RANK(N1579,$N$18:$N$2049)</f>
        <v>539</v>
      </c>
      <c r="B1579" s="148" t="s">
        <v>379</v>
      </c>
      <c r="C1579" s="148" t="s">
        <v>1953</v>
      </c>
      <c r="D1579" s="149" t="s">
        <v>39</v>
      </c>
      <c r="E1579" s="149" t="s">
        <v>38</v>
      </c>
      <c r="F1579" s="149" t="s">
        <v>37</v>
      </c>
      <c r="G1579" s="150"/>
      <c r="H1579" s="150"/>
      <c r="I1579" s="150">
        <v>538</v>
      </c>
      <c r="J1579" s="150">
        <v>4</v>
      </c>
      <c r="K1579" s="149">
        <v>12</v>
      </c>
      <c r="L1579" s="149">
        <v>92</v>
      </c>
      <c r="M1579" s="149">
        <v>0</v>
      </c>
      <c r="N1579" s="172">
        <f>SUM(G1579*$D$8+H1579*$D$5+I1579*$D$9+J1579*$D$6+K1579*$D$11+L1579*$D$10+M1579*$D$7)</f>
        <v>93.000000000000014</v>
      </c>
      <c r="O1579" s="166">
        <v>1.02</v>
      </c>
      <c r="P1579" s="153">
        <f>SUM(N1579*O1579)</f>
        <v>94.860000000000014</v>
      </c>
      <c r="Q1579" s="14"/>
      <c r="R1579" s="14"/>
      <c r="S1579" s="14"/>
      <c r="T1579" s="14"/>
      <c r="U1579" s="14"/>
    </row>
    <row r="1580" spans="1:21" ht="13.5" customHeight="1">
      <c r="A1580" s="147">
        <f>RANK(N1580,$N$18:$N$2049)</f>
        <v>263</v>
      </c>
      <c r="B1580" s="148" t="s">
        <v>926</v>
      </c>
      <c r="C1580" s="148" t="s">
        <v>1953</v>
      </c>
      <c r="D1580" s="149" t="s">
        <v>39</v>
      </c>
      <c r="E1580" s="149" t="s">
        <v>38</v>
      </c>
      <c r="F1580" s="149" t="s">
        <v>37</v>
      </c>
      <c r="G1580" s="150"/>
      <c r="H1580" s="150"/>
      <c r="I1580" s="150">
        <v>818</v>
      </c>
      <c r="J1580" s="150">
        <v>9</v>
      </c>
      <c r="K1580" s="149">
        <v>13</v>
      </c>
      <c r="L1580" s="149">
        <v>119</v>
      </c>
      <c r="M1580" s="149">
        <v>0</v>
      </c>
      <c r="N1580" s="172">
        <f>SUM(G1580*$D$8+H1580*$D$5+I1580*$D$9+J1580*$D$6+K1580*$D$11+L1580*$D$10+M1580*$D$7)</f>
        <v>154.20000000000002</v>
      </c>
      <c r="O1580" s="166">
        <v>1.02</v>
      </c>
      <c r="P1580" s="153">
        <f>SUM(N1580*O1580)</f>
        <v>157.28400000000002</v>
      </c>
      <c r="Q1580" s="14"/>
      <c r="R1580" s="14"/>
      <c r="S1580" s="14"/>
      <c r="T1580" s="14"/>
      <c r="U1580" s="14"/>
    </row>
    <row r="1581" spans="1:21" ht="13.5" customHeight="1">
      <c r="A1581" s="147">
        <f>RANK(N1581,$N$18:$N$2049)</f>
        <v>1475</v>
      </c>
      <c r="B1581" s="148" t="s">
        <v>473</v>
      </c>
      <c r="C1581" s="148" t="s">
        <v>1953</v>
      </c>
      <c r="D1581" s="149" t="s">
        <v>42</v>
      </c>
      <c r="E1581" s="149" t="s">
        <v>34</v>
      </c>
      <c r="F1581" s="149" t="s">
        <v>37</v>
      </c>
      <c r="G1581" s="150"/>
      <c r="H1581" s="150"/>
      <c r="I1581" s="150"/>
      <c r="J1581" s="150"/>
      <c r="K1581" s="150"/>
      <c r="L1581" s="150"/>
      <c r="M1581" s="150"/>
      <c r="N1581" s="172">
        <f>SUM(G1581*$D$8+H1581*$D$5+I1581*$D$9+J1581*$D$6+K1581*$D$11+L1581*$D$10+M1581*$D$7)</f>
        <v>0</v>
      </c>
      <c r="O1581" s="166">
        <v>1</v>
      </c>
      <c r="P1581" s="153">
        <f>SUM(N1581*O1581)</f>
        <v>0</v>
      </c>
      <c r="Q1581" s="14"/>
      <c r="R1581" s="14"/>
      <c r="S1581" s="14"/>
      <c r="T1581" s="14"/>
      <c r="U1581" s="14"/>
    </row>
    <row r="1582" spans="1:21" ht="13.5" customHeight="1">
      <c r="A1582" s="147">
        <f>RANK(N1582,$N$18:$N$2049)</f>
        <v>1297</v>
      </c>
      <c r="B1582" s="148" t="s">
        <v>381</v>
      </c>
      <c r="C1582" s="148" t="s">
        <v>1953</v>
      </c>
      <c r="D1582" s="149" t="s">
        <v>42</v>
      </c>
      <c r="E1582" s="149" t="s">
        <v>34</v>
      </c>
      <c r="F1582" s="149" t="s">
        <v>37</v>
      </c>
      <c r="G1582" s="150"/>
      <c r="H1582" s="150"/>
      <c r="I1582" s="150"/>
      <c r="J1582" s="150"/>
      <c r="K1582" s="149">
        <v>10</v>
      </c>
      <c r="L1582" s="149">
        <v>144</v>
      </c>
      <c r="M1582" s="149">
        <v>1</v>
      </c>
      <c r="N1582" s="172">
        <f>SUM(G1582*$D$8+H1582*$D$5+I1582*$D$9+J1582*$D$6+K1582*$D$11+L1582*$D$10+M1582*$D$7)</f>
        <v>25.4</v>
      </c>
      <c r="O1582" s="166">
        <v>1</v>
      </c>
      <c r="P1582" s="153">
        <f>SUM(N1582*O1582)</f>
        <v>25.4</v>
      </c>
      <c r="Q1582" s="14"/>
      <c r="R1582" s="14"/>
      <c r="S1582" s="14"/>
      <c r="T1582" s="14"/>
      <c r="U1582" s="14"/>
    </row>
    <row r="1583" spans="1:21" ht="13.5" customHeight="1">
      <c r="A1583" s="147">
        <f>RANK(N1583,$N$18:$N$2049)</f>
        <v>1062</v>
      </c>
      <c r="B1583" s="148" t="s">
        <v>927</v>
      </c>
      <c r="C1583" s="148" t="s">
        <v>1953</v>
      </c>
      <c r="D1583" s="149" t="s">
        <v>42</v>
      </c>
      <c r="E1583" s="149" t="s">
        <v>36</v>
      </c>
      <c r="F1583" s="149" t="s">
        <v>37</v>
      </c>
      <c r="G1583" s="150"/>
      <c r="H1583" s="150"/>
      <c r="I1583" s="150"/>
      <c r="J1583" s="150"/>
      <c r="K1583" s="149">
        <v>16</v>
      </c>
      <c r="L1583" s="149">
        <v>201</v>
      </c>
      <c r="M1583" s="149">
        <v>2</v>
      </c>
      <c r="N1583" s="172">
        <f>SUM(G1583*$D$8+H1583*$D$5+I1583*$D$9+J1583*$D$6+K1583*$D$11+L1583*$D$10+M1583*$D$7)</f>
        <v>40.1</v>
      </c>
      <c r="O1583" s="166">
        <v>1</v>
      </c>
      <c r="P1583" s="153">
        <f>SUM(N1583*O1583)</f>
        <v>40.1</v>
      </c>
      <c r="Q1583" s="29"/>
      <c r="R1583" s="14"/>
      <c r="S1583" s="14"/>
      <c r="T1583" s="14"/>
      <c r="U1583" s="14"/>
    </row>
    <row r="1584" spans="1:21" ht="13.5" customHeight="1">
      <c r="A1584" s="147">
        <f>RANK(N1584,$N$18:$N$2049)</f>
        <v>1475</v>
      </c>
      <c r="B1584" s="148" t="s">
        <v>1723</v>
      </c>
      <c r="C1584" s="148" t="s">
        <v>1953</v>
      </c>
      <c r="D1584" s="149" t="s">
        <v>43</v>
      </c>
      <c r="E1584" s="149" t="s">
        <v>36</v>
      </c>
      <c r="F1584" s="149" t="s">
        <v>37</v>
      </c>
      <c r="G1584" s="150"/>
      <c r="H1584" s="150"/>
      <c r="I1584" s="150"/>
      <c r="J1584" s="150"/>
      <c r="K1584" s="150"/>
      <c r="L1584" s="150"/>
      <c r="M1584" s="150"/>
      <c r="N1584" s="172">
        <f>SUM(G1584*$D$8+H1584*$D$5+I1584*$D$9+J1584*$D$6+K1584*$D$11+L1584*$D$10+M1584*$D$7)</f>
        <v>0</v>
      </c>
      <c r="O1584" s="166">
        <v>1</v>
      </c>
      <c r="P1584" s="153">
        <f>SUM(N1584*O1584)</f>
        <v>0</v>
      </c>
      <c r="Q1584" s="29"/>
      <c r="R1584" s="14"/>
      <c r="S1584" s="14"/>
      <c r="T1584" s="14"/>
      <c r="U1584" s="14"/>
    </row>
    <row r="1585" spans="1:21" ht="13.5" customHeight="1">
      <c r="A1585" s="147">
        <f>RANK(N1585,$N$18:$N$2049)</f>
        <v>1187</v>
      </c>
      <c r="B1585" s="148" t="s">
        <v>302</v>
      </c>
      <c r="C1585" s="148" t="s">
        <v>1953</v>
      </c>
      <c r="D1585" s="149" t="s">
        <v>43</v>
      </c>
      <c r="E1585" s="149" t="s">
        <v>34</v>
      </c>
      <c r="F1585" s="149" t="s">
        <v>37</v>
      </c>
      <c r="G1585" s="150"/>
      <c r="H1585" s="150"/>
      <c r="I1585" s="150"/>
      <c r="J1585" s="150"/>
      <c r="K1585" s="149">
        <v>14</v>
      </c>
      <c r="L1585" s="149">
        <v>182</v>
      </c>
      <c r="M1585" s="149">
        <v>1</v>
      </c>
      <c r="N1585" s="172">
        <f>SUM(G1585*$D$8+H1585*$D$5+I1585*$D$9+J1585*$D$6+K1585*$D$11+L1585*$D$10+M1585*$D$7)</f>
        <v>31.2</v>
      </c>
      <c r="O1585" s="166">
        <v>1</v>
      </c>
      <c r="P1585" s="153">
        <f>SUM(N1585*O1585)</f>
        <v>31.2</v>
      </c>
      <c r="Q1585" s="29"/>
      <c r="R1585" s="14"/>
      <c r="S1585" s="14"/>
      <c r="T1585" s="14"/>
      <c r="U1585" s="14"/>
    </row>
    <row r="1586" spans="1:21" ht="13.5" customHeight="1">
      <c r="A1586" s="147">
        <f>RANK(N1586,$N$18:$N$2049)</f>
        <v>839</v>
      </c>
      <c r="B1586" s="148" t="s">
        <v>707</v>
      </c>
      <c r="C1586" s="148" t="s">
        <v>1953</v>
      </c>
      <c r="D1586" s="149" t="s">
        <v>43</v>
      </c>
      <c r="E1586" s="149" t="s">
        <v>38</v>
      </c>
      <c r="F1586" s="149" t="s">
        <v>37</v>
      </c>
      <c r="G1586" s="150"/>
      <c r="H1586" s="150"/>
      <c r="I1586" s="150"/>
      <c r="J1586" s="150"/>
      <c r="K1586" s="149">
        <v>25</v>
      </c>
      <c r="L1586" s="149">
        <v>364</v>
      </c>
      <c r="M1586" s="149">
        <v>2</v>
      </c>
      <c r="N1586" s="172">
        <f>SUM(G1586*$D$8+H1586*$D$5+I1586*$D$9+J1586*$D$6+K1586*$D$11+L1586*$D$10+M1586*$D$7)</f>
        <v>60.9</v>
      </c>
      <c r="O1586" s="166">
        <v>1</v>
      </c>
      <c r="P1586" s="153">
        <f>SUM(N1586*O1586)</f>
        <v>60.9</v>
      </c>
      <c r="Q1586" s="29"/>
      <c r="R1586" s="14"/>
      <c r="S1586" s="14"/>
      <c r="T1586" s="14"/>
      <c r="U1586" s="14"/>
    </row>
    <row r="1587" spans="1:21" ht="13.5" customHeight="1">
      <c r="A1587" s="147">
        <f>RANK(N1587,$N$18:$N$2049)</f>
        <v>720</v>
      </c>
      <c r="B1587" s="148" t="s">
        <v>928</v>
      </c>
      <c r="C1587" s="148" t="s">
        <v>1953</v>
      </c>
      <c r="D1587" s="149" t="s">
        <v>43</v>
      </c>
      <c r="E1587" s="149" t="s">
        <v>34</v>
      </c>
      <c r="F1587" s="149" t="s">
        <v>37</v>
      </c>
      <c r="G1587" s="150"/>
      <c r="H1587" s="150"/>
      <c r="I1587" s="150"/>
      <c r="J1587" s="150"/>
      <c r="K1587" s="149">
        <v>31</v>
      </c>
      <c r="L1587" s="149">
        <v>396</v>
      </c>
      <c r="M1587" s="149">
        <v>3</v>
      </c>
      <c r="N1587" s="172">
        <f>SUM(G1587*$D$8+H1587*$D$5+I1587*$D$9+J1587*$D$6+K1587*$D$11+L1587*$D$10+M1587*$D$7)</f>
        <v>73.099999999999994</v>
      </c>
      <c r="O1587" s="166">
        <v>1</v>
      </c>
      <c r="P1587" s="153">
        <f>SUM(N1587*O1587)</f>
        <v>73.099999999999994</v>
      </c>
      <c r="Q1587" s="14"/>
      <c r="R1587" s="14"/>
      <c r="S1587" s="14"/>
      <c r="T1587" s="14"/>
      <c r="U1587" s="14"/>
    </row>
    <row r="1588" spans="1:21" ht="13.5" customHeight="1">
      <c r="A1588" s="147">
        <f>RANK(N1588,$N$18:$N$2049)</f>
        <v>452</v>
      </c>
      <c r="B1588" s="148" t="s">
        <v>1722</v>
      </c>
      <c r="C1588" s="148" t="s">
        <v>1953</v>
      </c>
      <c r="D1588" s="149" t="s">
        <v>43</v>
      </c>
      <c r="E1588" s="149" t="s">
        <v>34</v>
      </c>
      <c r="F1588" s="149" t="s">
        <v>37</v>
      </c>
      <c r="G1588" s="150"/>
      <c r="H1588" s="150"/>
      <c r="I1588" s="150"/>
      <c r="J1588" s="150"/>
      <c r="K1588" s="149">
        <v>40</v>
      </c>
      <c r="L1588" s="149">
        <v>600</v>
      </c>
      <c r="M1588" s="149">
        <v>5</v>
      </c>
      <c r="N1588" s="172">
        <f>SUM(G1588*$D$8+H1588*$D$5+I1588*$D$9+J1588*$D$6+K1588*$D$11+L1588*$D$10+M1588*$D$7)</f>
        <v>110</v>
      </c>
      <c r="O1588" s="166">
        <v>1</v>
      </c>
      <c r="P1588" s="153">
        <f>SUM(N1588*O1588)</f>
        <v>110</v>
      </c>
      <c r="Q1588" s="14"/>
      <c r="R1588" s="14"/>
      <c r="S1588" s="14"/>
      <c r="T1588" s="14"/>
      <c r="U1588" s="14"/>
    </row>
    <row r="1589" spans="1:21" ht="13.5" customHeight="1">
      <c r="A1589" s="147">
        <f>RANK(N1589,$N$18:$N$2049)</f>
        <v>425</v>
      </c>
      <c r="B1589" s="148" t="s">
        <v>929</v>
      </c>
      <c r="C1589" s="148" t="s">
        <v>1953</v>
      </c>
      <c r="D1589" s="149" t="s">
        <v>43</v>
      </c>
      <c r="E1589" s="149" t="s">
        <v>38</v>
      </c>
      <c r="F1589" s="149" t="s">
        <v>37</v>
      </c>
      <c r="G1589" s="150"/>
      <c r="H1589" s="150"/>
      <c r="I1589" s="150"/>
      <c r="J1589" s="150"/>
      <c r="K1589" s="150">
        <v>44</v>
      </c>
      <c r="L1589" s="150">
        <v>575</v>
      </c>
      <c r="M1589" s="150">
        <v>6</v>
      </c>
      <c r="N1589" s="172">
        <f>SUM(G1589*$D$8+H1589*$D$5+I1589*$D$9+J1589*$D$6+K1589*$D$11+L1589*$D$10+M1589*$D$7)</f>
        <v>115.5</v>
      </c>
      <c r="O1589" s="166">
        <v>1</v>
      </c>
      <c r="P1589" s="153">
        <f>SUM(N1589*O1589)</f>
        <v>115.5</v>
      </c>
      <c r="R1589" s="14"/>
      <c r="S1589" s="14"/>
      <c r="T1589" s="14"/>
      <c r="U1589" s="14"/>
    </row>
    <row r="1590" spans="1:21" ht="13.5" customHeight="1">
      <c r="A1590" s="147">
        <f>RANK(N1590,$N$18:$N$2049)</f>
        <v>1475</v>
      </c>
      <c r="B1590" s="148" t="s">
        <v>1724</v>
      </c>
      <c r="C1590" s="148" t="s">
        <v>1954</v>
      </c>
      <c r="D1590" s="149" t="s">
        <v>33</v>
      </c>
      <c r="E1590" s="149" t="s">
        <v>1965</v>
      </c>
      <c r="F1590" s="149" t="s">
        <v>336</v>
      </c>
      <c r="G1590" s="150"/>
      <c r="H1590" s="150"/>
      <c r="I1590" s="150"/>
      <c r="J1590" s="150"/>
      <c r="K1590" s="150"/>
      <c r="L1590" s="150"/>
      <c r="M1590" s="150"/>
      <c r="N1590" s="172">
        <f>SUM(G1590*$D$8+H1590*$D$5+I1590*$D$9+J1590*$D$6+K1590*$D$11+L1590*$D$10+M1590*$D$7)</f>
        <v>0</v>
      </c>
      <c r="O1590" s="166">
        <v>0.9</v>
      </c>
      <c r="P1590" s="153">
        <f>SUM(N1590*O1590)</f>
        <v>0</v>
      </c>
      <c r="Q1590" s="29"/>
      <c r="R1590" s="14"/>
      <c r="S1590" s="14"/>
      <c r="T1590" s="14"/>
      <c r="U1590" s="14"/>
    </row>
    <row r="1591" spans="1:21" ht="13.5" customHeight="1">
      <c r="A1591" s="147">
        <f>RANK(N1591,$N$18:$N$2049)</f>
        <v>57</v>
      </c>
      <c r="B1591" s="148" t="s">
        <v>477</v>
      </c>
      <c r="C1591" s="148" t="s">
        <v>1954</v>
      </c>
      <c r="D1591" s="149" t="s">
        <v>33</v>
      </c>
      <c r="E1591" s="149" t="s">
        <v>38</v>
      </c>
      <c r="F1591" s="149" t="s">
        <v>336</v>
      </c>
      <c r="G1591" s="150">
        <v>3228</v>
      </c>
      <c r="H1591" s="150">
        <v>25</v>
      </c>
      <c r="I1591" s="150">
        <v>15</v>
      </c>
      <c r="J1591" s="150">
        <v>4</v>
      </c>
      <c r="K1591" s="150"/>
      <c r="L1591" s="150"/>
      <c r="M1591" s="150"/>
      <c r="N1591" s="172">
        <f>SUM(G1591*$D$8+H1591*$D$5+I1591*$D$9+J1591*$D$6+K1591*$D$11+L1591*$D$10+M1591*$D$7)</f>
        <v>254.62</v>
      </c>
      <c r="O1591" s="166">
        <v>0.95</v>
      </c>
      <c r="P1591" s="153">
        <f>SUM(N1591*O1591)</f>
        <v>241.88899999999998</v>
      </c>
      <c r="Q1591" s="29"/>
      <c r="R1591" s="14"/>
      <c r="S1591" s="14"/>
      <c r="T1591" s="14"/>
      <c r="U1591" s="14"/>
    </row>
    <row r="1592" spans="1:21" ht="13.5" customHeight="1">
      <c r="A1592" s="147">
        <f>RANK(N1592,$N$18:$N$2049)</f>
        <v>1475</v>
      </c>
      <c r="B1592" s="148" t="s">
        <v>1726</v>
      </c>
      <c r="C1592" s="148" t="s">
        <v>1954</v>
      </c>
      <c r="D1592" s="149" t="s">
        <v>39</v>
      </c>
      <c r="E1592" s="149" t="s">
        <v>36</v>
      </c>
      <c r="F1592" s="149" t="s">
        <v>336</v>
      </c>
      <c r="G1592" s="150"/>
      <c r="H1592" s="150"/>
      <c r="I1592" s="150"/>
      <c r="J1592" s="150"/>
      <c r="K1592" s="150"/>
      <c r="L1592" s="150"/>
      <c r="M1592" s="150"/>
      <c r="N1592" s="172">
        <f>SUM(G1592*$D$8+H1592*$D$5+I1592*$D$9+J1592*$D$6+K1592*$D$11+L1592*$D$10+M1592*$D$7)</f>
        <v>0</v>
      </c>
      <c r="O1592" s="166">
        <v>1.02</v>
      </c>
      <c r="P1592" s="153">
        <f>SUM(N1592*O1592)</f>
        <v>0</v>
      </c>
      <c r="Q1592" s="14"/>
      <c r="R1592" s="14"/>
      <c r="S1592" s="14"/>
      <c r="T1592" s="14"/>
      <c r="U1592" s="14"/>
    </row>
    <row r="1593" spans="1:21" ht="13.5" customHeight="1">
      <c r="A1593" s="147">
        <f>RANK(N1593,$N$18:$N$2049)</f>
        <v>1396</v>
      </c>
      <c r="B1593" s="148" t="s">
        <v>1725</v>
      </c>
      <c r="C1593" s="148" t="s">
        <v>1954</v>
      </c>
      <c r="D1593" s="149" t="s">
        <v>39</v>
      </c>
      <c r="E1593" s="149" t="s">
        <v>1965</v>
      </c>
      <c r="F1593" s="149" t="s">
        <v>336</v>
      </c>
      <c r="G1593" s="150"/>
      <c r="H1593" s="150"/>
      <c r="I1593" s="150">
        <v>109</v>
      </c>
      <c r="J1593" s="150">
        <v>1</v>
      </c>
      <c r="K1593" s="149">
        <v>4</v>
      </c>
      <c r="L1593" s="149">
        <v>25</v>
      </c>
      <c r="M1593" s="149">
        <v>0</v>
      </c>
      <c r="N1593" s="172">
        <f>SUM(G1593*$D$8+H1593*$D$5+I1593*$D$9+J1593*$D$6+K1593*$D$11+L1593*$D$10+M1593*$D$7)</f>
        <v>21.4</v>
      </c>
      <c r="O1593" s="166">
        <v>1.02</v>
      </c>
      <c r="P1593" s="153">
        <f>SUM(N1593*O1593)</f>
        <v>21.827999999999999</v>
      </c>
      <c r="Q1593" s="14"/>
      <c r="R1593" s="14"/>
      <c r="S1593" s="14"/>
      <c r="T1593" s="14"/>
      <c r="U1593" s="14"/>
    </row>
    <row r="1594" spans="1:21" ht="13.5" customHeight="1">
      <c r="A1594" s="147">
        <f>RANK(N1594,$N$18:$N$2049)</f>
        <v>807</v>
      </c>
      <c r="B1594" s="148" t="s">
        <v>935</v>
      </c>
      <c r="C1594" s="148" t="s">
        <v>1954</v>
      </c>
      <c r="D1594" s="149" t="s">
        <v>39</v>
      </c>
      <c r="E1594" s="149" t="s">
        <v>38</v>
      </c>
      <c r="F1594" s="149" t="s">
        <v>336</v>
      </c>
      <c r="G1594" s="150"/>
      <c r="H1594" s="150"/>
      <c r="I1594" s="150">
        <v>345</v>
      </c>
      <c r="J1594" s="150">
        <v>3</v>
      </c>
      <c r="K1594" s="149">
        <v>8</v>
      </c>
      <c r="L1594" s="149">
        <v>63</v>
      </c>
      <c r="M1594" s="149">
        <v>0</v>
      </c>
      <c r="N1594" s="172">
        <f>SUM(G1594*$D$8+H1594*$D$5+I1594*$D$9+J1594*$D$6+K1594*$D$11+L1594*$D$10+M1594*$D$7)</f>
        <v>62.8</v>
      </c>
      <c r="O1594" s="166">
        <v>1.02</v>
      </c>
      <c r="P1594" s="153">
        <f>SUM(N1594*O1594)</f>
        <v>64.055999999999997</v>
      </c>
      <c r="Q1594" s="14"/>
      <c r="R1594" s="14"/>
      <c r="S1594" s="14"/>
      <c r="T1594" s="14"/>
      <c r="U1594" s="14"/>
    </row>
    <row r="1595" spans="1:21" ht="13.5" customHeight="1">
      <c r="A1595" s="147">
        <f>RANK(N1595,$N$18:$N$2049)</f>
        <v>104</v>
      </c>
      <c r="B1595" s="148" t="s">
        <v>149</v>
      </c>
      <c r="C1595" s="148" t="s">
        <v>1954</v>
      </c>
      <c r="D1595" s="149" t="s">
        <v>39</v>
      </c>
      <c r="E1595" s="149" t="s">
        <v>34</v>
      </c>
      <c r="F1595" s="149" t="s">
        <v>336</v>
      </c>
      <c r="G1595" s="150"/>
      <c r="H1595" s="150"/>
      <c r="I1595" s="150">
        <v>1201</v>
      </c>
      <c r="J1595" s="150">
        <v>11</v>
      </c>
      <c r="K1595" s="149">
        <v>25</v>
      </c>
      <c r="L1595" s="149">
        <v>152</v>
      </c>
      <c r="M1595" s="149">
        <v>1</v>
      </c>
      <c r="N1595" s="172">
        <f>SUM(G1595*$D$8+H1595*$D$5+I1595*$D$9+J1595*$D$6+K1595*$D$11+L1595*$D$10+M1595*$D$7)</f>
        <v>219.8</v>
      </c>
      <c r="O1595" s="166">
        <v>1.02</v>
      </c>
      <c r="P1595" s="153">
        <f>SUM(N1595*O1595)</f>
        <v>224.19600000000003</v>
      </c>
      <c r="Q1595" s="14"/>
      <c r="R1595" s="14"/>
      <c r="S1595" s="14"/>
      <c r="T1595" s="14"/>
      <c r="U1595" s="14"/>
    </row>
    <row r="1596" spans="1:21" ht="13.5" customHeight="1">
      <c r="A1596" s="147">
        <f>RANK(N1596,$N$18:$N$2049)</f>
        <v>1475</v>
      </c>
      <c r="B1596" s="148" t="s">
        <v>1727</v>
      </c>
      <c r="C1596" s="148" t="s">
        <v>1954</v>
      </c>
      <c r="D1596" s="149" t="s">
        <v>42</v>
      </c>
      <c r="E1596" s="149" t="s">
        <v>38</v>
      </c>
      <c r="F1596" s="149" t="s">
        <v>336</v>
      </c>
      <c r="G1596" s="150"/>
      <c r="H1596" s="150"/>
      <c r="I1596" s="150"/>
      <c r="J1596" s="150"/>
      <c r="K1596" s="150"/>
      <c r="L1596" s="150"/>
      <c r="M1596" s="150"/>
      <c r="N1596" s="172">
        <f>SUM(G1596*$D$8+H1596*$D$5+I1596*$D$9+J1596*$D$6+K1596*$D$11+L1596*$D$10+M1596*$D$7)</f>
        <v>0</v>
      </c>
      <c r="O1596" s="166">
        <v>1</v>
      </c>
      <c r="P1596" s="153">
        <f>SUM(N1596*O1596)</f>
        <v>0</v>
      </c>
      <c r="Q1596" s="29"/>
      <c r="R1596" s="14"/>
      <c r="S1596" s="14"/>
      <c r="T1596" s="14"/>
      <c r="U1596" s="14"/>
    </row>
    <row r="1597" spans="1:21" ht="13.5" customHeight="1">
      <c r="A1597" s="147">
        <f>RANK(N1597,$N$18:$N$2049)</f>
        <v>1244</v>
      </c>
      <c r="B1597" s="148" t="s">
        <v>388</v>
      </c>
      <c r="C1597" s="148" t="s">
        <v>1954</v>
      </c>
      <c r="D1597" s="149" t="s">
        <v>42</v>
      </c>
      <c r="E1597" s="149" t="s">
        <v>34</v>
      </c>
      <c r="F1597" s="149" t="s">
        <v>336</v>
      </c>
      <c r="G1597" s="150"/>
      <c r="H1597" s="150"/>
      <c r="I1597" s="150"/>
      <c r="J1597" s="150"/>
      <c r="K1597" s="149">
        <v>10</v>
      </c>
      <c r="L1597" s="149">
        <v>109</v>
      </c>
      <c r="M1597" s="149">
        <v>2</v>
      </c>
      <c r="N1597" s="172">
        <f>SUM(G1597*$D$8+H1597*$D$5+I1597*$D$9+J1597*$D$6+K1597*$D$11+L1597*$D$10+M1597*$D$7)</f>
        <v>27.9</v>
      </c>
      <c r="O1597" s="166">
        <v>1</v>
      </c>
      <c r="P1597" s="153">
        <f>SUM(N1597*O1597)</f>
        <v>27.9</v>
      </c>
      <c r="Q1597" s="29"/>
      <c r="R1597" s="14"/>
      <c r="S1597" s="14"/>
      <c r="T1597" s="14"/>
      <c r="U1597" s="14"/>
    </row>
    <row r="1598" spans="1:21" ht="13.5" customHeight="1">
      <c r="A1598" s="147">
        <f>RANK(N1598,$N$18:$N$2049)</f>
        <v>831</v>
      </c>
      <c r="B1598" s="148" t="s">
        <v>181</v>
      </c>
      <c r="C1598" s="148" t="s">
        <v>1954</v>
      </c>
      <c r="D1598" s="149" t="s">
        <v>42</v>
      </c>
      <c r="E1598" s="149" t="s">
        <v>34</v>
      </c>
      <c r="F1598" s="149" t="s">
        <v>336</v>
      </c>
      <c r="G1598" s="150"/>
      <c r="H1598" s="150"/>
      <c r="I1598" s="150"/>
      <c r="J1598" s="150"/>
      <c r="K1598" s="150">
        <v>24</v>
      </c>
      <c r="L1598" s="150">
        <v>255</v>
      </c>
      <c r="M1598" s="150">
        <v>4</v>
      </c>
      <c r="N1598" s="172">
        <f>SUM(G1598*$D$8+H1598*$D$5+I1598*$D$9+J1598*$D$6+K1598*$D$11+L1598*$D$10+M1598*$D$7)</f>
        <v>61.5</v>
      </c>
      <c r="O1598" s="166">
        <v>1</v>
      </c>
      <c r="P1598" s="153">
        <f>SUM(N1598*O1598)</f>
        <v>61.5</v>
      </c>
      <c r="Q1598" s="29"/>
      <c r="R1598" s="14"/>
      <c r="S1598" s="14"/>
      <c r="T1598" s="14"/>
      <c r="U1598" s="14"/>
    </row>
    <row r="1599" spans="1:21" ht="13.5" customHeight="1">
      <c r="A1599" s="147">
        <f>RANK(N1599,$N$18:$N$2049)</f>
        <v>1150</v>
      </c>
      <c r="B1599" s="148" t="s">
        <v>1730</v>
      </c>
      <c r="C1599" s="148" t="s">
        <v>1954</v>
      </c>
      <c r="D1599" s="149" t="s">
        <v>43</v>
      </c>
      <c r="E1599" s="149" t="s">
        <v>34</v>
      </c>
      <c r="F1599" s="149" t="s">
        <v>336</v>
      </c>
      <c r="G1599" s="150"/>
      <c r="H1599" s="150"/>
      <c r="I1599" s="150"/>
      <c r="J1599" s="150"/>
      <c r="K1599" s="149">
        <v>16</v>
      </c>
      <c r="L1599" s="149">
        <v>192</v>
      </c>
      <c r="M1599" s="149">
        <v>1</v>
      </c>
      <c r="N1599" s="172">
        <f>SUM(G1599*$D$8+H1599*$D$5+I1599*$D$9+J1599*$D$6+K1599*$D$11+L1599*$D$10+M1599*$D$7)</f>
        <v>33.200000000000003</v>
      </c>
      <c r="O1599" s="166">
        <v>1</v>
      </c>
      <c r="P1599" s="153">
        <f>SUM(N1599*O1599)</f>
        <v>33.200000000000003</v>
      </c>
      <c r="Q1599" s="29"/>
      <c r="R1599" s="14"/>
      <c r="S1599" s="14"/>
      <c r="T1599" s="14"/>
      <c r="U1599" s="14"/>
    </row>
    <row r="1600" spans="1:21" ht="13.5" customHeight="1">
      <c r="A1600" s="147">
        <f>RANK(N1600,$N$18:$N$2049)</f>
        <v>876</v>
      </c>
      <c r="B1600" s="148" t="s">
        <v>936</v>
      </c>
      <c r="C1600" s="148" t="s">
        <v>1954</v>
      </c>
      <c r="D1600" s="149" t="s">
        <v>43</v>
      </c>
      <c r="E1600" s="149" t="s">
        <v>34</v>
      </c>
      <c r="F1600" s="149" t="s">
        <v>336</v>
      </c>
      <c r="G1600" s="150"/>
      <c r="H1600" s="150"/>
      <c r="I1600" s="150">
        <v>10</v>
      </c>
      <c r="J1600" s="150">
        <v>1</v>
      </c>
      <c r="K1600" s="149">
        <v>22</v>
      </c>
      <c r="L1600" s="149">
        <v>273</v>
      </c>
      <c r="M1600" s="149">
        <v>2</v>
      </c>
      <c r="N1600" s="172">
        <f>SUM(G1600*$D$8+H1600*$D$5+I1600*$D$9+J1600*$D$6+K1600*$D$11+L1600*$D$10+M1600*$D$7)</f>
        <v>57.3</v>
      </c>
      <c r="O1600" s="166">
        <v>1</v>
      </c>
      <c r="P1600" s="153">
        <f>SUM(N1600*O1600)</f>
        <v>57.3</v>
      </c>
      <c r="Q1600" s="29"/>
      <c r="R1600" s="14"/>
      <c r="S1600" s="14"/>
      <c r="T1600" s="14"/>
      <c r="U1600" s="14"/>
    </row>
    <row r="1601" spans="1:21" ht="13.5" customHeight="1">
      <c r="A1601" s="147">
        <f>RANK(N1601,$N$18:$N$2049)</f>
        <v>850</v>
      </c>
      <c r="B1601" s="148" t="s">
        <v>632</v>
      </c>
      <c r="C1601" s="148" t="s">
        <v>1954</v>
      </c>
      <c r="D1601" s="149" t="s">
        <v>43</v>
      </c>
      <c r="E1601" s="149" t="s">
        <v>38</v>
      </c>
      <c r="F1601" s="149" t="s">
        <v>336</v>
      </c>
      <c r="G1601" s="150"/>
      <c r="H1601" s="150"/>
      <c r="I1601" s="150"/>
      <c r="J1601" s="150"/>
      <c r="K1601" s="149">
        <v>28</v>
      </c>
      <c r="L1601" s="149">
        <v>335</v>
      </c>
      <c r="M1601" s="149">
        <v>2</v>
      </c>
      <c r="N1601" s="172">
        <f>SUM(G1601*$D$8+H1601*$D$5+I1601*$D$9+J1601*$D$6+K1601*$D$11+L1601*$D$10+M1601*$D$7)</f>
        <v>59.5</v>
      </c>
      <c r="O1601" s="166">
        <v>1</v>
      </c>
      <c r="P1601" s="153">
        <f>SUM(N1601*O1601)</f>
        <v>59.5</v>
      </c>
      <c r="Q1601" s="14"/>
      <c r="R1601" s="14"/>
      <c r="S1601" s="14"/>
      <c r="T1601" s="14"/>
      <c r="U1601" s="14"/>
    </row>
    <row r="1602" spans="1:21" ht="13.5" customHeight="1">
      <c r="A1602" s="147">
        <f>RANK(N1602,$N$18:$N$2049)</f>
        <v>661</v>
      </c>
      <c r="B1602" s="148" t="s">
        <v>1729</v>
      </c>
      <c r="C1602" s="148" t="s">
        <v>1954</v>
      </c>
      <c r="D1602" s="149" t="s">
        <v>43</v>
      </c>
      <c r="E1602" s="149" t="s">
        <v>40</v>
      </c>
      <c r="F1602" s="149" t="s">
        <v>336</v>
      </c>
      <c r="G1602" s="150"/>
      <c r="H1602" s="150"/>
      <c r="I1602" s="150"/>
      <c r="J1602" s="150"/>
      <c r="K1602" s="150">
        <v>34</v>
      </c>
      <c r="L1602" s="149">
        <v>435</v>
      </c>
      <c r="M1602" s="149">
        <v>3</v>
      </c>
      <c r="N1602" s="172">
        <f>SUM(G1602*$D$8+H1602*$D$5+I1602*$D$9+J1602*$D$6+K1602*$D$11+L1602*$D$10+M1602*$D$7)</f>
        <v>78.5</v>
      </c>
      <c r="O1602" s="166">
        <v>1</v>
      </c>
      <c r="P1602" s="153">
        <f>SUM(N1602*O1602)</f>
        <v>78.5</v>
      </c>
      <c r="Q1602" s="14"/>
      <c r="R1602" s="14"/>
      <c r="S1602" s="14"/>
      <c r="T1602" s="14"/>
      <c r="U1602" s="14"/>
    </row>
    <row r="1603" spans="1:21" ht="13.5" customHeight="1">
      <c r="A1603" s="147">
        <f>RANK(N1603,$N$18:$N$2049)</f>
        <v>497</v>
      </c>
      <c r="B1603" s="148" t="s">
        <v>1728</v>
      </c>
      <c r="C1603" s="148" t="s">
        <v>1954</v>
      </c>
      <c r="D1603" s="149" t="s">
        <v>43</v>
      </c>
      <c r="E1603" s="149" t="s">
        <v>36</v>
      </c>
      <c r="F1603" s="149" t="s">
        <v>336</v>
      </c>
      <c r="G1603" s="150"/>
      <c r="H1603" s="150"/>
      <c r="I1603" s="150"/>
      <c r="J1603" s="150"/>
      <c r="K1603" s="149">
        <v>45</v>
      </c>
      <c r="L1603" s="149">
        <v>538</v>
      </c>
      <c r="M1603" s="149">
        <v>4</v>
      </c>
      <c r="N1603" s="172">
        <f>SUM(G1603*$D$8+H1603*$D$5+I1603*$D$9+J1603*$D$6+K1603*$D$11+L1603*$D$10+M1603*$D$7)</f>
        <v>100.30000000000001</v>
      </c>
      <c r="O1603" s="166">
        <v>1</v>
      </c>
      <c r="P1603" s="153">
        <f>SUM(N1603*O1603)</f>
        <v>100.30000000000001</v>
      </c>
      <c r="Q1603" s="14"/>
      <c r="R1603" s="14"/>
      <c r="S1603" s="14"/>
      <c r="T1603" s="14"/>
      <c r="U1603" s="14"/>
    </row>
    <row r="1604" spans="1:21" ht="13.5" customHeight="1">
      <c r="A1604" s="147">
        <f>RANK(N1604,$N$18:$N$2049)</f>
        <v>269</v>
      </c>
      <c r="B1604" s="148" t="s">
        <v>114</v>
      </c>
      <c r="C1604" s="148" t="s">
        <v>1954</v>
      </c>
      <c r="D1604" s="149" t="s">
        <v>43</v>
      </c>
      <c r="E1604" s="149" t="s">
        <v>34</v>
      </c>
      <c r="F1604" s="149" t="s">
        <v>336</v>
      </c>
      <c r="G1604" s="150"/>
      <c r="H1604" s="150"/>
      <c r="I1604" s="150"/>
      <c r="J1604" s="150"/>
      <c r="K1604" s="149">
        <v>60</v>
      </c>
      <c r="L1604" s="149">
        <v>810</v>
      </c>
      <c r="M1604" s="149">
        <v>7</v>
      </c>
      <c r="N1604" s="172">
        <f>SUM(G1604*$D$8+H1604*$D$5+I1604*$D$9+J1604*$D$6+K1604*$D$11+L1604*$D$10+M1604*$D$7)</f>
        <v>153</v>
      </c>
      <c r="O1604" s="166">
        <v>1</v>
      </c>
      <c r="P1604" s="153">
        <f>SUM(N1604*O1604)</f>
        <v>153</v>
      </c>
      <c r="Q1604" s="14"/>
      <c r="R1604" s="14"/>
      <c r="S1604" s="14"/>
      <c r="T1604" s="14"/>
      <c r="U1604" s="14"/>
    </row>
    <row r="1605" spans="1:21" ht="13.5" customHeight="1">
      <c r="A1605" s="147">
        <f>RANK(N1605,$N$18:$N$2049)</f>
        <v>1475</v>
      </c>
      <c r="B1605" s="148" t="s">
        <v>1731</v>
      </c>
      <c r="C1605" s="148" t="s">
        <v>416</v>
      </c>
      <c r="D1605" s="149" t="s">
        <v>33</v>
      </c>
      <c r="E1605" s="149" t="s">
        <v>1965</v>
      </c>
      <c r="F1605" s="149" t="s">
        <v>37</v>
      </c>
      <c r="G1605" s="150"/>
      <c r="H1605" s="150"/>
      <c r="I1605" s="150"/>
      <c r="J1605" s="150"/>
      <c r="K1605" s="150"/>
      <c r="L1605" s="150"/>
      <c r="M1605" s="150"/>
      <c r="N1605" s="172">
        <f>SUM(G1605*$D$8+H1605*$D$5+I1605*$D$9+J1605*$D$6+K1605*$D$11+L1605*$D$10+M1605*$D$7)</f>
        <v>0</v>
      </c>
      <c r="O1605" s="166">
        <v>0.9</v>
      </c>
      <c r="P1605" s="153">
        <f>SUM(N1605*O1605)</f>
        <v>0</v>
      </c>
      <c r="Q1605" s="14"/>
      <c r="R1605" s="14"/>
      <c r="S1605" s="14"/>
      <c r="T1605" s="14"/>
      <c r="U1605" s="14"/>
    </row>
    <row r="1606" spans="1:21" ht="13.5" customHeight="1">
      <c r="A1606" s="147">
        <f>RANK(N1606,$N$18:$N$2049)</f>
        <v>49</v>
      </c>
      <c r="B1606" s="148" t="s">
        <v>342</v>
      </c>
      <c r="C1606" s="148" t="s">
        <v>416</v>
      </c>
      <c r="D1606" s="149" t="s">
        <v>33</v>
      </c>
      <c r="E1606" s="149" t="s">
        <v>38</v>
      </c>
      <c r="F1606" s="149" t="s">
        <v>37</v>
      </c>
      <c r="G1606" s="149">
        <v>3249</v>
      </c>
      <c r="H1606" s="149">
        <v>26</v>
      </c>
      <c r="I1606" s="149">
        <v>25</v>
      </c>
      <c r="J1606" s="149">
        <v>4</v>
      </c>
      <c r="K1606" s="150"/>
      <c r="L1606" s="150"/>
      <c r="M1606" s="150"/>
      <c r="N1606" s="172">
        <f>SUM(G1606*$D$8+H1606*$D$5+I1606*$D$9+J1606*$D$6+K1606*$D$11+L1606*$D$10+M1606*$D$7)</f>
        <v>260.46000000000004</v>
      </c>
      <c r="O1606" s="166">
        <v>0.95</v>
      </c>
      <c r="P1606" s="153">
        <f>SUM(N1606*O1606)</f>
        <v>247.43700000000001</v>
      </c>
      <c r="Q1606" s="14"/>
      <c r="R1606" s="14"/>
      <c r="S1606" s="14"/>
      <c r="T1606" s="14"/>
      <c r="U1606" s="14"/>
    </row>
    <row r="1607" spans="1:21" ht="13.5" customHeight="1">
      <c r="A1607" s="147">
        <f>RANK(N1607,$N$18:$N$2049)</f>
        <v>1475</v>
      </c>
      <c r="B1607" s="148" t="s">
        <v>2207</v>
      </c>
      <c r="C1607" s="148" t="s">
        <v>416</v>
      </c>
      <c r="D1607" s="149" t="s">
        <v>39</v>
      </c>
      <c r="E1607" s="149" t="s">
        <v>40</v>
      </c>
      <c r="F1607" s="149" t="s">
        <v>37</v>
      </c>
      <c r="G1607" s="150"/>
      <c r="H1607" s="150"/>
      <c r="I1607" s="150"/>
      <c r="J1607" s="149"/>
      <c r="K1607" s="150"/>
      <c r="L1607" s="150"/>
      <c r="M1607" s="150"/>
      <c r="N1607" s="172">
        <f>SUM(G1607*$D$8+H1607*$D$5+I1607*$D$9+J1607*$D$6+K1607*$D$11+L1607*$D$10+M1607*$D$7)</f>
        <v>0</v>
      </c>
      <c r="O1607" s="166">
        <v>1.02</v>
      </c>
      <c r="P1607" s="153">
        <f>SUM(N1607*O1607)</f>
        <v>0</v>
      </c>
      <c r="Q1607" s="14"/>
      <c r="R1607" s="14"/>
      <c r="S1607" s="14"/>
      <c r="T1607" s="14"/>
      <c r="U1607" s="14"/>
    </row>
    <row r="1608" spans="1:21" ht="13.5" customHeight="1">
      <c r="A1608" s="147">
        <f>RANK(N1608,$N$18:$N$2049)</f>
        <v>967</v>
      </c>
      <c r="B1608" s="148" t="s">
        <v>1733</v>
      </c>
      <c r="C1608" s="148" t="s">
        <v>416</v>
      </c>
      <c r="D1608" s="149" t="s">
        <v>39</v>
      </c>
      <c r="E1608" s="149" t="s">
        <v>40</v>
      </c>
      <c r="F1608" s="149" t="s">
        <v>37</v>
      </c>
      <c r="G1608" s="150"/>
      <c r="H1608" s="150"/>
      <c r="I1608" s="150">
        <v>283</v>
      </c>
      <c r="J1608" s="150">
        <v>2</v>
      </c>
      <c r="K1608" s="150">
        <v>7</v>
      </c>
      <c r="L1608" s="150">
        <v>52</v>
      </c>
      <c r="M1608" s="150">
        <v>0</v>
      </c>
      <c r="N1608" s="172">
        <f>SUM(G1608*$D$8+H1608*$D$5+I1608*$D$9+J1608*$D$6+K1608*$D$11+L1608*$D$10+M1608*$D$7)</f>
        <v>49</v>
      </c>
      <c r="O1608" s="166">
        <v>1.02</v>
      </c>
      <c r="P1608" s="153">
        <f>SUM(N1608*O1608)</f>
        <v>49.980000000000004</v>
      </c>
      <c r="Q1608" s="14"/>
      <c r="R1608" s="14"/>
      <c r="S1608" s="14"/>
      <c r="T1608" s="14"/>
      <c r="U1608" s="14"/>
    </row>
    <row r="1609" spans="1:21" ht="13.5" customHeight="1">
      <c r="A1609" s="147">
        <f>RANK(N1609,$N$18:$N$2049)</f>
        <v>476</v>
      </c>
      <c r="B1609" s="148" t="s">
        <v>1732</v>
      </c>
      <c r="C1609" s="148" t="s">
        <v>416</v>
      </c>
      <c r="D1609" s="149" t="s">
        <v>39</v>
      </c>
      <c r="E1609" s="149" t="s">
        <v>36</v>
      </c>
      <c r="F1609" s="149" t="s">
        <v>37</v>
      </c>
      <c r="G1609" s="150"/>
      <c r="H1609" s="150"/>
      <c r="I1609" s="149">
        <v>545</v>
      </c>
      <c r="J1609" s="149">
        <v>5</v>
      </c>
      <c r="K1609" s="149">
        <v>11</v>
      </c>
      <c r="L1609" s="149">
        <v>93</v>
      </c>
      <c r="M1609" s="149">
        <v>1</v>
      </c>
      <c r="N1609" s="172">
        <f>SUM(G1609*$D$8+H1609*$D$5+I1609*$D$9+J1609*$D$6+K1609*$D$11+L1609*$D$10+M1609*$D$7)</f>
        <v>105.3</v>
      </c>
      <c r="O1609" s="166">
        <v>1.02</v>
      </c>
      <c r="P1609" s="153">
        <f>SUM(N1609*O1609)</f>
        <v>107.40600000000001</v>
      </c>
      <c r="Q1609" s="14"/>
      <c r="R1609" s="14"/>
      <c r="S1609" s="14"/>
      <c r="T1609" s="14"/>
      <c r="U1609" s="14"/>
    </row>
    <row r="1610" spans="1:21" ht="13.5" customHeight="1">
      <c r="A1610" s="147">
        <f>RANK(N1610,$N$18:$N$2049)</f>
        <v>81</v>
      </c>
      <c r="B1610" s="148" t="s">
        <v>931</v>
      </c>
      <c r="C1610" s="148" t="s">
        <v>416</v>
      </c>
      <c r="D1610" s="149" t="s">
        <v>39</v>
      </c>
      <c r="E1610" s="149" t="s">
        <v>38</v>
      </c>
      <c r="F1610" s="149" t="s">
        <v>37</v>
      </c>
      <c r="G1610" s="150"/>
      <c r="H1610" s="150"/>
      <c r="I1610" s="149">
        <v>1176</v>
      </c>
      <c r="J1610" s="149">
        <v>11</v>
      </c>
      <c r="K1610" s="149">
        <v>25</v>
      </c>
      <c r="L1610" s="149">
        <v>287</v>
      </c>
      <c r="M1610" s="149">
        <v>2</v>
      </c>
      <c r="N1610" s="172">
        <f>SUM(G1610*$D$8+H1610*$D$5+I1610*$D$9+J1610*$D$6+K1610*$D$11+L1610*$D$10+M1610*$D$7)</f>
        <v>236.8</v>
      </c>
      <c r="O1610" s="166">
        <v>1.02</v>
      </c>
      <c r="P1610" s="153">
        <f>SUM(N1610*O1610)</f>
        <v>241.53600000000003</v>
      </c>
      <c r="Q1610" s="14"/>
      <c r="R1610" s="14"/>
      <c r="S1610" s="14"/>
      <c r="T1610" s="14"/>
      <c r="U1610" s="14"/>
    </row>
    <row r="1611" spans="1:21" ht="13.5" customHeight="1">
      <c r="A1611" s="147">
        <f>RANK(N1611,$N$18:$N$2049)</f>
        <v>1475</v>
      </c>
      <c r="B1611" s="148" t="s">
        <v>1735</v>
      </c>
      <c r="C1611" s="148" t="s">
        <v>416</v>
      </c>
      <c r="D1611" s="149" t="s">
        <v>42</v>
      </c>
      <c r="E1611" s="149" t="s">
        <v>34</v>
      </c>
      <c r="F1611" s="149" t="s">
        <v>37</v>
      </c>
      <c r="G1611" s="150"/>
      <c r="H1611" s="150"/>
      <c r="I1611" s="150"/>
      <c r="J1611" s="150"/>
      <c r="K1611" s="150"/>
      <c r="L1611" s="150"/>
      <c r="M1611" s="150"/>
      <c r="N1611" s="172">
        <f>SUM(G1611*$D$8+H1611*$D$5+I1611*$D$9+J1611*$D$6+K1611*$D$11+L1611*$D$10+M1611*$D$7)</f>
        <v>0</v>
      </c>
      <c r="O1611" s="166">
        <v>1</v>
      </c>
      <c r="P1611" s="153">
        <f>SUM(N1611*O1611)</f>
        <v>0</v>
      </c>
      <c r="Q1611" s="14"/>
      <c r="R1611" s="14"/>
      <c r="S1611" s="14"/>
      <c r="T1611" s="14"/>
      <c r="U1611" s="14"/>
    </row>
    <row r="1612" spans="1:21" ht="13.5" customHeight="1">
      <c r="A1612" s="147">
        <f>RANK(N1612,$N$18:$N$2049)</f>
        <v>1326</v>
      </c>
      <c r="B1612" s="148" t="s">
        <v>932</v>
      </c>
      <c r="C1612" s="148" t="s">
        <v>416</v>
      </c>
      <c r="D1612" s="149" t="s">
        <v>42</v>
      </c>
      <c r="E1612" s="149" t="s">
        <v>34</v>
      </c>
      <c r="F1612" s="149" t="s">
        <v>37</v>
      </c>
      <c r="G1612" s="150"/>
      <c r="H1612" s="150"/>
      <c r="I1612" s="150"/>
      <c r="J1612" s="150"/>
      <c r="K1612" s="149">
        <v>12</v>
      </c>
      <c r="L1612" s="149">
        <v>121</v>
      </c>
      <c r="M1612" s="149">
        <v>1</v>
      </c>
      <c r="N1612" s="172">
        <f>SUM(G1612*$D$8+H1612*$D$5+I1612*$D$9+J1612*$D$6+K1612*$D$11+L1612*$D$10+M1612*$D$7)</f>
        <v>24.1</v>
      </c>
      <c r="O1612" s="166">
        <v>1</v>
      </c>
      <c r="P1612" s="153">
        <f>SUM(N1612*O1612)</f>
        <v>24.1</v>
      </c>
      <c r="Q1612" s="14"/>
      <c r="R1612" s="14"/>
      <c r="S1612" s="14"/>
      <c r="T1612" s="14"/>
      <c r="U1612" s="14"/>
    </row>
    <row r="1613" spans="1:21" ht="13.5" customHeight="1">
      <c r="A1613" s="147">
        <f>RANK(N1613,$N$18:$N$2049)</f>
        <v>606</v>
      </c>
      <c r="B1613" s="148" t="s">
        <v>1734</v>
      </c>
      <c r="C1613" s="148" t="s">
        <v>416</v>
      </c>
      <c r="D1613" s="149" t="s">
        <v>42</v>
      </c>
      <c r="E1613" s="149" t="s">
        <v>36</v>
      </c>
      <c r="F1613" s="149" t="s">
        <v>37</v>
      </c>
      <c r="G1613" s="150"/>
      <c r="H1613" s="150"/>
      <c r="I1613" s="150"/>
      <c r="J1613" s="150"/>
      <c r="K1613" s="149">
        <v>35</v>
      </c>
      <c r="L1613" s="149">
        <v>437</v>
      </c>
      <c r="M1613" s="149">
        <v>4</v>
      </c>
      <c r="N1613" s="172">
        <f>SUM(G1613*$D$8+H1613*$D$5+I1613*$D$9+J1613*$D$6+K1613*$D$11+L1613*$D$10+M1613*$D$7)</f>
        <v>85.2</v>
      </c>
      <c r="O1613" s="166">
        <v>1</v>
      </c>
      <c r="P1613" s="153">
        <f>SUM(N1613*O1613)</f>
        <v>85.2</v>
      </c>
      <c r="Q1613" s="14"/>
      <c r="R1613" s="14"/>
      <c r="S1613" s="14"/>
      <c r="T1613" s="14"/>
      <c r="U1613" s="14"/>
    </row>
    <row r="1614" spans="1:21" ht="13.5" customHeight="1">
      <c r="A1614" s="147">
        <f>RANK(N1614,$N$18:$N$2049)</f>
        <v>1475</v>
      </c>
      <c r="B1614" s="148" t="s">
        <v>1737</v>
      </c>
      <c r="C1614" s="148" t="s">
        <v>416</v>
      </c>
      <c r="D1614" s="149" t="s">
        <v>43</v>
      </c>
      <c r="E1614" s="149" t="s">
        <v>1965</v>
      </c>
      <c r="F1614" s="149" t="s">
        <v>37</v>
      </c>
      <c r="G1614" s="150"/>
      <c r="H1614" s="150"/>
      <c r="I1614" s="150"/>
      <c r="J1614" s="150"/>
      <c r="K1614" s="149"/>
      <c r="L1614" s="149"/>
      <c r="M1614" s="149"/>
      <c r="N1614" s="172">
        <f>SUM(G1614*$D$8+H1614*$D$5+I1614*$D$9+J1614*$D$6+K1614*$D$11+L1614*$D$10+M1614*$D$7)</f>
        <v>0</v>
      </c>
      <c r="O1614" s="166">
        <v>1</v>
      </c>
      <c r="P1614" s="153">
        <f>SUM(N1614*O1614)</f>
        <v>0</v>
      </c>
      <c r="Q1614" s="29"/>
      <c r="R1614" s="14"/>
      <c r="S1614" s="14"/>
      <c r="T1614" s="14"/>
      <c r="U1614" s="14"/>
    </row>
    <row r="1615" spans="1:21" ht="13.5" customHeight="1">
      <c r="A1615" s="147">
        <f>RANK(N1615,$N$18:$N$2049)</f>
        <v>1456</v>
      </c>
      <c r="B1615" s="148" t="s">
        <v>1736</v>
      </c>
      <c r="C1615" s="148" t="s">
        <v>416</v>
      </c>
      <c r="D1615" s="149" t="s">
        <v>43</v>
      </c>
      <c r="E1615" s="149" t="s">
        <v>1965</v>
      </c>
      <c r="F1615" s="149" t="s">
        <v>37</v>
      </c>
      <c r="G1615" s="150"/>
      <c r="H1615" s="150"/>
      <c r="I1615" s="150"/>
      <c r="J1615" s="150"/>
      <c r="K1615" s="149">
        <v>6</v>
      </c>
      <c r="L1615" s="149">
        <v>70</v>
      </c>
      <c r="M1615" s="149">
        <v>1</v>
      </c>
      <c r="N1615" s="172">
        <f>SUM(G1615*$D$8+H1615*$D$5+I1615*$D$9+J1615*$D$6+K1615*$D$11+L1615*$D$10+M1615*$D$7)</f>
        <v>16</v>
      </c>
      <c r="O1615" s="166">
        <v>1</v>
      </c>
      <c r="P1615" s="153">
        <f>SUM(N1615*O1615)</f>
        <v>16</v>
      </c>
      <c r="Q1615" s="14"/>
      <c r="R1615" s="14"/>
      <c r="S1615" s="14"/>
      <c r="T1615" s="14"/>
      <c r="U1615" s="14"/>
    </row>
    <row r="1616" spans="1:21" ht="13.5" customHeight="1">
      <c r="A1616" s="147">
        <f>RANK(N1616,$N$18:$N$2049)</f>
        <v>781</v>
      </c>
      <c r="B1616" s="148" t="s">
        <v>462</v>
      </c>
      <c r="C1616" s="148" t="s">
        <v>416</v>
      </c>
      <c r="D1616" s="149" t="s">
        <v>43</v>
      </c>
      <c r="E1616" s="149" t="s">
        <v>38</v>
      </c>
      <c r="F1616" s="149" t="s">
        <v>37</v>
      </c>
      <c r="G1616" s="150"/>
      <c r="H1616" s="150"/>
      <c r="I1616" s="150"/>
      <c r="J1616" s="150"/>
      <c r="K1616" s="149">
        <v>29</v>
      </c>
      <c r="L1616" s="149">
        <v>328</v>
      </c>
      <c r="M1616" s="149">
        <v>3</v>
      </c>
      <c r="N1616" s="172">
        <f>SUM(G1616*$D$8+H1616*$D$5+I1616*$D$9+J1616*$D$6+K1616*$D$11+L1616*$D$10+M1616*$D$7)</f>
        <v>65.300000000000011</v>
      </c>
      <c r="O1616" s="166">
        <v>1</v>
      </c>
      <c r="P1616" s="153">
        <f>SUM(N1616*O1616)</f>
        <v>65.300000000000011</v>
      </c>
      <c r="Q1616" s="14"/>
      <c r="R1616" s="14"/>
      <c r="S1616" s="14"/>
      <c r="T1616" s="14"/>
      <c r="U1616" s="14"/>
    </row>
    <row r="1617" spans="1:21" ht="13.5" customHeight="1">
      <c r="A1617" s="147">
        <f>RANK(N1617,$N$18:$N$2049)</f>
        <v>599</v>
      </c>
      <c r="B1617" s="148" t="s">
        <v>2175</v>
      </c>
      <c r="C1617" s="148" t="s">
        <v>416</v>
      </c>
      <c r="D1617" s="149" t="s">
        <v>43</v>
      </c>
      <c r="E1617" s="149" t="s">
        <v>36</v>
      </c>
      <c r="F1617" s="149" t="s">
        <v>37</v>
      </c>
      <c r="G1617" s="150"/>
      <c r="H1617" s="150"/>
      <c r="I1617" s="150"/>
      <c r="J1617" s="150"/>
      <c r="K1617" s="149">
        <v>39</v>
      </c>
      <c r="L1617" s="149">
        <v>488</v>
      </c>
      <c r="M1617" s="149">
        <v>3</v>
      </c>
      <c r="N1617" s="172">
        <f>SUM(G1617*$D$8+H1617*$D$5+I1617*$D$9+J1617*$D$6+K1617*$D$11+L1617*$D$10+M1617*$D$7)</f>
        <v>86.300000000000011</v>
      </c>
      <c r="O1617" s="166">
        <v>1</v>
      </c>
      <c r="P1617" s="153">
        <f>SUM(N1617*O1617)</f>
        <v>86.300000000000011</v>
      </c>
      <c r="Q1617" s="29"/>
      <c r="R1617" s="14"/>
      <c r="S1617" s="14"/>
      <c r="T1617" s="14"/>
      <c r="U1617" s="14"/>
    </row>
    <row r="1618" spans="1:21" ht="13.5" customHeight="1">
      <c r="A1618" s="147">
        <f>RANK(N1618,$N$18:$N$2049)</f>
        <v>398</v>
      </c>
      <c r="B1618" s="148" t="s">
        <v>472</v>
      </c>
      <c r="C1618" s="148" t="s">
        <v>416</v>
      </c>
      <c r="D1618" s="149" t="s">
        <v>43</v>
      </c>
      <c r="E1618" s="149" t="s">
        <v>34</v>
      </c>
      <c r="F1618" s="149" t="s">
        <v>37</v>
      </c>
      <c r="G1618" s="150"/>
      <c r="H1618" s="150"/>
      <c r="I1618" s="150"/>
      <c r="J1618" s="150"/>
      <c r="K1618" s="149">
        <v>45</v>
      </c>
      <c r="L1618" s="149">
        <v>615</v>
      </c>
      <c r="M1618" s="149">
        <v>6</v>
      </c>
      <c r="N1618" s="172">
        <f>SUM(G1618*$D$8+H1618*$D$5+I1618*$D$9+J1618*$D$6+K1618*$D$11+L1618*$D$10+M1618*$D$7)</f>
        <v>120</v>
      </c>
      <c r="O1618" s="166">
        <v>1</v>
      </c>
      <c r="P1618" s="153">
        <f>SUM(N1618*O1618)</f>
        <v>120</v>
      </c>
      <c r="Q1618" s="29"/>
      <c r="R1618" s="14"/>
      <c r="S1618" s="14"/>
      <c r="T1618" s="14"/>
      <c r="U1618" s="14"/>
    </row>
    <row r="1619" spans="1:21" ht="13.5" customHeight="1">
      <c r="A1619" s="147">
        <f>RANK(N1619,$N$18:$N$2049)</f>
        <v>294</v>
      </c>
      <c r="B1619" s="148" t="s">
        <v>517</v>
      </c>
      <c r="C1619" s="148" t="s">
        <v>416</v>
      </c>
      <c r="D1619" s="149" t="s">
        <v>43</v>
      </c>
      <c r="E1619" s="149" t="s">
        <v>38</v>
      </c>
      <c r="F1619" s="149" t="s">
        <v>37</v>
      </c>
      <c r="G1619" s="150"/>
      <c r="H1619" s="150"/>
      <c r="I1619" s="150"/>
      <c r="J1619" s="150"/>
      <c r="K1619" s="149">
        <v>58</v>
      </c>
      <c r="L1619" s="149">
        <v>795</v>
      </c>
      <c r="M1619" s="149">
        <v>6</v>
      </c>
      <c r="N1619" s="172">
        <f>SUM(G1619*$D$8+H1619*$D$5+I1619*$D$9+J1619*$D$6+K1619*$D$11+L1619*$D$10+M1619*$D$7)</f>
        <v>144.5</v>
      </c>
      <c r="O1619" s="166">
        <v>1</v>
      </c>
      <c r="P1619" s="153">
        <f>SUM(N1619*O1619)</f>
        <v>144.5</v>
      </c>
      <c r="Q1619" s="29"/>
      <c r="R1619" s="14"/>
      <c r="S1619" s="14"/>
      <c r="T1619" s="14"/>
      <c r="U1619" s="14"/>
    </row>
    <row r="1620" spans="1:21" ht="13.5" customHeight="1">
      <c r="A1620" s="147">
        <f>RANK(N1620,$N$18:$N$2049)</f>
        <v>1475</v>
      </c>
      <c r="B1620" s="148" t="s">
        <v>1738</v>
      </c>
      <c r="C1620" s="148" t="s">
        <v>1955</v>
      </c>
      <c r="D1620" s="149" t="s">
        <v>33</v>
      </c>
      <c r="E1620" s="149" t="s">
        <v>1965</v>
      </c>
      <c r="F1620" s="149" t="s">
        <v>1966</v>
      </c>
      <c r="G1620" s="150"/>
      <c r="H1620" s="150"/>
      <c r="I1620" s="150"/>
      <c r="J1620" s="150"/>
      <c r="K1620" s="150"/>
      <c r="L1620" s="150"/>
      <c r="M1620" s="150"/>
      <c r="N1620" s="172">
        <f>SUM(G1620*$D$8+H1620*$D$5+I1620*$D$9+J1620*$D$6+K1620*$D$11+L1620*$D$10+M1620*$D$7)</f>
        <v>0</v>
      </c>
      <c r="O1620" s="166">
        <v>0.9</v>
      </c>
      <c r="P1620" s="153">
        <f>SUM(N1620*O1620)</f>
        <v>0</v>
      </c>
      <c r="Q1620" s="29"/>
      <c r="R1620" s="14"/>
      <c r="S1620" s="14"/>
      <c r="T1620" s="14"/>
      <c r="U1620" s="14"/>
    </row>
    <row r="1621" spans="1:21" ht="13.5" customHeight="1">
      <c r="A1621" s="147">
        <f>RANK(N1621,$N$18:$N$2049)</f>
        <v>4</v>
      </c>
      <c r="B1621" s="148" t="s">
        <v>679</v>
      </c>
      <c r="C1621" s="148" t="s">
        <v>1955</v>
      </c>
      <c r="D1621" s="149" t="s">
        <v>33</v>
      </c>
      <c r="E1621" s="149" t="s">
        <v>34</v>
      </c>
      <c r="F1621" s="149" t="s">
        <v>1966</v>
      </c>
      <c r="G1621" s="150">
        <v>3356</v>
      </c>
      <c r="H1621" s="150">
        <v>30</v>
      </c>
      <c r="I1621" s="149">
        <v>304</v>
      </c>
      <c r="J1621" s="149">
        <v>6</v>
      </c>
      <c r="K1621" s="150"/>
      <c r="L1621" s="150"/>
      <c r="M1621" s="150"/>
      <c r="N1621" s="172">
        <f>SUM(G1621*$D$8+H1621*$D$5+I1621*$D$9+J1621*$D$6+K1621*$D$11+L1621*$D$10+M1621*$D$7)</f>
        <v>320.64</v>
      </c>
      <c r="O1621" s="166">
        <v>1</v>
      </c>
      <c r="P1621" s="153">
        <f>SUM(N1621*O1621)</f>
        <v>320.64</v>
      </c>
      <c r="R1621" s="14"/>
      <c r="S1621" s="14"/>
      <c r="T1621" s="14"/>
      <c r="U1621" s="14"/>
    </row>
    <row r="1622" spans="1:21" ht="13.5" customHeight="1">
      <c r="A1622" s="147">
        <f>RANK(N1622,$N$18:$N$2049)</f>
        <v>1475</v>
      </c>
      <c r="B1622" s="148" t="s">
        <v>1010</v>
      </c>
      <c r="C1622" s="148" t="s">
        <v>1955</v>
      </c>
      <c r="D1622" s="149" t="s">
        <v>39</v>
      </c>
      <c r="E1622" s="149" t="s">
        <v>38</v>
      </c>
      <c r="F1622" s="149" t="s">
        <v>1966</v>
      </c>
      <c r="G1622" s="150"/>
      <c r="H1622" s="150"/>
      <c r="I1622" s="150"/>
      <c r="J1622" s="150"/>
      <c r="K1622" s="150"/>
      <c r="L1622" s="150"/>
      <c r="M1622" s="150"/>
      <c r="N1622" s="172">
        <f>SUM(G1622*$D$8+H1622*$D$5+I1622*$D$9+J1622*$D$6+K1622*$D$11+L1622*$D$10+M1622*$D$7)</f>
        <v>0</v>
      </c>
      <c r="O1622" s="166">
        <v>1.02</v>
      </c>
      <c r="P1622" s="153">
        <f>SUM(N1622*O1622)</f>
        <v>0</v>
      </c>
      <c r="R1622" s="14"/>
      <c r="S1622" s="14"/>
      <c r="T1622" s="14"/>
      <c r="U1622" s="14"/>
    </row>
    <row r="1623" spans="1:21" ht="13.5" customHeight="1">
      <c r="A1623" s="147">
        <f>RANK(N1623,$N$18:$N$2049)</f>
        <v>794</v>
      </c>
      <c r="B1623" s="148" t="s">
        <v>980</v>
      </c>
      <c r="C1623" s="148" t="s">
        <v>1955</v>
      </c>
      <c r="D1623" s="149" t="s">
        <v>39</v>
      </c>
      <c r="E1623" s="149" t="s">
        <v>38</v>
      </c>
      <c r="F1623" s="149" t="s">
        <v>1966</v>
      </c>
      <c r="G1623" s="150"/>
      <c r="H1623" s="150"/>
      <c r="I1623" s="150">
        <v>321</v>
      </c>
      <c r="J1623" s="150">
        <v>3</v>
      </c>
      <c r="K1623" s="149">
        <v>10</v>
      </c>
      <c r="L1623" s="149">
        <v>91</v>
      </c>
      <c r="M1623" s="149">
        <v>0</v>
      </c>
      <c r="N1623" s="172">
        <f>SUM(G1623*$D$8+H1623*$D$5+I1623*$D$9+J1623*$D$6+K1623*$D$11+L1623*$D$10+M1623*$D$7)</f>
        <v>64.2</v>
      </c>
      <c r="O1623" s="166">
        <v>1.02</v>
      </c>
      <c r="P1623" s="153">
        <f>SUM(N1623*O1623)</f>
        <v>65.484000000000009</v>
      </c>
      <c r="Q1623" s="29"/>
      <c r="R1623" s="14"/>
      <c r="S1623" s="14"/>
      <c r="T1623" s="14"/>
      <c r="U1623" s="14"/>
    </row>
    <row r="1624" spans="1:21" ht="13.5" customHeight="1">
      <c r="A1624" s="147">
        <f>RANK(N1624,$N$18:$N$2049)</f>
        <v>524</v>
      </c>
      <c r="B1624" s="148" t="s">
        <v>100</v>
      </c>
      <c r="C1624" s="148" t="s">
        <v>1955</v>
      </c>
      <c r="D1624" s="149" t="s">
        <v>39</v>
      </c>
      <c r="E1624" s="149" t="s">
        <v>34</v>
      </c>
      <c r="F1624" s="149" t="s">
        <v>1966</v>
      </c>
      <c r="G1624" s="150"/>
      <c r="H1624" s="150"/>
      <c r="I1624" s="149">
        <v>488</v>
      </c>
      <c r="J1624" s="149">
        <v>6</v>
      </c>
      <c r="K1624" s="149">
        <v>8</v>
      </c>
      <c r="L1624" s="149">
        <v>63</v>
      </c>
      <c r="M1624" s="150">
        <v>0</v>
      </c>
      <c r="N1624" s="172">
        <f>SUM(G1624*$D$8+H1624*$D$5+I1624*$D$9+J1624*$D$6+K1624*$D$11+L1624*$D$10+M1624*$D$7)</f>
        <v>95.100000000000009</v>
      </c>
      <c r="O1624" s="166">
        <v>1.02</v>
      </c>
      <c r="P1624" s="153">
        <f>SUM(N1624*O1624)</f>
        <v>97.00200000000001</v>
      </c>
      <c r="Q1624" s="14"/>
      <c r="R1624" s="14"/>
      <c r="S1624" s="14"/>
      <c r="T1624" s="14"/>
      <c r="U1624" s="14"/>
    </row>
    <row r="1625" spans="1:21" ht="13.5" customHeight="1">
      <c r="A1625" s="147">
        <f>RANK(N1625,$N$18:$N$2049)</f>
        <v>125</v>
      </c>
      <c r="B1625" s="148" t="s">
        <v>1739</v>
      </c>
      <c r="C1625" s="148" t="s">
        <v>1955</v>
      </c>
      <c r="D1625" s="149" t="s">
        <v>39</v>
      </c>
      <c r="E1625" s="149" t="s">
        <v>38</v>
      </c>
      <c r="F1625" s="149" t="s">
        <v>1966</v>
      </c>
      <c r="G1625" s="150"/>
      <c r="H1625" s="150"/>
      <c r="I1625" s="149">
        <v>1117</v>
      </c>
      <c r="J1625" s="149">
        <v>10</v>
      </c>
      <c r="K1625" s="149">
        <v>17</v>
      </c>
      <c r="L1625" s="149">
        <v>193</v>
      </c>
      <c r="M1625" s="149">
        <v>1</v>
      </c>
      <c r="N1625" s="172">
        <f>SUM(G1625*$D$8+H1625*$D$5+I1625*$D$9+J1625*$D$6+K1625*$D$11+L1625*$D$10+M1625*$D$7)</f>
        <v>205.5</v>
      </c>
      <c r="O1625" s="166">
        <v>1.02</v>
      </c>
      <c r="P1625" s="153">
        <f>SUM(N1625*O1625)</f>
        <v>209.61</v>
      </c>
      <c r="Q1625" s="14"/>
      <c r="R1625" s="14"/>
      <c r="S1625" s="14"/>
      <c r="T1625" s="14"/>
      <c r="U1625" s="14"/>
    </row>
    <row r="1626" spans="1:21" ht="13.5" customHeight="1">
      <c r="A1626" s="147">
        <f>RANK(N1626,$N$18:$N$2049)</f>
        <v>1475</v>
      </c>
      <c r="B1626" s="148" t="s">
        <v>1740</v>
      </c>
      <c r="C1626" s="148" t="s">
        <v>1955</v>
      </c>
      <c r="D1626" s="149" t="s">
        <v>42</v>
      </c>
      <c r="E1626" s="149" t="s">
        <v>38</v>
      </c>
      <c r="F1626" s="149" t="s">
        <v>1966</v>
      </c>
      <c r="G1626" s="150"/>
      <c r="H1626" s="150"/>
      <c r="I1626" s="150"/>
      <c r="J1626" s="150"/>
      <c r="K1626" s="150"/>
      <c r="L1626" s="150"/>
      <c r="M1626" s="150"/>
      <c r="N1626" s="172">
        <f>SUM(G1626*$D$8+H1626*$D$5+I1626*$D$9+J1626*$D$6+K1626*$D$11+L1626*$D$10+M1626*$D$7)</f>
        <v>0</v>
      </c>
      <c r="O1626" s="166">
        <v>1</v>
      </c>
      <c r="P1626" s="153">
        <f>SUM(N1626*O1626)</f>
        <v>0</v>
      </c>
      <c r="Q1626" s="14"/>
      <c r="R1626" s="14"/>
      <c r="S1626" s="14"/>
      <c r="T1626" s="14"/>
      <c r="U1626" s="14"/>
    </row>
    <row r="1627" spans="1:21" ht="13.5" customHeight="1">
      <c r="A1627" s="147">
        <f>RANK(N1627,$N$18:$N$2049)</f>
        <v>1475</v>
      </c>
      <c r="B1627" s="148" t="s">
        <v>934</v>
      </c>
      <c r="C1627" s="148" t="s">
        <v>1955</v>
      </c>
      <c r="D1627" s="149" t="s">
        <v>42</v>
      </c>
      <c r="E1627" s="149" t="s">
        <v>38</v>
      </c>
      <c r="F1627" s="149" t="s">
        <v>1966</v>
      </c>
      <c r="G1627" s="150"/>
      <c r="H1627" s="150"/>
      <c r="I1627" s="150"/>
      <c r="J1627" s="150"/>
      <c r="K1627" s="150"/>
      <c r="L1627" s="150"/>
      <c r="M1627" s="150"/>
      <c r="N1627" s="172">
        <f>SUM(G1627*$D$8+H1627*$D$5+I1627*$D$9+J1627*$D$6+K1627*$D$11+L1627*$D$10+M1627*$D$7)</f>
        <v>0</v>
      </c>
      <c r="O1627" s="166">
        <v>1</v>
      </c>
      <c r="P1627" s="153">
        <f>SUM(N1627*O1627)</f>
        <v>0</v>
      </c>
      <c r="Q1627" s="14"/>
      <c r="R1627" s="14"/>
      <c r="S1627" s="14"/>
      <c r="T1627" s="14"/>
      <c r="U1627" s="14"/>
    </row>
    <row r="1628" spans="1:21" ht="13.5" customHeight="1">
      <c r="A1628" s="147">
        <f>RANK(N1628,$N$18:$N$2049)</f>
        <v>1228</v>
      </c>
      <c r="B1628" s="148" t="s">
        <v>227</v>
      </c>
      <c r="C1628" s="148" t="s">
        <v>1955</v>
      </c>
      <c r="D1628" s="149" t="s">
        <v>42</v>
      </c>
      <c r="E1628" s="149" t="s">
        <v>34</v>
      </c>
      <c r="F1628" s="149" t="s">
        <v>1966</v>
      </c>
      <c r="G1628" s="150"/>
      <c r="H1628" s="150"/>
      <c r="I1628" s="150"/>
      <c r="J1628" s="150"/>
      <c r="K1628" s="150">
        <v>14</v>
      </c>
      <c r="L1628" s="150">
        <v>157</v>
      </c>
      <c r="M1628" s="150">
        <v>1</v>
      </c>
      <c r="N1628" s="172">
        <f>SUM(G1628*$D$8+H1628*$D$5+I1628*$D$9+J1628*$D$6+K1628*$D$11+L1628*$D$10+M1628*$D$7)</f>
        <v>28.700000000000003</v>
      </c>
      <c r="O1628" s="166">
        <v>1</v>
      </c>
      <c r="P1628" s="153">
        <f>SUM(N1628*O1628)</f>
        <v>28.700000000000003</v>
      </c>
      <c r="Q1628" s="14"/>
      <c r="R1628" s="14"/>
      <c r="S1628" s="14"/>
      <c r="T1628" s="14"/>
      <c r="U1628" s="14"/>
    </row>
    <row r="1629" spans="1:21" ht="13.5" customHeight="1">
      <c r="A1629" s="147">
        <f>RANK(N1629,$N$18:$N$2049)</f>
        <v>1295</v>
      </c>
      <c r="B1629" s="148" t="s">
        <v>1745</v>
      </c>
      <c r="C1629" s="148" t="s">
        <v>1955</v>
      </c>
      <c r="D1629" s="149" t="s">
        <v>43</v>
      </c>
      <c r="E1629" s="149" t="s">
        <v>36</v>
      </c>
      <c r="F1629" s="149" t="s">
        <v>1966</v>
      </c>
      <c r="G1629" s="150"/>
      <c r="H1629" s="150"/>
      <c r="I1629" s="150"/>
      <c r="J1629" s="150"/>
      <c r="K1629" s="149">
        <v>12</v>
      </c>
      <c r="L1629" s="149">
        <v>136</v>
      </c>
      <c r="M1629" s="149">
        <v>1</v>
      </c>
      <c r="N1629" s="172">
        <f>SUM(G1629*$D$8+H1629*$D$5+I1629*$D$9+J1629*$D$6+K1629*$D$11+L1629*$D$10+M1629*$D$7)</f>
        <v>25.6</v>
      </c>
      <c r="O1629" s="166">
        <v>1</v>
      </c>
      <c r="P1629" s="153">
        <f>SUM(N1629*O1629)</f>
        <v>25.6</v>
      </c>
      <c r="Q1629" s="14"/>
      <c r="R1629" s="14"/>
      <c r="S1629" s="14"/>
      <c r="T1629" s="14"/>
      <c r="U1629" s="14"/>
    </row>
    <row r="1630" spans="1:21" ht="13.5" customHeight="1">
      <c r="A1630" s="147">
        <f>RANK(N1630,$N$18:$N$2049)</f>
        <v>1200</v>
      </c>
      <c r="B1630" s="148" t="s">
        <v>361</v>
      </c>
      <c r="C1630" s="148" t="s">
        <v>1955</v>
      </c>
      <c r="D1630" s="149" t="s">
        <v>43</v>
      </c>
      <c r="E1630" s="149" t="s">
        <v>38</v>
      </c>
      <c r="F1630" s="149" t="s">
        <v>1966</v>
      </c>
      <c r="G1630" s="150"/>
      <c r="H1630" s="150"/>
      <c r="I1630" s="150"/>
      <c r="J1630" s="150"/>
      <c r="K1630" s="149">
        <v>15</v>
      </c>
      <c r="L1630" s="149">
        <v>168</v>
      </c>
      <c r="M1630" s="149">
        <v>1</v>
      </c>
      <c r="N1630" s="172">
        <f>SUM(G1630*$D$8+H1630*$D$5+I1630*$D$9+J1630*$D$6+K1630*$D$11+L1630*$D$10+M1630*$D$7)</f>
        <v>30.3</v>
      </c>
      <c r="O1630" s="166">
        <v>1</v>
      </c>
      <c r="P1630" s="153">
        <f>SUM(N1630*O1630)</f>
        <v>30.3</v>
      </c>
      <c r="Q1630" s="29"/>
      <c r="R1630" s="14"/>
      <c r="S1630" s="14"/>
      <c r="T1630" s="14"/>
      <c r="U1630" s="14"/>
    </row>
    <row r="1631" spans="1:21" ht="13.5" customHeight="1">
      <c r="A1631" s="147">
        <f>RANK(N1631,$N$18:$N$2049)</f>
        <v>991</v>
      </c>
      <c r="B1631" s="148" t="s">
        <v>1744</v>
      </c>
      <c r="C1631" s="148" t="s">
        <v>1955</v>
      </c>
      <c r="D1631" s="149" t="s">
        <v>43</v>
      </c>
      <c r="E1631" s="149" t="s">
        <v>36</v>
      </c>
      <c r="F1631" s="149" t="s">
        <v>1966</v>
      </c>
      <c r="G1631" s="150"/>
      <c r="H1631" s="150"/>
      <c r="I1631" s="150"/>
      <c r="J1631" s="150"/>
      <c r="K1631" s="149">
        <v>20</v>
      </c>
      <c r="L1631" s="149">
        <v>243</v>
      </c>
      <c r="M1631" s="149">
        <v>2</v>
      </c>
      <c r="N1631" s="172">
        <f>SUM(G1631*$D$8+H1631*$D$5+I1631*$D$9+J1631*$D$6+K1631*$D$11+L1631*$D$10+M1631*$D$7)</f>
        <v>46.3</v>
      </c>
      <c r="O1631" s="166">
        <v>1</v>
      </c>
      <c r="P1631" s="153">
        <f>SUM(N1631*O1631)</f>
        <v>46.3</v>
      </c>
      <c r="Q1631" s="29"/>
      <c r="R1631" s="14"/>
      <c r="S1631" s="14"/>
      <c r="T1631" s="14"/>
      <c r="U1631" s="14"/>
    </row>
    <row r="1632" spans="1:21" ht="13.5" customHeight="1">
      <c r="A1632" s="147">
        <f>RANK(N1632,$N$18:$N$2049)</f>
        <v>356</v>
      </c>
      <c r="B1632" s="148" t="s">
        <v>1743</v>
      </c>
      <c r="C1632" s="148" t="s">
        <v>1955</v>
      </c>
      <c r="D1632" s="149" t="s">
        <v>43</v>
      </c>
      <c r="E1632" s="149" t="s">
        <v>38</v>
      </c>
      <c r="F1632" s="149" t="s">
        <v>1966</v>
      </c>
      <c r="G1632" s="150"/>
      <c r="H1632" s="150"/>
      <c r="I1632" s="150"/>
      <c r="J1632" s="150"/>
      <c r="K1632" s="149">
        <v>48</v>
      </c>
      <c r="L1632" s="149">
        <v>737</v>
      </c>
      <c r="M1632" s="149">
        <v>5</v>
      </c>
      <c r="N1632" s="172">
        <f>SUM(G1632*$D$8+H1632*$D$5+I1632*$D$9+J1632*$D$6+K1632*$D$11+L1632*$D$10+M1632*$D$7)</f>
        <v>127.7</v>
      </c>
      <c r="O1632" s="166">
        <v>1</v>
      </c>
      <c r="P1632" s="153">
        <f>SUM(N1632*O1632)</f>
        <v>127.7</v>
      </c>
      <c r="Q1632" s="29"/>
      <c r="R1632" s="14"/>
      <c r="S1632" s="14"/>
      <c r="T1632" s="14"/>
      <c r="U1632" s="14"/>
    </row>
    <row r="1633" spans="1:21" ht="13.5" customHeight="1">
      <c r="A1633" s="147">
        <f>RANK(N1633,$N$18:$N$2049)</f>
        <v>259</v>
      </c>
      <c r="B1633" s="148" t="s">
        <v>1742</v>
      </c>
      <c r="C1633" s="148" t="s">
        <v>1955</v>
      </c>
      <c r="D1633" s="149" t="s">
        <v>43</v>
      </c>
      <c r="E1633" s="149" t="s">
        <v>38</v>
      </c>
      <c r="F1633" s="149" t="s">
        <v>1966</v>
      </c>
      <c r="G1633" s="150"/>
      <c r="H1633" s="150"/>
      <c r="I1633" s="150"/>
      <c r="J1633" s="150"/>
      <c r="K1633" s="149">
        <v>64</v>
      </c>
      <c r="L1633" s="149">
        <v>752</v>
      </c>
      <c r="M1633" s="149">
        <v>8</v>
      </c>
      <c r="N1633" s="172">
        <f>SUM(G1633*$D$8+H1633*$D$5+I1633*$D$9+J1633*$D$6+K1633*$D$11+L1633*$D$10+M1633*$D$7)</f>
        <v>155.19999999999999</v>
      </c>
      <c r="O1633" s="166">
        <v>1</v>
      </c>
      <c r="P1633" s="153">
        <f>SUM(N1633*O1633)</f>
        <v>155.19999999999999</v>
      </c>
      <c r="Q1633" s="29"/>
      <c r="R1633" s="14"/>
      <c r="S1633" s="14"/>
      <c r="T1633" s="14"/>
      <c r="U1633" s="14"/>
    </row>
    <row r="1634" spans="1:21" ht="13.5" customHeight="1">
      <c r="A1634" s="147">
        <f>RANK(N1634,$N$18:$N$2049)</f>
        <v>199</v>
      </c>
      <c r="B1634" s="148" t="s">
        <v>1741</v>
      </c>
      <c r="C1634" s="148" t="s">
        <v>1955</v>
      </c>
      <c r="D1634" s="149" t="s">
        <v>43</v>
      </c>
      <c r="E1634" s="149" t="s">
        <v>34</v>
      </c>
      <c r="F1634" s="149" t="s">
        <v>1966</v>
      </c>
      <c r="G1634" s="150"/>
      <c r="H1634" s="150"/>
      <c r="I1634" s="150"/>
      <c r="J1634" s="150"/>
      <c r="K1634" s="149">
        <v>70</v>
      </c>
      <c r="L1634" s="149">
        <v>843</v>
      </c>
      <c r="M1634" s="149">
        <v>9</v>
      </c>
      <c r="N1634" s="172">
        <f>SUM(G1634*$D$8+H1634*$D$5+I1634*$D$9+J1634*$D$6+K1634*$D$11+L1634*$D$10+M1634*$D$7)</f>
        <v>173.3</v>
      </c>
      <c r="O1634" s="166">
        <v>1</v>
      </c>
      <c r="P1634" s="153">
        <f>SUM(N1634*O1634)</f>
        <v>173.3</v>
      </c>
      <c r="Q1634" s="29"/>
      <c r="R1634" s="14"/>
      <c r="S1634" s="14"/>
      <c r="T1634" s="14"/>
      <c r="U1634" s="14"/>
    </row>
    <row r="1635" spans="1:21" ht="13.5" customHeight="1">
      <c r="A1635" s="147">
        <f>RANK(N1635,$N$18:$N$2049)</f>
        <v>1475</v>
      </c>
      <c r="B1635" s="148" t="s">
        <v>1746</v>
      </c>
      <c r="C1635" s="148" t="s">
        <v>412</v>
      </c>
      <c r="D1635" s="149" t="s">
        <v>33</v>
      </c>
      <c r="E1635" s="149" t="s">
        <v>36</v>
      </c>
      <c r="F1635" s="149" t="s">
        <v>41</v>
      </c>
      <c r="G1635" s="150"/>
      <c r="H1635" s="150"/>
      <c r="I1635" s="150"/>
      <c r="J1635" s="150"/>
      <c r="K1635" s="150"/>
      <c r="L1635" s="150"/>
      <c r="M1635" s="150"/>
      <c r="N1635" s="172">
        <f>SUM(G1635*$D$8+H1635*$D$5+I1635*$D$9+J1635*$D$6+K1635*$D$11+L1635*$D$10+M1635*$D$7)</f>
        <v>0</v>
      </c>
      <c r="O1635" s="166">
        <v>0.9</v>
      </c>
      <c r="P1635" s="153">
        <f>SUM(N1635*O1635)</f>
        <v>0</v>
      </c>
      <c r="Q1635" s="14"/>
      <c r="R1635" s="14"/>
      <c r="S1635" s="14"/>
      <c r="T1635" s="14"/>
      <c r="U1635" s="14"/>
    </row>
    <row r="1636" spans="1:21" ht="13.5" customHeight="1">
      <c r="A1636" s="147">
        <f>RANK(N1636,$N$18:$N$2049)</f>
        <v>41</v>
      </c>
      <c r="B1636" s="148" t="s">
        <v>299</v>
      </c>
      <c r="C1636" s="148" t="s">
        <v>412</v>
      </c>
      <c r="D1636" s="149" t="s">
        <v>33</v>
      </c>
      <c r="E1636" s="149" t="s">
        <v>38</v>
      </c>
      <c r="F1636" s="149" t="s">
        <v>41</v>
      </c>
      <c r="G1636" s="149">
        <v>2811</v>
      </c>
      <c r="H1636" s="149">
        <v>22</v>
      </c>
      <c r="I1636" s="149">
        <v>321</v>
      </c>
      <c r="J1636" s="149">
        <v>6</v>
      </c>
      <c r="K1636" s="150"/>
      <c r="L1636" s="150"/>
      <c r="M1636" s="150"/>
      <c r="N1636" s="172">
        <f>SUM(G1636*$D$8+H1636*$D$5+I1636*$D$9+J1636*$D$6+K1636*$D$11+L1636*$D$10+M1636*$D$7)</f>
        <v>268.53999999999996</v>
      </c>
      <c r="O1636" s="166">
        <v>0.97</v>
      </c>
      <c r="P1636" s="153">
        <f>SUM(N1636*O1636)</f>
        <v>260.48379999999997</v>
      </c>
      <c r="Q1636" s="14"/>
      <c r="R1636" s="14"/>
      <c r="S1636" s="14"/>
      <c r="T1636" s="14"/>
      <c r="U1636" s="14"/>
    </row>
    <row r="1637" spans="1:21" ht="13.5" customHeight="1">
      <c r="A1637" s="147">
        <f>RANK(N1637,$N$18:$N$2049)</f>
        <v>1418</v>
      </c>
      <c r="B1637" s="148" t="s">
        <v>1749</v>
      </c>
      <c r="C1637" s="148" t="s">
        <v>412</v>
      </c>
      <c r="D1637" s="149" t="s">
        <v>39</v>
      </c>
      <c r="E1637" s="149" t="s">
        <v>36</v>
      </c>
      <c r="F1637" s="149" t="s">
        <v>41</v>
      </c>
      <c r="G1637" s="150"/>
      <c r="H1637" s="150"/>
      <c r="I1637" s="149">
        <v>118</v>
      </c>
      <c r="J1637" s="149">
        <v>1</v>
      </c>
      <c r="K1637" s="149">
        <v>2</v>
      </c>
      <c r="L1637" s="149">
        <v>12</v>
      </c>
      <c r="M1637" s="149">
        <v>0</v>
      </c>
      <c r="N1637" s="172">
        <f>SUM(G1637*$D$8+H1637*$D$5+I1637*$D$9+J1637*$D$6+K1637*$D$11+L1637*$D$10+M1637*$D$7)</f>
        <v>20</v>
      </c>
      <c r="O1637" s="166">
        <v>1.02</v>
      </c>
      <c r="P1637" s="153">
        <f>SUM(N1637*O1637)</f>
        <v>20.399999999999999</v>
      </c>
      <c r="Q1637" s="14"/>
      <c r="R1637" s="14"/>
      <c r="S1637" s="14"/>
      <c r="T1637" s="14"/>
      <c r="U1637" s="14"/>
    </row>
    <row r="1638" spans="1:21" ht="13.5" customHeight="1">
      <c r="A1638" s="147">
        <f>RANK(N1638,$N$18:$N$2049)</f>
        <v>944</v>
      </c>
      <c r="B1638" s="148" t="s">
        <v>1748</v>
      </c>
      <c r="C1638" s="148" t="s">
        <v>412</v>
      </c>
      <c r="D1638" s="149" t="s">
        <v>39</v>
      </c>
      <c r="E1638" s="149" t="s">
        <v>34</v>
      </c>
      <c r="F1638" s="149" t="s">
        <v>41</v>
      </c>
      <c r="G1638" s="150"/>
      <c r="H1638" s="150"/>
      <c r="I1638" s="149">
        <v>232</v>
      </c>
      <c r="J1638" s="149">
        <v>3</v>
      </c>
      <c r="K1638" s="149">
        <v>7</v>
      </c>
      <c r="L1638" s="149">
        <v>68</v>
      </c>
      <c r="M1638" s="149">
        <v>0</v>
      </c>
      <c r="N1638" s="172">
        <f>SUM(G1638*$D$8+H1638*$D$5+I1638*$D$9+J1638*$D$6+K1638*$D$11+L1638*$D$10+M1638*$D$7)</f>
        <v>51.5</v>
      </c>
      <c r="O1638" s="166">
        <v>1.02</v>
      </c>
      <c r="P1638" s="153">
        <f>SUM(N1638*O1638)</f>
        <v>52.53</v>
      </c>
      <c r="Q1638" s="14"/>
      <c r="R1638" s="14"/>
      <c r="S1638" s="14"/>
      <c r="T1638" s="14"/>
      <c r="U1638" s="14"/>
    </row>
    <row r="1639" spans="1:21" ht="13.5" customHeight="1">
      <c r="A1639" s="147">
        <f>RANK(N1639,$N$18:$N$2049)</f>
        <v>515</v>
      </c>
      <c r="B1639" s="148" t="s">
        <v>1747</v>
      </c>
      <c r="C1639" s="148" t="s">
        <v>412</v>
      </c>
      <c r="D1639" s="149" t="s">
        <v>39</v>
      </c>
      <c r="E1639" s="149" t="s">
        <v>38</v>
      </c>
      <c r="F1639" s="149" t="s">
        <v>41</v>
      </c>
      <c r="G1639" s="150"/>
      <c r="H1639" s="150"/>
      <c r="I1639" s="150">
        <v>519</v>
      </c>
      <c r="J1639" s="150">
        <v>5</v>
      </c>
      <c r="K1639" s="150">
        <v>11</v>
      </c>
      <c r="L1639" s="150">
        <v>96</v>
      </c>
      <c r="M1639" s="150">
        <v>0</v>
      </c>
      <c r="N1639" s="172">
        <f>SUM(G1639*$D$8+H1639*$D$5+I1639*$D$9+J1639*$D$6+K1639*$D$11+L1639*$D$10+M1639*$D$7)</f>
        <v>97</v>
      </c>
      <c r="O1639" s="166">
        <v>1.02</v>
      </c>
      <c r="P1639" s="153">
        <f>SUM(N1639*O1639)</f>
        <v>98.94</v>
      </c>
      <c r="Q1639" s="14"/>
      <c r="R1639" s="14"/>
      <c r="S1639" s="14"/>
      <c r="T1639" s="14"/>
      <c r="U1639" s="14"/>
    </row>
    <row r="1640" spans="1:21" ht="13.5" customHeight="1">
      <c r="A1640" s="147">
        <f>RANK(N1640,$N$18:$N$2049)</f>
        <v>192</v>
      </c>
      <c r="B1640" s="148" t="s">
        <v>94</v>
      </c>
      <c r="C1640" s="148" t="s">
        <v>412</v>
      </c>
      <c r="D1640" s="149" t="s">
        <v>39</v>
      </c>
      <c r="E1640" s="149" t="s">
        <v>34</v>
      </c>
      <c r="F1640" s="149" t="s">
        <v>41</v>
      </c>
      <c r="G1640" s="150"/>
      <c r="H1640" s="150"/>
      <c r="I1640" s="149">
        <v>956</v>
      </c>
      <c r="J1640" s="149">
        <v>8</v>
      </c>
      <c r="K1640" s="149">
        <v>17</v>
      </c>
      <c r="L1640" s="149">
        <v>161</v>
      </c>
      <c r="M1640" s="150">
        <v>1</v>
      </c>
      <c r="N1640" s="172">
        <f>SUM(G1640*$D$8+H1640*$D$5+I1640*$D$9+J1640*$D$6+K1640*$D$11+L1640*$D$10+M1640*$D$7)</f>
        <v>174.20000000000002</v>
      </c>
      <c r="O1640" s="166">
        <v>1.02</v>
      </c>
      <c r="P1640" s="153">
        <f>SUM(N1640*O1640)</f>
        <v>177.68400000000003</v>
      </c>
      <c r="Q1640" s="14"/>
      <c r="R1640" s="14"/>
      <c r="S1640" s="14"/>
      <c r="T1640" s="14"/>
      <c r="U1640" s="14"/>
    </row>
    <row r="1641" spans="1:21" ht="13.5" customHeight="1">
      <c r="A1641" s="147">
        <f>RANK(N1641,$N$18:$N$2049)</f>
        <v>1475</v>
      </c>
      <c r="B1641" s="148" t="s">
        <v>2024</v>
      </c>
      <c r="C1641" s="148" t="s">
        <v>412</v>
      </c>
      <c r="D1641" s="149" t="s">
        <v>42</v>
      </c>
      <c r="E1641" s="149" t="s">
        <v>38</v>
      </c>
      <c r="F1641" s="149" t="s">
        <v>41</v>
      </c>
      <c r="G1641" s="150"/>
      <c r="H1641" s="150"/>
      <c r="I1641" s="150"/>
      <c r="J1641" s="150"/>
      <c r="K1641" s="150"/>
      <c r="L1641" s="150"/>
      <c r="M1641" s="150"/>
      <c r="N1641" s="172">
        <f>SUM(G1641*$D$8+H1641*$D$5+I1641*$D$9+J1641*$D$6+K1641*$D$11+L1641*$D$10+M1641*$D$7)</f>
        <v>0</v>
      </c>
      <c r="O1641" s="166">
        <v>1</v>
      </c>
      <c r="P1641" s="153">
        <f>SUM(N1641*O1641)</f>
        <v>0</v>
      </c>
      <c r="Q1641" s="14"/>
      <c r="R1641" s="14"/>
      <c r="S1641" s="14"/>
      <c r="T1641" s="14"/>
      <c r="U1641" s="14"/>
    </row>
    <row r="1642" spans="1:21" ht="13.5" customHeight="1">
      <c r="A1642" s="147">
        <f>RANK(N1642,$N$18:$N$2049)</f>
        <v>1457</v>
      </c>
      <c r="B1642" s="148" t="s">
        <v>2023</v>
      </c>
      <c r="C1642" s="148" t="s">
        <v>412</v>
      </c>
      <c r="D1642" s="149" t="s">
        <v>42</v>
      </c>
      <c r="E1642" s="149" t="s">
        <v>36</v>
      </c>
      <c r="F1642" s="149" t="s">
        <v>41</v>
      </c>
      <c r="G1642" s="150"/>
      <c r="H1642" s="150"/>
      <c r="I1642" s="150"/>
      <c r="J1642" s="150"/>
      <c r="K1642" s="150">
        <v>6</v>
      </c>
      <c r="L1642" s="150">
        <v>66</v>
      </c>
      <c r="M1642" s="150">
        <v>1</v>
      </c>
      <c r="N1642" s="172">
        <f>SUM(G1642*$D$8+H1642*$D$5+I1642*$D$9+J1642*$D$6+K1642*$D$11+L1642*$D$10+M1642*$D$7)</f>
        <v>15.600000000000001</v>
      </c>
      <c r="O1642" s="166">
        <v>1</v>
      </c>
      <c r="P1642" s="153">
        <f>SUM(N1642*O1642)</f>
        <v>15.600000000000001</v>
      </c>
      <c r="Q1642" s="14"/>
      <c r="R1642" s="14"/>
      <c r="S1642" s="14"/>
      <c r="T1642" s="14"/>
      <c r="U1642" s="14"/>
    </row>
    <row r="1643" spans="1:21" ht="13.5" customHeight="1">
      <c r="A1643" s="147">
        <f>RANK(N1643,$N$18:$N$2049)</f>
        <v>677</v>
      </c>
      <c r="B1643" s="148" t="s">
        <v>330</v>
      </c>
      <c r="C1643" s="148" t="s">
        <v>412</v>
      </c>
      <c r="D1643" s="149" t="s">
        <v>42</v>
      </c>
      <c r="E1643" s="149" t="s">
        <v>34</v>
      </c>
      <c r="F1643" s="149" t="s">
        <v>41</v>
      </c>
      <c r="G1643" s="150"/>
      <c r="H1643" s="150"/>
      <c r="I1643" s="150"/>
      <c r="J1643" s="150"/>
      <c r="K1643" s="149">
        <v>28</v>
      </c>
      <c r="L1643" s="149">
        <v>392</v>
      </c>
      <c r="M1643" s="149">
        <v>4</v>
      </c>
      <c r="N1643" s="172">
        <f>SUM(G1643*$D$8+H1643*$D$5+I1643*$D$9+J1643*$D$6+K1643*$D$11+L1643*$D$10+M1643*$D$7)</f>
        <v>77.2</v>
      </c>
      <c r="O1643" s="166">
        <v>1</v>
      </c>
      <c r="P1643" s="153">
        <f>SUM(N1643*O1643)</f>
        <v>77.2</v>
      </c>
      <c r="Q1643" s="29"/>
      <c r="R1643" s="14"/>
      <c r="S1643" s="14"/>
      <c r="T1643" s="14"/>
      <c r="U1643" s="14"/>
    </row>
    <row r="1644" spans="1:21" ht="13.5" customHeight="1">
      <c r="A1644" s="147">
        <f>RANK(N1644,$N$18:$N$2049)</f>
        <v>1475</v>
      </c>
      <c r="B1644" s="148" t="s">
        <v>1752</v>
      </c>
      <c r="C1644" s="148" t="s">
        <v>412</v>
      </c>
      <c r="D1644" s="149" t="s">
        <v>43</v>
      </c>
      <c r="E1644" s="149" t="s">
        <v>36</v>
      </c>
      <c r="F1644" s="149" t="s">
        <v>41</v>
      </c>
      <c r="G1644" s="150"/>
      <c r="H1644" s="150"/>
      <c r="I1644" s="150"/>
      <c r="J1644" s="150"/>
      <c r="K1644" s="150"/>
      <c r="L1644" s="150"/>
      <c r="M1644" s="150"/>
      <c r="N1644" s="172">
        <f>SUM(G1644*$D$8+H1644*$D$5+I1644*$D$9+J1644*$D$6+K1644*$D$11+L1644*$D$10+M1644*$D$7)</f>
        <v>0</v>
      </c>
      <c r="O1644" s="166">
        <v>1</v>
      </c>
      <c r="P1644" s="153">
        <f>SUM(N1644*O1644)</f>
        <v>0</v>
      </c>
      <c r="Q1644" s="14"/>
      <c r="R1644" s="14"/>
      <c r="S1644" s="14"/>
      <c r="T1644" s="14"/>
      <c r="U1644" s="14"/>
    </row>
    <row r="1645" spans="1:21" ht="13.5" customHeight="1">
      <c r="A1645" s="147">
        <f>RANK(N1645,$N$18:$N$2049)</f>
        <v>1322</v>
      </c>
      <c r="B1645" s="148" t="s">
        <v>2025</v>
      </c>
      <c r="C1645" s="148" t="s">
        <v>412</v>
      </c>
      <c r="D1645" s="149" t="s">
        <v>43</v>
      </c>
      <c r="E1645" s="149" t="s">
        <v>38</v>
      </c>
      <c r="F1645" s="149" t="s">
        <v>41</v>
      </c>
      <c r="G1645" s="150"/>
      <c r="H1645" s="150"/>
      <c r="I1645" s="150"/>
      <c r="J1645" s="150"/>
      <c r="K1645" s="150">
        <v>11</v>
      </c>
      <c r="L1645" s="150">
        <v>127</v>
      </c>
      <c r="M1645" s="150">
        <v>1</v>
      </c>
      <c r="N1645" s="172">
        <f>SUM(G1645*$D$8+H1645*$D$5+I1645*$D$9+J1645*$D$6+K1645*$D$11+L1645*$D$10+M1645*$D$7)</f>
        <v>24.200000000000003</v>
      </c>
      <c r="O1645" s="166">
        <v>1</v>
      </c>
      <c r="P1645" s="153">
        <f>SUM(N1645*O1645)</f>
        <v>24.200000000000003</v>
      </c>
      <c r="Q1645" s="14"/>
      <c r="R1645" s="14"/>
      <c r="S1645" s="14"/>
      <c r="T1645" s="14"/>
      <c r="U1645" s="14"/>
    </row>
    <row r="1646" spans="1:21" ht="13.5" customHeight="1">
      <c r="A1646" s="147">
        <f>RANK(N1646,$N$18:$N$2049)</f>
        <v>1146</v>
      </c>
      <c r="B1646" s="148" t="s">
        <v>1751</v>
      </c>
      <c r="C1646" s="148" t="s">
        <v>412</v>
      </c>
      <c r="D1646" s="149" t="s">
        <v>43</v>
      </c>
      <c r="E1646" s="149" t="s">
        <v>38</v>
      </c>
      <c r="F1646" s="149" t="s">
        <v>41</v>
      </c>
      <c r="G1646" s="150"/>
      <c r="H1646" s="150"/>
      <c r="I1646" s="150"/>
      <c r="J1646" s="150"/>
      <c r="K1646" s="149">
        <v>17</v>
      </c>
      <c r="L1646" s="149">
        <v>189</v>
      </c>
      <c r="M1646" s="149">
        <v>1</v>
      </c>
      <c r="N1646" s="172">
        <f>SUM(G1646*$D$8+H1646*$D$5+I1646*$D$9+J1646*$D$6+K1646*$D$11+L1646*$D$10+M1646*$D$7)</f>
        <v>33.400000000000006</v>
      </c>
      <c r="O1646" s="166">
        <v>1</v>
      </c>
      <c r="P1646" s="153">
        <f>SUM(N1646*O1646)</f>
        <v>33.400000000000006</v>
      </c>
      <c r="Q1646" s="14"/>
      <c r="R1646" s="14"/>
      <c r="S1646" s="14"/>
      <c r="T1646" s="14"/>
      <c r="U1646" s="14"/>
    </row>
    <row r="1647" spans="1:21" ht="13.5" customHeight="1">
      <c r="A1647" s="147">
        <f>RANK(N1647,$N$18:$N$2049)</f>
        <v>845</v>
      </c>
      <c r="B1647" s="148" t="s">
        <v>937</v>
      </c>
      <c r="C1647" s="148" t="s">
        <v>412</v>
      </c>
      <c r="D1647" s="149" t="s">
        <v>43</v>
      </c>
      <c r="E1647" s="149" t="s">
        <v>38</v>
      </c>
      <c r="F1647" s="149" t="s">
        <v>41</v>
      </c>
      <c r="G1647" s="150"/>
      <c r="H1647" s="150"/>
      <c r="I1647" s="150"/>
      <c r="J1647" s="150"/>
      <c r="K1647" s="149">
        <v>28</v>
      </c>
      <c r="L1647" s="149">
        <v>341</v>
      </c>
      <c r="M1647" s="149">
        <v>2</v>
      </c>
      <c r="N1647" s="172">
        <f>SUM(G1647*$D$8+H1647*$D$5+I1647*$D$9+J1647*$D$6+K1647*$D$11+L1647*$D$10+M1647*$D$7)</f>
        <v>60.1</v>
      </c>
      <c r="O1647" s="166">
        <v>1</v>
      </c>
      <c r="P1647" s="153">
        <f>SUM(N1647*O1647)</f>
        <v>60.1</v>
      </c>
      <c r="Q1647" s="29"/>
      <c r="R1647" s="14"/>
      <c r="S1647" s="14"/>
      <c r="T1647" s="14"/>
      <c r="U1647" s="14"/>
    </row>
    <row r="1648" spans="1:21" ht="13.5" customHeight="1">
      <c r="A1648" s="147">
        <f>RANK(N1648,$N$18:$N$2049)</f>
        <v>456</v>
      </c>
      <c r="B1648" s="148" t="s">
        <v>1750</v>
      </c>
      <c r="C1648" s="148" t="s">
        <v>412</v>
      </c>
      <c r="D1648" s="149" t="s">
        <v>43</v>
      </c>
      <c r="E1648" s="149" t="s">
        <v>38</v>
      </c>
      <c r="F1648" s="149" t="s">
        <v>41</v>
      </c>
      <c r="G1648" s="150"/>
      <c r="H1648" s="150"/>
      <c r="I1648" s="150">
        <v>20</v>
      </c>
      <c r="J1648" s="150">
        <v>0</v>
      </c>
      <c r="K1648" s="149">
        <v>44</v>
      </c>
      <c r="L1648" s="149">
        <v>617</v>
      </c>
      <c r="M1648" s="149">
        <v>4</v>
      </c>
      <c r="N1648" s="172">
        <f>SUM(G1648*$D$8+H1648*$D$5+I1648*$D$9+J1648*$D$6+K1648*$D$11+L1648*$D$10+M1648*$D$7)</f>
        <v>109.7</v>
      </c>
      <c r="O1648" s="166">
        <v>1</v>
      </c>
      <c r="P1648" s="153">
        <f>SUM(N1648*O1648)</f>
        <v>109.7</v>
      </c>
      <c r="Q1648" s="29"/>
      <c r="R1648" s="14"/>
      <c r="S1648" s="14"/>
      <c r="T1648" s="14"/>
      <c r="U1648" s="14"/>
    </row>
    <row r="1649" spans="1:21" ht="13.5" customHeight="1">
      <c r="A1649" s="147">
        <f>RANK(N1649,$N$18:$N$2049)</f>
        <v>282</v>
      </c>
      <c r="B1649" s="148" t="s">
        <v>95</v>
      </c>
      <c r="C1649" s="148" t="s">
        <v>412</v>
      </c>
      <c r="D1649" s="149" t="s">
        <v>43</v>
      </c>
      <c r="E1649" s="149" t="s">
        <v>34</v>
      </c>
      <c r="F1649" s="149" t="s">
        <v>41</v>
      </c>
      <c r="G1649" s="150"/>
      <c r="H1649" s="150"/>
      <c r="I1649" s="150">
        <v>5</v>
      </c>
      <c r="J1649" s="150">
        <v>0</v>
      </c>
      <c r="K1649" s="150">
        <v>52</v>
      </c>
      <c r="L1649" s="150">
        <v>736</v>
      </c>
      <c r="M1649" s="150">
        <v>8</v>
      </c>
      <c r="N1649" s="172">
        <f>SUM(G1649*$D$8+H1649*$D$5+I1649*$D$9+J1649*$D$6+K1649*$D$11+L1649*$D$10+M1649*$D$7)</f>
        <v>148.10000000000002</v>
      </c>
      <c r="O1649" s="166">
        <v>1</v>
      </c>
      <c r="P1649" s="153">
        <f>SUM(N1649*O1649)</f>
        <v>148.10000000000002</v>
      </c>
      <c r="Q1649" s="29"/>
      <c r="R1649" s="14"/>
      <c r="S1649" s="14"/>
      <c r="T1649" s="14"/>
      <c r="U1649" s="14"/>
    </row>
    <row r="1650" spans="1:21" ht="13.5" customHeight="1">
      <c r="A1650" s="147">
        <f>RANK(N1650,$N$18:$N$2049)</f>
        <v>1475</v>
      </c>
      <c r="B1650" s="148" t="s">
        <v>1754</v>
      </c>
      <c r="C1650" s="148" t="s">
        <v>447</v>
      </c>
      <c r="D1650" s="149" t="s">
        <v>33</v>
      </c>
      <c r="E1650" s="149" t="s">
        <v>36</v>
      </c>
      <c r="F1650" s="149" t="s">
        <v>1966</v>
      </c>
      <c r="G1650" s="150"/>
      <c r="H1650" s="150"/>
      <c r="I1650" s="150"/>
      <c r="J1650" s="150"/>
      <c r="K1650" s="150"/>
      <c r="L1650" s="150"/>
      <c r="M1650" s="150"/>
      <c r="N1650" s="172">
        <f>SUM(G1650*$D$8+H1650*$D$5+I1650*$D$9+J1650*$D$6+K1650*$D$11+L1650*$D$10+M1650*$D$7)</f>
        <v>0</v>
      </c>
      <c r="O1650" s="166">
        <v>0.9</v>
      </c>
      <c r="P1650" s="153">
        <f>SUM(N1650*O1650)</f>
        <v>0</v>
      </c>
      <c r="Q1650" s="29"/>
      <c r="R1650" s="14"/>
      <c r="S1650" s="14"/>
      <c r="T1650" s="14"/>
      <c r="U1650" s="14"/>
    </row>
    <row r="1651" spans="1:21" ht="13.5" customHeight="1">
      <c r="A1651" s="147">
        <f>RANK(N1651,$N$18:$N$2049)</f>
        <v>119</v>
      </c>
      <c r="B1651" s="148" t="s">
        <v>1753</v>
      </c>
      <c r="C1651" s="148" t="s">
        <v>447</v>
      </c>
      <c r="D1651" s="149" t="s">
        <v>33</v>
      </c>
      <c r="E1651" s="149" t="s">
        <v>38</v>
      </c>
      <c r="F1651" s="149" t="s">
        <v>1966</v>
      </c>
      <c r="G1651" s="150">
        <v>2745</v>
      </c>
      <c r="H1651" s="150">
        <v>20</v>
      </c>
      <c r="I1651" s="149">
        <v>87</v>
      </c>
      <c r="J1651" s="149">
        <v>2</v>
      </c>
      <c r="K1651" s="150"/>
      <c r="L1651" s="150"/>
      <c r="M1651" s="150"/>
      <c r="N1651" s="172">
        <f>SUM(G1651*$D$8+H1651*$D$5+I1651*$D$9+J1651*$D$6+K1651*$D$11+L1651*$D$10+M1651*$D$7)</f>
        <v>210.5</v>
      </c>
      <c r="O1651" s="166">
        <v>0.9</v>
      </c>
      <c r="P1651" s="153">
        <f>SUM(N1651*O1651)</f>
        <v>189.45000000000002</v>
      </c>
      <c r="R1651" s="14"/>
      <c r="S1651" s="14"/>
      <c r="T1651" s="14"/>
      <c r="U1651" s="14"/>
    </row>
    <row r="1652" spans="1:21" ht="13.5" customHeight="1">
      <c r="A1652" s="147">
        <f>RANK(N1652,$N$18:$N$2049)</f>
        <v>1475</v>
      </c>
      <c r="B1652" s="148" t="s">
        <v>1756</v>
      </c>
      <c r="C1652" s="148" t="s">
        <v>447</v>
      </c>
      <c r="D1652" s="149" t="s">
        <v>39</v>
      </c>
      <c r="E1652" s="149" t="s">
        <v>1965</v>
      </c>
      <c r="F1652" s="149" t="s">
        <v>1966</v>
      </c>
      <c r="G1652" s="150"/>
      <c r="H1652" s="150"/>
      <c r="I1652" s="150"/>
      <c r="J1652" s="150"/>
      <c r="K1652" s="150"/>
      <c r="L1652" s="150"/>
      <c r="M1652" s="150"/>
      <c r="N1652" s="172">
        <f>SUM(G1652*$D$8+H1652*$D$5+I1652*$D$9+J1652*$D$6+K1652*$D$11+L1652*$D$10+M1652*$D$7)</f>
        <v>0</v>
      </c>
      <c r="O1652" s="166">
        <v>1.02</v>
      </c>
      <c r="P1652" s="153">
        <f>SUM(N1652*O1652)</f>
        <v>0</v>
      </c>
      <c r="R1652" s="14"/>
      <c r="S1652" s="14"/>
      <c r="T1652" s="14"/>
      <c r="U1652" s="14"/>
    </row>
    <row r="1653" spans="1:21" ht="13.5" customHeight="1">
      <c r="A1653" s="147">
        <f>RANK(N1653,$N$18:$N$2049)</f>
        <v>1277</v>
      </c>
      <c r="B1653" s="148" t="s">
        <v>1755</v>
      </c>
      <c r="C1653" s="148" t="s">
        <v>447</v>
      </c>
      <c r="D1653" s="149" t="s">
        <v>39</v>
      </c>
      <c r="E1653" s="149" t="s">
        <v>38</v>
      </c>
      <c r="F1653" s="149" t="s">
        <v>1966</v>
      </c>
      <c r="G1653" s="150"/>
      <c r="H1653" s="150"/>
      <c r="I1653" s="150">
        <v>164</v>
      </c>
      <c r="J1653" s="150">
        <v>1</v>
      </c>
      <c r="K1653" s="149">
        <v>4</v>
      </c>
      <c r="L1653" s="149">
        <v>18</v>
      </c>
      <c r="M1653" s="149">
        <v>0</v>
      </c>
      <c r="N1653" s="172">
        <f>SUM(G1653*$D$8+H1653*$D$5+I1653*$D$9+J1653*$D$6+K1653*$D$11+L1653*$D$10+M1653*$D$7)</f>
        <v>26.200000000000003</v>
      </c>
      <c r="O1653" s="166">
        <v>1.02</v>
      </c>
      <c r="P1653" s="153">
        <f>SUM(N1653*O1653)</f>
        <v>26.724000000000004</v>
      </c>
      <c r="R1653" s="14"/>
      <c r="S1653" s="14"/>
      <c r="T1653" s="14"/>
      <c r="U1653" s="14"/>
    </row>
    <row r="1654" spans="1:21" ht="13.5" customHeight="1">
      <c r="A1654" s="147">
        <f>RANK(N1654,$N$18:$N$2049)</f>
        <v>532</v>
      </c>
      <c r="B1654" s="148" t="s">
        <v>74</v>
      </c>
      <c r="C1654" s="148" t="s">
        <v>447</v>
      </c>
      <c r="D1654" s="149" t="s">
        <v>39</v>
      </c>
      <c r="E1654" s="149" t="s">
        <v>38</v>
      </c>
      <c r="F1654" s="149" t="s">
        <v>1966</v>
      </c>
      <c r="G1654" s="150"/>
      <c r="H1654" s="150"/>
      <c r="I1654" s="149">
        <v>492</v>
      </c>
      <c r="J1654" s="149">
        <v>4</v>
      </c>
      <c r="K1654" s="149">
        <v>11</v>
      </c>
      <c r="L1654" s="149">
        <v>93</v>
      </c>
      <c r="M1654" s="149">
        <v>1</v>
      </c>
      <c r="N1654" s="172">
        <f>SUM(G1654*$D$8+H1654*$D$5+I1654*$D$9+J1654*$D$6+K1654*$D$11+L1654*$D$10+M1654*$D$7)</f>
        <v>94</v>
      </c>
      <c r="O1654" s="166">
        <v>1.02</v>
      </c>
      <c r="P1654" s="153">
        <f>SUM(N1654*O1654)</f>
        <v>95.88</v>
      </c>
      <c r="Q1654" s="29"/>
      <c r="R1654" s="14"/>
      <c r="S1654" s="14"/>
      <c r="T1654" s="14"/>
      <c r="U1654" s="14"/>
    </row>
    <row r="1655" spans="1:21" ht="13.5" customHeight="1">
      <c r="A1655" s="147">
        <f>RANK(N1655,$N$18:$N$2049)</f>
        <v>255</v>
      </c>
      <c r="B1655" s="148" t="s">
        <v>938</v>
      </c>
      <c r="C1655" s="148" t="s">
        <v>447</v>
      </c>
      <c r="D1655" s="149" t="s">
        <v>39</v>
      </c>
      <c r="E1655" s="149" t="s">
        <v>38</v>
      </c>
      <c r="F1655" s="149" t="s">
        <v>1966</v>
      </c>
      <c r="G1655" s="150"/>
      <c r="H1655" s="150"/>
      <c r="I1655" s="149">
        <v>781</v>
      </c>
      <c r="J1655" s="149">
        <v>8</v>
      </c>
      <c r="K1655" s="149">
        <v>20</v>
      </c>
      <c r="L1655" s="149">
        <v>139</v>
      </c>
      <c r="M1655" s="150">
        <v>1</v>
      </c>
      <c r="N1655" s="172">
        <f>SUM(G1655*$D$8+H1655*$D$5+I1655*$D$9+J1655*$D$6+K1655*$D$11+L1655*$D$10+M1655*$D$7)</f>
        <v>156.00000000000003</v>
      </c>
      <c r="O1655" s="166">
        <v>1.02</v>
      </c>
      <c r="P1655" s="153">
        <f>SUM(N1655*O1655)</f>
        <v>159.12000000000003</v>
      </c>
      <c r="Q1655" s="14"/>
      <c r="R1655" s="14"/>
      <c r="S1655" s="14"/>
      <c r="T1655" s="14"/>
      <c r="U1655" s="14"/>
    </row>
    <row r="1656" spans="1:21" ht="13.5" customHeight="1">
      <c r="A1656" s="147">
        <f>RANK(N1656,$N$18:$N$2049)</f>
        <v>1475</v>
      </c>
      <c r="B1656" s="148" t="s">
        <v>1757</v>
      </c>
      <c r="C1656" s="148" t="s">
        <v>447</v>
      </c>
      <c r="D1656" s="149" t="s">
        <v>42</v>
      </c>
      <c r="E1656" s="149" t="s">
        <v>38</v>
      </c>
      <c r="F1656" s="149" t="s">
        <v>1966</v>
      </c>
      <c r="G1656" s="150"/>
      <c r="H1656" s="150"/>
      <c r="I1656" s="150"/>
      <c r="J1656" s="150"/>
      <c r="K1656" s="150"/>
      <c r="L1656" s="150"/>
      <c r="M1656" s="150"/>
      <c r="N1656" s="172">
        <f>SUM(G1656*$D$8+H1656*$D$5+I1656*$D$9+J1656*$D$6+K1656*$D$11+L1656*$D$10+M1656*$D$7)</f>
        <v>0</v>
      </c>
      <c r="O1656" s="166">
        <v>1</v>
      </c>
      <c r="P1656" s="153">
        <f>SUM(N1656*O1656)</f>
        <v>0</v>
      </c>
      <c r="Q1656" s="14"/>
      <c r="R1656" s="14"/>
      <c r="S1656" s="14"/>
      <c r="T1656" s="14"/>
      <c r="U1656" s="14"/>
    </row>
    <row r="1657" spans="1:21" ht="13.5" customHeight="1">
      <c r="A1657" s="147">
        <f>RANK(N1657,$N$18:$N$2049)</f>
        <v>1300</v>
      </c>
      <c r="B1657" s="148" t="s">
        <v>1758</v>
      </c>
      <c r="C1657" s="148" t="s">
        <v>447</v>
      </c>
      <c r="D1657" s="149" t="s">
        <v>42</v>
      </c>
      <c r="E1657" s="149" t="s">
        <v>38</v>
      </c>
      <c r="F1657" s="149" t="s">
        <v>1966</v>
      </c>
      <c r="G1657" s="150"/>
      <c r="H1657" s="150"/>
      <c r="I1657" s="150"/>
      <c r="J1657" s="150"/>
      <c r="K1657" s="149">
        <v>12</v>
      </c>
      <c r="L1657" s="149">
        <v>132</v>
      </c>
      <c r="M1657" s="149">
        <v>1</v>
      </c>
      <c r="N1657" s="172">
        <f>SUM(G1657*$D$8+H1657*$D$5+I1657*$D$9+J1657*$D$6+K1657*$D$11+L1657*$D$10+M1657*$D$7)</f>
        <v>25.200000000000003</v>
      </c>
      <c r="O1657" s="166">
        <v>1</v>
      </c>
      <c r="P1657" s="153">
        <f>SUM(N1657*O1657)</f>
        <v>25.200000000000003</v>
      </c>
      <c r="Q1657" s="14"/>
      <c r="R1657" s="14"/>
      <c r="S1657" s="14"/>
      <c r="T1657" s="14"/>
      <c r="U1657" s="14"/>
    </row>
    <row r="1658" spans="1:21" ht="13.5" customHeight="1">
      <c r="A1658" s="147">
        <f>RANK(N1658,$N$18:$N$2049)</f>
        <v>866</v>
      </c>
      <c r="B1658" s="148" t="s">
        <v>939</v>
      </c>
      <c r="C1658" s="148" t="s">
        <v>447</v>
      </c>
      <c r="D1658" s="149" t="s">
        <v>42</v>
      </c>
      <c r="E1658" s="149" t="s">
        <v>34</v>
      </c>
      <c r="F1658" s="149" t="s">
        <v>1966</v>
      </c>
      <c r="G1658" s="150"/>
      <c r="H1658" s="150"/>
      <c r="I1658" s="150"/>
      <c r="J1658" s="150"/>
      <c r="K1658" s="149">
        <v>25</v>
      </c>
      <c r="L1658" s="149">
        <v>276</v>
      </c>
      <c r="M1658" s="149">
        <v>3</v>
      </c>
      <c r="N1658" s="172">
        <f>SUM(G1658*$D$8+H1658*$D$5+I1658*$D$9+J1658*$D$6+K1658*$D$11+L1658*$D$10+M1658*$D$7)</f>
        <v>58.1</v>
      </c>
      <c r="O1658" s="166">
        <v>1</v>
      </c>
      <c r="P1658" s="153">
        <f>SUM(N1658*O1658)</f>
        <v>58.1</v>
      </c>
      <c r="Q1658" s="14"/>
      <c r="R1658" s="14"/>
      <c r="S1658" s="14"/>
      <c r="T1658" s="14"/>
      <c r="U1658" s="14"/>
    </row>
    <row r="1659" spans="1:21" ht="13.5" customHeight="1">
      <c r="A1659" s="147">
        <f>RANK(N1659,$N$18:$N$2049)</f>
        <v>1475</v>
      </c>
      <c r="B1659" s="148" t="s">
        <v>2177</v>
      </c>
      <c r="C1659" s="148" t="s">
        <v>447</v>
      </c>
      <c r="D1659" s="149" t="s">
        <v>43</v>
      </c>
      <c r="E1659" s="149" t="s">
        <v>38</v>
      </c>
      <c r="F1659" s="149" t="s">
        <v>1966</v>
      </c>
      <c r="G1659" s="150"/>
      <c r="H1659" s="150"/>
      <c r="I1659" s="150"/>
      <c r="J1659" s="150"/>
      <c r="K1659" s="150"/>
      <c r="L1659" s="150"/>
      <c r="M1659" s="150"/>
      <c r="N1659" s="172">
        <f>SUM(G1659*$D$8+H1659*$D$5+I1659*$D$9+J1659*$D$6+K1659*$D$11+L1659*$D$10+M1659*$D$7)</f>
        <v>0</v>
      </c>
      <c r="O1659" s="166">
        <v>1</v>
      </c>
      <c r="P1659" s="153">
        <f>SUM(N1659*O1659)</f>
        <v>0</v>
      </c>
      <c r="Q1659" s="14"/>
      <c r="R1659" s="14"/>
      <c r="S1659" s="14"/>
      <c r="T1659" s="14"/>
      <c r="U1659" s="14"/>
    </row>
    <row r="1660" spans="1:21" ht="13.5" customHeight="1">
      <c r="A1660" s="147">
        <f>RANK(N1660,$N$18:$N$2049)</f>
        <v>1196</v>
      </c>
      <c r="B1660" s="148" t="s">
        <v>2176</v>
      </c>
      <c r="C1660" s="148" t="s">
        <v>447</v>
      </c>
      <c r="D1660" s="149" t="s">
        <v>43</v>
      </c>
      <c r="E1660" s="149" t="s">
        <v>36</v>
      </c>
      <c r="F1660" s="149" t="s">
        <v>1966</v>
      </c>
      <c r="G1660" s="150"/>
      <c r="H1660" s="150"/>
      <c r="I1660" s="150"/>
      <c r="J1660" s="150"/>
      <c r="K1660" s="150">
        <v>14</v>
      </c>
      <c r="L1660" s="150">
        <v>175</v>
      </c>
      <c r="M1660" s="150">
        <v>1</v>
      </c>
      <c r="N1660" s="172">
        <f>SUM(G1660*$D$8+H1660*$D$5+I1660*$D$9+J1660*$D$6+K1660*$D$11+L1660*$D$10+M1660*$D$7)</f>
        <v>30.5</v>
      </c>
      <c r="O1660" s="166">
        <v>1</v>
      </c>
      <c r="P1660" s="153">
        <f>SUM(N1660*O1660)</f>
        <v>30.5</v>
      </c>
      <c r="Q1660" s="14"/>
      <c r="R1660" s="14"/>
      <c r="S1660" s="14"/>
      <c r="T1660" s="14"/>
      <c r="U1660" s="14"/>
    </row>
    <row r="1661" spans="1:21" ht="13.5" customHeight="1">
      <c r="A1661" s="147">
        <f>RANK(N1661,$N$18:$N$2049)</f>
        <v>1071</v>
      </c>
      <c r="B1661" s="148" t="s">
        <v>1761</v>
      </c>
      <c r="C1661" s="148" t="s">
        <v>447</v>
      </c>
      <c r="D1661" s="149" t="s">
        <v>43</v>
      </c>
      <c r="E1661" s="149" t="s">
        <v>38</v>
      </c>
      <c r="F1661" s="149" t="s">
        <v>1966</v>
      </c>
      <c r="G1661" s="150"/>
      <c r="H1661" s="150"/>
      <c r="I1661" s="150"/>
      <c r="J1661" s="150"/>
      <c r="K1661" s="150">
        <v>19</v>
      </c>
      <c r="L1661" s="150">
        <v>238</v>
      </c>
      <c r="M1661" s="150">
        <v>1</v>
      </c>
      <c r="N1661" s="172">
        <f>SUM(G1661*$D$8+H1661*$D$5+I1661*$D$9+J1661*$D$6+K1661*$D$11+L1661*$D$10+M1661*$D$7)</f>
        <v>39.299999999999997</v>
      </c>
      <c r="O1661" s="166">
        <v>1</v>
      </c>
      <c r="P1661" s="153">
        <f>SUM(N1661*O1661)</f>
        <v>39.299999999999997</v>
      </c>
      <c r="Q1661" s="29"/>
      <c r="R1661" s="14"/>
      <c r="S1661" s="14"/>
      <c r="T1661" s="14"/>
      <c r="U1661" s="14"/>
    </row>
    <row r="1662" spans="1:21" ht="13.5" customHeight="1">
      <c r="A1662" s="147">
        <f>RANK(N1662,$N$18:$N$2049)</f>
        <v>791</v>
      </c>
      <c r="B1662" s="148" t="s">
        <v>940</v>
      </c>
      <c r="C1662" s="148" t="s">
        <v>447</v>
      </c>
      <c r="D1662" s="149" t="s">
        <v>43</v>
      </c>
      <c r="E1662" s="149" t="s">
        <v>34</v>
      </c>
      <c r="F1662" s="149" t="s">
        <v>1966</v>
      </c>
      <c r="G1662" s="150"/>
      <c r="H1662" s="150"/>
      <c r="I1662" s="150"/>
      <c r="J1662" s="150"/>
      <c r="K1662" s="149">
        <v>28</v>
      </c>
      <c r="L1662" s="149">
        <v>387</v>
      </c>
      <c r="M1662" s="149">
        <v>2</v>
      </c>
      <c r="N1662" s="172">
        <f>SUM(G1662*$D$8+H1662*$D$5+I1662*$D$9+J1662*$D$6+K1662*$D$11+L1662*$D$10+M1662*$D$7)</f>
        <v>64.7</v>
      </c>
      <c r="O1662" s="166">
        <v>1</v>
      </c>
      <c r="P1662" s="153">
        <f>SUM(N1662*O1662)</f>
        <v>64.7</v>
      </c>
      <c r="Q1662" s="29"/>
      <c r="R1662" s="14"/>
      <c r="S1662" s="14"/>
      <c r="T1662" s="14"/>
      <c r="U1662" s="14"/>
    </row>
    <row r="1663" spans="1:21" ht="13.5" customHeight="1">
      <c r="A1663" s="147">
        <f>RANK(N1663,$N$18:$N$2049)</f>
        <v>598</v>
      </c>
      <c r="B1663" s="148" t="s">
        <v>1759</v>
      </c>
      <c r="C1663" s="148" t="s">
        <v>447</v>
      </c>
      <c r="D1663" s="149" t="s">
        <v>43</v>
      </c>
      <c r="E1663" s="149" t="s">
        <v>38</v>
      </c>
      <c r="F1663" s="149" t="s">
        <v>1966</v>
      </c>
      <c r="G1663" s="150"/>
      <c r="H1663" s="150"/>
      <c r="I1663" s="150"/>
      <c r="J1663" s="150"/>
      <c r="K1663" s="149">
        <v>38</v>
      </c>
      <c r="L1663" s="149">
        <v>434</v>
      </c>
      <c r="M1663" s="149">
        <v>4</v>
      </c>
      <c r="N1663" s="172">
        <f>SUM(G1663*$D$8+H1663*$D$5+I1663*$D$9+J1663*$D$6+K1663*$D$11+L1663*$D$10+M1663*$D$7)</f>
        <v>86.4</v>
      </c>
      <c r="O1663" s="166">
        <v>1</v>
      </c>
      <c r="P1663" s="153">
        <f>SUM(N1663*O1663)</f>
        <v>86.4</v>
      </c>
      <c r="Q1663" s="29"/>
      <c r="R1663" s="14"/>
      <c r="S1663" s="14"/>
      <c r="T1663" s="14"/>
      <c r="U1663" s="14"/>
    </row>
    <row r="1664" spans="1:21" ht="13.5" customHeight="1">
      <c r="A1664" s="147">
        <f>RANK(N1664,$N$18:$N$2049)</f>
        <v>433</v>
      </c>
      <c r="B1664" s="148" t="s">
        <v>1760</v>
      </c>
      <c r="C1664" s="148" t="s">
        <v>447</v>
      </c>
      <c r="D1664" s="149" t="s">
        <v>43</v>
      </c>
      <c r="E1664" s="149" t="s">
        <v>36</v>
      </c>
      <c r="F1664" s="149" t="s">
        <v>1966</v>
      </c>
      <c r="G1664" s="150"/>
      <c r="H1664" s="150"/>
      <c r="I1664" s="150"/>
      <c r="J1664" s="150"/>
      <c r="K1664" s="149">
        <v>48</v>
      </c>
      <c r="L1664" s="149">
        <v>601</v>
      </c>
      <c r="M1664" s="149">
        <v>5</v>
      </c>
      <c r="N1664" s="172">
        <f>SUM(G1664*$D$8+H1664*$D$5+I1664*$D$9+J1664*$D$6+K1664*$D$11+L1664*$D$10+M1664*$D$7)</f>
        <v>114.1</v>
      </c>
      <c r="O1664" s="166">
        <v>1</v>
      </c>
      <c r="P1664" s="153">
        <f>SUM(N1664*O1664)</f>
        <v>114.1</v>
      </c>
      <c r="Q1664" s="29"/>
      <c r="R1664" s="14"/>
      <c r="S1664" s="14"/>
      <c r="T1664" s="14"/>
      <c r="U1664" s="14"/>
    </row>
    <row r="1665" spans="1:21" ht="13.5" customHeight="1">
      <c r="A1665" s="147">
        <f>RANK(N1665,$N$18:$N$2049)</f>
        <v>1475</v>
      </c>
      <c r="B1665" s="148" t="s">
        <v>941</v>
      </c>
      <c r="C1665" s="148" t="s">
        <v>415</v>
      </c>
      <c r="D1665" s="149" t="s">
        <v>33</v>
      </c>
      <c r="E1665" s="149" t="s">
        <v>38</v>
      </c>
      <c r="F1665" s="149" t="s">
        <v>47</v>
      </c>
      <c r="G1665" s="150"/>
      <c r="H1665" s="150"/>
      <c r="I1665" s="150"/>
      <c r="J1665" s="150"/>
      <c r="K1665" s="150"/>
      <c r="L1665" s="150"/>
      <c r="M1665" s="150"/>
      <c r="N1665" s="172">
        <f>SUM(G1665*$D$8+H1665*$D$5+I1665*$D$9+J1665*$D$6+K1665*$D$11+L1665*$D$10+M1665*$D$7)</f>
        <v>0</v>
      </c>
      <c r="O1665" s="166">
        <v>0.9</v>
      </c>
      <c r="P1665" s="153">
        <f>SUM(N1665*O1665)</f>
        <v>0</v>
      </c>
      <c r="Q1665" s="29"/>
      <c r="R1665" s="14"/>
      <c r="S1665" s="14"/>
      <c r="T1665" s="14"/>
      <c r="U1665" s="14"/>
    </row>
    <row r="1666" spans="1:21" ht="13.5" customHeight="1">
      <c r="A1666" s="147">
        <f>RANK(N1666,$N$18:$N$2049)</f>
        <v>54</v>
      </c>
      <c r="B1666" s="148" t="s">
        <v>398</v>
      </c>
      <c r="C1666" s="148" t="s">
        <v>415</v>
      </c>
      <c r="D1666" s="149" t="s">
        <v>33</v>
      </c>
      <c r="E1666" s="149" t="s">
        <v>38</v>
      </c>
      <c r="F1666" s="149" t="s">
        <v>47</v>
      </c>
      <c r="G1666" s="150">
        <v>2768</v>
      </c>
      <c r="H1666" s="150">
        <v>20</v>
      </c>
      <c r="I1666" s="149">
        <v>366</v>
      </c>
      <c r="J1666" s="149">
        <v>5</v>
      </c>
      <c r="K1666" s="150"/>
      <c r="L1666" s="150"/>
      <c r="M1666" s="150"/>
      <c r="N1666" s="172">
        <f>SUM(G1666*$D$8+H1666*$D$5+I1666*$D$9+J1666*$D$6+K1666*$D$11+L1666*$D$10+M1666*$D$7)</f>
        <v>257.32</v>
      </c>
      <c r="O1666" s="166">
        <v>0.95</v>
      </c>
      <c r="P1666" s="153">
        <f>SUM(N1666*O1666)</f>
        <v>244.45399999999998</v>
      </c>
      <c r="Q1666" s="14"/>
      <c r="R1666" s="14"/>
      <c r="S1666" s="14"/>
      <c r="T1666" s="14"/>
      <c r="U1666" s="14"/>
    </row>
    <row r="1667" spans="1:21" ht="13.5" customHeight="1">
      <c r="A1667" s="147">
        <f>RANK(N1667,$N$18:$N$2049)</f>
        <v>1475</v>
      </c>
      <c r="B1667" s="148" t="s">
        <v>2178</v>
      </c>
      <c r="C1667" s="148" t="s">
        <v>415</v>
      </c>
      <c r="D1667" s="149" t="s">
        <v>39</v>
      </c>
      <c r="E1667" s="149" t="s">
        <v>36</v>
      </c>
      <c r="F1667" s="149" t="s">
        <v>47</v>
      </c>
      <c r="G1667" s="150"/>
      <c r="H1667" s="150"/>
      <c r="I1667" s="150"/>
      <c r="J1667" s="150"/>
      <c r="K1667" s="150"/>
      <c r="L1667" s="150"/>
      <c r="M1667" s="150"/>
      <c r="N1667" s="172">
        <f>SUM(G1667*$D$8+H1667*$D$5+I1667*$D$9+J1667*$D$6+K1667*$D$11+L1667*$D$10+M1667*$D$7)</f>
        <v>0</v>
      </c>
      <c r="O1667" s="166">
        <v>1.02</v>
      </c>
      <c r="P1667" s="153">
        <f>SUM(N1667*O1667)</f>
        <v>0</v>
      </c>
      <c r="Q1667" s="14"/>
      <c r="R1667" s="14"/>
      <c r="S1667" s="14"/>
      <c r="T1667" s="14"/>
      <c r="U1667" s="14"/>
    </row>
    <row r="1668" spans="1:21" ht="13.5" customHeight="1">
      <c r="A1668" s="147">
        <f>RANK(N1668,$N$18:$N$2049)</f>
        <v>1052</v>
      </c>
      <c r="B1668" s="148" t="s">
        <v>1763</v>
      </c>
      <c r="C1668" s="148" t="s">
        <v>415</v>
      </c>
      <c r="D1668" s="149" t="s">
        <v>39</v>
      </c>
      <c r="E1668" s="149" t="s">
        <v>36</v>
      </c>
      <c r="F1668" s="149" t="s">
        <v>47</v>
      </c>
      <c r="G1668" s="150"/>
      <c r="H1668" s="150"/>
      <c r="I1668" s="150">
        <v>210</v>
      </c>
      <c r="J1668" s="150">
        <v>2</v>
      </c>
      <c r="K1668" s="150">
        <v>7</v>
      </c>
      <c r="L1668" s="150">
        <v>50</v>
      </c>
      <c r="M1668" s="150">
        <v>0</v>
      </c>
      <c r="N1668" s="172">
        <f>SUM(G1668*$D$8+H1668*$D$5+I1668*$D$9+J1668*$D$6+K1668*$D$11+L1668*$D$10+M1668*$D$7)</f>
        <v>41.5</v>
      </c>
      <c r="O1668" s="166">
        <v>1.02</v>
      </c>
      <c r="P1668" s="153">
        <f>SUM(N1668*O1668)</f>
        <v>42.33</v>
      </c>
      <c r="Q1668" s="14"/>
      <c r="R1668" s="14"/>
      <c r="S1668" s="14"/>
      <c r="T1668" s="14"/>
      <c r="U1668" s="14"/>
    </row>
    <row r="1669" spans="1:21" ht="13.5" customHeight="1">
      <c r="A1669" s="147">
        <f>RANK(N1669,$N$18:$N$2049)</f>
        <v>769</v>
      </c>
      <c r="B1669" s="148" t="s">
        <v>1762</v>
      </c>
      <c r="C1669" s="148" t="s">
        <v>415</v>
      </c>
      <c r="D1669" s="149" t="s">
        <v>39</v>
      </c>
      <c r="E1669" s="149" t="s">
        <v>36</v>
      </c>
      <c r="F1669" s="149" t="s">
        <v>47</v>
      </c>
      <c r="G1669" s="150"/>
      <c r="H1669" s="150"/>
      <c r="I1669" s="150">
        <v>354</v>
      </c>
      <c r="J1669" s="150">
        <v>3</v>
      </c>
      <c r="K1669" s="149">
        <v>10</v>
      </c>
      <c r="L1669" s="149">
        <v>84</v>
      </c>
      <c r="M1669" s="149">
        <v>0</v>
      </c>
      <c r="N1669" s="172">
        <f>SUM(G1669*$D$8+H1669*$D$5+I1669*$D$9+J1669*$D$6+K1669*$D$11+L1669*$D$10+M1669*$D$7)</f>
        <v>66.8</v>
      </c>
      <c r="O1669" s="166">
        <v>1.02</v>
      </c>
      <c r="P1669" s="153">
        <f>SUM(N1669*O1669)</f>
        <v>68.135999999999996</v>
      </c>
      <c r="Q1669" s="14"/>
      <c r="R1669" s="14"/>
      <c r="S1669" s="14"/>
      <c r="T1669" s="14"/>
      <c r="U1669" s="14"/>
    </row>
    <row r="1670" spans="1:21" ht="13.5" customHeight="1">
      <c r="A1670" s="147">
        <f>RANK(N1670,$N$18:$N$2049)</f>
        <v>126</v>
      </c>
      <c r="B1670" s="148" t="s">
        <v>942</v>
      </c>
      <c r="C1670" s="148" t="s">
        <v>415</v>
      </c>
      <c r="D1670" s="149" t="s">
        <v>39</v>
      </c>
      <c r="E1670" s="149" t="s">
        <v>36</v>
      </c>
      <c r="F1670" s="149" t="s">
        <v>47</v>
      </c>
      <c r="G1670" s="150"/>
      <c r="H1670" s="150"/>
      <c r="I1670" s="149">
        <v>1151</v>
      </c>
      <c r="J1670" s="149">
        <v>10</v>
      </c>
      <c r="K1670" s="149">
        <v>20</v>
      </c>
      <c r="L1670" s="149">
        <v>141</v>
      </c>
      <c r="M1670" s="150">
        <v>1</v>
      </c>
      <c r="N1670" s="172">
        <f>SUM(G1670*$D$8+H1670*$D$5+I1670*$D$9+J1670*$D$6+K1670*$D$11+L1670*$D$10+M1670*$D$7)</f>
        <v>205.20000000000002</v>
      </c>
      <c r="O1670" s="166">
        <v>1.02</v>
      </c>
      <c r="P1670" s="153">
        <f>SUM(N1670*O1670)</f>
        <v>209.30400000000003</v>
      </c>
      <c r="Q1670" s="14"/>
      <c r="R1670" s="14"/>
      <c r="S1670" s="14"/>
      <c r="T1670" s="14"/>
      <c r="U1670" s="14"/>
    </row>
    <row r="1671" spans="1:21" ht="13.5" customHeight="1">
      <c r="A1671" s="147">
        <f>RANK(N1671,$N$18:$N$2049)</f>
        <v>1475</v>
      </c>
      <c r="B1671" s="148" t="s">
        <v>1764</v>
      </c>
      <c r="C1671" s="148" t="s">
        <v>415</v>
      </c>
      <c r="D1671" s="149" t="s">
        <v>42</v>
      </c>
      <c r="E1671" s="149" t="s">
        <v>36</v>
      </c>
      <c r="F1671" s="149" t="s">
        <v>47</v>
      </c>
      <c r="G1671" s="150"/>
      <c r="H1671" s="150"/>
      <c r="I1671" s="150"/>
      <c r="J1671" s="150"/>
      <c r="K1671" s="150"/>
      <c r="L1671" s="150"/>
      <c r="M1671" s="150"/>
      <c r="N1671" s="172">
        <f>SUM(G1671*$D$8+H1671*$D$5+I1671*$D$9+J1671*$D$6+K1671*$D$11+L1671*$D$10+M1671*$D$7)</f>
        <v>0</v>
      </c>
      <c r="O1671" s="166">
        <v>1</v>
      </c>
      <c r="P1671" s="153">
        <f>SUM(N1671*O1671)</f>
        <v>0</v>
      </c>
      <c r="Q1671" s="14"/>
      <c r="R1671" s="14"/>
      <c r="S1671" s="14"/>
      <c r="T1671" s="14"/>
      <c r="U1671" s="14"/>
    </row>
    <row r="1672" spans="1:21" ht="13.5" customHeight="1">
      <c r="A1672" s="147">
        <f>RANK(N1672,$N$18:$N$2049)</f>
        <v>1357</v>
      </c>
      <c r="B1672" s="148" t="s">
        <v>303</v>
      </c>
      <c r="C1672" s="148" t="s">
        <v>415</v>
      </c>
      <c r="D1672" s="149" t="s">
        <v>42</v>
      </c>
      <c r="E1672" s="149" t="s">
        <v>34</v>
      </c>
      <c r="F1672" s="149" t="s">
        <v>47</v>
      </c>
      <c r="G1672" s="150"/>
      <c r="H1672" s="150"/>
      <c r="I1672" s="150"/>
      <c r="J1672" s="150"/>
      <c r="K1672" s="149">
        <v>10</v>
      </c>
      <c r="L1672" s="149">
        <v>119</v>
      </c>
      <c r="M1672" s="149">
        <v>1</v>
      </c>
      <c r="N1672" s="172">
        <f>SUM(G1672*$D$8+H1672*$D$5+I1672*$D$9+J1672*$D$6+K1672*$D$11+L1672*$D$10+M1672*$D$7)</f>
        <v>22.9</v>
      </c>
      <c r="O1672" s="166">
        <v>1</v>
      </c>
      <c r="P1672" s="153">
        <f>SUM(N1672*O1672)</f>
        <v>22.9</v>
      </c>
      <c r="Q1672" s="14"/>
      <c r="R1672" s="14"/>
      <c r="S1672" s="14"/>
      <c r="T1672" s="14"/>
      <c r="U1672" s="14"/>
    </row>
    <row r="1673" spans="1:21" ht="13.5" customHeight="1">
      <c r="A1673" s="147">
        <f>RANK(N1673,$N$18:$N$2049)</f>
        <v>759</v>
      </c>
      <c r="B1673" s="148" t="s">
        <v>943</v>
      </c>
      <c r="C1673" s="148" t="s">
        <v>415</v>
      </c>
      <c r="D1673" s="149" t="s">
        <v>42</v>
      </c>
      <c r="E1673" s="149" t="s">
        <v>38</v>
      </c>
      <c r="F1673" s="149" t="s">
        <v>47</v>
      </c>
      <c r="G1673" s="150"/>
      <c r="H1673" s="150"/>
      <c r="I1673" s="150"/>
      <c r="J1673" s="150"/>
      <c r="K1673" s="149">
        <v>28</v>
      </c>
      <c r="L1673" s="149">
        <v>364</v>
      </c>
      <c r="M1673" s="149">
        <v>3</v>
      </c>
      <c r="N1673" s="172">
        <f>SUM(G1673*$D$8+H1673*$D$5+I1673*$D$9+J1673*$D$6+K1673*$D$11+L1673*$D$10+M1673*$D$7)</f>
        <v>68.400000000000006</v>
      </c>
      <c r="O1673" s="166">
        <v>1</v>
      </c>
      <c r="P1673" s="153">
        <f>SUM(N1673*O1673)</f>
        <v>68.400000000000006</v>
      </c>
      <c r="Q1673" s="14"/>
      <c r="R1673" s="14"/>
      <c r="S1673" s="14"/>
      <c r="T1673" s="14"/>
      <c r="U1673" s="14"/>
    </row>
    <row r="1674" spans="1:21" ht="13.5" customHeight="1">
      <c r="A1674" s="147">
        <f>RANK(N1674,$N$18:$N$2049)</f>
        <v>1475</v>
      </c>
      <c r="B1674" s="148" t="s">
        <v>945</v>
      </c>
      <c r="C1674" s="148" t="s">
        <v>415</v>
      </c>
      <c r="D1674" s="149" t="s">
        <v>43</v>
      </c>
      <c r="E1674" s="149" t="s">
        <v>38</v>
      </c>
      <c r="F1674" s="149" t="s">
        <v>47</v>
      </c>
      <c r="G1674" s="150"/>
      <c r="H1674" s="150"/>
      <c r="I1674" s="150"/>
      <c r="J1674" s="150"/>
      <c r="K1674" s="150"/>
      <c r="L1674" s="150"/>
      <c r="M1674" s="150"/>
      <c r="N1674" s="172">
        <f>SUM(G1674*$D$8+H1674*$D$5+I1674*$D$9+J1674*$D$6+K1674*$D$11+L1674*$D$10+M1674*$D$7)</f>
        <v>0</v>
      </c>
      <c r="O1674" s="166">
        <v>1</v>
      </c>
      <c r="P1674" s="153">
        <f>SUM(N1674*O1674)</f>
        <v>0</v>
      </c>
      <c r="Q1674" s="14"/>
      <c r="R1674" s="14"/>
      <c r="S1674" s="14"/>
      <c r="T1674" s="14"/>
      <c r="U1674" s="14"/>
    </row>
    <row r="1675" spans="1:21" ht="13.5" customHeight="1">
      <c r="A1675" s="147">
        <f>RANK(N1675,$N$18:$N$2049)</f>
        <v>1230</v>
      </c>
      <c r="B1675" s="148" t="s">
        <v>310</v>
      </c>
      <c r="C1675" s="148" t="s">
        <v>415</v>
      </c>
      <c r="D1675" s="149" t="s">
        <v>43</v>
      </c>
      <c r="E1675" s="149" t="s">
        <v>34</v>
      </c>
      <c r="F1675" s="149" t="s">
        <v>47</v>
      </c>
      <c r="G1675" s="150"/>
      <c r="H1675" s="150"/>
      <c r="I1675" s="150"/>
      <c r="J1675" s="150"/>
      <c r="K1675" s="149">
        <v>13</v>
      </c>
      <c r="L1675" s="149">
        <v>161</v>
      </c>
      <c r="M1675" s="149">
        <v>1</v>
      </c>
      <c r="N1675" s="172">
        <f>SUM(G1675*$D$8+H1675*$D$5+I1675*$D$9+J1675*$D$6+K1675*$D$11+L1675*$D$10+M1675*$D$7)</f>
        <v>28.6</v>
      </c>
      <c r="O1675" s="166">
        <v>1</v>
      </c>
      <c r="P1675" s="153">
        <f>SUM(N1675*O1675)</f>
        <v>28.6</v>
      </c>
      <c r="Q1675" s="14"/>
      <c r="R1675" s="14"/>
      <c r="S1675" s="14"/>
      <c r="T1675" s="14"/>
      <c r="U1675" s="14"/>
    </row>
    <row r="1676" spans="1:21" ht="13.5" customHeight="1">
      <c r="A1676" s="147">
        <f>RANK(N1676,$N$18:$N$2049)</f>
        <v>1130</v>
      </c>
      <c r="B1676" s="148" t="s">
        <v>382</v>
      </c>
      <c r="C1676" s="148" t="s">
        <v>415</v>
      </c>
      <c r="D1676" s="149" t="s">
        <v>43</v>
      </c>
      <c r="E1676" s="149" t="s">
        <v>34</v>
      </c>
      <c r="F1676" s="149" t="s">
        <v>47</v>
      </c>
      <c r="G1676" s="150"/>
      <c r="H1676" s="150"/>
      <c r="I1676" s="150"/>
      <c r="J1676" s="150"/>
      <c r="K1676" s="150">
        <v>18</v>
      </c>
      <c r="L1676" s="150">
        <v>196</v>
      </c>
      <c r="M1676" s="150">
        <v>1</v>
      </c>
      <c r="N1676" s="172">
        <f>SUM(G1676*$D$8+H1676*$D$5+I1676*$D$9+J1676*$D$6+K1676*$D$11+L1676*$D$10+M1676*$D$7)</f>
        <v>34.6</v>
      </c>
      <c r="O1676" s="166">
        <v>1</v>
      </c>
      <c r="P1676" s="153">
        <f>SUM(N1676*O1676)</f>
        <v>34.6</v>
      </c>
      <c r="Q1676" s="29"/>
      <c r="R1676" s="14"/>
      <c r="S1676" s="14"/>
      <c r="T1676" s="14"/>
      <c r="U1676" s="14"/>
    </row>
    <row r="1677" spans="1:21" ht="13.5" customHeight="1">
      <c r="A1677" s="147">
        <f>RANK(N1677,$N$18:$N$2049)</f>
        <v>771</v>
      </c>
      <c r="B1677" s="148" t="s">
        <v>1765</v>
      </c>
      <c r="C1677" s="148" t="s">
        <v>415</v>
      </c>
      <c r="D1677" s="149" t="s">
        <v>43</v>
      </c>
      <c r="E1677" s="149" t="s">
        <v>36</v>
      </c>
      <c r="F1677" s="149" t="s">
        <v>47</v>
      </c>
      <c r="G1677" s="150"/>
      <c r="H1677" s="150"/>
      <c r="I1677" s="150"/>
      <c r="J1677" s="150"/>
      <c r="K1677" s="150">
        <v>29</v>
      </c>
      <c r="L1677" s="150">
        <v>402</v>
      </c>
      <c r="M1677" s="150">
        <v>2</v>
      </c>
      <c r="N1677" s="172">
        <f>SUM(G1677*$D$8+H1677*$D$5+I1677*$D$9+J1677*$D$6+K1677*$D$11+L1677*$D$10+M1677*$D$7)</f>
        <v>66.7</v>
      </c>
      <c r="O1677" s="166">
        <v>1</v>
      </c>
      <c r="P1677" s="153">
        <f>SUM(N1677*O1677)</f>
        <v>66.7</v>
      </c>
      <c r="Q1677" s="14"/>
      <c r="R1677" s="14"/>
      <c r="S1677" s="14"/>
      <c r="T1677" s="14"/>
      <c r="U1677" s="14"/>
    </row>
    <row r="1678" spans="1:21" ht="13.5" customHeight="1">
      <c r="A1678" s="147">
        <f>RANK(N1678,$N$18:$N$2049)</f>
        <v>671</v>
      </c>
      <c r="B1678" s="148" t="s">
        <v>944</v>
      </c>
      <c r="C1678" s="148" t="s">
        <v>415</v>
      </c>
      <c r="D1678" s="149" t="s">
        <v>43</v>
      </c>
      <c r="E1678" s="149" t="s">
        <v>34</v>
      </c>
      <c r="F1678" s="149" t="s">
        <v>47</v>
      </c>
      <c r="G1678" s="150"/>
      <c r="H1678" s="150"/>
      <c r="I1678" s="150"/>
      <c r="J1678" s="150"/>
      <c r="K1678" s="149">
        <v>35</v>
      </c>
      <c r="L1678" s="149">
        <v>421</v>
      </c>
      <c r="M1678" s="149">
        <v>3</v>
      </c>
      <c r="N1678" s="172">
        <f>SUM(G1678*$D$8+H1678*$D$5+I1678*$D$9+J1678*$D$6+K1678*$D$11+L1678*$D$10+M1678*$D$7)</f>
        <v>77.599999999999994</v>
      </c>
      <c r="O1678" s="166">
        <v>1</v>
      </c>
      <c r="P1678" s="153">
        <f>SUM(N1678*O1678)</f>
        <v>77.599999999999994</v>
      </c>
      <c r="Q1678" s="14"/>
      <c r="R1678" s="14"/>
      <c r="S1678" s="14"/>
      <c r="T1678" s="14"/>
      <c r="U1678" s="14"/>
    </row>
    <row r="1679" spans="1:21" ht="13.5" customHeight="1">
      <c r="A1679" s="147">
        <f>RANK(N1679,$N$18:$N$2049)</f>
        <v>344</v>
      </c>
      <c r="B1679" s="148" t="s">
        <v>276</v>
      </c>
      <c r="C1679" s="148" t="s">
        <v>415</v>
      </c>
      <c r="D1679" s="149" t="s">
        <v>43</v>
      </c>
      <c r="E1679" s="149" t="s">
        <v>38</v>
      </c>
      <c r="F1679" s="149" t="s">
        <v>47</v>
      </c>
      <c r="G1679" s="150"/>
      <c r="H1679" s="150"/>
      <c r="I1679" s="150"/>
      <c r="J1679" s="150"/>
      <c r="K1679" s="149">
        <v>53</v>
      </c>
      <c r="L1679" s="149">
        <v>687</v>
      </c>
      <c r="M1679" s="149">
        <v>6</v>
      </c>
      <c r="N1679" s="172">
        <f>SUM(G1679*$D$8+H1679*$D$5+I1679*$D$9+J1679*$D$6+K1679*$D$11+L1679*$D$10+M1679*$D$7)</f>
        <v>131.19999999999999</v>
      </c>
      <c r="O1679" s="166">
        <v>1</v>
      </c>
      <c r="P1679" s="153">
        <f>SUM(N1679*O1679)</f>
        <v>131.19999999999999</v>
      </c>
      <c r="Q1679" s="29"/>
      <c r="R1679" s="14"/>
      <c r="S1679" s="14"/>
      <c r="T1679" s="14"/>
      <c r="U1679" s="14"/>
    </row>
    <row r="1680" spans="1:21" ht="13.5" customHeight="1">
      <c r="A1680" s="147">
        <f>RANK(N1680,$N$18:$N$2049)</f>
        <v>1475</v>
      </c>
      <c r="B1680" s="148" t="s">
        <v>1766</v>
      </c>
      <c r="C1680" s="148" t="s">
        <v>441</v>
      </c>
      <c r="D1680" s="149" t="s">
        <v>33</v>
      </c>
      <c r="E1680" s="149" t="s">
        <v>1965</v>
      </c>
      <c r="F1680" s="149" t="s">
        <v>47</v>
      </c>
      <c r="G1680" s="150"/>
      <c r="H1680" s="150"/>
      <c r="I1680" s="150"/>
      <c r="J1680" s="150"/>
      <c r="K1680" s="150"/>
      <c r="L1680" s="150"/>
      <c r="M1680" s="150"/>
      <c r="N1680" s="172">
        <f>SUM(G1680*$D$8+H1680*$D$5+I1680*$D$9+J1680*$D$6+K1680*$D$11+L1680*$D$10+M1680*$D$7)</f>
        <v>0</v>
      </c>
      <c r="O1680" s="166">
        <v>0.9</v>
      </c>
      <c r="P1680" s="153">
        <f>SUM(N1680*O1680)</f>
        <v>0</v>
      </c>
      <c r="Q1680" s="29"/>
      <c r="R1680" s="14"/>
      <c r="S1680" s="14"/>
      <c r="T1680" s="14"/>
      <c r="U1680" s="14"/>
    </row>
    <row r="1681" spans="1:21" ht="13.5" customHeight="1">
      <c r="A1681" s="147">
        <f>RANK(N1681,$N$18:$N$2049)</f>
        <v>62</v>
      </c>
      <c r="B1681" s="148" t="s">
        <v>974</v>
      </c>
      <c r="C1681" s="148" t="s">
        <v>441</v>
      </c>
      <c r="D1681" s="149" t="s">
        <v>33</v>
      </c>
      <c r="E1681" s="149" t="s">
        <v>34</v>
      </c>
      <c r="F1681" s="149" t="s">
        <v>47</v>
      </c>
      <c r="G1681" s="150">
        <v>3325</v>
      </c>
      <c r="H1681" s="150">
        <v>21</v>
      </c>
      <c r="I1681" s="149">
        <v>164</v>
      </c>
      <c r="J1681" s="149">
        <v>3</v>
      </c>
      <c r="K1681" s="150"/>
      <c r="L1681" s="150"/>
      <c r="M1681" s="150"/>
      <c r="N1681" s="172">
        <f>SUM(G1681*$D$8+H1681*$D$5+I1681*$D$9+J1681*$D$6+K1681*$D$11+L1681*$D$10+M1681*$D$7)</f>
        <v>251.4</v>
      </c>
      <c r="O1681" s="166">
        <v>0.95</v>
      </c>
      <c r="P1681" s="153">
        <f>SUM(N1681*O1681)</f>
        <v>238.82999999999998</v>
      </c>
      <c r="R1681" s="14"/>
      <c r="S1681" s="14"/>
      <c r="T1681" s="14"/>
      <c r="U1681" s="14"/>
    </row>
    <row r="1682" spans="1:21" ht="13.5" customHeight="1">
      <c r="A1682" s="147">
        <f>RANK(N1682,$N$18:$N$2049)</f>
        <v>1475</v>
      </c>
      <c r="B1682" s="148" t="s">
        <v>2179</v>
      </c>
      <c r="C1682" s="148" t="s">
        <v>441</v>
      </c>
      <c r="D1682" s="149" t="s">
        <v>39</v>
      </c>
      <c r="E1682" s="149" t="s">
        <v>36</v>
      </c>
      <c r="F1682" s="149" t="s">
        <v>47</v>
      </c>
      <c r="G1682" s="150"/>
      <c r="H1682" s="150"/>
      <c r="I1682" s="150"/>
      <c r="J1682" s="150"/>
      <c r="K1682" s="150"/>
      <c r="L1682" s="150"/>
      <c r="M1682" s="150"/>
      <c r="N1682" s="172">
        <f>SUM(G1682*$D$8+H1682*$D$5+I1682*$D$9+J1682*$D$6+K1682*$D$11+L1682*$D$10+M1682*$D$7)</f>
        <v>0</v>
      </c>
      <c r="O1682" s="166">
        <v>1.02</v>
      </c>
      <c r="P1682" s="153">
        <f>SUM(N1682*O1682)</f>
        <v>0</v>
      </c>
      <c r="R1682" s="14"/>
      <c r="S1682" s="14"/>
      <c r="T1682" s="14"/>
      <c r="U1682" s="14"/>
    </row>
    <row r="1683" spans="1:21" ht="13.5" customHeight="1">
      <c r="A1683" s="147">
        <f>RANK(N1683,$N$18:$N$2049)</f>
        <v>928</v>
      </c>
      <c r="B1683" s="148" t="s">
        <v>1767</v>
      </c>
      <c r="C1683" s="148" t="s">
        <v>441</v>
      </c>
      <c r="D1683" s="149" t="s">
        <v>39</v>
      </c>
      <c r="E1683" s="149" t="s">
        <v>36</v>
      </c>
      <c r="F1683" s="149" t="s">
        <v>47</v>
      </c>
      <c r="G1683" s="150"/>
      <c r="H1683" s="150"/>
      <c r="I1683" s="150">
        <v>241</v>
      </c>
      <c r="J1683" s="150">
        <v>1</v>
      </c>
      <c r="K1683" s="149">
        <v>10</v>
      </c>
      <c r="L1683" s="149">
        <v>116</v>
      </c>
      <c r="M1683" s="149">
        <v>1</v>
      </c>
      <c r="N1683" s="172">
        <f>SUM(G1683*$D$8+H1683*$D$5+I1683*$D$9+J1683*$D$6+K1683*$D$11+L1683*$D$10+M1683*$D$7)</f>
        <v>52.7</v>
      </c>
      <c r="O1683" s="166">
        <v>1.02</v>
      </c>
      <c r="P1683" s="153">
        <f>SUM(N1683*O1683)</f>
        <v>53.754000000000005</v>
      </c>
      <c r="R1683" s="14"/>
      <c r="S1683" s="14"/>
      <c r="T1683" s="14"/>
      <c r="U1683" s="14"/>
    </row>
    <row r="1684" spans="1:21" ht="13.5" customHeight="1">
      <c r="A1684" s="147">
        <f>RANK(N1684,$N$18:$N$2049)</f>
        <v>671</v>
      </c>
      <c r="B1684" s="148" t="s">
        <v>947</v>
      </c>
      <c r="C1684" s="148" t="s">
        <v>441</v>
      </c>
      <c r="D1684" s="149" t="s">
        <v>39</v>
      </c>
      <c r="E1684" s="149" t="s">
        <v>38</v>
      </c>
      <c r="F1684" s="149" t="s">
        <v>47</v>
      </c>
      <c r="G1684" s="150"/>
      <c r="H1684" s="150"/>
      <c r="I1684" s="149">
        <v>451</v>
      </c>
      <c r="J1684" s="149">
        <v>4</v>
      </c>
      <c r="K1684" s="149">
        <v>6</v>
      </c>
      <c r="L1684" s="149">
        <v>55</v>
      </c>
      <c r="M1684" s="150">
        <v>0</v>
      </c>
      <c r="N1684" s="172">
        <f>SUM(G1684*$D$8+H1684*$D$5+I1684*$D$9+J1684*$D$6+K1684*$D$11+L1684*$D$10+M1684*$D$7)</f>
        <v>77.599999999999994</v>
      </c>
      <c r="O1684" s="166">
        <v>1.02</v>
      </c>
      <c r="P1684" s="153">
        <f>SUM(N1684*O1684)</f>
        <v>79.152000000000001</v>
      </c>
      <c r="Q1684" s="29"/>
      <c r="R1684" s="14"/>
      <c r="S1684" s="14"/>
      <c r="T1684" s="14"/>
      <c r="U1684" s="14"/>
    </row>
    <row r="1685" spans="1:21" ht="13.5" customHeight="1">
      <c r="A1685" s="147">
        <f>RANK(N1685,$N$18:$N$2049)</f>
        <v>300</v>
      </c>
      <c r="B1685" s="148" t="s">
        <v>304</v>
      </c>
      <c r="C1685" s="148" t="s">
        <v>441</v>
      </c>
      <c r="D1685" s="149" t="s">
        <v>39</v>
      </c>
      <c r="E1685" s="149" t="s">
        <v>34</v>
      </c>
      <c r="F1685" s="149" t="s">
        <v>47</v>
      </c>
      <c r="G1685" s="150"/>
      <c r="H1685" s="150"/>
      <c r="I1685" s="149">
        <v>786</v>
      </c>
      <c r="J1685" s="149">
        <v>7</v>
      </c>
      <c r="K1685" s="149">
        <v>13</v>
      </c>
      <c r="L1685" s="149">
        <v>105</v>
      </c>
      <c r="M1685" s="150">
        <v>1</v>
      </c>
      <c r="N1685" s="172">
        <f>SUM(G1685*$D$8+H1685*$D$5+I1685*$D$9+J1685*$D$6+K1685*$D$11+L1685*$D$10+M1685*$D$7)</f>
        <v>143.60000000000002</v>
      </c>
      <c r="O1685" s="166">
        <v>1.02</v>
      </c>
      <c r="P1685" s="153">
        <f>SUM(N1685*O1685)</f>
        <v>146.47200000000004</v>
      </c>
      <c r="Q1685" s="29"/>
      <c r="R1685" s="14"/>
      <c r="S1685" s="14"/>
      <c r="T1685" s="14"/>
      <c r="U1685" s="14"/>
    </row>
    <row r="1686" spans="1:21" ht="13.5" customHeight="1">
      <c r="A1686" s="147">
        <f>RANK(N1686,$N$18:$N$2049)</f>
        <v>1475</v>
      </c>
      <c r="B1686" s="148" t="s">
        <v>96</v>
      </c>
      <c r="C1686" s="148" t="s">
        <v>441</v>
      </c>
      <c r="D1686" s="149" t="s">
        <v>42</v>
      </c>
      <c r="E1686" s="149" t="s">
        <v>34</v>
      </c>
      <c r="F1686" s="149" t="s">
        <v>47</v>
      </c>
      <c r="G1686" s="150"/>
      <c r="H1686" s="150"/>
      <c r="I1686" s="150"/>
      <c r="J1686" s="150"/>
      <c r="K1686" s="150"/>
      <c r="L1686" s="150"/>
      <c r="M1686" s="150"/>
      <c r="N1686" s="172">
        <f>SUM(G1686*$D$8+H1686*$D$5+I1686*$D$9+J1686*$D$6+K1686*$D$11+L1686*$D$10+M1686*$D$7)</f>
        <v>0</v>
      </c>
      <c r="O1686" s="166">
        <v>1</v>
      </c>
      <c r="P1686" s="153">
        <f>SUM(N1686*O1686)</f>
        <v>0</v>
      </c>
      <c r="Q1686" s="14"/>
      <c r="R1686" s="14"/>
      <c r="S1686" s="14"/>
      <c r="T1686" s="14"/>
      <c r="U1686" s="14"/>
    </row>
    <row r="1687" spans="1:21" ht="13.5" customHeight="1">
      <c r="A1687" s="147">
        <f>RANK(N1687,$N$18:$N$2049)</f>
        <v>1475</v>
      </c>
      <c r="B1687" s="148" t="s">
        <v>1769</v>
      </c>
      <c r="C1687" s="148" t="s">
        <v>441</v>
      </c>
      <c r="D1687" s="149" t="s">
        <v>42</v>
      </c>
      <c r="E1687" s="149" t="s">
        <v>36</v>
      </c>
      <c r="F1687" s="149" t="s">
        <v>47</v>
      </c>
      <c r="G1687" s="150"/>
      <c r="H1687" s="150"/>
      <c r="I1687" s="150"/>
      <c r="J1687" s="150"/>
      <c r="K1687" s="150"/>
      <c r="L1687" s="150"/>
      <c r="M1687" s="150"/>
      <c r="N1687" s="172">
        <f>SUM(G1687*$D$8+H1687*$D$5+I1687*$D$9+J1687*$D$6+K1687*$D$11+L1687*$D$10+M1687*$D$7)</f>
        <v>0</v>
      </c>
      <c r="O1687" s="166">
        <v>1</v>
      </c>
      <c r="P1687" s="153">
        <f>SUM(N1687*O1687)</f>
        <v>0</v>
      </c>
      <c r="Q1687" s="14"/>
      <c r="R1687" s="14"/>
      <c r="S1687" s="14"/>
      <c r="T1687" s="14"/>
      <c r="U1687" s="14"/>
    </row>
    <row r="1688" spans="1:21" ht="13.5" customHeight="1">
      <c r="A1688" s="147">
        <f>RANK(N1688,$N$18:$N$2049)</f>
        <v>1097</v>
      </c>
      <c r="B1688" s="148" t="s">
        <v>1768</v>
      </c>
      <c r="C1688" s="148" t="s">
        <v>441</v>
      </c>
      <c r="D1688" s="149" t="s">
        <v>42</v>
      </c>
      <c r="E1688" s="149" t="s">
        <v>36</v>
      </c>
      <c r="F1688" s="149" t="s">
        <v>47</v>
      </c>
      <c r="G1688" s="150"/>
      <c r="H1688" s="150"/>
      <c r="I1688" s="150"/>
      <c r="J1688" s="150"/>
      <c r="K1688" s="149">
        <v>11</v>
      </c>
      <c r="L1688" s="149">
        <v>135</v>
      </c>
      <c r="M1688" s="149">
        <v>3</v>
      </c>
      <c r="N1688" s="172">
        <f>SUM(G1688*$D$8+H1688*$D$5+I1688*$D$9+J1688*$D$6+K1688*$D$11+L1688*$D$10+M1688*$D$7)</f>
        <v>37</v>
      </c>
      <c r="O1688" s="166">
        <v>1</v>
      </c>
      <c r="P1688" s="153">
        <f>SUM(N1688*O1688)</f>
        <v>37</v>
      </c>
      <c r="Q1688" s="14"/>
      <c r="R1688" s="14"/>
      <c r="S1688" s="14"/>
      <c r="T1688" s="14"/>
      <c r="U1688" s="14"/>
    </row>
    <row r="1689" spans="1:21" ht="13.5" customHeight="1">
      <c r="A1689" s="147">
        <f>RANK(N1689,$N$18:$N$2049)</f>
        <v>1475</v>
      </c>
      <c r="B1689" s="148" t="s">
        <v>1772</v>
      </c>
      <c r="C1689" s="148" t="s">
        <v>441</v>
      </c>
      <c r="D1689" s="149" t="s">
        <v>43</v>
      </c>
      <c r="E1689" s="149" t="s">
        <v>1965</v>
      </c>
      <c r="F1689" s="149" t="s">
        <v>47</v>
      </c>
      <c r="G1689" s="150"/>
      <c r="H1689" s="150"/>
      <c r="I1689" s="150"/>
      <c r="J1689" s="150"/>
      <c r="K1689" s="150"/>
      <c r="L1689" s="150"/>
      <c r="M1689" s="150"/>
      <c r="N1689" s="172">
        <f>SUM(G1689*$D$8+H1689*$D$5+I1689*$D$9+J1689*$D$6+K1689*$D$11+L1689*$D$10+M1689*$D$7)</f>
        <v>0</v>
      </c>
      <c r="O1689" s="166">
        <v>1</v>
      </c>
      <c r="P1689" s="153">
        <f>SUM(N1689*O1689)</f>
        <v>0</v>
      </c>
      <c r="Q1689" s="14"/>
      <c r="R1689" s="14"/>
      <c r="S1689" s="14"/>
      <c r="T1689" s="14"/>
      <c r="U1689" s="14"/>
    </row>
    <row r="1690" spans="1:21" ht="13.5" customHeight="1">
      <c r="A1690" s="147">
        <f>RANK(N1690,$N$18:$N$2049)</f>
        <v>1152</v>
      </c>
      <c r="B1690" s="148" t="s">
        <v>1771</v>
      </c>
      <c r="C1690" s="148" t="s">
        <v>441</v>
      </c>
      <c r="D1690" s="149" t="s">
        <v>43</v>
      </c>
      <c r="E1690" s="149" t="s">
        <v>38</v>
      </c>
      <c r="F1690" s="149" t="s">
        <v>47</v>
      </c>
      <c r="G1690" s="150"/>
      <c r="H1690" s="150"/>
      <c r="I1690" s="150"/>
      <c r="J1690" s="150"/>
      <c r="K1690" s="149">
        <v>14</v>
      </c>
      <c r="L1690" s="149">
        <v>201</v>
      </c>
      <c r="M1690" s="149">
        <v>1</v>
      </c>
      <c r="N1690" s="172">
        <f>SUM(G1690*$D$8+H1690*$D$5+I1690*$D$9+J1690*$D$6+K1690*$D$11+L1690*$D$10+M1690*$D$7)</f>
        <v>33.1</v>
      </c>
      <c r="O1690" s="166">
        <v>1</v>
      </c>
      <c r="P1690" s="153">
        <f>SUM(N1690*O1690)</f>
        <v>33.1</v>
      </c>
      <c r="Q1690" s="14"/>
      <c r="R1690" s="14"/>
      <c r="S1690" s="14"/>
      <c r="T1690" s="14"/>
      <c r="U1690" s="14"/>
    </row>
    <row r="1691" spans="1:21" ht="13.5" customHeight="1">
      <c r="A1691" s="147">
        <f>RANK(N1691,$N$18:$N$2049)</f>
        <v>944</v>
      </c>
      <c r="B1691" s="148" t="s">
        <v>1770</v>
      </c>
      <c r="C1691" s="148" t="s">
        <v>441</v>
      </c>
      <c r="D1691" s="149" t="s">
        <v>43</v>
      </c>
      <c r="E1691" s="149" t="s">
        <v>36</v>
      </c>
      <c r="F1691" s="149" t="s">
        <v>47</v>
      </c>
      <c r="G1691" s="150"/>
      <c r="H1691" s="150"/>
      <c r="I1691" s="150"/>
      <c r="J1691" s="150"/>
      <c r="K1691" s="149">
        <v>20</v>
      </c>
      <c r="L1691" s="149">
        <v>295</v>
      </c>
      <c r="M1691" s="150">
        <v>2</v>
      </c>
      <c r="N1691" s="172">
        <f>SUM(G1691*$D$8+H1691*$D$5+I1691*$D$9+J1691*$D$6+K1691*$D$11+L1691*$D$10+M1691*$D$7)</f>
        <v>51.5</v>
      </c>
      <c r="O1691" s="166">
        <v>1</v>
      </c>
      <c r="P1691" s="153">
        <f>SUM(N1691*O1691)</f>
        <v>51.5</v>
      </c>
      <c r="Q1691" s="29"/>
      <c r="R1691" s="14"/>
      <c r="S1691" s="14"/>
      <c r="T1691" s="14"/>
      <c r="U1691" s="14"/>
    </row>
    <row r="1692" spans="1:21" ht="13.5" customHeight="1">
      <c r="A1692" s="147">
        <f>RANK(N1692,$N$18:$N$2049)</f>
        <v>578</v>
      </c>
      <c r="B1692" s="148" t="s">
        <v>949</v>
      </c>
      <c r="C1692" s="148" t="s">
        <v>441</v>
      </c>
      <c r="D1692" s="149" t="s">
        <v>43</v>
      </c>
      <c r="E1692" s="149" t="s">
        <v>38</v>
      </c>
      <c r="F1692" s="149" t="s">
        <v>47</v>
      </c>
      <c r="G1692" s="150"/>
      <c r="H1692" s="150"/>
      <c r="I1692" s="150"/>
      <c r="J1692" s="150"/>
      <c r="K1692" s="150">
        <v>35</v>
      </c>
      <c r="L1692" s="150">
        <v>532</v>
      </c>
      <c r="M1692" s="150">
        <v>3</v>
      </c>
      <c r="N1692" s="172">
        <f>SUM(G1692*$D$8+H1692*$D$5+I1692*$D$9+J1692*$D$6+K1692*$D$11+L1692*$D$10+M1692*$D$7)</f>
        <v>88.7</v>
      </c>
      <c r="O1692" s="166">
        <v>1</v>
      </c>
      <c r="P1692" s="153">
        <f>SUM(N1692*O1692)</f>
        <v>88.7</v>
      </c>
      <c r="Q1692" s="29"/>
      <c r="R1692" s="14"/>
      <c r="S1692" s="14"/>
      <c r="T1692" s="14"/>
      <c r="U1692" s="14"/>
    </row>
    <row r="1693" spans="1:21" ht="13.5" customHeight="1">
      <c r="A1693" s="147">
        <f>RANK(N1693,$N$18:$N$2049)</f>
        <v>468</v>
      </c>
      <c r="B1693" s="148" t="s">
        <v>357</v>
      </c>
      <c r="C1693" s="148" t="s">
        <v>441</v>
      </c>
      <c r="D1693" s="149" t="s">
        <v>43</v>
      </c>
      <c r="E1693" s="149" t="s">
        <v>38</v>
      </c>
      <c r="F1693" s="149" t="s">
        <v>47</v>
      </c>
      <c r="G1693" s="150"/>
      <c r="H1693" s="150"/>
      <c r="I1693" s="150"/>
      <c r="J1693" s="150"/>
      <c r="K1693" s="150">
        <v>44</v>
      </c>
      <c r="L1693" s="150">
        <v>609</v>
      </c>
      <c r="M1693" s="150">
        <v>4</v>
      </c>
      <c r="N1693" s="172">
        <f>SUM(G1693*$D$8+H1693*$D$5+I1693*$D$9+J1693*$D$6+K1693*$D$11+L1693*$D$10+M1693*$D$7)</f>
        <v>106.9</v>
      </c>
      <c r="O1693" s="166">
        <v>1</v>
      </c>
      <c r="P1693" s="153">
        <f>SUM(N1693*O1693)</f>
        <v>106.9</v>
      </c>
      <c r="Q1693" s="29"/>
      <c r="R1693" s="14"/>
      <c r="S1693" s="14"/>
      <c r="T1693" s="14"/>
      <c r="U1693" s="14"/>
    </row>
    <row r="1694" spans="1:21" ht="13.5" customHeight="1">
      <c r="A1694" s="147">
        <f>RANK(N1694,$N$18:$N$2049)</f>
        <v>239</v>
      </c>
      <c r="B1694" s="148" t="s">
        <v>951</v>
      </c>
      <c r="C1694" s="148" t="s">
        <v>441</v>
      </c>
      <c r="D1694" s="149" t="s">
        <v>43</v>
      </c>
      <c r="E1694" s="149" t="s">
        <v>34</v>
      </c>
      <c r="F1694" s="149" t="s">
        <v>47</v>
      </c>
      <c r="G1694" s="150"/>
      <c r="H1694" s="150"/>
      <c r="I1694" s="150"/>
      <c r="J1694" s="150"/>
      <c r="K1694" s="149">
        <v>55</v>
      </c>
      <c r="L1694" s="149">
        <v>900</v>
      </c>
      <c r="M1694" s="149">
        <v>7</v>
      </c>
      <c r="N1694" s="172">
        <f>SUM(G1694*$D$8+H1694*$D$5+I1694*$D$9+J1694*$D$6+K1694*$D$11+L1694*$D$10+M1694*$D$7)</f>
        <v>159.5</v>
      </c>
      <c r="O1694" s="166">
        <v>1</v>
      </c>
      <c r="P1694" s="153">
        <f>SUM(N1694*O1694)</f>
        <v>159.5</v>
      </c>
      <c r="Q1694" s="29"/>
      <c r="R1694" s="14"/>
      <c r="S1694" s="14"/>
      <c r="T1694" s="14"/>
      <c r="U1694" s="14"/>
    </row>
    <row r="1695" spans="1:21" ht="13.5" customHeight="1">
      <c r="A1695" s="147">
        <f>RANK(N1695,$N$18:$N$2049)</f>
        <v>1475</v>
      </c>
      <c r="B1695" s="148" t="s">
        <v>953</v>
      </c>
      <c r="C1695" s="148" t="s">
        <v>57</v>
      </c>
      <c r="D1695" s="149" t="s">
        <v>33</v>
      </c>
      <c r="E1695" s="149" t="s">
        <v>36</v>
      </c>
      <c r="F1695" s="149" t="s">
        <v>47</v>
      </c>
      <c r="G1695" s="150"/>
      <c r="H1695" s="150"/>
      <c r="I1695" s="150"/>
      <c r="J1695" s="150"/>
      <c r="K1695" s="150"/>
      <c r="L1695" s="150"/>
      <c r="M1695" s="150"/>
      <c r="N1695" s="172">
        <f>SUM(G1695*$D$8+H1695*$D$5+I1695*$D$9+J1695*$D$6+K1695*$D$11+L1695*$D$10+M1695*$D$7)</f>
        <v>0</v>
      </c>
      <c r="O1695" s="166">
        <v>0.9</v>
      </c>
      <c r="P1695" s="153">
        <f>SUM(N1695*O1695)</f>
        <v>0</v>
      </c>
      <c r="Q1695" s="29"/>
      <c r="R1695" s="14"/>
      <c r="S1695" s="14"/>
      <c r="T1695" s="14"/>
      <c r="U1695" s="14"/>
    </row>
    <row r="1696" spans="1:21" ht="13.5" customHeight="1">
      <c r="A1696" s="147">
        <f>RANK(N1696,$N$18:$N$2049)</f>
        <v>39</v>
      </c>
      <c r="B1696" s="148" t="s">
        <v>64</v>
      </c>
      <c r="C1696" s="148" t="s">
        <v>57</v>
      </c>
      <c r="D1696" s="149" t="s">
        <v>33</v>
      </c>
      <c r="E1696" s="149" t="s">
        <v>34</v>
      </c>
      <c r="F1696" s="149" t="s">
        <v>47</v>
      </c>
      <c r="G1696" s="150">
        <v>3356</v>
      </c>
      <c r="H1696" s="150">
        <v>23</v>
      </c>
      <c r="I1696" s="150">
        <v>202</v>
      </c>
      <c r="J1696" s="150">
        <v>4</v>
      </c>
      <c r="K1696" s="150"/>
      <c r="L1696" s="150"/>
      <c r="M1696" s="150"/>
      <c r="N1696" s="172">
        <f>SUM(G1696*$D$8+H1696*$D$5+I1696*$D$9+J1696*$D$6+K1696*$D$11+L1696*$D$10+M1696*$D$7)</f>
        <v>270.44</v>
      </c>
      <c r="O1696" s="166">
        <v>0.97</v>
      </c>
      <c r="P1696" s="153">
        <f>SUM(N1696*O1696)</f>
        <v>262.32679999999999</v>
      </c>
      <c r="Q1696" s="14"/>
      <c r="R1696" s="14"/>
      <c r="S1696" s="14"/>
      <c r="T1696" s="14"/>
      <c r="U1696" s="14"/>
    </row>
    <row r="1697" spans="1:21" ht="13.5" customHeight="1">
      <c r="A1697" s="147">
        <f>RANK(N1697,$N$18:$N$2049)</f>
        <v>1475</v>
      </c>
      <c r="B1697" s="148" t="s">
        <v>80</v>
      </c>
      <c r="C1697" s="148" t="s">
        <v>57</v>
      </c>
      <c r="D1697" s="149" t="s">
        <v>39</v>
      </c>
      <c r="E1697" s="149" t="s">
        <v>34</v>
      </c>
      <c r="F1697" s="149" t="s">
        <v>47</v>
      </c>
      <c r="G1697" s="150"/>
      <c r="H1697" s="150"/>
      <c r="I1697" s="150"/>
      <c r="J1697" s="150"/>
      <c r="K1697" s="150"/>
      <c r="L1697" s="150"/>
      <c r="M1697" s="150"/>
      <c r="N1697" s="172">
        <f>SUM(G1697*$D$8+H1697*$D$5+I1697*$D$9+J1697*$D$6+K1697*$D$11+L1697*$D$10+M1697*$D$7)</f>
        <v>0</v>
      </c>
      <c r="O1697" s="166">
        <v>1.02</v>
      </c>
      <c r="P1697" s="153">
        <f>SUM(N1697*O1697)</f>
        <v>0</v>
      </c>
      <c r="Q1697" s="14"/>
      <c r="R1697" s="14"/>
      <c r="S1697" s="14"/>
      <c r="T1697" s="14"/>
      <c r="U1697" s="14"/>
    </row>
    <row r="1698" spans="1:21" ht="13.5" customHeight="1">
      <c r="A1698" s="147">
        <f>RANK(N1698,$N$18:$N$2049)</f>
        <v>869</v>
      </c>
      <c r="B1698" s="148" t="s">
        <v>718</v>
      </c>
      <c r="C1698" s="148" t="s">
        <v>57</v>
      </c>
      <c r="D1698" s="149" t="s">
        <v>39</v>
      </c>
      <c r="E1698" s="149" t="s">
        <v>34</v>
      </c>
      <c r="F1698" s="149" t="s">
        <v>47</v>
      </c>
      <c r="G1698" s="150"/>
      <c r="H1698" s="150"/>
      <c r="I1698" s="150">
        <v>287</v>
      </c>
      <c r="J1698" s="150">
        <v>3</v>
      </c>
      <c r="K1698" s="149">
        <v>8</v>
      </c>
      <c r="L1698" s="149">
        <v>73</v>
      </c>
      <c r="M1698" s="149">
        <v>0</v>
      </c>
      <c r="N1698" s="172">
        <f>SUM(G1698*$D$8+H1698*$D$5+I1698*$D$9+J1698*$D$6+K1698*$D$11+L1698*$D$10+M1698*$D$7)</f>
        <v>58</v>
      </c>
      <c r="O1698" s="166">
        <v>1.02</v>
      </c>
      <c r="P1698" s="153">
        <f>SUM(N1698*O1698)</f>
        <v>59.160000000000004</v>
      </c>
      <c r="Q1698" s="14"/>
      <c r="R1698" s="14"/>
      <c r="S1698" s="14"/>
      <c r="T1698" s="14"/>
      <c r="U1698" s="14"/>
    </row>
    <row r="1699" spans="1:21" ht="13.5" customHeight="1">
      <c r="A1699" s="147">
        <f>RANK(N1699,$N$18:$N$2049)</f>
        <v>512</v>
      </c>
      <c r="B1699" s="148" t="s">
        <v>1773</v>
      </c>
      <c r="C1699" s="148" t="s">
        <v>57</v>
      </c>
      <c r="D1699" s="149" t="s">
        <v>39</v>
      </c>
      <c r="E1699" s="149" t="s">
        <v>38</v>
      </c>
      <c r="F1699" s="149" t="s">
        <v>47</v>
      </c>
      <c r="G1699" s="150"/>
      <c r="H1699" s="150"/>
      <c r="I1699" s="150">
        <v>439</v>
      </c>
      <c r="J1699" s="150">
        <v>5</v>
      </c>
      <c r="K1699" s="149">
        <v>14</v>
      </c>
      <c r="L1699" s="149">
        <v>102</v>
      </c>
      <c r="M1699" s="149">
        <v>1</v>
      </c>
      <c r="N1699" s="172">
        <f>SUM(G1699*$D$8+H1699*$D$5+I1699*$D$9+J1699*$D$6+K1699*$D$11+L1699*$D$10+M1699*$D$7)</f>
        <v>97.100000000000009</v>
      </c>
      <c r="O1699" s="166">
        <v>1.02</v>
      </c>
      <c r="P1699" s="153">
        <f>SUM(N1699*O1699)</f>
        <v>99.042000000000016</v>
      </c>
      <c r="Q1699" s="14"/>
      <c r="R1699" s="14"/>
      <c r="S1699" s="14"/>
      <c r="T1699" s="14"/>
      <c r="U1699" s="14"/>
    </row>
    <row r="1700" spans="1:21" ht="13.5" customHeight="1">
      <c r="A1700" s="147">
        <f>RANK(N1700,$N$18:$N$2049)</f>
        <v>174</v>
      </c>
      <c r="B1700" s="148" t="s">
        <v>954</v>
      </c>
      <c r="C1700" s="148" t="s">
        <v>57</v>
      </c>
      <c r="D1700" s="149" t="s">
        <v>39</v>
      </c>
      <c r="E1700" s="149" t="s">
        <v>36</v>
      </c>
      <c r="F1700" s="149" t="s">
        <v>47</v>
      </c>
      <c r="G1700" s="150"/>
      <c r="H1700" s="150"/>
      <c r="I1700" s="150">
        <v>791</v>
      </c>
      <c r="J1700" s="150">
        <v>10</v>
      </c>
      <c r="K1700" s="149">
        <v>27</v>
      </c>
      <c r="L1700" s="149">
        <v>261</v>
      </c>
      <c r="M1700" s="149">
        <v>1</v>
      </c>
      <c r="N1700" s="172">
        <f>SUM(G1700*$D$8+H1700*$D$5+I1700*$D$9+J1700*$D$6+K1700*$D$11+L1700*$D$10+M1700*$D$7)</f>
        <v>184.70000000000002</v>
      </c>
      <c r="O1700" s="166">
        <v>1.02</v>
      </c>
      <c r="P1700" s="153">
        <f>SUM(N1700*O1700)</f>
        <v>188.39400000000003</v>
      </c>
      <c r="Q1700" s="14"/>
      <c r="R1700" s="14"/>
      <c r="S1700" s="14"/>
      <c r="T1700" s="14"/>
      <c r="U1700" s="14"/>
    </row>
    <row r="1701" spans="1:21" ht="13.5" customHeight="1">
      <c r="A1701" s="147">
        <f>RANK(N1701,$N$18:$N$2049)</f>
        <v>1475</v>
      </c>
      <c r="B1701" s="148" t="s">
        <v>478</v>
      </c>
      <c r="C1701" s="148" t="s">
        <v>57</v>
      </c>
      <c r="D1701" s="149" t="s">
        <v>42</v>
      </c>
      <c r="E1701" s="149" t="s">
        <v>34</v>
      </c>
      <c r="F1701" s="149" t="s">
        <v>47</v>
      </c>
      <c r="G1701" s="150"/>
      <c r="H1701" s="150"/>
      <c r="I1701" s="150"/>
      <c r="J1701" s="150"/>
      <c r="K1701" s="150"/>
      <c r="L1701" s="150"/>
      <c r="M1701" s="150"/>
      <c r="N1701" s="172">
        <f>SUM(G1701*$D$8+H1701*$D$5+I1701*$D$9+J1701*$D$6+K1701*$D$11+L1701*$D$10+M1701*$D$7)</f>
        <v>0</v>
      </c>
      <c r="O1701" s="166">
        <v>1</v>
      </c>
      <c r="P1701" s="153">
        <f>SUM(N1701*O1701)</f>
        <v>0</v>
      </c>
      <c r="Q1701" s="14"/>
      <c r="R1701" s="14"/>
      <c r="S1701" s="14"/>
      <c r="T1701" s="14"/>
      <c r="U1701" s="14"/>
    </row>
    <row r="1702" spans="1:21" ht="13.5" customHeight="1">
      <c r="A1702" s="147">
        <f>RANK(N1702,$N$18:$N$2049)</f>
        <v>1161</v>
      </c>
      <c r="B1702" s="148" t="s">
        <v>1774</v>
      </c>
      <c r="C1702" s="148" t="s">
        <v>57</v>
      </c>
      <c r="D1702" s="149" t="s">
        <v>42</v>
      </c>
      <c r="E1702" s="149" t="s">
        <v>34</v>
      </c>
      <c r="F1702" s="149" t="s">
        <v>47</v>
      </c>
      <c r="G1702" s="150"/>
      <c r="H1702" s="150"/>
      <c r="I1702" s="150"/>
      <c r="J1702" s="150"/>
      <c r="K1702" s="149">
        <v>17</v>
      </c>
      <c r="L1702" s="149">
        <v>180</v>
      </c>
      <c r="M1702" s="149">
        <v>1</v>
      </c>
      <c r="N1702" s="172">
        <f>SUM(G1702*$D$8+H1702*$D$5+I1702*$D$9+J1702*$D$6+K1702*$D$11+L1702*$D$10+M1702*$D$7)</f>
        <v>32.5</v>
      </c>
      <c r="O1702" s="166">
        <v>1</v>
      </c>
      <c r="P1702" s="153">
        <f>SUM(N1702*O1702)</f>
        <v>32.5</v>
      </c>
      <c r="Q1702" s="14"/>
      <c r="R1702" s="14"/>
      <c r="S1702" s="14"/>
      <c r="T1702" s="14"/>
      <c r="U1702" s="14"/>
    </row>
    <row r="1703" spans="1:21" ht="13.5" customHeight="1">
      <c r="A1703" s="147">
        <f>RANK(N1703,$N$18:$N$2049)</f>
        <v>937</v>
      </c>
      <c r="B1703" s="148" t="s">
        <v>955</v>
      </c>
      <c r="C1703" s="148" t="s">
        <v>57</v>
      </c>
      <c r="D1703" s="149" t="s">
        <v>42</v>
      </c>
      <c r="E1703" s="149" t="s">
        <v>34</v>
      </c>
      <c r="F1703" s="149" t="s">
        <v>47</v>
      </c>
      <c r="G1703" s="150"/>
      <c r="H1703" s="150"/>
      <c r="I1703" s="150"/>
      <c r="J1703" s="150"/>
      <c r="K1703" s="150">
        <v>22</v>
      </c>
      <c r="L1703" s="150">
        <v>231</v>
      </c>
      <c r="M1703" s="150">
        <v>3</v>
      </c>
      <c r="N1703" s="172">
        <f>SUM(G1703*$D$8+H1703*$D$5+I1703*$D$9+J1703*$D$6+K1703*$D$11+L1703*$D$10+M1703*$D$7)</f>
        <v>52.1</v>
      </c>
      <c r="O1703" s="166">
        <v>1</v>
      </c>
      <c r="P1703" s="153">
        <f>SUM(N1703*O1703)</f>
        <v>52.1</v>
      </c>
      <c r="Q1703" s="14"/>
      <c r="R1703" s="14"/>
      <c r="S1703" s="14"/>
      <c r="T1703" s="14"/>
      <c r="U1703" s="14"/>
    </row>
    <row r="1704" spans="1:21" ht="13.5" customHeight="1">
      <c r="A1704" s="147">
        <f>RANK(N1704,$N$18:$N$2049)</f>
        <v>1475</v>
      </c>
      <c r="B1704" s="148" t="s">
        <v>1972</v>
      </c>
      <c r="C1704" s="148" t="s">
        <v>57</v>
      </c>
      <c r="D1704" s="149" t="s">
        <v>43</v>
      </c>
      <c r="E1704" s="149" t="s">
        <v>1965</v>
      </c>
      <c r="F1704" s="149" t="s">
        <v>47</v>
      </c>
      <c r="G1704" s="150"/>
      <c r="H1704" s="150"/>
      <c r="I1704" s="150"/>
      <c r="J1704" s="150"/>
      <c r="K1704" s="150"/>
      <c r="L1704" s="150"/>
      <c r="M1704" s="150"/>
      <c r="N1704" s="172">
        <f>SUM(G1704*$D$8+H1704*$D$5+I1704*$D$9+J1704*$D$6+K1704*$D$11+L1704*$D$10+M1704*$D$7)</f>
        <v>0</v>
      </c>
      <c r="O1704" s="166">
        <v>1</v>
      </c>
      <c r="P1704" s="153">
        <f>SUM(N1704*O1704)</f>
        <v>0</v>
      </c>
      <c r="Q1704" s="29"/>
      <c r="R1704" s="14"/>
      <c r="S1704" s="14"/>
      <c r="T1704" s="14"/>
      <c r="U1704" s="14"/>
    </row>
    <row r="1705" spans="1:21" ht="13.5" customHeight="1">
      <c r="A1705" s="147">
        <f>RANK(N1705,$N$18:$N$2049)</f>
        <v>1097</v>
      </c>
      <c r="B1705" s="148" t="s">
        <v>956</v>
      </c>
      <c r="C1705" s="148" t="s">
        <v>57</v>
      </c>
      <c r="D1705" s="149" t="s">
        <v>43</v>
      </c>
      <c r="E1705" s="149" t="s">
        <v>34</v>
      </c>
      <c r="F1705" s="149" t="s">
        <v>47</v>
      </c>
      <c r="G1705" s="150"/>
      <c r="H1705" s="150"/>
      <c r="I1705" s="150"/>
      <c r="J1705" s="150"/>
      <c r="K1705" s="149">
        <v>19</v>
      </c>
      <c r="L1705" s="149">
        <v>215</v>
      </c>
      <c r="M1705" s="149">
        <v>1</v>
      </c>
      <c r="N1705" s="172">
        <f>SUM(G1705*$D$8+H1705*$D$5+I1705*$D$9+J1705*$D$6+K1705*$D$11+L1705*$D$10+M1705*$D$7)</f>
        <v>37</v>
      </c>
      <c r="O1705" s="166">
        <v>1</v>
      </c>
      <c r="P1705" s="153">
        <f>SUM(N1705*O1705)</f>
        <v>37</v>
      </c>
      <c r="Q1705" s="14"/>
      <c r="R1705" s="14"/>
      <c r="S1705" s="14"/>
      <c r="T1705" s="14"/>
      <c r="U1705" s="14"/>
    </row>
    <row r="1706" spans="1:21" ht="13.5" customHeight="1">
      <c r="A1706" s="147">
        <f>RANK(N1706,$N$18:$N$2049)</f>
        <v>859</v>
      </c>
      <c r="B1706" s="148" t="s">
        <v>1973</v>
      </c>
      <c r="C1706" s="148" t="s">
        <v>57</v>
      </c>
      <c r="D1706" s="149" t="s">
        <v>43</v>
      </c>
      <c r="E1706" s="149" t="s">
        <v>34</v>
      </c>
      <c r="F1706" s="149" t="s">
        <v>47</v>
      </c>
      <c r="G1706" s="150"/>
      <c r="H1706" s="150"/>
      <c r="I1706" s="150"/>
      <c r="J1706" s="150"/>
      <c r="K1706" s="149">
        <v>20</v>
      </c>
      <c r="L1706" s="149">
        <v>369</v>
      </c>
      <c r="M1706" s="149">
        <v>2</v>
      </c>
      <c r="N1706" s="172">
        <f>SUM(G1706*$D$8+H1706*$D$5+I1706*$D$9+J1706*$D$6+K1706*$D$11+L1706*$D$10+M1706*$D$7)</f>
        <v>58.9</v>
      </c>
      <c r="O1706" s="166">
        <v>1</v>
      </c>
      <c r="P1706" s="153">
        <f>SUM(N1706*O1706)</f>
        <v>58.9</v>
      </c>
      <c r="Q1706" s="14"/>
      <c r="R1706" s="14"/>
      <c r="S1706" s="14"/>
      <c r="T1706" s="14"/>
      <c r="U1706" s="14"/>
    </row>
    <row r="1707" spans="1:21" ht="13.5" customHeight="1">
      <c r="A1707" s="147">
        <f>RANK(N1707,$N$18:$N$2049)</f>
        <v>661</v>
      </c>
      <c r="B1707" s="148" t="s">
        <v>1066</v>
      </c>
      <c r="C1707" s="148" t="s">
        <v>57</v>
      </c>
      <c r="D1707" s="149" t="s">
        <v>43</v>
      </c>
      <c r="E1707" s="149" t="s">
        <v>38</v>
      </c>
      <c r="F1707" s="149" t="s">
        <v>47</v>
      </c>
      <c r="G1707" s="150"/>
      <c r="H1707" s="150"/>
      <c r="I1707" s="150"/>
      <c r="J1707" s="150"/>
      <c r="K1707" s="149">
        <v>38</v>
      </c>
      <c r="L1707" s="149">
        <v>415</v>
      </c>
      <c r="M1707" s="149">
        <v>3</v>
      </c>
      <c r="N1707" s="172">
        <f>SUM(G1707*$D$8+H1707*$D$5+I1707*$D$9+J1707*$D$6+K1707*$D$11+L1707*$D$10+M1707*$D$7)</f>
        <v>78.5</v>
      </c>
      <c r="O1707" s="166">
        <v>1</v>
      </c>
      <c r="P1707" s="153">
        <f>SUM(N1707*O1707)</f>
        <v>78.5</v>
      </c>
      <c r="Q1707" s="14"/>
      <c r="R1707" s="14"/>
      <c r="S1707" s="14"/>
      <c r="T1707" s="14"/>
      <c r="U1707" s="14"/>
    </row>
    <row r="1708" spans="1:21" ht="13.5" customHeight="1">
      <c r="A1708" s="147">
        <f>RANK(N1708,$N$18:$N$2049)</f>
        <v>416</v>
      </c>
      <c r="B1708" s="148" t="s">
        <v>1777</v>
      </c>
      <c r="C1708" s="148" t="s">
        <v>57</v>
      </c>
      <c r="D1708" s="149" t="s">
        <v>43</v>
      </c>
      <c r="E1708" s="149" t="s">
        <v>1965</v>
      </c>
      <c r="F1708" s="149" t="s">
        <v>47</v>
      </c>
      <c r="G1708" s="150"/>
      <c r="H1708" s="150"/>
      <c r="I1708" s="150"/>
      <c r="J1708" s="150"/>
      <c r="K1708" s="149">
        <v>47</v>
      </c>
      <c r="L1708" s="149">
        <v>693</v>
      </c>
      <c r="M1708" s="150">
        <v>4</v>
      </c>
      <c r="N1708" s="172">
        <f>SUM(G1708*$D$8+H1708*$D$5+I1708*$D$9+J1708*$D$6+K1708*$D$11+L1708*$D$10+M1708*$D$7)</f>
        <v>116.8</v>
      </c>
      <c r="O1708" s="166">
        <v>1</v>
      </c>
      <c r="P1708" s="153">
        <f>SUM(N1708*O1708)</f>
        <v>116.8</v>
      </c>
      <c r="Q1708" s="29"/>
      <c r="R1708" s="14"/>
      <c r="S1708" s="14"/>
      <c r="T1708" s="14"/>
      <c r="U1708" s="14"/>
    </row>
    <row r="1709" spans="1:21" ht="13.5" customHeight="1">
      <c r="A1709" s="147">
        <f>RANK(N1709,$N$18:$N$2049)</f>
        <v>325</v>
      </c>
      <c r="B1709" s="148" t="s">
        <v>1775</v>
      </c>
      <c r="C1709" s="148" t="s">
        <v>57</v>
      </c>
      <c r="D1709" s="149" t="s">
        <v>43</v>
      </c>
      <c r="E1709" s="149" t="s">
        <v>36</v>
      </c>
      <c r="F1709" s="149" t="s">
        <v>47</v>
      </c>
      <c r="G1709" s="150"/>
      <c r="H1709" s="150"/>
      <c r="I1709" s="149">
        <v>25</v>
      </c>
      <c r="J1709" s="149">
        <v>0</v>
      </c>
      <c r="K1709" s="149">
        <v>59</v>
      </c>
      <c r="L1709" s="149">
        <v>616</v>
      </c>
      <c r="M1709" s="150">
        <v>7</v>
      </c>
      <c r="N1709" s="172">
        <f>SUM(G1709*$D$8+H1709*$D$5+I1709*$D$9+J1709*$D$6+K1709*$D$11+L1709*$D$10+M1709*$D$7)</f>
        <v>135.6</v>
      </c>
      <c r="O1709" s="166">
        <v>1</v>
      </c>
      <c r="P1709" s="153">
        <f>SUM(N1709*O1709)</f>
        <v>135.6</v>
      </c>
      <c r="Q1709" s="29"/>
      <c r="R1709" s="14"/>
      <c r="S1709" s="14"/>
      <c r="T1709" s="14"/>
      <c r="U1709" s="14"/>
    </row>
    <row r="1710" spans="1:21" ht="13.5" customHeight="1">
      <c r="A1710" s="147">
        <f>RANK(N1710,$N$18:$N$2049)</f>
        <v>1475</v>
      </c>
      <c r="B1710" s="148" t="s">
        <v>739</v>
      </c>
      <c r="C1710" s="148" t="s">
        <v>1045</v>
      </c>
      <c r="D1710" s="149" t="s">
        <v>33</v>
      </c>
      <c r="E1710" s="149" t="s">
        <v>36</v>
      </c>
      <c r="F1710" s="149" t="s">
        <v>336</v>
      </c>
      <c r="G1710" s="150"/>
      <c r="H1710" s="150"/>
      <c r="I1710" s="150"/>
      <c r="J1710" s="150"/>
      <c r="K1710" s="150"/>
      <c r="L1710" s="150"/>
      <c r="M1710" s="150"/>
      <c r="N1710" s="172">
        <f>SUM(G1710*$D$8+H1710*$D$5+I1710*$D$9+J1710*$D$6+K1710*$D$11+L1710*$D$10+M1710*$D$7)</f>
        <v>0</v>
      </c>
      <c r="O1710" s="166">
        <v>0.9</v>
      </c>
      <c r="P1710" s="153">
        <f>SUM(N1710*O1710)</f>
        <v>0</v>
      </c>
      <c r="Q1710" s="29"/>
      <c r="R1710" s="14"/>
      <c r="S1710" s="14"/>
      <c r="T1710" s="14"/>
      <c r="U1710" s="14"/>
    </row>
    <row r="1711" spans="1:21" ht="13.5" customHeight="1">
      <c r="A1711" s="147">
        <f>RANK(N1711,$N$18:$N$2049)</f>
        <v>24</v>
      </c>
      <c r="B1711" s="148" t="s">
        <v>108</v>
      </c>
      <c r="C1711" s="148" t="s">
        <v>1045</v>
      </c>
      <c r="D1711" s="149" t="s">
        <v>33</v>
      </c>
      <c r="E1711" s="149" t="s">
        <v>34</v>
      </c>
      <c r="F1711" s="149" t="s">
        <v>336</v>
      </c>
      <c r="G1711" s="150">
        <v>2754</v>
      </c>
      <c r="H1711" s="150">
        <v>20</v>
      </c>
      <c r="I1711" s="149">
        <v>443</v>
      </c>
      <c r="J1711" s="150">
        <v>8</v>
      </c>
      <c r="K1711" s="150"/>
      <c r="L1711" s="150"/>
      <c r="M1711" s="150"/>
      <c r="N1711" s="172">
        <f>SUM(G1711*$D$8+H1711*$D$5+I1711*$D$9+J1711*$D$6+K1711*$D$11+L1711*$D$10+M1711*$D$7)</f>
        <v>282.46000000000004</v>
      </c>
      <c r="O1711" s="166">
        <v>0.97</v>
      </c>
      <c r="P1711" s="153">
        <f>SUM(N1711*O1711)</f>
        <v>273.98620000000005</v>
      </c>
      <c r="R1711" s="14"/>
      <c r="S1711" s="14"/>
      <c r="T1711" s="14"/>
      <c r="U1711" s="14"/>
    </row>
    <row r="1712" spans="1:21" ht="13.5" customHeight="1">
      <c r="A1712" s="147">
        <f>RANK(N1712,$N$18:$N$2049)</f>
        <v>1280</v>
      </c>
      <c r="B1712" s="148" t="s">
        <v>461</v>
      </c>
      <c r="C1712" s="148" t="s">
        <v>1045</v>
      </c>
      <c r="D1712" s="149" t="s">
        <v>39</v>
      </c>
      <c r="E1712" s="149" t="s">
        <v>38</v>
      </c>
      <c r="F1712" s="149" t="s">
        <v>336</v>
      </c>
      <c r="G1712" s="150"/>
      <c r="H1712" s="150"/>
      <c r="I1712" s="149">
        <v>152</v>
      </c>
      <c r="J1712" s="150">
        <v>1</v>
      </c>
      <c r="K1712" s="149">
        <v>4</v>
      </c>
      <c r="L1712" s="149">
        <v>28</v>
      </c>
      <c r="M1712" s="149">
        <v>0</v>
      </c>
      <c r="N1712" s="172">
        <f>SUM(G1712*$D$8+H1712*$D$5+I1712*$D$9+J1712*$D$6+K1712*$D$11+L1712*$D$10+M1712*$D$7)</f>
        <v>26.000000000000004</v>
      </c>
      <c r="O1712" s="166">
        <v>1.02</v>
      </c>
      <c r="P1712" s="153">
        <f>SUM(N1712*O1712)</f>
        <v>26.520000000000003</v>
      </c>
      <c r="R1712" s="14"/>
      <c r="S1712" s="14"/>
      <c r="T1712" s="14"/>
      <c r="U1712" s="14"/>
    </row>
    <row r="1713" spans="1:21" ht="13.5" customHeight="1">
      <c r="A1713" s="147">
        <f>RANK(N1713,$N$18:$N$2049)</f>
        <v>1036</v>
      </c>
      <c r="B1713" s="148" t="s">
        <v>307</v>
      </c>
      <c r="C1713" s="148" t="s">
        <v>1045</v>
      </c>
      <c r="D1713" s="149" t="s">
        <v>39</v>
      </c>
      <c r="E1713" s="149" t="s">
        <v>34</v>
      </c>
      <c r="F1713" s="149" t="s">
        <v>336</v>
      </c>
      <c r="G1713" s="150"/>
      <c r="H1713" s="150"/>
      <c r="I1713" s="150">
        <v>234</v>
      </c>
      <c r="J1713" s="150">
        <v>1</v>
      </c>
      <c r="K1713" s="149">
        <v>13</v>
      </c>
      <c r="L1713" s="149">
        <v>71</v>
      </c>
      <c r="M1713" s="149">
        <v>0</v>
      </c>
      <c r="N1713" s="172">
        <f>SUM(G1713*$D$8+H1713*$D$5+I1713*$D$9+J1713*$D$6+K1713*$D$11+L1713*$D$10+M1713*$D$7)</f>
        <v>43.000000000000007</v>
      </c>
      <c r="O1713" s="166">
        <v>1.02</v>
      </c>
      <c r="P1713" s="153">
        <f>SUM(N1713*O1713)</f>
        <v>43.860000000000007</v>
      </c>
      <c r="R1713" s="14"/>
      <c r="S1713" s="14"/>
      <c r="T1713" s="14"/>
      <c r="U1713" s="14"/>
    </row>
    <row r="1714" spans="1:21" ht="13.5" customHeight="1">
      <c r="A1714" s="147">
        <f>RANK(N1714,$N$18:$N$2049)</f>
        <v>542</v>
      </c>
      <c r="B1714" s="148" t="s">
        <v>122</v>
      </c>
      <c r="C1714" s="148" t="s">
        <v>1045</v>
      </c>
      <c r="D1714" s="149" t="s">
        <v>39</v>
      </c>
      <c r="E1714" s="149" t="s">
        <v>34</v>
      </c>
      <c r="F1714" s="149" t="s">
        <v>336</v>
      </c>
      <c r="G1714" s="150"/>
      <c r="H1714" s="150"/>
      <c r="I1714" s="150">
        <v>574</v>
      </c>
      <c r="J1714" s="150">
        <v>5</v>
      </c>
      <c r="K1714" s="149">
        <v>4</v>
      </c>
      <c r="L1714" s="149">
        <v>32</v>
      </c>
      <c r="M1714" s="149">
        <v>0</v>
      </c>
      <c r="N1714" s="172">
        <f>SUM(G1714*$D$8+H1714*$D$5+I1714*$D$9+J1714*$D$6+K1714*$D$11+L1714*$D$10+M1714*$D$7)</f>
        <v>92.600000000000009</v>
      </c>
      <c r="O1714" s="166">
        <v>1.02</v>
      </c>
      <c r="P1714" s="153">
        <f>SUM(N1714*O1714)</f>
        <v>94.452000000000012</v>
      </c>
      <c r="R1714" s="14"/>
      <c r="S1714" s="14"/>
      <c r="T1714" s="14"/>
      <c r="U1714" s="14"/>
    </row>
    <row r="1715" spans="1:21" ht="13.5" customHeight="1">
      <c r="A1715" s="147">
        <f>RANK(N1715,$N$18:$N$2049)</f>
        <v>135</v>
      </c>
      <c r="B1715" s="148" t="s">
        <v>958</v>
      </c>
      <c r="C1715" s="148" t="s">
        <v>1045</v>
      </c>
      <c r="D1715" s="149" t="s">
        <v>39</v>
      </c>
      <c r="E1715" s="149" t="s">
        <v>34</v>
      </c>
      <c r="F1715" s="149" t="s">
        <v>336</v>
      </c>
      <c r="G1715" s="150"/>
      <c r="H1715" s="150"/>
      <c r="I1715" s="150">
        <v>1046</v>
      </c>
      <c r="J1715" s="150">
        <v>11</v>
      </c>
      <c r="K1715" s="149">
        <v>17</v>
      </c>
      <c r="L1715" s="149">
        <v>179</v>
      </c>
      <c r="M1715" s="149">
        <v>1</v>
      </c>
      <c r="N1715" s="172">
        <f>SUM(G1715*$D$8+H1715*$D$5+I1715*$D$9+J1715*$D$6+K1715*$D$11+L1715*$D$10+M1715*$D$7)</f>
        <v>203.00000000000003</v>
      </c>
      <c r="O1715" s="166">
        <v>1.02</v>
      </c>
      <c r="P1715" s="153">
        <f>SUM(N1715*O1715)</f>
        <v>207.06000000000003</v>
      </c>
      <c r="R1715" s="14"/>
      <c r="S1715" s="14"/>
      <c r="T1715" s="14"/>
      <c r="U1715" s="14"/>
    </row>
    <row r="1716" spans="1:21" ht="13.5" customHeight="1">
      <c r="A1716" s="147">
        <f>RANK(N1716,$N$18:$N$2049)</f>
        <v>1475</v>
      </c>
      <c r="B1716" s="148" t="s">
        <v>1779</v>
      </c>
      <c r="C1716" s="148" t="s">
        <v>1045</v>
      </c>
      <c r="D1716" s="149" t="s">
        <v>42</v>
      </c>
      <c r="E1716" s="149" t="s">
        <v>34</v>
      </c>
      <c r="F1716" s="149" t="s">
        <v>336</v>
      </c>
      <c r="G1716" s="150"/>
      <c r="H1716" s="150"/>
      <c r="I1716" s="150"/>
      <c r="J1716" s="150"/>
      <c r="K1716" s="150"/>
      <c r="L1716" s="150"/>
      <c r="M1716" s="150"/>
      <c r="N1716" s="172">
        <f>SUM(G1716*$D$8+H1716*$D$5+I1716*$D$9+J1716*$D$6+K1716*$D$11+L1716*$D$10+M1716*$D$7)</f>
        <v>0</v>
      </c>
      <c r="O1716" s="166">
        <v>1</v>
      </c>
      <c r="P1716" s="153">
        <f>SUM(N1716*O1716)</f>
        <v>0</v>
      </c>
      <c r="Q1716" s="29"/>
      <c r="R1716" s="14"/>
      <c r="S1716" s="14"/>
      <c r="T1716" s="14"/>
      <c r="U1716" s="14"/>
    </row>
    <row r="1717" spans="1:21" ht="13.5" customHeight="1">
      <c r="A1717" s="147">
        <f>RANK(N1717,$N$18:$N$2049)</f>
        <v>1447</v>
      </c>
      <c r="B1717" s="148" t="s">
        <v>1778</v>
      </c>
      <c r="C1717" s="148" t="s">
        <v>1045</v>
      </c>
      <c r="D1717" s="149" t="s">
        <v>42</v>
      </c>
      <c r="E1717" s="149" t="s">
        <v>34</v>
      </c>
      <c r="F1717" s="149" t="s">
        <v>336</v>
      </c>
      <c r="G1717" s="150"/>
      <c r="H1717" s="150"/>
      <c r="I1717" s="150"/>
      <c r="J1717" s="150"/>
      <c r="K1717" s="149">
        <v>6</v>
      </c>
      <c r="L1717" s="149">
        <v>81</v>
      </c>
      <c r="M1717" s="149">
        <v>1</v>
      </c>
      <c r="N1717" s="172">
        <f>SUM(G1717*$D$8+H1717*$D$5+I1717*$D$9+J1717*$D$6+K1717*$D$11+L1717*$D$10+M1717*$D$7)</f>
        <v>17.100000000000001</v>
      </c>
      <c r="O1717" s="166">
        <v>1</v>
      </c>
      <c r="P1717" s="153">
        <f>SUM(N1717*O1717)</f>
        <v>17.100000000000001</v>
      </c>
      <c r="Q1717" s="29"/>
      <c r="R1717" s="14"/>
      <c r="S1717" s="14"/>
      <c r="T1717" s="14"/>
      <c r="U1717" s="14"/>
    </row>
    <row r="1718" spans="1:21" ht="13.5" customHeight="1">
      <c r="A1718" s="147">
        <f>RANK(N1718,$N$18:$N$2049)</f>
        <v>955</v>
      </c>
      <c r="B1718" s="148" t="s">
        <v>2180</v>
      </c>
      <c r="C1718" s="148" t="s">
        <v>1045</v>
      </c>
      <c r="D1718" s="149" t="s">
        <v>42</v>
      </c>
      <c r="E1718" s="149" t="s">
        <v>36</v>
      </c>
      <c r="F1718" s="149" t="s">
        <v>336</v>
      </c>
      <c r="G1718" s="150"/>
      <c r="H1718" s="150"/>
      <c r="I1718" s="150"/>
      <c r="J1718" s="150"/>
      <c r="K1718" s="149">
        <v>23</v>
      </c>
      <c r="L1718" s="149">
        <v>265</v>
      </c>
      <c r="M1718" s="149">
        <v>2</v>
      </c>
      <c r="N1718" s="172">
        <f>SUM(G1718*$D$8+H1718*$D$5+I1718*$D$9+J1718*$D$6+K1718*$D$11+L1718*$D$10+M1718*$D$7)</f>
        <v>50</v>
      </c>
      <c r="O1718" s="166">
        <v>1</v>
      </c>
      <c r="P1718" s="153">
        <f>SUM(N1718*O1718)</f>
        <v>50</v>
      </c>
      <c r="Q1718" s="14"/>
      <c r="R1718" s="14"/>
      <c r="S1718" s="14"/>
      <c r="T1718" s="14"/>
      <c r="U1718" s="14"/>
    </row>
    <row r="1719" spans="1:21" ht="13.5" customHeight="1">
      <c r="A1719" s="147">
        <f>RANK(N1719,$N$18:$N$2049)</f>
        <v>1475</v>
      </c>
      <c r="B1719" s="148" t="s">
        <v>960</v>
      </c>
      <c r="C1719" s="148" t="s">
        <v>1045</v>
      </c>
      <c r="D1719" s="149" t="s">
        <v>43</v>
      </c>
      <c r="E1719" s="149" t="s">
        <v>38</v>
      </c>
      <c r="F1719" s="149" t="s">
        <v>336</v>
      </c>
      <c r="G1719" s="150"/>
      <c r="H1719" s="150"/>
      <c r="I1719" s="150"/>
      <c r="J1719" s="150"/>
      <c r="K1719" s="150"/>
      <c r="L1719" s="150"/>
      <c r="M1719" s="150"/>
      <c r="N1719" s="172">
        <f>SUM(G1719*$D$8+H1719*$D$5+I1719*$D$9+J1719*$D$6+K1719*$D$11+L1719*$D$10+M1719*$D$7)</f>
        <v>0</v>
      </c>
      <c r="O1719" s="166">
        <v>1</v>
      </c>
      <c r="P1719" s="153">
        <f>SUM(N1719*O1719)</f>
        <v>0</v>
      </c>
      <c r="Q1719" s="14"/>
      <c r="R1719" s="14"/>
      <c r="S1719" s="14"/>
      <c r="T1719" s="14"/>
      <c r="U1719" s="14"/>
    </row>
    <row r="1720" spans="1:21" ht="13.5" customHeight="1">
      <c r="A1720" s="147">
        <f>RANK(N1720,$N$18:$N$2049)</f>
        <v>1347</v>
      </c>
      <c r="B1720" s="148" t="s">
        <v>210</v>
      </c>
      <c r="C1720" s="148" t="s">
        <v>1045</v>
      </c>
      <c r="D1720" s="149" t="s">
        <v>43</v>
      </c>
      <c r="E1720" s="149" t="s">
        <v>34</v>
      </c>
      <c r="F1720" s="149" t="s">
        <v>336</v>
      </c>
      <c r="G1720" s="150"/>
      <c r="H1720" s="150"/>
      <c r="I1720" s="150"/>
      <c r="J1720" s="150"/>
      <c r="K1720" s="149">
        <v>9</v>
      </c>
      <c r="L1720" s="149">
        <v>127</v>
      </c>
      <c r="M1720" s="149">
        <v>1</v>
      </c>
      <c r="N1720" s="172">
        <f>SUM(G1720*$D$8+H1720*$D$5+I1720*$D$9+J1720*$D$6+K1720*$D$11+L1720*$D$10+M1720*$D$7)</f>
        <v>23.200000000000003</v>
      </c>
      <c r="O1720" s="166">
        <v>1</v>
      </c>
      <c r="P1720" s="153">
        <f>SUM(N1720*O1720)</f>
        <v>23.200000000000003</v>
      </c>
      <c r="Q1720" s="14"/>
      <c r="R1720" s="14"/>
      <c r="S1720" s="14"/>
      <c r="T1720" s="14"/>
      <c r="U1720" s="14"/>
    </row>
    <row r="1721" spans="1:21" ht="13.5" customHeight="1">
      <c r="A1721" s="147">
        <f>RANK(N1721,$N$18:$N$2049)</f>
        <v>1128</v>
      </c>
      <c r="B1721" s="148" t="s">
        <v>63</v>
      </c>
      <c r="C1721" s="148" t="s">
        <v>1045</v>
      </c>
      <c r="D1721" s="149" t="s">
        <v>43</v>
      </c>
      <c r="E1721" s="149" t="s">
        <v>34</v>
      </c>
      <c r="F1721" s="149" t="s">
        <v>336</v>
      </c>
      <c r="G1721" s="150"/>
      <c r="H1721" s="150"/>
      <c r="I1721" s="150"/>
      <c r="J1721" s="150"/>
      <c r="K1721" s="149">
        <v>18</v>
      </c>
      <c r="L1721" s="149">
        <v>198</v>
      </c>
      <c r="M1721" s="150">
        <v>1</v>
      </c>
      <c r="N1721" s="172">
        <f>SUM(G1721*$D$8+H1721*$D$5+I1721*$D$9+J1721*$D$6+K1721*$D$11+L1721*$D$10+M1721*$D$7)</f>
        <v>34.799999999999997</v>
      </c>
      <c r="O1721" s="166">
        <v>1</v>
      </c>
      <c r="P1721" s="153">
        <f>SUM(N1721*O1721)</f>
        <v>34.799999999999997</v>
      </c>
      <c r="Q1721" s="14"/>
      <c r="R1721" s="14"/>
      <c r="S1721" s="14"/>
      <c r="T1721" s="14"/>
      <c r="U1721" s="14"/>
    </row>
    <row r="1722" spans="1:21" ht="13.5" customHeight="1">
      <c r="A1722" s="147">
        <f>RANK(N1722,$N$18:$N$2049)</f>
        <v>656</v>
      </c>
      <c r="B1722" s="148" t="s">
        <v>815</v>
      </c>
      <c r="C1722" s="148" t="s">
        <v>1045</v>
      </c>
      <c r="D1722" s="149" t="s">
        <v>43</v>
      </c>
      <c r="E1722" s="149" t="s">
        <v>34</v>
      </c>
      <c r="F1722" s="149" t="s">
        <v>336</v>
      </c>
      <c r="G1722" s="150"/>
      <c r="H1722" s="150"/>
      <c r="I1722" s="150"/>
      <c r="J1722" s="150"/>
      <c r="K1722" s="149">
        <v>29</v>
      </c>
      <c r="L1722" s="149">
        <v>464</v>
      </c>
      <c r="M1722" s="149">
        <v>3</v>
      </c>
      <c r="N1722" s="172">
        <f>SUM(G1722*$D$8+H1722*$D$5+I1722*$D$9+J1722*$D$6+K1722*$D$11+L1722*$D$10+M1722*$D$7)</f>
        <v>78.900000000000006</v>
      </c>
      <c r="O1722" s="166">
        <v>1</v>
      </c>
      <c r="P1722" s="153">
        <f>SUM(N1722*O1722)</f>
        <v>78.900000000000006</v>
      </c>
      <c r="Q1722" s="14"/>
      <c r="R1722" s="14"/>
      <c r="S1722" s="14"/>
      <c r="T1722" s="14"/>
      <c r="U1722" s="14"/>
    </row>
    <row r="1723" spans="1:21" ht="13.5" customHeight="1">
      <c r="A1723" s="147">
        <f>RANK(N1723,$N$18:$N$2049)</f>
        <v>461</v>
      </c>
      <c r="B1723" s="148" t="s">
        <v>959</v>
      </c>
      <c r="C1723" s="148" t="s">
        <v>1045</v>
      </c>
      <c r="D1723" s="149" t="s">
        <v>43</v>
      </c>
      <c r="E1723" s="149" t="s">
        <v>38</v>
      </c>
      <c r="F1723" s="149" t="s">
        <v>336</v>
      </c>
      <c r="G1723" s="150"/>
      <c r="H1723" s="150"/>
      <c r="I1723" s="149">
        <v>125</v>
      </c>
      <c r="J1723" s="149">
        <v>1</v>
      </c>
      <c r="K1723" s="149">
        <v>51</v>
      </c>
      <c r="L1723" s="149">
        <v>462</v>
      </c>
      <c r="M1723" s="150">
        <v>3</v>
      </c>
      <c r="N1723" s="172">
        <f>SUM(G1723*$D$8+H1723*$D$5+I1723*$D$9+J1723*$D$6+K1723*$D$11+L1723*$D$10+M1723*$D$7)</f>
        <v>108.2</v>
      </c>
      <c r="O1723" s="166">
        <v>1</v>
      </c>
      <c r="P1723" s="153">
        <f>SUM(N1723*O1723)</f>
        <v>108.2</v>
      </c>
      <c r="Q1723" s="29"/>
      <c r="R1723" s="14"/>
      <c r="S1723" s="14"/>
      <c r="T1723" s="14"/>
      <c r="U1723" s="14"/>
    </row>
    <row r="1724" spans="1:21" ht="13.5" customHeight="1">
      <c r="A1724" s="147">
        <f>RANK(N1724,$N$18:$N$2049)</f>
        <v>258</v>
      </c>
      <c r="B1724" s="148" t="s">
        <v>146</v>
      </c>
      <c r="C1724" s="148" t="s">
        <v>1045</v>
      </c>
      <c r="D1724" s="149" t="s">
        <v>43</v>
      </c>
      <c r="E1724" s="149" t="s">
        <v>34</v>
      </c>
      <c r="F1724" s="149" t="s">
        <v>336</v>
      </c>
      <c r="G1724" s="150"/>
      <c r="H1724" s="150"/>
      <c r="I1724" s="150"/>
      <c r="J1724" s="150"/>
      <c r="K1724" s="150">
        <v>50</v>
      </c>
      <c r="L1724" s="150">
        <v>823</v>
      </c>
      <c r="M1724" s="150">
        <v>8</v>
      </c>
      <c r="N1724" s="172">
        <f>SUM(G1724*$D$8+H1724*$D$5+I1724*$D$9+J1724*$D$6+K1724*$D$11+L1724*$D$10+M1724*$D$7)</f>
        <v>155.30000000000001</v>
      </c>
      <c r="O1724" s="166">
        <v>1</v>
      </c>
      <c r="P1724" s="153">
        <f>SUM(N1724*O1724)</f>
        <v>155.30000000000001</v>
      </c>
      <c r="Q1724" s="29"/>
      <c r="R1724" s="14"/>
      <c r="S1724" s="14"/>
      <c r="T1724" s="14"/>
      <c r="U1724" s="14"/>
    </row>
    <row r="1725" spans="1:21" ht="13.5" customHeight="1">
      <c r="A1725" s="147">
        <f>RANK(N1725,$N$18:$N$2049)</f>
        <v>1475</v>
      </c>
      <c r="B1725" s="148" t="s">
        <v>1780</v>
      </c>
      <c r="C1725" s="148" t="s">
        <v>58</v>
      </c>
      <c r="D1725" s="149" t="s">
        <v>33</v>
      </c>
      <c r="E1725" s="149" t="s">
        <v>36</v>
      </c>
      <c r="F1725" s="149" t="s">
        <v>337</v>
      </c>
      <c r="G1725" s="150"/>
      <c r="H1725" s="150"/>
      <c r="I1725" s="150"/>
      <c r="J1725" s="150"/>
      <c r="K1725" s="150"/>
      <c r="L1725" s="150"/>
      <c r="M1725" s="150"/>
      <c r="N1725" s="172">
        <f>SUM(G1725*$D$8+H1725*$D$5+I1725*$D$9+J1725*$D$6+K1725*$D$11+L1725*$D$10+M1725*$D$7)</f>
        <v>0</v>
      </c>
      <c r="O1725" s="166">
        <v>0.9</v>
      </c>
      <c r="P1725" s="153">
        <f>SUM(N1725*O1725)</f>
        <v>0</v>
      </c>
      <c r="Q1725" s="29"/>
      <c r="R1725" s="14"/>
      <c r="S1725" s="14"/>
      <c r="T1725" s="14"/>
      <c r="U1725" s="14"/>
    </row>
    <row r="1726" spans="1:21" ht="13.5" customHeight="1">
      <c r="A1726" s="147">
        <f>RANK(N1726,$N$18:$N$2049)</f>
        <v>100</v>
      </c>
      <c r="B1726" s="148" t="s">
        <v>143</v>
      </c>
      <c r="C1726" s="148" t="s">
        <v>58</v>
      </c>
      <c r="D1726" s="149" t="s">
        <v>33</v>
      </c>
      <c r="E1726" s="149" t="s">
        <v>34</v>
      </c>
      <c r="F1726" s="149" t="s">
        <v>337</v>
      </c>
      <c r="G1726" s="150">
        <v>2806</v>
      </c>
      <c r="H1726" s="150">
        <v>20</v>
      </c>
      <c r="I1726" s="150">
        <v>207</v>
      </c>
      <c r="J1726" s="150">
        <v>2</v>
      </c>
      <c r="K1726" s="150"/>
      <c r="L1726" s="150"/>
      <c r="M1726" s="150"/>
      <c r="N1726" s="172">
        <f>SUM(G1726*$D$8+H1726*$D$5+I1726*$D$9+J1726*$D$6+K1726*$D$11+L1726*$D$10+M1726*$D$7)</f>
        <v>224.94</v>
      </c>
      <c r="O1726" s="166">
        <v>0.9</v>
      </c>
      <c r="P1726" s="153">
        <f>SUM(N1726*O1726)</f>
        <v>202.446</v>
      </c>
      <c r="Q1726" s="29"/>
      <c r="R1726" s="14"/>
      <c r="S1726" s="14"/>
      <c r="T1726" s="14"/>
      <c r="U1726" s="14"/>
    </row>
    <row r="1727" spans="1:21" ht="13.5" customHeight="1">
      <c r="A1727" s="147">
        <f>RANK(N1727,$N$18:$N$2049)</f>
        <v>1475</v>
      </c>
      <c r="B1727" s="148" t="s">
        <v>963</v>
      </c>
      <c r="C1727" s="148" t="s">
        <v>58</v>
      </c>
      <c r="D1727" s="149" t="s">
        <v>39</v>
      </c>
      <c r="E1727" s="149" t="s">
        <v>34</v>
      </c>
      <c r="F1727" s="149" t="s">
        <v>337</v>
      </c>
      <c r="G1727" s="150"/>
      <c r="H1727" s="150"/>
      <c r="I1727" s="150"/>
      <c r="J1727" s="150"/>
      <c r="K1727" s="150"/>
      <c r="L1727" s="150"/>
      <c r="M1727" s="150"/>
      <c r="N1727" s="172">
        <f>SUM(G1727*$D$8+H1727*$D$5+I1727*$D$9+J1727*$D$6+K1727*$D$11+L1727*$D$10+M1727*$D$7)</f>
        <v>0</v>
      </c>
      <c r="O1727" s="166">
        <v>1.02</v>
      </c>
      <c r="P1727" s="153">
        <f>SUM(N1727*O1727)</f>
        <v>0</v>
      </c>
      <c r="Q1727" s="29"/>
      <c r="R1727" s="14"/>
      <c r="S1727" s="14"/>
      <c r="T1727" s="14"/>
      <c r="U1727" s="14"/>
    </row>
    <row r="1728" spans="1:21" ht="13.5" customHeight="1">
      <c r="A1728" s="147">
        <f>RANK(N1728,$N$18:$N$2049)</f>
        <v>978</v>
      </c>
      <c r="B1728" s="148" t="s">
        <v>2181</v>
      </c>
      <c r="C1728" s="148" t="s">
        <v>58</v>
      </c>
      <c r="D1728" s="149" t="s">
        <v>39</v>
      </c>
      <c r="E1728" s="149" t="s">
        <v>34</v>
      </c>
      <c r="F1728" s="149" t="s">
        <v>337</v>
      </c>
      <c r="G1728" s="150"/>
      <c r="H1728" s="150"/>
      <c r="I1728" s="149">
        <v>221</v>
      </c>
      <c r="J1728" s="149">
        <v>2</v>
      </c>
      <c r="K1728" s="149">
        <v>5</v>
      </c>
      <c r="L1728" s="149">
        <v>48</v>
      </c>
      <c r="M1728" s="149">
        <v>1</v>
      </c>
      <c r="N1728" s="172">
        <f>SUM(G1728*$D$8+H1728*$D$5+I1728*$D$9+J1728*$D$6+K1728*$D$11+L1728*$D$10+M1728*$D$7)</f>
        <v>47.400000000000006</v>
      </c>
      <c r="O1728" s="166">
        <v>1.02</v>
      </c>
      <c r="P1728" s="153">
        <f>SUM(N1728*O1728)</f>
        <v>48.348000000000006</v>
      </c>
      <c r="Q1728" s="14"/>
      <c r="R1728" s="14"/>
      <c r="S1728" s="14"/>
      <c r="T1728" s="14"/>
      <c r="U1728" s="14"/>
    </row>
    <row r="1729" spans="1:21" ht="13.5" customHeight="1">
      <c r="A1729" s="147">
        <f>RANK(N1729,$N$18:$N$2049)</f>
        <v>531</v>
      </c>
      <c r="B1729" s="148" t="s">
        <v>308</v>
      </c>
      <c r="C1729" s="148" t="s">
        <v>58</v>
      </c>
      <c r="D1729" s="149" t="s">
        <v>39</v>
      </c>
      <c r="E1729" s="149" t="s">
        <v>34</v>
      </c>
      <c r="F1729" s="149" t="s">
        <v>337</v>
      </c>
      <c r="G1729" s="150"/>
      <c r="H1729" s="150"/>
      <c r="I1729" s="150">
        <v>466</v>
      </c>
      <c r="J1729" s="150">
        <v>4</v>
      </c>
      <c r="K1729" s="149">
        <v>12</v>
      </c>
      <c r="L1729" s="149">
        <v>115</v>
      </c>
      <c r="M1729" s="149">
        <v>1</v>
      </c>
      <c r="N1729" s="172">
        <f>SUM(G1729*$D$8+H1729*$D$5+I1729*$D$9+J1729*$D$6+K1729*$D$11+L1729*$D$10+M1729*$D$7)</f>
        <v>94.1</v>
      </c>
      <c r="O1729" s="166">
        <v>1.02</v>
      </c>
      <c r="P1729" s="153">
        <f>SUM(N1729*O1729)</f>
        <v>95.981999999999999</v>
      </c>
      <c r="Q1729" s="14"/>
      <c r="R1729" s="14"/>
      <c r="S1729" s="14"/>
      <c r="T1729" s="14"/>
      <c r="U1729" s="14"/>
    </row>
    <row r="1730" spans="1:21" ht="13.5" customHeight="1">
      <c r="A1730" s="147">
        <f>RANK(N1730,$N$18:$N$2049)</f>
        <v>157</v>
      </c>
      <c r="B1730" s="148" t="s">
        <v>962</v>
      </c>
      <c r="C1730" s="148" t="s">
        <v>58</v>
      </c>
      <c r="D1730" s="149" t="s">
        <v>39</v>
      </c>
      <c r="E1730" s="149" t="s">
        <v>38</v>
      </c>
      <c r="F1730" s="149" t="s">
        <v>337</v>
      </c>
      <c r="G1730" s="150"/>
      <c r="H1730" s="150"/>
      <c r="I1730" s="150">
        <v>991</v>
      </c>
      <c r="J1730" s="150">
        <v>10</v>
      </c>
      <c r="K1730" s="149">
        <v>20</v>
      </c>
      <c r="L1730" s="149">
        <v>155</v>
      </c>
      <c r="M1730" s="149">
        <v>1</v>
      </c>
      <c r="N1730" s="172">
        <f>SUM(G1730*$D$8+H1730*$D$5+I1730*$D$9+J1730*$D$6+K1730*$D$11+L1730*$D$10+M1730*$D$7)</f>
        <v>190.60000000000002</v>
      </c>
      <c r="O1730" s="166">
        <v>1.02</v>
      </c>
      <c r="P1730" s="153">
        <f>SUM(N1730*O1730)</f>
        <v>194.41200000000003</v>
      </c>
      <c r="Q1730" s="14"/>
      <c r="R1730" s="14"/>
      <c r="S1730" s="14"/>
      <c r="T1730" s="14"/>
      <c r="U1730" s="14"/>
    </row>
    <row r="1731" spans="1:21" ht="13.5" customHeight="1">
      <c r="A1731" s="147">
        <f>RANK(N1731,$N$18:$N$2049)</f>
        <v>1475</v>
      </c>
      <c r="B1731" s="148" t="s">
        <v>964</v>
      </c>
      <c r="C1731" s="148" t="s">
        <v>58</v>
      </c>
      <c r="D1731" s="149" t="s">
        <v>42</v>
      </c>
      <c r="E1731" s="149" t="s">
        <v>34</v>
      </c>
      <c r="F1731" s="149" t="s">
        <v>337</v>
      </c>
      <c r="G1731" s="150"/>
      <c r="H1731" s="150"/>
      <c r="I1731" s="150"/>
      <c r="J1731" s="150"/>
      <c r="K1731" s="150"/>
      <c r="L1731" s="150"/>
      <c r="M1731" s="150"/>
      <c r="N1731" s="172">
        <f>SUM(G1731*$D$8+H1731*$D$5+I1731*$D$9+J1731*$D$6+K1731*$D$11+L1731*$D$10+M1731*$D$7)</f>
        <v>0</v>
      </c>
      <c r="O1731" s="166">
        <v>1</v>
      </c>
      <c r="P1731" s="153">
        <f>SUM(N1731*O1731)</f>
        <v>0</v>
      </c>
      <c r="Q1731" s="14"/>
      <c r="R1731" s="14"/>
      <c r="S1731" s="14"/>
      <c r="T1731" s="14"/>
      <c r="U1731" s="14"/>
    </row>
    <row r="1732" spans="1:21" ht="13.5" customHeight="1">
      <c r="A1732" s="147">
        <f>RANK(N1732,$N$18:$N$2049)</f>
        <v>1283</v>
      </c>
      <c r="B1732" s="148" t="s">
        <v>2026</v>
      </c>
      <c r="C1732" s="148" t="s">
        <v>58</v>
      </c>
      <c r="D1732" s="149" t="s">
        <v>42</v>
      </c>
      <c r="E1732" s="149" t="s">
        <v>34</v>
      </c>
      <c r="F1732" s="149" t="s">
        <v>337</v>
      </c>
      <c r="G1732" s="150"/>
      <c r="H1732" s="150"/>
      <c r="I1732" s="150"/>
      <c r="J1732" s="150"/>
      <c r="K1732" s="150">
        <v>13</v>
      </c>
      <c r="L1732" s="150">
        <v>134</v>
      </c>
      <c r="M1732" s="150">
        <v>1</v>
      </c>
      <c r="N1732" s="172">
        <f>SUM(G1732*$D$8+H1732*$D$5+I1732*$D$9+J1732*$D$6+K1732*$D$11+L1732*$D$10+M1732*$D$7)</f>
        <v>25.9</v>
      </c>
      <c r="O1732" s="166">
        <v>1</v>
      </c>
      <c r="P1732" s="153">
        <f>SUM(N1732*O1732)</f>
        <v>25.9</v>
      </c>
      <c r="Q1732" s="14"/>
      <c r="R1732" s="14"/>
      <c r="S1732" s="14"/>
      <c r="T1732" s="14"/>
      <c r="U1732" s="14"/>
    </row>
    <row r="1733" spans="1:21" ht="13.5" customHeight="1">
      <c r="A1733" s="147">
        <f>RANK(N1733,$N$18:$N$2049)</f>
        <v>1017</v>
      </c>
      <c r="B1733" s="148" t="s">
        <v>965</v>
      </c>
      <c r="C1733" s="148" t="s">
        <v>58</v>
      </c>
      <c r="D1733" s="149" t="s">
        <v>42</v>
      </c>
      <c r="E1733" s="149" t="s">
        <v>34</v>
      </c>
      <c r="F1733" s="149" t="s">
        <v>337</v>
      </c>
      <c r="G1733" s="150"/>
      <c r="H1733" s="150"/>
      <c r="I1733" s="150"/>
      <c r="J1733" s="150"/>
      <c r="K1733" s="150">
        <v>21</v>
      </c>
      <c r="L1733" s="150">
        <v>223</v>
      </c>
      <c r="M1733" s="150">
        <v>2</v>
      </c>
      <c r="N1733" s="172">
        <f>SUM(G1733*$D$8+H1733*$D$5+I1733*$D$9+J1733*$D$6+K1733*$D$11+L1733*$D$10+M1733*$D$7)</f>
        <v>44.8</v>
      </c>
      <c r="O1733" s="166">
        <v>1</v>
      </c>
      <c r="P1733" s="153">
        <f>SUM(N1733*O1733)</f>
        <v>44.8</v>
      </c>
      <c r="Q1733" s="14"/>
      <c r="R1733" s="14"/>
      <c r="S1733" s="14"/>
      <c r="T1733" s="14"/>
      <c r="U1733" s="14"/>
    </row>
    <row r="1734" spans="1:21" ht="13.5" customHeight="1">
      <c r="A1734" s="147">
        <f>RANK(N1734,$N$18:$N$2049)</f>
        <v>1475</v>
      </c>
      <c r="B1734" s="148" t="s">
        <v>1782</v>
      </c>
      <c r="C1734" s="148" t="s">
        <v>58</v>
      </c>
      <c r="D1734" s="149" t="s">
        <v>43</v>
      </c>
      <c r="E1734" s="149" t="s">
        <v>36</v>
      </c>
      <c r="F1734" s="149" t="s">
        <v>337</v>
      </c>
      <c r="G1734" s="150"/>
      <c r="H1734" s="150"/>
      <c r="I1734" s="150"/>
      <c r="J1734" s="150"/>
      <c r="K1734" s="150"/>
      <c r="L1734" s="150"/>
      <c r="M1734" s="150"/>
      <c r="N1734" s="172">
        <f>SUM(G1734*$D$8+H1734*$D$5+I1734*$D$9+J1734*$D$6+K1734*$D$11+L1734*$D$10+M1734*$D$7)</f>
        <v>0</v>
      </c>
      <c r="O1734" s="166">
        <v>1</v>
      </c>
      <c r="P1734" s="153">
        <f>SUM(N1734*O1734)</f>
        <v>0</v>
      </c>
      <c r="Q1734" s="14"/>
      <c r="R1734" s="14"/>
      <c r="S1734" s="14"/>
      <c r="T1734" s="14"/>
      <c r="U1734" s="14"/>
    </row>
    <row r="1735" spans="1:21" ht="13.5" customHeight="1">
      <c r="A1735" s="147">
        <f>RANK(N1735,$N$18:$N$2049)</f>
        <v>1291</v>
      </c>
      <c r="B1735" s="148" t="s">
        <v>1781</v>
      </c>
      <c r="C1735" s="148" t="s">
        <v>58</v>
      </c>
      <c r="D1735" s="149" t="s">
        <v>43</v>
      </c>
      <c r="E1735" s="149" t="s">
        <v>38</v>
      </c>
      <c r="F1735" s="149" t="s">
        <v>337</v>
      </c>
      <c r="G1735" s="150"/>
      <c r="H1735" s="150"/>
      <c r="I1735" s="150"/>
      <c r="J1735" s="150"/>
      <c r="K1735" s="149">
        <v>12</v>
      </c>
      <c r="L1735" s="149">
        <v>137</v>
      </c>
      <c r="M1735" s="150">
        <v>1</v>
      </c>
      <c r="N1735" s="172">
        <f>SUM(G1735*$D$8+H1735*$D$5+I1735*$D$9+J1735*$D$6+K1735*$D$11+L1735*$D$10+M1735*$D$7)</f>
        <v>25.700000000000003</v>
      </c>
      <c r="O1735" s="166">
        <v>1</v>
      </c>
      <c r="P1735" s="153">
        <f>SUM(N1735*O1735)</f>
        <v>25.700000000000003</v>
      </c>
      <c r="Q1735" s="14"/>
      <c r="R1735" s="14"/>
      <c r="S1735" s="14"/>
      <c r="T1735" s="14"/>
      <c r="U1735" s="14"/>
    </row>
    <row r="1736" spans="1:21" ht="13.5" customHeight="1">
      <c r="A1736" s="147">
        <f>RANK(N1736,$N$18:$N$2049)</f>
        <v>1143</v>
      </c>
      <c r="B1736" s="148" t="s">
        <v>479</v>
      </c>
      <c r="C1736" s="148" t="s">
        <v>58</v>
      </c>
      <c r="D1736" s="149" t="s">
        <v>43</v>
      </c>
      <c r="E1736" s="149" t="s">
        <v>34</v>
      </c>
      <c r="F1736" s="149" t="s">
        <v>337</v>
      </c>
      <c r="G1736" s="150"/>
      <c r="H1736" s="150"/>
      <c r="I1736" s="150"/>
      <c r="J1736" s="150"/>
      <c r="K1736" s="149">
        <v>17</v>
      </c>
      <c r="L1736" s="149">
        <v>191</v>
      </c>
      <c r="M1736" s="149">
        <v>1</v>
      </c>
      <c r="N1736" s="172">
        <f>SUM(G1736*$D$8+H1736*$D$5+I1736*$D$9+J1736*$D$6+K1736*$D$11+L1736*$D$10+M1736*$D$7)</f>
        <v>33.6</v>
      </c>
      <c r="O1736" s="166">
        <v>1</v>
      </c>
      <c r="P1736" s="153">
        <f>SUM(N1736*O1736)</f>
        <v>33.6</v>
      </c>
      <c r="Q1736" s="14"/>
      <c r="R1736" s="14"/>
      <c r="S1736" s="14"/>
      <c r="T1736" s="14"/>
      <c r="U1736" s="14"/>
    </row>
    <row r="1737" spans="1:21" ht="13.5" customHeight="1">
      <c r="A1737" s="147">
        <f>RANK(N1737,$N$18:$N$2049)</f>
        <v>740</v>
      </c>
      <c r="B1737" s="148" t="s">
        <v>2183</v>
      </c>
      <c r="C1737" s="148" t="s">
        <v>58</v>
      </c>
      <c r="D1737" s="149" t="s">
        <v>43</v>
      </c>
      <c r="E1737" s="149" t="s">
        <v>36</v>
      </c>
      <c r="F1737" s="149" t="s">
        <v>337</v>
      </c>
      <c r="G1737" s="150"/>
      <c r="H1737" s="150"/>
      <c r="I1737" s="150"/>
      <c r="J1737" s="150"/>
      <c r="K1737" s="150">
        <v>28</v>
      </c>
      <c r="L1737" s="149">
        <v>386</v>
      </c>
      <c r="M1737" s="149">
        <v>3</v>
      </c>
      <c r="N1737" s="172">
        <f>SUM(G1737*$D$8+H1737*$D$5+I1737*$D$9+J1737*$D$6+K1737*$D$11+L1737*$D$10+M1737*$D$7)</f>
        <v>70.599999999999994</v>
      </c>
      <c r="O1737" s="166">
        <v>1</v>
      </c>
      <c r="P1737" s="153">
        <f>SUM(N1737*O1737)</f>
        <v>70.599999999999994</v>
      </c>
      <c r="Q1737" s="14"/>
      <c r="R1737" s="14"/>
      <c r="S1737" s="14"/>
      <c r="T1737" s="14"/>
      <c r="U1737" s="14"/>
    </row>
    <row r="1738" spans="1:21" ht="13.5" customHeight="1">
      <c r="A1738" s="147">
        <f>RANK(N1738,$N$18:$N$2049)</f>
        <v>408</v>
      </c>
      <c r="B1738" s="148" t="s">
        <v>2182</v>
      </c>
      <c r="C1738" s="148" t="s">
        <v>58</v>
      </c>
      <c r="D1738" s="149" t="s">
        <v>43</v>
      </c>
      <c r="E1738" s="149" t="s">
        <v>34</v>
      </c>
      <c r="F1738" s="149" t="s">
        <v>337</v>
      </c>
      <c r="G1738" s="150"/>
      <c r="H1738" s="150"/>
      <c r="I1738" s="150"/>
      <c r="J1738" s="150"/>
      <c r="K1738" s="149">
        <v>42</v>
      </c>
      <c r="L1738" s="149">
        <v>671</v>
      </c>
      <c r="M1738" s="150">
        <v>5</v>
      </c>
      <c r="N1738" s="172">
        <f>SUM(G1738*$D$8+H1738*$D$5+I1738*$D$9+J1738*$D$6+K1738*$D$11+L1738*$D$10+M1738*$D$7)</f>
        <v>118.10000000000001</v>
      </c>
      <c r="O1738" s="166">
        <v>1</v>
      </c>
      <c r="P1738" s="153">
        <f>SUM(N1738*O1738)</f>
        <v>118.10000000000001</v>
      </c>
      <c r="Q1738" s="14"/>
      <c r="R1738" s="14"/>
      <c r="S1738" s="14"/>
      <c r="T1738" s="14"/>
      <c r="U1738" s="14"/>
    </row>
    <row r="1739" spans="1:21" ht="13.5" customHeight="1">
      <c r="A1739" s="147">
        <f>RANK(N1739,$N$18:$N$2049)</f>
        <v>377</v>
      </c>
      <c r="B1739" s="148" t="s">
        <v>966</v>
      </c>
      <c r="C1739" s="148" t="s">
        <v>58</v>
      </c>
      <c r="D1739" s="149" t="s">
        <v>43</v>
      </c>
      <c r="E1739" s="149" t="s">
        <v>34</v>
      </c>
      <c r="F1739" s="149" t="s">
        <v>337</v>
      </c>
      <c r="G1739" s="150"/>
      <c r="H1739" s="150"/>
      <c r="I1739" s="150"/>
      <c r="J1739" s="150"/>
      <c r="K1739" s="149">
        <v>57</v>
      </c>
      <c r="L1739" s="150">
        <v>658</v>
      </c>
      <c r="M1739" s="150">
        <v>5</v>
      </c>
      <c r="N1739" s="172">
        <f>SUM(G1739*$D$8+H1739*$D$5+I1739*$D$9+J1739*$D$6+K1739*$D$11+L1739*$D$10+M1739*$D$7)</f>
        <v>124.3</v>
      </c>
      <c r="O1739" s="166">
        <v>1</v>
      </c>
      <c r="P1739" s="153">
        <f>SUM(N1739*O1739)</f>
        <v>124.3</v>
      </c>
      <c r="Q1739" s="29"/>
      <c r="R1739" s="14"/>
      <c r="S1739" s="14"/>
      <c r="T1739" s="14"/>
      <c r="U1739" s="14"/>
    </row>
    <row r="1740" spans="1:21" ht="13.5" customHeight="1">
      <c r="A1740" s="147">
        <f>RANK(N1740,$N$18:$N$2049)</f>
        <v>1475</v>
      </c>
      <c r="B1740" s="148" t="s">
        <v>1783</v>
      </c>
      <c r="C1740" s="148" t="s">
        <v>1956</v>
      </c>
      <c r="D1740" s="149" t="s">
        <v>33</v>
      </c>
      <c r="E1740" s="149" t="s">
        <v>36</v>
      </c>
      <c r="F1740" s="149" t="s">
        <v>1047</v>
      </c>
      <c r="G1740" s="150"/>
      <c r="H1740" s="150"/>
      <c r="I1740" s="150"/>
      <c r="J1740" s="150"/>
      <c r="K1740" s="150"/>
      <c r="L1740" s="150"/>
      <c r="M1740" s="150"/>
      <c r="N1740" s="172">
        <f>SUM(G1740*$D$8+H1740*$D$5+I1740*$D$9+J1740*$D$6+K1740*$D$11+L1740*$D$10+M1740*$D$7)</f>
        <v>0</v>
      </c>
      <c r="O1740" s="166">
        <v>0.9</v>
      </c>
      <c r="P1740" s="153">
        <f>SUM(N1740*O1740)</f>
        <v>0</v>
      </c>
      <c r="Q1740" s="14"/>
      <c r="R1740" s="14"/>
      <c r="S1740" s="14"/>
      <c r="T1740" s="14"/>
      <c r="U1740" s="14"/>
    </row>
    <row r="1741" spans="1:21" ht="13.5" customHeight="1">
      <c r="A1741" s="147">
        <f>RANK(N1741,$N$18:$N$2049)</f>
        <v>166</v>
      </c>
      <c r="B1741" s="148" t="s">
        <v>1784</v>
      </c>
      <c r="C1741" s="148" t="s">
        <v>1956</v>
      </c>
      <c r="D1741" s="149" t="s">
        <v>33</v>
      </c>
      <c r="E1741" s="149" t="s">
        <v>34</v>
      </c>
      <c r="F1741" s="149" t="s">
        <v>1047</v>
      </c>
      <c r="G1741" s="150">
        <v>2362</v>
      </c>
      <c r="H1741" s="150">
        <v>14</v>
      </c>
      <c r="I1741" s="150">
        <v>184</v>
      </c>
      <c r="J1741" s="150">
        <v>3</v>
      </c>
      <c r="K1741" s="150"/>
      <c r="L1741" s="150"/>
      <c r="M1741" s="150"/>
      <c r="N1741" s="172">
        <f>SUM(G1741*$D$8+H1741*$D$5+I1741*$D$9+J1741*$D$6+K1741*$D$11+L1741*$D$10+M1741*$D$7)</f>
        <v>186.88000000000002</v>
      </c>
      <c r="O1741" s="166">
        <v>0.9</v>
      </c>
      <c r="P1741" s="153">
        <f>SUM(N1741*O1741)</f>
        <v>168.19200000000004</v>
      </c>
      <c r="Q1741" s="14"/>
      <c r="R1741" s="14"/>
      <c r="S1741" s="14"/>
      <c r="T1741" s="14"/>
      <c r="U1741" s="14"/>
    </row>
    <row r="1742" spans="1:21" ht="13.5" customHeight="1">
      <c r="A1742" s="147">
        <f>RANK(N1742,$N$18:$N$2049)</f>
        <v>1475</v>
      </c>
      <c r="B1742" s="148" t="s">
        <v>1787</v>
      </c>
      <c r="C1742" s="148" t="s">
        <v>1956</v>
      </c>
      <c r="D1742" s="149" t="s">
        <v>39</v>
      </c>
      <c r="E1742" s="149" t="s">
        <v>38</v>
      </c>
      <c r="F1742" s="149" t="s">
        <v>1047</v>
      </c>
      <c r="G1742" s="150"/>
      <c r="H1742" s="150"/>
      <c r="I1742" s="150"/>
      <c r="J1742" s="150"/>
      <c r="K1742" s="150"/>
      <c r="L1742" s="150"/>
      <c r="M1742" s="150"/>
      <c r="N1742" s="172">
        <f>SUM(G1742*$D$8+H1742*$D$5+I1742*$D$9+J1742*$D$6+K1742*$D$11+L1742*$D$10+M1742*$D$7)</f>
        <v>0</v>
      </c>
      <c r="O1742" s="166">
        <v>1.02</v>
      </c>
      <c r="P1742" s="153">
        <f>SUM(N1742*O1742)</f>
        <v>0</v>
      </c>
      <c r="Q1742" s="14"/>
      <c r="R1742" s="14"/>
      <c r="S1742" s="14"/>
      <c r="T1742" s="14"/>
      <c r="U1742" s="14"/>
    </row>
    <row r="1743" spans="1:21" ht="13.5" customHeight="1">
      <c r="A1743" s="147">
        <f>RANK(N1743,$N$18:$N$2049)</f>
        <v>1058</v>
      </c>
      <c r="B1743" s="148" t="s">
        <v>1786</v>
      </c>
      <c r="C1743" s="148" t="s">
        <v>1956</v>
      </c>
      <c r="D1743" s="149" t="s">
        <v>39</v>
      </c>
      <c r="E1743" s="149" t="s">
        <v>1965</v>
      </c>
      <c r="F1743" s="149" t="s">
        <v>1047</v>
      </c>
      <c r="G1743" s="150"/>
      <c r="H1743" s="150"/>
      <c r="I1743" s="150">
        <v>215</v>
      </c>
      <c r="J1743" s="150">
        <v>2</v>
      </c>
      <c r="K1743" s="150">
        <v>6</v>
      </c>
      <c r="L1743" s="150">
        <v>39</v>
      </c>
      <c r="M1743" s="150">
        <v>0</v>
      </c>
      <c r="N1743" s="172">
        <f>SUM(G1743*$D$8+H1743*$D$5+I1743*$D$9+J1743*$D$6+K1743*$D$11+L1743*$D$10+M1743*$D$7)</f>
        <v>40.4</v>
      </c>
      <c r="O1743" s="166">
        <v>1.02</v>
      </c>
      <c r="P1743" s="153">
        <f>SUM(N1743*O1743)</f>
        <v>41.207999999999998</v>
      </c>
      <c r="Q1743" s="14"/>
      <c r="R1743" s="14"/>
      <c r="S1743" s="14"/>
      <c r="T1743" s="14"/>
      <c r="U1743" s="14"/>
    </row>
    <row r="1744" spans="1:21" ht="13.5" customHeight="1">
      <c r="A1744" s="147">
        <f>RANK(N1744,$N$18:$N$2049)</f>
        <v>414</v>
      </c>
      <c r="B1744" s="148" t="s">
        <v>1785</v>
      </c>
      <c r="C1744" s="148" t="s">
        <v>1956</v>
      </c>
      <c r="D1744" s="149" t="s">
        <v>39</v>
      </c>
      <c r="E1744" s="149" t="s">
        <v>36</v>
      </c>
      <c r="F1744" s="149" t="s">
        <v>1047</v>
      </c>
      <c r="G1744" s="150"/>
      <c r="H1744" s="150"/>
      <c r="I1744" s="150">
        <v>688</v>
      </c>
      <c r="J1744" s="150">
        <v>4</v>
      </c>
      <c r="K1744" s="150">
        <v>14</v>
      </c>
      <c r="L1744" s="150">
        <v>112</v>
      </c>
      <c r="M1744" s="150">
        <v>1</v>
      </c>
      <c r="N1744" s="172">
        <f>SUM(G1744*$D$8+H1744*$D$5+I1744*$D$9+J1744*$D$6+K1744*$D$11+L1744*$D$10+M1744*$D$7)</f>
        <v>117</v>
      </c>
      <c r="O1744" s="166">
        <v>1.02</v>
      </c>
      <c r="P1744" s="153">
        <f>SUM(N1744*O1744)</f>
        <v>119.34</v>
      </c>
      <c r="Q1744" s="29"/>
      <c r="R1744" s="14"/>
      <c r="S1744" s="14"/>
      <c r="T1744" s="14"/>
      <c r="U1744" s="14"/>
    </row>
    <row r="1745" spans="1:21" ht="13.5" customHeight="1">
      <c r="A1745" s="147">
        <f>RANK(N1745,$N$18:$N$2049)</f>
        <v>391</v>
      </c>
      <c r="B1745" s="148" t="s">
        <v>613</v>
      </c>
      <c r="C1745" s="148" t="s">
        <v>1956</v>
      </c>
      <c r="D1745" s="149" t="s">
        <v>39</v>
      </c>
      <c r="E1745" s="149" t="s">
        <v>38</v>
      </c>
      <c r="F1745" s="149" t="s">
        <v>1047</v>
      </c>
      <c r="G1745" s="150"/>
      <c r="H1745" s="150"/>
      <c r="I1745" s="150">
        <v>692</v>
      </c>
      <c r="J1745" s="150">
        <v>6</v>
      </c>
      <c r="K1745" s="149">
        <v>14</v>
      </c>
      <c r="L1745" s="149">
        <v>95</v>
      </c>
      <c r="M1745" s="149">
        <v>0</v>
      </c>
      <c r="N1745" s="172">
        <f>SUM(G1745*$D$8+H1745*$D$5+I1745*$D$9+J1745*$D$6+K1745*$D$11+L1745*$D$10+M1745*$D$7)</f>
        <v>121.7</v>
      </c>
      <c r="O1745" s="166">
        <v>1.02</v>
      </c>
      <c r="P1745" s="153">
        <f>SUM(N1745*O1745)</f>
        <v>124.134</v>
      </c>
      <c r="Q1745" s="29"/>
      <c r="R1745" s="14"/>
      <c r="S1745" s="14"/>
      <c r="T1745" s="14"/>
      <c r="U1745" s="14"/>
    </row>
    <row r="1746" spans="1:21" ht="13.5" customHeight="1">
      <c r="A1746" s="147">
        <f>RANK(N1746,$N$18:$N$2049)</f>
        <v>1475</v>
      </c>
      <c r="B1746" s="148" t="s">
        <v>1788</v>
      </c>
      <c r="C1746" s="148" t="s">
        <v>1956</v>
      </c>
      <c r="D1746" s="149" t="s">
        <v>42</v>
      </c>
      <c r="E1746" s="149" t="s">
        <v>38</v>
      </c>
      <c r="F1746" s="149" t="s">
        <v>1047</v>
      </c>
      <c r="G1746" s="150"/>
      <c r="H1746" s="150"/>
      <c r="I1746" s="150"/>
      <c r="J1746" s="150"/>
      <c r="K1746" s="150"/>
      <c r="L1746" s="150"/>
      <c r="M1746" s="150"/>
      <c r="N1746" s="172">
        <f>SUM(G1746*$D$8+H1746*$D$5+I1746*$D$9+J1746*$D$6+K1746*$D$11+L1746*$D$10+M1746*$D$7)</f>
        <v>0</v>
      </c>
      <c r="O1746" s="166">
        <v>1</v>
      </c>
      <c r="P1746" s="153">
        <f>SUM(N1746*O1746)</f>
        <v>0</v>
      </c>
      <c r="R1746" s="14"/>
      <c r="S1746" s="14"/>
      <c r="T1746" s="14"/>
      <c r="U1746" s="14"/>
    </row>
    <row r="1747" spans="1:21" ht="13.5" customHeight="1">
      <c r="A1747" s="147">
        <f>RANK(N1747,$N$18:$N$2049)</f>
        <v>1475</v>
      </c>
      <c r="B1747" s="148" t="s">
        <v>1789</v>
      </c>
      <c r="C1747" s="148" t="s">
        <v>1956</v>
      </c>
      <c r="D1747" s="149" t="s">
        <v>42</v>
      </c>
      <c r="E1747" s="149" t="s">
        <v>36</v>
      </c>
      <c r="F1747" s="149" t="s">
        <v>1047</v>
      </c>
      <c r="G1747" s="150"/>
      <c r="H1747" s="150"/>
      <c r="I1747" s="150"/>
      <c r="J1747" s="150"/>
      <c r="K1747" s="150"/>
      <c r="L1747" s="150"/>
      <c r="M1747" s="150"/>
      <c r="N1747" s="172">
        <f>SUM(G1747*$D$8+H1747*$D$5+I1747*$D$9+J1747*$D$6+K1747*$D$11+L1747*$D$10+M1747*$D$7)</f>
        <v>0</v>
      </c>
      <c r="O1747" s="166">
        <v>1</v>
      </c>
      <c r="P1747" s="153">
        <f>SUM(N1747*O1747)</f>
        <v>0</v>
      </c>
      <c r="R1747" s="14"/>
      <c r="S1747" s="14"/>
      <c r="T1747" s="14"/>
      <c r="U1747" s="14"/>
    </row>
    <row r="1748" spans="1:21" ht="13.5" customHeight="1">
      <c r="A1748" s="147">
        <f>RANK(N1748,$N$18:$N$2049)</f>
        <v>1004</v>
      </c>
      <c r="B1748" s="148" t="s">
        <v>615</v>
      </c>
      <c r="C1748" s="148" t="s">
        <v>1956</v>
      </c>
      <c r="D1748" s="149" t="s">
        <v>42</v>
      </c>
      <c r="E1748" s="149" t="s">
        <v>36</v>
      </c>
      <c r="F1748" s="149" t="s">
        <v>1047</v>
      </c>
      <c r="G1748" s="150"/>
      <c r="H1748" s="150"/>
      <c r="I1748" s="150"/>
      <c r="J1748" s="150"/>
      <c r="K1748" s="150">
        <v>21</v>
      </c>
      <c r="L1748" s="150">
        <v>229</v>
      </c>
      <c r="M1748" s="150">
        <v>2</v>
      </c>
      <c r="N1748" s="172">
        <f>SUM(G1748*$D$8+H1748*$D$5+I1748*$D$9+J1748*$D$6+K1748*$D$11+L1748*$D$10+M1748*$D$7)</f>
        <v>45.400000000000006</v>
      </c>
      <c r="O1748" s="166">
        <v>1</v>
      </c>
      <c r="P1748" s="153">
        <f>SUM(N1748*O1748)</f>
        <v>45.400000000000006</v>
      </c>
      <c r="R1748" s="14"/>
      <c r="S1748" s="14"/>
      <c r="T1748" s="14"/>
      <c r="U1748" s="14"/>
    </row>
    <row r="1749" spans="1:21" ht="13.5" customHeight="1">
      <c r="A1749" s="147">
        <f>RANK(N1749,$N$18:$N$2049)</f>
        <v>1475</v>
      </c>
      <c r="B1749" s="148" t="s">
        <v>2184</v>
      </c>
      <c r="C1749" s="148" t="s">
        <v>1956</v>
      </c>
      <c r="D1749" s="149" t="s">
        <v>43</v>
      </c>
      <c r="E1749" s="149" t="s">
        <v>36</v>
      </c>
      <c r="F1749" s="149" t="s">
        <v>1047</v>
      </c>
      <c r="G1749" s="150"/>
      <c r="H1749" s="150"/>
      <c r="I1749" s="150"/>
      <c r="J1749" s="150"/>
      <c r="K1749" s="150"/>
      <c r="L1749" s="150"/>
      <c r="M1749" s="150"/>
      <c r="N1749" s="172">
        <f>SUM(G1749*$D$8+H1749*$D$5+I1749*$D$9+J1749*$D$6+K1749*$D$11+L1749*$D$10+M1749*$D$7)</f>
        <v>0</v>
      </c>
      <c r="O1749" s="166">
        <v>1</v>
      </c>
      <c r="P1749" s="153">
        <f>SUM(N1749*O1749)</f>
        <v>0</v>
      </c>
      <c r="R1749" s="14"/>
      <c r="S1749" s="14"/>
      <c r="T1749" s="14"/>
      <c r="U1749" s="14"/>
    </row>
    <row r="1750" spans="1:21" ht="13.5" customHeight="1">
      <c r="A1750" s="147">
        <f>RANK(N1750,$N$18:$N$2049)</f>
        <v>1330</v>
      </c>
      <c r="B1750" s="148" t="s">
        <v>1791</v>
      </c>
      <c r="C1750" s="148" t="s">
        <v>1956</v>
      </c>
      <c r="D1750" s="149" t="s">
        <v>43</v>
      </c>
      <c r="E1750" s="149" t="s">
        <v>1965</v>
      </c>
      <c r="F1750" s="149" t="s">
        <v>1047</v>
      </c>
      <c r="G1750" s="150"/>
      <c r="H1750" s="150"/>
      <c r="I1750" s="150"/>
      <c r="J1750" s="150"/>
      <c r="K1750" s="149">
        <v>12</v>
      </c>
      <c r="L1750" s="149">
        <v>118</v>
      </c>
      <c r="M1750" s="149">
        <v>1</v>
      </c>
      <c r="N1750" s="172">
        <f>SUM(G1750*$D$8+H1750*$D$5+I1750*$D$9+J1750*$D$6+K1750*$D$11+L1750*$D$10+M1750*$D$7)</f>
        <v>23.8</v>
      </c>
      <c r="O1750" s="166">
        <v>1</v>
      </c>
      <c r="P1750" s="153">
        <f>SUM(N1750*O1750)</f>
        <v>23.8</v>
      </c>
      <c r="Q1750" s="29"/>
      <c r="R1750" s="14"/>
      <c r="S1750" s="14"/>
      <c r="T1750" s="14"/>
      <c r="U1750" s="14"/>
    </row>
    <row r="1751" spans="1:21" ht="13.5" customHeight="1">
      <c r="A1751" s="147">
        <f>RANK(N1751,$N$18:$N$2049)</f>
        <v>1200</v>
      </c>
      <c r="B1751" s="148" t="s">
        <v>1790</v>
      </c>
      <c r="C1751" s="148" t="s">
        <v>1956</v>
      </c>
      <c r="D1751" s="149" t="s">
        <v>43</v>
      </c>
      <c r="E1751" s="149" t="s">
        <v>34</v>
      </c>
      <c r="F1751" s="149" t="s">
        <v>1047</v>
      </c>
      <c r="G1751" s="150"/>
      <c r="H1751" s="150"/>
      <c r="I1751" s="150"/>
      <c r="J1751" s="150"/>
      <c r="K1751" s="149">
        <v>15</v>
      </c>
      <c r="L1751" s="149">
        <v>168</v>
      </c>
      <c r="M1751" s="149">
        <v>1</v>
      </c>
      <c r="N1751" s="172">
        <f>SUM(G1751*$D$8+H1751*$D$5+I1751*$D$9+J1751*$D$6+K1751*$D$11+L1751*$D$10+M1751*$D$7)</f>
        <v>30.3</v>
      </c>
      <c r="O1751" s="166">
        <v>1</v>
      </c>
      <c r="P1751" s="153">
        <f>SUM(N1751*O1751)</f>
        <v>30.3</v>
      </c>
      <c r="Q1751" s="29"/>
      <c r="R1751" s="14"/>
      <c r="S1751" s="14"/>
      <c r="T1751" s="14"/>
      <c r="U1751" s="14"/>
    </row>
    <row r="1752" spans="1:21" ht="13.5" customHeight="1">
      <c r="A1752" s="147">
        <f>RANK(N1752,$N$18:$N$2049)</f>
        <v>988</v>
      </c>
      <c r="B1752" s="148" t="s">
        <v>510</v>
      </c>
      <c r="C1752" s="148" t="s">
        <v>1956</v>
      </c>
      <c r="D1752" s="149" t="s">
        <v>43</v>
      </c>
      <c r="E1752" s="149" t="s">
        <v>38</v>
      </c>
      <c r="F1752" s="149" t="s">
        <v>1047</v>
      </c>
      <c r="G1752" s="150"/>
      <c r="H1752" s="150"/>
      <c r="I1752" s="150"/>
      <c r="J1752" s="150"/>
      <c r="K1752" s="149">
        <v>21</v>
      </c>
      <c r="L1752" s="149">
        <v>241</v>
      </c>
      <c r="M1752" s="149">
        <v>2</v>
      </c>
      <c r="N1752" s="172">
        <f>SUM(G1752*$D$8+H1752*$D$5+I1752*$D$9+J1752*$D$6+K1752*$D$11+L1752*$D$10+M1752*$D$7)</f>
        <v>46.6</v>
      </c>
      <c r="O1752" s="166">
        <v>1</v>
      </c>
      <c r="P1752" s="153">
        <f>SUM(N1752*O1752)</f>
        <v>46.6</v>
      </c>
      <c r="Q1752" s="14"/>
      <c r="R1752" s="14"/>
      <c r="S1752" s="14"/>
      <c r="T1752" s="14"/>
      <c r="U1752" s="14"/>
    </row>
    <row r="1753" spans="1:21" ht="13.5" customHeight="1">
      <c r="A1753" s="147">
        <f>RANK(N1753,$N$18:$N$2049)</f>
        <v>601</v>
      </c>
      <c r="B1753" s="148" t="s">
        <v>380</v>
      </c>
      <c r="C1753" s="148" t="s">
        <v>1956</v>
      </c>
      <c r="D1753" s="149" t="s">
        <v>43</v>
      </c>
      <c r="E1753" s="149" t="s">
        <v>38</v>
      </c>
      <c r="F1753" s="149" t="s">
        <v>1047</v>
      </c>
      <c r="G1753" s="150"/>
      <c r="H1753" s="150"/>
      <c r="I1753" s="150"/>
      <c r="J1753" s="150"/>
      <c r="K1753" s="149">
        <v>41</v>
      </c>
      <c r="L1753" s="149">
        <v>477</v>
      </c>
      <c r="M1753" s="149">
        <v>3</v>
      </c>
      <c r="N1753" s="172">
        <f>SUM(G1753*$D$8+H1753*$D$5+I1753*$D$9+J1753*$D$6+K1753*$D$11+L1753*$D$10+M1753*$D$7)</f>
        <v>86.2</v>
      </c>
      <c r="O1753" s="166">
        <v>1</v>
      </c>
      <c r="P1753" s="153">
        <f>SUM(N1753*O1753)</f>
        <v>86.2</v>
      </c>
      <c r="Q1753" s="14"/>
      <c r="R1753" s="14"/>
      <c r="S1753" s="14"/>
      <c r="T1753" s="14"/>
      <c r="U1753" s="14"/>
    </row>
    <row r="1754" spans="1:21" ht="13.5" customHeight="1">
      <c r="A1754" s="147">
        <f>RANK(N1754,$N$18:$N$2049)</f>
        <v>473</v>
      </c>
      <c r="B1754" s="148" t="s">
        <v>286</v>
      </c>
      <c r="C1754" s="148" t="s">
        <v>1956</v>
      </c>
      <c r="D1754" s="149" t="s">
        <v>43</v>
      </c>
      <c r="E1754" s="149" t="s">
        <v>34</v>
      </c>
      <c r="F1754" s="149" t="s">
        <v>1047</v>
      </c>
      <c r="G1754" s="150"/>
      <c r="H1754" s="150"/>
      <c r="I1754" s="150"/>
      <c r="J1754" s="150"/>
      <c r="K1754" s="149">
        <v>48</v>
      </c>
      <c r="L1754" s="149">
        <v>577</v>
      </c>
      <c r="M1754" s="149">
        <v>4</v>
      </c>
      <c r="N1754" s="172">
        <f>SUM(G1754*$D$8+H1754*$D$5+I1754*$D$9+J1754*$D$6+K1754*$D$11+L1754*$D$10+M1754*$D$7)</f>
        <v>105.7</v>
      </c>
      <c r="O1754" s="166">
        <v>1</v>
      </c>
      <c r="P1754" s="153">
        <f>SUM(N1754*O1754)</f>
        <v>105.7</v>
      </c>
      <c r="Q1754" s="14"/>
      <c r="R1754" s="14"/>
      <c r="S1754" s="14"/>
      <c r="T1754" s="14"/>
      <c r="U1754" s="14"/>
    </row>
    <row r="1755" spans="1:21" ht="13.5" customHeight="1">
      <c r="A1755" s="147">
        <f>RANK(N1755,$N$18:$N$2049)</f>
        <v>1475</v>
      </c>
      <c r="B1755" s="148" t="s">
        <v>1792</v>
      </c>
      <c r="C1755" s="148" t="s">
        <v>1957</v>
      </c>
      <c r="D1755" s="149" t="s">
        <v>33</v>
      </c>
      <c r="E1755" s="149" t="s">
        <v>1965</v>
      </c>
      <c r="F1755" s="149" t="s">
        <v>1047</v>
      </c>
      <c r="G1755" s="150"/>
      <c r="H1755" s="150"/>
      <c r="I1755" s="150"/>
      <c r="J1755" s="150"/>
      <c r="K1755" s="150"/>
      <c r="L1755" s="150"/>
      <c r="M1755" s="150"/>
      <c r="N1755" s="172">
        <f>SUM(G1755*$D$8+H1755*$D$5+I1755*$D$9+J1755*$D$6+K1755*$D$11+L1755*$D$10+M1755*$D$7)</f>
        <v>0</v>
      </c>
      <c r="O1755" s="166">
        <v>0.9</v>
      </c>
      <c r="P1755" s="153">
        <f>SUM(N1755*O1755)</f>
        <v>0</v>
      </c>
      <c r="Q1755" s="14"/>
      <c r="R1755" s="14"/>
      <c r="S1755" s="14"/>
      <c r="T1755" s="14"/>
      <c r="U1755" s="14"/>
    </row>
    <row r="1756" spans="1:21" ht="13.5" customHeight="1">
      <c r="A1756" s="147">
        <f>RANK(N1756,$N$18:$N$2049)</f>
        <v>138</v>
      </c>
      <c r="B1756" s="148" t="s">
        <v>733</v>
      </c>
      <c r="C1756" s="148" t="s">
        <v>1957</v>
      </c>
      <c r="D1756" s="149" t="s">
        <v>33</v>
      </c>
      <c r="E1756" s="149" t="s">
        <v>34</v>
      </c>
      <c r="F1756" s="149" t="s">
        <v>1047</v>
      </c>
      <c r="G1756" s="150">
        <v>2412</v>
      </c>
      <c r="H1756" s="150">
        <v>16</v>
      </c>
      <c r="I1756" s="149">
        <v>162</v>
      </c>
      <c r="J1756" s="149">
        <v>4</v>
      </c>
      <c r="K1756" s="150"/>
      <c r="L1756" s="150"/>
      <c r="M1756" s="150"/>
      <c r="N1756" s="172">
        <f>SUM(G1756*$D$8+H1756*$D$5+I1756*$D$9+J1756*$D$6+K1756*$D$11+L1756*$D$10+M1756*$D$7)</f>
        <v>200.68</v>
      </c>
      <c r="O1756" s="166">
        <v>0.9</v>
      </c>
      <c r="P1756" s="153">
        <f>SUM(N1756*O1756)</f>
        <v>180.61200000000002</v>
      </c>
      <c r="Q1756" s="29"/>
      <c r="R1756" s="14"/>
      <c r="S1756" s="14"/>
      <c r="T1756" s="14"/>
      <c r="U1756" s="14"/>
    </row>
    <row r="1757" spans="1:21" ht="13.5" customHeight="1">
      <c r="A1757" s="147">
        <f>RANK(N1757,$N$18:$N$2049)</f>
        <v>1475</v>
      </c>
      <c r="B1757" s="148" t="s">
        <v>2185</v>
      </c>
      <c r="C1757" s="148" t="s">
        <v>1957</v>
      </c>
      <c r="D1757" s="149" t="s">
        <v>39</v>
      </c>
      <c r="E1757" s="149" t="s">
        <v>36</v>
      </c>
      <c r="F1757" s="149" t="s">
        <v>1047</v>
      </c>
      <c r="G1757" s="150"/>
      <c r="H1757" s="150"/>
      <c r="I1757" s="150"/>
      <c r="J1757" s="150"/>
      <c r="K1757" s="150"/>
      <c r="L1757" s="150"/>
      <c r="M1757" s="150"/>
      <c r="N1757" s="172">
        <f>SUM(G1757*$D$8+H1757*$D$5+I1757*$D$9+J1757*$D$6+K1757*$D$11+L1757*$D$10+M1757*$D$7)</f>
        <v>0</v>
      </c>
      <c r="O1757" s="166">
        <v>1.02</v>
      </c>
      <c r="P1757" s="153">
        <f>SUM(N1757*O1757)</f>
        <v>0</v>
      </c>
      <c r="Q1757" s="29"/>
      <c r="R1757" s="14"/>
      <c r="S1757" s="14"/>
      <c r="T1757" s="14"/>
      <c r="U1757" s="14"/>
    </row>
    <row r="1758" spans="1:21" ht="13.5" customHeight="1">
      <c r="A1758" s="147">
        <f>RANK(N1758,$N$18:$N$2049)</f>
        <v>1066</v>
      </c>
      <c r="B1758" s="148" t="s">
        <v>1793</v>
      </c>
      <c r="C1758" s="148" t="s">
        <v>1957</v>
      </c>
      <c r="D1758" s="149" t="s">
        <v>39</v>
      </c>
      <c r="E1758" s="149" t="s">
        <v>1965</v>
      </c>
      <c r="F1758" s="149" t="s">
        <v>1047</v>
      </c>
      <c r="G1758" s="150"/>
      <c r="H1758" s="150"/>
      <c r="I1758" s="150">
        <v>239</v>
      </c>
      <c r="J1758" s="150">
        <v>2</v>
      </c>
      <c r="K1758" s="149">
        <v>3</v>
      </c>
      <c r="L1758" s="149">
        <v>22</v>
      </c>
      <c r="M1758" s="149">
        <v>0</v>
      </c>
      <c r="N1758" s="172">
        <f>SUM(G1758*$D$8+H1758*$D$5+I1758*$D$9+J1758*$D$6+K1758*$D$11+L1758*$D$10+M1758*$D$7)</f>
        <v>39.600000000000009</v>
      </c>
      <c r="O1758" s="166">
        <v>1.02</v>
      </c>
      <c r="P1758" s="153">
        <f>SUM(N1758*O1758)</f>
        <v>40.39200000000001</v>
      </c>
      <c r="Q1758" s="29"/>
      <c r="R1758" s="14"/>
      <c r="S1758" s="14"/>
      <c r="T1758" s="14"/>
      <c r="U1758" s="14"/>
    </row>
    <row r="1759" spans="1:21" ht="13.5" customHeight="1">
      <c r="A1759" s="147">
        <f>RANK(N1759,$N$18:$N$2049)</f>
        <v>596</v>
      </c>
      <c r="B1759" s="148" t="s">
        <v>2027</v>
      </c>
      <c r="C1759" s="148" t="s">
        <v>1957</v>
      </c>
      <c r="D1759" s="149" t="s">
        <v>39</v>
      </c>
      <c r="E1759" s="149" t="s">
        <v>38</v>
      </c>
      <c r="F1759" s="149" t="s">
        <v>1047</v>
      </c>
      <c r="G1759" s="150"/>
      <c r="H1759" s="150"/>
      <c r="I1759" s="150">
        <v>473</v>
      </c>
      <c r="J1759" s="150">
        <v>4</v>
      </c>
      <c r="K1759" s="149">
        <v>10</v>
      </c>
      <c r="L1759" s="149">
        <v>103</v>
      </c>
      <c r="M1759" s="149">
        <v>0</v>
      </c>
      <c r="N1759" s="172">
        <f>SUM(G1759*$D$8+H1759*$D$5+I1759*$D$9+J1759*$D$6+K1759*$D$11+L1759*$D$10+M1759*$D$7)</f>
        <v>86.600000000000009</v>
      </c>
      <c r="O1759" s="166">
        <v>1.02</v>
      </c>
      <c r="P1759" s="153">
        <f>SUM(N1759*O1759)</f>
        <v>88.332000000000008</v>
      </c>
      <c r="Q1759" s="14"/>
      <c r="R1759" s="14"/>
      <c r="S1759" s="14"/>
      <c r="T1759" s="14"/>
      <c r="U1759" s="14"/>
    </row>
    <row r="1760" spans="1:21" ht="13.5" customHeight="1">
      <c r="A1760" s="147">
        <f>RANK(N1760,$N$18:$N$2049)</f>
        <v>277</v>
      </c>
      <c r="B1760" s="148" t="s">
        <v>734</v>
      </c>
      <c r="C1760" s="148" t="s">
        <v>1957</v>
      </c>
      <c r="D1760" s="149" t="s">
        <v>39</v>
      </c>
      <c r="E1760" s="149" t="s">
        <v>38</v>
      </c>
      <c r="F1760" s="149" t="s">
        <v>1047</v>
      </c>
      <c r="G1760" s="150"/>
      <c r="H1760" s="150"/>
      <c r="I1760" s="150">
        <v>808</v>
      </c>
      <c r="J1760" s="150">
        <v>7</v>
      </c>
      <c r="K1760" s="149">
        <v>15</v>
      </c>
      <c r="L1760" s="149">
        <v>138</v>
      </c>
      <c r="M1760" s="149">
        <v>1</v>
      </c>
      <c r="N1760" s="172">
        <f>SUM(G1760*$D$8+H1760*$D$5+I1760*$D$9+J1760*$D$6+K1760*$D$11+L1760*$D$10+M1760*$D$7)</f>
        <v>150.10000000000002</v>
      </c>
      <c r="O1760" s="166">
        <v>1.02</v>
      </c>
      <c r="P1760" s="153">
        <f>SUM(N1760*O1760)</f>
        <v>153.10200000000003</v>
      </c>
      <c r="Q1760" s="14"/>
      <c r="R1760" s="14"/>
      <c r="S1760" s="14"/>
      <c r="T1760" s="14"/>
      <c r="U1760" s="14"/>
    </row>
    <row r="1761" spans="1:21" ht="13.5" customHeight="1">
      <c r="A1761" s="147">
        <f>RANK(N1761,$N$18:$N$2049)</f>
        <v>1475</v>
      </c>
      <c r="B1761" s="148" t="s">
        <v>1794</v>
      </c>
      <c r="C1761" s="148" t="s">
        <v>1957</v>
      </c>
      <c r="D1761" s="149" t="s">
        <v>42</v>
      </c>
      <c r="E1761" s="149" t="s">
        <v>38</v>
      </c>
      <c r="F1761" s="149" t="s">
        <v>1047</v>
      </c>
      <c r="G1761" s="150"/>
      <c r="H1761" s="150"/>
      <c r="I1761" s="150"/>
      <c r="J1761" s="150"/>
      <c r="K1761" s="150"/>
      <c r="L1761" s="150"/>
      <c r="M1761" s="150"/>
      <c r="N1761" s="172">
        <f>SUM(G1761*$D$8+H1761*$D$5+I1761*$D$9+J1761*$D$6+K1761*$D$11+L1761*$D$10+M1761*$D$7)</f>
        <v>0</v>
      </c>
      <c r="O1761" s="166">
        <v>1</v>
      </c>
      <c r="P1761" s="153">
        <f>SUM(N1761*O1761)</f>
        <v>0</v>
      </c>
      <c r="Q1761" s="14"/>
      <c r="R1761" s="14"/>
      <c r="S1761" s="14"/>
      <c r="T1761" s="14"/>
      <c r="U1761" s="14"/>
    </row>
    <row r="1762" spans="1:21" ht="13.5" customHeight="1">
      <c r="A1762" s="147">
        <f>RANK(N1762,$N$18:$N$2049)</f>
        <v>1475</v>
      </c>
      <c r="B1762" s="148" t="s">
        <v>1795</v>
      </c>
      <c r="C1762" s="148" t="s">
        <v>1957</v>
      </c>
      <c r="D1762" s="149" t="s">
        <v>42</v>
      </c>
      <c r="E1762" s="149" t="s">
        <v>34</v>
      </c>
      <c r="F1762" s="149" t="s">
        <v>1047</v>
      </c>
      <c r="G1762" s="150"/>
      <c r="H1762" s="150"/>
      <c r="I1762" s="150"/>
      <c r="J1762" s="150"/>
      <c r="K1762" s="150"/>
      <c r="L1762" s="150"/>
      <c r="M1762" s="150"/>
      <c r="N1762" s="172">
        <f>SUM(G1762*$D$8+H1762*$D$5+I1762*$D$9+J1762*$D$6+K1762*$D$11+L1762*$D$10+M1762*$D$7)</f>
        <v>0</v>
      </c>
      <c r="O1762" s="166">
        <v>1</v>
      </c>
      <c r="P1762" s="153">
        <f>SUM(N1762*O1762)</f>
        <v>0</v>
      </c>
      <c r="Q1762" s="14"/>
      <c r="R1762" s="14"/>
      <c r="S1762" s="14"/>
      <c r="T1762" s="14"/>
      <c r="U1762" s="14"/>
    </row>
    <row r="1763" spans="1:21" ht="13.5" customHeight="1">
      <c r="A1763" s="147">
        <f>RANK(N1763,$N$18:$N$2049)</f>
        <v>917</v>
      </c>
      <c r="B1763" s="148" t="s">
        <v>290</v>
      </c>
      <c r="C1763" s="148" t="s">
        <v>1957</v>
      </c>
      <c r="D1763" s="149" t="s">
        <v>42</v>
      </c>
      <c r="E1763" s="149" t="s">
        <v>34</v>
      </c>
      <c r="F1763" s="149" t="s">
        <v>1047</v>
      </c>
      <c r="G1763" s="150"/>
      <c r="H1763" s="150"/>
      <c r="I1763" s="150"/>
      <c r="J1763" s="150"/>
      <c r="K1763" s="149">
        <v>21</v>
      </c>
      <c r="L1763" s="149">
        <v>253</v>
      </c>
      <c r="M1763" s="149">
        <v>3</v>
      </c>
      <c r="N1763" s="172">
        <f>SUM(G1763*$D$8+H1763*$D$5+I1763*$D$9+J1763*$D$6+K1763*$D$11+L1763*$D$10+M1763*$D$7)</f>
        <v>53.8</v>
      </c>
      <c r="O1763" s="166">
        <v>1</v>
      </c>
      <c r="P1763" s="153">
        <f>SUM(N1763*O1763)</f>
        <v>53.8</v>
      </c>
      <c r="Q1763" s="14"/>
      <c r="R1763" s="14"/>
      <c r="S1763" s="14"/>
      <c r="T1763" s="14"/>
      <c r="U1763" s="14"/>
    </row>
    <row r="1764" spans="1:21" ht="13.5" customHeight="1">
      <c r="A1764" s="147">
        <f>RANK(N1764,$N$18:$N$2049)</f>
        <v>1475</v>
      </c>
      <c r="B1764" s="148" t="s">
        <v>736</v>
      </c>
      <c r="C1764" s="148" t="s">
        <v>1957</v>
      </c>
      <c r="D1764" s="149" t="s">
        <v>43</v>
      </c>
      <c r="E1764" s="149" t="s">
        <v>36</v>
      </c>
      <c r="F1764" s="149" t="s">
        <v>1047</v>
      </c>
      <c r="G1764" s="150"/>
      <c r="H1764" s="150"/>
      <c r="I1764" s="150"/>
      <c r="J1764" s="150"/>
      <c r="K1764" s="150"/>
      <c r="L1764" s="150"/>
      <c r="M1764" s="150"/>
      <c r="N1764" s="172">
        <f>SUM(G1764*$D$8+H1764*$D$5+I1764*$D$9+J1764*$D$6+K1764*$D$11+L1764*$D$10+M1764*$D$7)</f>
        <v>0</v>
      </c>
      <c r="O1764" s="166">
        <v>1</v>
      </c>
      <c r="P1764" s="153">
        <f>SUM(N1764*O1764)</f>
        <v>0</v>
      </c>
      <c r="Q1764" s="14"/>
      <c r="R1764" s="14"/>
      <c r="S1764" s="14"/>
      <c r="T1764" s="14"/>
      <c r="U1764" s="14"/>
    </row>
    <row r="1765" spans="1:21" ht="13.5" customHeight="1">
      <c r="A1765" s="147">
        <f>RANK(N1765,$N$18:$N$2049)</f>
        <v>1424</v>
      </c>
      <c r="B1765" s="148" t="s">
        <v>1798</v>
      </c>
      <c r="C1765" s="148" t="s">
        <v>1957</v>
      </c>
      <c r="D1765" s="149" t="s">
        <v>43</v>
      </c>
      <c r="E1765" s="149" t="s">
        <v>34</v>
      </c>
      <c r="F1765" s="149" t="s">
        <v>1047</v>
      </c>
      <c r="G1765" s="150"/>
      <c r="H1765" s="150"/>
      <c r="I1765" s="150"/>
      <c r="J1765" s="150"/>
      <c r="K1765" s="149">
        <v>9</v>
      </c>
      <c r="L1765" s="149">
        <v>88</v>
      </c>
      <c r="M1765" s="149">
        <v>1</v>
      </c>
      <c r="N1765" s="172">
        <f>SUM(G1765*$D$8+H1765*$D$5+I1765*$D$9+J1765*$D$6+K1765*$D$11+L1765*$D$10+M1765*$D$7)</f>
        <v>19.3</v>
      </c>
      <c r="O1765" s="166">
        <v>1</v>
      </c>
      <c r="P1765" s="153">
        <f>SUM(N1765*O1765)</f>
        <v>19.3</v>
      </c>
      <c r="Q1765" s="29"/>
      <c r="R1765" s="14"/>
      <c r="S1765" s="14"/>
      <c r="T1765" s="14"/>
      <c r="U1765" s="14"/>
    </row>
    <row r="1766" spans="1:21" ht="13.5" customHeight="1">
      <c r="A1766" s="147">
        <f>RANK(N1766,$N$18:$N$2049)</f>
        <v>1253</v>
      </c>
      <c r="B1766" s="148" t="s">
        <v>687</v>
      </c>
      <c r="C1766" s="148" t="s">
        <v>1957</v>
      </c>
      <c r="D1766" s="149" t="s">
        <v>43</v>
      </c>
      <c r="E1766" s="149" t="s">
        <v>34</v>
      </c>
      <c r="F1766" s="149" t="s">
        <v>1047</v>
      </c>
      <c r="G1766" s="150"/>
      <c r="H1766" s="150"/>
      <c r="I1766" s="150"/>
      <c r="J1766" s="150"/>
      <c r="K1766" s="149">
        <v>12</v>
      </c>
      <c r="L1766" s="149">
        <v>152</v>
      </c>
      <c r="M1766" s="149">
        <v>1</v>
      </c>
      <c r="N1766" s="172">
        <f>SUM(G1766*$D$8+H1766*$D$5+I1766*$D$9+J1766*$D$6+K1766*$D$11+L1766*$D$10+M1766*$D$7)</f>
        <v>27.200000000000003</v>
      </c>
      <c r="O1766" s="166">
        <v>1</v>
      </c>
      <c r="P1766" s="153">
        <f>SUM(N1766*O1766)</f>
        <v>27.200000000000003</v>
      </c>
      <c r="Q1766" s="14"/>
      <c r="R1766" s="14"/>
      <c r="S1766" s="14"/>
      <c r="T1766" s="14"/>
      <c r="U1766" s="14"/>
    </row>
    <row r="1767" spans="1:21" ht="13.5" customHeight="1">
      <c r="A1767" s="147">
        <f>RANK(N1767,$N$18:$N$2049)</f>
        <v>871</v>
      </c>
      <c r="B1767" s="148" t="s">
        <v>1797</v>
      </c>
      <c r="C1767" s="148" t="s">
        <v>1957</v>
      </c>
      <c r="D1767" s="149" t="s">
        <v>43</v>
      </c>
      <c r="E1767" s="149" t="s">
        <v>38</v>
      </c>
      <c r="F1767" s="149" t="s">
        <v>1047</v>
      </c>
      <c r="G1767" s="150"/>
      <c r="H1767" s="150"/>
      <c r="I1767" s="150"/>
      <c r="J1767" s="150"/>
      <c r="K1767" s="149">
        <v>30</v>
      </c>
      <c r="L1767" s="149">
        <v>307</v>
      </c>
      <c r="M1767" s="149">
        <v>2</v>
      </c>
      <c r="N1767" s="172">
        <f>SUM(G1767*$D$8+H1767*$D$5+I1767*$D$9+J1767*$D$6+K1767*$D$11+L1767*$D$10+M1767*$D$7)</f>
        <v>57.7</v>
      </c>
      <c r="O1767" s="166">
        <v>1</v>
      </c>
      <c r="P1767" s="153">
        <f>SUM(N1767*O1767)</f>
        <v>57.7</v>
      </c>
      <c r="Q1767" s="14"/>
      <c r="R1767" s="14"/>
      <c r="S1767" s="14"/>
      <c r="T1767" s="14"/>
      <c r="U1767" s="14"/>
    </row>
    <row r="1768" spans="1:21" ht="13.5" customHeight="1">
      <c r="A1768" s="147">
        <f>RANK(N1768,$N$18:$N$2049)</f>
        <v>581</v>
      </c>
      <c r="B1768" s="148" t="s">
        <v>1796</v>
      </c>
      <c r="C1768" s="148" t="s">
        <v>1957</v>
      </c>
      <c r="D1768" s="149" t="s">
        <v>43</v>
      </c>
      <c r="E1768" s="149" t="s">
        <v>34</v>
      </c>
      <c r="F1768" s="149" t="s">
        <v>1047</v>
      </c>
      <c r="G1768" s="150"/>
      <c r="H1768" s="150"/>
      <c r="I1768" s="150"/>
      <c r="J1768" s="150"/>
      <c r="K1768" s="149">
        <v>39</v>
      </c>
      <c r="L1768" s="149">
        <v>507</v>
      </c>
      <c r="M1768" s="149">
        <v>3</v>
      </c>
      <c r="N1768" s="172">
        <f>SUM(G1768*$D$8+H1768*$D$5+I1768*$D$9+J1768*$D$6+K1768*$D$11+L1768*$D$10+M1768*$D$7)</f>
        <v>88.2</v>
      </c>
      <c r="O1768" s="166">
        <v>1</v>
      </c>
      <c r="P1768" s="153">
        <f>SUM(N1768*O1768)</f>
        <v>88.2</v>
      </c>
      <c r="Q1768" s="29"/>
      <c r="R1768" s="14"/>
      <c r="S1768" s="14"/>
      <c r="T1768" s="14"/>
      <c r="U1768" s="14"/>
    </row>
    <row r="1769" spans="1:21" ht="13.5" customHeight="1">
      <c r="A1769" s="147">
        <f>RANK(N1769,$N$18:$N$2049)</f>
        <v>299</v>
      </c>
      <c r="B1769" s="148" t="s">
        <v>735</v>
      </c>
      <c r="C1769" s="148" t="s">
        <v>1957</v>
      </c>
      <c r="D1769" s="149" t="s">
        <v>43</v>
      </c>
      <c r="E1769" s="149" t="s">
        <v>34</v>
      </c>
      <c r="F1769" s="149" t="s">
        <v>1047</v>
      </c>
      <c r="G1769" s="150"/>
      <c r="H1769" s="150"/>
      <c r="I1769" s="149">
        <v>44</v>
      </c>
      <c r="J1769" s="149">
        <v>0</v>
      </c>
      <c r="K1769" s="150">
        <v>58</v>
      </c>
      <c r="L1769" s="150">
        <v>804</v>
      </c>
      <c r="M1769" s="150">
        <v>5</v>
      </c>
      <c r="N1769" s="172">
        <f>SUM(G1769*$D$8+H1769*$D$5+I1769*$D$9+J1769*$D$6+K1769*$D$11+L1769*$D$10+M1769*$D$7)</f>
        <v>143.80000000000001</v>
      </c>
      <c r="O1769" s="166">
        <v>1</v>
      </c>
      <c r="P1769" s="153">
        <f>SUM(N1769*O1769)</f>
        <v>143.80000000000001</v>
      </c>
      <c r="Q1769" s="29"/>
      <c r="R1769" s="14"/>
      <c r="S1769" s="14"/>
      <c r="T1769" s="14"/>
      <c r="U1769" s="14"/>
    </row>
    <row r="1770" spans="1:21" ht="13.5" customHeight="1">
      <c r="A1770" s="147">
        <f>RANK(N1770,$N$18:$N$2049)</f>
        <v>1475</v>
      </c>
      <c r="B1770" s="148" t="s">
        <v>1800</v>
      </c>
      <c r="C1770" s="148" t="s">
        <v>59</v>
      </c>
      <c r="D1770" s="149" t="s">
        <v>33</v>
      </c>
      <c r="E1770" s="149" t="s">
        <v>34</v>
      </c>
      <c r="F1770" s="149" t="s">
        <v>35</v>
      </c>
      <c r="G1770" s="150"/>
      <c r="H1770" s="150"/>
      <c r="I1770" s="150"/>
      <c r="J1770" s="150"/>
      <c r="K1770" s="150"/>
      <c r="L1770" s="150"/>
      <c r="M1770" s="150"/>
      <c r="N1770" s="172">
        <f>SUM(G1770*$D$8+H1770*$D$5+I1770*$D$9+J1770*$D$6+K1770*$D$11+L1770*$D$10+M1770*$D$7)</f>
        <v>0</v>
      </c>
      <c r="O1770" s="166">
        <v>0.9</v>
      </c>
      <c r="P1770" s="153">
        <f>SUM(N1770*O1770)</f>
        <v>0</v>
      </c>
      <c r="Q1770" s="29"/>
      <c r="R1770" s="14"/>
      <c r="S1770" s="14"/>
      <c r="T1770" s="14"/>
      <c r="U1770" s="14"/>
    </row>
    <row r="1771" spans="1:21" ht="13.5" customHeight="1">
      <c r="A1771" s="147">
        <f>RANK(N1771,$N$18:$N$2049)</f>
        <v>30</v>
      </c>
      <c r="B1771" s="148" t="s">
        <v>1799</v>
      </c>
      <c r="C1771" s="148" t="s">
        <v>59</v>
      </c>
      <c r="D1771" s="149" t="s">
        <v>33</v>
      </c>
      <c r="E1771" s="149" t="s">
        <v>34</v>
      </c>
      <c r="F1771" s="149" t="s">
        <v>35</v>
      </c>
      <c r="G1771" s="150">
        <v>2712</v>
      </c>
      <c r="H1771" s="150">
        <v>18</v>
      </c>
      <c r="I1771" s="150">
        <v>542</v>
      </c>
      <c r="J1771" s="150">
        <v>7</v>
      </c>
      <c r="K1771" s="150"/>
      <c r="L1771" s="150"/>
      <c r="M1771" s="150"/>
      <c r="N1771" s="172">
        <f>SUM(G1771*$D$8+H1771*$D$5+I1771*$D$9+J1771*$D$6+K1771*$D$11+L1771*$D$10+M1771*$D$7)</f>
        <v>276.68</v>
      </c>
      <c r="O1771" s="166">
        <v>0.97</v>
      </c>
      <c r="P1771" s="153">
        <f>SUM(N1771*O1771)</f>
        <v>268.37959999999998</v>
      </c>
      <c r="R1771" s="14"/>
      <c r="S1771" s="14"/>
      <c r="T1771" s="14"/>
      <c r="U1771" s="14"/>
    </row>
    <row r="1772" spans="1:21" ht="13.5" customHeight="1">
      <c r="A1772" s="147">
        <f>RANK(N1772,$N$18:$N$2049)</f>
        <v>1264</v>
      </c>
      <c r="B1772" s="148" t="s">
        <v>1803</v>
      </c>
      <c r="C1772" s="148" t="s">
        <v>59</v>
      </c>
      <c r="D1772" s="149" t="s">
        <v>39</v>
      </c>
      <c r="E1772" s="149" t="s">
        <v>34</v>
      </c>
      <c r="F1772" s="149" t="s">
        <v>35</v>
      </c>
      <c r="G1772" s="150"/>
      <c r="H1772" s="150"/>
      <c r="I1772" s="150">
        <v>162</v>
      </c>
      <c r="J1772" s="150">
        <v>1</v>
      </c>
      <c r="K1772" s="149">
        <v>4</v>
      </c>
      <c r="L1772" s="149">
        <v>26</v>
      </c>
      <c r="M1772" s="149">
        <v>0</v>
      </c>
      <c r="N1772" s="172">
        <f>SUM(G1772*$D$8+H1772*$D$5+I1772*$D$9+J1772*$D$6+K1772*$D$11+L1772*$D$10+M1772*$D$7)</f>
        <v>26.8</v>
      </c>
      <c r="O1772" s="166">
        <v>1.02</v>
      </c>
      <c r="P1772" s="153">
        <f>SUM(N1772*O1772)</f>
        <v>27.336000000000002</v>
      </c>
      <c r="R1772" s="14"/>
      <c r="S1772" s="14"/>
      <c r="T1772" s="14"/>
      <c r="U1772" s="14"/>
    </row>
    <row r="1773" spans="1:21" ht="13.5" customHeight="1">
      <c r="A1773" s="147">
        <f>RANK(N1773,$N$18:$N$2049)</f>
        <v>857</v>
      </c>
      <c r="B1773" s="148" t="s">
        <v>1802</v>
      </c>
      <c r="C1773" s="148" t="s">
        <v>59</v>
      </c>
      <c r="D1773" s="149" t="s">
        <v>39</v>
      </c>
      <c r="E1773" s="149" t="s">
        <v>34</v>
      </c>
      <c r="F1773" s="149" t="s">
        <v>35</v>
      </c>
      <c r="G1773" s="150"/>
      <c r="H1773" s="150"/>
      <c r="I1773" s="150">
        <v>296</v>
      </c>
      <c r="J1773" s="150">
        <v>3</v>
      </c>
      <c r="K1773" s="149">
        <v>8</v>
      </c>
      <c r="L1773" s="149">
        <v>74</v>
      </c>
      <c r="M1773" s="149">
        <v>0</v>
      </c>
      <c r="N1773" s="172">
        <f>SUM(G1773*$D$8+H1773*$D$5+I1773*$D$9+J1773*$D$6+K1773*$D$11+L1773*$D$10+M1773*$D$7)</f>
        <v>59</v>
      </c>
      <c r="O1773" s="166">
        <v>1.02</v>
      </c>
      <c r="P1773" s="153">
        <f>SUM(N1773*O1773)</f>
        <v>60.18</v>
      </c>
      <c r="Q1773" s="29"/>
      <c r="R1773" s="14"/>
      <c r="S1773" s="14"/>
      <c r="T1773" s="14"/>
      <c r="U1773" s="14"/>
    </row>
    <row r="1774" spans="1:21" ht="13.5" customHeight="1">
      <c r="A1774" s="147">
        <f>RANK(N1774,$N$18:$N$2049)</f>
        <v>498</v>
      </c>
      <c r="B1774" s="148" t="s">
        <v>362</v>
      </c>
      <c r="C1774" s="148" t="s">
        <v>59</v>
      </c>
      <c r="D1774" s="149" t="s">
        <v>39</v>
      </c>
      <c r="E1774" s="149" t="s">
        <v>38</v>
      </c>
      <c r="F1774" s="149" t="s">
        <v>35</v>
      </c>
      <c r="G1774" s="150"/>
      <c r="H1774" s="150"/>
      <c r="I1774" s="150">
        <v>462</v>
      </c>
      <c r="J1774" s="150">
        <v>5</v>
      </c>
      <c r="K1774" s="149">
        <v>15</v>
      </c>
      <c r="L1774" s="149">
        <v>165</v>
      </c>
      <c r="M1774" s="149">
        <v>0</v>
      </c>
      <c r="N1774" s="172">
        <f>SUM(G1774*$D$8+H1774*$D$5+I1774*$D$9+J1774*$D$6+K1774*$D$11+L1774*$D$10+M1774*$D$7)</f>
        <v>100.2</v>
      </c>
      <c r="O1774" s="166">
        <v>1.02</v>
      </c>
      <c r="P1774" s="153">
        <f>SUM(N1774*O1774)</f>
        <v>102.20400000000001</v>
      </c>
      <c r="Q1774" s="29"/>
      <c r="R1774" s="14"/>
      <c r="S1774" s="14"/>
      <c r="T1774" s="14"/>
      <c r="U1774" s="14"/>
    </row>
    <row r="1775" spans="1:21" ht="13.5" customHeight="1">
      <c r="A1775" s="147">
        <f>RANK(N1775,$N$18:$N$2049)</f>
        <v>235</v>
      </c>
      <c r="B1775" s="148" t="s">
        <v>1801</v>
      </c>
      <c r="C1775" s="148" t="s">
        <v>59</v>
      </c>
      <c r="D1775" s="149" t="s">
        <v>39</v>
      </c>
      <c r="E1775" s="149" t="s">
        <v>36</v>
      </c>
      <c r="F1775" s="149" t="s">
        <v>35</v>
      </c>
      <c r="G1775" s="150"/>
      <c r="H1775" s="150"/>
      <c r="I1775" s="150">
        <v>791</v>
      </c>
      <c r="J1775" s="150">
        <v>10</v>
      </c>
      <c r="K1775" s="149">
        <v>11</v>
      </c>
      <c r="L1775" s="149">
        <v>101</v>
      </c>
      <c r="M1775" s="149">
        <v>1</v>
      </c>
      <c r="N1775" s="172">
        <f>SUM(G1775*$D$8+H1775*$D$5+I1775*$D$9+J1775*$D$6+K1775*$D$11+L1775*$D$10+M1775*$D$7)</f>
        <v>160.70000000000002</v>
      </c>
      <c r="O1775" s="166">
        <v>1.02</v>
      </c>
      <c r="P1775" s="153">
        <f>SUM(N1775*O1775)</f>
        <v>163.91400000000002</v>
      </c>
      <c r="Q1775" s="14"/>
      <c r="R1775" s="14"/>
      <c r="S1775" s="14"/>
      <c r="T1775" s="14"/>
      <c r="U1775" s="14"/>
    </row>
    <row r="1776" spans="1:21" ht="13.5" customHeight="1">
      <c r="A1776" s="147">
        <f>RANK(N1776,$N$18:$N$2049)</f>
        <v>1475</v>
      </c>
      <c r="B1776" s="148" t="s">
        <v>2186</v>
      </c>
      <c r="C1776" s="148" t="s">
        <v>59</v>
      </c>
      <c r="D1776" s="149" t="s">
        <v>42</v>
      </c>
      <c r="E1776" s="149" t="s">
        <v>34</v>
      </c>
      <c r="F1776" s="149" t="s">
        <v>35</v>
      </c>
      <c r="G1776" s="150"/>
      <c r="H1776" s="150"/>
      <c r="I1776" s="150"/>
      <c r="J1776" s="150"/>
      <c r="K1776" s="150"/>
      <c r="L1776" s="150"/>
      <c r="M1776" s="150"/>
      <c r="N1776" s="172">
        <f>SUM(G1776*$D$8+H1776*$D$5+I1776*$D$9+J1776*$D$6+K1776*$D$11+L1776*$D$10+M1776*$D$7)</f>
        <v>0</v>
      </c>
      <c r="O1776" s="166">
        <v>1</v>
      </c>
      <c r="P1776" s="153">
        <f>SUM(N1776*O1776)</f>
        <v>0</v>
      </c>
      <c r="Q1776" s="14"/>
      <c r="R1776" s="14"/>
      <c r="S1776" s="14"/>
      <c r="T1776" s="14"/>
      <c r="U1776" s="14"/>
    </row>
    <row r="1777" spans="1:21" ht="13.5" customHeight="1">
      <c r="A1777" s="147">
        <f>RANK(N1777,$N$18:$N$2049)</f>
        <v>1475</v>
      </c>
      <c r="B1777" s="148" t="s">
        <v>968</v>
      </c>
      <c r="C1777" s="148" t="s">
        <v>59</v>
      </c>
      <c r="D1777" s="149" t="s">
        <v>42</v>
      </c>
      <c r="E1777" s="149" t="s">
        <v>38</v>
      </c>
      <c r="F1777" s="149" t="s">
        <v>35</v>
      </c>
      <c r="G1777" s="150"/>
      <c r="H1777" s="150"/>
      <c r="I1777" s="150"/>
      <c r="J1777" s="150"/>
      <c r="K1777" s="150"/>
      <c r="L1777" s="150"/>
      <c r="M1777" s="150"/>
      <c r="N1777" s="172">
        <f>SUM(G1777*$D$8+H1777*$D$5+I1777*$D$9+J1777*$D$6+K1777*$D$11+L1777*$D$10+M1777*$D$7)</f>
        <v>0</v>
      </c>
      <c r="O1777" s="166">
        <v>1</v>
      </c>
      <c r="P1777" s="153">
        <f>SUM(N1777*O1777)</f>
        <v>0</v>
      </c>
      <c r="Q1777" s="29"/>
      <c r="R1777" s="14"/>
      <c r="S1777" s="14"/>
      <c r="T1777" s="14"/>
      <c r="U1777" s="14"/>
    </row>
    <row r="1778" spans="1:21" ht="13.5" customHeight="1">
      <c r="A1778" s="147">
        <f>RANK(N1778,$N$18:$N$2049)</f>
        <v>998</v>
      </c>
      <c r="B1778" s="148" t="s">
        <v>1804</v>
      </c>
      <c r="C1778" s="148" t="s">
        <v>59</v>
      </c>
      <c r="D1778" s="149" t="s">
        <v>42</v>
      </c>
      <c r="E1778" s="149" t="s">
        <v>34</v>
      </c>
      <c r="F1778" s="149" t="s">
        <v>35</v>
      </c>
      <c r="G1778" s="150"/>
      <c r="H1778" s="150"/>
      <c r="I1778" s="150"/>
      <c r="J1778" s="150"/>
      <c r="K1778" s="150">
        <v>21</v>
      </c>
      <c r="L1778" s="150">
        <v>232</v>
      </c>
      <c r="M1778" s="150">
        <v>2</v>
      </c>
      <c r="N1778" s="172">
        <f>SUM(G1778*$D$8+H1778*$D$5+I1778*$D$9+J1778*$D$6+K1778*$D$11+L1778*$D$10+M1778*$D$7)</f>
        <v>45.7</v>
      </c>
      <c r="O1778" s="166">
        <v>1</v>
      </c>
      <c r="P1778" s="153">
        <f>SUM(N1778*O1778)</f>
        <v>45.7</v>
      </c>
      <c r="Q1778" s="29"/>
      <c r="R1778" s="14"/>
      <c r="S1778" s="14"/>
      <c r="T1778" s="14"/>
      <c r="U1778" s="14"/>
    </row>
    <row r="1779" spans="1:21" ht="13.5" customHeight="1">
      <c r="A1779" s="147">
        <f>RANK(N1779,$N$18:$N$2049)</f>
        <v>1475</v>
      </c>
      <c r="B1779" s="148" t="s">
        <v>586</v>
      </c>
      <c r="C1779" s="148" t="s">
        <v>59</v>
      </c>
      <c r="D1779" s="149" t="s">
        <v>43</v>
      </c>
      <c r="E1779" s="149" t="s">
        <v>34</v>
      </c>
      <c r="F1779" s="149" t="s">
        <v>35</v>
      </c>
      <c r="G1779" s="150"/>
      <c r="H1779" s="150"/>
      <c r="I1779" s="150"/>
      <c r="J1779" s="150"/>
      <c r="K1779" s="150"/>
      <c r="L1779" s="150"/>
      <c r="M1779" s="150"/>
      <c r="N1779" s="172">
        <f>SUM(G1779*$D$8+H1779*$D$5+I1779*$D$9+J1779*$D$6+K1779*$D$11+L1779*$D$10+M1779*$D$7)</f>
        <v>0</v>
      </c>
      <c r="O1779" s="166">
        <v>1</v>
      </c>
      <c r="P1779" s="153">
        <f>SUM(N1779*O1779)</f>
        <v>0</v>
      </c>
      <c r="Q1779" s="29"/>
      <c r="R1779" s="14"/>
      <c r="S1779" s="14"/>
      <c r="T1779" s="14"/>
      <c r="U1779" s="14"/>
    </row>
    <row r="1780" spans="1:21" ht="13.5" customHeight="1">
      <c r="A1780" s="147">
        <f>RANK(N1780,$N$18:$N$2049)</f>
        <v>1475</v>
      </c>
      <c r="B1780" s="148" t="s">
        <v>1808</v>
      </c>
      <c r="C1780" s="148" t="s">
        <v>59</v>
      </c>
      <c r="D1780" s="149" t="s">
        <v>43</v>
      </c>
      <c r="E1780" s="149" t="s">
        <v>34</v>
      </c>
      <c r="F1780" s="149" t="s">
        <v>35</v>
      </c>
      <c r="G1780" s="150"/>
      <c r="H1780" s="150"/>
      <c r="I1780" s="150"/>
      <c r="J1780" s="150"/>
      <c r="K1780" s="150"/>
      <c r="L1780" s="150"/>
      <c r="M1780" s="150"/>
      <c r="N1780" s="172">
        <f>SUM(G1780*$D$8+H1780*$D$5+I1780*$D$9+J1780*$D$6+K1780*$D$11+L1780*$D$10+M1780*$D$7)</f>
        <v>0</v>
      </c>
      <c r="O1780" s="166">
        <v>1</v>
      </c>
      <c r="P1780" s="153">
        <f>SUM(N1780*O1780)</f>
        <v>0</v>
      </c>
      <c r="Q1780" s="14"/>
      <c r="R1780" s="14"/>
      <c r="S1780" s="14"/>
      <c r="T1780" s="14"/>
      <c r="U1780" s="14"/>
    </row>
    <row r="1781" spans="1:21" ht="13.5" customHeight="1">
      <c r="A1781" s="147">
        <f>RANK(N1781,$N$18:$N$2049)</f>
        <v>1287</v>
      </c>
      <c r="B1781" s="148" t="s">
        <v>1806</v>
      </c>
      <c r="C1781" s="148" t="s">
        <v>59</v>
      </c>
      <c r="D1781" s="149" t="s">
        <v>43</v>
      </c>
      <c r="E1781" s="149" t="s">
        <v>36</v>
      </c>
      <c r="F1781" s="149" t="s">
        <v>35</v>
      </c>
      <c r="G1781" s="150"/>
      <c r="H1781" s="150"/>
      <c r="I1781" s="150"/>
      <c r="J1781" s="150"/>
      <c r="K1781" s="149">
        <v>10</v>
      </c>
      <c r="L1781" s="149">
        <v>148</v>
      </c>
      <c r="M1781" s="149">
        <v>1</v>
      </c>
      <c r="N1781" s="172">
        <f>SUM(G1781*$D$8+H1781*$D$5+I1781*$D$9+J1781*$D$6+K1781*$D$11+L1781*$D$10+M1781*$D$7)</f>
        <v>25.8</v>
      </c>
      <c r="O1781" s="166">
        <v>1</v>
      </c>
      <c r="P1781" s="153">
        <f>SUM(N1781*O1781)</f>
        <v>25.8</v>
      </c>
      <c r="Q1781" s="14"/>
      <c r="R1781" s="14"/>
      <c r="S1781" s="14"/>
      <c r="T1781" s="14"/>
      <c r="U1781" s="14"/>
    </row>
    <row r="1782" spans="1:21" ht="13.5" customHeight="1">
      <c r="A1782" s="147">
        <f>RANK(N1782,$N$18:$N$2049)</f>
        <v>812</v>
      </c>
      <c r="B1782" s="148" t="s">
        <v>1807</v>
      </c>
      <c r="C1782" s="148" t="s">
        <v>59</v>
      </c>
      <c r="D1782" s="149" t="s">
        <v>43</v>
      </c>
      <c r="E1782" s="149" t="s">
        <v>38</v>
      </c>
      <c r="F1782" s="149" t="s">
        <v>35</v>
      </c>
      <c r="G1782" s="150"/>
      <c r="H1782" s="150"/>
      <c r="I1782" s="150"/>
      <c r="J1782" s="150"/>
      <c r="K1782" s="149">
        <v>25</v>
      </c>
      <c r="L1782" s="149">
        <v>381</v>
      </c>
      <c r="M1782" s="149">
        <v>2</v>
      </c>
      <c r="N1782" s="172">
        <f>SUM(G1782*$D$8+H1782*$D$5+I1782*$D$9+J1782*$D$6+K1782*$D$11+L1782*$D$10+M1782*$D$7)</f>
        <v>62.6</v>
      </c>
      <c r="O1782" s="166">
        <v>1</v>
      </c>
      <c r="P1782" s="153">
        <f>SUM(N1782*O1782)</f>
        <v>62.6</v>
      </c>
      <c r="Q1782" s="14"/>
      <c r="R1782" s="14"/>
      <c r="S1782" s="14"/>
      <c r="T1782" s="14"/>
      <c r="U1782" s="14"/>
    </row>
    <row r="1783" spans="1:21" ht="13.5" customHeight="1">
      <c r="A1783" s="147">
        <f>RANK(N1783,$N$18:$N$2049)</f>
        <v>500</v>
      </c>
      <c r="B1783" s="148" t="s">
        <v>1805</v>
      </c>
      <c r="C1783" s="148" t="s">
        <v>59</v>
      </c>
      <c r="D1783" s="149" t="s">
        <v>43</v>
      </c>
      <c r="E1783" s="149" t="s">
        <v>34</v>
      </c>
      <c r="F1783" s="149" t="s">
        <v>35</v>
      </c>
      <c r="G1783" s="150"/>
      <c r="H1783" s="150"/>
      <c r="I1783" s="149">
        <v>30</v>
      </c>
      <c r="J1783" s="149">
        <v>1</v>
      </c>
      <c r="K1783" s="149">
        <v>46</v>
      </c>
      <c r="L1783" s="149">
        <v>494</v>
      </c>
      <c r="M1783" s="149">
        <v>3</v>
      </c>
      <c r="N1783" s="172">
        <f>SUM(G1783*$D$8+H1783*$D$5+I1783*$D$9+J1783*$D$6+K1783*$D$11+L1783*$D$10+M1783*$D$7)</f>
        <v>99.4</v>
      </c>
      <c r="O1783" s="166">
        <v>1</v>
      </c>
      <c r="P1783" s="153">
        <f>SUM(N1783*O1783)</f>
        <v>99.4</v>
      </c>
      <c r="Q1783" s="14"/>
      <c r="R1783" s="14"/>
      <c r="S1783" s="14"/>
      <c r="T1783" s="14"/>
      <c r="U1783" s="14"/>
    </row>
    <row r="1784" spans="1:21" ht="13.5" customHeight="1">
      <c r="A1784" s="147">
        <f>RANK(N1784,$N$18:$N$2049)</f>
        <v>150</v>
      </c>
      <c r="B1784" s="148" t="s">
        <v>255</v>
      </c>
      <c r="C1784" s="148" t="s">
        <v>59</v>
      </c>
      <c r="D1784" s="149" t="s">
        <v>43</v>
      </c>
      <c r="E1784" s="149" t="s">
        <v>34</v>
      </c>
      <c r="F1784" s="149" t="s">
        <v>35</v>
      </c>
      <c r="G1784" s="150"/>
      <c r="H1784" s="150"/>
      <c r="I1784" s="150"/>
      <c r="J1784" s="150"/>
      <c r="K1784" s="149">
        <v>68</v>
      </c>
      <c r="L1784" s="149">
        <v>1132</v>
      </c>
      <c r="M1784" s="150">
        <v>8</v>
      </c>
      <c r="N1784" s="172">
        <f>SUM(G1784*$D$8+H1784*$D$5+I1784*$D$9+J1784*$D$6+K1784*$D$11+L1784*$D$10+M1784*$D$7)</f>
        <v>195.2</v>
      </c>
      <c r="O1784" s="166">
        <v>1.02</v>
      </c>
      <c r="P1784" s="153">
        <f>SUM(N1784*O1784)</f>
        <v>199.10399999999998</v>
      </c>
      <c r="Q1784" s="14"/>
      <c r="R1784" s="14"/>
      <c r="S1784" s="14"/>
      <c r="T1784" s="14"/>
      <c r="U1784" s="14"/>
    </row>
    <row r="1785" spans="1:21" ht="13.5" customHeight="1">
      <c r="A1785" s="147">
        <f>RANK(N1785,$N$18:$N$2049)</f>
        <v>1094</v>
      </c>
      <c r="B1785" s="148" t="s">
        <v>1809</v>
      </c>
      <c r="C1785" s="148" t="s">
        <v>60</v>
      </c>
      <c r="D1785" s="149" t="s">
        <v>33</v>
      </c>
      <c r="E1785" s="149" t="s">
        <v>36</v>
      </c>
      <c r="F1785" s="149" t="s">
        <v>337</v>
      </c>
      <c r="G1785" s="149">
        <v>391</v>
      </c>
      <c r="H1785" s="149">
        <v>3</v>
      </c>
      <c r="I1785" s="149">
        <v>38</v>
      </c>
      <c r="J1785" s="149">
        <v>1</v>
      </c>
      <c r="K1785" s="150"/>
      <c r="L1785" s="150"/>
      <c r="M1785" s="150"/>
      <c r="N1785" s="172">
        <f>SUM(G1785*$D$8+H1785*$D$5+I1785*$D$9+J1785*$D$6+K1785*$D$11+L1785*$D$10+M1785*$D$7)</f>
        <v>37.44</v>
      </c>
      <c r="O1785" s="166">
        <v>0.9</v>
      </c>
      <c r="P1785" s="153">
        <f>SUM(N1785*O1785)</f>
        <v>33.695999999999998</v>
      </c>
      <c r="Q1785" s="14"/>
      <c r="R1785" s="14"/>
      <c r="S1785" s="14"/>
      <c r="T1785" s="14"/>
      <c r="U1785" s="14"/>
    </row>
    <row r="1786" spans="1:21" ht="13.5" customHeight="1">
      <c r="A1786" s="147">
        <f>RANK(N1786,$N$18:$N$2049)</f>
        <v>18</v>
      </c>
      <c r="B1786" s="148" t="s">
        <v>401</v>
      </c>
      <c r="C1786" s="148" t="s">
        <v>60</v>
      </c>
      <c r="D1786" s="149" t="s">
        <v>33</v>
      </c>
      <c r="E1786" s="149" t="s">
        <v>38</v>
      </c>
      <c r="F1786" s="149" t="s">
        <v>337</v>
      </c>
      <c r="G1786" s="149">
        <v>3413</v>
      </c>
      <c r="H1786" s="149">
        <v>32</v>
      </c>
      <c r="I1786" s="149">
        <v>27</v>
      </c>
      <c r="J1786" s="149">
        <v>4</v>
      </c>
      <c r="K1786" s="150"/>
      <c r="L1786" s="150"/>
      <c r="M1786" s="150"/>
      <c r="N1786" s="172">
        <f>SUM(G1786*$D$8+H1786*$D$5+I1786*$D$9+J1786*$D$6+K1786*$D$11+L1786*$D$10+M1786*$D$7)</f>
        <v>291.21999999999997</v>
      </c>
      <c r="O1786" s="166">
        <v>0.97</v>
      </c>
      <c r="P1786" s="153">
        <f>SUM(N1786*O1786)</f>
        <v>282.48339999999996</v>
      </c>
      <c r="Q1786" s="14"/>
      <c r="R1786" s="14"/>
      <c r="S1786" s="14"/>
      <c r="T1786" s="14"/>
      <c r="U1786" s="14"/>
    </row>
    <row r="1787" spans="1:21" ht="13.5" customHeight="1">
      <c r="A1787" s="147">
        <f>RANK(N1787,$N$18:$N$2049)</f>
        <v>1475</v>
      </c>
      <c r="B1787" s="148" t="s">
        <v>1813</v>
      </c>
      <c r="C1787" s="148" t="s">
        <v>60</v>
      </c>
      <c r="D1787" s="149" t="s">
        <v>39</v>
      </c>
      <c r="E1787" s="149" t="s">
        <v>40</v>
      </c>
      <c r="F1787" s="149" t="s">
        <v>337</v>
      </c>
      <c r="G1787" s="150"/>
      <c r="H1787" s="150"/>
      <c r="I1787" s="150"/>
      <c r="J1787" s="150"/>
      <c r="K1787" s="150"/>
      <c r="L1787" s="150"/>
      <c r="M1787" s="150"/>
      <c r="N1787" s="172">
        <f>SUM(G1787*$D$8+H1787*$D$5+I1787*$D$9+J1787*$D$6+K1787*$D$11+L1787*$D$10+M1787*$D$7)</f>
        <v>0</v>
      </c>
      <c r="O1787" s="166">
        <v>1.02</v>
      </c>
      <c r="P1787" s="153">
        <f>SUM(N1787*O1787)</f>
        <v>0</v>
      </c>
      <c r="Q1787" s="14"/>
      <c r="R1787" s="14"/>
      <c r="S1787" s="14"/>
      <c r="T1787" s="14"/>
      <c r="U1787" s="14"/>
    </row>
    <row r="1788" spans="1:21" ht="13.5" customHeight="1">
      <c r="A1788" s="147">
        <f>RANK(N1788,$N$18:$N$2049)</f>
        <v>1033</v>
      </c>
      <c r="B1788" s="148" t="s">
        <v>1812</v>
      </c>
      <c r="C1788" s="148" t="s">
        <v>60</v>
      </c>
      <c r="D1788" s="149" t="s">
        <v>39</v>
      </c>
      <c r="E1788" s="149" t="s">
        <v>1965</v>
      </c>
      <c r="F1788" s="149" t="s">
        <v>337</v>
      </c>
      <c r="G1788" s="150"/>
      <c r="H1788" s="150"/>
      <c r="I1788" s="150">
        <v>165</v>
      </c>
      <c r="J1788" s="149">
        <v>2</v>
      </c>
      <c r="K1788" s="150">
        <v>9</v>
      </c>
      <c r="L1788" s="150">
        <v>103</v>
      </c>
      <c r="M1788" s="150">
        <v>0</v>
      </c>
      <c r="N1788" s="172">
        <f>SUM(G1788*$D$8+H1788*$D$5+I1788*$D$9+J1788*$D$6+K1788*$D$11+L1788*$D$10+M1788*$D$7)</f>
        <v>43.3</v>
      </c>
      <c r="O1788" s="166">
        <v>1.02</v>
      </c>
      <c r="P1788" s="153">
        <f>SUM(N1788*O1788)</f>
        <v>44.165999999999997</v>
      </c>
      <c r="Q1788" s="14"/>
      <c r="R1788" s="14"/>
      <c r="S1788" s="14"/>
      <c r="T1788" s="14"/>
      <c r="U1788" s="14"/>
    </row>
    <row r="1789" spans="1:21" ht="13.5" customHeight="1">
      <c r="A1789" s="147">
        <f>RANK(N1789,$N$18:$N$2049)</f>
        <v>449</v>
      </c>
      <c r="B1789" s="148" t="s">
        <v>1811</v>
      </c>
      <c r="C1789" s="148" t="s">
        <v>60</v>
      </c>
      <c r="D1789" s="149" t="s">
        <v>39</v>
      </c>
      <c r="E1789" s="149" t="s">
        <v>36</v>
      </c>
      <c r="F1789" s="149" t="s">
        <v>337</v>
      </c>
      <c r="G1789" s="150"/>
      <c r="H1789" s="150"/>
      <c r="I1789" s="149">
        <v>524</v>
      </c>
      <c r="J1789" s="149">
        <v>5</v>
      </c>
      <c r="K1789" s="149">
        <v>14</v>
      </c>
      <c r="L1789" s="149">
        <v>148</v>
      </c>
      <c r="M1789" s="149">
        <v>1</v>
      </c>
      <c r="N1789" s="172">
        <f>SUM(G1789*$D$8+H1789*$D$5+I1789*$D$9+J1789*$D$6+K1789*$D$11+L1789*$D$10+M1789*$D$7)</f>
        <v>110.2</v>
      </c>
      <c r="O1789" s="166">
        <v>1.02</v>
      </c>
      <c r="P1789" s="153">
        <f>SUM(N1789*O1789)</f>
        <v>112.40400000000001</v>
      </c>
      <c r="Q1789" s="29"/>
      <c r="R1789" s="14"/>
      <c r="S1789" s="14"/>
      <c r="T1789" s="14"/>
      <c r="U1789" s="14"/>
    </row>
    <row r="1790" spans="1:21" ht="13.5" customHeight="1">
      <c r="A1790" s="147">
        <f>RANK(N1790,$N$18:$N$2049)</f>
        <v>158</v>
      </c>
      <c r="B1790" s="148" t="s">
        <v>1810</v>
      </c>
      <c r="C1790" s="148" t="s">
        <v>60</v>
      </c>
      <c r="D1790" s="149" t="s">
        <v>39</v>
      </c>
      <c r="E1790" s="149" t="s">
        <v>34</v>
      </c>
      <c r="F1790" s="149" t="s">
        <v>337</v>
      </c>
      <c r="G1790" s="150"/>
      <c r="H1790" s="150"/>
      <c r="I1790" s="149">
        <v>856</v>
      </c>
      <c r="J1790" s="149">
        <v>11</v>
      </c>
      <c r="K1790" s="149">
        <v>21</v>
      </c>
      <c r="L1790" s="149">
        <v>219</v>
      </c>
      <c r="M1790" s="149">
        <v>1</v>
      </c>
      <c r="N1790" s="172">
        <f>SUM(G1790*$D$8+H1790*$D$5+I1790*$D$9+J1790*$D$6+K1790*$D$11+L1790*$D$10+M1790*$D$7)</f>
        <v>190.00000000000003</v>
      </c>
      <c r="O1790" s="166">
        <v>1.02</v>
      </c>
      <c r="P1790" s="153">
        <f>SUM(N1790*O1790)</f>
        <v>193.80000000000004</v>
      </c>
      <c r="Q1790" s="14"/>
      <c r="R1790" s="14"/>
      <c r="S1790" s="14"/>
      <c r="T1790" s="14"/>
      <c r="U1790" s="14"/>
    </row>
    <row r="1791" spans="1:21" ht="13.5" customHeight="1">
      <c r="A1791" s="147">
        <f>RANK(N1791,$N$18:$N$2049)</f>
        <v>1472</v>
      </c>
      <c r="B1791" s="148" t="s">
        <v>1815</v>
      </c>
      <c r="C1791" s="148" t="s">
        <v>60</v>
      </c>
      <c r="D1791" s="149" t="s">
        <v>42</v>
      </c>
      <c r="E1791" s="149" t="s">
        <v>34</v>
      </c>
      <c r="F1791" s="149" t="s">
        <v>337</v>
      </c>
      <c r="G1791" s="150"/>
      <c r="H1791" s="150"/>
      <c r="I1791" s="150"/>
      <c r="J1791" s="150"/>
      <c r="K1791" s="149">
        <v>4</v>
      </c>
      <c r="L1791" s="149">
        <v>31</v>
      </c>
      <c r="M1791" s="150">
        <v>1</v>
      </c>
      <c r="N1791" s="172">
        <f>SUM(G1791*$D$8+H1791*$D$5+I1791*$D$9+J1791*$D$6+K1791*$D$11+L1791*$D$10+M1791*$D$7)</f>
        <v>11.1</v>
      </c>
      <c r="O1791" s="166">
        <v>1</v>
      </c>
      <c r="P1791" s="153">
        <f>SUM(N1791*O1791)</f>
        <v>11.1</v>
      </c>
      <c r="Q1791" s="14"/>
      <c r="R1791" s="14"/>
      <c r="S1791" s="14"/>
      <c r="T1791" s="14"/>
      <c r="U1791" s="14"/>
    </row>
    <row r="1792" spans="1:21" ht="13.5" customHeight="1">
      <c r="A1792" s="147">
        <f>RANK(N1792,$N$18:$N$2049)</f>
        <v>1469</v>
      </c>
      <c r="B1792" s="148" t="s">
        <v>1814</v>
      </c>
      <c r="C1792" s="148" t="s">
        <v>60</v>
      </c>
      <c r="D1792" s="149" t="s">
        <v>42</v>
      </c>
      <c r="E1792" s="149" t="s">
        <v>36</v>
      </c>
      <c r="F1792" s="149" t="s">
        <v>337</v>
      </c>
      <c r="G1792" s="150"/>
      <c r="H1792" s="150"/>
      <c r="I1792" s="150"/>
      <c r="J1792" s="150"/>
      <c r="K1792" s="149">
        <v>5</v>
      </c>
      <c r="L1792" s="149">
        <v>41</v>
      </c>
      <c r="M1792" s="150">
        <v>1</v>
      </c>
      <c r="N1792" s="172">
        <f>SUM(G1792*$D$8+H1792*$D$5+I1792*$D$9+J1792*$D$6+K1792*$D$11+L1792*$D$10+M1792*$D$7)</f>
        <v>12.600000000000001</v>
      </c>
      <c r="O1792" s="166">
        <v>1</v>
      </c>
      <c r="P1792" s="153">
        <f>SUM(N1792*O1792)</f>
        <v>12.600000000000001</v>
      </c>
      <c r="Q1792" s="14"/>
      <c r="R1792" s="14"/>
      <c r="S1792" s="14"/>
      <c r="T1792" s="14"/>
      <c r="U1792" s="14"/>
    </row>
    <row r="1793" spans="1:21" ht="13.5" customHeight="1">
      <c r="A1793" s="147">
        <f>RANK(N1793,$N$18:$N$2049)</f>
        <v>940</v>
      </c>
      <c r="B1793" s="148" t="s">
        <v>480</v>
      </c>
      <c r="C1793" s="148" t="s">
        <v>60</v>
      </c>
      <c r="D1793" s="149" t="s">
        <v>42</v>
      </c>
      <c r="E1793" s="149" t="s">
        <v>38</v>
      </c>
      <c r="F1793" s="149" t="s">
        <v>337</v>
      </c>
      <c r="G1793" s="150"/>
      <c r="H1793" s="150"/>
      <c r="I1793" s="150"/>
      <c r="J1793" s="150"/>
      <c r="K1793" s="149">
        <v>25</v>
      </c>
      <c r="L1793" s="149">
        <v>271</v>
      </c>
      <c r="M1793" s="150">
        <v>2</v>
      </c>
      <c r="N1793" s="172">
        <f>SUM(G1793*$D$8+H1793*$D$5+I1793*$D$9+J1793*$D$6+K1793*$D$11+L1793*$D$10+M1793*$D$7)</f>
        <v>51.6</v>
      </c>
      <c r="O1793" s="166">
        <v>1</v>
      </c>
      <c r="P1793" s="153">
        <f>SUM(N1793*O1793)</f>
        <v>51.6</v>
      </c>
      <c r="Q1793" s="14"/>
      <c r="R1793" s="14"/>
      <c r="S1793" s="14"/>
      <c r="T1793" s="14"/>
      <c r="U1793" s="14"/>
    </row>
    <row r="1794" spans="1:21" ht="13.5" customHeight="1">
      <c r="A1794" s="147">
        <f>RANK(N1794,$N$18:$N$2049)</f>
        <v>1029</v>
      </c>
      <c r="B1794" s="148" t="s">
        <v>967</v>
      </c>
      <c r="C1794" s="148" t="s">
        <v>60</v>
      </c>
      <c r="D1794" s="149" t="s">
        <v>43</v>
      </c>
      <c r="E1794" s="149" t="s">
        <v>34</v>
      </c>
      <c r="F1794" s="149" t="s">
        <v>337</v>
      </c>
      <c r="G1794" s="150"/>
      <c r="H1794" s="150"/>
      <c r="I1794" s="150"/>
      <c r="J1794" s="150"/>
      <c r="K1794" s="149">
        <v>16</v>
      </c>
      <c r="L1794" s="149">
        <v>234</v>
      </c>
      <c r="M1794" s="149">
        <v>2</v>
      </c>
      <c r="N1794" s="172">
        <f>SUM(G1794*$D$8+H1794*$D$5+I1794*$D$9+J1794*$D$6+K1794*$D$11+L1794*$D$10+M1794*$D$7)</f>
        <v>43.400000000000006</v>
      </c>
      <c r="O1794" s="166">
        <v>1</v>
      </c>
      <c r="P1794" s="153">
        <f>SUM(N1794*O1794)</f>
        <v>43.400000000000006</v>
      </c>
      <c r="Q1794" s="14"/>
      <c r="R1794" s="14"/>
      <c r="S1794" s="14"/>
      <c r="T1794" s="14"/>
      <c r="U1794" s="14"/>
    </row>
    <row r="1795" spans="1:21" ht="13.5" customHeight="1">
      <c r="A1795" s="147">
        <f>RANK(N1795,$N$18:$N$2049)</f>
        <v>852</v>
      </c>
      <c r="B1795" s="148" t="s">
        <v>1818</v>
      </c>
      <c r="C1795" s="148" t="s">
        <v>60</v>
      </c>
      <c r="D1795" s="149" t="s">
        <v>43</v>
      </c>
      <c r="E1795" s="149" t="s">
        <v>36</v>
      </c>
      <c r="F1795" s="149" t="s">
        <v>337</v>
      </c>
      <c r="G1795" s="150"/>
      <c r="H1795" s="150"/>
      <c r="I1795" s="150"/>
      <c r="J1795" s="150"/>
      <c r="K1795" s="149">
        <v>17</v>
      </c>
      <c r="L1795" s="149">
        <v>329</v>
      </c>
      <c r="M1795" s="149">
        <v>3</v>
      </c>
      <c r="N1795" s="172">
        <f>SUM(G1795*$D$8+H1795*$D$5+I1795*$D$9+J1795*$D$6+K1795*$D$11+L1795*$D$10+M1795*$D$7)</f>
        <v>59.4</v>
      </c>
      <c r="O1795" s="166">
        <v>1</v>
      </c>
      <c r="P1795" s="153">
        <f>SUM(N1795*O1795)</f>
        <v>59.4</v>
      </c>
      <c r="Q1795" s="29"/>
      <c r="R1795" s="14"/>
      <c r="S1795" s="14"/>
      <c r="T1795" s="14"/>
      <c r="U1795" s="14"/>
    </row>
    <row r="1796" spans="1:21" ht="13.5" customHeight="1">
      <c r="A1796" s="147">
        <f>RANK(N1796,$N$18:$N$2049)</f>
        <v>589</v>
      </c>
      <c r="B1796" s="148" t="s">
        <v>971</v>
      </c>
      <c r="C1796" s="148" t="s">
        <v>60</v>
      </c>
      <c r="D1796" s="149" t="s">
        <v>43</v>
      </c>
      <c r="E1796" s="149" t="s">
        <v>36</v>
      </c>
      <c r="F1796" s="149" t="s">
        <v>337</v>
      </c>
      <c r="G1796" s="150"/>
      <c r="H1796" s="150"/>
      <c r="I1796" s="150"/>
      <c r="J1796" s="150"/>
      <c r="K1796" s="149">
        <v>29</v>
      </c>
      <c r="L1796" s="149">
        <v>493</v>
      </c>
      <c r="M1796" s="149">
        <v>4</v>
      </c>
      <c r="N1796" s="172">
        <f>SUM(G1796*$D$8+H1796*$D$5+I1796*$D$9+J1796*$D$6+K1796*$D$11+L1796*$D$10+M1796*$D$7)</f>
        <v>87.800000000000011</v>
      </c>
      <c r="O1796" s="166">
        <v>1</v>
      </c>
      <c r="P1796" s="153">
        <f>SUM(N1796*O1796)</f>
        <v>87.800000000000011</v>
      </c>
      <c r="Q1796" s="29"/>
      <c r="R1796" s="14"/>
      <c r="S1796" s="14"/>
      <c r="T1796" s="14"/>
      <c r="U1796" s="14"/>
    </row>
    <row r="1797" spans="1:21" ht="13.5" customHeight="1">
      <c r="A1797" s="147">
        <f>RANK(N1797,$N$18:$N$2049)</f>
        <v>440</v>
      </c>
      <c r="B1797" s="148" t="s">
        <v>1817</v>
      </c>
      <c r="C1797" s="148" t="s">
        <v>60</v>
      </c>
      <c r="D1797" s="149" t="s">
        <v>43</v>
      </c>
      <c r="E1797" s="149" t="s">
        <v>36</v>
      </c>
      <c r="F1797" s="149" t="s">
        <v>337</v>
      </c>
      <c r="G1797" s="150"/>
      <c r="H1797" s="150"/>
      <c r="I1797" s="150"/>
      <c r="J1797" s="150"/>
      <c r="K1797" s="149">
        <v>35</v>
      </c>
      <c r="L1797" s="149">
        <v>590</v>
      </c>
      <c r="M1797" s="149">
        <v>6</v>
      </c>
      <c r="N1797" s="172">
        <f>SUM(G1797*$D$8+H1797*$D$5+I1797*$D$9+J1797*$D$6+K1797*$D$11+L1797*$D$10+M1797*$D$7)</f>
        <v>112.5</v>
      </c>
      <c r="O1797" s="166">
        <v>1</v>
      </c>
      <c r="P1797" s="153">
        <f>SUM(N1797*O1797)</f>
        <v>112.5</v>
      </c>
      <c r="Q1797" s="29"/>
      <c r="R1797" s="14"/>
      <c r="S1797" s="14"/>
      <c r="T1797" s="14"/>
      <c r="U1797" s="14"/>
    </row>
    <row r="1798" spans="1:21" ht="13.5" customHeight="1">
      <c r="A1798" s="147">
        <f>RANK(N1798,$N$18:$N$2049)</f>
        <v>383</v>
      </c>
      <c r="B1798" s="148" t="s">
        <v>1816</v>
      </c>
      <c r="C1798" s="148" t="s">
        <v>60</v>
      </c>
      <c r="D1798" s="149" t="s">
        <v>43</v>
      </c>
      <c r="E1798" s="149" t="s">
        <v>36</v>
      </c>
      <c r="F1798" s="149" t="s">
        <v>337</v>
      </c>
      <c r="G1798" s="150"/>
      <c r="H1798" s="150"/>
      <c r="I1798" s="150"/>
      <c r="J1798" s="150"/>
      <c r="K1798" s="149">
        <v>41</v>
      </c>
      <c r="L1798" s="149">
        <v>612</v>
      </c>
      <c r="M1798" s="149">
        <v>7</v>
      </c>
      <c r="N1798" s="172">
        <f>SUM(G1798*$D$8+H1798*$D$5+I1798*$D$9+J1798*$D$6+K1798*$D$11+L1798*$D$10+M1798*$D$7)</f>
        <v>123.7</v>
      </c>
      <c r="O1798" s="166">
        <v>1</v>
      </c>
      <c r="P1798" s="153">
        <f>SUM(N1798*O1798)</f>
        <v>123.7</v>
      </c>
      <c r="R1798" s="14"/>
      <c r="S1798" s="14"/>
      <c r="T1798" s="14"/>
      <c r="U1798" s="14"/>
    </row>
    <row r="1799" spans="1:21" ht="13.5" customHeight="1">
      <c r="A1799" s="147">
        <f>RANK(N1799,$N$18:$N$2049)</f>
        <v>362</v>
      </c>
      <c r="B1799" s="148" t="s">
        <v>972</v>
      </c>
      <c r="C1799" s="148" t="s">
        <v>60</v>
      </c>
      <c r="D1799" s="149" t="s">
        <v>43</v>
      </c>
      <c r="E1799" s="149" t="s">
        <v>36</v>
      </c>
      <c r="F1799" s="149" t="s">
        <v>337</v>
      </c>
      <c r="G1799" s="150"/>
      <c r="H1799" s="150"/>
      <c r="I1799" s="150">
        <v>41</v>
      </c>
      <c r="J1799" s="150">
        <v>2</v>
      </c>
      <c r="K1799" s="149">
        <v>45</v>
      </c>
      <c r="L1799" s="149">
        <v>586</v>
      </c>
      <c r="M1799" s="149">
        <v>5</v>
      </c>
      <c r="N1799" s="172">
        <f>SUM(G1799*$D$8+H1799*$D$5+I1799*$D$9+J1799*$D$6+K1799*$D$11+L1799*$D$10+M1799*$D$7)</f>
        <v>127.2</v>
      </c>
      <c r="O1799" s="166">
        <v>1</v>
      </c>
      <c r="P1799" s="153">
        <f>SUM(N1799*O1799)</f>
        <v>127.2</v>
      </c>
      <c r="Q1799" s="29"/>
      <c r="R1799" s="14"/>
      <c r="S1799" s="14"/>
      <c r="T1799" s="14"/>
      <c r="U1799" s="14"/>
    </row>
    <row r="1800" spans="1:21" ht="13.5" customHeight="1">
      <c r="A1800" s="147">
        <f>RANK(N1800,$N$18:$N$2049)</f>
        <v>1475</v>
      </c>
      <c r="B1800" s="148" t="s">
        <v>1819</v>
      </c>
      <c r="C1800" s="148" t="s">
        <v>428</v>
      </c>
      <c r="D1800" s="149" t="s">
        <v>33</v>
      </c>
      <c r="E1800" s="149" t="s">
        <v>36</v>
      </c>
      <c r="F1800" s="149" t="s">
        <v>336</v>
      </c>
      <c r="G1800" s="150"/>
      <c r="H1800" s="150"/>
      <c r="I1800" s="150"/>
      <c r="J1800" s="150"/>
      <c r="K1800" s="150"/>
      <c r="L1800" s="150"/>
      <c r="M1800" s="150"/>
      <c r="N1800" s="172">
        <f>SUM(G1800*$D$8+H1800*$D$5+I1800*$D$9+J1800*$D$6+K1800*$D$11+L1800*$D$10+M1800*$D$7)</f>
        <v>0</v>
      </c>
      <c r="O1800" s="166">
        <v>0.9</v>
      </c>
      <c r="P1800" s="153">
        <f>SUM(N1800*O1800)</f>
        <v>0</v>
      </c>
      <c r="Q1800" s="14"/>
      <c r="R1800" s="14"/>
      <c r="S1800" s="14"/>
      <c r="T1800" s="14"/>
      <c r="U1800" s="14"/>
    </row>
    <row r="1801" spans="1:21" ht="13.5" customHeight="1">
      <c r="A1801" s="147">
        <f>RANK(N1801,$N$18:$N$2049)</f>
        <v>55</v>
      </c>
      <c r="B1801" s="148" t="s">
        <v>2187</v>
      </c>
      <c r="C1801" s="148" t="s">
        <v>428</v>
      </c>
      <c r="D1801" s="149" t="s">
        <v>33</v>
      </c>
      <c r="E1801" s="149" t="s">
        <v>34</v>
      </c>
      <c r="F1801" s="149" t="s">
        <v>336</v>
      </c>
      <c r="G1801" s="150">
        <v>2664</v>
      </c>
      <c r="H1801" s="150">
        <v>22</v>
      </c>
      <c r="I1801" s="150">
        <v>312</v>
      </c>
      <c r="J1801" s="150">
        <v>5</v>
      </c>
      <c r="K1801" s="150"/>
      <c r="L1801" s="150"/>
      <c r="M1801" s="150"/>
      <c r="N1801" s="172">
        <f>SUM(G1801*$D$8+H1801*$D$5+I1801*$D$9+J1801*$D$6+K1801*$D$11+L1801*$D$10+M1801*$D$7)</f>
        <v>255.76</v>
      </c>
      <c r="O1801" s="166">
        <v>0.95</v>
      </c>
      <c r="P1801" s="153">
        <f>SUM(N1801*O1801)</f>
        <v>242.97199999999998</v>
      </c>
      <c r="Q1801" s="29"/>
      <c r="R1801" s="14"/>
      <c r="S1801" s="14"/>
      <c r="T1801" s="14"/>
      <c r="U1801" s="14"/>
    </row>
    <row r="1802" spans="1:21" ht="13.5" customHeight="1">
      <c r="A1802" s="147">
        <f>RANK(N1802,$N$18:$N$2049)</f>
        <v>1475</v>
      </c>
      <c r="B1802" s="148" t="s">
        <v>2188</v>
      </c>
      <c r="C1802" s="148" t="s">
        <v>428</v>
      </c>
      <c r="D1802" s="149" t="s">
        <v>39</v>
      </c>
      <c r="E1802" s="149" t="s">
        <v>1965</v>
      </c>
      <c r="F1802" s="149" t="s">
        <v>336</v>
      </c>
      <c r="G1802" s="150"/>
      <c r="H1802" s="150"/>
      <c r="I1802" s="150"/>
      <c r="J1802" s="150"/>
      <c r="K1802" s="150"/>
      <c r="L1802" s="150"/>
      <c r="M1802" s="150"/>
      <c r="N1802" s="172">
        <f>SUM(G1802*$D$8+H1802*$D$5+I1802*$D$9+J1802*$D$6+K1802*$D$11+L1802*$D$10+M1802*$D$7)</f>
        <v>0</v>
      </c>
      <c r="O1802" s="166">
        <v>1.02</v>
      </c>
      <c r="P1802" s="153">
        <f>SUM(N1802*O1802)</f>
        <v>0</v>
      </c>
      <c r="Q1802" s="29"/>
      <c r="R1802" s="14"/>
      <c r="S1802" s="14"/>
      <c r="T1802" s="14"/>
      <c r="U1802" s="14"/>
    </row>
    <row r="1803" spans="1:21" ht="13.5" customHeight="1">
      <c r="A1803" s="147">
        <f>RANK(N1803,$N$18:$N$2049)</f>
        <v>902</v>
      </c>
      <c r="B1803" s="148" t="s">
        <v>481</v>
      </c>
      <c r="C1803" s="148" t="s">
        <v>428</v>
      </c>
      <c r="D1803" s="149" t="s">
        <v>39</v>
      </c>
      <c r="E1803" s="149" t="s">
        <v>38</v>
      </c>
      <c r="F1803" s="149" t="s">
        <v>336</v>
      </c>
      <c r="G1803" s="150"/>
      <c r="H1803" s="150"/>
      <c r="I1803" s="149">
        <v>369</v>
      </c>
      <c r="J1803" s="149">
        <v>2</v>
      </c>
      <c r="K1803" s="149">
        <v>6</v>
      </c>
      <c r="L1803" s="149">
        <v>33</v>
      </c>
      <c r="M1803" s="149">
        <v>0</v>
      </c>
      <c r="N1803" s="172">
        <f>SUM(G1803*$D$8+H1803*$D$5+I1803*$D$9+J1803*$D$6+K1803*$D$11+L1803*$D$10+M1803*$D$7)</f>
        <v>55.199999999999996</v>
      </c>
      <c r="O1803" s="166">
        <v>1.02</v>
      </c>
      <c r="P1803" s="153">
        <f>SUM(N1803*O1803)</f>
        <v>56.303999999999995</v>
      </c>
      <c r="Q1803" s="29"/>
      <c r="R1803" s="14"/>
      <c r="S1803" s="14"/>
      <c r="T1803" s="14"/>
      <c r="U1803" s="14"/>
    </row>
    <row r="1804" spans="1:21" ht="13.5" customHeight="1">
      <c r="A1804" s="147">
        <f>RANK(N1804,$N$18:$N$2049)</f>
        <v>478</v>
      </c>
      <c r="B1804" s="148" t="s">
        <v>2028</v>
      </c>
      <c r="C1804" s="148" t="s">
        <v>428</v>
      </c>
      <c r="D1804" s="149" t="s">
        <v>39</v>
      </c>
      <c r="E1804" s="149" t="s">
        <v>1965</v>
      </c>
      <c r="F1804" s="149" t="s">
        <v>336</v>
      </c>
      <c r="G1804" s="150"/>
      <c r="H1804" s="150"/>
      <c r="I1804" s="149">
        <v>489</v>
      </c>
      <c r="J1804" s="149">
        <v>5</v>
      </c>
      <c r="K1804" s="149">
        <v>13</v>
      </c>
      <c r="L1804" s="149">
        <v>134</v>
      </c>
      <c r="M1804" s="149">
        <v>1</v>
      </c>
      <c r="N1804" s="172">
        <f>SUM(G1804*$D$8+H1804*$D$5+I1804*$D$9+J1804*$D$6+K1804*$D$11+L1804*$D$10+M1804*$D$7)</f>
        <v>104.80000000000001</v>
      </c>
      <c r="O1804" s="166">
        <v>1.02</v>
      </c>
      <c r="P1804" s="153">
        <f>SUM(N1804*O1804)</f>
        <v>106.89600000000002</v>
      </c>
      <c r="Q1804" s="29"/>
      <c r="R1804" s="14"/>
      <c r="S1804" s="14"/>
      <c r="T1804" s="14"/>
      <c r="U1804" s="14"/>
    </row>
    <row r="1805" spans="1:21" ht="13.5" customHeight="1">
      <c r="A1805" s="147">
        <f>RANK(N1805,$N$18:$N$2049)</f>
        <v>185</v>
      </c>
      <c r="B1805" s="148" t="s">
        <v>99</v>
      </c>
      <c r="C1805" s="148" t="s">
        <v>428</v>
      </c>
      <c r="D1805" s="149" t="s">
        <v>39</v>
      </c>
      <c r="E1805" s="149" t="s">
        <v>34</v>
      </c>
      <c r="F1805" s="149" t="s">
        <v>336</v>
      </c>
      <c r="G1805" s="150"/>
      <c r="H1805" s="150"/>
      <c r="I1805" s="149">
        <v>834</v>
      </c>
      <c r="J1805" s="149">
        <v>9</v>
      </c>
      <c r="K1805" s="149">
        <v>25</v>
      </c>
      <c r="L1805" s="149">
        <v>229</v>
      </c>
      <c r="M1805" s="149">
        <v>1</v>
      </c>
      <c r="N1805" s="172">
        <f>SUM(G1805*$D$8+H1805*$D$5+I1805*$D$9+J1805*$D$6+K1805*$D$11+L1805*$D$10+M1805*$D$7)</f>
        <v>178.8</v>
      </c>
      <c r="O1805" s="166">
        <v>1.02</v>
      </c>
      <c r="P1805" s="153">
        <f>SUM(N1805*O1805)</f>
        <v>182.376</v>
      </c>
      <c r="Q1805" s="14"/>
      <c r="R1805" s="14"/>
      <c r="S1805" s="14"/>
      <c r="T1805" s="14"/>
      <c r="U1805" s="14"/>
    </row>
    <row r="1806" spans="1:21" ht="13.5" customHeight="1">
      <c r="A1806" s="147">
        <f>RANK(N1806,$N$18:$N$2049)</f>
        <v>1475</v>
      </c>
      <c r="B1806" s="148" t="s">
        <v>2189</v>
      </c>
      <c r="C1806" s="148" t="s">
        <v>428</v>
      </c>
      <c r="D1806" s="149" t="s">
        <v>42</v>
      </c>
      <c r="E1806" s="149" t="s">
        <v>38</v>
      </c>
      <c r="F1806" s="149" t="s">
        <v>336</v>
      </c>
      <c r="G1806" s="150"/>
      <c r="H1806" s="150"/>
      <c r="I1806" s="150"/>
      <c r="J1806" s="150"/>
      <c r="K1806" s="150"/>
      <c r="L1806" s="150"/>
      <c r="M1806" s="150"/>
      <c r="N1806" s="172">
        <f>SUM(G1806*$D$8+H1806*$D$5+I1806*$D$9+J1806*$D$6+K1806*$D$11+L1806*$D$10+M1806*$D$7)</f>
        <v>0</v>
      </c>
      <c r="O1806" s="166">
        <v>1</v>
      </c>
      <c r="P1806" s="153">
        <f>SUM(N1806*O1806)</f>
        <v>0</v>
      </c>
      <c r="Q1806" s="14"/>
      <c r="R1806" s="14"/>
      <c r="S1806" s="14"/>
      <c r="T1806" s="14"/>
      <c r="U1806" s="14"/>
    </row>
    <row r="1807" spans="1:21" ht="13.5" customHeight="1">
      <c r="A1807" s="147">
        <f>RANK(N1807,$N$18:$N$2049)</f>
        <v>980</v>
      </c>
      <c r="B1807" s="148" t="s">
        <v>1820</v>
      </c>
      <c r="C1807" s="148" t="s">
        <v>428</v>
      </c>
      <c r="D1807" s="149" t="s">
        <v>42</v>
      </c>
      <c r="E1807" s="149" t="s">
        <v>38</v>
      </c>
      <c r="F1807" s="149" t="s">
        <v>336</v>
      </c>
      <c r="G1807" s="150"/>
      <c r="H1807" s="150"/>
      <c r="I1807" s="150"/>
      <c r="J1807" s="150"/>
      <c r="K1807" s="149">
        <v>17</v>
      </c>
      <c r="L1807" s="149">
        <v>207</v>
      </c>
      <c r="M1807" s="149">
        <v>3</v>
      </c>
      <c r="N1807" s="172">
        <f>SUM(G1807*$D$8+H1807*$D$5+I1807*$D$9+J1807*$D$6+K1807*$D$11+L1807*$D$10+M1807*$D$7)</f>
        <v>47.2</v>
      </c>
      <c r="O1807" s="166">
        <v>1</v>
      </c>
      <c r="P1807" s="153">
        <f>SUM(N1807*O1807)</f>
        <v>47.2</v>
      </c>
      <c r="Q1807" s="14"/>
      <c r="R1807" s="14"/>
      <c r="S1807" s="14"/>
      <c r="T1807" s="14"/>
      <c r="U1807" s="14"/>
    </row>
    <row r="1808" spans="1:21" ht="13.5" customHeight="1">
      <c r="A1808" s="147">
        <f>RANK(N1808,$N$18:$N$2049)</f>
        <v>466</v>
      </c>
      <c r="B1808" s="148" t="s">
        <v>98</v>
      </c>
      <c r="C1808" s="148" t="s">
        <v>428</v>
      </c>
      <c r="D1808" s="149" t="s">
        <v>42</v>
      </c>
      <c r="E1808" s="149" t="s">
        <v>34</v>
      </c>
      <c r="F1808" s="149" t="s">
        <v>336</v>
      </c>
      <c r="G1808" s="150"/>
      <c r="H1808" s="150"/>
      <c r="I1808" s="150"/>
      <c r="J1808" s="150"/>
      <c r="K1808" s="149">
        <v>45</v>
      </c>
      <c r="L1808" s="149">
        <v>549</v>
      </c>
      <c r="M1808" s="149">
        <v>5</v>
      </c>
      <c r="N1808" s="172">
        <f>SUM(G1808*$D$8+H1808*$D$5+I1808*$D$9+J1808*$D$6+K1808*$D$11+L1808*$D$10+M1808*$D$7)</f>
        <v>107.4</v>
      </c>
      <c r="O1808" s="166">
        <v>1</v>
      </c>
      <c r="P1808" s="153">
        <f>SUM(N1808*O1808)</f>
        <v>107.4</v>
      </c>
      <c r="Q1808" s="14"/>
      <c r="R1808" s="14"/>
      <c r="S1808" s="14"/>
      <c r="T1808" s="14"/>
      <c r="U1808" s="14"/>
    </row>
    <row r="1809" spans="1:21" ht="13.5" customHeight="1">
      <c r="A1809" s="147">
        <f>RANK(N1809,$N$18:$N$2049)</f>
        <v>1475</v>
      </c>
      <c r="B1809" s="148" t="s">
        <v>1822</v>
      </c>
      <c r="C1809" s="148" t="s">
        <v>428</v>
      </c>
      <c r="D1809" s="149" t="s">
        <v>43</v>
      </c>
      <c r="E1809" s="149" t="s">
        <v>1965</v>
      </c>
      <c r="F1809" s="149" t="s">
        <v>336</v>
      </c>
      <c r="G1809" s="150"/>
      <c r="H1809" s="150"/>
      <c r="I1809" s="150"/>
      <c r="J1809" s="150"/>
      <c r="K1809" s="150"/>
      <c r="L1809" s="150"/>
      <c r="M1809" s="150"/>
      <c r="N1809" s="172">
        <f>SUM(G1809*$D$8+H1809*$D$5+I1809*$D$9+J1809*$D$6+K1809*$D$11+L1809*$D$10+M1809*$D$7)</f>
        <v>0</v>
      </c>
      <c r="O1809" s="166">
        <v>1</v>
      </c>
      <c r="P1809" s="153">
        <f>SUM(N1809*O1809)</f>
        <v>0</v>
      </c>
      <c r="Q1809" s="14"/>
      <c r="R1809" s="14"/>
      <c r="S1809" s="14"/>
      <c r="T1809" s="14"/>
      <c r="U1809" s="14"/>
    </row>
    <row r="1810" spans="1:21" ht="13.5" customHeight="1">
      <c r="A1810" s="147">
        <f>RANK(N1810,$N$18:$N$2049)</f>
        <v>1340</v>
      </c>
      <c r="B1810" s="148" t="s">
        <v>86</v>
      </c>
      <c r="C1810" s="148" t="s">
        <v>428</v>
      </c>
      <c r="D1810" s="149" t="s">
        <v>43</v>
      </c>
      <c r="E1810" s="149" t="s">
        <v>34</v>
      </c>
      <c r="F1810" s="149" t="s">
        <v>336</v>
      </c>
      <c r="G1810" s="150"/>
      <c r="H1810" s="150"/>
      <c r="I1810" s="150"/>
      <c r="J1810" s="150"/>
      <c r="K1810" s="149">
        <v>11</v>
      </c>
      <c r="L1810" s="149">
        <v>120</v>
      </c>
      <c r="M1810" s="149">
        <v>1</v>
      </c>
      <c r="N1810" s="172">
        <f>SUM(G1810*$D$8+H1810*$D$5+I1810*$D$9+J1810*$D$6+K1810*$D$11+L1810*$D$10+M1810*$D$7)</f>
        <v>23.5</v>
      </c>
      <c r="O1810" s="166">
        <v>1</v>
      </c>
      <c r="P1810" s="153">
        <f>SUM(N1810*O1810)</f>
        <v>23.5</v>
      </c>
      <c r="Q1810" s="14"/>
      <c r="R1810" s="14"/>
      <c r="S1810" s="14"/>
      <c r="T1810" s="14"/>
      <c r="U1810" s="14"/>
    </row>
    <row r="1811" spans="1:21" ht="13.5" customHeight="1">
      <c r="A1811" s="147">
        <f>RANK(N1811,$N$18:$N$2049)</f>
        <v>1145</v>
      </c>
      <c r="B1811" s="148" t="s">
        <v>1821</v>
      </c>
      <c r="C1811" s="148" t="s">
        <v>428</v>
      </c>
      <c r="D1811" s="149" t="s">
        <v>43</v>
      </c>
      <c r="E1811" s="149" t="s">
        <v>34</v>
      </c>
      <c r="F1811" s="149" t="s">
        <v>336</v>
      </c>
      <c r="G1811" s="150"/>
      <c r="H1811" s="150"/>
      <c r="I1811" s="150"/>
      <c r="J1811" s="150"/>
      <c r="K1811" s="149">
        <v>18</v>
      </c>
      <c r="L1811" s="149">
        <v>185</v>
      </c>
      <c r="M1811" s="149">
        <v>1</v>
      </c>
      <c r="N1811" s="172">
        <f>SUM(G1811*$D$8+H1811*$D$5+I1811*$D$9+J1811*$D$6+K1811*$D$11+L1811*$D$10+M1811*$D$7)</f>
        <v>33.5</v>
      </c>
      <c r="O1811" s="166">
        <v>1</v>
      </c>
      <c r="P1811" s="153">
        <f>SUM(N1811*O1811)</f>
        <v>33.5</v>
      </c>
      <c r="Q1811" s="14"/>
      <c r="R1811" s="14"/>
      <c r="S1811" s="14"/>
      <c r="T1811" s="14"/>
      <c r="U1811" s="14"/>
    </row>
    <row r="1812" spans="1:21" ht="13.5" customHeight="1">
      <c r="A1812" s="147">
        <f>RANK(N1812,$N$18:$N$2049)</f>
        <v>798</v>
      </c>
      <c r="B1812" s="148" t="s">
        <v>293</v>
      </c>
      <c r="C1812" s="148" t="s">
        <v>428</v>
      </c>
      <c r="D1812" s="149" t="s">
        <v>43</v>
      </c>
      <c r="E1812" s="149" t="s">
        <v>34</v>
      </c>
      <c r="F1812" s="149" t="s">
        <v>336</v>
      </c>
      <c r="G1812" s="150"/>
      <c r="H1812" s="150"/>
      <c r="I1812" s="150"/>
      <c r="J1812" s="150"/>
      <c r="K1812" s="149">
        <v>23</v>
      </c>
      <c r="L1812" s="149">
        <v>401</v>
      </c>
      <c r="M1812" s="149">
        <v>2</v>
      </c>
      <c r="N1812" s="172">
        <f>SUM(G1812*$D$8+H1812*$D$5+I1812*$D$9+J1812*$D$6+K1812*$D$11+L1812*$D$10+M1812*$D$7)</f>
        <v>63.6</v>
      </c>
      <c r="O1812" s="166">
        <v>1</v>
      </c>
      <c r="P1812" s="153">
        <f>SUM(N1812*O1812)</f>
        <v>63.6</v>
      </c>
      <c r="Q1812" s="14"/>
      <c r="R1812" s="14"/>
      <c r="S1812" s="14"/>
      <c r="T1812" s="14"/>
      <c r="U1812" s="14"/>
    </row>
    <row r="1813" spans="1:21" ht="13.5" customHeight="1">
      <c r="A1813" s="147">
        <f>RANK(N1813,$N$18:$N$2049)</f>
        <v>775</v>
      </c>
      <c r="B1813" s="148" t="s">
        <v>318</v>
      </c>
      <c r="C1813" s="148" t="s">
        <v>428</v>
      </c>
      <c r="D1813" s="149" t="s">
        <v>43</v>
      </c>
      <c r="E1813" s="149" t="s">
        <v>34</v>
      </c>
      <c r="F1813" s="149" t="s">
        <v>336</v>
      </c>
      <c r="G1813" s="150"/>
      <c r="H1813" s="150"/>
      <c r="I1813" s="150"/>
      <c r="J1813" s="150"/>
      <c r="K1813" s="149">
        <v>30</v>
      </c>
      <c r="L1813" s="149">
        <v>331</v>
      </c>
      <c r="M1813" s="149">
        <v>3</v>
      </c>
      <c r="N1813" s="172">
        <f>SUM(G1813*$D$8+H1813*$D$5+I1813*$D$9+J1813*$D$6+K1813*$D$11+L1813*$D$10+M1813*$D$7)</f>
        <v>66.099999999999994</v>
      </c>
      <c r="O1813" s="166">
        <v>1</v>
      </c>
      <c r="P1813" s="153">
        <f>SUM(N1813*O1813)</f>
        <v>66.099999999999994</v>
      </c>
      <c r="Q1813" s="14"/>
      <c r="R1813" s="14"/>
      <c r="S1813" s="14"/>
      <c r="T1813" s="14"/>
      <c r="U1813" s="14"/>
    </row>
    <row r="1814" spans="1:21" ht="13.5" customHeight="1">
      <c r="A1814" s="147">
        <f>RANK(N1814,$N$18:$N$2049)</f>
        <v>446</v>
      </c>
      <c r="B1814" s="148" t="s">
        <v>358</v>
      </c>
      <c r="C1814" s="148" t="s">
        <v>428</v>
      </c>
      <c r="D1814" s="149" t="s">
        <v>43</v>
      </c>
      <c r="E1814" s="149" t="s">
        <v>34</v>
      </c>
      <c r="F1814" s="149" t="s">
        <v>336</v>
      </c>
      <c r="G1814" s="150"/>
      <c r="H1814" s="150"/>
      <c r="I1814" s="150"/>
      <c r="J1814" s="150"/>
      <c r="K1814" s="149">
        <v>47</v>
      </c>
      <c r="L1814" s="149">
        <v>577</v>
      </c>
      <c r="M1814" s="149">
        <v>5</v>
      </c>
      <c r="N1814" s="172">
        <f>SUM(G1814*$D$8+H1814*$D$5+I1814*$D$9+J1814*$D$6+K1814*$D$11+L1814*$D$10+M1814*$D$7)</f>
        <v>111.2</v>
      </c>
      <c r="O1814" s="166">
        <v>1</v>
      </c>
      <c r="P1814" s="153">
        <f>SUM(N1814*O1814)</f>
        <v>111.2</v>
      </c>
      <c r="Q1814" s="14"/>
      <c r="R1814" s="14"/>
      <c r="S1814" s="14"/>
      <c r="T1814" s="14"/>
      <c r="U1814" s="14"/>
    </row>
    <row r="1815" spans="1:21" ht="13.5" customHeight="1">
      <c r="A1815" s="147">
        <f>RANK(N1815,$N$18:$N$2049)</f>
        <v>1475</v>
      </c>
      <c r="B1815" s="148" t="s">
        <v>973</v>
      </c>
      <c r="C1815" s="148" t="s">
        <v>1958</v>
      </c>
      <c r="D1815" s="149" t="s">
        <v>33</v>
      </c>
      <c r="E1815" s="149" t="s">
        <v>34</v>
      </c>
      <c r="F1815" s="149" t="s">
        <v>35</v>
      </c>
      <c r="G1815" s="150"/>
      <c r="H1815" s="150"/>
      <c r="I1815" s="150"/>
      <c r="J1815" s="150"/>
      <c r="K1815" s="150"/>
      <c r="L1815" s="150"/>
      <c r="M1815" s="150"/>
      <c r="N1815" s="172">
        <f>SUM(G1815*$D$8+H1815*$D$5+I1815*$D$9+J1815*$D$6+K1815*$D$11+L1815*$D$10+M1815*$D$7)</f>
        <v>0</v>
      </c>
      <c r="O1815" s="166">
        <v>0.9</v>
      </c>
      <c r="P1815" s="153">
        <f>SUM(N1815*O1815)</f>
        <v>0</v>
      </c>
      <c r="Q1815" s="14"/>
      <c r="R1815" s="14"/>
      <c r="S1815" s="14"/>
      <c r="T1815" s="14"/>
      <c r="U1815" s="14"/>
    </row>
    <row r="1816" spans="1:21" ht="13.5" customHeight="1">
      <c r="A1816" s="147">
        <f>RANK(N1816,$N$18:$N$2049)</f>
        <v>82</v>
      </c>
      <c r="B1816" s="148" t="s">
        <v>1823</v>
      </c>
      <c r="C1816" s="148" t="s">
        <v>1958</v>
      </c>
      <c r="D1816" s="149" t="s">
        <v>33</v>
      </c>
      <c r="E1816" s="149" t="s">
        <v>34</v>
      </c>
      <c r="F1816" s="149" t="s">
        <v>35</v>
      </c>
      <c r="G1816" s="149">
        <v>3217</v>
      </c>
      <c r="H1816" s="149">
        <v>27</v>
      </c>
      <c r="I1816" s="149">
        <v>0</v>
      </c>
      <c r="J1816" s="149">
        <v>0</v>
      </c>
      <c r="K1816" s="150"/>
      <c r="L1816" s="150"/>
      <c r="M1816" s="150"/>
      <c r="N1816" s="172">
        <f>SUM(G1816*$D$8+H1816*$D$5+I1816*$D$9+J1816*$D$6+K1816*$D$11+L1816*$D$10+M1816*$D$7)</f>
        <v>236.68</v>
      </c>
      <c r="O1816" s="166">
        <v>0.9</v>
      </c>
      <c r="P1816" s="153">
        <f>SUM(N1816*O1816)</f>
        <v>213.012</v>
      </c>
      <c r="Q1816" s="29"/>
      <c r="R1816" s="14"/>
      <c r="S1816" s="14"/>
      <c r="T1816" s="14"/>
      <c r="U1816" s="14"/>
    </row>
    <row r="1817" spans="1:21" ht="13.5" customHeight="1">
      <c r="A1817" s="147">
        <f>RANK(N1817,$N$18:$N$2049)</f>
        <v>1475</v>
      </c>
      <c r="B1817" s="148" t="s">
        <v>1826</v>
      </c>
      <c r="C1817" s="148" t="s">
        <v>1958</v>
      </c>
      <c r="D1817" s="149" t="s">
        <v>39</v>
      </c>
      <c r="E1817" s="149" t="s">
        <v>1965</v>
      </c>
      <c r="F1817" s="149" t="s">
        <v>35</v>
      </c>
      <c r="G1817" s="150"/>
      <c r="H1817" s="150"/>
      <c r="I1817" s="150"/>
      <c r="J1817" s="150"/>
      <c r="K1817" s="150"/>
      <c r="L1817" s="150"/>
      <c r="M1817" s="150"/>
      <c r="N1817" s="172">
        <f>SUM(G1817*$D$8+H1817*$D$5+I1817*$D$9+J1817*$D$6+K1817*$D$11+L1817*$D$10+M1817*$D$7)</f>
        <v>0</v>
      </c>
      <c r="O1817" s="166">
        <v>1.02</v>
      </c>
      <c r="P1817" s="153">
        <f>SUM(N1817*O1817)</f>
        <v>0</v>
      </c>
      <c r="Q1817" s="14"/>
      <c r="R1817" s="14"/>
      <c r="S1817" s="14"/>
      <c r="T1817" s="14"/>
      <c r="U1817" s="14"/>
    </row>
    <row r="1818" spans="1:21" ht="13.5" customHeight="1">
      <c r="A1818" s="147">
        <f>RANK(N1818,$N$18:$N$2049)</f>
        <v>866</v>
      </c>
      <c r="B1818" s="148" t="s">
        <v>1825</v>
      </c>
      <c r="C1818" s="148" t="s">
        <v>1958</v>
      </c>
      <c r="D1818" s="149" t="s">
        <v>39</v>
      </c>
      <c r="E1818" s="149" t="s">
        <v>38</v>
      </c>
      <c r="F1818" s="149" t="s">
        <v>35</v>
      </c>
      <c r="G1818" s="150"/>
      <c r="H1818" s="150"/>
      <c r="I1818" s="149">
        <v>347</v>
      </c>
      <c r="J1818" s="149">
        <v>3</v>
      </c>
      <c r="K1818" s="149">
        <v>5</v>
      </c>
      <c r="L1818" s="149">
        <v>29</v>
      </c>
      <c r="M1818" s="150">
        <v>0</v>
      </c>
      <c r="N1818" s="172">
        <f>SUM(G1818*$D$8+H1818*$D$5+I1818*$D$9+J1818*$D$6+K1818*$D$11+L1818*$D$10+M1818*$D$7)</f>
        <v>58.1</v>
      </c>
      <c r="O1818" s="166">
        <v>1.02</v>
      </c>
      <c r="P1818" s="153">
        <f>SUM(N1818*O1818)</f>
        <v>59.262</v>
      </c>
      <c r="Q1818" s="14"/>
      <c r="R1818" s="14"/>
      <c r="S1818" s="14"/>
      <c r="T1818" s="14"/>
      <c r="U1818" s="14"/>
    </row>
    <row r="1819" spans="1:21" ht="13.5" customHeight="1">
      <c r="A1819" s="147">
        <f>RANK(N1819,$N$18:$N$2049)</f>
        <v>393</v>
      </c>
      <c r="B1819" s="148" t="s">
        <v>1824</v>
      </c>
      <c r="C1819" s="148" t="s">
        <v>1958</v>
      </c>
      <c r="D1819" s="149" t="s">
        <v>39</v>
      </c>
      <c r="E1819" s="149" t="s">
        <v>38</v>
      </c>
      <c r="F1819" s="149" t="s">
        <v>35</v>
      </c>
      <c r="G1819" s="150"/>
      <c r="H1819" s="150"/>
      <c r="I1819" s="149">
        <v>696</v>
      </c>
      <c r="J1819" s="149">
        <v>6</v>
      </c>
      <c r="K1819" s="149">
        <v>12</v>
      </c>
      <c r="L1819" s="149">
        <v>100</v>
      </c>
      <c r="M1819" s="150">
        <v>0</v>
      </c>
      <c r="N1819" s="172">
        <f>SUM(G1819*$D$8+H1819*$D$5+I1819*$D$9+J1819*$D$6+K1819*$D$11+L1819*$D$10+M1819*$D$7)</f>
        <v>121.60000000000001</v>
      </c>
      <c r="O1819" s="166">
        <v>1.02</v>
      </c>
      <c r="P1819" s="153">
        <f>SUM(N1819*O1819)</f>
        <v>124.03200000000001</v>
      </c>
      <c r="Q1819" s="14"/>
      <c r="R1819" s="14"/>
      <c r="S1819" s="14"/>
      <c r="T1819" s="14"/>
      <c r="U1819" s="14"/>
    </row>
    <row r="1820" spans="1:21" ht="13.5" customHeight="1">
      <c r="A1820" s="147">
        <f>RANK(N1820,$N$18:$N$2049)</f>
        <v>254</v>
      </c>
      <c r="B1820" s="148" t="s">
        <v>975</v>
      </c>
      <c r="C1820" s="148" t="s">
        <v>1958</v>
      </c>
      <c r="D1820" s="149" t="s">
        <v>39</v>
      </c>
      <c r="E1820" s="149" t="s">
        <v>38</v>
      </c>
      <c r="F1820" s="149" t="s">
        <v>35</v>
      </c>
      <c r="G1820" s="150"/>
      <c r="H1820" s="150"/>
      <c r="I1820" s="149">
        <v>882</v>
      </c>
      <c r="J1820" s="149">
        <v>7</v>
      </c>
      <c r="K1820" s="149">
        <v>16</v>
      </c>
      <c r="L1820" s="149">
        <v>121</v>
      </c>
      <c r="M1820" s="150">
        <v>1</v>
      </c>
      <c r="N1820" s="172">
        <f>SUM(G1820*$D$8+H1820*$D$5+I1820*$D$9+J1820*$D$6+K1820*$D$11+L1820*$D$10+M1820*$D$7)</f>
        <v>156.29999999999998</v>
      </c>
      <c r="O1820" s="166">
        <v>1.02</v>
      </c>
      <c r="P1820" s="153">
        <f>SUM(N1820*O1820)</f>
        <v>159.42599999999999</v>
      </c>
      <c r="Q1820" s="14"/>
      <c r="R1820" s="14"/>
      <c r="S1820" s="14"/>
      <c r="T1820" s="14"/>
      <c r="U1820" s="14"/>
    </row>
    <row r="1821" spans="1:21" ht="13.5" customHeight="1">
      <c r="A1821" s="147">
        <f>RANK(N1821,$N$18:$N$2049)</f>
        <v>1475</v>
      </c>
      <c r="B1821" s="148" t="s">
        <v>316</v>
      </c>
      <c r="C1821" s="148" t="s">
        <v>1958</v>
      </c>
      <c r="D1821" s="149" t="s">
        <v>42</v>
      </c>
      <c r="E1821" s="149" t="s">
        <v>34</v>
      </c>
      <c r="F1821" s="149" t="s">
        <v>35</v>
      </c>
      <c r="G1821" s="150"/>
      <c r="H1821" s="150"/>
      <c r="I1821" s="150"/>
      <c r="J1821" s="150"/>
      <c r="K1821" s="150"/>
      <c r="L1821" s="150"/>
      <c r="M1821" s="150"/>
      <c r="N1821" s="172">
        <f>SUM(G1821*$D$8+H1821*$D$5+I1821*$D$9+J1821*$D$6+K1821*$D$11+L1821*$D$10+M1821*$D$7)</f>
        <v>0</v>
      </c>
      <c r="O1821" s="166">
        <v>1</v>
      </c>
      <c r="P1821" s="153">
        <f>SUM(N1821*O1821)</f>
        <v>0</v>
      </c>
      <c r="Q1821" s="29"/>
      <c r="R1821" s="14"/>
      <c r="S1821" s="14"/>
      <c r="T1821" s="14"/>
      <c r="U1821" s="14"/>
    </row>
    <row r="1822" spans="1:21" ht="13.5" customHeight="1">
      <c r="A1822" s="147">
        <f>RANK(N1822,$N$18:$N$2049)</f>
        <v>1475</v>
      </c>
      <c r="B1822" s="148" t="s">
        <v>1827</v>
      </c>
      <c r="C1822" s="148" t="s">
        <v>1958</v>
      </c>
      <c r="D1822" s="149" t="s">
        <v>42</v>
      </c>
      <c r="E1822" s="149" t="s">
        <v>36</v>
      </c>
      <c r="F1822" s="149" t="s">
        <v>35</v>
      </c>
      <c r="G1822" s="150"/>
      <c r="H1822" s="150"/>
      <c r="I1822" s="150"/>
      <c r="J1822" s="150"/>
      <c r="K1822" s="150"/>
      <c r="L1822" s="150"/>
      <c r="M1822" s="150"/>
      <c r="N1822" s="172">
        <f>SUM(G1822*$D$8+H1822*$D$5+I1822*$D$9+J1822*$D$6+K1822*$D$11+L1822*$D$10+M1822*$D$7)</f>
        <v>0</v>
      </c>
      <c r="O1822" s="166">
        <v>1</v>
      </c>
      <c r="P1822" s="153">
        <f>SUM(N1822*O1822)</f>
        <v>0</v>
      </c>
      <c r="Q1822" s="29"/>
      <c r="R1822" s="14"/>
      <c r="S1822" s="14"/>
      <c r="T1822" s="14"/>
      <c r="U1822" s="14"/>
    </row>
    <row r="1823" spans="1:21" ht="13.5" customHeight="1">
      <c r="A1823" s="147">
        <f>RANK(N1823,$N$18:$N$2049)</f>
        <v>1018</v>
      </c>
      <c r="B1823" s="148" t="s">
        <v>315</v>
      </c>
      <c r="C1823" s="148" t="s">
        <v>1958</v>
      </c>
      <c r="D1823" s="149" t="s">
        <v>42</v>
      </c>
      <c r="E1823" s="149" t="s">
        <v>34</v>
      </c>
      <c r="F1823" s="149" t="s">
        <v>35</v>
      </c>
      <c r="G1823" s="150"/>
      <c r="H1823" s="150"/>
      <c r="I1823" s="150"/>
      <c r="J1823" s="150"/>
      <c r="K1823" s="149">
        <v>20</v>
      </c>
      <c r="L1823" s="149">
        <v>223</v>
      </c>
      <c r="M1823" s="149">
        <v>2</v>
      </c>
      <c r="N1823" s="172">
        <f>SUM(G1823*$D$8+H1823*$D$5+I1823*$D$9+J1823*$D$6+K1823*$D$11+L1823*$D$10+M1823*$D$7)</f>
        <v>44.3</v>
      </c>
      <c r="O1823" s="166">
        <v>1</v>
      </c>
      <c r="P1823" s="153">
        <f>SUM(N1823*O1823)</f>
        <v>44.3</v>
      </c>
      <c r="Q1823" s="29"/>
      <c r="R1823" s="14"/>
      <c r="S1823" s="14"/>
      <c r="T1823" s="14"/>
      <c r="U1823" s="14"/>
    </row>
    <row r="1824" spans="1:21" ht="13.5" customHeight="1">
      <c r="A1824" s="147">
        <f>RANK(N1824,$N$18:$N$2049)</f>
        <v>1475</v>
      </c>
      <c r="B1824" s="148" t="s">
        <v>2190</v>
      </c>
      <c r="C1824" s="148" t="s">
        <v>1958</v>
      </c>
      <c r="D1824" s="149" t="s">
        <v>43</v>
      </c>
      <c r="E1824" s="149" t="s">
        <v>34</v>
      </c>
      <c r="F1824" s="149" t="s">
        <v>35</v>
      </c>
      <c r="G1824" s="150"/>
      <c r="H1824" s="150"/>
      <c r="I1824" s="150"/>
      <c r="J1824" s="150"/>
      <c r="K1824" s="150"/>
      <c r="L1824" s="150"/>
      <c r="M1824" s="150"/>
      <c r="N1824" s="172">
        <f>SUM(G1824*$D$8+H1824*$D$5+I1824*$D$9+J1824*$D$6+K1824*$D$11+L1824*$D$10+M1824*$D$7)</f>
        <v>0</v>
      </c>
      <c r="O1824" s="166">
        <v>1</v>
      </c>
      <c r="P1824" s="153">
        <f>SUM(N1824*O1824)</f>
        <v>0</v>
      </c>
      <c r="R1824" s="14"/>
      <c r="S1824" s="14"/>
      <c r="T1824" s="14"/>
      <c r="U1824" s="14"/>
    </row>
    <row r="1825" spans="1:21" ht="13.5" customHeight="1">
      <c r="A1825" s="147">
        <f>RANK(N1825,$N$18:$N$2049)</f>
        <v>1226</v>
      </c>
      <c r="B1825" s="148" t="s">
        <v>978</v>
      </c>
      <c r="C1825" s="148" t="s">
        <v>1958</v>
      </c>
      <c r="D1825" s="149" t="s">
        <v>43</v>
      </c>
      <c r="E1825" s="149" t="s">
        <v>38</v>
      </c>
      <c r="F1825" s="149" t="s">
        <v>35</v>
      </c>
      <c r="G1825" s="150"/>
      <c r="H1825" s="150"/>
      <c r="I1825" s="150"/>
      <c r="J1825" s="150"/>
      <c r="K1825" s="150">
        <v>11</v>
      </c>
      <c r="L1825" s="149">
        <v>173</v>
      </c>
      <c r="M1825" s="149">
        <v>1</v>
      </c>
      <c r="N1825" s="172">
        <f>SUM(G1825*$D$8+H1825*$D$5+I1825*$D$9+J1825*$D$6+K1825*$D$11+L1825*$D$10+M1825*$D$7)</f>
        <v>28.8</v>
      </c>
      <c r="O1825" s="166">
        <v>1</v>
      </c>
      <c r="P1825" s="153">
        <f>SUM(N1825*O1825)</f>
        <v>28.8</v>
      </c>
      <c r="R1825" s="14"/>
      <c r="S1825" s="14"/>
      <c r="T1825" s="14"/>
      <c r="U1825" s="14"/>
    </row>
    <row r="1826" spans="1:21" ht="13.5" customHeight="1">
      <c r="A1826" s="147">
        <f>RANK(N1826,$N$18:$N$2049)</f>
        <v>951</v>
      </c>
      <c r="B1826" s="148" t="s">
        <v>979</v>
      </c>
      <c r="C1826" s="148" t="s">
        <v>1958</v>
      </c>
      <c r="D1826" s="149" t="s">
        <v>43</v>
      </c>
      <c r="E1826" s="149" t="s">
        <v>34</v>
      </c>
      <c r="F1826" s="149" t="s">
        <v>35</v>
      </c>
      <c r="G1826" s="150"/>
      <c r="H1826" s="150"/>
      <c r="I1826" s="150"/>
      <c r="J1826" s="150"/>
      <c r="K1826" s="150">
        <v>20</v>
      </c>
      <c r="L1826" s="149">
        <v>286</v>
      </c>
      <c r="M1826" s="149">
        <v>2</v>
      </c>
      <c r="N1826" s="172">
        <f>SUM(G1826*$D$8+H1826*$D$5+I1826*$D$9+J1826*$D$6+K1826*$D$11+L1826*$D$10+M1826*$D$7)</f>
        <v>50.6</v>
      </c>
      <c r="O1826" s="166">
        <v>1</v>
      </c>
      <c r="P1826" s="153">
        <f>SUM(N1826*O1826)</f>
        <v>50.6</v>
      </c>
      <c r="R1826" s="14"/>
      <c r="S1826" s="14"/>
      <c r="T1826" s="14"/>
      <c r="U1826" s="14"/>
    </row>
    <row r="1827" spans="1:21" ht="13.5" customHeight="1">
      <c r="A1827" s="147">
        <f>RANK(N1827,$N$18:$N$2049)</f>
        <v>500</v>
      </c>
      <c r="B1827" s="148" t="s">
        <v>587</v>
      </c>
      <c r="C1827" s="148" t="s">
        <v>1958</v>
      </c>
      <c r="D1827" s="149" t="s">
        <v>43</v>
      </c>
      <c r="E1827" s="149" t="s">
        <v>36</v>
      </c>
      <c r="F1827" s="149" t="s">
        <v>35</v>
      </c>
      <c r="G1827" s="150"/>
      <c r="H1827" s="150"/>
      <c r="I1827" s="150"/>
      <c r="J1827" s="150"/>
      <c r="K1827" s="150">
        <v>36</v>
      </c>
      <c r="L1827" s="149">
        <v>574</v>
      </c>
      <c r="M1827" s="149">
        <v>4</v>
      </c>
      <c r="N1827" s="172">
        <f>SUM(G1827*$D$8+H1827*$D$5+I1827*$D$9+J1827*$D$6+K1827*$D$11+L1827*$D$10+M1827*$D$7)</f>
        <v>99.4</v>
      </c>
      <c r="O1827" s="166">
        <v>1</v>
      </c>
      <c r="P1827" s="153">
        <f>SUM(N1827*O1827)</f>
        <v>99.4</v>
      </c>
      <c r="R1827" s="14"/>
      <c r="S1827" s="14"/>
      <c r="T1827" s="14"/>
      <c r="U1827" s="14"/>
    </row>
    <row r="1828" spans="1:21" ht="13.5" customHeight="1">
      <c r="A1828" s="147">
        <f>RANK(N1828,$N$18:$N$2049)</f>
        <v>365</v>
      </c>
      <c r="B1828" s="148" t="s">
        <v>1828</v>
      </c>
      <c r="C1828" s="148" t="s">
        <v>1958</v>
      </c>
      <c r="D1828" s="149" t="s">
        <v>43</v>
      </c>
      <c r="E1828" s="149" t="s">
        <v>36</v>
      </c>
      <c r="F1828" s="149" t="s">
        <v>35</v>
      </c>
      <c r="G1828" s="150"/>
      <c r="H1828" s="150"/>
      <c r="I1828" s="150">
        <v>33</v>
      </c>
      <c r="J1828" s="150">
        <v>0</v>
      </c>
      <c r="K1828" s="149">
        <v>55</v>
      </c>
      <c r="L1828" s="149">
        <v>661</v>
      </c>
      <c r="M1828" s="149">
        <v>5</v>
      </c>
      <c r="N1828" s="172">
        <f>SUM(G1828*$D$8+H1828*$D$5+I1828*$D$9+J1828*$D$6+K1828*$D$11+L1828*$D$10+M1828*$D$7)</f>
        <v>126.9</v>
      </c>
      <c r="O1828" s="166">
        <v>1</v>
      </c>
      <c r="P1828" s="153">
        <f>SUM(N1828*O1828)</f>
        <v>126.9</v>
      </c>
      <c r="Q1828" s="29"/>
      <c r="R1828" s="14"/>
      <c r="S1828" s="14"/>
      <c r="T1828" s="14"/>
      <c r="U1828" s="14"/>
    </row>
    <row r="1829" spans="1:21" ht="13.5" customHeight="1">
      <c r="A1829" s="147">
        <f>RANK(N1829,$N$18:$N$2049)</f>
        <v>127</v>
      </c>
      <c r="B1829" s="148" t="s">
        <v>977</v>
      </c>
      <c r="C1829" s="148" t="s">
        <v>1958</v>
      </c>
      <c r="D1829" s="149" t="s">
        <v>43</v>
      </c>
      <c r="E1829" s="149" t="s">
        <v>34</v>
      </c>
      <c r="F1829" s="149" t="s">
        <v>35</v>
      </c>
      <c r="G1829" s="150"/>
      <c r="H1829" s="150"/>
      <c r="I1829" s="149"/>
      <c r="J1829" s="149"/>
      <c r="K1829" s="149">
        <v>69</v>
      </c>
      <c r="L1829" s="149">
        <v>1044</v>
      </c>
      <c r="M1829" s="150">
        <v>11</v>
      </c>
      <c r="N1829" s="172">
        <f>SUM(G1829*$D$8+H1829*$D$5+I1829*$D$9+J1829*$D$6+K1829*$D$11+L1829*$D$10+M1829*$D$7)</f>
        <v>204.9</v>
      </c>
      <c r="O1829" s="166">
        <v>1.02</v>
      </c>
      <c r="P1829" s="153">
        <f>SUM(N1829*O1829)</f>
        <v>208.99800000000002</v>
      </c>
      <c r="Q1829" s="29"/>
      <c r="R1829" s="14"/>
      <c r="S1829" s="14"/>
      <c r="T1829" s="14"/>
      <c r="U1829" s="14"/>
    </row>
    <row r="1830" spans="1:21" ht="13.5" customHeight="1">
      <c r="A1830" s="147">
        <f>RANK(N1830,$N$18:$N$2049)</f>
        <v>1475</v>
      </c>
      <c r="B1830" s="148" t="s">
        <v>1830</v>
      </c>
      <c r="C1830" s="148" t="s">
        <v>61</v>
      </c>
      <c r="D1830" s="149" t="s">
        <v>33</v>
      </c>
      <c r="E1830" s="149" t="s">
        <v>36</v>
      </c>
      <c r="F1830" s="149" t="s">
        <v>48</v>
      </c>
      <c r="G1830" s="150"/>
      <c r="H1830" s="150"/>
      <c r="I1830" s="150"/>
      <c r="J1830" s="150"/>
      <c r="K1830" s="150"/>
      <c r="L1830" s="150"/>
      <c r="M1830" s="150"/>
      <c r="N1830" s="172">
        <f>SUM(G1830*$D$8+H1830*$D$5+I1830*$D$9+J1830*$D$6+K1830*$D$11+L1830*$D$10+M1830*$D$7)</f>
        <v>0</v>
      </c>
      <c r="O1830" s="166">
        <v>0.9</v>
      </c>
      <c r="P1830" s="153">
        <f>SUM(N1830*O1830)</f>
        <v>0</v>
      </c>
      <c r="Q1830" s="14"/>
      <c r="R1830" s="14"/>
      <c r="S1830" s="14"/>
      <c r="T1830" s="14"/>
      <c r="U1830" s="14"/>
    </row>
    <row r="1831" spans="1:21" ht="13.5" customHeight="1">
      <c r="A1831" s="147">
        <f>RANK(N1831,$N$18:$N$2049)</f>
        <v>129</v>
      </c>
      <c r="B1831" s="148" t="s">
        <v>1829</v>
      </c>
      <c r="C1831" s="148" t="s">
        <v>61</v>
      </c>
      <c r="D1831" s="149" t="s">
        <v>33</v>
      </c>
      <c r="E1831" s="149" t="s">
        <v>38</v>
      </c>
      <c r="F1831" s="149" t="s">
        <v>48</v>
      </c>
      <c r="G1831" s="149">
        <v>2678</v>
      </c>
      <c r="H1831" s="149">
        <v>18</v>
      </c>
      <c r="I1831" s="149">
        <v>134</v>
      </c>
      <c r="J1831" s="149">
        <v>2</v>
      </c>
      <c r="K1831" s="150"/>
      <c r="L1831" s="150"/>
      <c r="M1831" s="150"/>
      <c r="N1831" s="172">
        <f>SUM(G1831*$D$8+H1831*$D$5+I1831*$D$9+J1831*$D$6+K1831*$D$11+L1831*$D$10+M1831*$D$7)</f>
        <v>204.52</v>
      </c>
      <c r="O1831" s="166">
        <v>0.9</v>
      </c>
      <c r="P1831" s="153">
        <f>SUM(N1831*O1831)</f>
        <v>184.06800000000001</v>
      </c>
      <c r="Q1831" s="14"/>
      <c r="R1831" s="14"/>
      <c r="S1831" s="14"/>
      <c r="T1831" s="14"/>
      <c r="U1831" s="14"/>
    </row>
    <row r="1832" spans="1:21" ht="13.5" customHeight="1">
      <c r="A1832" s="147">
        <f>RANK(N1832,$N$18:$N$2049)</f>
        <v>1475</v>
      </c>
      <c r="B1832" s="148" t="s">
        <v>1833</v>
      </c>
      <c r="C1832" s="148" t="s">
        <v>61</v>
      </c>
      <c r="D1832" s="149" t="s">
        <v>39</v>
      </c>
      <c r="E1832" s="149" t="s">
        <v>1965</v>
      </c>
      <c r="F1832" s="149" t="s">
        <v>48</v>
      </c>
      <c r="G1832" s="150"/>
      <c r="H1832" s="150"/>
      <c r="I1832" s="150"/>
      <c r="J1832" s="150"/>
      <c r="K1832" s="150"/>
      <c r="L1832" s="150"/>
      <c r="M1832" s="150"/>
      <c r="N1832" s="172">
        <f>SUM(G1832*$D$8+H1832*$D$5+I1832*$D$9+J1832*$D$6+K1832*$D$11+L1832*$D$10+M1832*$D$7)</f>
        <v>0</v>
      </c>
      <c r="O1832" s="166">
        <v>1.02</v>
      </c>
      <c r="P1832" s="153">
        <f>SUM(N1832*O1832)</f>
        <v>0</v>
      </c>
      <c r="Q1832" s="14"/>
      <c r="R1832" s="14"/>
      <c r="S1832" s="14"/>
      <c r="T1832" s="14"/>
      <c r="U1832" s="14"/>
    </row>
    <row r="1833" spans="1:21" ht="13.5" customHeight="1">
      <c r="A1833" s="147">
        <f>RANK(N1833,$N$18:$N$2049)</f>
        <v>1279</v>
      </c>
      <c r="B1833" s="148" t="s">
        <v>1832</v>
      </c>
      <c r="C1833" s="148" t="s">
        <v>61</v>
      </c>
      <c r="D1833" s="149" t="s">
        <v>39</v>
      </c>
      <c r="E1833" s="149" t="s">
        <v>1965</v>
      </c>
      <c r="F1833" s="149" t="s">
        <v>48</v>
      </c>
      <c r="G1833" s="150"/>
      <c r="H1833" s="150"/>
      <c r="I1833" s="150">
        <v>182</v>
      </c>
      <c r="J1833" s="150">
        <v>1</v>
      </c>
      <c r="K1833" s="150">
        <v>2</v>
      </c>
      <c r="L1833" s="150">
        <v>9</v>
      </c>
      <c r="M1833" s="150">
        <v>0</v>
      </c>
      <c r="N1833" s="172">
        <f>SUM(G1833*$D$8+H1833*$D$5+I1833*$D$9+J1833*$D$6+K1833*$D$11+L1833*$D$10+M1833*$D$7)</f>
        <v>26.099999999999998</v>
      </c>
      <c r="O1833" s="166">
        <v>1.02</v>
      </c>
      <c r="P1833" s="153">
        <f>SUM(N1833*O1833)</f>
        <v>26.622</v>
      </c>
      <c r="Q1833" s="29"/>
      <c r="R1833" s="14"/>
      <c r="S1833" s="14"/>
      <c r="T1833" s="14"/>
      <c r="U1833" s="14"/>
    </row>
    <row r="1834" spans="1:21" ht="13.5" customHeight="1">
      <c r="A1834" s="147">
        <f>RANK(N1834,$N$18:$N$2049)</f>
        <v>774</v>
      </c>
      <c r="B1834" s="148" t="s">
        <v>916</v>
      </c>
      <c r="C1834" s="148" t="s">
        <v>61</v>
      </c>
      <c r="D1834" s="149" t="s">
        <v>39</v>
      </c>
      <c r="E1834" s="149" t="s">
        <v>34</v>
      </c>
      <c r="F1834" s="149" t="s">
        <v>48</v>
      </c>
      <c r="G1834" s="150"/>
      <c r="H1834" s="150"/>
      <c r="I1834" s="149">
        <v>389</v>
      </c>
      <c r="J1834" s="149">
        <v>3</v>
      </c>
      <c r="K1834" s="150">
        <v>8</v>
      </c>
      <c r="L1834" s="150">
        <v>52</v>
      </c>
      <c r="M1834" s="150">
        <v>0</v>
      </c>
      <c r="N1834" s="172">
        <f>SUM(G1834*$D$8+H1834*$D$5+I1834*$D$9+J1834*$D$6+K1834*$D$11+L1834*$D$10+M1834*$D$7)</f>
        <v>66.100000000000009</v>
      </c>
      <c r="O1834" s="166">
        <v>1.02</v>
      </c>
      <c r="P1834" s="153">
        <f>SUM(N1834*O1834)</f>
        <v>67.422000000000011</v>
      </c>
      <c r="Q1834" s="29"/>
      <c r="R1834" s="14"/>
      <c r="S1834" s="14"/>
      <c r="T1834" s="14"/>
      <c r="U1834" s="14"/>
    </row>
    <row r="1835" spans="1:21" ht="13.5" customHeight="1">
      <c r="A1835" s="147">
        <f>RANK(N1835,$N$18:$N$2049)</f>
        <v>288</v>
      </c>
      <c r="B1835" s="148" t="s">
        <v>1831</v>
      </c>
      <c r="C1835" s="148" t="s">
        <v>61</v>
      </c>
      <c r="D1835" s="149" t="s">
        <v>39</v>
      </c>
      <c r="E1835" s="149" t="s">
        <v>38</v>
      </c>
      <c r="F1835" s="149" t="s">
        <v>48</v>
      </c>
      <c r="G1835" s="150"/>
      <c r="H1835" s="150"/>
      <c r="I1835" s="149">
        <v>848</v>
      </c>
      <c r="J1835" s="149">
        <v>7</v>
      </c>
      <c r="K1835" s="149">
        <v>11</v>
      </c>
      <c r="L1835" s="149">
        <v>78</v>
      </c>
      <c r="M1835" s="149">
        <v>1</v>
      </c>
      <c r="N1835" s="172">
        <f>SUM(G1835*$D$8+H1835*$D$5+I1835*$D$9+J1835*$D$6+K1835*$D$11+L1835*$D$10+M1835*$D$7)</f>
        <v>146.10000000000002</v>
      </c>
      <c r="O1835" s="166">
        <v>1.02</v>
      </c>
      <c r="P1835" s="153">
        <f>SUM(N1835*O1835)</f>
        <v>149.02200000000002</v>
      </c>
      <c r="Q1835" s="29"/>
      <c r="R1835" s="14"/>
      <c r="S1835" s="14"/>
      <c r="T1835" s="14"/>
      <c r="U1835" s="14"/>
    </row>
    <row r="1836" spans="1:21" ht="13.5" customHeight="1">
      <c r="A1836" s="147">
        <f>RANK(N1836,$N$18:$N$2049)</f>
        <v>1475</v>
      </c>
      <c r="B1836" s="148" t="s">
        <v>1834</v>
      </c>
      <c r="C1836" s="148" t="s">
        <v>61</v>
      </c>
      <c r="D1836" s="149" t="s">
        <v>42</v>
      </c>
      <c r="E1836" s="149" t="s">
        <v>36</v>
      </c>
      <c r="F1836" s="149" t="s">
        <v>48</v>
      </c>
      <c r="G1836" s="150"/>
      <c r="H1836" s="150"/>
      <c r="I1836" s="150"/>
      <c r="J1836" s="150"/>
      <c r="K1836" s="150"/>
      <c r="L1836" s="150"/>
      <c r="M1836" s="150"/>
      <c r="N1836" s="172">
        <f>SUM(G1836*$D$8+H1836*$D$5+I1836*$D$9+J1836*$D$6+K1836*$D$11+L1836*$D$10+M1836*$D$7)</f>
        <v>0</v>
      </c>
      <c r="O1836" s="166">
        <v>1</v>
      </c>
      <c r="P1836" s="153">
        <f>SUM(N1836*O1836)</f>
        <v>0</v>
      </c>
      <c r="Q1836" s="14"/>
      <c r="R1836" s="14"/>
      <c r="S1836" s="14"/>
      <c r="T1836" s="14"/>
      <c r="U1836" s="14"/>
    </row>
    <row r="1837" spans="1:21" ht="13.5" customHeight="1">
      <c r="A1837" s="147">
        <f>RANK(N1837,$N$18:$N$2049)</f>
        <v>1475</v>
      </c>
      <c r="B1837" s="148" t="s">
        <v>981</v>
      </c>
      <c r="C1837" s="148" t="s">
        <v>61</v>
      </c>
      <c r="D1837" s="149" t="s">
        <v>42</v>
      </c>
      <c r="E1837" s="149" t="s">
        <v>36</v>
      </c>
      <c r="F1837" s="149" t="s">
        <v>48</v>
      </c>
      <c r="G1837" s="150"/>
      <c r="H1837" s="150"/>
      <c r="I1837" s="150"/>
      <c r="J1837" s="150"/>
      <c r="K1837" s="150"/>
      <c r="L1837" s="150"/>
      <c r="M1837" s="150"/>
      <c r="N1837" s="172">
        <f>SUM(G1837*$D$8+H1837*$D$5+I1837*$D$9+J1837*$D$6+K1837*$D$11+L1837*$D$10+M1837*$D$7)</f>
        <v>0</v>
      </c>
      <c r="O1837" s="166">
        <v>1</v>
      </c>
      <c r="P1837" s="153">
        <f>SUM(N1837*O1837)</f>
        <v>0</v>
      </c>
      <c r="Q1837" s="14"/>
      <c r="R1837" s="14"/>
      <c r="S1837" s="14"/>
      <c r="T1837" s="14"/>
      <c r="U1837" s="14"/>
    </row>
    <row r="1838" spans="1:21" ht="13.5" customHeight="1">
      <c r="A1838" s="147">
        <f>RANK(N1838,$N$18:$N$2049)</f>
        <v>1214</v>
      </c>
      <c r="B1838" s="148" t="s">
        <v>982</v>
      </c>
      <c r="C1838" s="148" t="s">
        <v>61</v>
      </c>
      <c r="D1838" s="149" t="s">
        <v>42</v>
      </c>
      <c r="E1838" s="149" t="s">
        <v>38</v>
      </c>
      <c r="F1838" s="149" t="s">
        <v>48</v>
      </c>
      <c r="G1838" s="150"/>
      <c r="H1838" s="150"/>
      <c r="I1838" s="150"/>
      <c r="J1838" s="150"/>
      <c r="K1838" s="149">
        <v>14</v>
      </c>
      <c r="L1838" s="149">
        <v>164</v>
      </c>
      <c r="M1838" s="150">
        <v>1</v>
      </c>
      <c r="N1838" s="172">
        <f>SUM(G1838*$D$8+H1838*$D$5+I1838*$D$9+J1838*$D$6+K1838*$D$11+L1838*$D$10+M1838*$D$7)</f>
        <v>29.400000000000002</v>
      </c>
      <c r="O1838" s="166">
        <v>1</v>
      </c>
      <c r="P1838" s="153">
        <f>SUM(N1838*O1838)</f>
        <v>29.400000000000002</v>
      </c>
      <c r="Q1838" s="14"/>
      <c r="R1838" s="14"/>
      <c r="S1838" s="14"/>
      <c r="T1838" s="14"/>
      <c r="U1838" s="14"/>
    </row>
    <row r="1839" spans="1:21" ht="13.5" customHeight="1">
      <c r="A1839" s="147">
        <f>RANK(N1839,$N$18:$N$2049)</f>
        <v>1475</v>
      </c>
      <c r="B1839" s="148" t="s">
        <v>1837</v>
      </c>
      <c r="C1839" s="148" t="s">
        <v>61</v>
      </c>
      <c r="D1839" s="149" t="s">
        <v>43</v>
      </c>
      <c r="E1839" s="149" t="s">
        <v>38</v>
      </c>
      <c r="F1839" s="149" t="s">
        <v>48</v>
      </c>
      <c r="G1839" s="150"/>
      <c r="H1839" s="150"/>
      <c r="I1839" s="150"/>
      <c r="J1839" s="150"/>
      <c r="K1839" s="150"/>
      <c r="L1839" s="150"/>
      <c r="M1839" s="150"/>
      <c r="N1839" s="172">
        <f>SUM(G1839*$D$8+H1839*$D$5+I1839*$D$9+J1839*$D$6+K1839*$D$11+L1839*$D$10+M1839*$D$7)</f>
        <v>0</v>
      </c>
      <c r="O1839" s="166">
        <v>1</v>
      </c>
      <c r="P1839" s="153">
        <f>SUM(N1839*O1839)</f>
        <v>0</v>
      </c>
      <c r="Q1839" s="14"/>
      <c r="R1839" s="14"/>
      <c r="S1839" s="14"/>
      <c r="T1839" s="14"/>
      <c r="U1839" s="14"/>
    </row>
    <row r="1840" spans="1:21" ht="13.5" customHeight="1">
      <c r="A1840" s="147">
        <f>RANK(N1840,$N$18:$N$2049)</f>
        <v>1242</v>
      </c>
      <c r="B1840" s="148" t="s">
        <v>1839</v>
      </c>
      <c r="C1840" s="148" t="s">
        <v>61</v>
      </c>
      <c r="D1840" s="149" t="s">
        <v>43</v>
      </c>
      <c r="E1840" s="149" t="s">
        <v>36</v>
      </c>
      <c r="F1840" s="149" t="s">
        <v>48</v>
      </c>
      <c r="G1840" s="150"/>
      <c r="H1840" s="150"/>
      <c r="I1840" s="150"/>
      <c r="J1840" s="150"/>
      <c r="K1840" s="149">
        <v>13</v>
      </c>
      <c r="L1840" s="149">
        <v>155</v>
      </c>
      <c r="M1840" s="149">
        <v>1</v>
      </c>
      <c r="N1840" s="172">
        <f>SUM(G1840*$D$8+H1840*$D$5+I1840*$D$9+J1840*$D$6+K1840*$D$11+L1840*$D$10+M1840*$D$7)</f>
        <v>28</v>
      </c>
      <c r="O1840" s="166">
        <v>1</v>
      </c>
      <c r="P1840" s="153">
        <f>SUM(N1840*O1840)</f>
        <v>28</v>
      </c>
      <c r="Q1840" s="14"/>
      <c r="R1840" s="14"/>
      <c r="S1840" s="14"/>
      <c r="T1840" s="14"/>
      <c r="U1840" s="14"/>
    </row>
    <row r="1841" spans="1:21" ht="13.5" customHeight="1">
      <c r="A1841" s="147">
        <f>RANK(N1841,$N$18:$N$2049)</f>
        <v>911</v>
      </c>
      <c r="B1841" s="148" t="s">
        <v>1838</v>
      </c>
      <c r="C1841" s="148" t="s">
        <v>61</v>
      </c>
      <c r="D1841" s="149" t="s">
        <v>43</v>
      </c>
      <c r="E1841" s="149" t="s">
        <v>38</v>
      </c>
      <c r="F1841" s="149" t="s">
        <v>48</v>
      </c>
      <c r="G1841" s="150"/>
      <c r="H1841" s="150"/>
      <c r="I1841" s="150"/>
      <c r="J1841" s="150"/>
      <c r="K1841" s="149">
        <v>24</v>
      </c>
      <c r="L1841" s="149">
        <v>301</v>
      </c>
      <c r="M1841" s="149">
        <v>2</v>
      </c>
      <c r="N1841" s="172">
        <f>SUM(G1841*$D$8+H1841*$D$5+I1841*$D$9+J1841*$D$6+K1841*$D$11+L1841*$D$10+M1841*$D$7)</f>
        <v>54.1</v>
      </c>
      <c r="O1841" s="166">
        <v>1</v>
      </c>
      <c r="P1841" s="153">
        <f>SUM(N1841*O1841)</f>
        <v>54.1</v>
      </c>
      <c r="Q1841" s="14"/>
      <c r="R1841" s="14"/>
      <c r="S1841" s="14"/>
      <c r="T1841" s="14"/>
      <c r="U1841" s="14"/>
    </row>
    <row r="1842" spans="1:21" ht="13.5" customHeight="1">
      <c r="A1842" s="147">
        <f>RANK(N1842,$N$18:$N$2049)</f>
        <v>571</v>
      </c>
      <c r="B1842" s="148" t="s">
        <v>1840</v>
      </c>
      <c r="C1842" s="148" t="s">
        <v>61</v>
      </c>
      <c r="D1842" s="149" t="s">
        <v>43</v>
      </c>
      <c r="E1842" s="149" t="s">
        <v>38</v>
      </c>
      <c r="F1842" s="149" t="s">
        <v>48</v>
      </c>
      <c r="G1842" s="150"/>
      <c r="H1842" s="150"/>
      <c r="I1842" s="150"/>
      <c r="J1842" s="150"/>
      <c r="K1842" s="149">
        <v>36</v>
      </c>
      <c r="L1842" s="149">
        <v>539</v>
      </c>
      <c r="M1842" s="149">
        <v>3</v>
      </c>
      <c r="N1842" s="172">
        <f>SUM(G1842*$D$8+H1842*$D$5+I1842*$D$9+J1842*$D$6+K1842*$D$11+L1842*$D$10+M1842*$D$7)</f>
        <v>89.9</v>
      </c>
      <c r="O1842" s="166">
        <v>1</v>
      </c>
      <c r="P1842" s="153">
        <f>SUM(N1842*O1842)</f>
        <v>89.9</v>
      </c>
      <c r="Q1842" s="14"/>
      <c r="R1842" s="14"/>
      <c r="S1842" s="14"/>
      <c r="T1842" s="14"/>
      <c r="U1842" s="14"/>
    </row>
    <row r="1843" spans="1:21" ht="13.5" customHeight="1">
      <c r="A1843" s="147">
        <f>RANK(N1843,$N$18:$N$2049)</f>
        <v>471</v>
      </c>
      <c r="B1843" s="148" t="s">
        <v>1836</v>
      </c>
      <c r="C1843" s="148" t="s">
        <v>61</v>
      </c>
      <c r="D1843" s="149" t="s">
        <v>43</v>
      </c>
      <c r="E1843" s="149" t="s">
        <v>34</v>
      </c>
      <c r="F1843" s="149" t="s">
        <v>48</v>
      </c>
      <c r="G1843" s="150"/>
      <c r="H1843" s="150"/>
      <c r="I1843" s="150"/>
      <c r="J1843" s="150"/>
      <c r="K1843" s="149">
        <v>51</v>
      </c>
      <c r="L1843" s="149">
        <v>567</v>
      </c>
      <c r="M1843" s="149">
        <v>4</v>
      </c>
      <c r="N1843" s="172">
        <f>SUM(G1843*$D$8+H1843*$D$5+I1843*$D$9+J1843*$D$6+K1843*$D$11+L1843*$D$10+M1843*$D$7)</f>
        <v>106.2</v>
      </c>
      <c r="O1843" s="166">
        <v>1</v>
      </c>
      <c r="P1843" s="153">
        <f>SUM(N1843*O1843)</f>
        <v>106.2</v>
      </c>
      <c r="Q1843" s="14"/>
      <c r="R1843" s="14"/>
      <c r="S1843" s="14"/>
      <c r="T1843" s="14"/>
      <c r="U1843" s="14"/>
    </row>
    <row r="1844" spans="1:21" ht="13.5" customHeight="1">
      <c r="A1844" s="147">
        <f>RANK(N1844,$N$18:$N$2049)</f>
        <v>389</v>
      </c>
      <c r="B1844" s="148" t="s">
        <v>1835</v>
      </c>
      <c r="C1844" s="148" t="s">
        <v>61</v>
      </c>
      <c r="D1844" s="149" t="s">
        <v>43</v>
      </c>
      <c r="E1844" s="149" t="s">
        <v>34</v>
      </c>
      <c r="F1844" s="149" t="s">
        <v>48</v>
      </c>
      <c r="G1844" s="150"/>
      <c r="H1844" s="150"/>
      <c r="I1844" s="150"/>
      <c r="J1844" s="150"/>
      <c r="K1844" s="149">
        <v>41</v>
      </c>
      <c r="L1844" s="149">
        <v>656</v>
      </c>
      <c r="M1844" s="149">
        <v>6</v>
      </c>
      <c r="N1844" s="172">
        <f>SUM(G1844*$D$8+H1844*$D$5+I1844*$D$9+J1844*$D$6+K1844*$D$11+L1844*$D$10+M1844*$D$7)</f>
        <v>122.10000000000001</v>
      </c>
      <c r="O1844" s="166">
        <v>1</v>
      </c>
      <c r="P1844" s="153">
        <f>SUM(N1844*O1844)</f>
        <v>122.10000000000001</v>
      </c>
      <c r="Q1844" s="14"/>
      <c r="R1844" s="14"/>
      <c r="S1844" s="14"/>
      <c r="T1844" s="14"/>
      <c r="U1844" s="14"/>
    </row>
    <row r="1845" spans="1:21" ht="13.5" customHeight="1">
      <c r="A1845" s="147">
        <f>RANK(N1845,$N$18:$N$2049)</f>
        <v>1475</v>
      </c>
      <c r="B1845" s="148" t="s">
        <v>983</v>
      </c>
      <c r="C1845" s="148" t="s">
        <v>62</v>
      </c>
      <c r="D1845" s="149" t="s">
        <v>33</v>
      </c>
      <c r="E1845" s="149" t="s">
        <v>38</v>
      </c>
      <c r="F1845" s="149" t="s">
        <v>47</v>
      </c>
      <c r="G1845" s="150"/>
      <c r="H1845" s="150"/>
      <c r="I1845" s="150"/>
      <c r="J1845" s="150"/>
      <c r="K1845" s="150"/>
      <c r="L1845" s="150"/>
      <c r="M1845" s="150"/>
      <c r="N1845" s="172">
        <f>SUM(G1845*$D$8+H1845*$D$5+I1845*$D$9+J1845*$D$6+K1845*$D$11+L1845*$D$10+M1845*$D$7)</f>
        <v>0</v>
      </c>
      <c r="O1845" s="166">
        <v>0.9</v>
      </c>
      <c r="P1845" s="153">
        <f>SUM(N1845*O1845)</f>
        <v>0</v>
      </c>
      <c r="Q1845" s="29"/>
      <c r="R1845" s="14"/>
      <c r="S1845" s="14"/>
      <c r="T1845" s="14"/>
      <c r="U1845" s="14"/>
    </row>
    <row r="1846" spans="1:21" ht="13.5" customHeight="1">
      <c r="A1846" s="147">
        <f>RANK(N1846,$N$18:$N$2049)</f>
        <v>51</v>
      </c>
      <c r="B1846" s="148" t="s">
        <v>1841</v>
      </c>
      <c r="C1846" s="148" t="s">
        <v>62</v>
      </c>
      <c r="D1846" s="149" t="s">
        <v>33</v>
      </c>
      <c r="E1846" s="149" t="s">
        <v>36</v>
      </c>
      <c r="F1846" s="149" t="s">
        <v>47</v>
      </c>
      <c r="G1846" s="150">
        <v>2923</v>
      </c>
      <c r="H1846" s="150">
        <v>25</v>
      </c>
      <c r="I1846" s="150">
        <v>171</v>
      </c>
      <c r="J1846" s="150">
        <v>4</v>
      </c>
      <c r="K1846" s="150"/>
      <c r="L1846" s="150"/>
      <c r="M1846" s="150"/>
      <c r="N1846" s="172">
        <f>SUM(G1846*$D$8+H1846*$D$5+I1846*$D$9+J1846*$D$6+K1846*$D$11+L1846*$D$10+M1846*$D$7)</f>
        <v>258.02</v>
      </c>
      <c r="O1846" s="166">
        <v>0.95</v>
      </c>
      <c r="P1846" s="153">
        <f>SUM(N1846*O1846)</f>
        <v>245.11899999999997</v>
      </c>
      <c r="Q1846" s="14"/>
      <c r="R1846" s="14"/>
      <c r="S1846" s="14"/>
      <c r="T1846" s="14"/>
      <c r="U1846" s="14"/>
    </row>
    <row r="1847" spans="1:21" ht="13.5" customHeight="1">
      <c r="A1847" s="147">
        <f>RANK(N1847,$N$18:$N$2049)</f>
        <v>1475</v>
      </c>
      <c r="B1847" s="148" t="s">
        <v>2191</v>
      </c>
      <c r="C1847" s="148" t="s">
        <v>62</v>
      </c>
      <c r="D1847" s="149" t="s">
        <v>39</v>
      </c>
      <c r="E1847" s="149" t="s">
        <v>36</v>
      </c>
      <c r="F1847" s="149" t="s">
        <v>47</v>
      </c>
      <c r="G1847" s="150"/>
      <c r="H1847" s="150"/>
      <c r="I1847" s="150"/>
      <c r="J1847" s="150"/>
      <c r="K1847" s="150"/>
      <c r="L1847" s="150"/>
      <c r="M1847" s="150"/>
      <c r="N1847" s="172">
        <f>SUM(G1847*$D$8+H1847*$D$5+I1847*$D$9+J1847*$D$6+K1847*$D$11+L1847*$D$10+M1847*$D$7)</f>
        <v>0</v>
      </c>
      <c r="O1847" s="166">
        <v>1.02</v>
      </c>
      <c r="P1847" s="153">
        <f>SUM(N1847*O1847)</f>
        <v>0</v>
      </c>
      <c r="Q1847" s="14"/>
      <c r="R1847" s="14"/>
      <c r="S1847" s="14"/>
      <c r="T1847" s="14"/>
      <c r="U1847" s="14"/>
    </row>
    <row r="1848" spans="1:21" ht="13.5" customHeight="1">
      <c r="A1848" s="147">
        <f>RANK(N1848,$N$18:$N$2049)</f>
        <v>671</v>
      </c>
      <c r="B1848" s="148" t="s">
        <v>985</v>
      </c>
      <c r="C1848" s="148" t="s">
        <v>62</v>
      </c>
      <c r="D1848" s="149" t="s">
        <v>39</v>
      </c>
      <c r="E1848" s="149" t="s">
        <v>38</v>
      </c>
      <c r="F1848" s="149" t="s">
        <v>47</v>
      </c>
      <c r="G1848" s="150"/>
      <c r="H1848" s="150"/>
      <c r="I1848" s="149">
        <v>401</v>
      </c>
      <c r="J1848" s="149">
        <v>5</v>
      </c>
      <c r="K1848" s="149">
        <v>8</v>
      </c>
      <c r="L1848" s="149">
        <v>35</v>
      </c>
      <c r="M1848" s="150">
        <v>0</v>
      </c>
      <c r="N1848" s="172">
        <f>SUM(G1848*$D$8+H1848*$D$5+I1848*$D$9+J1848*$D$6+K1848*$D$11+L1848*$D$10+M1848*$D$7)</f>
        <v>77.599999999999994</v>
      </c>
      <c r="O1848" s="166">
        <v>1.02</v>
      </c>
      <c r="P1848" s="153">
        <f>SUM(N1848*O1848)</f>
        <v>79.152000000000001</v>
      </c>
      <c r="Q1848" s="14"/>
      <c r="R1848" s="14"/>
      <c r="S1848" s="14"/>
      <c r="T1848" s="14"/>
      <c r="U1848" s="14"/>
    </row>
    <row r="1849" spans="1:21" ht="13.5" customHeight="1">
      <c r="A1849" s="147">
        <f>RANK(N1849,$N$18:$N$2049)</f>
        <v>374</v>
      </c>
      <c r="B1849" s="148" t="s">
        <v>986</v>
      </c>
      <c r="C1849" s="148" t="s">
        <v>62</v>
      </c>
      <c r="D1849" s="149" t="s">
        <v>39</v>
      </c>
      <c r="E1849" s="149" t="s">
        <v>34</v>
      </c>
      <c r="F1849" s="149" t="s">
        <v>47</v>
      </c>
      <c r="G1849" s="150"/>
      <c r="H1849" s="150"/>
      <c r="I1849" s="149">
        <v>555</v>
      </c>
      <c r="J1849" s="149">
        <v>8</v>
      </c>
      <c r="K1849" s="149">
        <v>18</v>
      </c>
      <c r="L1849" s="149">
        <v>123</v>
      </c>
      <c r="M1849" s="149">
        <v>0</v>
      </c>
      <c r="N1849" s="172">
        <f>SUM(G1849*$D$8+H1849*$D$5+I1849*$D$9+J1849*$D$6+K1849*$D$11+L1849*$D$10+M1849*$D$7)</f>
        <v>124.8</v>
      </c>
      <c r="O1849" s="166">
        <v>1.02</v>
      </c>
      <c r="P1849" s="153">
        <f>SUM(N1849*O1849)</f>
        <v>127.29599999999999</v>
      </c>
      <c r="Q1849" s="14"/>
      <c r="R1849" s="14"/>
      <c r="S1849" s="14"/>
      <c r="T1849" s="14"/>
      <c r="U1849" s="14"/>
    </row>
    <row r="1850" spans="1:21" ht="13.5" customHeight="1">
      <c r="A1850" s="147">
        <f>RANK(N1850,$N$18:$N$2049)</f>
        <v>242</v>
      </c>
      <c r="B1850" s="148" t="s">
        <v>984</v>
      </c>
      <c r="C1850" s="148" t="s">
        <v>62</v>
      </c>
      <c r="D1850" s="149" t="s">
        <v>39</v>
      </c>
      <c r="E1850" s="149" t="s">
        <v>38</v>
      </c>
      <c r="F1850" s="149" t="s">
        <v>47</v>
      </c>
      <c r="G1850" s="150"/>
      <c r="H1850" s="150"/>
      <c r="I1850" s="150">
        <v>878</v>
      </c>
      <c r="J1850" s="150">
        <v>9</v>
      </c>
      <c r="K1850" s="150">
        <v>13</v>
      </c>
      <c r="L1850" s="150">
        <v>106</v>
      </c>
      <c r="M1850" s="150">
        <v>0</v>
      </c>
      <c r="N1850" s="172">
        <f>SUM(G1850*$D$8+H1850*$D$5+I1850*$D$9+J1850*$D$6+K1850*$D$11+L1850*$D$10+M1850*$D$7)</f>
        <v>158.9</v>
      </c>
      <c r="O1850" s="166">
        <v>1.02</v>
      </c>
      <c r="P1850" s="153">
        <f>SUM(N1850*O1850)</f>
        <v>162.078</v>
      </c>
      <c r="Q1850" s="14"/>
      <c r="R1850" s="14"/>
      <c r="S1850" s="14"/>
      <c r="T1850" s="14"/>
      <c r="U1850" s="14"/>
    </row>
    <row r="1851" spans="1:21" ht="13.5" customHeight="1">
      <c r="A1851" s="147">
        <f>RANK(N1851,$N$18:$N$2049)</f>
        <v>1475</v>
      </c>
      <c r="B1851" s="148" t="s">
        <v>987</v>
      </c>
      <c r="C1851" s="148" t="s">
        <v>62</v>
      </c>
      <c r="D1851" s="149" t="s">
        <v>42</v>
      </c>
      <c r="E1851" s="149" t="s">
        <v>38</v>
      </c>
      <c r="F1851" s="149" t="s">
        <v>47</v>
      </c>
      <c r="G1851" s="150"/>
      <c r="H1851" s="150"/>
      <c r="I1851" s="150"/>
      <c r="J1851" s="150"/>
      <c r="K1851" s="150"/>
      <c r="L1851" s="150"/>
      <c r="M1851" s="150"/>
      <c r="N1851" s="172">
        <f>SUM(G1851*$D$8+H1851*$D$5+I1851*$D$9+J1851*$D$6+K1851*$D$11+L1851*$D$10+M1851*$D$7)</f>
        <v>0</v>
      </c>
      <c r="O1851" s="166">
        <v>1</v>
      </c>
      <c r="P1851" s="153">
        <f>SUM(N1851*O1851)</f>
        <v>0</v>
      </c>
      <c r="Q1851" s="14"/>
      <c r="R1851" s="14"/>
      <c r="S1851" s="14"/>
      <c r="T1851" s="14"/>
      <c r="U1851" s="14"/>
    </row>
    <row r="1852" spans="1:21" ht="13.5" customHeight="1">
      <c r="A1852" s="147">
        <f>RANK(N1852,$N$18:$N$2049)</f>
        <v>1467</v>
      </c>
      <c r="B1852" s="148" t="s">
        <v>1842</v>
      </c>
      <c r="C1852" s="148" t="s">
        <v>62</v>
      </c>
      <c r="D1852" s="149" t="s">
        <v>42</v>
      </c>
      <c r="E1852" s="149" t="s">
        <v>36</v>
      </c>
      <c r="F1852" s="149" t="s">
        <v>47</v>
      </c>
      <c r="G1852" s="150"/>
      <c r="H1852" s="150"/>
      <c r="I1852" s="150"/>
      <c r="J1852" s="150"/>
      <c r="K1852" s="149">
        <v>10</v>
      </c>
      <c r="L1852" s="149">
        <v>91</v>
      </c>
      <c r="M1852" s="149">
        <v>0</v>
      </c>
      <c r="N1852" s="172">
        <f>SUM(G1852*$D$8+H1852*$D$5+I1852*$D$9+J1852*$D$6+K1852*$D$11+L1852*$D$10+M1852*$D$7)</f>
        <v>14.1</v>
      </c>
      <c r="O1852" s="166">
        <v>1</v>
      </c>
      <c r="P1852" s="153">
        <f>SUM(N1852*O1852)</f>
        <v>14.1</v>
      </c>
      <c r="Q1852" s="14"/>
      <c r="R1852" s="14"/>
      <c r="S1852" s="14"/>
      <c r="T1852" s="14"/>
      <c r="U1852" s="14"/>
    </row>
    <row r="1853" spans="1:21" ht="15" customHeight="1">
      <c r="A1853" s="147">
        <f>RANK(N1853,$N$18:$N$2049)</f>
        <v>897</v>
      </c>
      <c r="B1853" s="148" t="s">
        <v>320</v>
      </c>
      <c r="C1853" s="148" t="s">
        <v>62</v>
      </c>
      <c r="D1853" s="149" t="s">
        <v>42</v>
      </c>
      <c r="E1853" s="149" t="s">
        <v>34</v>
      </c>
      <c r="F1853" s="149" t="s">
        <v>47</v>
      </c>
      <c r="G1853" s="150"/>
      <c r="H1853" s="150"/>
      <c r="I1853" s="150"/>
      <c r="J1853" s="150"/>
      <c r="K1853" s="149">
        <v>27</v>
      </c>
      <c r="L1853" s="149">
        <v>300</v>
      </c>
      <c r="M1853" s="150">
        <v>2</v>
      </c>
      <c r="N1853" s="172">
        <f>SUM(G1853*$D$8+H1853*$D$5+I1853*$D$9+J1853*$D$6+K1853*$D$11+L1853*$D$10+M1853*$D$7)</f>
        <v>55.5</v>
      </c>
      <c r="O1853" s="166">
        <v>1</v>
      </c>
      <c r="P1853" s="153">
        <f>SUM(N1853*O1853)</f>
        <v>55.5</v>
      </c>
      <c r="R1853" s="14"/>
      <c r="S1853" s="14"/>
      <c r="T1853" s="14"/>
      <c r="U1853" s="14"/>
    </row>
    <row r="1854" spans="1:21" ht="15" customHeight="1">
      <c r="A1854" s="147">
        <f>RANK(N1854,$N$18:$N$2049)</f>
        <v>1475</v>
      </c>
      <c r="B1854" s="148" t="s">
        <v>138</v>
      </c>
      <c r="C1854" s="148" t="s">
        <v>62</v>
      </c>
      <c r="D1854" s="149" t="s">
        <v>43</v>
      </c>
      <c r="E1854" s="149" t="s">
        <v>34</v>
      </c>
      <c r="F1854" s="149" t="s">
        <v>47</v>
      </c>
      <c r="G1854" s="150"/>
      <c r="H1854" s="150"/>
      <c r="I1854" s="150"/>
      <c r="J1854" s="150"/>
      <c r="K1854" s="150"/>
      <c r="L1854" s="150"/>
      <c r="M1854" s="150"/>
      <c r="N1854" s="172">
        <f>SUM(G1854*$D$8+H1854*$D$5+I1854*$D$9+J1854*$D$6+K1854*$D$11+L1854*$D$10+M1854*$D$7)</f>
        <v>0</v>
      </c>
      <c r="O1854" s="166">
        <v>1</v>
      </c>
      <c r="P1854" s="153">
        <f>SUM(N1854*O1854)</f>
        <v>0</v>
      </c>
      <c r="R1854" s="14"/>
      <c r="S1854" s="14"/>
      <c r="T1854" s="14"/>
      <c r="U1854" s="14"/>
    </row>
    <row r="1855" spans="1:21" ht="15" customHeight="1">
      <c r="A1855" s="147">
        <f>RANK(N1855,$N$18:$N$2049)</f>
        <v>1264</v>
      </c>
      <c r="B1855" s="148" t="s">
        <v>1971</v>
      </c>
      <c r="C1855" s="148" t="s">
        <v>62</v>
      </c>
      <c r="D1855" s="149" t="s">
        <v>43</v>
      </c>
      <c r="E1855" s="149" t="s">
        <v>36</v>
      </c>
      <c r="F1855" s="149" t="s">
        <v>47</v>
      </c>
      <c r="G1855" s="150"/>
      <c r="H1855" s="150"/>
      <c r="I1855" s="150"/>
      <c r="J1855" s="150"/>
      <c r="K1855" s="149">
        <v>13</v>
      </c>
      <c r="L1855" s="149">
        <v>143</v>
      </c>
      <c r="M1855" s="149">
        <v>1</v>
      </c>
      <c r="N1855" s="172">
        <f>SUM(G1855*$D$8+H1855*$D$5+I1855*$D$9+J1855*$D$6+K1855*$D$11+L1855*$D$10+M1855*$D$7)</f>
        <v>26.8</v>
      </c>
      <c r="O1855" s="166">
        <v>1</v>
      </c>
      <c r="P1855" s="153">
        <f>SUM(N1855*O1855)</f>
        <v>26.8</v>
      </c>
      <c r="R1855" s="14"/>
      <c r="S1855" s="14"/>
      <c r="T1855" s="14"/>
      <c r="U1855" s="14"/>
    </row>
    <row r="1856" spans="1:21" ht="15" customHeight="1">
      <c r="A1856" s="147">
        <f>RANK(N1856,$N$18:$N$2049)</f>
        <v>1059</v>
      </c>
      <c r="B1856" s="148" t="s">
        <v>989</v>
      </c>
      <c r="C1856" s="148" t="s">
        <v>62</v>
      </c>
      <c r="D1856" s="149" t="s">
        <v>43</v>
      </c>
      <c r="E1856" s="149" t="s">
        <v>38</v>
      </c>
      <c r="F1856" s="149" t="s">
        <v>47</v>
      </c>
      <c r="G1856" s="150"/>
      <c r="H1856" s="150"/>
      <c r="I1856" s="150"/>
      <c r="J1856" s="150"/>
      <c r="K1856" s="149">
        <v>17</v>
      </c>
      <c r="L1856" s="149">
        <v>198</v>
      </c>
      <c r="M1856" s="149">
        <v>2</v>
      </c>
      <c r="N1856" s="172">
        <f>SUM(G1856*$D$8+H1856*$D$5+I1856*$D$9+J1856*$D$6+K1856*$D$11+L1856*$D$10+M1856*$D$7)</f>
        <v>40.299999999999997</v>
      </c>
      <c r="O1856" s="166">
        <v>1</v>
      </c>
      <c r="P1856" s="153">
        <f>SUM(N1856*O1856)</f>
        <v>40.299999999999997</v>
      </c>
      <c r="R1856" s="14"/>
      <c r="S1856" s="14"/>
      <c r="T1856" s="14"/>
      <c r="U1856" s="14"/>
    </row>
    <row r="1857" spans="1:21" ht="15" customHeight="1">
      <c r="A1857" s="147">
        <f>RANK(N1857,$N$18:$N$2049)</f>
        <v>583</v>
      </c>
      <c r="B1857" s="148" t="s">
        <v>1844</v>
      </c>
      <c r="C1857" s="148" t="s">
        <v>62</v>
      </c>
      <c r="D1857" s="149" t="s">
        <v>43</v>
      </c>
      <c r="E1857" s="149" t="s">
        <v>34</v>
      </c>
      <c r="F1857" s="149" t="s">
        <v>47</v>
      </c>
      <c r="G1857" s="150"/>
      <c r="H1857" s="150"/>
      <c r="I1857" s="150"/>
      <c r="J1857" s="150"/>
      <c r="K1857" s="149">
        <v>34</v>
      </c>
      <c r="L1857" s="149">
        <v>471</v>
      </c>
      <c r="M1857" s="149">
        <v>4</v>
      </c>
      <c r="N1857" s="172">
        <f>SUM(G1857*$D$8+H1857*$D$5+I1857*$D$9+J1857*$D$6+K1857*$D$11+L1857*$D$10+M1857*$D$7)</f>
        <v>88.1</v>
      </c>
      <c r="O1857" s="166">
        <v>1</v>
      </c>
      <c r="P1857" s="153">
        <f>SUM(N1857*O1857)</f>
        <v>88.1</v>
      </c>
      <c r="R1857" s="14"/>
      <c r="S1857" s="14"/>
      <c r="T1857" s="14"/>
      <c r="U1857" s="14"/>
    </row>
    <row r="1858" spans="1:21" ht="15" customHeight="1">
      <c r="A1858" s="147">
        <f>RANK(N1858,$N$18:$N$2049)</f>
        <v>464</v>
      </c>
      <c r="B1858" s="148" t="s">
        <v>988</v>
      </c>
      <c r="C1858" s="148" t="s">
        <v>62</v>
      </c>
      <c r="D1858" s="149" t="s">
        <v>43</v>
      </c>
      <c r="E1858" s="149" t="s">
        <v>34</v>
      </c>
      <c r="F1858" s="149" t="s">
        <v>47</v>
      </c>
      <c r="G1858" s="150"/>
      <c r="H1858" s="150"/>
      <c r="I1858" s="150"/>
      <c r="J1858" s="150"/>
      <c r="K1858" s="149">
        <v>42</v>
      </c>
      <c r="L1858" s="149">
        <v>566</v>
      </c>
      <c r="M1858" s="149">
        <v>5</v>
      </c>
      <c r="N1858" s="172">
        <f>SUM(G1858*$D$8+H1858*$D$5+I1858*$D$9+J1858*$D$6+K1858*$D$11+L1858*$D$10+M1858*$D$7)</f>
        <v>107.6</v>
      </c>
      <c r="O1858" s="166">
        <v>1</v>
      </c>
      <c r="P1858" s="153">
        <f>SUM(N1858*O1858)</f>
        <v>107.6</v>
      </c>
      <c r="R1858" s="14"/>
      <c r="S1858" s="14"/>
      <c r="T1858" s="14"/>
      <c r="U1858" s="14"/>
    </row>
    <row r="1859" spans="1:21" ht="15" customHeight="1">
      <c r="A1859" s="147">
        <f>RANK(N1859,$N$18:$N$2049)</f>
        <v>237</v>
      </c>
      <c r="B1859" s="148" t="s">
        <v>1843</v>
      </c>
      <c r="C1859" s="148" t="s">
        <v>62</v>
      </c>
      <c r="D1859" s="149" t="s">
        <v>43</v>
      </c>
      <c r="E1859" s="149" t="s">
        <v>36</v>
      </c>
      <c r="F1859" s="149" t="s">
        <v>47</v>
      </c>
      <c r="G1859" s="150"/>
      <c r="H1859" s="150"/>
      <c r="I1859" s="150"/>
      <c r="J1859" s="150"/>
      <c r="K1859" s="149">
        <v>59</v>
      </c>
      <c r="L1859" s="149">
        <v>824</v>
      </c>
      <c r="M1859" s="149">
        <v>8</v>
      </c>
      <c r="N1859" s="172">
        <f>SUM(G1859*$D$8+H1859*$D$5+I1859*$D$9+J1859*$D$6+K1859*$D$11+L1859*$D$10+M1859*$D$7)</f>
        <v>159.9</v>
      </c>
      <c r="O1859" s="166">
        <v>1</v>
      </c>
      <c r="P1859" s="153">
        <f>SUM(N1859*O1859)</f>
        <v>159.9</v>
      </c>
      <c r="Q1859" s="29"/>
      <c r="R1859" s="14"/>
      <c r="S1859" s="14"/>
      <c r="T1859" s="14"/>
      <c r="U1859" s="14"/>
    </row>
    <row r="1860" spans="1:21" ht="15" customHeight="1">
      <c r="A1860" s="147">
        <f>RANK(N1860,$N$18:$N$2049)</f>
        <v>1475</v>
      </c>
      <c r="B1860" s="148" t="s">
        <v>1845</v>
      </c>
      <c r="C1860" s="148" t="s">
        <v>1959</v>
      </c>
      <c r="D1860" s="149" t="s">
        <v>33</v>
      </c>
      <c r="E1860" s="149" t="s">
        <v>38</v>
      </c>
      <c r="F1860" s="149" t="s">
        <v>45</v>
      </c>
      <c r="G1860" s="150"/>
      <c r="H1860" s="150"/>
      <c r="I1860" s="150"/>
      <c r="J1860" s="150"/>
      <c r="K1860" s="150"/>
      <c r="L1860" s="150"/>
      <c r="M1860" s="150"/>
      <c r="N1860" s="172">
        <f>SUM(G1860*$D$8+H1860*$D$5+I1860*$D$9+J1860*$D$6+K1860*$D$11+L1860*$D$10+M1860*$D$7)</f>
        <v>0</v>
      </c>
      <c r="O1860" s="166">
        <v>0.9</v>
      </c>
      <c r="P1860" s="153">
        <f>SUM(N1860*O1860)</f>
        <v>0</v>
      </c>
      <c r="Q1860" s="14"/>
      <c r="R1860" s="14"/>
      <c r="S1860" s="14"/>
      <c r="T1860" s="14"/>
      <c r="U1860" s="14"/>
    </row>
    <row r="1861" spans="1:21" ht="15" customHeight="1">
      <c r="A1861" s="147">
        <f>RANK(N1861,$N$18:$N$2049)</f>
        <v>14</v>
      </c>
      <c r="B1861" s="148" t="s">
        <v>997</v>
      </c>
      <c r="C1861" s="148" t="s">
        <v>1959</v>
      </c>
      <c r="D1861" s="149" t="s">
        <v>33</v>
      </c>
      <c r="E1861" s="149" t="s">
        <v>38</v>
      </c>
      <c r="F1861" s="149" t="s">
        <v>45</v>
      </c>
      <c r="G1861" s="150">
        <v>2631</v>
      </c>
      <c r="H1861" s="150">
        <v>21</v>
      </c>
      <c r="I1861" s="150">
        <v>709</v>
      </c>
      <c r="J1861" s="150">
        <v>6</v>
      </c>
      <c r="K1861" s="150"/>
      <c r="L1861" s="150"/>
      <c r="M1861" s="150"/>
      <c r="N1861" s="172">
        <f>SUM(G1861*$D$8+H1861*$D$5+I1861*$D$9+J1861*$D$6+K1861*$D$11+L1861*$D$10+M1861*$D$7)</f>
        <v>296.14</v>
      </c>
      <c r="O1861" s="166">
        <v>0.97</v>
      </c>
      <c r="P1861" s="153">
        <f>SUM(N1861*O1861)</f>
        <v>287.25579999999997</v>
      </c>
      <c r="Q1861" s="14"/>
      <c r="R1861" s="14"/>
      <c r="S1861" s="14"/>
      <c r="T1861" s="14"/>
      <c r="U1861" s="14"/>
    </row>
    <row r="1862" spans="1:21" ht="15" customHeight="1">
      <c r="A1862" s="147">
        <f>RANK(N1862,$N$18:$N$2049)</f>
        <v>1475</v>
      </c>
      <c r="B1862" s="148" t="s">
        <v>2192</v>
      </c>
      <c r="C1862" s="148" t="s">
        <v>1959</v>
      </c>
      <c r="D1862" s="149" t="s">
        <v>39</v>
      </c>
      <c r="E1862" s="149" t="s">
        <v>38</v>
      </c>
      <c r="F1862" s="149" t="s">
        <v>45</v>
      </c>
      <c r="G1862" s="150"/>
      <c r="H1862" s="150"/>
      <c r="I1862" s="150"/>
      <c r="J1862" s="150"/>
      <c r="K1862" s="150"/>
      <c r="L1862" s="150"/>
      <c r="M1862" s="150"/>
      <c r="N1862" s="172">
        <f>SUM(G1862*$D$8+H1862*$D$5+I1862*$D$9+J1862*$D$6+K1862*$D$11+L1862*$D$10+M1862*$D$7)</f>
        <v>0</v>
      </c>
      <c r="O1862" s="166">
        <v>1.02</v>
      </c>
      <c r="P1862" s="153">
        <f>SUM(N1862*O1862)</f>
        <v>0</v>
      </c>
      <c r="Q1862" s="14"/>
      <c r="R1862" s="14"/>
      <c r="S1862" s="14"/>
      <c r="T1862" s="14"/>
      <c r="U1862" s="14"/>
    </row>
    <row r="1863" spans="1:21" ht="15" customHeight="1">
      <c r="A1863" s="147">
        <f>RANK(N1863,$N$18:$N$2049)</f>
        <v>1274</v>
      </c>
      <c r="B1863" s="148" t="s">
        <v>1846</v>
      </c>
      <c r="C1863" s="148" t="s">
        <v>1959</v>
      </c>
      <c r="D1863" s="149" t="s">
        <v>39</v>
      </c>
      <c r="E1863" s="149" t="s">
        <v>1965</v>
      </c>
      <c r="F1863" s="149" t="s">
        <v>45</v>
      </c>
      <c r="G1863" s="150"/>
      <c r="H1863" s="150"/>
      <c r="I1863" s="150">
        <v>141</v>
      </c>
      <c r="J1863" s="150">
        <v>1</v>
      </c>
      <c r="K1863" s="150">
        <v>5</v>
      </c>
      <c r="L1863" s="150">
        <v>37</v>
      </c>
      <c r="M1863" s="150">
        <v>0</v>
      </c>
      <c r="N1863" s="172">
        <f>SUM(G1863*$D$8+H1863*$D$5+I1863*$D$9+J1863*$D$6+K1863*$D$11+L1863*$D$10+M1863*$D$7)</f>
        <v>26.3</v>
      </c>
      <c r="O1863" s="166">
        <v>1.02</v>
      </c>
      <c r="P1863" s="153">
        <f>SUM(N1863*O1863)</f>
        <v>26.826000000000001</v>
      </c>
      <c r="Q1863" s="14"/>
      <c r="R1863" s="14"/>
      <c r="S1863" s="14"/>
      <c r="T1863" s="14"/>
      <c r="U1863" s="14"/>
    </row>
    <row r="1864" spans="1:21" ht="15" customHeight="1">
      <c r="A1864" s="147">
        <f>RANK(N1864,$N$18:$N$2049)</f>
        <v>639</v>
      </c>
      <c r="B1864" s="148" t="s">
        <v>350</v>
      </c>
      <c r="C1864" s="148" t="s">
        <v>1959</v>
      </c>
      <c r="D1864" s="149" t="s">
        <v>39</v>
      </c>
      <c r="E1864" s="149" t="s">
        <v>38</v>
      </c>
      <c r="F1864" s="149" t="s">
        <v>45</v>
      </c>
      <c r="G1864" s="150"/>
      <c r="H1864" s="150"/>
      <c r="I1864" s="150">
        <v>411</v>
      </c>
      <c r="J1864" s="150">
        <v>4</v>
      </c>
      <c r="K1864" s="150">
        <v>10</v>
      </c>
      <c r="L1864" s="150">
        <v>104</v>
      </c>
      <c r="M1864" s="150">
        <v>0</v>
      </c>
      <c r="N1864" s="172">
        <f>SUM(G1864*$D$8+H1864*$D$5+I1864*$D$9+J1864*$D$6+K1864*$D$11+L1864*$D$10+M1864*$D$7)</f>
        <v>80.5</v>
      </c>
      <c r="O1864" s="166">
        <v>1.02</v>
      </c>
      <c r="P1864" s="153">
        <f>SUM(N1864*O1864)</f>
        <v>82.11</v>
      </c>
      <c r="Q1864" s="14"/>
      <c r="R1864" s="14"/>
      <c r="S1864" s="14"/>
      <c r="T1864" s="14"/>
      <c r="U1864" s="14"/>
    </row>
    <row r="1865" spans="1:21" ht="15" customHeight="1">
      <c r="A1865" s="147">
        <f>RANK(N1865,$N$18:$N$2049)</f>
        <v>155</v>
      </c>
      <c r="B1865" s="148" t="s">
        <v>998</v>
      </c>
      <c r="C1865" s="148" t="s">
        <v>1959</v>
      </c>
      <c r="D1865" s="149" t="s">
        <v>39</v>
      </c>
      <c r="E1865" s="149" t="s">
        <v>34</v>
      </c>
      <c r="F1865" s="149" t="s">
        <v>45</v>
      </c>
      <c r="G1865" s="150"/>
      <c r="H1865" s="150"/>
      <c r="I1865" s="150">
        <v>921</v>
      </c>
      <c r="J1865" s="150">
        <v>10</v>
      </c>
      <c r="K1865" s="150">
        <v>25</v>
      </c>
      <c r="L1865" s="150">
        <v>204</v>
      </c>
      <c r="M1865" s="150">
        <v>1</v>
      </c>
      <c r="N1865" s="172">
        <f>SUM(G1865*$D$8+H1865*$D$5+I1865*$D$9+J1865*$D$6+K1865*$D$11+L1865*$D$10+M1865*$D$7)</f>
        <v>191.00000000000003</v>
      </c>
      <c r="O1865" s="166">
        <v>1.02</v>
      </c>
      <c r="P1865" s="153">
        <f>SUM(N1865*O1865)</f>
        <v>194.82000000000002</v>
      </c>
      <c r="Q1865" s="29"/>
      <c r="R1865" s="14"/>
      <c r="S1865" s="14"/>
      <c r="T1865" s="14"/>
      <c r="U1865" s="14"/>
    </row>
    <row r="1866" spans="1:21" ht="15" customHeight="1">
      <c r="A1866" s="147">
        <f>RANK(N1866,$N$18:$N$2049)</f>
        <v>1475</v>
      </c>
      <c r="B1866" s="148" t="s">
        <v>1848</v>
      </c>
      <c r="C1866" s="148" t="s">
        <v>1959</v>
      </c>
      <c r="D1866" s="149" t="s">
        <v>42</v>
      </c>
      <c r="E1866" s="149" t="s">
        <v>36</v>
      </c>
      <c r="F1866" s="149" t="s">
        <v>45</v>
      </c>
      <c r="G1866" s="150"/>
      <c r="H1866" s="150"/>
      <c r="I1866" s="150"/>
      <c r="J1866" s="150"/>
      <c r="K1866" s="150"/>
      <c r="L1866" s="150"/>
      <c r="M1866" s="150"/>
      <c r="N1866" s="172">
        <f>SUM(G1866*$D$8+H1866*$D$5+I1866*$D$9+J1866*$D$6+K1866*$D$11+L1866*$D$10+M1866*$D$7)</f>
        <v>0</v>
      </c>
      <c r="O1866" s="166">
        <v>1</v>
      </c>
      <c r="P1866" s="153">
        <f>SUM(N1866*O1866)</f>
        <v>0</v>
      </c>
      <c r="Q1866" s="29"/>
      <c r="R1866" s="14"/>
      <c r="S1866" s="14"/>
      <c r="T1866" s="14"/>
      <c r="U1866" s="14"/>
    </row>
    <row r="1867" spans="1:21" ht="15" customHeight="1">
      <c r="A1867" s="147">
        <f>RANK(N1867,$N$18:$N$2049)</f>
        <v>1370</v>
      </c>
      <c r="B1867" s="148" t="s">
        <v>1847</v>
      </c>
      <c r="C1867" s="148" t="s">
        <v>1959</v>
      </c>
      <c r="D1867" s="149" t="s">
        <v>42</v>
      </c>
      <c r="E1867" s="149" t="s">
        <v>36</v>
      </c>
      <c r="F1867" s="149" t="s">
        <v>45</v>
      </c>
      <c r="G1867" s="150"/>
      <c r="H1867" s="150"/>
      <c r="I1867" s="150"/>
      <c r="J1867" s="150"/>
      <c r="K1867" s="150">
        <v>10</v>
      </c>
      <c r="L1867" s="150">
        <v>114</v>
      </c>
      <c r="M1867" s="150">
        <v>1</v>
      </c>
      <c r="N1867" s="172">
        <f>SUM(G1867*$D$8+H1867*$D$5+I1867*$D$9+J1867*$D$6+K1867*$D$11+L1867*$D$10+M1867*$D$7)</f>
        <v>22.4</v>
      </c>
      <c r="O1867" s="166">
        <v>1</v>
      </c>
      <c r="P1867" s="153">
        <f>SUM(N1867*O1867)</f>
        <v>22.4</v>
      </c>
      <c r="Q1867" s="29"/>
      <c r="R1867" s="14"/>
      <c r="S1867" s="14"/>
      <c r="T1867" s="14"/>
      <c r="U1867" s="14"/>
    </row>
    <row r="1868" spans="1:21" ht="15" customHeight="1">
      <c r="A1868" s="147">
        <f>RANK(N1868,$N$18:$N$2049)</f>
        <v>900</v>
      </c>
      <c r="B1868" s="148" t="s">
        <v>141</v>
      </c>
      <c r="C1868" s="148" t="s">
        <v>1959</v>
      </c>
      <c r="D1868" s="149" t="s">
        <v>42</v>
      </c>
      <c r="E1868" s="149" t="s">
        <v>34</v>
      </c>
      <c r="F1868" s="149" t="s">
        <v>45</v>
      </c>
      <c r="G1868" s="150"/>
      <c r="H1868" s="150"/>
      <c r="I1868" s="150"/>
      <c r="J1868" s="150"/>
      <c r="K1868" s="150">
        <v>26</v>
      </c>
      <c r="L1868" s="150">
        <v>303</v>
      </c>
      <c r="M1868" s="150">
        <v>2</v>
      </c>
      <c r="N1868" s="172">
        <f>SUM(G1868*$D$8+H1868*$D$5+I1868*$D$9+J1868*$D$6+K1868*$D$11+L1868*$D$10+M1868*$D$7)</f>
        <v>55.3</v>
      </c>
      <c r="O1868" s="166">
        <v>1</v>
      </c>
      <c r="P1868" s="153">
        <f>SUM(N1868*O1868)</f>
        <v>55.3</v>
      </c>
      <c r="Q1868" s="29"/>
      <c r="R1868" s="14"/>
      <c r="S1868" s="14"/>
      <c r="T1868" s="14"/>
      <c r="U1868" s="14"/>
    </row>
    <row r="1869" spans="1:21" ht="15" customHeight="1">
      <c r="A1869" s="147">
        <f>RANK(N1869,$N$18:$N$2049)</f>
        <v>1475</v>
      </c>
      <c r="B1869" s="148" t="s">
        <v>1849</v>
      </c>
      <c r="C1869" s="148" t="s">
        <v>1959</v>
      </c>
      <c r="D1869" s="149" t="s">
        <v>43</v>
      </c>
      <c r="E1869" s="149" t="s">
        <v>36</v>
      </c>
      <c r="F1869" s="149" t="s">
        <v>45</v>
      </c>
      <c r="G1869" s="150"/>
      <c r="H1869" s="150"/>
      <c r="I1869" s="150"/>
      <c r="J1869" s="150"/>
      <c r="K1869" s="150"/>
      <c r="L1869" s="150"/>
      <c r="M1869" s="150"/>
      <c r="N1869" s="172">
        <f>SUM(G1869*$D$8+H1869*$D$5+I1869*$D$9+J1869*$D$6+K1869*$D$11+L1869*$D$10+M1869*$D$7)</f>
        <v>0</v>
      </c>
      <c r="O1869" s="166">
        <v>1</v>
      </c>
      <c r="P1869" s="153">
        <f>SUM(N1869*O1869)</f>
        <v>0</v>
      </c>
      <c r="Q1869" s="29"/>
      <c r="R1869" s="14"/>
      <c r="S1869" s="14"/>
      <c r="T1869" s="14"/>
      <c r="U1869" s="14"/>
    </row>
    <row r="1870" spans="1:21" ht="15" customHeight="1">
      <c r="A1870" s="147">
        <f>RANK(N1870,$N$18:$N$2049)</f>
        <v>1475</v>
      </c>
      <c r="B1870" s="148" t="s">
        <v>1850</v>
      </c>
      <c r="C1870" s="148" t="s">
        <v>1959</v>
      </c>
      <c r="D1870" s="149" t="s">
        <v>43</v>
      </c>
      <c r="E1870" s="149" t="s">
        <v>38</v>
      </c>
      <c r="F1870" s="149" t="s">
        <v>45</v>
      </c>
      <c r="G1870" s="150"/>
      <c r="H1870" s="150"/>
      <c r="I1870" s="150"/>
      <c r="J1870" s="150"/>
      <c r="K1870" s="150"/>
      <c r="L1870" s="150"/>
      <c r="M1870" s="150"/>
      <c r="N1870" s="172">
        <f>SUM(G1870*$D$8+H1870*$D$5+I1870*$D$9+J1870*$D$6+K1870*$D$11+L1870*$D$10+M1870*$D$7)</f>
        <v>0</v>
      </c>
      <c r="O1870" s="166">
        <v>1</v>
      </c>
      <c r="P1870" s="153">
        <f>SUM(N1870*O1870)</f>
        <v>0</v>
      </c>
      <c r="Q1870" s="14"/>
      <c r="R1870" s="14"/>
      <c r="S1870" s="14"/>
      <c r="T1870" s="14"/>
      <c r="U1870" s="14"/>
    </row>
    <row r="1871" spans="1:21" ht="15" customHeight="1">
      <c r="A1871" s="147">
        <f>RANK(N1871,$N$18:$N$2049)</f>
        <v>1364</v>
      </c>
      <c r="B1871" s="148" t="s">
        <v>1005</v>
      </c>
      <c r="C1871" s="148" t="s">
        <v>1959</v>
      </c>
      <c r="D1871" s="149" t="s">
        <v>43</v>
      </c>
      <c r="E1871" s="149" t="s">
        <v>34</v>
      </c>
      <c r="F1871" s="149" t="s">
        <v>45</v>
      </c>
      <c r="G1871" s="150"/>
      <c r="H1871" s="150"/>
      <c r="I1871" s="150"/>
      <c r="J1871" s="150"/>
      <c r="K1871" s="150">
        <v>8</v>
      </c>
      <c r="L1871" s="150">
        <v>127</v>
      </c>
      <c r="M1871" s="150">
        <v>1</v>
      </c>
      <c r="N1871" s="172">
        <f>SUM(G1871*$D$8+H1871*$D$5+I1871*$D$9+J1871*$D$6+K1871*$D$11+L1871*$D$10+M1871*$D$7)</f>
        <v>22.700000000000003</v>
      </c>
      <c r="O1871" s="166">
        <v>1</v>
      </c>
      <c r="P1871" s="153">
        <f>SUM(N1871*O1871)</f>
        <v>22.700000000000003</v>
      </c>
      <c r="Q1871" s="14"/>
      <c r="R1871" s="14"/>
      <c r="S1871" s="14"/>
      <c r="T1871" s="14"/>
      <c r="U1871" s="14"/>
    </row>
    <row r="1872" spans="1:21" ht="15" customHeight="1">
      <c r="A1872" s="147">
        <f>RANK(N1872,$N$18:$N$2049)</f>
        <v>627</v>
      </c>
      <c r="B1872" s="148" t="s">
        <v>1001</v>
      </c>
      <c r="C1872" s="148" t="s">
        <v>1959</v>
      </c>
      <c r="D1872" s="149" t="s">
        <v>43</v>
      </c>
      <c r="E1872" s="149" t="s">
        <v>34</v>
      </c>
      <c r="F1872" s="149" t="s">
        <v>45</v>
      </c>
      <c r="G1872" s="150"/>
      <c r="H1872" s="150"/>
      <c r="I1872" s="150"/>
      <c r="J1872" s="150"/>
      <c r="K1872" s="150">
        <v>33</v>
      </c>
      <c r="L1872" s="150">
        <v>485</v>
      </c>
      <c r="M1872" s="150">
        <v>3</v>
      </c>
      <c r="N1872" s="172">
        <f>SUM(G1872*$D$8+H1872*$D$5+I1872*$D$9+J1872*$D$6+K1872*$D$11+L1872*$D$10+M1872*$D$7)</f>
        <v>83</v>
      </c>
      <c r="O1872" s="166">
        <v>1</v>
      </c>
      <c r="P1872" s="153">
        <f>SUM(N1872*O1872)</f>
        <v>83</v>
      </c>
      <c r="Q1872" s="14"/>
      <c r="R1872" s="14"/>
      <c r="S1872" s="14"/>
      <c r="T1872" s="14"/>
      <c r="U1872" s="14"/>
    </row>
    <row r="1873" spans="1:21" ht="15" customHeight="1">
      <c r="A1873" s="147">
        <f>RANK(N1873,$N$18:$N$2049)</f>
        <v>484</v>
      </c>
      <c r="B1873" s="148" t="s">
        <v>124</v>
      </c>
      <c r="C1873" s="148" t="s">
        <v>1959</v>
      </c>
      <c r="D1873" s="149" t="s">
        <v>43</v>
      </c>
      <c r="E1873" s="149" t="s">
        <v>34</v>
      </c>
      <c r="F1873" s="149" t="s">
        <v>45</v>
      </c>
      <c r="G1873" s="150"/>
      <c r="H1873" s="150"/>
      <c r="I1873" s="150"/>
      <c r="J1873" s="150"/>
      <c r="K1873" s="150">
        <v>42</v>
      </c>
      <c r="L1873" s="150">
        <v>523</v>
      </c>
      <c r="M1873" s="150">
        <v>5</v>
      </c>
      <c r="N1873" s="172">
        <f>SUM(G1873*$D$8+H1873*$D$5+I1873*$D$9+J1873*$D$6+K1873*$D$11+L1873*$D$10+M1873*$D$7)</f>
        <v>103.30000000000001</v>
      </c>
      <c r="O1873" s="166">
        <v>1</v>
      </c>
      <c r="P1873" s="153">
        <f>SUM(N1873*O1873)</f>
        <v>103.30000000000001</v>
      </c>
      <c r="Q1873" s="14"/>
      <c r="R1873" s="14"/>
      <c r="S1873" s="14"/>
      <c r="T1873" s="14"/>
      <c r="U1873" s="14"/>
    </row>
    <row r="1874" spans="1:21" ht="15" customHeight="1">
      <c r="A1874" s="147">
        <f>RANK(N1874,$N$18:$N$2049)</f>
        <v>340</v>
      </c>
      <c r="B1874" s="148" t="s">
        <v>1002</v>
      </c>
      <c r="C1874" s="148" t="s">
        <v>1959</v>
      </c>
      <c r="D1874" s="149" t="s">
        <v>43</v>
      </c>
      <c r="E1874" s="149" t="s">
        <v>34</v>
      </c>
      <c r="F1874" s="149" t="s">
        <v>45</v>
      </c>
      <c r="G1874" s="150"/>
      <c r="H1874" s="150"/>
      <c r="I1874" s="150"/>
      <c r="J1874" s="150"/>
      <c r="K1874" s="150">
        <v>40</v>
      </c>
      <c r="L1874" s="150">
        <v>702</v>
      </c>
      <c r="M1874" s="150">
        <v>7</v>
      </c>
      <c r="N1874" s="172">
        <f>SUM(G1874*$D$8+H1874*$D$5+I1874*$D$9+J1874*$D$6+K1874*$D$11+L1874*$D$10+M1874*$D$7)</f>
        <v>132.19999999999999</v>
      </c>
      <c r="O1874" s="166">
        <v>1</v>
      </c>
      <c r="P1874" s="153">
        <f>SUM(N1874*O1874)</f>
        <v>132.19999999999999</v>
      </c>
      <c r="Q1874" s="14"/>
      <c r="R1874" s="14"/>
      <c r="S1874" s="14"/>
      <c r="T1874" s="14"/>
      <c r="U1874" s="14"/>
    </row>
    <row r="1875" spans="1:21" ht="15" customHeight="1">
      <c r="A1875" s="147">
        <f>RANK(N1875,$N$18:$N$2049)</f>
        <v>1475</v>
      </c>
      <c r="B1875" s="148" t="s">
        <v>1152</v>
      </c>
      <c r="C1875" s="148" t="s">
        <v>1046</v>
      </c>
      <c r="D1875" s="149" t="s">
        <v>33</v>
      </c>
      <c r="E1875" s="149" t="s">
        <v>38</v>
      </c>
      <c r="F1875" s="149" t="s">
        <v>37</v>
      </c>
      <c r="G1875" s="150"/>
      <c r="H1875" s="150"/>
      <c r="I1875" s="150"/>
      <c r="J1875" s="150"/>
      <c r="K1875" s="150"/>
      <c r="L1875" s="150"/>
      <c r="M1875" s="150"/>
      <c r="N1875" s="172">
        <f>SUM(G1875*$D$8+H1875*$D$5+I1875*$D$9+J1875*$D$6+K1875*$D$11+L1875*$D$10+M1875*$D$7)</f>
        <v>0</v>
      </c>
      <c r="O1875" s="166">
        <v>0.9</v>
      </c>
      <c r="P1875" s="153">
        <f>SUM(N1875*O1875)</f>
        <v>0</v>
      </c>
      <c r="Q1875" s="14"/>
      <c r="R1875" s="14"/>
      <c r="S1875" s="14"/>
      <c r="T1875" s="14"/>
      <c r="U1875" s="14"/>
    </row>
    <row r="1876" spans="1:21" ht="15" customHeight="1">
      <c r="A1876" s="147">
        <f>RANK(N1876,$N$18:$N$2049)</f>
        <v>69</v>
      </c>
      <c r="B1876" s="148" t="s">
        <v>468</v>
      </c>
      <c r="C1876" s="148" t="s">
        <v>1046</v>
      </c>
      <c r="D1876" s="149" t="s">
        <v>33</v>
      </c>
      <c r="E1876" s="149" t="s">
        <v>34</v>
      </c>
      <c r="F1876" s="149" t="s">
        <v>37</v>
      </c>
      <c r="G1876" s="150">
        <v>2323</v>
      </c>
      <c r="H1876" s="150">
        <v>18</v>
      </c>
      <c r="I1876" s="150">
        <v>521</v>
      </c>
      <c r="J1876" s="150">
        <v>5</v>
      </c>
      <c r="K1876" s="150"/>
      <c r="L1876" s="150"/>
      <c r="M1876" s="150"/>
      <c r="N1876" s="172">
        <f>SUM(G1876*$D$8+H1876*$D$5+I1876*$D$9+J1876*$D$6+K1876*$D$11+L1876*$D$10+M1876*$D$7)</f>
        <v>247.02</v>
      </c>
      <c r="O1876" s="166">
        <v>0.95</v>
      </c>
      <c r="P1876" s="153">
        <f>SUM(N1876*O1876)</f>
        <v>234.66900000000001</v>
      </c>
      <c r="Q1876" s="14"/>
      <c r="R1876" s="14"/>
      <c r="S1876" s="14"/>
      <c r="T1876" s="14"/>
      <c r="U1876" s="14"/>
    </row>
    <row r="1877" spans="1:21" ht="15" customHeight="1">
      <c r="A1877" s="147">
        <f>RANK(N1877,$N$18:$N$2049)</f>
        <v>1475</v>
      </c>
      <c r="B1877" s="148" t="s">
        <v>791</v>
      </c>
      <c r="C1877" s="148" t="s">
        <v>1046</v>
      </c>
      <c r="D1877" s="149" t="s">
        <v>39</v>
      </c>
      <c r="E1877" s="149" t="s">
        <v>36</v>
      </c>
      <c r="F1877" s="149" t="s">
        <v>37</v>
      </c>
      <c r="G1877" s="150"/>
      <c r="H1877" s="150"/>
      <c r="I1877" s="150"/>
      <c r="J1877" s="150"/>
      <c r="K1877" s="150"/>
      <c r="L1877" s="150"/>
      <c r="M1877" s="150"/>
      <c r="N1877" s="172">
        <f>SUM(G1877*$D$8+H1877*$D$5+I1877*$D$9+J1877*$D$6+K1877*$D$11+L1877*$D$10+M1877*$D$7)</f>
        <v>0</v>
      </c>
      <c r="O1877" s="166">
        <v>1.02</v>
      </c>
      <c r="P1877" s="153">
        <f>SUM(N1877*O1877)</f>
        <v>0</v>
      </c>
      <c r="Q1877" s="14"/>
      <c r="R1877" s="14"/>
      <c r="S1877" s="14"/>
      <c r="T1877" s="14"/>
      <c r="U1877" s="14"/>
    </row>
    <row r="1878" spans="1:21" ht="15" customHeight="1">
      <c r="A1878" s="147">
        <f>RANK(N1878,$N$18:$N$2049)</f>
        <v>1235</v>
      </c>
      <c r="B1878" s="148" t="s">
        <v>992</v>
      </c>
      <c r="C1878" s="148" t="s">
        <v>1046</v>
      </c>
      <c r="D1878" s="149" t="s">
        <v>39</v>
      </c>
      <c r="E1878" s="149" t="s">
        <v>38</v>
      </c>
      <c r="F1878" s="149" t="s">
        <v>37</v>
      </c>
      <c r="G1878" s="150"/>
      <c r="H1878" s="150"/>
      <c r="I1878" s="150">
        <v>189</v>
      </c>
      <c r="J1878" s="150">
        <v>1</v>
      </c>
      <c r="K1878" s="150">
        <v>4</v>
      </c>
      <c r="L1878" s="150">
        <v>15</v>
      </c>
      <c r="M1878" s="150">
        <v>0</v>
      </c>
      <c r="N1878" s="172">
        <f>SUM(G1878*$D$8+H1878*$D$5+I1878*$D$9+J1878*$D$6+K1878*$D$11+L1878*$D$10+M1878*$D$7)</f>
        <v>28.400000000000002</v>
      </c>
      <c r="O1878" s="166">
        <v>1.02</v>
      </c>
      <c r="P1878" s="153">
        <f>SUM(N1878*O1878)</f>
        <v>28.968000000000004</v>
      </c>
      <c r="Q1878" s="29"/>
      <c r="R1878" s="14"/>
      <c r="S1878" s="14"/>
      <c r="T1878" s="14"/>
      <c r="U1878" s="14"/>
    </row>
    <row r="1879" spans="1:21" ht="15" customHeight="1">
      <c r="A1879" s="147">
        <f>RANK(N1879,$N$18:$N$2049)</f>
        <v>891</v>
      </c>
      <c r="B1879" s="148" t="s">
        <v>1851</v>
      </c>
      <c r="C1879" s="148" t="s">
        <v>1046</v>
      </c>
      <c r="D1879" s="149" t="s">
        <v>39</v>
      </c>
      <c r="E1879" s="149" t="s">
        <v>36</v>
      </c>
      <c r="F1879" s="149" t="s">
        <v>37</v>
      </c>
      <c r="G1879" s="150"/>
      <c r="H1879" s="150"/>
      <c r="I1879" s="150">
        <v>367</v>
      </c>
      <c r="J1879" s="150">
        <v>2</v>
      </c>
      <c r="K1879" s="150">
        <v>7</v>
      </c>
      <c r="L1879" s="150">
        <v>36</v>
      </c>
      <c r="M1879" s="150">
        <v>0</v>
      </c>
      <c r="N1879" s="172">
        <f>SUM(G1879*$D$8+H1879*$D$5+I1879*$D$9+J1879*$D$6+K1879*$D$11+L1879*$D$10+M1879*$D$7)</f>
        <v>55.800000000000004</v>
      </c>
      <c r="O1879" s="166">
        <v>1.02</v>
      </c>
      <c r="P1879" s="153">
        <f>SUM(N1879*O1879)</f>
        <v>56.916000000000004</v>
      </c>
      <c r="Q1879" s="14"/>
      <c r="R1879" s="14"/>
      <c r="S1879" s="14"/>
      <c r="T1879" s="14"/>
      <c r="U1879" s="14"/>
    </row>
    <row r="1880" spans="1:21" ht="15" customHeight="1">
      <c r="A1880" s="147">
        <f>RANK(N1880,$N$18:$N$2049)</f>
        <v>289</v>
      </c>
      <c r="B1880" s="148" t="s">
        <v>991</v>
      </c>
      <c r="C1880" s="148" t="s">
        <v>1046</v>
      </c>
      <c r="D1880" s="149" t="s">
        <v>39</v>
      </c>
      <c r="E1880" s="149" t="s">
        <v>36</v>
      </c>
      <c r="F1880" s="149" t="s">
        <v>37</v>
      </c>
      <c r="G1880" s="150"/>
      <c r="H1880" s="150"/>
      <c r="I1880" s="150">
        <v>765</v>
      </c>
      <c r="J1880" s="150">
        <v>7</v>
      </c>
      <c r="K1880" s="150">
        <v>18</v>
      </c>
      <c r="L1880" s="150">
        <v>126</v>
      </c>
      <c r="M1880" s="150">
        <v>1</v>
      </c>
      <c r="N1880" s="172">
        <f>SUM(G1880*$D$8+H1880*$D$5+I1880*$D$9+J1880*$D$6+K1880*$D$11+L1880*$D$10+M1880*$D$7)</f>
        <v>146.1</v>
      </c>
      <c r="O1880" s="166">
        <v>1.02</v>
      </c>
      <c r="P1880" s="153">
        <f>SUM(N1880*O1880)</f>
        <v>149.02199999999999</v>
      </c>
      <c r="Q1880" s="14"/>
      <c r="R1880" s="14"/>
      <c r="S1880" s="14"/>
      <c r="T1880" s="14"/>
      <c r="U1880" s="14"/>
    </row>
    <row r="1881" spans="1:21" ht="15" customHeight="1">
      <c r="A1881" s="147">
        <f>RANK(N1881,$N$18:$N$2049)</f>
        <v>1475</v>
      </c>
      <c r="B1881" s="148" t="s">
        <v>1852</v>
      </c>
      <c r="C1881" s="148" t="s">
        <v>1046</v>
      </c>
      <c r="D1881" s="149" t="s">
        <v>42</v>
      </c>
      <c r="E1881" s="149" t="s">
        <v>36</v>
      </c>
      <c r="F1881" s="149" t="s">
        <v>37</v>
      </c>
      <c r="G1881" s="150"/>
      <c r="H1881" s="150"/>
      <c r="I1881" s="150"/>
      <c r="J1881" s="150"/>
      <c r="K1881" s="150"/>
      <c r="L1881" s="150"/>
      <c r="M1881" s="150"/>
      <c r="N1881" s="172">
        <f>SUM(G1881*$D$8+H1881*$D$5+I1881*$D$9+J1881*$D$6+K1881*$D$11+L1881*$D$10+M1881*$D$7)</f>
        <v>0</v>
      </c>
      <c r="O1881" s="166">
        <v>1</v>
      </c>
      <c r="P1881" s="153">
        <f>SUM(N1881*O1881)</f>
        <v>0</v>
      </c>
      <c r="Q1881" s="14"/>
      <c r="R1881" s="14"/>
      <c r="S1881" s="14"/>
      <c r="T1881" s="14"/>
      <c r="U1881" s="14"/>
    </row>
    <row r="1882" spans="1:21" ht="15" customHeight="1">
      <c r="A1882" s="147">
        <f>RANK(N1882,$N$18:$N$2049)</f>
        <v>1475</v>
      </c>
      <c r="B1882" s="148" t="s">
        <v>1853</v>
      </c>
      <c r="C1882" s="148" t="s">
        <v>1046</v>
      </c>
      <c r="D1882" s="149" t="s">
        <v>42</v>
      </c>
      <c r="E1882" s="149" t="s">
        <v>38</v>
      </c>
      <c r="F1882" s="149" t="s">
        <v>37</v>
      </c>
      <c r="G1882" s="150"/>
      <c r="H1882" s="150"/>
      <c r="I1882" s="150"/>
      <c r="J1882" s="150"/>
      <c r="K1882" s="150"/>
      <c r="L1882" s="150"/>
      <c r="M1882" s="150"/>
      <c r="N1882" s="172">
        <f>SUM(G1882*$D$8+H1882*$D$5+I1882*$D$9+J1882*$D$6+K1882*$D$11+L1882*$D$10+M1882*$D$7)</f>
        <v>0</v>
      </c>
      <c r="O1882" s="166">
        <v>1</v>
      </c>
      <c r="P1882" s="153">
        <f>SUM(N1882*O1882)</f>
        <v>0</v>
      </c>
      <c r="Q1882" s="14"/>
      <c r="R1882" s="14"/>
      <c r="S1882" s="14"/>
      <c r="T1882" s="14"/>
      <c r="U1882" s="14"/>
    </row>
    <row r="1883" spans="1:21" ht="15" customHeight="1">
      <c r="A1883" s="147">
        <f>RANK(N1883,$N$18:$N$2049)</f>
        <v>782</v>
      </c>
      <c r="B1883" s="148" t="s">
        <v>790</v>
      </c>
      <c r="C1883" s="148" t="s">
        <v>1046</v>
      </c>
      <c r="D1883" s="149" t="s">
        <v>42</v>
      </c>
      <c r="E1883" s="149" t="s">
        <v>34</v>
      </c>
      <c r="F1883" s="149" t="s">
        <v>37</v>
      </c>
      <c r="G1883" s="150">
        <v>55</v>
      </c>
      <c r="H1883" s="150">
        <v>1</v>
      </c>
      <c r="I1883" s="150">
        <v>70</v>
      </c>
      <c r="J1883" s="150">
        <v>1</v>
      </c>
      <c r="K1883" s="150">
        <v>22</v>
      </c>
      <c r="L1883" s="150">
        <v>231</v>
      </c>
      <c r="M1883" s="150">
        <v>2</v>
      </c>
      <c r="N1883" s="172">
        <f>SUM(G1883*$D$8+H1883*$D$5+I1883*$D$9+J1883*$D$6+K1883*$D$11+L1883*$D$10+M1883*$D$7)</f>
        <v>65.3</v>
      </c>
      <c r="O1883" s="166">
        <v>1</v>
      </c>
      <c r="P1883" s="153">
        <f>SUM(N1883*O1883)</f>
        <v>65.3</v>
      </c>
      <c r="Q1883" s="14"/>
      <c r="R1883" s="14"/>
      <c r="S1883" s="14"/>
      <c r="T1883" s="14"/>
      <c r="U1883" s="14"/>
    </row>
    <row r="1884" spans="1:21" ht="15" customHeight="1">
      <c r="A1884" s="147">
        <f>RANK(N1884,$N$18:$N$2049)</f>
        <v>1475</v>
      </c>
      <c r="B1884" s="148" t="s">
        <v>1855</v>
      </c>
      <c r="C1884" s="148" t="s">
        <v>1046</v>
      </c>
      <c r="D1884" s="149" t="s">
        <v>43</v>
      </c>
      <c r="E1884" s="149" t="s">
        <v>34</v>
      </c>
      <c r="F1884" s="149" t="s">
        <v>37</v>
      </c>
      <c r="G1884" s="150"/>
      <c r="H1884" s="150"/>
      <c r="I1884" s="150"/>
      <c r="J1884" s="150"/>
      <c r="K1884" s="150"/>
      <c r="L1884" s="150"/>
      <c r="M1884" s="150"/>
      <c r="N1884" s="172">
        <f>SUM(G1884*$D$8+H1884*$D$5+I1884*$D$9+J1884*$D$6+K1884*$D$11+L1884*$D$10+M1884*$D$7)</f>
        <v>0</v>
      </c>
      <c r="O1884" s="166">
        <v>1</v>
      </c>
      <c r="P1884" s="153">
        <f>SUM(N1884*O1884)</f>
        <v>0</v>
      </c>
      <c r="Q1884" s="14"/>
      <c r="R1884" s="14"/>
      <c r="S1884" s="14"/>
      <c r="T1884" s="14"/>
      <c r="U1884" s="14"/>
    </row>
    <row r="1885" spans="1:21" ht="15" customHeight="1">
      <c r="A1885" s="147">
        <f>RANK(N1885,$N$18:$N$2049)</f>
        <v>1357</v>
      </c>
      <c r="B1885" s="148" t="s">
        <v>1854</v>
      </c>
      <c r="C1885" s="148" t="s">
        <v>1046</v>
      </c>
      <c r="D1885" s="149" t="s">
        <v>43</v>
      </c>
      <c r="E1885" s="149" t="s">
        <v>38</v>
      </c>
      <c r="F1885" s="149" t="s">
        <v>37</v>
      </c>
      <c r="G1885" s="150"/>
      <c r="H1885" s="150"/>
      <c r="I1885" s="150"/>
      <c r="J1885" s="150"/>
      <c r="K1885" s="150">
        <v>10</v>
      </c>
      <c r="L1885" s="150">
        <v>119</v>
      </c>
      <c r="M1885" s="150">
        <v>1</v>
      </c>
      <c r="N1885" s="172">
        <f>SUM(G1885*$D$8+H1885*$D$5+I1885*$D$9+J1885*$D$6+K1885*$D$11+L1885*$D$10+M1885*$D$7)</f>
        <v>22.9</v>
      </c>
      <c r="O1885" s="166">
        <v>1</v>
      </c>
      <c r="P1885" s="153">
        <f>SUM(N1885*O1885)</f>
        <v>22.9</v>
      </c>
      <c r="Q1885" s="29"/>
      <c r="R1885" s="14"/>
      <c r="S1885" s="14"/>
      <c r="T1885" s="14"/>
      <c r="U1885" s="14"/>
    </row>
    <row r="1886" spans="1:21" ht="15" customHeight="1">
      <c r="A1886" s="147">
        <f>RANK(N1886,$N$18:$N$2049)</f>
        <v>1072</v>
      </c>
      <c r="B1886" s="148" t="s">
        <v>702</v>
      </c>
      <c r="C1886" s="148" t="s">
        <v>1046</v>
      </c>
      <c r="D1886" s="149" t="s">
        <v>43</v>
      </c>
      <c r="E1886" s="149" t="s">
        <v>34</v>
      </c>
      <c r="F1886" s="149" t="s">
        <v>37</v>
      </c>
      <c r="G1886" s="150"/>
      <c r="H1886" s="150"/>
      <c r="I1886" s="150"/>
      <c r="J1886" s="150"/>
      <c r="K1886" s="150">
        <v>20</v>
      </c>
      <c r="L1886" s="150">
        <v>231</v>
      </c>
      <c r="M1886" s="150">
        <v>1</v>
      </c>
      <c r="N1886" s="172">
        <f>SUM(G1886*$D$8+H1886*$D$5+I1886*$D$9+J1886*$D$6+K1886*$D$11+L1886*$D$10+M1886*$D$7)</f>
        <v>39.1</v>
      </c>
      <c r="O1886" s="166">
        <v>1</v>
      </c>
      <c r="P1886" s="153">
        <f>SUM(N1886*O1886)</f>
        <v>39.1</v>
      </c>
      <c r="Q1886" s="29"/>
      <c r="R1886" s="14"/>
      <c r="S1886" s="14"/>
      <c r="T1886" s="14"/>
      <c r="U1886" s="14"/>
    </row>
    <row r="1887" spans="1:21" ht="15" customHeight="1">
      <c r="A1887" s="147">
        <f>RANK(N1887,$N$18:$N$2049)</f>
        <v>731</v>
      </c>
      <c r="B1887" s="148" t="s">
        <v>2193</v>
      </c>
      <c r="C1887" s="148" t="s">
        <v>1046</v>
      </c>
      <c r="D1887" s="149" t="s">
        <v>43</v>
      </c>
      <c r="E1887" s="149" t="s">
        <v>34</v>
      </c>
      <c r="F1887" s="149" t="s">
        <v>37</v>
      </c>
      <c r="G1887" s="150"/>
      <c r="H1887" s="150"/>
      <c r="I1887" s="150"/>
      <c r="J1887" s="150"/>
      <c r="K1887" s="150">
        <v>35</v>
      </c>
      <c r="L1887" s="150">
        <v>359</v>
      </c>
      <c r="M1887" s="150">
        <v>3</v>
      </c>
      <c r="N1887" s="172">
        <f>SUM(G1887*$D$8+H1887*$D$5+I1887*$D$9+J1887*$D$6+K1887*$D$11+L1887*$D$10+M1887*$D$7)</f>
        <v>71.400000000000006</v>
      </c>
      <c r="O1887" s="166">
        <v>1</v>
      </c>
      <c r="P1887" s="153">
        <f>SUM(N1887*O1887)</f>
        <v>71.400000000000006</v>
      </c>
      <c r="Q1887" s="29"/>
      <c r="R1887" s="14"/>
      <c r="S1887" s="14"/>
      <c r="T1887" s="14"/>
      <c r="U1887" s="14"/>
    </row>
    <row r="1888" spans="1:21" ht="15" customHeight="1">
      <c r="A1888" s="147">
        <f>RANK(N1888,$N$18:$N$2049)</f>
        <v>603</v>
      </c>
      <c r="B1888" s="148" t="s">
        <v>995</v>
      </c>
      <c r="C1888" s="148" t="s">
        <v>1046</v>
      </c>
      <c r="D1888" s="149" t="s">
        <v>43</v>
      </c>
      <c r="E1888" s="149" t="s">
        <v>36</v>
      </c>
      <c r="F1888" s="149" t="s">
        <v>37</v>
      </c>
      <c r="G1888" s="150"/>
      <c r="H1888" s="150"/>
      <c r="I1888" s="150"/>
      <c r="J1888" s="150"/>
      <c r="K1888" s="150">
        <v>34</v>
      </c>
      <c r="L1888" s="150">
        <v>508</v>
      </c>
      <c r="M1888" s="150">
        <v>3</v>
      </c>
      <c r="N1888" s="172">
        <f>SUM(G1888*$D$8+H1888*$D$5+I1888*$D$9+J1888*$D$6+K1888*$D$11+L1888*$D$10+M1888*$D$7)</f>
        <v>85.800000000000011</v>
      </c>
      <c r="O1888" s="166">
        <v>1</v>
      </c>
      <c r="P1888" s="153">
        <f>SUM(N1888*O1888)</f>
        <v>85.800000000000011</v>
      </c>
      <c r="R1888" s="14"/>
      <c r="S1888" s="14"/>
      <c r="T1888" s="14"/>
      <c r="U1888" s="14"/>
    </row>
    <row r="1889" spans="1:21" ht="15" customHeight="1">
      <c r="A1889" s="147">
        <f>RANK(N1889,$N$18:$N$2049)</f>
        <v>415</v>
      </c>
      <c r="B1889" s="148" t="s">
        <v>148</v>
      </c>
      <c r="C1889" s="148" t="s">
        <v>1046</v>
      </c>
      <c r="D1889" s="149" t="s">
        <v>43</v>
      </c>
      <c r="E1889" s="149" t="s">
        <v>34</v>
      </c>
      <c r="F1889" s="149" t="s">
        <v>37</v>
      </c>
      <c r="G1889" s="150"/>
      <c r="H1889" s="150"/>
      <c r="I1889" s="150"/>
      <c r="J1889" s="150"/>
      <c r="K1889" s="150">
        <v>40</v>
      </c>
      <c r="L1889" s="150">
        <v>608</v>
      </c>
      <c r="M1889" s="150">
        <v>6</v>
      </c>
      <c r="N1889" s="172">
        <f>SUM(G1889*$D$8+H1889*$D$5+I1889*$D$9+J1889*$D$6+K1889*$D$11+L1889*$D$10+M1889*$D$7)</f>
        <v>116.80000000000001</v>
      </c>
      <c r="O1889" s="166">
        <v>1</v>
      </c>
      <c r="P1889" s="153">
        <f>SUM(N1889*O1889)</f>
        <v>116.80000000000001</v>
      </c>
      <c r="R1889" s="14"/>
      <c r="S1889" s="14"/>
      <c r="T1889" s="14"/>
      <c r="U1889" s="14"/>
    </row>
    <row r="1890" spans="1:21" ht="15" customHeight="1">
      <c r="A1890" s="147">
        <f>RANK(N1890,$N$18:$N$2049)</f>
        <v>1475</v>
      </c>
      <c r="B1890" s="148" t="s">
        <v>1006</v>
      </c>
      <c r="C1890" s="148" t="s">
        <v>403</v>
      </c>
      <c r="D1890" s="149" t="s">
        <v>33</v>
      </c>
      <c r="E1890" s="149" t="s">
        <v>34</v>
      </c>
      <c r="F1890" s="149" t="s">
        <v>45</v>
      </c>
      <c r="G1890" s="150"/>
      <c r="H1890" s="150"/>
      <c r="I1890" s="150"/>
      <c r="J1890" s="150"/>
      <c r="K1890" s="150"/>
      <c r="L1890" s="150"/>
      <c r="M1890" s="150"/>
      <c r="N1890" s="172">
        <f>SUM(G1890*$D$8+H1890*$D$5+I1890*$D$9+J1890*$D$6+K1890*$D$11+L1890*$D$10+M1890*$D$7)</f>
        <v>0</v>
      </c>
      <c r="O1890" s="166">
        <v>0.9</v>
      </c>
      <c r="P1890" s="153">
        <f>SUM(N1890*O1890)</f>
        <v>0</v>
      </c>
      <c r="R1890" s="14"/>
      <c r="S1890" s="14"/>
      <c r="T1890" s="14"/>
      <c r="U1890" s="14"/>
    </row>
    <row r="1891" spans="1:21" ht="15" customHeight="1">
      <c r="A1891" s="147">
        <f>RANK(N1891,$N$18:$N$2049)</f>
        <v>84</v>
      </c>
      <c r="B1891" s="148" t="s">
        <v>1856</v>
      </c>
      <c r="C1891" s="148" t="s">
        <v>403</v>
      </c>
      <c r="D1891" s="149" t="s">
        <v>33</v>
      </c>
      <c r="E1891" s="149" t="s">
        <v>36</v>
      </c>
      <c r="F1891" s="149" t="s">
        <v>45</v>
      </c>
      <c r="G1891" s="150">
        <v>2767</v>
      </c>
      <c r="H1891" s="150">
        <v>19</v>
      </c>
      <c r="I1891" s="150">
        <v>311</v>
      </c>
      <c r="J1891" s="150">
        <v>3</v>
      </c>
      <c r="K1891" s="150"/>
      <c r="L1891" s="150"/>
      <c r="M1891" s="150"/>
      <c r="N1891" s="172">
        <f>SUM(G1891*$D$8+H1891*$D$5+I1891*$D$9+J1891*$D$6+K1891*$D$11+L1891*$D$10+M1891*$D$7)</f>
        <v>235.78</v>
      </c>
      <c r="O1891" s="166">
        <v>0.9</v>
      </c>
      <c r="P1891" s="153">
        <f>SUM(N1891*O1891)</f>
        <v>212.202</v>
      </c>
      <c r="R1891" s="14"/>
      <c r="S1891" s="14"/>
      <c r="T1891" s="14"/>
      <c r="U1891" s="14"/>
    </row>
    <row r="1892" spans="1:21" ht="15" customHeight="1">
      <c r="A1892" s="147">
        <f>RANK(N1892,$N$18:$N$2049)</f>
        <v>1475</v>
      </c>
      <c r="B1892" s="148" t="s">
        <v>1859</v>
      </c>
      <c r="C1892" s="148" t="s">
        <v>403</v>
      </c>
      <c r="D1892" s="149" t="s">
        <v>39</v>
      </c>
      <c r="E1892" s="149" t="s">
        <v>36</v>
      </c>
      <c r="F1892" s="149" t="s">
        <v>45</v>
      </c>
      <c r="G1892" s="150"/>
      <c r="H1892" s="150"/>
      <c r="I1892" s="150"/>
      <c r="J1892" s="150"/>
      <c r="K1892" s="150"/>
      <c r="L1892" s="150"/>
      <c r="M1892" s="150"/>
      <c r="N1892" s="172">
        <f>SUM(G1892*$D$8+H1892*$D$5+I1892*$D$9+J1892*$D$6+K1892*$D$11+L1892*$D$10+M1892*$D$7)</f>
        <v>0</v>
      </c>
      <c r="O1892" s="166">
        <v>1.02</v>
      </c>
      <c r="P1892" s="153">
        <f>SUM(N1892*O1892)</f>
        <v>0</v>
      </c>
      <c r="R1892" s="14"/>
      <c r="S1892" s="14"/>
      <c r="T1892" s="14"/>
      <c r="U1892" s="14"/>
    </row>
    <row r="1893" spans="1:21" ht="15" customHeight="1">
      <c r="A1893" s="147">
        <f>RANK(N1893,$N$18:$N$2049)</f>
        <v>1135</v>
      </c>
      <c r="B1893" s="148" t="s">
        <v>1857</v>
      </c>
      <c r="C1893" s="148" t="s">
        <v>403</v>
      </c>
      <c r="D1893" s="149" t="s">
        <v>39</v>
      </c>
      <c r="E1893" s="149" t="s">
        <v>38</v>
      </c>
      <c r="F1893" s="149" t="s">
        <v>45</v>
      </c>
      <c r="G1893" s="150"/>
      <c r="H1893" s="150"/>
      <c r="I1893" s="150">
        <v>208</v>
      </c>
      <c r="J1893" s="150">
        <v>1</v>
      </c>
      <c r="K1893" s="150">
        <v>7</v>
      </c>
      <c r="L1893" s="150">
        <v>39</v>
      </c>
      <c r="M1893" s="150">
        <v>0</v>
      </c>
      <c r="N1893" s="172">
        <f>SUM(G1893*$D$8+H1893*$D$5+I1893*$D$9+J1893*$D$6+K1893*$D$11+L1893*$D$10+M1893*$D$7)</f>
        <v>34.200000000000003</v>
      </c>
      <c r="O1893" s="166">
        <v>1.02</v>
      </c>
      <c r="P1893" s="153">
        <f>SUM(N1893*O1893)</f>
        <v>34.884</v>
      </c>
      <c r="R1893" s="14"/>
      <c r="S1893" s="14"/>
      <c r="T1893" s="14"/>
      <c r="U1893" s="14"/>
    </row>
    <row r="1894" spans="1:21" ht="15" customHeight="1">
      <c r="A1894" s="147">
        <f>RANK(N1894,$N$18:$N$2049)</f>
        <v>687</v>
      </c>
      <c r="B1894" s="148" t="s">
        <v>1858</v>
      </c>
      <c r="C1894" s="148" t="s">
        <v>403</v>
      </c>
      <c r="D1894" s="149" t="s">
        <v>39</v>
      </c>
      <c r="E1894" s="149" t="s">
        <v>36</v>
      </c>
      <c r="F1894" s="149" t="s">
        <v>45</v>
      </c>
      <c r="G1894" s="150"/>
      <c r="H1894" s="150"/>
      <c r="I1894" s="150">
        <v>411</v>
      </c>
      <c r="J1894" s="150">
        <v>3</v>
      </c>
      <c r="K1894" s="150">
        <v>13</v>
      </c>
      <c r="L1894" s="150">
        <v>104</v>
      </c>
      <c r="M1894" s="150">
        <v>0</v>
      </c>
      <c r="N1894" s="172">
        <f>SUM(G1894*$D$8+H1894*$D$5+I1894*$D$9+J1894*$D$6+K1894*$D$11+L1894*$D$10+M1894*$D$7)</f>
        <v>76</v>
      </c>
      <c r="O1894" s="166">
        <v>1.02</v>
      </c>
      <c r="P1894" s="153">
        <f>SUM(N1894*O1894)</f>
        <v>77.52</v>
      </c>
      <c r="Q1894" s="29"/>
      <c r="R1894" s="14"/>
      <c r="S1894" s="14"/>
      <c r="T1894" s="14"/>
      <c r="U1894" s="14"/>
    </row>
    <row r="1895" spans="1:21" ht="15" customHeight="1">
      <c r="A1895" s="147">
        <f>RANK(N1895,$N$18:$N$2049)</f>
        <v>248</v>
      </c>
      <c r="B1895" s="148" t="s">
        <v>199</v>
      </c>
      <c r="C1895" s="148" t="s">
        <v>403</v>
      </c>
      <c r="D1895" s="149" t="s">
        <v>39</v>
      </c>
      <c r="E1895" s="149" t="s">
        <v>34</v>
      </c>
      <c r="F1895" s="149" t="s">
        <v>45</v>
      </c>
      <c r="G1895" s="150"/>
      <c r="H1895" s="150"/>
      <c r="I1895" s="150">
        <v>772</v>
      </c>
      <c r="J1895" s="150">
        <v>7</v>
      </c>
      <c r="K1895" s="150">
        <v>19</v>
      </c>
      <c r="L1895" s="150">
        <v>169</v>
      </c>
      <c r="M1895" s="150">
        <v>2</v>
      </c>
      <c r="N1895" s="172">
        <f>SUM(G1895*$D$8+H1895*$D$5+I1895*$D$9+J1895*$D$6+K1895*$D$11+L1895*$D$10+M1895*$D$7)</f>
        <v>157.6</v>
      </c>
      <c r="O1895" s="166">
        <v>1.02</v>
      </c>
      <c r="P1895" s="153">
        <f>SUM(N1895*O1895)</f>
        <v>160.75200000000001</v>
      </c>
      <c r="Q1895" s="29"/>
      <c r="R1895" s="14"/>
      <c r="S1895" s="14"/>
      <c r="T1895" s="14"/>
      <c r="U1895" s="14"/>
    </row>
    <row r="1896" spans="1:21" ht="15" customHeight="1">
      <c r="A1896" s="147">
        <f>RANK(N1896,$N$18:$N$2049)</f>
        <v>1475</v>
      </c>
      <c r="B1896" s="148" t="s">
        <v>2195</v>
      </c>
      <c r="C1896" s="148" t="s">
        <v>403</v>
      </c>
      <c r="D1896" s="149" t="s">
        <v>42</v>
      </c>
      <c r="E1896" s="149" t="s">
        <v>38</v>
      </c>
      <c r="F1896" s="149" t="s">
        <v>45</v>
      </c>
      <c r="G1896" s="150"/>
      <c r="H1896" s="150"/>
      <c r="I1896" s="150"/>
      <c r="J1896" s="150"/>
      <c r="K1896" s="150"/>
      <c r="L1896" s="150"/>
      <c r="M1896" s="150"/>
      <c r="N1896" s="172">
        <f>SUM(G1896*$D$8+H1896*$D$5+I1896*$D$9+J1896*$D$6+K1896*$D$11+L1896*$D$10+M1896*$D$7)</f>
        <v>0</v>
      </c>
      <c r="O1896" s="166">
        <v>1</v>
      </c>
      <c r="P1896" s="153">
        <f>SUM(N1896*O1896)</f>
        <v>0</v>
      </c>
      <c r="Q1896" s="14"/>
      <c r="R1896" s="14"/>
      <c r="S1896" s="14"/>
      <c r="T1896" s="14"/>
      <c r="U1896" s="14"/>
    </row>
    <row r="1897" spans="1:21" ht="15" customHeight="1">
      <c r="A1897" s="147">
        <f>RANK(N1897,$N$18:$N$2049)</f>
        <v>1384</v>
      </c>
      <c r="B1897" s="148" t="s">
        <v>2194</v>
      </c>
      <c r="C1897" s="148" t="s">
        <v>403</v>
      </c>
      <c r="D1897" s="149" t="s">
        <v>42</v>
      </c>
      <c r="E1897" s="149" t="s">
        <v>34</v>
      </c>
      <c r="F1897" s="149" t="s">
        <v>45</v>
      </c>
      <c r="G1897" s="150"/>
      <c r="H1897" s="150"/>
      <c r="I1897" s="150"/>
      <c r="J1897" s="150"/>
      <c r="K1897" s="150">
        <v>10</v>
      </c>
      <c r="L1897" s="150">
        <v>108</v>
      </c>
      <c r="M1897" s="150">
        <v>1</v>
      </c>
      <c r="N1897" s="172">
        <f>SUM(G1897*$D$8+H1897*$D$5+I1897*$D$9+J1897*$D$6+K1897*$D$11+L1897*$D$10+M1897*$D$7)</f>
        <v>21.8</v>
      </c>
      <c r="O1897" s="166">
        <v>1</v>
      </c>
      <c r="P1897" s="153">
        <f>SUM(N1897*O1897)</f>
        <v>21.8</v>
      </c>
      <c r="Q1897" s="14"/>
      <c r="R1897" s="14"/>
      <c r="S1897" s="14"/>
      <c r="T1897" s="14"/>
      <c r="U1897" s="14"/>
    </row>
    <row r="1898" spans="1:21" ht="15" customHeight="1">
      <c r="A1898" s="147">
        <f>RANK(N1898,$N$18:$N$2049)</f>
        <v>1011</v>
      </c>
      <c r="B1898" s="148" t="s">
        <v>594</v>
      </c>
      <c r="C1898" s="148" t="s">
        <v>403</v>
      </c>
      <c r="D1898" s="149" t="s">
        <v>42</v>
      </c>
      <c r="E1898" s="149" t="s">
        <v>34</v>
      </c>
      <c r="F1898" s="149" t="s">
        <v>45</v>
      </c>
      <c r="G1898" s="150"/>
      <c r="H1898" s="150"/>
      <c r="I1898" s="150"/>
      <c r="J1898" s="150"/>
      <c r="K1898" s="150">
        <v>19</v>
      </c>
      <c r="L1898" s="150">
        <v>237</v>
      </c>
      <c r="M1898" s="150">
        <v>2</v>
      </c>
      <c r="N1898" s="172">
        <f>SUM(G1898*$D$8+H1898*$D$5+I1898*$D$9+J1898*$D$6+K1898*$D$11+L1898*$D$10+M1898*$D$7)</f>
        <v>45.2</v>
      </c>
      <c r="O1898" s="166">
        <v>1</v>
      </c>
      <c r="P1898" s="153">
        <f>SUM(N1898*O1898)</f>
        <v>45.2</v>
      </c>
      <c r="Q1898" s="14"/>
      <c r="R1898" s="14"/>
      <c r="S1898" s="14"/>
      <c r="T1898" s="14"/>
      <c r="U1898" s="14"/>
    </row>
    <row r="1899" spans="1:21" ht="15" customHeight="1">
      <c r="A1899" s="147">
        <f>RANK(N1899,$N$18:$N$2049)</f>
        <v>1475</v>
      </c>
      <c r="B1899" s="148" t="s">
        <v>799</v>
      </c>
      <c r="C1899" s="148" t="s">
        <v>403</v>
      </c>
      <c r="D1899" s="149" t="s">
        <v>43</v>
      </c>
      <c r="E1899" s="149" t="s">
        <v>36</v>
      </c>
      <c r="F1899" s="149" t="s">
        <v>45</v>
      </c>
      <c r="G1899" s="150"/>
      <c r="H1899" s="150"/>
      <c r="I1899" s="150"/>
      <c r="J1899" s="150"/>
      <c r="K1899" s="150"/>
      <c r="L1899" s="150"/>
      <c r="M1899" s="150"/>
      <c r="N1899" s="172">
        <f>SUM(G1899*$D$8+H1899*$D$5+I1899*$D$9+J1899*$D$6+K1899*$D$11+L1899*$D$10+M1899*$D$7)</f>
        <v>0</v>
      </c>
      <c r="O1899" s="166">
        <v>1</v>
      </c>
      <c r="P1899" s="153">
        <f>SUM(N1899*O1899)</f>
        <v>0</v>
      </c>
      <c r="Q1899" s="14"/>
      <c r="R1899" s="14"/>
      <c r="S1899" s="14"/>
      <c r="T1899" s="14"/>
      <c r="U1899" s="14"/>
    </row>
    <row r="1900" spans="1:21" ht="15" customHeight="1">
      <c r="A1900" s="147">
        <f>RANK(N1900,$N$18:$N$2049)</f>
        <v>1475</v>
      </c>
      <c r="B1900" s="148" t="s">
        <v>1860</v>
      </c>
      <c r="C1900" s="148" t="s">
        <v>403</v>
      </c>
      <c r="D1900" s="149" t="s">
        <v>43</v>
      </c>
      <c r="E1900" s="149" t="s">
        <v>36</v>
      </c>
      <c r="F1900" s="149" t="s">
        <v>45</v>
      </c>
      <c r="G1900" s="150"/>
      <c r="H1900" s="150"/>
      <c r="I1900" s="150"/>
      <c r="J1900" s="150"/>
      <c r="K1900" s="150"/>
      <c r="L1900" s="150"/>
      <c r="M1900" s="150"/>
      <c r="N1900" s="172">
        <f>SUM(G1900*$D$8+H1900*$D$5+I1900*$D$9+J1900*$D$6+K1900*$D$11+L1900*$D$10+M1900*$D$7)</f>
        <v>0</v>
      </c>
      <c r="O1900" s="166">
        <v>1</v>
      </c>
      <c r="P1900" s="153">
        <f>SUM(N1900*O1900)</f>
        <v>0</v>
      </c>
      <c r="Q1900" s="14"/>
      <c r="R1900" s="14"/>
      <c r="S1900" s="14"/>
      <c r="T1900" s="14"/>
      <c r="U1900" s="14"/>
    </row>
    <row r="1901" spans="1:21" ht="15" customHeight="1">
      <c r="A1901" s="147">
        <f>RANK(N1901,$N$18:$N$2049)</f>
        <v>1118</v>
      </c>
      <c r="B1901" s="148" t="s">
        <v>696</v>
      </c>
      <c r="C1901" s="148" t="s">
        <v>403</v>
      </c>
      <c r="D1901" s="149" t="s">
        <v>43</v>
      </c>
      <c r="E1901" s="149" t="s">
        <v>38</v>
      </c>
      <c r="F1901" s="149" t="s">
        <v>45</v>
      </c>
      <c r="G1901" s="150"/>
      <c r="H1901" s="150"/>
      <c r="I1901" s="150"/>
      <c r="J1901" s="150"/>
      <c r="K1901" s="150">
        <v>17</v>
      </c>
      <c r="L1901" s="150">
        <v>210</v>
      </c>
      <c r="M1901" s="150">
        <v>1</v>
      </c>
      <c r="N1901" s="172">
        <f>SUM(G1901*$D$8+H1901*$D$5+I1901*$D$9+J1901*$D$6+K1901*$D$11+L1901*$D$10+M1901*$D$7)</f>
        <v>35.5</v>
      </c>
      <c r="O1901" s="166">
        <v>1</v>
      </c>
      <c r="P1901" s="153">
        <f>SUM(N1901*O1901)</f>
        <v>35.5</v>
      </c>
      <c r="Q1901" s="29"/>
      <c r="R1901" s="14"/>
      <c r="S1901" s="14"/>
      <c r="T1901" s="14"/>
      <c r="U1901" s="14"/>
    </row>
    <row r="1902" spans="1:21" ht="15" customHeight="1">
      <c r="A1902" s="147">
        <f>RANK(N1902,$N$18:$N$2049)</f>
        <v>920</v>
      </c>
      <c r="B1902" s="148" t="s">
        <v>1007</v>
      </c>
      <c r="C1902" s="148" t="s">
        <v>403</v>
      </c>
      <c r="D1902" s="149" t="s">
        <v>43</v>
      </c>
      <c r="E1902" s="149" t="s">
        <v>38</v>
      </c>
      <c r="F1902" s="149" t="s">
        <v>45</v>
      </c>
      <c r="G1902" s="150"/>
      <c r="H1902" s="150"/>
      <c r="I1902" s="150"/>
      <c r="J1902" s="150"/>
      <c r="K1902" s="150">
        <v>25</v>
      </c>
      <c r="L1902" s="150">
        <v>352</v>
      </c>
      <c r="M1902" s="150">
        <v>1</v>
      </c>
      <c r="N1902" s="172">
        <f>SUM(G1902*$D$8+H1902*$D$5+I1902*$D$9+J1902*$D$6+K1902*$D$11+L1902*$D$10+M1902*$D$7)</f>
        <v>53.7</v>
      </c>
      <c r="O1902" s="166">
        <v>1</v>
      </c>
      <c r="P1902" s="153">
        <f>SUM(N1902*O1902)</f>
        <v>53.7</v>
      </c>
      <c r="Q1902" s="29"/>
      <c r="R1902" s="14"/>
      <c r="S1902" s="14"/>
      <c r="T1902" s="14"/>
      <c r="U1902" s="14"/>
    </row>
    <row r="1903" spans="1:21" ht="15" customHeight="1">
      <c r="A1903" s="147">
        <f>RANK(N1903,$N$18:$N$2049)</f>
        <v>400</v>
      </c>
      <c r="B1903" s="148" t="s">
        <v>131</v>
      </c>
      <c r="C1903" s="148" t="s">
        <v>403</v>
      </c>
      <c r="D1903" s="149" t="s">
        <v>43</v>
      </c>
      <c r="E1903" s="149" t="s">
        <v>34</v>
      </c>
      <c r="F1903" s="149" t="s">
        <v>45</v>
      </c>
      <c r="G1903" s="150"/>
      <c r="H1903" s="150"/>
      <c r="I1903" s="150"/>
      <c r="J1903" s="150"/>
      <c r="K1903" s="150">
        <v>53</v>
      </c>
      <c r="L1903" s="150">
        <v>689</v>
      </c>
      <c r="M1903" s="150">
        <v>4</v>
      </c>
      <c r="N1903" s="172">
        <f>SUM(G1903*$D$8+H1903*$D$5+I1903*$D$9+J1903*$D$6+K1903*$D$11+L1903*$D$10+M1903*$D$7)</f>
        <v>119.4</v>
      </c>
      <c r="O1903" s="166">
        <v>1</v>
      </c>
      <c r="P1903" s="153">
        <f>SUM(N1903*O1903)</f>
        <v>119.4</v>
      </c>
      <c r="Q1903" s="29"/>
      <c r="R1903" s="14"/>
      <c r="S1903" s="14"/>
      <c r="T1903" s="14"/>
      <c r="U1903" s="14"/>
    </row>
    <row r="1904" spans="1:21" ht="15" customHeight="1">
      <c r="A1904" s="147">
        <f>RANK(N1904,$N$18:$N$2049)</f>
        <v>252</v>
      </c>
      <c r="B1904" s="148" t="s">
        <v>482</v>
      </c>
      <c r="C1904" s="148" t="s">
        <v>403</v>
      </c>
      <c r="D1904" s="149" t="s">
        <v>43</v>
      </c>
      <c r="E1904" s="149" t="s">
        <v>34</v>
      </c>
      <c r="F1904" s="149" t="s">
        <v>45</v>
      </c>
      <c r="G1904" s="150"/>
      <c r="H1904" s="150"/>
      <c r="I1904" s="150"/>
      <c r="J1904" s="150"/>
      <c r="K1904" s="150">
        <v>57</v>
      </c>
      <c r="L1904" s="150">
        <v>798</v>
      </c>
      <c r="M1904" s="150">
        <v>8</v>
      </c>
      <c r="N1904" s="172">
        <f>SUM(G1904*$D$8+H1904*$D$5+I1904*$D$9+J1904*$D$6+K1904*$D$11+L1904*$D$10+M1904*$D$7)</f>
        <v>156.30000000000001</v>
      </c>
      <c r="O1904" s="166">
        <v>1</v>
      </c>
      <c r="P1904" s="153">
        <f>SUM(N1904*O1904)</f>
        <v>156.30000000000001</v>
      </c>
      <c r="Q1904" s="29"/>
      <c r="R1904" s="14"/>
      <c r="S1904" s="14"/>
      <c r="T1904" s="14"/>
      <c r="U1904" s="14"/>
    </row>
    <row r="1905" spans="1:21" ht="15" customHeight="1">
      <c r="A1905" s="147">
        <f>RANK(N1905,$N$18:$N$2049)</f>
        <v>1475</v>
      </c>
      <c r="B1905" s="148" t="s">
        <v>1970</v>
      </c>
      <c r="C1905" s="148" t="s">
        <v>1960</v>
      </c>
      <c r="D1905" s="149" t="s">
        <v>33</v>
      </c>
      <c r="E1905" s="149" t="s">
        <v>34</v>
      </c>
      <c r="F1905" s="149" t="s">
        <v>45</v>
      </c>
      <c r="G1905" s="150"/>
      <c r="H1905" s="150"/>
      <c r="I1905" s="150"/>
      <c r="J1905" s="150"/>
      <c r="K1905" s="150"/>
      <c r="L1905" s="150"/>
      <c r="M1905" s="150"/>
      <c r="N1905" s="172">
        <f>SUM(G1905*$D$8+H1905*$D$5+I1905*$D$9+J1905*$D$6+K1905*$D$11+L1905*$D$10+M1905*$D$7)</f>
        <v>0</v>
      </c>
      <c r="O1905" s="166">
        <v>0.9</v>
      </c>
      <c r="P1905" s="153">
        <f>SUM(N1905*O1905)</f>
        <v>0</v>
      </c>
      <c r="Q1905" s="14"/>
      <c r="R1905" s="14"/>
      <c r="S1905" s="14"/>
      <c r="T1905" s="14"/>
      <c r="U1905" s="14"/>
    </row>
    <row r="1906" spans="1:21" ht="15" customHeight="1">
      <c r="A1906" s="147">
        <f>RANK(N1906,$N$18:$N$2049)</f>
        <v>106</v>
      </c>
      <c r="B1906" s="148" t="s">
        <v>65</v>
      </c>
      <c r="C1906" s="148" t="s">
        <v>1960</v>
      </c>
      <c r="D1906" s="149" t="s">
        <v>33</v>
      </c>
      <c r="E1906" s="149" t="s">
        <v>34</v>
      </c>
      <c r="F1906" s="149" t="s">
        <v>45</v>
      </c>
      <c r="G1906" s="150">
        <v>2887</v>
      </c>
      <c r="H1906" s="150">
        <v>24</v>
      </c>
      <c r="I1906" s="150">
        <v>62</v>
      </c>
      <c r="J1906" s="150">
        <v>0</v>
      </c>
      <c r="K1906" s="150"/>
      <c r="L1906" s="150"/>
      <c r="M1906" s="150"/>
      <c r="N1906" s="172">
        <f>SUM(G1906*$D$8+H1906*$D$5+I1906*$D$9+J1906*$D$6+K1906*$D$11+L1906*$D$10+M1906*$D$7)</f>
        <v>217.68</v>
      </c>
      <c r="O1906" s="166">
        <v>0.9</v>
      </c>
      <c r="P1906" s="153">
        <f>SUM(N1906*O1906)</f>
        <v>195.91200000000001</v>
      </c>
      <c r="Q1906" s="14"/>
      <c r="R1906" s="14"/>
      <c r="S1906" s="14"/>
      <c r="T1906" s="14"/>
      <c r="U1906" s="14"/>
    </row>
    <row r="1907" spans="1:21" ht="15" customHeight="1">
      <c r="A1907" s="147">
        <f>RANK(N1907,$N$18:$N$2049)</f>
        <v>1475</v>
      </c>
      <c r="B1907" s="148" t="s">
        <v>1862</v>
      </c>
      <c r="C1907" s="148" t="s">
        <v>1960</v>
      </c>
      <c r="D1907" s="149" t="s">
        <v>39</v>
      </c>
      <c r="E1907" s="149" t="s">
        <v>36</v>
      </c>
      <c r="F1907" s="149" t="s">
        <v>45</v>
      </c>
      <c r="G1907" s="150"/>
      <c r="H1907" s="150"/>
      <c r="I1907" s="150"/>
      <c r="J1907" s="150"/>
      <c r="K1907" s="150"/>
      <c r="L1907" s="150"/>
      <c r="M1907" s="150"/>
      <c r="N1907" s="172">
        <f>SUM(G1907*$D$8+H1907*$D$5+I1907*$D$9+J1907*$D$6+K1907*$D$11+L1907*$D$10+M1907*$D$7)</f>
        <v>0</v>
      </c>
      <c r="O1907" s="166">
        <v>1.02</v>
      </c>
      <c r="P1907" s="153">
        <f>SUM(N1907*O1907)</f>
        <v>0</v>
      </c>
      <c r="Q1907" s="14"/>
      <c r="R1907" s="14"/>
      <c r="S1907" s="14"/>
      <c r="T1907" s="14"/>
      <c r="U1907" s="14"/>
    </row>
    <row r="1908" spans="1:21" ht="15" customHeight="1">
      <c r="A1908" s="147">
        <f>RANK(N1908,$N$18:$N$2049)</f>
        <v>1086</v>
      </c>
      <c r="B1908" s="148" t="s">
        <v>1861</v>
      </c>
      <c r="C1908" s="148" t="s">
        <v>1960</v>
      </c>
      <c r="D1908" s="149" t="s">
        <v>39</v>
      </c>
      <c r="E1908" s="149" t="s">
        <v>36</v>
      </c>
      <c r="F1908" s="149" t="s">
        <v>45</v>
      </c>
      <c r="G1908" s="150"/>
      <c r="H1908" s="150"/>
      <c r="I1908" s="150">
        <v>226</v>
      </c>
      <c r="J1908" s="150">
        <v>2</v>
      </c>
      <c r="K1908" s="150">
        <v>4</v>
      </c>
      <c r="L1908" s="150">
        <v>15</v>
      </c>
      <c r="M1908" s="150">
        <v>0</v>
      </c>
      <c r="N1908" s="172">
        <f>SUM(G1908*$D$8+H1908*$D$5+I1908*$D$9+J1908*$D$6+K1908*$D$11+L1908*$D$10+M1908*$D$7)</f>
        <v>38.1</v>
      </c>
      <c r="O1908" s="166">
        <v>1.02</v>
      </c>
      <c r="P1908" s="153">
        <f>SUM(N1908*O1908)</f>
        <v>38.862000000000002</v>
      </c>
      <c r="Q1908" s="14"/>
      <c r="R1908" s="14"/>
      <c r="S1908" s="14"/>
      <c r="T1908" s="14"/>
      <c r="U1908" s="14"/>
    </row>
    <row r="1909" spans="1:21" ht="15" customHeight="1">
      <c r="A1909" s="147">
        <f>RANK(N1909,$N$18:$N$2049)</f>
        <v>729</v>
      </c>
      <c r="B1909" s="148" t="s">
        <v>1016</v>
      </c>
      <c r="C1909" s="148" t="s">
        <v>1960</v>
      </c>
      <c r="D1909" s="149" t="s">
        <v>39</v>
      </c>
      <c r="E1909" s="149" t="s">
        <v>36</v>
      </c>
      <c r="F1909" s="149" t="s">
        <v>45</v>
      </c>
      <c r="G1909" s="150"/>
      <c r="H1909" s="150"/>
      <c r="I1909" s="150">
        <v>458</v>
      </c>
      <c r="J1909" s="150">
        <v>3</v>
      </c>
      <c r="K1909" s="150">
        <v>6</v>
      </c>
      <c r="L1909" s="150">
        <v>48</v>
      </c>
      <c r="M1909" s="150">
        <v>0</v>
      </c>
      <c r="N1909" s="172">
        <f>SUM(G1909*$D$8+H1909*$D$5+I1909*$D$9+J1909*$D$6+K1909*$D$11+L1909*$D$10+M1909*$D$7)</f>
        <v>71.600000000000009</v>
      </c>
      <c r="O1909" s="166">
        <v>1.02</v>
      </c>
      <c r="P1909" s="153">
        <f>SUM(N1909*O1909)</f>
        <v>73.032000000000011</v>
      </c>
      <c r="Q1909" s="14"/>
      <c r="R1909" s="14"/>
      <c r="S1909" s="14"/>
      <c r="T1909" s="14"/>
      <c r="U1909" s="14"/>
    </row>
    <row r="1910" spans="1:21" ht="15" customHeight="1">
      <c r="A1910" s="147">
        <f>RANK(N1910,$N$18:$N$2049)</f>
        <v>367</v>
      </c>
      <c r="B1910" s="148" t="s">
        <v>1015</v>
      </c>
      <c r="C1910" s="148" t="s">
        <v>1960</v>
      </c>
      <c r="D1910" s="149" t="s">
        <v>39</v>
      </c>
      <c r="E1910" s="149" t="s">
        <v>38</v>
      </c>
      <c r="F1910" s="149" t="s">
        <v>45</v>
      </c>
      <c r="G1910" s="150"/>
      <c r="H1910" s="150"/>
      <c r="I1910" s="150">
        <v>744</v>
      </c>
      <c r="J1910" s="150">
        <v>7</v>
      </c>
      <c r="K1910" s="150">
        <v>9</v>
      </c>
      <c r="L1910" s="150">
        <v>53</v>
      </c>
      <c r="M1910" s="150">
        <v>0</v>
      </c>
      <c r="N1910" s="172">
        <f>SUM(G1910*$D$8+H1910*$D$5+I1910*$D$9+J1910*$D$6+K1910*$D$11+L1910*$D$10+M1910*$D$7)</f>
        <v>126.2</v>
      </c>
      <c r="O1910" s="166">
        <v>1.02</v>
      </c>
      <c r="P1910" s="153">
        <f>SUM(N1910*O1910)</f>
        <v>128.72400000000002</v>
      </c>
      <c r="Q1910" s="14"/>
      <c r="R1910" s="14"/>
      <c r="S1910" s="14"/>
      <c r="T1910" s="14"/>
      <c r="U1910" s="14"/>
    </row>
    <row r="1911" spans="1:21" ht="15" customHeight="1">
      <c r="A1911" s="147">
        <f>RANK(N1911,$N$18:$N$2049)</f>
        <v>1475</v>
      </c>
      <c r="B1911" s="148" t="s">
        <v>1863</v>
      </c>
      <c r="C1911" s="148" t="s">
        <v>1960</v>
      </c>
      <c r="D1911" s="149" t="s">
        <v>42</v>
      </c>
      <c r="E1911" s="149" t="s">
        <v>38</v>
      </c>
      <c r="F1911" s="149" t="s">
        <v>45</v>
      </c>
      <c r="G1911" s="150"/>
      <c r="H1911" s="150"/>
      <c r="I1911" s="150"/>
      <c r="J1911" s="150"/>
      <c r="K1911" s="150"/>
      <c r="L1911" s="150"/>
      <c r="M1911" s="150"/>
      <c r="N1911" s="172">
        <f>SUM(G1911*$D$8+H1911*$D$5+I1911*$D$9+J1911*$D$6+K1911*$D$11+L1911*$D$10+M1911*$D$7)</f>
        <v>0</v>
      </c>
      <c r="O1911" s="166">
        <v>1</v>
      </c>
      <c r="P1911" s="153">
        <f>SUM(N1911*O1911)</f>
        <v>0</v>
      </c>
      <c r="Q1911" s="14"/>
      <c r="R1911" s="14"/>
      <c r="S1911" s="14"/>
      <c r="T1911" s="14"/>
      <c r="U1911" s="14"/>
    </row>
    <row r="1912" spans="1:21" ht="15" customHeight="1">
      <c r="A1912" s="147">
        <f>RANK(N1912,$N$18:$N$2049)</f>
        <v>1475</v>
      </c>
      <c r="B1912" s="148" t="s">
        <v>1864</v>
      </c>
      <c r="C1912" s="148" t="s">
        <v>1960</v>
      </c>
      <c r="D1912" s="149" t="s">
        <v>42</v>
      </c>
      <c r="E1912" s="149" t="s">
        <v>36</v>
      </c>
      <c r="F1912" s="149" t="s">
        <v>45</v>
      </c>
      <c r="G1912" s="150"/>
      <c r="H1912" s="150"/>
      <c r="I1912" s="150"/>
      <c r="J1912" s="150"/>
      <c r="K1912" s="150"/>
      <c r="L1912" s="150"/>
      <c r="M1912" s="150"/>
      <c r="N1912" s="172">
        <f>SUM(G1912*$D$8+H1912*$D$5+I1912*$D$9+J1912*$D$6+K1912*$D$11+L1912*$D$10+M1912*$D$7)</f>
        <v>0</v>
      </c>
      <c r="O1912" s="166">
        <v>1</v>
      </c>
      <c r="P1912" s="153">
        <f>SUM(N1912*O1912)</f>
        <v>0</v>
      </c>
      <c r="Q1912" s="14"/>
      <c r="R1912" s="14"/>
      <c r="S1912" s="14"/>
      <c r="T1912" s="14"/>
      <c r="U1912" s="14"/>
    </row>
    <row r="1913" spans="1:21" ht="15" customHeight="1">
      <c r="A1913" s="147">
        <f>RANK(N1913,$N$18:$N$2049)</f>
        <v>946</v>
      </c>
      <c r="B1913" s="148" t="s">
        <v>1017</v>
      </c>
      <c r="C1913" s="148" t="s">
        <v>1960</v>
      </c>
      <c r="D1913" s="149" t="s">
        <v>42</v>
      </c>
      <c r="E1913" s="149" t="s">
        <v>34</v>
      </c>
      <c r="F1913" s="149" t="s">
        <v>45</v>
      </c>
      <c r="G1913" s="150"/>
      <c r="H1913" s="150"/>
      <c r="I1913" s="150"/>
      <c r="J1913" s="150"/>
      <c r="K1913" s="150">
        <v>19</v>
      </c>
      <c r="L1913" s="150">
        <v>238</v>
      </c>
      <c r="M1913" s="150">
        <v>3</v>
      </c>
      <c r="N1913" s="172">
        <f>SUM(G1913*$D$8+H1913*$D$5+I1913*$D$9+J1913*$D$6+K1913*$D$11+L1913*$D$10+M1913*$D$7)</f>
        <v>51.3</v>
      </c>
      <c r="O1913" s="166">
        <v>1</v>
      </c>
      <c r="P1913" s="153">
        <f>SUM(N1913*O1913)</f>
        <v>51.3</v>
      </c>
      <c r="Q1913" s="14"/>
      <c r="R1913" s="14"/>
      <c r="S1913" s="14"/>
      <c r="T1913" s="14"/>
      <c r="U1913" s="14"/>
    </row>
    <row r="1914" spans="1:21" ht="15" customHeight="1">
      <c r="A1914" s="147">
        <f>RANK(N1914,$N$18:$N$2049)</f>
        <v>1475</v>
      </c>
      <c r="B1914" s="148" t="s">
        <v>2196</v>
      </c>
      <c r="C1914" s="148" t="s">
        <v>1960</v>
      </c>
      <c r="D1914" s="149" t="s">
        <v>43</v>
      </c>
      <c r="E1914" s="149" t="s">
        <v>1965</v>
      </c>
      <c r="F1914" s="149" t="s">
        <v>45</v>
      </c>
      <c r="G1914" s="150"/>
      <c r="H1914" s="150"/>
      <c r="I1914" s="150"/>
      <c r="J1914" s="150"/>
      <c r="K1914" s="150"/>
      <c r="L1914" s="150"/>
      <c r="M1914" s="150"/>
      <c r="N1914" s="172">
        <f>SUM(G1914*$D$8+H1914*$D$5+I1914*$D$9+J1914*$D$6+K1914*$D$11+L1914*$D$10+M1914*$D$7)</f>
        <v>0</v>
      </c>
      <c r="O1914" s="166">
        <v>1</v>
      </c>
      <c r="P1914" s="153">
        <f>SUM(N1914*O1914)</f>
        <v>0</v>
      </c>
      <c r="Q1914" s="14"/>
      <c r="R1914" s="14"/>
      <c r="S1914" s="14"/>
      <c r="T1914" s="14"/>
      <c r="U1914" s="14"/>
    </row>
    <row r="1915" spans="1:21" ht="15" customHeight="1">
      <c r="A1915" s="147">
        <f>RANK(N1915,$N$18:$N$2049)</f>
        <v>1181</v>
      </c>
      <c r="B1915" s="148" t="s">
        <v>1866</v>
      </c>
      <c r="C1915" s="148" t="s">
        <v>1960</v>
      </c>
      <c r="D1915" s="149" t="s">
        <v>43</v>
      </c>
      <c r="E1915" s="149" t="s">
        <v>1965</v>
      </c>
      <c r="F1915" s="149" t="s">
        <v>45</v>
      </c>
      <c r="G1915" s="150"/>
      <c r="H1915" s="150"/>
      <c r="I1915" s="150"/>
      <c r="J1915" s="150"/>
      <c r="K1915" s="150">
        <v>15</v>
      </c>
      <c r="L1915" s="150">
        <v>179</v>
      </c>
      <c r="M1915" s="150">
        <v>1</v>
      </c>
      <c r="N1915" s="172">
        <f>SUM(G1915*$D$8+H1915*$D$5+I1915*$D$9+J1915*$D$6+K1915*$D$11+L1915*$D$10+M1915*$D$7)</f>
        <v>31.400000000000002</v>
      </c>
      <c r="O1915" s="166">
        <v>1</v>
      </c>
      <c r="P1915" s="153">
        <f>SUM(N1915*O1915)</f>
        <v>31.400000000000002</v>
      </c>
      <c r="Q1915" s="14"/>
      <c r="R1915" s="14"/>
      <c r="S1915" s="14"/>
      <c r="T1915" s="14"/>
      <c r="U1915" s="14"/>
    </row>
    <row r="1916" spans="1:21" ht="15" customHeight="1">
      <c r="A1916" s="147">
        <f>RANK(N1916,$N$18:$N$2049)</f>
        <v>907</v>
      </c>
      <c r="B1916" s="148" t="s">
        <v>1865</v>
      </c>
      <c r="C1916" s="148" t="s">
        <v>1960</v>
      </c>
      <c r="D1916" s="149" t="s">
        <v>43</v>
      </c>
      <c r="E1916" s="149" t="s">
        <v>34</v>
      </c>
      <c r="F1916" s="149" t="s">
        <v>45</v>
      </c>
      <c r="G1916" s="150"/>
      <c r="H1916" s="150"/>
      <c r="I1916" s="150"/>
      <c r="J1916" s="150"/>
      <c r="K1916" s="150">
        <v>22</v>
      </c>
      <c r="L1916" s="150">
        <v>314</v>
      </c>
      <c r="M1916" s="150">
        <v>2</v>
      </c>
      <c r="N1916" s="172">
        <f>SUM(G1916*$D$8+H1916*$D$5+I1916*$D$9+J1916*$D$6+K1916*$D$11+L1916*$D$10+M1916*$D$7)</f>
        <v>54.400000000000006</v>
      </c>
      <c r="O1916" s="166">
        <v>1</v>
      </c>
      <c r="P1916" s="153">
        <f>SUM(N1916*O1916)</f>
        <v>54.400000000000006</v>
      </c>
      <c r="Q1916" s="29"/>
      <c r="R1916" s="14"/>
      <c r="S1916" s="14"/>
      <c r="T1916" s="14"/>
      <c r="U1916" s="14"/>
    </row>
    <row r="1917" spans="1:21" ht="15" customHeight="1">
      <c r="A1917" s="147">
        <f>RANK(N1917,$N$18:$N$2049)</f>
        <v>569</v>
      </c>
      <c r="B1917" s="148" t="s">
        <v>1020</v>
      </c>
      <c r="C1917" s="148" t="s">
        <v>1960</v>
      </c>
      <c r="D1917" s="149" t="s">
        <v>43</v>
      </c>
      <c r="E1917" s="149" t="s">
        <v>38</v>
      </c>
      <c r="F1917" s="149" t="s">
        <v>45</v>
      </c>
      <c r="G1917" s="150"/>
      <c r="H1917" s="150"/>
      <c r="I1917" s="150"/>
      <c r="J1917" s="150"/>
      <c r="K1917" s="150">
        <v>36</v>
      </c>
      <c r="L1917" s="150">
        <v>483</v>
      </c>
      <c r="M1917" s="150">
        <v>4</v>
      </c>
      <c r="N1917" s="172">
        <f>SUM(G1917*$D$8+H1917*$D$5+I1917*$D$9+J1917*$D$6+K1917*$D$11+L1917*$D$10+M1917*$D$7)</f>
        <v>90.300000000000011</v>
      </c>
      <c r="O1917" s="166">
        <v>1</v>
      </c>
      <c r="P1917" s="153">
        <f>SUM(N1917*O1917)</f>
        <v>90.300000000000011</v>
      </c>
      <c r="Q1917" s="14"/>
      <c r="R1917" s="14"/>
      <c r="S1917" s="14"/>
      <c r="T1917" s="14"/>
      <c r="U1917" s="14"/>
    </row>
    <row r="1918" spans="1:21" ht="15" customHeight="1">
      <c r="A1918" s="147">
        <f>RANK(N1918,$N$18:$N$2049)</f>
        <v>376</v>
      </c>
      <c r="B1918" s="148" t="s">
        <v>1018</v>
      </c>
      <c r="C1918" s="148" t="s">
        <v>1960</v>
      </c>
      <c r="D1918" s="149" t="s">
        <v>43</v>
      </c>
      <c r="E1918" s="149" t="s">
        <v>38</v>
      </c>
      <c r="F1918" s="149" t="s">
        <v>45</v>
      </c>
      <c r="G1918" s="150"/>
      <c r="H1918" s="150"/>
      <c r="I1918" s="150"/>
      <c r="J1918" s="150"/>
      <c r="K1918" s="150">
        <v>43</v>
      </c>
      <c r="L1918" s="150">
        <v>731</v>
      </c>
      <c r="M1918" s="150">
        <v>5</v>
      </c>
      <c r="N1918" s="172">
        <f>SUM(G1918*$D$8+H1918*$D$5+I1918*$D$9+J1918*$D$6+K1918*$D$11+L1918*$D$10+M1918*$D$7)</f>
        <v>124.60000000000001</v>
      </c>
      <c r="O1918" s="166">
        <v>1</v>
      </c>
      <c r="P1918" s="153">
        <f>SUM(N1918*O1918)</f>
        <v>124.60000000000001</v>
      </c>
      <c r="Q1918" s="14"/>
      <c r="R1918" s="14"/>
      <c r="S1918" s="14"/>
      <c r="T1918" s="14"/>
      <c r="U1918" s="14"/>
    </row>
    <row r="1919" spans="1:21" ht="15" customHeight="1">
      <c r="A1919" s="147">
        <f>RANK(N1919,$N$18:$N$2049)</f>
        <v>250</v>
      </c>
      <c r="B1919" s="148" t="s">
        <v>327</v>
      </c>
      <c r="C1919" s="148" t="s">
        <v>1960</v>
      </c>
      <c r="D1919" s="149" t="s">
        <v>43</v>
      </c>
      <c r="E1919" s="149" t="s">
        <v>34</v>
      </c>
      <c r="F1919" s="149" t="s">
        <v>45</v>
      </c>
      <c r="G1919" s="150"/>
      <c r="H1919" s="150"/>
      <c r="I1919" s="150"/>
      <c r="J1919" s="150"/>
      <c r="K1919" s="150">
        <v>59</v>
      </c>
      <c r="L1919" s="150">
        <v>796</v>
      </c>
      <c r="M1919" s="150">
        <v>8</v>
      </c>
      <c r="N1919" s="172">
        <f>SUM(G1919*$D$8+H1919*$D$5+I1919*$D$9+J1919*$D$6+K1919*$D$11+L1919*$D$10+M1919*$D$7)</f>
        <v>157.10000000000002</v>
      </c>
      <c r="O1919" s="166">
        <v>1</v>
      </c>
      <c r="P1919" s="153">
        <f>SUM(N1919*O1919)</f>
        <v>157.10000000000002</v>
      </c>
      <c r="Q1919" s="14"/>
      <c r="R1919" s="14"/>
      <c r="S1919" s="14"/>
      <c r="T1919" s="14"/>
      <c r="U1919" s="14"/>
    </row>
    <row r="1920" spans="1:21" ht="15" customHeight="1">
      <c r="A1920" s="147">
        <f>RANK(N1920,$N$18:$N$2049)</f>
        <v>1475</v>
      </c>
      <c r="B1920" s="148" t="s">
        <v>1024</v>
      </c>
      <c r="C1920" s="148" t="s">
        <v>1961</v>
      </c>
      <c r="D1920" s="149" t="s">
        <v>33</v>
      </c>
      <c r="E1920" s="149" t="s">
        <v>36</v>
      </c>
      <c r="F1920" s="149" t="s">
        <v>48</v>
      </c>
      <c r="G1920" s="150"/>
      <c r="H1920" s="150"/>
      <c r="I1920" s="150"/>
      <c r="J1920" s="150"/>
      <c r="K1920" s="150"/>
      <c r="L1920" s="150"/>
      <c r="M1920" s="150"/>
      <c r="N1920" s="172">
        <f>SUM(G1920*$D$8+H1920*$D$5+I1920*$D$9+J1920*$D$6+K1920*$D$11+L1920*$D$10+M1920*$D$7)</f>
        <v>0</v>
      </c>
      <c r="O1920" s="166">
        <v>0.9</v>
      </c>
      <c r="P1920" s="153">
        <f>SUM(N1920*O1920)</f>
        <v>0</v>
      </c>
      <c r="Q1920" s="14"/>
      <c r="R1920" s="14"/>
      <c r="S1920" s="14"/>
      <c r="T1920" s="14"/>
      <c r="U1920" s="14"/>
    </row>
    <row r="1921" spans="1:21" ht="15" customHeight="1">
      <c r="A1921" s="147">
        <f>RANK(N1921,$N$18:$N$2049)</f>
        <v>25</v>
      </c>
      <c r="B1921" s="148" t="s">
        <v>933</v>
      </c>
      <c r="C1921" s="148" t="s">
        <v>1961</v>
      </c>
      <c r="D1921" s="149" t="s">
        <v>33</v>
      </c>
      <c r="E1921" s="149" t="s">
        <v>34</v>
      </c>
      <c r="F1921" s="149" t="s">
        <v>48</v>
      </c>
      <c r="G1921" s="150">
        <v>3312</v>
      </c>
      <c r="H1921" s="150">
        <v>28</v>
      </c>
      <c r="I1921" s="150">
        <v>101</v>
      </c>
      <c r="J1921" s="150">
        <v>4</v>
      </c>
      <c r="K1921" s="150"/>
      <c r="L1921" s="150"/>
      <c r="M1921" s="150"/>
      <c r="N1921" s="172">
        <f>SUM(G1921*$D$8+H1921*$D$5+I1921*$D$9+J1921*$D$6+K1921*$D$11+L1921*$D$10+M1921*$D$7)</f>
        <v>278.58</v>
      </c>
      <c r="O1921" s="166">
        <v>0.97</v>
      </c>
      <c r="P1921" s="153">
        <f>SUM(N1921*O1921)</f>
        <v>270.2226</v>
      </c>
      <c r="Q1921" s="29"/>
      <c r="R1921" s="14"/>
      <c r="S1921" s="14"/>
      <c r="T1921" s="14"/>
      <c r="U1921" s="14"/>
    </row>
    <row r="1922" spans="1:21" ht="15" customHeight="1">
      <c r="A1922" s="147">
        <f>RANK(N1922,$N$18:$N$2049)</f>
        <v>1475</v>
      </c>
      <c r="B1922" s="148" t="s">
        <v>1867</v>
      </c>
      <c r="C1922" s="148" t="s">
        <v>1961</v>
      </c>
      <c r="D1922" s="149" t="s">
        <v>39</v>
      </c>
      <c r="E1922" s="149" t="s">
        <v>1965</v>
      </c>
      <c r="F1922" s="149" t="s">
        <v>48</v>
      </c>
      <c r="G1922" s="150"/>
      <c r="H1922" s="150"/>
      <c r="I1922" s="150"/>
      <c r="J1922" s="150"/>
      <c r="K1922" s="150"/>
      <c r="L1922" s="150"/>
      <c r="M1922" s="150"/>
      <c r="N1922" s="172">
        <f>SUM(G1922*$D$8+H1922*$D$5+I1922*$D$9+J1922*$D$6+K1922*$D$11+L1922*$D$10+M1922*$D$7)</f>
        <v>0</v>
      </c>
      <c r="O1922" s="166">
        <v>1.02</v>
      </c>
      <c r="P1922" s="153">
        <f>SUM(N1922*O1922)</f>
        <v>0</v>
      </c>
      <c r="Q1922" s="29"/>
      <c r="R1922" s="14"/>
      <c r="S1922" s="14"/>
      <c r="T1922" s="14"/>
      <c r="U1922" s="14"/>
    </row>
    <row r="1923" spans="1:21" ht="15" customHeight="1">
      <c r="A1923" s="147">
        <f>RANK(N1923,$N$18:$N$2049)</f>
        <v>1100</v>
      </c>
      <c r="B1923" s="148" t="s">
        <v>2197</v>
      </c>
      <c r="C1923" s="148" t="s">
        <v>1961</v>
      </c>
      <c r="D1923" s="149" t="s">
        <v>39</v>
      </c>
      <c r="E1923" s="149" t="s">
        <v>38</v>
      </c>
      <c r="F1923" s="149" t="s">
        <v>48</v>
      </c>
      <c r="G1923" s="150"/>
      <c r="H1923" s="150"/>
      <c r="I1923" s="150">
        <v>184</v>
      </c>
      <c r="J1923" s="150">
        <v>2</v>
      </c>
      <c r="K1923" s="150">
        <v>4</v>
      </c>
      <c r="L1923" s="150">
        <v>45</v>
      </c>
      <c r="M1923" s="150">
        <v>0</v>
      </c>
      <c r="N1923" s="172">
        <f>SUM(G1923*$D$8+H1923*$D$5+I1923*$D$9+J1923*$D$6+K1923*$D$11+L1923*$D$10+M1923*$D$7)</f>
        <v>36.900000000000006</v>
      </c>
      <c r="O1923" s="166">
        <v>1.02</v>
      </c>
      <c r="P1923" s="153">
        <f>SUM(N1923*O1923)</f>
        <v>37.638000000000005</v>
      </c>
      <c r="Q1923" s="29"/>
      <c r="R1923" s="14"/>
      <c r="S1923" s="14"/>
      <c r="T1923" s="14"/>
      <c r="U1923" s="14"/>
    </row>
    <row r="1924" spans="1:21" ht="15" customHeight="1">
      <c r="A1924" s="147">
        <f>RANK(N1924,$N$18:$N$2049)</f>
        <v>613</v>
      </c>
      <c r="B1924" s="148" t="s">
        <v>1025</v>
      </c>
      <c r="C1924" s="148" t="s">
        <v>1961</v>
      </c>
      <c r="D1924" s="149" t="s">
        <v>39</v>
      </c>
      <c r="E1924" s="149" t="s">
        <v>38</v>
      </c>
      <c r="F1924" s="149" t="s">
        <v>48</v>
      </c>
      <c r="G1924" s="150"/>
      <c r="H1924" s="150"/>
      <c r="I1924" s="150">
        <v>471</v>
      </c>
      <c r="J1924" s="150">
        <v>3</v>
      </c>
      <c r="K1924" s="150">
        <v>11</v>
      </c>
      <c r="L1924" s="150">
        <v>78</v>
      </c>
      <c r="M1924" s="150">
        <v>1</v>
      </c>
      <c r="N1924" s="172">
        <f>SUM(G1924*$D$8+H1924*$D$5+I1924*$D$9+J1924*$D$6+K1924*$D$11+L1924*$D$10+M1924*$D$7)</f>
        <v>84.399999999999991</v>
      </c>
      <c r="O1924" s="166">
        <v>1.02</v>
      </c>
      <c r="P1924" s="153">
        <f>SUM(N1924*O1924)</f>
        <v>86.087999999999994</v>
      </c>
      <c r="R1924" s="14"/>
      <c r="S1924" s="14"/>
      <c r="T1924" s="14"/>
      <c r="U1924" s="14"/>
    </row>
    <row r="1925" spans="1:21" ht="15" customHeight="1">
      <c r="A1925" s="147">
        <f>RANK(N1925,$N$18:$N$2049)</f>
        <v>409</v>
      </c>
      <c r="B1925" s="148" t="s">
        <v>250</v>
      </c>
      <c r="C1925" s="148" t="s">
        <v>1961</v>
      </c>
      <c r="D1925" s="149" t="s">
        <v>39</v>
      </c>
      <c r="E1925" s="149" t="s">
        <v>34</v>
      </c>
      <c r="F1925" s="149" t="s">
        <v>48</v>
      </c>
      <c r="G1925" s="150"/>
      <c r="H1925" s="150"/>
      <c r="I1925" s="150">
        <v>665</v>
      </c>
      <c r="J1925" s="150">
        <v>4</v>
      </c>
      <c r="K1925" s="150">
        <v>15</v>
      </c>
      <c r="L1925" s="150">
        <v>141</v>
      </c>
      <c r="M1925" s="150">
        <v>1</v>
      </c>
      <c r="N1925" s="172">
        <f>SUM(G1925*$D$8+H1925*$D$5+I1925*$D$9+J1925*$D$6+K1925*$D$11+L1925*$D$10+M1925*$D$7)</f>
        <v>118.1</v>
      </c>
      <c r="O1925" s="166">
        <v>1.02</v>
      </c>
      <c r="P1925" s="153">
        <f>SUM(N1925*O1925)</f>
        <v>120.462</v>
      </c>
      <c r="R1925" s="14"/>
      <c r="S1925" s="14"/>
      <c r="T1925" s="14"/>
      <c r="U1925" s="14"/>
    </row>
    <row r="1926" spans="1:21" ht="15" customHeight="1">
      <c r="A1926" s="147">
        <f>RANK(N1926,$N$18:$N$2049)</f>
        <v>1475</v>
      </c>
      <c r="B1926" s="148" t="s">
        <v>1868</v>
      </c>
      <c r="C1926" s="148" t="s">
        <v>1961</v>
      </c>
      <c r="D1926" s="149" t="s">
        <v>42</v>
      </c>
      <c r="E1926" s="149" t="s">
        <v>34</v>
      </c>
      <c r="F1926" s="149" t="s">
        <v>48</v>
      </c>
      <c r="G1926" s="150"/>
      <c r="H1926" s="150"/>
      <c r="I1926" s="150"/>
      <c r="J1926" s="150"/>
      <c r="K1926" s="150"/>
      <c r="L1926" s="150"/>
      <c r="M1926" s="150"/>
      <c r="N1926" s="172">
        <f>SUM(G1926*$D$8+H1926*$D$5+I1926*$D$9+J1926*$D$6+K1926*$D$11+L1926*$D$10+M1926*$D$7)</f>
        <v>0</v>
      </c>
      <c r="O1926" s="166">
        <v>1</v>
      </c>
      <c r="P1926" s="153">
        <f>SUM(N1926*O1926)</f>
        <v>0</v>
      </c>
      <c r="R1926" s="14"/>
      <c r="S1926" s="14"/>
      <c r="T1926" s="14"/>
      <c r="U1926" s="14"/>
    </row>
    <row r="1927" spans="1:21" ht="15" customHeight="1">
      <c r="A1927" s="147">
        <f>RANK(N1927,$N$18:$N$2049)</f>
        <v>1111</v>
      </c>
      <c r="B1927" s="148" t="s">
        <v>191</v>
      </c>
      <c r="C1927" s="148" t="s">
        <v>1961</v>
      </c>
      <c r="D1927" s="149" t="s">
        <v>42</v>
      </c>
      <c r="E1927" s="149" t="s">
        <v>34</v>
      </c>
      <c r="F1927" s="149" t="s">
        <v>48</v>
      </c>
      <c r="G1927" s="150"/>
      <c r="H1927" s="150"/>
      <c r="I1927" s="150"/>
      <c r="J1927" s="150"/>
      <c r="K1927" s="150">
        <v>14</v>
      </c>
      <c r="L1927" s="150">
        <v>170</v>
      </c>
      <c r="M1927" s="150">
        <v>2</v>
      </c>
      <c r="N1927" s="172">
        <f>SUM(G1927*$D$8+H1927*$D$5+I1927*$D$9+J1927*$D$6+K1927*$D$11+L1927*$D$10+M1927*$D$7)</f>
        <v>36</v>
      </c>
      <c r="O1927" s="166">
        <v>1</v>
      </c>
      <c r="P1927" s="153">
        <f>SUM(N1927*O1927)</f>
        <v>36</v>
      </c>
      <c r="Q1927" s="29"/>
      <c r="R1927" s="14"/>
      <c r="S1927" s="14"/>
      <c r="T1927" s="14"/>
      <c r="U1927" s="14"/>
    </row>
    <row r="1928" spans="1:21" ht="15" customHeight="1">
      <c r="A1928" s="147">
        <f>RANK(N1928,$N$18:$N$2049)</f>
        <v>892</v>
      </c>
      <c r="B1928" s="148" t="s">
        <v>1026</v>
      </c>
      <c r="C1928" s="148" t="s">
        <v>1961</v>
      </c>
      <c r="D1928" s="149" t="s">
        <v>42</v>
      </c>
      <c r="E1928" s="149" t="s">
        <v>38</v>
      </c>
      <c r="F1928" s="149" t="s">
        <v>48</v>
      </c>
      <c r="G1928" s="150"/>
      <c r="H1928" s="150"/>
      <c r="I1928" s="150"/>
      <c r="J1928" s="150"/>
      <c r="K1928" s="150">
        <v>22</v>
      </c>
      <c r="L1928" s="150">
        <v>267</v>
      </c>
      <c r="M1928" s="150">
        <v>3</v>
      </c>
      <c r="N1928" s="172">
        <f>SUM(G1928*$D$8+H1928*$D$5+I1928*$D$9+J1928*$D$6+K1928*$D$11+L1928*$D$10+M1928*$D$7)</f>
        <v>55.7</v>
      </c>
      <c r="O1928" s="166">
        <v>1</v>
      </c>
      <c r="P1928" s="153">
        <f>SUM(N1928*O1928)</f>
        <v>55.7</v>
      </c>
      <c r="Q1928" s="14"/>
      <c r="R1928" s="14"/>
      <c r="S1928" s="14"/>
      <c r="T1928" s="14"/>
      <c r="U1928" s="14"/>
    </row>
    <row r="1929" spans="1:21" ht="15" customHeight="1">
      <c r="A1929" s="147">
        <f>RANK(N1929,$N$18:$N$2049)</f>
        <v>1426</v>
      </c>
      <c r="B1929" s="148" t="s">
        <v>793</v>
      </c>
      <c r="C1929" s="148" t="s">
        <v>1961</v>
      </c>
      <c r="D1929" s="149" t="s">
        <v>43</v>
      </c>
      <c r="E1929" s="149" t="s">
        <v>34</v>
      </c>
      <c r="F1929" s="149" t="s">
        <v>48</v>
      </c>
      <c r="G1929" s="150"/>
      <c r="H1929" s="150"/>
      <c r="I1929" s="150"/>
      <c r="J1929" s="150"/>
      <c r="K1929" s="150">
        <v>7</v>
      </c>
      <c r="L1929" s="150">
        <v>97</v>
      </c>
      <c r="M1929" s="150">
        <v>1</v>
      </c>
      <c r="N1929" s="172">
        <f>SUM(G1929*$D$8+H1929*$D$5+I1929*$D$9+J1929*$D$6+K1929*$D$11+L1929*$D$10+M1929*$D$7)</f>
        <v>19.200000000000003</v>
      </c>
      <c r="O1929" s="166">
        <v>1</v>
      </c>
      <c r="P1929" s="153">
        <f>SUM(N1929*O1929)</f>
        <v>19.200000000000003</v>
      </c>
      <c r="Q1929" s="14"/>
      <c r="R1929" s="14"/>
      <c r="S1929" s="14"/>
      <c r="T1929" s="14"/>
      <c r="U1929" s="14"/>
    </row>
    <row r="1930" spans="1:21" ht="15" customHeight="1">
      <c r="A1930" s="147">
        <f>RANK(N1930,$N$18:$N$2049)</f>
        <v>1187</v>
      </c>
      <c r="B1930" s="148" t="s">
        <v>1028</v>
      </c>
      <c r="C1930" s="148" t="s">
        <v>1961</v>
      </c>
      <c r="D1930" s="149" t="s">
        <v>43</v>
      </c>
      <c r="E1930" s="149" t="s">
        <v>36</v>
      </c>
      <c r="F1930" s="149" t="s">
        <v>48</v>
      </c>
      <c r="G1930" s="150"/>
      <c r="H1930" s="150"/>
      <c r="I1930" s="150"/>
      <c r="J1930" s="150"/>
      <c r="K1930" s="150">
        <v>16</v>
      </c>
      <c r="L1930" s="150">
        <v>172</v>
      </c>
      <c r="M1930" s="150">
        <v>1</v>
      </c>
      <c r="N1930" s="172">
        <f>SUM(G1930*$D$8+H1930*$D$5+I1930*$D$9+J1930*$D$6+K1930*$D$11+L1930*$D$10+M1930*$D$7)</f>
        <v>31.2</v>
      </c>
      <c r="O1930" s="166">
        <v>1</v>
      </c>
      <c r="P1930" s="153">
        <f>SUM(N1930*O1930)</f>
        <v>31.2</v>
      </c>
      <c r="Q1930" s="14"/>
      <c r="R1930" s="14"/>
      <c r="S1930" s="14"/>
      <c r="T1930" s="14"/>
      <c r="U1930" s="14"/>
    </row>
    <row r="1931" spans="1:21" ht="15" customHeight="1">
      <c r="A1931" s="147">
        <f>RANK(N1931,$N$18:$N$2049)</f>
        <v>838</v>
      </c>
      <c r="B1931" s="148" t="s">
        <v>1870</v>
      </c>
      <c r="C1931" s="148" t="s">
        <v>1961</v>
      </c>
      <c r="D1931" s="149" t="s">
        <v>43</v>
      </c>
      <c r="E1931" s="149" t="s">
        <v>38</v>
      </c>
      <c r="F1931" s="149" t="s">
        <v>48</v>
      </c>
      <c r="G1931" s="150"/>
      <c r="H1931" s="150"/>
      <c r="I1931" s="150"/>
      <c r="J1931" s="150"/>
      <c r="K1931" s="150">
        <v>28</v>
      </c>
      <c r="L1931" s="150">
        <v>350</v>
      </c>
      <c r="M1931" s="150">
        <v>2</v>
      </c>
      <c r="N1931" s="172">
        <f>SUM(G1931*$D$8+H1931*$D$5+I1931*$D$9+J1931*$D$6+K1931*$D$11+L1931*$D$10+M1931*$D$7)</f>
        <v>61</v>
      </c>
      <c r="O1931" s="166">
        <v>1</v>
      </c>
      <c r="P1931" s="153">
        <f>SUM(N1931*O1931)</f>
        <v>61</v>
      </c>
      <c r="Q1931" s="14"/>
      <c r="R1931" s="14"/>
      <c r="S1931" s="14"/>
      <c r="T1931" s="14"/>
      <c r="U1931" s="14"/>
    </row>
    <row r="1932" spans="1:21" ht="15" customHeight="1">
      <c r="A1932" s="147">
        <f>RANK(N1932,$N$18:$N$2049)</f>
        <v>544</v>
      </c>
      <c r="B1932" s="148" t="s">
        <v>107</v>
      </c>
      <c r="C1932" s="148" t="s">
        <v>1961</v>
      </c>
      <c r="D1932" s="149" t="s">
        <v>43</v>
      </c>
      <c r="E1932" s="149" t="s">
        <v>34</v>
      </c>
      <c r="F1932" s="149" t="s">
        <v>48</v>
      </c>
      <c r="G1932" s="150"/>
      <c r="H1932" s="150"/>
      <c r="I1932" s="150"/>
      <c r="J1932" s="150"/>
      <c r="K1932" s="150">
        <v>40</v>
      </c>
      <c r="L1932" s="150">
        <v>483</v>
      </c>
      <c r="M1932" s="150">
        <v>4</v>
      </c>
      <c r="N1932" s="172">
        <f>SUM(G1932*$D$8+H1932*$D$5+I1932*$D$9+J1932*$D$6+K1932*$D$11+L1932*$D$10+M1932*$D$7)</f>
        <v>92.300000000000011</v>
      </c>
      <c r="O1932" s="166">
        <v>1</v>
      </c>
      <c r="P1932" s="153">
        <f>SUM(N1932*O1932)</f>
        <v>92.300000000000011</v>
      </c>
      <c r="Q1932" s="14"/>
      <c r="R1932" s="14"/>
      <c r="S1932" s="14"/>
      <c r="T1932" s="14"/>
      <c r="U1932" s="14"/>
    </row>
    <row r="1933" spans="1:21" ht="15" customHeight="1">
      <c r="A1933" s="147">
        <f>RANK(N1933,$N$18:$N$2049)</f>
        <v>409</v>
      </c>
      <c r="B1933" s="148" t="s">
        <v>1869</v>
      </c>
      <c r="C1933" s="148" t="s">
        <v>1961</v>
      </c>
      <c r="D1933" s="149" t="s">
        <v>43</v>
      </c>
      <c r="E1933" s="149" t="s">
        <v>36</v>
      </c>
      <c r="F1933" s="149" t="s">
        <v>48</v>
      </c>
      <c r="G1933" s="150"/>
      <c r="H1933" s="150"/>
      <c r="I1933" s="150"/>
      <c r="J1933" s="150"/>
      <c r="K1933" s="150">
        <v>55</v>
      </c>
      <c r="L1933" s="150">
        <v>606</v>
      </c>
      <c r="M1933" s="150">
        <v>5</v>
      </c>
      <c r="N1933" s="172">
        <f>SUM(G1933*$D$8+H1933*$D$5+I1933*$D$9+J1933*$D$6+K1933*$D$11+L1933*$D$10+M1933*$D$7)</f>
        <v>118.1</v>
      </c>
      <c r="O1933" s="166">
        <v>1</v>
      </c>
      <c r="P1933" s="153">
        <f>SUM(N1933*O1933)</f>
        <v>118.1</v>
      </c>
      <c r="Q1933" s="14"/>
      <c r="R1933" s="14"/>
      <c r="S1933" s="14"/>
      <c r="T1933" s="14"/>
      <c r="U1933" s="14"/>
    </row>
    <row r="1934" spans="1:21" ht="15" customHeight="1">
      <c r="A1934" s="147">
        <f>RANK(N1934,$N$18:$N$2049)</f>
        <v>224</v>
      </c>
      <c r="B1934" s="148" t="s">
        <v>484</v>
      </c>
      <c r="C1934" s="148" t="s">
        <v>1961</v>
      </c>
      <c r="D1934" s="149" t="s">
        <v>43</v>
      </c>
      <c r="E1934" s="149" t="s">
        <v>34</v>
      </c>
      <c r="F1934" s="149" t="s">
        <v>48</v>
      </c>
      <c r="G1934" s="150"/>
      <c r="H1934" s="150"/>
      <c r="I1934" s="150"/>
      <c r="J1934" s="150"/>
      <c r="K1934" s="150">
        <v>68</v>
      </c>
      <c r="L1934" s="150">
        <v>824</v>
      </c>
      <c r="M1934" s="150">
        <v>8</v>
      </c>
      <c r="N1934" s="172">
        <f>SUM(G1934*$D$8+H1934*$D$5+I1934*$D$9+J1934*$D$6+K1934*$D$11+L1934*$D$10+M1934*$D$7)</f>
        <v>164.4</v>
      </c>
      <c r="O1934" s="166">
        <v>1</v>
      </c>
      <c r="P1934" s="153">
        <f>SUM(N1934*O1934)</f>
        <v>164.4</v>
      </c>
      <c r="Q1934" s="29"/>
      <c r="R1934" s="14"/>
      <c r="S1934" s="14"/>
      <c r="T1934" s="14"/>
      <c r="U1934" s="14"/>
    </row>
    <row r="1935" spans="1:21" ht="15" customHeight="1">
      <c r="A1935" s="147">
        <f>RANK(N1935,$N$18:$N$2049)</f>
        <v>1475</v>
      </c>
      <c r="B1935" s="148" t="s">
        <v>1871</v>
      </c>
      <c r="C1935" s="148" t="s">
        <v>1962</v>
      </c>
      <c r="D1935" s="149" t="s">
        <v>33</v>
      </c>
      <c r="E1935" s="149" t="s">
        <v>38</v>
      </c>
      <c r="F1935" s="149" t="s">
        <v>41</v>
      </c>
      <c r="G1935" s="150"/>
      <c r="H1935" s="150"/>
      <c r="I1935" s="150"/>
      <c r="J1935" s="150"/>
      <c r="K1935" s="150"/>
      <c r="L1935" s="150"/>
      <c r="M1935" s="150"/>
      <c r="N1935" s="172">
        <f>SUM(G1935*$D$8+H1935*$D$5+I1935*$D$9+J1935*$D$6+K1935*$D$11+L1935*$D$10+M1935*$D$7)</f>
        <v>0</v>
      </c>
      <c r="O1935" s="166">
        <v>0.9</v>
      </c>
      <c r="P1935" s="153">
        <f>SUM(N1935*O1935)</f>
        <v>0</v>
      </c>
      <c r="Q1935" s="29"/>
      <c r="R1935" s="14"/>
      <c r="S1935" s="14"/>
      <c r="T1935" s="14"/>
      <c r="U1935" s="14"/>
    </row>
    <row r="1936" spans="1:21" ht="15" customHeight="1">
      <c r="A1936" s="147">
        <f>RANK(N1936,$N$18:$N$2049)</f>
        <v>169</v>
      </c>
      <c r="B1936" s="148" t="s">
        <v>85</v>
      </c>
      <c r="C1936" s="148" t="s">
        <v>1962</v>
      </c>
      <c r="D1936" s="149" t="s">
        <v>33</v>
      </c>
      <c r="E1936" s="149" t="s">
        <v>34</v>
      </c>
      <c r="F1936" s="149" t="s">
        <v>41</v>
      </c>
      <c r="G1936" s="150">
        <v>2567</v>
      </c>
      <c r="H1936" s="150">
        <v>18</v>
      </c>
      <c r="I1936" s="150">
        <v>0</v>
      </c>
      <c r="J1936" s="150">
        <v>2</v>
      </c>
      <c r="K1936" s="150"/>
      <c r="L1936" s="150"/>
      <c r="M1936" s="150"/>
      <c r="N1936" s="172">
        <f>SUM(G1936*$D$8+H1936*$D$5+I1936*$D$9+J1936*$D$6+K1936*$D$11+L1936*$D$10+M1936*$D$7)</f>
        <v>186.68</v>
      </c>
      <c r="O1936" s="166">
        <v>0.9</v>
      </c>
      <c r="P1936" s="153">
        <f>SUM(N1936*O1936)</f>
        <v>168.012</v>
      </c>
      <c r="Q1936" s="29"/>
      <c r="R1936" s="14"/>
      <c r="S1936" s="14"/>
      <c r="T1936" s="14"/>
      <c r="U1936" s="14"/>
    </row>
    <row r="1937" spans="1:21" ht="15" customHeight="1">
      <c r="A1937" s="147">
        <f>RANK(N1937,$N$18:$N$2049)</f>
        <v>1475</v>
      </c>
      <c r="B1937" s="148" t="s">
        <v>140</v>
      </c>
      <c r="C1937" s="148" t="s">
        <v>1962</v>
      </c>
      <c r="D1937" s="149" t="s">
        <v>39</v>
      </c>
      <c r="E1937" s="149" t="s">
        <v>34</v>
      </c>
      <c r="F1937" s="149" t="s">
        <v>41</v>
      </c>
      <c r="G1937" s="150"/>
      <c r="H1937" s="150"/>
      <c r="I1937" s="150"/>
      <c r="J1937" s="150"/>
      <c r="K1937" s="150"/>
      <c r="L1937" s="150"/>
      <c r="M1937" s="150"/>
      <c r="N1937" s="172">
        <f>SUM(G1937*$D$8+H1937*$D$5+I1937*$D$9+J1937*$D$6+K1937*$D$11+L1937*$D$10+M1937*$D$7)</f>
        <v>0</v>
      </c>
      <c r="O1937" s="166">
        <v>1.02</v>
      </c>
      <c r="P1937" s="153">
        <f>SUM(N1937*O1937)</f>
        <v>0</v>
      </c>
      <c r="Q1937" s="29"/>
      <c r="R1937" s="14"/>
      <c r="S1937" s="14"/>
      <c r="T1937" s="14"/>
      <c r="U1937" s="14"/>
    </row>
    <row r="1938" spans="1:21" ht="15" customHeight="1">
      <c r="A1938" s="147">
        <f>RANK(N1938,$N$18:$N$2049)</f>
        <v>1158</v>
      </c>
      <c r="B1938" s="148" t="s">
        <v>374</v>
      </c>
      <c r="C1938" s="148" t="s">
        <v>1962</v>
      </c>
      <c r="D1938" s="149" t="s">
        <v>39</v>
      </c>
      <c r="E1938" s="149" t="s">
        <v>34</v>
      </c>
      <c r="F1938" s="149" t="s">
        <v>41</v>
      </c>
      <c r="G1938" s="150"/>
      <c r="H1938" s="150"/>
      <c r="I1938" s="150">
        <v>181</v>
      </c>
      <c r="J1938" s="150">
        <v>2</v>
      </c>
      <c r="K1938" s="150">
        <v>3</v>
      </c>
      <c r="L1938" s="150">
        <v>12</v>
      </c>
      <c r="M1938" s="150">
        <v>0</v>
      </c>
      <c r="N1938" s="172">
        <f>SUM(G1938*$D$8+H1938*$D$5+I1938*$D$9+J1938*$D$6+K1938*$D$11+L1938*$D$10+M1938*$D$7)</f>
        <v>32.800000000000004</v>
      </c>
      <c r="O1938" s="166">
        <v>1.02</v>
      </c>
      <c r="P1938" s="153">
        <f>SUM(N1938*O1938)</f>
        <v>33.456000000000003</v>
      </c>
      <c r="Q1938" s="29"/>
      <c r="R1938" s="14"/>
      <c r="S1938" s="14"/>
      <c r="T1938" s="14"/>
      <c r="U1938" s="14"/>
    </row>
    <row r="1939" spans="1:21" ht="15" customHeight="1">
      <c r="A1939" s="147">
        <f>RANK(N1939,$N$18:$N$2049)</f>
        <v>603</v>
      </c>
      <c r="B1939" s="148" t="s">
        <v>2198</v>
      </c>
      <c r="C1939" s="148" t="s">
        <v>1962</v>
      </c>
      <c r="D1939" s="149" t="s">
        <v>39</v>
      </c>
      <c r="E1939" s="149" t="s">
        <v>38</v>
      </c>
      <c r="F1939" s="149" t="s">
        <v>41</v>
      </c>
      <c r="G1939" s="150"/>
      <c r="H1939" s="150"/>
      <c r="I1939" s="150">
        <v>488</v>
      </c>
      <c r="J1939" s="150">
        <v>4</v>
      </c>
      <c r="K1939" s="150">
        <v>12</v>
      </c>
      <c r="L1939" s="150">
        <v>70</v>
      </c>
      <c r="M1939" s="150">
        <v>0</v>
      </c>
      <c r="N1939" s="172">
        <f>SUM(G1939*$D$8+H1939*$D$5+I1939*$D$9+J1939*$D$6+K1939*$D$11+L1939*$D$10+M1939*$D$7)</f>
        <v>85.800000000000011</v>
      </c>
      <c r="O1939" s="166">
        <v>1.02</v>
      </c>
      <c r="P1939" s="153">
        <f>SUM(N1939*O1939)</f>
        <v>87.51600000000002</v>
      </c>
      <c r="Q1939" s="14"/>
      <c r="R1939" s="14"/>
      <c r="S1939" s="14"/>
      <c r="T1939" s="14"/>
      <c r="U1939" s="14"/>
    </row>
    <row r="1940" spans="1:21" ht="15" customHeight="1">
      <c r="A1940" s="147">
        <f>RANK(N1940,$N$18:$N$2049)</f>
        <v>145</v>
      </c>
      <c r="B1940" s="148" t="s">
        <v>1029</v>
      </c>
      <c r="C1940" s="148" t="s">
        <v>1962</v>
      </c>
      <c r="D1940" s="149" t="s">
        <v>39</v>
      </c>
      <c r="E1940" s="149" t="s">
        <v>36</v>
      </c>
      <c r="F1940" s="149" t="s">
        <v>41</v>
      </c>
      <c r="G1940" s="150"/>
      <c r="H1940" s="150"/>
      <c r="I1940" s="150">
        <v>1051</v>
      </c>
      <c r="J1940" s="150">
        <v>10</v>
      </c>
      <c r="K1940" s="150">
        <v>20</v>
      </c>
      <c r="L1940" s="150">
        <v>171</v>
      </c>
      <c r="M1940" s="150">
        <v>1</v>
      </c>
      <c r="N1940" s="172">
        <f>SUM(G1940*$D$8+H1940*$D$5+I1940*$D$9+J1940*$D$6+K1940*$D$11+L1940*$D$10+M1940*$D$7)</f>
        <v>198.20000000000002</v>
      </c>
      <c r="O1940" s="166">
        <v>1.02</v>
      </c>
      <c r="P1940" s="153">
        <f>SUM(N1940*O1940)</f>
        <v>202.16400000000002</v>
      </c>
      <c r="Q1940" s="14"/>
      <c r="R1940" s="14"/>
      <c r="S1940" s="14"/>
      <c r="T1940" s="14"/>
      <c r="U1940" s="14"/>
    </row>
    <row r="1941" spans="1:21" ht="15" customHeight="1">
      <c r="A1941" s="147">
        <f>RANK(N1941,$N$18:$N$2049)</f>
        <v>1475</v>
      </c>
      <c r="B1941" s="148" t="s">
        <v>1873</v>
      </c>
      <c r="C1941" s="148" t="s">
        <v>1962</v>
      </c>
      <c r="D1941" s="149" t="s">
        <v>42</v>
      </c>
      <c r="E1941" s="149" t="s">
        <v>38</v>
      </c>
      <c r="F1941" s="149" t="s">
        <v>41</v>
      </c>
      <c r="G1941" s="150"/>
      <c r="H1941" s="150"/>
      <c r="I1941" s="150"/>
      <c r="J1941" s="150"/>
      <c r="K1941" s="150"/>
      <c r="L1941" s="150"/>
      <c r="M1941" s="150"/>
      <c r="N1941" s="172">
        <f>SUM(G1941*$D$8+H1941*$D$5+I1941*$D$9+J1941*$D$6+K1941*$D$11+L1941*$D$10+M1941*$D$7)</f>
        <v>0</v>
      </c>
      <c r="O1941" s="166">
        <v>1</v>
      </c>
      <c r="P1941" s="153">
        <f>SUM(N1941*O1941)</f>
        <v>0</v>
      </c>
      <c r="Q1941" s="14"/>
      <c r="R1941" s="14"/>
      <c r="S1941" s="14"/>
      <c r="T1941" s="14"/>
      <c r="U1941" s="14"/>
    </row>
    <row r="1942" spans="1:21" ht="15" customHeight="1">
      <c r="A1942" s="147">
        <f>RANK(N1942,$N$18:$N$2049)</f>
        <v>1172</v>
      </c>
      <c r="B1942" s="148" t="s">
        <v>1030</v>
      </c>
      <c r="C1942" s="148" t="s">
        <v>1962</v>
      </c>
      <c r="D1942" s="149" t="s">
        <v>42</v>
      </c>
      <c r="E1942" s="149" t="s">
        <v>38</v>
      </c>
      <c r="F1942" s="149" t="s">
        <v>41</v>
      </c>
      <c r="G1942" s="150"/>
      <c r="H1942" s="150"/>
      <c r="I1942" s="150"/>
      <c r="J1942" s="150"/>
      <c r="K1942" s="150">
        <v>15</v>
      </c>
      <c r="L1942" s="150">
        <v>184</v>
      </c>
      <c r="M1942" s="150">
        <v>1</v>
      </c>
      <c r="N1942" s="172">
        <f>SUM(G1942*$D$8+H1942*$D$5+I1942*$D$9+J1942*$D$6+K1942*$D$11+L1942*$D$10+M1942*$D$7)</f>
        <v>31.900000000000002</v>
      </c>
      <c r="O1942" s="166">
        <v>1</v>
      </c>
      <c r="P1942" s="153">
        <f>SUM(N1942*O1942)</f>
        <v>31.900000000000002</v>
      </c>
      <c r="Q1942" s="14"/>
      <c r="R1942" s="14"/>
      <c r="S1942" s="14"/>
      <c r="T1942" s="14"/>
      <c r="U1942" s="14"/>
    </row>
    <row r="1943" spans="1:21" ht="15" customHeight="1">
      <c r="A1943" s="147">
        <f>RANK(N1943,$N$18:$N$2049)</f>
        <v>827</v>
      </c>
      <c r="B1943" s="148" t="s">
        <v>1872</v>
      </c>
      <c r="C1943" s="148" t="s">
        <v>1962</v>
      </c>
      <c r="D1943" s="149" t="s">
        <v>42</v>
      </c>
      <c r="E1943" s="149" t="s">
        <v>38</v>
      </c>
      <c r="F1943" s="149" t="s">
        <v>41</v>
      </c>
      <c r="G1943" s="150"/>
      <c r="H1943" s="150"/>
      <c r="I1943" s="150"/>
      <c r="J1943" s="150"/>
      <c r="K1943" s="150">
        <v>24</v>
      </c>
      <c r="L1943" s="150">
        <v>318</v>
      </c>
      <c r="M1943" s="150">
        <v>3</v>
      </c>
      <c r="N1943" s="172">
        <f>SUM(G1943*$D$8+H1943*$D$5+I1943*$D$9+J1943*$D$6+K1943*$D$11+L1943*$D$10+M1943*$D$7)</f>
        <v>61.8</v>
      </c>
      <c r="O1943" s="166">
        <v>1</v>
      </c>
      <c r="P1943" s="153">
        <f>SUM(N1943*O1943)</f>
        <v>61.8</v>
      </c>
      <c r="Q1943" s="14"/>
      <c r="R1943" s="14"/>
      <c r="S1943" s="14"/>
      <c r="T1943" s="14"/>
      <c r="U1943" s="14"/>
    </row>
    <row r="1944" spans="1:21" ht="15" customHeight="1">
      <c r="A1944" s="147">
        <f>RANK(N1944,$N$18:$N$2049)</f>
        <v>1475</v>
      </c>
      <c r="B1944" s="148" t="s">
        <v>2030</v>
      </c>
      <c r="C1944" s="148" t="s">
        <v>1962</v>
      </c>
      <c r="D1944" s="149" t="s">
        <v>43</v>
      </c>
      <c r="E1944" s="149" t="s">
        <v>34</v>
      </c>
      <c r="F1944" s="149" t="s">
        <v>41</v>
      </c>
      <c r="G1944" s="150"/>
      <c r="H1944" s="150"/>
      <c r="I1944" s="150"/>
      <c r="J1944" s="150"/>
      <c r="K1944" s="150"/>
      <c r="L1944" s="150"/>
      <c r="M1944" s="150"/>
      <c r="N1944" s="172">
        <f>SUM(G1944*$D$8+H1944*$D$5+I1944*$D$9+J1944*$D$6+K1944*$D$11+L1944*$D$10+M1944*$D$7)</f>
        <v>0</v>
      </c>
      <c r="O1944" s="166">
        <v>1</v>
      </c>
      <c r="P1944" s="153">
        <f>SUM(N1944*O1944)</f>
        <v>0</v>
      </c>
      <c r="Q1944" s="14"/>
      <c r="R1944" s="14"/>
      <c r="S1944" s="14"/>
      <c r="T1944" s="14"/>
      <c r="U1944" s="14"/>
    </row>
    <row r="1945" spans="1:21" ht="15" customHeight="1">
      <c r="A1945" s="147">
        <f>RANK(N1945,$N$18:$N$2049)</f>
        <v>1322</v>
      </c>
      <c r="B1945" s="148" t="s">
        <v>2029</v>
      </c>
      <c r="C1945" s="148" t="s">
        <v>1962</v>
      </c>
      <c r="D1945" s="149" t="s">
        <v>43</v>
      </c>
      <c r="E1945" s="149" t="s">
        <v>38</v>
      </c>
      <c r="F1945" s="149" t="s">
        <v>41</v>
      </c>
      <c r="G1945" s="150"/>
      <c r="H1945" s="150"/>
      <c r="I1945" s="150"/>
      <c r="J1945" s="150"/>
      <c r="K1945" s="150">
        <v>11</v>
      </c>
      <c r="L1945" s="150">
        <v>127</v>
      </c>
      <c r="M1945" s="150">
        <v>1</v>
      </c>
      <c r="N1945" s="172">
        <f>SUM(G1945*$D$8+H1945*$D$5+I1945*$D$9+J1945*$D$6+K1945*$D$11+L1945*$D$10+M1945*$D$7)</f>
        <v>24.200000000000003</v>
      </c>
      <c r="O1945" s="166">
        <v>1</v>
      </c>
      <c r="P1945" s="153">
        <f>SUM(N1945*O1945)</f>
        <v>24.200000000000003</v>
      </c>
      <c r="Q1945" s="14"/>
      <c r="R1945" s="14"/>
      <c r="S1945" s="14"/>
      <c r="T1945" s="14"/>
      <c r="U1945" s="14"/>
    </row>
    <row r="1946" spans="1:21" ht="15" customHeight="1">
      <c r="A1946" s="147">
        <f>RANK(N1946,$N$18:$N$2049)</f>
        <v>1170</v>
      </c>
      <c r="B1946" s="148" t="s">
        <v>703</v>
      </c>
      <c r="C1946" s="148" t="s">
        <v>1962</v>
      </c>
      <c r="D1946" s="149" t="s">
        <v>43</v>
      </c>
      <c r="E1946" s="149" t="s">
        <v>34</v>
      </c>
      <c r="F1946" s="149" t="s">
        <v>41</v>
      </c>
      <c r="G1946" s="150"/>
      <c r="H1946" s="150"/>
      <c r="I1946" s="150"/>
      <c r="J1946" s="150"/>
      <c r="K1946" s="150">
        <v>15</v>
      </c>
      <c r="L1946" s="150">
        <v>185</v>
      </c>
      <c r="M1946" s="150">
        <v>1</v>
      </c>
      <c r="N1946" s="172">
        <f>SUM(G1946*$D$8+H1946*$D$5+I1946*$D$9+J1946*$D$6+K1946*$D$11+L1946*$D$10+M1946*$D$7)</f>
        <v>32</v>
      </c>
      <c r="O1946" s="166">
        <v>1</v>
      </c>
      <c r="P1946" s="153">
        <f>SUM(N1946*O1946)</f>
        <v>32</v>
      </c>
      <c r="Q1946" s="14"/>
      <c r="R1946" s="14"/>
      <c r="S1946" s="14"/>
      <c r="T1946" s="14"/>
      <c r="U1946" s="14"/>
    </row>
    <row r="1947" spans="1:21" ht="15" customHeight="1">
      <c r="A1947" s="147">
        <f>RANK(N1947,$N$18:$N$2049)</f>
        <v>932</v>
      </c>
      <c r="B1947" s="148" t="s">
        <v>1031</v>
      </c>
      <c r="C1947" s="148" t="s">
        <v>1962</v>
      </c>
      <c r="D1947" s="149" t="s">
        <v>43</v>
      </c>
      <c r="E1947" s="149" t="s">
        <v>38</v>
      </c>
      <c r="F1947" s="149" t="s">
        <v>41</v>
      </c>
      <c r="G1947" s="150"/>
      <c r="H1947" s="150"/>
      <c r="I1947" s="150"/>
      <c r="J1947" s="150"/>
      <c r="K1947" s="150">
        <v>24</v>
      </c>
      <c r="L1947" s="150">
        <v>285</v>
      </c>
      <c r="M1947" s="150">
        <v>2</v>
      </c>
      <c r="N1947" s="172">
        <f>SUM(G1947*$D$8+H1947*$D$5+I1947*$D$9+J1947*$D$6+K1947*$D$11+L1947*$D$10+M1947*$D$7)</f>
        <v>52.5</v>
      </c>
      <c r="O1947" s="166">
        <v>1</v>
      </c>
      <c r="P1947" s="153">
        <f>SUM(N1947*O1947)</f>
        <v>52.5</v>
      </c>
      <c r="Q1947" s="14"/>
      <c r="R1947" s="14"/>
      <c r="S1947" s="14"/>
      <c r="T1947" s="14"/>
      <c r="U1947" s="14"/>
    </row>
    <row r="1948" spans="1:21" ht="15" customHeight="1">
      <c r="A1948" s="147">
        <f>RANK(N1948,$N$18:$N$2049)</f>
        <v>544</v>
      </c>
      <c r="B1948" s="148" t="s">
        <v>485</v>
      </c>
      <c r="C1948" s="148" t="s">
        <v>1962</v>
      </c>
      <c r="D1948" s="149" t="s">
        <v>43</v>
      </c>
      <c r="E1948" s="149" t="s">
        <v>34</v>
      </c>
      <c r="F1948" s="149" t="s">
        <v>41</v>
      </c>
      <c r="G1948" s="150"/>
      <c r="H1948" s="150"/>
      <c r="I1948" s="150"/>
      <c r="J1948" s="150"/>
      <c r="K1948" s="150">
        <v>36</v>
      </c>
      <c r="L1948" s="150">
        <v>503</v>
      </c>
      <c r="M1948" s="150">
        <v>4</v>
      </c>
      <c r="N1948" s="172">
        <f>SUM(G1948*$D$8+H1948*$D$5+I1948*$D$9+J1948*$D$6+K1948*$D$11+L1948*$D$10+M1948*$D$7)</f>
        <v>92.300000000000011</v>
      </c>
      <c r="O1948" s="166">
        <v>1</v>
      </c>
      <c r="P1948" s="153">
        <f>SUM(N1948*O1948)</f>
        <v>92.300000000000011</v>
      </c>
      <c r="Q1948" s="14"/>
      <c r="R1948" s="14"/>
      <c r="S1948" s="14"/>
      <c r="T1948" s="14"/>
      <c r="U1948" s="14"/>
    </row>
    <row r="1949" spans="1:21" ht="15" customHeight="1">
      <c r="A1949" s="147">
        <f>RANK(N1949,$N$18:$N$2049)</f>
        <v>341</v>
      </c>
      <c r="B1949" s="148" t="s">
        <v>1874</v>
      </c>
      <c r="C1949" s="148" t="s">
        <v>1962</v>
      </c>
      <c r="D1949" s="149" t="s">
        <v>43</v>
      </c>
      <c r="E1949" s="149" t="s">
        <v>34</v>
      </c>
      <c r="F1949" s="149" t="s">
        <v>41</v>
      </c>
      <c r="G1949" s="150"/>
      <c r="H1949" s="150"/>
      <c r="I1949" s="150"/>
      <c r="J1949" s="150"/>
      <c r="K1949" s="150">
        <v>70</v>
      </c>
      <c r="L1949" s="150">
        <v>731</v>
      </c>
      <c r="M1949" s="150">
        <v>4</v>
      </c>
      <c r="N1949" s="172">
        <f>SUM(G1949*$D$8+H1949*$D$5+I1949*$D$9+J1949*$D$6+K1949*$D$11+L1949*$D$10+M1949*$D$7)</f>
        <v>132.10000000000002</v>
      </c>
      <c r="O1949" s="166">
        <v>1</v>
      </c>
      <c r="P1949" s="153">
        <f>SUM(N1949*O1949)</f>
        <v>132.10000000000002</v>
      </c>
      <c r="Q1949" s="29"/>
      <c r="R1949" s="14"/>
      <c r="S1949" s="14"/>
      <c r="T1949" s="14"/>
      <c r="U1949" s="14"/>
    </row>
    <row r="1950" spans="1:21" ht="15" customHeight="1">
      <c r="A1950" s="147">
        <f>RANK(N1950,$N$18:$N$2049)</f>
        <v>1475</v>
      </c>
      <c r="B1950" s="148" t="s">
        <v>343</v>
      </c>
      <c r="C1950" s="148" t="s">
        <v>1963</v>
      </c>
      <c r="D1950" s="149" t="s">
        <v>33</v>
      </c>
      <c r="E1950" s="149" t="s">
        <v>36</v>
      </c>
      <c r="F1950" s="149" t="s">
        <v>336</v>
      </c>
      <c r="G1950" s="150"/>
      <c r="H1950" s="150"/>
      <c r="I1950" s="150"/>
      <c r="J1950" s="150"/>
      <c r="K1950" s="150"/>
      <c r="L1950" s="150"/>
      <c r="M1950" s="150"/>
      <c r="N1950" s="172">
        <f>SUM(G1950*$D$8+H1950*$D$5+I1950*$D$9+J1950*$D$6+K1950*$D$11+L1950*$D$10+M1950*$D$7)</f>
        <v>0</v>
      </c>
      <c r="O1950" s="166">
        <v>0.9</v>
      </c>
      <c r="P1950" s="153">
        <f>SUM(N1950*O1950)</f>
        <v>0</v>
      </c>
      <c r="Q1950" s="14"/>
      <c r="R1950" s="14"/>
      <c r="S1950" s="14"/>
      <c r="T1950" s="14"/>
      <c r="U1950" s="14"/>
    </row>
    <row r="1951" spans="1:21" ht="15" customHeight="1">
      <c r="A1951" s="147">
        <f>RANK(N1951,$N$18:$N$2049)</f>
        <v>9</v>
      </c>
      <c r="B1951" s="148" t="s">
        <v>1032</v>
      </c>
      <c r="C1951" s="148" t="s">
        <v>1963</v>
      </c>
      <c r="D1951" s="149" t="s">
        <v>33</v>
      </c>
      <c r="E1951" s="149" t="s">
        <v>34</v>
      </c>
      <c r="F1951" s="149" t="s">
        <v>336</v>
      </c>
      <c r="G1951" s="150">
        <v>2683</v>
      </c>
      <c r="H1951" s="150">
        <v>19</v>
      </c>
      <c r="I1951" s="150">
        <v>621</v>
      </c>
      <c r="J1951" s="150">
        <v>10</v>
      </c>
      <c r="K1951" s="150"/>
      <c r="L1951" s="150"/>
      <c r="M1951" s="150"/>
      <c r="N1951" s="172">
        <f>SUM(G1951*$D$8+H1951*$D$5+I1951*$D$9+J1951*$D$6+K1951*$D$11+L1951*$D$10+M1951*$D$7)</f>
        <v>305.41999999999996</v>
      </c>
      <c r="O1951" s="166">
        <v>0.97</v>
      </c>
      <c r="P1951" s="153">
        <f>SUM(N1951*O1951)</f>
        <v>296.25739999999996</v>
      </c>
      <c r="Q1951" s="14"/>
      <c r="R1951" s="14"/>
      <c r="S1951" s="14"/>
      <c r="T1951" s="14"/>
      <c r="U1951" s="14"/>
    </row>
    <row r="1952" spans="1:21" ht="15" customHeight="1">
      <c r="A1952" s="147">
        <f>RANK(N1952,$N$18:$N$2049)</f>
        <v>1475</v>
      </c>
      <c r="B1952" s="148" t="s">
        <v>1875</v>
      </c>
      <c r="C1952" s="148" t="s">
        <v>1963</v>
      </c>
      <c r="D1952" s="149" t="s">
        <v>39</v>
      </c>
      <c r="E1952" s="149" t="s">
        <v>1965</v>
      </c>
      <c r="F1952" s="149" t="s">
        <v>336</v>
      </c>
      <c r="G1952" s="150"/>
      <c r="H1952" s="150"/>
      <c r="I1952" s="150"/>
      <c r="J1952" s="150"/>
      <c r="K1952" s="150"/>
      <c r="L1952" s="150"/>
      <c r="M1952" s="150"/>
      <c r="N1952" s="172">
        <f>SUM(G1952*$D$8+H1952*$D$5+I1952*$D$9+J1952*$D$6+K1952*$D$11+L1952*$D$10+M1952*$D$7)</f>
        <v>0</v>
      </c>
      <c r="O1952" s="166">
        <v>1.02</v>
      </c>
      <c r="P1952" s="153">
        <f>SUM(N1952*O1952)</f>
        <v>0</v>
      </c>
      <c r="Q1952" s="14"/>
      <c r="R1952" s="14"/>
      <c r="S1952" s="14"/>
      <c r="T1952" s="14"/>
      <c r="U1952" s="14"/>
    </row>
    <row r="1953" spans="1:21" ht="15" customHeight="1">
      <c r="A1953" s="147">
        <f>RANK(N1953,$N$18:$N$2049)</f>
        <v>1241</v>
      </c>
      <c r="B1953" s="148" t="s">
        <v>483</v>
      </c>
      <c r="C1953" s="148" t="s">
        <v>1963</v>
      </c>
      <c r="D1953" s="149" t="s">
        <v>39</v>
      </c>
      <c r="E1953" s="149" t="s">
        <v>38</v>
      </c>
      <c r="F1953" s="149" t="s">
        <v>336</v>
      </c>
      <c r="G1953" s="150"/>
      <c r="H1953" s="150"/>
      <c r="I1953" s="150">
        <v>188</v>
      </c>
      <c r="J1953" s="150">
        <v>1</v>
      </c>
      <c r="K1953" s="150">
        <v>4</v>
      </c>
      <c r="L1953" s="150">
        <v>13</v>
      </c>
      <c r="M1953" s="150">
        <v>0</v>
      </c>
      <c r="N1953" s="172">
        <f>SUM(G1953*$D$8+H1953*$D$5+I1953*$D$9+J1953*$D$6+K1953*$D$11+L1953*$D$10+M1953*$D$7)</f>
        <v>28.1</v>
      </c>
      <c r="O1953" s="166">
        <v>1.02</v>
      </c>
      <c r="P1953" s="153">
        <f>SUM(N1953*O1953)</f>
        <v>28.662000000000003</v>
      </c>
      <c r="Q1953" s="29"/>
      <c r="R1953" s="14"/>
      <c r="S1953" s="14"/>
      <c r="T1953" s="14"/>
      <c r="U1953" s="14"/>
    </row>
    <row r="1954" spans="1:21" ht="15" customHeight="1">
      <c r="A1954" s="147">
        <f>RANK(N1954,$N$18:$N$2049)</f>
        <v>434</v>
      </c>
      <c r="B1954" s="148" t="s">
        <v>2199</v>
      </c>
      <c r="C1954" s="148" t="s">
        <v>1963</v>
      </c>
      <c r="D1954" s="149" t="s">
        <v>39</v>
      </c>
      <c r="E1954" s="149" t="s">
        <v>38</v>
      </c>
      <c r="F1954" s="149" t="s">
        <v>336</v>
      </c>
      <c r="G1954" s="150"/>
      <c r="H1954" s="150"/>
      <c r="I1954" s="150">
        <v>693</v>
      </c>
      <c r="J1954" s="150">
        <v>6</v>
      </c>
      <c r="K1954" s="150">
        <v>7</v>
      </c>
      <c r="L1954" s="150">
        <v>50</v>
      </c>
      <c r="M1954" s="150">
        <v>0</v>
      </c>
      <c r="N1954" s="172">
        <f>SUM(G1954*$D$8+H1954*$D$5+I1954*$D$9+J1954*$D$6+K1954*$D$11+L1954*$D$10+M1954*$D$7)</f>
        <v>113.8</v>
      </c>
      <c r="O1954" s="166">
        <v>1.02</v>
      </c>
      <c r="P1954" s="153">
        <f>SUM(N1954*O1954)</f>
        <v>116.07599999999999</v>
      </c>
      <c r="Q1954" s="29"/>
      <c r="R1954" s="14"/>
      <c r="S1954" s="14"/>
      <c r="T1954" s="14"/>
      <c r="U1954" s="14"/>
    </row>
    <row r="1955" spans="1:21" ht="15" customHeight="1">
      <c r="A1955" s="147">
        <f>RANK(N1955,$N$18:$N$2049)</f>
        <v>232</v>
      </c>
      <c r="B1955" s="148" t="s">
        <v>1033</v>
      </c>
      <c r="C1955" s="148" t="s">
        <v>1963</v>
      </c>
      <c r="D1955" s="149" t="s">
        <v>39</v>
      </c>
      <c r="E1955" s="149" t="s">
        <v>36</v>
      </c>
      <c r="F1955" s="149" t="s">
        <v>336</v>
      </c>
      <c r="G1955" s="150"/>
      <c r="H1955" s="150"/>
      <c r="I1955" s="150">
        <v>841</v>
      </c>
      <c r="J1955" s="150">
        <v>9</v>
      </c>
      <c r="K1955" s="150">
        <v>11</v>
      </c>
      <c r="L1955" s="150">
        <v>125</v>
      </c>
      <c r="M1955" s="150">
        <v>1</v>
      </c>
      <c r="N1955" s="172">
        <f>SUM(G1955*$D$8+H1955*$D$5+I1955*$D$9+J1955*$D$6+K1955*$D$11+L1955*$D$10+M1955*$D$7)</f>
        <v>162.10000000000002</v>
      </c>
      <c r="O1955" s="166">
        <v>1.02</v>
      </c>
      <c r="P1955" s="153">
        <f>SUM(N1955*O1955)</f>
        <v>165.34200000000001</v>
      </c>
      <c r="Q1955" s="29"/>
      <c r="R1955" s="14"/>
      <c r="S1955" s="14"/>
      <c r="T1955" s="14"/>
      <c r="U1955" s="14"/>
    </row>
    <row r="1956" spans="1:21" ht="15" customHeight="1">
      <c r="A1956" s="147">
        <f>RANK(N1956,$N$18:$N$2049)</f>
        <v>1475</v>
      </c>
      <c r="B1956" s="148" t="s">
        <v>1034</v>
      </c>
      <c r="C1956" s="148" t="s">
        <v>1963</v>
      </c>
      <c r="D1956" s="149" t="s">
        <v>42</v>
      </c>
      <c r="E1956" s="149" t="s">
        <v>38</v>
      </c>
      <c r="F1956" s="149" t="s">
        <v>336</v>
      </c>
      <c r="G1956" s="150"/>
      <c r="H1956" s="150"/>
      <c r="I1956" s="150"/>
      <c r="J1956" s="150"/>
      <c r="K1956" s="150"/>
      <c r="L1956" s="150"/>
      <c r="M1956" s="150"/>
      <c r="N1956" s="172">
        <f>SUM(G1956*$D$8+H1956*$D$5+I1956*$D$9+J1956*$D$6+K1956*$D$11+L1956*$D$10+M1956*$D$7)</f>
        <v>0</v>
      </c>
      <c r="O1956" s="166">
        <v>1</v>
      </c>
      <c r="P1956" s="153">
        <f>SUM(N1956*O1956)</f>
        <v>0</v>
      </c>
      <c r="R1956" s="14"/>
      <c r="S1956" s="14"/>
      <c r="T1956" s="14"/>
      <c r="U1956" s="14"/>
    </row>
    <row r="1957" spans="1:21" ht="15" customHeight="1">
      <c r="A1957" s="147">
        <f>RANK(N1957,$N$18:$N$2049)</f>
        <v>1475</v>
      </c>
      <c r="B1957" s="148" t="s">
        <v>2200</v>
      </c>
      <c r="C1957" s="148" t="s">
        <v>1963</v>
      </c>
      <c r="D1957" s="149" t="s">
        <v>42</v>
      </c>
      <c r="E1957" s="149" t="s">
        <v>38</v>
      </c>
      <c r="F1957" s="149" t="s">
        <v>336</v>
      </c>
      <c r="G1957" s="150"/>
      <c r="H1957" s="150"/>
      <c r="I1957" s="150"/>
      <c r="J1957" s="150"/>
      <c r="K1957" s="150"/>
      <c r="L1957" s="150"/>
      <c r="M1957" s="150"/>
      <c r="N1957" s="172">
        <f>SUM(G1957*$D$8+H1957*$D$5+I1957*$D$9+J1957*$D$6+K1957*$D$11+L1957*$D$10+M1957*$D$7)</f>
        <v>0</v>
      </c>
      <c r="O1957" s="166">
        <v>1</v>
      </c>
      <c r="P1957" s="153">
        <f>SUM(N1957*O1957)</f>
        <v>0</v>
      </c>
      <c r="R1957" s="14"/>
      <c r="S1957" s="14"/>
      <c r="T1957" s="14"/>
      <c r="U1957" s="14"/>
    </row>
    <row r="1958" spans="1:21" ht="15" customHeight="1">
      <c r="A1958" s="147">
        <f>RANK(N1958,$N$18:$N$2049)</f>
        <v>689</v>
      </c>
      <c r="B1958" s="148" t="s">
        <v>121</v>
      </c>
      <c r="C1958" s="148" t="s">
        <v>1963</v>
      </c>
      <c r="D1958" s="149" t="s">
        <v>42</v>
      </c>
      <c r="E1958" s="149" t="s">
        <v>34</v>
      </c>
      <c r="F1958" s="149" t="s">
        <v>336</v>
      </c>
      <c r="G1958" s="150"/>
      <c r="H1958" s="150"/>
      <c r="I1958" s="150"/>
      <c r="J1958" s="150"/>
      <c r="K1958" s="150">
        <v>34</v>
      </c>
      <c r="L1958" s="150">
        <v>408</v>
      </c>
      <c r="M1958" s="150">
        <v>3</v>
      </c>
      <c r="N1958" s="172">
        <f>SUM(G1958*$D$8+H1958*$D$5+I1958*$D$9+J1958*$D$6+K1958*$D$11+L1958*$D$10+M1958*$D$7)</f>
        <v>75.800000000000011</v>
      </c>
      <c r="O1958" s="166">
        <v>1</v>
      </c>
      <c r="P1958" s="153">
        <f>SUM(N1958*O1958)</f>
        <v>75.800000000000011</v>
      </c>
      <c r="R1958" s="14"/>
      <c r="S1958" s="14"/>
      <c r="T1958" s="14"/>
      <c r="U1958" s="14"/>
    </row>
    <row r="1959" spans="1:21" ht="15" customHeight="1">
      <c r="A1959" s="147">
        <f>RANK(N1959,$N$18:$N$2049)</f>
        <v>1475</v>
      </c>
      <c r="B1959" s="148" t="s">
        <v>1878</v>
      </c>
      <c r="C1959" s="148" t="s">
        <v>1963</v>
      </c>
      <c r="D1959" s="149" t="s">
        <v>43</v>
      </c>
      <c r="E1959" s="149" t="s">
        <v>36</v>
      </c>
      <c r="F1959" s="149" t="s">
        <v>336</v>
      </c>
      <c r="G1959" s="150"/>
      <c r="H1959" s="150"/>
      <c r="I1959" s="150"/>
      <c r="J1959" s="150"/>
      <c r="K1959" s="150"/>
      <c r="L1959" s="150"/>
      <c r="M1959" s="150"/>
      <c r="N1959" s="172">
        <f>SUM(G1959*$D$8+H1959*$D$5+I1959*$D$9+J1959*$D$6+K1959*$D$11+L1959*$D$10+M1959*$D$7)</f>
        <v>0</v>
      </c>
      <c r="O1959" s="166">
        <v>1</v>
      </c>
      <c r="P1959" s="153">
        <f>SUM(N1959*O1959)</f>
        <v>0</v>
      </c>
      <c r="Q1959" s="29"/>
      <c r="R1959" s="14"/>
      <c r="S1959" s="14"/>
      <c r="T1959" s="14"/>
      <c r="U1959" s="14"/>
    </row>
    <row r="1960" spans="1:21" ht="15" customHeight="1">
      <c r="A1960" s="147">
        <f>RANK(N1960,$N$18:$N$2049)</f>
        <v>1009</v>
      </c>
      <c r="B1960" s="148" t="s">
        <v>1035</v>
      </c>
      <c r="C1960" s="148" t="s">
        <v>1963</v>
      </c>
      <c r="D1960" s="149" t="s">
        <v>43</v>
      </c>
      <c r="E1960" s="149" t="s">
        <v>38</v>
      </c>
      <c r="F1960" s="149" t="s">
        <v>336</v>
      </c>
      <c r="G1960" s="150"/>
      <c r="H1960" s="150"/>
      <c r="I1960" s="150">
        <v>75</v>
      </c>
      <c r="J1960" s="150">
        <v>1</v>
      </c>
      <c r="K1960" s="150">
        <v>14</v>
      </c>
      <c r="L1960" s="150">
        <v>188</v>
      </c>
      <c r="M1960" s="150">
        <v>1</v>
      </c>
      <c r="N1960" s="172">
        <f>SUM(G1960*$D$8+H1960*$D$5+I1960*$D$9+J1960*$D$6+K1960*$D$11+L1960*$D$10+M1960*$D$7)</f>
        <v>45.3</v>
      </c>
      <c r="O1960" s="166">
        <v>1</v>
      </c>
      <c r="P1960" s="153">
        <f>SUM(N1960*O1960)</f>
        <v>45.3</v>
      </c>
      <c r="Q1960" s="14"/>
      <c r="R1960" s="14"/>
      <c r="S1960" s="14"/>
      <c r="T1960" s="14"/>
      <c r="U1960" s="14"/>
    </row>
    <row r="1961" spans="1:21" ht="15" customHeight="1">
      <c r="A1961" s="147">
        <f>RANK(N1961,$N$18:$N$2049)</f>
        <v>917</v>
      </c>
      <c r="B1961" s="148" t="s">
        <v>772</v>
      </c>
      <c r="C1961" s="148" t="s">
        <v>1963</v>
      </c>
      <c r="D1961" s="149" t="s">
        <v>43</v>
      </c>
      <c r="E1961" s="149" t="s">
        <v>34</v>
      </c>
      <c r="F1961" s="149" t="s">
        <v>336</v>
      </c>
      <c r="G1961" s="150"/>
      <c r="H1961" s="150"/>
      <c r="I1961" s="150"/>
      <c r="J1961" s="150"/>
      <c r="K1961" s="150">
        <v>20</v>
      </c>
      <c r="L1961" s="150">
        <v>318</v>
      </c>
      <c r="M1961" s="150">
        <v>2</v>
      </c>
      <c r="N1961" s="172">
        <f>SUM(G1961*$D$8+H1961*$D$5+I1961*$D$9+J1961*$D$6+K1961*$D$11+L1961*$D$10+M1961*$D$7)</f>
        <v>53.8</v>
      </c>
      <c r="O1961" s="166">
        <v>1</v>
      </c>
      <c r="P1961" s="153">
        <f>SUM(N1961*O1961)</f>
        <v>53.8</v>
      </c>
      <c r="Q1961" s="14"/>
      <c r="R1961" s="14"/>
      <c r="S1961" s="14"/>
      <c r="T1961" s="14"/>
      <c r="U1961" s="14"/>
    </row>
    <row r="1962" spans="1:21" ht="15" customHeight="1">
      <c r="A1962" s="147">
        <f>RANK(N1962,$N$18:$N$2049)</f>
        <v>695</v>
      </c>
      <c r="B1962" s="148" t="s">
        <v>279</v>
      </c>
      <c r="C1962" s="148" t="s">
        <v>1963</v>
      </c>
      <c r="D1962" s="149" t="s">
        <v>43</v>
      </c>
      <c r="E1962" s="149" t="s">
        <v>38</v>
      </c>
      <c r="F1962" s="149" t="s">
        <v>336</v>
      </c>
      <c r="G1962" s="150"/>
      <c r="H1962" s="150"/>
      <c r="I1962" s="150"/>
      <c r="J1962" s="150"/>
      <c r="K1962" s="150">
        <v>30</v>
      </c>
      <c r="L1962" s="150">
        <v>423</v>
      </c>
      <c r="M1962" s="150">
        <v>3</v>
      </c>
      <c r="N1962" s="172">
        <f>SUM(G1962*$D$8+H1962*$D$5+I1962*$D$9+J1962*$D$6+K1962*$D$11+L1962*$D$10+M1962*$D$7)</f>
        <v>75.300000000000011</v>
      </c>
      <c r="O1962" s="166">
        <v>1</v>
      </c>
      <c r="P1962" s="153">
        <f>SUM(N1962*O1962)</f>
        <v>75.300000000000011</v>
      </c>
      <c r="Q1962" s="14"/>
      <c r="R1962" s="14"/>
      <c r="S1962" s="14"/>
      <c r="T1962" s="14"/>
      <c r="U1962" s="14"/>
    </row>
    <row r="1963" spans="1:21" ht="15" customHeight="1">
      <c r="A1963" s="147">
        <f>RANK(N1963,$N$18:$N$2049)</f>
        <v>516</v>
      </c>
      <c r="B1963" s="148" t="s">
        <v>1877</v>
      </c>
      <c r="C1963" s="148" t="s">
        <v>1963</v>
      </c>
      <c r="D1963" s="149" t="s">
        <v>43</v>
      </c>
      <c r="E1963" s="149" t="s">
        <v>36</v>
      </c>
      <c r="F1963" s="149" t="s">
        <v>336</v>
      </c>
      <c r="G1963" s="150"/>
      <c r="H1963" s="150"/>
      <c r="I1963" s="150"/>
      <c r="J1963" s="150"/>
      <c r="K1963" s="150">
        <v>33</v>
      </c>
      <c r="L1963" s="150">
        <v>563</v>
      </c>
      <c r="M1963" s="150">
        <v>4</v>
      </c>
      <c r="N1963" s="172">
        <f>SUM(G1963*$D$8+H1963*$D$5+I1963*$D$9+J1963*$D$6+K1963*$D$11+L1963*$D$10+M1963*$D$7)</f>
        <v>96.800000000000011</v>
      </c>
      <c r="O1963" s="166">
        <v>1</v>
      </c>
      <c r="P1963" s="153">
        <f>SUM(N1963*O1963)</f>
        <v>96.800000000000011</v>
      </c>
      <c r="Q1963" s="14"/>
      <c r="R1963" s="14"/>
      <c r="S1963" s="14"/>
      <c r="T1963" s="14"/>
      <c r="U1963" s="14"/>
    </row>
    <row r="1964" spans="1:21" ht="15" customHeight="1">
      <c r="A1964" s="147">
        <f>RANK(N1964,$N$18:$N$2049)</f>
        <v>464</v>
      </c>
      <c r="B1964" s="148" t="s">
        <v>1876</v>
      </c>
      <c r="C1964" s="148" t="s">
        <v>1963</v>
      </c>
      <c r="D1964" s="149" t="s">
        <v>43</v>
      </c>
      <c r="E1964" s="149" t="s">
        <v>36</v>
      </c>
      <c r="F1964" s="149" t="s">
        <v>336</v>
      </c>
      <c r="G1964" s="150"/>
      <c r="H1964" s="150"/>
      <c r="I1964" s="150"/>
      <c r="J1964" s="150"/>
      <c r="K1964" s="150">
        <v>37</v>
      </c>
      <c r="L1964" s="150">
        <v>591</v>
      </c>
      <c r="M1964" s="150">
        <v>5</v>
      </c>
      <c r="N1964" s="172">
        <f>SUM(G1964*$D$8+H1964*$D$5+I1964*$D$9+J1964*$D$6+K1964*$D$11+L1964*$D$10+M1964*$D$7)</f>
        <v>107.6</v>
      </c>
      <c r="O1964" s="166">
        <v>1</v>
      </c>
      <c r="P1964" s="153">
        <f>SUM(N1964*O1964)</f>
        <v>107.6</v>
      </c>
      <c r="Q1964" s="14"/>
      <c r="R1964" s="14"/>
      <c r="S1964" s="14"/>
      <c r="T1964" s="14"/>
      <c r="U1964" s="14"/>
    </row>
    <row r="1965" spans="1:21" ht="15" customHeight="1">
      <c r="A1965" s="147">
        <f>RANK(N1965,$N$18:$N$2049)</f>
        <v>1198</v>
      </c>
      <c r="B1965" s="148" t="s">
        <v>1879</v>
      </c>
      <c r="C1965" s="148" t="s">
        <v>1964</v>
      </c>
      <c r="D1965" s="149" t="s">
        <v>33</v>
      </c>
      <c r="E1965" s="149" t="s">
        <v>34</v>
      </c>
      <c r="F1965" s="149" t="s">
        <v>335</v>
      </c>
      <c r="G1965" s="150">
        <v>561</v>
      </c>
      <c r="H1965" s="150">
        <v>2</v>
      </c>
      <c r="I1965" s="150">
        <v>0</v>
      </c>
      <c r="J1965" s="150">
        <v>0</v>
      </c>
      <c r="K1965" s="150"/>
      <c r="L1965" s="150"/>
      <c r="M1965" s="150"/>
      <c r="N1965" s="172">
        <f>SUM(G1965*$D$8+H1965*$D$5+I1965*$D$9+J1965*$D$6+K1965*$D$11+L1965*$D$10+M1965*$D$7)</f>
        <v>30.44</v>
      </c>
      <c r="O1965" s="166">
        <v>0.9</v>
      </c>
      <c r="P1965" s="153">
        <f>SUM(N1965*O1965)</f>
        <v>27.396000000000001</v>
      </c>
      <c r="Q1965" s="14"/>
      <c r="R1965" s="14"/>
      <c r="S1965" s="14"/>
      <c r="T1965" s="14"/>
      <c r="U1965" s="14"/>
    </row>
    <row r="1966" spans="1:21" ht="15" customHeight="1">
      <c r="A1966" s="147">
        <f>RANK(N1966,$N$18:$N$2049)</f>
        <v>11</v>
      </c>
      <c r="B1966" s="148" t="s">
        <v>1009</v>
      </c>
      <c r="C1966" s="148" t="s">
        <v>1964</v>
      </c>
      <c r="D1966" s="149" t="s">
        <v>33</v>
      </c>
      <c r="E1966" s="149" t="s">
        <v>36</v>
      </c>
      <c r="F1966" s="149" t="s">
        <v>335</v>
      </c>
      <c r="G1966" s="150">
        <v>3216</v>
      </c>
      <c r="H1966" s="150">
        <v>26</v>
      </c>
      <c r="I1966" s="150">
        <v>310</v>
      </c>
      <c r="J1966" s="150">
        <v>6</v>
      </c>
      <c r="K1966" s="150"/>
      <c r="L1966" s="150"/>
      <c r="M1966" s="150"/>
      <c r="N1966" s="172">
        <f>SUM(G1966*$D$8+H1966*$D$5+I1966*$D$9+J1966*$D$6+K1966*$D$11+L1966*$D$10+M1966*$D$7)</f>
        <v>299.64</v>
      </c>
      <c r="O1966" s="166">
        <v>0.97</v>
      </c>
      <c r="P1966" s="153">
        <f>SUM(N1966*O1966)</f>
        <v>290.6508</v>
      </c>
      <c r="Q1966" s="14"/>
      <c r="R1966" s="14"/>
      <c r="S1966" s="14"/>
      <c r="T1966" s="14"/>
      <c r="U1966" s="14"/>
    </row>
    <row r="1967" spans="1:21" ht="15" customHeight="1">
      <c r="A1967" s="147">
        <f>RANK(N1967,$N$18:$N$2049)</f>
        <v>1475</v>
      </c>
      <c r="B1967" s="148" t="s">
        <v>2201</v>
      </c>
      <c r="C1967" s="148" t="s">
        <v>1964</v>
      </c>
      <c r="D1967" s="149" t="s">
        <v>39</v>
      </c>
      <c r="E1967" s="149" t="s">
        <v>40</v>
      </c>
      <c r="F1967" s="149" t="s">
        <v>335</v>
      </c>
      <c r="G1967" s="150"/>
      <c r="H1967" s="150"/>
      <c r="I1967" s="150"/>
      <c r="J1967" s="150"/>
      <c r="K1967" s="150"/>
      <c r="L1967" s="150"/>
      <c r="M1967" s="150"/>
      <c r="N1967" s="172">
        <f>SUM(G1967*$D$8+H1967*$D$5+I1967*$D$9+J1967*$D$6+K1967*$D$11+L1967*$D$10+M1967*$D$7)</f>
        <v>0</v>
      </c>
      <c r="O1967" s="166">
        <v>1.02</v>
      </c>
      <c r="P1967" s="153">
        <f>SUM(N1967*O1967)</f>
        <v>0</v>
      </c>
      <c r="Q1967" s="29"/>
      <c r="R1967" s="14"/>
      <c r="S1967" s="14"/>
      <c r="T1967" s="14"/>
      <c r="U1967" s="14"/>
    </row>
    <row r="1968" spans="1:21" ht="15" customHeight="1">
      <c r="A1968" s="147">
        <f>RANK(N1968,$N$18:$N$2049)</f>
        <v>1166</v>
      </c>
      <c r="B1968" s="148" t="s">
        <v>1011</v>
      </c>
      <c r="C1968" s="148" t="s">
        <v>1964</v>
      </c>
      <c r="D1968" s="149" t="s">
        <v>39</v>
      </c>
      <c r="E1968" s="149" t="s">
        <v>38</v>
      </c>
      <c r="F1968" s="149" t="s">
        <v>335</v>
      </c>
      <c r="G1968" s="150"/>
      <c r="H1968" s="150"/>
      <c r="I1968" s="150">
        <v>238</v>
      </c>
      <c r="J1968" s="150">
        <v>1</v>
      </c>
      <c r="K1968" s="150">
        <v>2</v>
      </c>
      <c r="L1968" s="150">
        <v>15</v>
      </c>
      <c r="M1968" s="150">
        <v>0</v>
      </c>
      <c r="N1968" s="172">
        <f>SUM(G1968*$D$8+H1968*$D$5+I1968*$D$9+J1968*$D$6+K1968*$D$11+L1968*$D$10+M1968*$D$7)</f>
        <v>32.299999999999997</v>
      </c>
      <c r="O1968" s="166">
        <v>1.02</v>
      </c>
      <c r="P1968" s="153">
        <f>SUM(N1968*O1968)</f>
        <v>32.945999999999998</v>
      </c>
      <c r="Q1968" s="29"/>
      <c r="R1968" s="14"/>
      <c r="S1968" s="14"/>
      <c r="T1968" s="14"/>
      <c r="U1968" s="14"/>
    </row>
    <row r="1969" spans="1:21" ht="15" customHeight="1">
      <c r="A1969" s="147">
        <f>RANK(N1969,$N$18:$N$2049)</f>
        <v>849</v>
      </c>
      <c r="B1969" s="148" t="s">
        <v>402</v>
      </c>
      <c r="C1969" s="148" t="s">
        <v>1964</v>
      </c>
      <c r="D1969" s="149" t="s">
        <v>39</v>
      </c>
      <c r="E1969" s="149" t="s">
        <v>36</v>
      </c>
      <c r="F1969" s="149" t="s">
        <v>335</v>
      </c>
      <c r="G1969" s="150"/>
      <c r="H1969" s="150"/>
      <c r="I1969" s="150">
        <v>362</v>
      </c>
      <c r="J1969" s="150">
        <v>2</v>
      </c>
      <c r="K1969" s="150">
        <v>10</v>
      </c>
      <c r="L1969" s="150">
        <v>65</v>
      </c>
      <c r="M1969" s="150">
        <v>0</v>
      </c>
      <c r="N1969" s="172">
        <f>SUM(G1969*$D$8+H1969*$D$5+I1969*$D$9+J1969*$D$6+K1969*$D$11+L1969*$D$10+M1969*$D$7)</f>
        <v>59.7</v>
      </c>
      <c r="O1969" s="166">
        <v>1.02</v>
      </c>
      <c r="P1969" s="153">
        <f>SUM(N1969*O1969)</f>
        <v>60.894000000000005</v>
      </c>
      <c r="Q1969" s="29"/>
      <c r="R1969" s="14"/>
      <c r="S1969" s="14"/>
      <c r="T1969" s="14"/>
      <c r="U1969" s="14"/>
    </row>
    <row r="1970" spans="1:21" ht="15" customHeight="1">
      <c r="A1970" s="147">
        <f>RANK(N1970,$N$18:$N$2049)</f>
        <v>564</v>
      </c>
      <c r="B1970" s="148" t="s">
        <v>1880</v>
      </c>
      <c r="C1970" s="148" t="s">
        <v>1964</v>
      </c>
      <c r="D1970" s="149" t="s">
        <v>39</v>
      </c>
      <c r="E1970" s="149" t="s">
        <v>36</v>
      </c>
      <c r="F1970" s="149" t="s">
        <v>335</v>
      </c>
      <c r="G1970" s="150"/>
      <c r="H1970" s="150"/>
      <c r="I1970" s="150">
        <v>486</v>
      </c>
      <c r="J1970" s="150">
        <v>4</v>
      </c>
      <c r="K1970" s="150">
        <v>15</v>
      </c>
      <c r="L1970" s="150">
        <v>104</v>
      </c>
      <c r="M1970" s="150">
        <v>0</v>
      </c>
      <c r="N1970" s="172">
        <f>SUM(G1970*$D$8+H1970*$D$5+I1970*$D$9+J1970*$D$6+K1970*$D$11+L1970*$D$10+M1970*$D$7)</f>
        <v>90.5</v>
      </c>
      <c r="O1970" s="166">
        <v>1.02</v>
      </c>
      <c r="P1970" s="153">
        <f>SUM(N1970*O1970)</f>
        <v>92.31</v>
      </c>
      <c r="Q1970" s="29"/>
      <c r="R1970" s="14"/>
      <c r="S1970" s="14"/>
      <c r="T1970" s="14"/>
      <c r="U1970" s="14"/>
    </row>
    <row r="1971" spans="1:21" ht="15" customHeight="1">
      <c r="A1971" s="147">
        <f>RANK(N1971,$N$18:$N$2049)</f>
        <v>1475</v>
      </c>
      <c r="B1971" s="148" t="s">
        <v>1013</v>
      </c>
      <c r="C1971" s="148" t="s">
        <v>1964</v>
      </c>
      <c r="D1971" s="149" t="s">
        <v>42</v>
      </c>
      <c r="E1971" s="149" t="s">
        <v>38</v>
      </c>
      <c r="F1971" s="149" t="s">
        <v>335</v>
      </c>
      <c r="G1971" s="150"/>
      <c r="H1971" s="150"/>
      <c r="I1971" s="150"/>
      <c r="J1971" s="150"/>
      <c r="K1971" s="150"/>
      <c r="L1971" s="150"/>
      <c r="M1971" s="150"/>
      <c r="N1971" s="172">
        <f>SUM(G1971*$D$8+H1971*$D$5+I1971*$D$9+J1971*$D$6+K1971*$D$11+L1971*$D$10+M1971*$D$7)</f>
        <v>0</v>
      </c>
      <c r="O1971" s="166">
        <v>1</v>
      </c>
      <c r="P1971" s="153">
        <f>SUM(N1971*O1971)</f>
        <v>0</v>
      </c>
      <c r="Q1971" s="29"/>
      <c r="R1971" s="14"/>
      <c r="S1971" s="14"/>
      <c r="T1971" s="14"/>
      <c r="U1971" s="14"/>
    </row>
    <row r="1972" spans="1:21" ht="15" customHeight="1">
      <c r="A1972" s="147">
        <f>RANK(N1972,$N$18:$N$2049)</f>
        <v>1408</v>
      </c>
      <c r="B1972" s="148" t="s">
        <v>1012</v>
      </c>
      <c r="C1972" s="148" t="s">
        <v>1964</v>
      </c>
      <c r="D1972" s="149" t="s">
        <v>42</v>
      </c>
      <c r="E1972" s="149" t="s">
        <v>34</v>
      </c>
      <c r="F1972" s="149" t="s">
        <v>335</v>
      </c>
      <c r="G1972" s="150"/>
      <c r="H1972" s="150"/>
      <c r="I1972" s="150"/>
      <c r="J1972" s="150"/>
      <c r="K1972" s="150">
        <v>10</v>
      </c>
      <c r="L1972" s="150">
        <v>99</v>
      </c>
      <c r="M1972" s="150">
        <v>1</v>
      </c>
      <c r="N1972" s="172">
        <f>SUM(G1972*$D$8+H1972*$D$5+I1972*$D$9+J1972*$D$6+K1972*$D$11+L1972*$D$10+M1972*$D$7)</f>
        <v>20.9</v>
      </c>
      <c r="O1972" s="166">
        <v>1</v>
      </c>
      <c r="P1972" s="153">
        <f>SUM(N1972*O1972)</f>
        <v>20.9</v>
      </c>
      <c r="Q1972" s="14"/>
      <c r="R1972" s="14"/>
      <c r="S1972" s="14"/>
      <c r="T1972" s="14"/>
      <c r="U1972" s="14"/>
    </row>
    <row r="1973" spans="1:21" ht="15" customHeight="1">
      <c r="A1973" s="147">
        <f>RANK(N1973,$N$18:$N$2049)</f>
        <v>984</v>
      </c>
      <c r="B1973" s="148" t="s">
        <v>1881</v>
      </c>
      <c r="C1973" s="148" t="s">
        <v>1964</v>
      </c>
      <c r="D1973" s="149" t="s">
        <v>42</v>
      </c>
      <c r="E1973" s="149" t="s">
        <v>34</v>
      </c>
      <c r="F1973" s="149" t="s">
        <v>335</v>
      </c>
      <c r="G1973" s="150"/>
      <c r="H1973" s="150"/>
      <c r="I1973" s="150"/>
      <c r="J1973" s="150"/>
      <c r="K1973" s="150">
        <v>21</v>
      </c>
      <c r="L1973" s="150">
        <v>245</v>
      </c>
      <c r="M1973" s="150">
        <v>2</v>
      </c>
      <c r="N1973" s="172">
        <f>SUM(G1973*$D$8+H1973*$D$5+I1973*$D$9+J1973*$D$6+K1973*$D$11+L1973*$D$10+M1973*$D$7)</f>
        <v>47</v>
      </c>
      <c r="O1973" s="166">
        <v>1</v>
      </c>
      <c r="P1973" s="153">
        <f>SUM(N1973*O1973)</f>
        <v>47</v>
      </c>
      <c r="Q1973" s="14"/>
      <c r="R1973" s="14"/>
      <c r="S1973" s="14"/>
      <c r="T1973" s="14"/>
      <c r="U1973" s="14"/>
    </row>
    <row r="1974" spans="1:21" ht="15" customHeight="1">
      <c r="A1974" s="147">
        <f>RANK(N1974,$N$18:$N$2049)</f>
        <v>1444</v>
      </c>
      <c r="B1974" s="148" t="s">
        <v>1884</v>
      </c>
      <c r="C1974" s="148" t="s">
        <v>1964</v>
      </c>
      <c r="D1974" s="149" t="s">
        <v>43</v>
      </c>
      <c r="E1974" s="149" t="s">
        <v>38</v>
      </c>
      <c r="F1974" s="149" t="s">
        <v>335</v>
      </c>
      <c r="G1974" s="150"/>
      <c r="H1974" s="150"/>
      <c r="I1974" s="150"/>
      <c r="J1974" s="150"/>
      <c r="K1974" s="150">
        <v>7</v>
      </c>
      <c r="L1974" s="150">
        <v>78</v>
      </c>
      <c r="M1974" s="150">
        <v>1</v>
      </c>
      <c r="N1974" s="172">
        <f>SUM(G1974*$D$8+H1974*$D$5+I1974*$D$9+J1974*$D$6+K1974*$D$11+L1974*$D$10+M1974*$D$7)</f>
        <v>17.3</v>
      </c>
      <c r="O1974" s="166">
        <v>1</v>
      </c>
      <c r="P1974" s="153">
        <f>SUM(N1974*O1974)</f>
        <v>17.3</v>
      </c>
      <c r="Q1974" s="14"/>
      <c r="R1974" s="14"/>
      <c r="S1974" s="14"/>
      <c r="T1974" s="14"/>
      <c r="U1974" s="14"/>
    </row>
    <row r="1975" spans="1:21" ht="15" customHeight="1">
      <c r="A1975" s="147">
        <f>RANK(N1975,$N$18:$N$2049)</f>
        <v>1078</v>
      </c>
      <c r="B1975" s="148" t="s">
        <v>280</v>
      </c>
      <c r="C1975" s="148" t="s">
        <v>1964</v>
      </c>
      <c r="D1975" s="149" t="s">
        <v>43</v>
      </c>
      <c r="E1975" s="149" t="s">
        <v>34</v>
      </c>
      <c r="F1975" s="149" t="s">
        <v>335</v>
      </c>
      <c r="G1975" s="150"/>
      <c r="H1975" s="150"/>
      <c r="I1975" s="150"/>
      <c r="J1975" s="150"/>
      <c r="K1975" s="150">
        <v>18</v>
      </c>
      <c r="L1975" s="150">
        <v>237</v>
      </c>
      <c r="M1975" s="150">
        <v>1</v>
      </c>
      <c r="N1975" s="172">
        <f>SUM(G1975*$D$8+H1975*$D$5+I1975*$D$9+J1975*$D$6+K1975*$D$11+L1975*$D$10+M1975*$D$7)</f>
        <v>38.700000000000003</v>
      </c>
      <c r="O1975" s="166">
        <v>1</v>
      </c>
      <c r="P1975" s="153">
        <f>SUM(N1975*O1975)</f>
        <v>38.700000000000003</v>
      </c>
      <c r="Q1975" s="14"/>
      <c r="R1975" s="14"/>
      <c r="S1975" s="14"/>
      <c r="T1975" s="14"/>
      <c r="U1975" s="14"/>
    </row>
    <row r="1976" spans="1:21" ht="15" customHeight="1">
      <c r="A1976" s="147">
        <f>RANK(N1976,$N$18:$N$2049)</f>
        <v>579</v>
      </c>
      <c r="B1976" s="148" t="s">
        <v>2202</v>
      </c>
      <c r="C1976" s="148" t="s">
        <v>1964</v>
      </c>
      <c r="D1976" s="149" t="s">
        <v>43</v>
      </c>
      <c r="E1976" s="149" t="s">
        <v>36</v>
      </c>
      <c r="F1976" s="149" t="s">
        <v>335</v>
      </c>
      <c r="G1976" s="150"/>
      <c r="H1976" s="150"/>
      <c r="I1976" s="150"/>
      <c r="J1976" s="150"/>
      <c r="K1976" s="150">
        <v>34</v>
      </c>
      <c r="L1976" s="150">
        <v>476</v>
      </c>
      <c r="M1976" s="150">
        <v>4</v>
      </c>
      <c r="N1976" s="172">
        <f>SUM(G1976*$D$8+H1976*$D$5+I1976*$D$9+J1976*$D$6+K1976*$D$11+L1976*$D$10+M1976*$D$7)</f>
        <v>88.6</v>
      </c>
      <c r="O1976" s="166">
        <v>1</v>
      </c>
      <c r="P1976" s="153">
        <f>SUM(N1976*O1976)</f>
        <v>88.6</v>
      </c>
      <c r="Q1976" s="14"/>
      <c r="R1976" s="14"/>
      <c r="S1976" s="14"/>
      <c r="T1976" s="14"/>
      <c r="U1976" s="14"/>
    </row>
    <row r="1977" spans="1:21" ht="15" customHeight="1">
      <c r="A1977" s="147">
        <f>RANK(N1977,$N$18:$N$2049)</f>
        <v>462</v>
      </c>
      <c r="B1977" s="148" t="s">
        <v>1883</v>
      </c>
      <c r="C1977" s="148" t="s">
        <v>1964</v>
      </c>
      <c r="D1977" s="149" t="s">
        <v>43</v>
      </c>
      <c r="E1977" s="149" t="s">
        <v>36</v>
      </c>
      <c r="F1977" s="149" t="s">
        <v>335</v>
      </c>
      <c r="G1977" s="150"/>
      <c r="H1977" s="150"/>
      <c r="I1977" s="150"/>
      <c r="J1977" s="150"/>
      <c r="K1977" s="150">
        <v>54</v>
      </c>
      <c r="L1977" s="150">
        <v>571</v>
      </c>
      <c r="M1977" s="150">
        <v>4</v>
      </c>
      <c r="N1977" s="172">
        <f>SUM(G1977*$D$8+H1977*$D$5+I1977*$D$9+J1977*$D$6+K1977*$D$11+L1977*$D$10+M1977*$D$7)</f>
        <v>108.1</v>
      </c>
      <c r="O1977" s="166">
        <v>1</v>
      </c>
      <c r="P1977" s="153">
        <f>SUM(N1977*O1977)</f>
        <v>108.1</v>
      </c>
      <c r="Q1977" s="14"/>
      <c r="R1977" s="14"/>
      <c r="S1977" s="14"/>
      <c r="T1977" s="14"/>
      <c r="U1977" s="14"/>
    </row>
    <row r="1978" spans="1:21" ht="15" customHeight="1">
      <c r="A1978" s="147">
        <f>RANK(N1978,$N$18:$N$2049)</f>
        <v>205</v>
      </c>
      <c r="B1978" s="148" t="s">
        <v>312</v>
      </c>
      <c r="C1978" s="148" t="s">
        <v>1964</v>
      </c>
      <c r="D1978" s="149" t="s">
        <v>43</v>
      </c>
      <c r="E1978" s="149" t="s">
        <v>34</v>
      </c>
      <c r="F1978" s="149" t="s">
        <v>335</v>
      </c>
      <c r="G1978" s="150"/>
      <c r="H1978" s="150"/>
      <c r="I1978" s="150">
        <v>10</v>
      </c>
      <c r="J1978" s="150">
        <v>0</v>
      </c>
      <c r="K1978" s="150">
        <v>65</v>
      </c>
      <c r="L1978" s="150">
        <v>898</v>
      </c>
      <c r="M1978" s="150">
        <v>8</v>
      </c>
      <c r="N1978" s="172">
        <f>SUM(G1978*$D$8+H1978*$D$5+I1978*$D$9+J1978*$D$6+K1978*$D$11+L1978*$D$10+M1978*$D$7)</f>
        <v>171.3</v>
      </c>
      <c r="O1978" s="166">
        <v>1</v>
      </c>
      <c r="P1978" s="153">
        <f>SUM(N1978*O1978)</f>
        <v>171.3</v>
      </c>
      <c r="Q1978" s="14"/>
      <c r="R1978" s="14"/>
      <c r="S1978" s="14"/>
      <c r="T1978" s="14"/>
      <c r="U1978" s="14"/>
    </row>
    <row r="1979" spans="1:21" ht="15" customHeight="1">
      <c r="A1979" s="147">
        <f>RANK(N1979,$N$18:$N$2049)</f>
        <v>173</v>
      </c>
      <c r="B1979" s="148" t="s">
        <v>1882</v>
      </c>
      <c r="C1979" s="148" t="s">
        <v>1964</v>
      </c>
      <c r="D1979" s="149" t="s">
        <v>43</v>
      </c>
      <c r="E1979" s="149" t="s">
        <v>38</v>
      </c>
      <c r="F1979" s="149" t="s">
        <v>335</v>
      </c>
      <c r="G1979" s="150"/>
      <c r="H1979" s="150"/>
      <c r="I1979" s="150">
        <v>25</v>
      </c>
      <c r="J1979" s="150">
        <v>1</v>
      </c>
      <c r="K1979" s="150">
        <v>83</v>
      </c>
      <c r="L1979" s="150">
        <v>993</v>
      </c>
      <c r="M1979" s="150">
        <v>6</v>
      </c>
      <c r="N1979" s="172">
        <f>SUM(G1979*$D$8+H1979*$D$5+I1979*$D$9+J1979*$D$6+K1979*$D$11+L1979*$D$10+M1979*$D$7)</f>
        <v>185.3</v>
      </c>
      <c r="O1979" s="166">
        <v>1</v>
      </c>
      <c r="P1979" s="153">
        <f>SUM(N1979*O1979)</f>
        <v>185.3</v>
      </c>
      <c r="Q1979" s="14"/>
      <c r="R1979" s="14"/>
      <c r="S1979" s="14"/>
      <c r="T1979" s="14"/>
      <c r="U1979" s="14"/>
    </row>
    <row r="1980" spans="1:21" ht="15" customHeight="1">
      <c r="A1980" s="147">
        <f>RANK(N1980,$N$18:$N$2049)</f>
        <v>1475</v>
      </c>
      <c r="B1980" s="148" t="s">
        <v>2203</v>
      </c>
      <c r="C1980" s="148" t="s">
        <v>431</v>
      </c>
      <c r="D1980" s="149" t="s">
        <v>33</v>
      </c>
      <c r="E1980" s="149" t="s">
        <v>40</v>
      </c>
      <c r="F1980" s="149" t="s">
        <v>337</v>
      </c>
      <c r="G1980" s="150"/>
      <c r="H1980" s="150"/>
      <c r="I1980" s="150"/>
      <c r="J1980" s="150"/>
      <c r="K1980" s="150"/>
      <c r="L1980" s="150"/>
      <c r="M1980" s="150"/>
      <c r="N1980" s="172">
        <f>SUM(G1980*$D$8+H1980*$D$5+I1980*$D$9+J1980*$D$6+K1980*$D$11+L1980*$D$10+M1980*$D$7)</f>
        <v>0</v>
      </c>
      <c r="O1980" s="166">
        <v>0.9</v>
      </c>
      <c r="P1980" s="153">
        <f>SUM(N1980*O1980)</f>
        <v>0</v>
      </c>
      <c r="Q1980" s="29"/>
      <c r="R1980" s="14"/>
      <c r="S1980" s="14"/>
      <c r="T1980" s="14"/>
      <c r="U1980" s="14"/>
    </row>
    <row r="1981" spans="1:21" ht="15" customHeight="1">
      <c r="A1981" s="147">
        <f>RANK(N1981,$N$18:$N$2049)</f>
        <v>109</v>
      </c>
      <c r="B1981" s="148" t="s">
        <v>253</v>
      </c>
      <c r="C1981" s="148" t="s">
        <v>431</v>
      </c>
      <c r="D1981" s="149" t="s">
        <v>33</v>
      </c>
      <c r="E1981" s="149" t="s">
        <v>34</v>
      </c>
      <c r="F1981" s="149" t="s">
        <v>337</v>
      </c>
      <c r="G1981" s="150">
        <v>3061</v>
      </c>
      <c r="H1981" s="150">
        <v>22</v>
      </c>
      <c r="I1981" s="150">
        <v>0</v>
      </c>
      <c r="J1981" s="150">
        <v>1</v>
      </c>
      <c r="K1981" s="150"/>
      <c r="L1981" s="150"/>
      <c r="M1981" s="150"/>
      <c r="N1981" s="172">
        <f>SUM(G1981*$D$8+H1981*$D$5+I1981*$D$9+J1981*$D$6+K1981*$D$11+L1981*$D$10+M1981*$D$7)</f>
        <v>216.44</v>
      </c>
      <c r="O1981" s="166">
        <v>0.9</v>
      </c>
      <c r="P1981" s="153">
        <f>SUM(N1981*O1981)</f>
        <v>194.79599999999999</v>
      </c>
      <c r="Q1981" s="14"/>
      <c r="R1981" s="14"/>
      <c r="S1981" s="14"/>
      <c r="T1981" s="14"/>
      <c r="U1981" s="14"/>
    </row>
    <row r="1982" spans="1:21" ht="15" customHeight="1">
      <c r="A1982" s="147">
        <f>RANK(N1982,$N$18:$N$2049)</f>
        <v>1475</v>
      </c>
      <c r="B1982" s="148" t="s">
        <v>2204</v>
      </c>
      <c r="C1982" s="148" t="s">
        <v>431</v>
      </c>
      <c r="D1982" s="149" t="s">
        <v>39</v>
      </c>
      <c r="E1982" s="149" t="s">
        <v>38</v>
      </c>
      <c r="F1982" s="149" t="s">
        <v>337</v>
      </c>
      <c r="G1982" s="150"/>
      <c r="H1982" s="150"/>
      <c r="I1982" s="150"/>
      <c r="J1982" s="150"/>
      <c r="K1982" s="150"/>
      <c r="L1982" s="150"/>
      <c r="M1982" s="150"/>
      <c r="N1982" s="172">
        <f>SUM(G1982*$D$8+H1982*$D$5+I1982*$D$9+J1982*$D$6+K1982*$D$11+L1982*$D$10+M1982*$D$7)</f>
        <v>0</v>
      </c>
      <c r="O1982" s="166">
        <v>1.02</v>
      </c>
      <c r="P1982" s="153">
        <f>SUM(N1982*O1982)</f>
        <v>0</v>
      </c>
      <c r="Q1982" s="14"/>
      <c r="R1982" s="14"/>
      <c r="S1982" s="14"/>
      <c r="T1982" s="14"/>
      <c r="U1982" s="14"/>
    </row>
    <row r="1983" spans="1:21" ht="15" customHeight="1">
      <c r="A1983" s="147">
        <f>RANK(N1983,$N$18:$N$2049)</f>
        <v>1044</v>
      </c>
      <c r="B1983" s="148" t="s">
        <v>145</v>
      </c>
      <c r="C1983" s="148" t="s">
        <v>431</v>
      </c>
      <c r="D1983" s="149" t="s">
        <v>39</v>
      </c>
      <c r="E1983" s="149" t="s">
        <v>34</v>
      </c>
      <c r="F1983" s="149" t="s">
        <v>337</v>
      </c>
      <c r="G1983" s="150"/>
      <c r="H1983" s="150"/>
      <c r="I1983" s="150">
        <v>238</v>
      </c>
      <c r="J1983" s="150">
        <v>2</v>
      </c>
      <c r="K1983" s="150">
        <v>5</v>
      </c>
      <c r="L1983" s="150">
        <v>37</v>
      </c>
      <c r="M1983" s="150">
        <v>0</v>
      </c>
      <c r="N1983" s="172">
        <f>SUM(G1983*$D$8+H1983*$D$5+I1983*$D$9+J1983*$D$6+K1983*$D$11+L1983*$D$10+M1983*$D$7)</f>
        <v>42</v>
      </c>
      <c r="O1983" s="166">
        <v>1.02</v>
      </c>
      <c r="P1983" s="153">
        <f>SUM(N1983*O1983)</f>
        <v>42.84</v>
      </c>
      <c r="Q1983" s="14"/>
      <c r="R1983" s="14"/>
      <c r="S1983" s="14"/>
      <c r="T1983" s="14"/>
      <c r="U1983" s="14"/>
    </row>
    <row r="1984" spans="1:21" ht="15" customHeight="1">
      <c r="A1984" s="147">
        <f>RANK(N1984,$N$18:$N$2049)</f>
        <v>767</v>
      </c>
      <c r="B1984" s="148" t="s">
        <v>499</v>
      </c>
      <c r="C1984" s="148" t="s">
        <v>431</v>
      </c>
      <c r="D1984" s="149" t="s">
        <v>39</v>
      </c>
      <c r="E1984" s="149" t="s">
        <v>34</v>
      </c>
      <c r="F1984" s="149" t="s">
        <v>337</v>
      </c>
      <c r="G1984" s="150"/>
      <c r="H1984" s="150"/>
      <c r="I1984" s="150">
        <v>364</v>
      </c>
      <c r="J1984" s="150">
        <v>3</v>
      </c>
      <c r="K1984" s="150">
        <v>10</v>
      </c>
      <c r="L1984" s="150">
        <v>79</v>
      </c>
      <c r="M1984" s="150">
        <v>0</v>
      </c>
      <c r="N1984" s="172">
        <f>SUM(G1984*$D$8+H1984*$D$5+I1984*$D$9+J1984*$D$6+K1984*$D$11+L1984*$D$10+M1984*$D$7)</f>
        <v>67.3</v>
      </c>
      <c r="O1984" s="166">
        <v>1.02</v>
      </c>
      <c r="P1984" s="153">
        <f>SUM(N1984*O1984)</f>
        <v>68.646000000000001</v>
      </c>
      <c r="Q1984" s="14"/>
      <c r="R1984" s="14"/>
      <c r="S1984" s="14"/>
      <c r="T1984" s="14"/>
      <c r="U1984" s="14"/>
    </row>
    <row r="1985" spans="1:21" ht="15" customHeight="1">
      <c r="A1985" s="147">
        <f>RANK(N1985,$N$18:$N$2049)</f>
        <v>211</v>
      </c>
      <c r="B1985" s="148" t="s">
        <v>458</v>
      </c>
      <c r="C1985" s="148" t="s">
        <v>431</v>
      </c>
      <c r="D1985" s="149" t="s">
        <v>39</v>
      </c>
      <c r="E1985" s="149" t="s">
        <v>38</v>
      </c>
      <c r="F1985" s="149" t="s">
        <v>337</v>
      </c>
      <c r="G1985" s="150"/>
      <c r="H1985" s="150"/>
      <c r="I1985" s="150">
        <v>795</v>
      </c>
      <c r="J1985" s="150">
        <v>7</v>
      </c>
      <c r="K1985" s="150">
        <v>24</v>
      </c>
      <c r="L1985" s="150">
        <v>237</v>
      </c>
      <c r="M1985" s="150">
        <v>2</v>
      </c>
      <c r="N1985" s="172">
        <f>SUM(G1985*$D$8+H1985*$D$5+I1985*$D$9+J1985*$D$6+K1985*$D$11+L1985*$D$10+M1985*$D$7)</f>
        <v>169.2</v>
      </c>
      <c r="O1985" s="166">
        <v>1.02</v>
      </c>
      <c r="P1985" s="153">
        <f>SUM(N1985*O1985)</f>
        <v>172.584</v>
      </c>
      <c r="Q1985" s="14"/>
      <c r="R1985" s="14"/>
      <c r="S1985" s="14"/>
      <c r="T1985" s="14"/>
      <c r="U1985" s="14"/>
    </row>
    <row r="1986" spans="1:21" ht="15" customHeight="1">
      <c r="A1986" s="147">
        <f>RANK(N1986,$N$18:$N$2049)</f>
        <v>1475</v>
      </c>
      <c r="B1986" s="148" t="s">
        <v>1885</v>
      </c>
      <c r="C1986" s="148" t="s">
        <v>431</v>
      </c>
      <c r="D1986" s="149" t="s">
        <v>42</v>
      </c>
      <c r="E1986" s="149" t="s">
        <v>36</v>
      </c>
      <c r="F1986" s="149" t="s">
        <v>337</v>
      </c>
      <c r="G1986" s="150"/>
      <c r="H1986" s="150"/>
      <c r="I1986" s="150"/>
      <c r="J1986" s="150"/>
      <c r="K1986" s="150"/>
      <c r="L1986" s="150"/>
      <c r="M1986" s="150"/>
      <c r="N1986" s="172">
        <f>SUM(G1986*$D$8+H1986*$D$5+I1986*$D$9+J1986*$D$6+K1986*$D$11+L1986*$D$10+M1986*$D$7)</f>
        <v>0</v>
      </c>
      <c r="O1986" s="166">
        <v>1</v>
      </c>
      <c r="P1986" s="153">
        <f>SUM(N1986*O1986)</f>
        <v>0</v>
      </c>
      <c r="Q1986" s="14"/>
      <c r="R1986" s="14"/>
      <c r="S1986" s="14"/>
      <c r="T1986" s="14"/>
      <c r="U1986" s="14"/>
    </row>
    <row r="1987" spans="1:21" ht="15" customHeight="1">
      <c r="A1987" s="147">
        <f>RANK(N1987,$N$18:$N$2049)</f>
        <v>1475</v>
      </c>
      <c r="B1987" s="148" t="s">
        <v>1886</v>
      </c>
      <c r="C1987" s="148" t="s">
        <v>431</v>
      </c>
      <c r="D1987" s="149" t="s">
        <v>42</v>
      </c>
      <c r="E1987" s="149" t="s">
        <v>34</v>
      </c>
      <c r="F1987" s="149" t="s">
        <v>337</v>
      </c>
      <c r="G1987" s="150"/>
      <c r="H1987" s="150"/>
      <c r="I1987" s="150"/>
      <c r="J1987" s="150"/>
      <c r="K1987" s="150"/>
      <c r="L1987" s="150"/>
      <c r="M1987" s="150"/>
      <c r="N1987" s="172">
        <f>SUM(G1987*$D$8+H1987*$D$5+I1987*$D$9+J1987*$D$6+K1987*$D$11+L1987*$D$10+M1987*$D$7)</f>
        <v>0</v>
      </c>
      <c r="O1987" s="166">
        <v>1</v>
      </c>
      <c r="P1987" s="153">
        <f>SUM(N1987*O1987)</f>
        <v>0</v>
      </c>
      <c r="Q1987" s="29"/>
      <c r="R1987" s="14"/>
      <c r="S1987" s="14"/>
      <c r="T1987" s="14"/>
      <c r="U1987" s="14"/>
    </row>
    <row r="1988" spans="1:21" ht="15" customHeight="1">
      <c r="A1988" s="147">
        <f>RANK(N1988,$N$18:$N$2049)</f>
        <v>911</v>
      </c>
      <c r="B1988" s="148" t="s">
        <v>390</v>
      </c>
      <c r="C1988" s="148" t="s">
        <v>431</v>
      </c>
      <c r="D1988" s="149" t="s">
        <v>42</v>
      </c>
      <c r="E1988" s="149" t="s">
        <v>38</v>
      </c>
      <c r="F1988" s="149" t="s">
        <v>337</v>
      </c>
      <c r="G1988" s="150"/>
      <c r="H1988" s="150"/>
      <c r="I1988" s="150"/>
      <c r="J1988" s="150"/>
      <c r="K1988" s="150">
        <v>29</v>
      </c>
      <c r="L1988" s="150">
        <v>276</v>
      </c>
      <c r="M1988" s="150">
        <v>2</v>
      </c>
      <c r="N1988" s="172">
        <f>SUM(G1988*$D$8+H1988*$D$5+I1988*$D$9+J1988*$D$6+K1988*$D$11+L1988*$D$10+M1988*$D$7)</f>
        <v>54.1</v>
      </c>
      <c r="O1988" s="166">
        <v>1</v>
      </c>
      <c r="P1988" s="153">
        <f>SUM(N1988*O1988)</f>
        <v>54.1</v>
      </c>
      <c r="Q1988" s="29"/>
      <c r="R1988" s="14"/>
      <c r="S1988" s="14"/>
      <c r="T1988" s="14"/>
      <c r="U1988" s="14"/>
    </row>
    <row r="1989" spans="1:21" ht="15" customHeight="1">
      <c r="A1989" s="147">
        <f>RANK(N1989,$N$18:$N$2049)</f>
        <v>1475</v>
      </c>
      <c r="B1989" s="148" t="s">
        <v>1888</v>
      </c>
      <c r="C1989" s="148" t="s">
        <v>431</v>
      </c>
      <c r="D1989" s="149" t="s">
        <v>43</v>
      </c>
      <c r="E1989" s="149" t="s">
        <v>1965</v>
      </c>
      <c r="F1989" s="149" t="s">
        <v>337</v>
      </c>
      <c r="G1989" s="150"/>
      <c r="H1989" s="150"/>
      <c r="I1989" s="150"/>
      <c r="J1989" s="150"/>
      <c r="K1989" s="150"/>
      <c r="L1989" s="150"/>
      <c r="M1989" s="150"/>
      <c r="N1989" s="172">
        <f>SUM(G1989*$D$8+H1989*$D$5+I1989*$D$9+J1989*$D$6+K1989*$D$11+L1989*$D$10+M1989*$D$7)</f>
        <v>0</v>
      </c>
      <c r="O1989" s="166">
        <v>1</v>
      </c>
      <c r="P1989" s="153">
        <f>SUM(N1989*O1989)</f>
        <v>0</v>
      </c>
      <c r="R1989" s="14"/>
      <c r="S1989" s="14"/>
      <c r="T1989" s="14"/>
      <c r="U1989" s="14"/>
    </row>
    <row r="1990" spans="1:21" ht="15" customHeight="1">
      <c r="A1990" s="147">
        <f>RANK(N1990,$N$18:$N$2049)</f>
        <v>1475</v>
      </c>
      <c r="B1990" s="148" t="s">
        <v>1889</v>
      </c>
      <c r="C1990" s="148" t="s">
        <v>431</v>
      </c>
      <c r="D1990" s="149" t="s">
        <v>43</v>
      </c>
      <c r="E1990" s="149" t="s">
        <v>38</v>
      </c>
      <c r="F1990" s="149" t="s">
        <v>337</v>
      </c>
      <c r="G1990" s="150"/>
      <c r="H1990" s="150"/>
      <c r="I1990" s="150"/>
      <c r="J1990" s="150"/>
      <c r="K1990" s="150"/>
      <c r="L1990" s="150"/>
      <c r="M1990" s="150"/>
      <c r="N1990" s="172">
        <f>SUM(G1990*$D$8+H1990*$D$5+I1990*$D$9+J1990*$D$6+K1990*$D$11+L1990*$D$10+M1990*$D$7)</f>
        <v>0</v>
      </c>
      <c r="O1990" s="166">
        <v>1</v>
      </c>
      <c r="P1990" s="153">
        <f>SUM(N1990*O1990)</f>
        <v>0</v>
      </c>
      <c r="R1990" s="14"/>
      <c r="S1990" s="14"/>
      <c r="T1990" s="14"/>
      <c r="U1990" s="14"/>
    </row>
    <row r="1991" spans="1:21" ht="15" customHeight="1">
      <c r="A1991" s="147">
        <f>RANK(N1991,$N$18:$N$2049)</f>
        <v>1309</v>
      </c>
      <c r="B1991" s="148" t="s">
        <v>491</v>
      </c>
      <c r="C1991" s="148" t="s">
        <v>431</v>
      </c>
      <c r="D1991" s="149" t="s">
        <v>43</v>
      </c>
      <c r="E1991" s="149" t="s">
        <v>36</v>
      </c>
      <c r="F1991" s="149" t="s">
        <v>337</v>
      </c>
      <c r="G1991" s="150"/>
      <c r="H1991" s="150"/>
      <c r="I1991" s="150"/>
      <c r="J1991" s="150"/>
      <c r="K1991" s="150">
        <v>11</v>
      </c>
      <c r="L1991" s="150">
        <v>132</v>
      </c>
      <c r="M1991" s="150">
        <v>1</v>
      </c>
      <c r="N1991" s="172">
        <f>SUM(G1991*$D$8+H1991*$D$5+I1991*$D$9+J1991*$D$6+K1991*$D$11+L1991*$D$10+M1991*$D$7)</f>
        <v>24.700000000000003</v>
      </c>
      <c r="O1991" s="166">
        <v>1</v>
      </c>
      <c r="P1991" s="153">
        <f>SUM(N1991*O1991)</f>
        <v>24.700000000000003</v>
      </c>
    </row>
    <row r="1992" spans="1:21" ht="15" customHeight="1">
      <c r="A1992" s="147">
        <f>RANK(N1992,$N$18:$N$2049)</f>
        <v>746</v>
      </c>
      <c r="B1992" s="148" t="s">
        <v>389</v>
      </c>
      <c r="C1992" s="148" t="s">
        <v>431</v>
      </c>
      <c r="D1992" s="149" t="s">
        <v>43</v>
      </c>
      <c r="E1992" s="149" t="s">
        <v>34</v>
      </c>
      <c r="F1992" s="149" t="s">
        <v>337</v>
      </c>
      <c r="G1992" s="150"/>
      <c r="H1992" s="150"/>
      <c r="I1992" s="150">
        <v>36</v>
      </c>
      <c r="J1992" s="150">
        <v>0</v>
      </c>
      <c r="K1992" s="150">
        <v>30</v>
      </c>
      <c r="L1992" s="150">
        <v>334</v>
      </c>
      <c r="M1992" s="150">
        <v>3</v>
      </c>
      <c r="N1992" s="172">
        <f>SUM(G1992*$D$8+H1992*$D$5+I1992*$D$9+J1992*$D$6+K1992*$D$11+L1992*$D$10+M1992*$D$7)</f>
        <v>70</v>
      </c>
      <c r="O1992" s="166">
        <v>1</v>
      </c>
      <c r="P1992" s="153">
        <f>SUM(N1992*O1992)</f>
        <v>70</v>
      </c>
    </row>
    <row r="1993" spans="1:21" ht="15" customHeight="1">
      <c r="A1993" s="147">
        <f>RANK(N1993,$N$18:$N$2049)</f>
        <v>371</v>
      </c>
      <c r="B1993" s="148" t="s">
        <v>192</v>
      </c>
      <c r="C1993" s="148" t="s">
        <v>431</v>
      </c>
      <c r="D1993" s="149" t="s">
        <v>43</v>
      </c>
      <c r="E1993" s="149" t="s">
        <v>38</v>
      </c>
      <c r="F1993" s="149" t="s">
        <v>337</v>
      </c>
      <c r="G1993" s="150"/>
      <c r="H1993" s="150"/>
      <c r="I1993" s="150"/>
      <c r="J1993" s="150"/>
      <c r="K1993" s="150">
        <v>51</v>
      </c>
      <c r="L1993" s="150">
        <v>701</v>
      </c>
      <c r="M1993" s="150">
        <v>5</v>
      </c>
      <c r="N1993" s="172">
        <f>SUM(G1993*$D$8+H1993*$D$5+I1993*$D$9+J1993*$D$6+K1993*$D$11+L1993*$D$10+M1993*$D$7)</f>
        <v>125.60000000000001</v>
      </c>
      <c r="O1993" s="166">
        <v>1</v>
      </c>
      <c r="P1993" s="153">
        <f>SUM(N1993*O1993)</f>
        <v>125.60000000000001</v>
      </c>
    </row>
    <row r="1994" spans="1:21" ht="15" customHeight="1">
      <c r="A1994" s="147">
        <f>RANK(N1994,$N$18:$N$2049)</f>
        <v>184</v>
      </c>
      <c r="B1994" s="148" t="s">
        <v>1887</v>
      </c>
      <c r="C1994" s="148" t="s">
        <v>431</v>
      </c>
      <c r="D1994" s="149" t="s">
        <v>43</v>
      </c>
      <c r="E1994" s="149" t="s">
        <v>36</v>
      </c>
      <c r="F1994" s="149" t="s">
        <v>337</v>
      </c>
      <c r="G1994" s="150"/>
      <c r="H1994" s="150"/>
      <c r="I1994" s="150"/>
      <c r="J1994" s="150"/>
      <c r="K1994" s="150">
        <v>72</v>
      </c>
      <c r="L1994" s="150">
        <v>1015</v>
      </c>
      <c r="M1994" s="150">
        <v>7</v>
      </c>
      <c r="N1994" s="172">
        <f>SUM(G1994*$D$8+H1994*$D$5+I1994*$D$9+J1994*$D$6+K1994*$D$11+L1994*$D$10+M1994*$D$7)</f>
        <v>179.5</v>
      </c>
      <c r="O1994" s="166">
        <v>1</v>
      </c>
      <c r="P1994" s="153">
        <f>SUM(N1994*O1994)</f>
        <v>179.5</v>
      </c>
    </row>
    <row r="1995" spans="1:21" ht="15" customHeight="1">
      <c r="A1995" s="147">
        <f>RANK(N1995,$N$18:$N$2049)</f>
        <v>1475</v>
      </c>
      <c r="B1995" s="148" t="s">
        <v>1021</v>
      </c>
      <c r="C1995" s="148" t="s">
        <v>432</v>
      </c>
      <c r="D1995" s="149" t="s">
        <v>33</v>
      </c>
      <c r="E1995" s="149" t="s">
        <v>36</v>
      </c>
      <c r="F1995" s="149" t="s">
        <v>337</v>
      </c>
      <c r="G1995" s="150"/>
      <c r="H1995" s="150"/>
      <c r="I1995" s="150"/>
      <c r="J1995" s="150"/>
      <c r="K1995" s="150"/>
      <c r="L1995" s="150"/>
      <c r="M1995" s="150"/>
      <c r="N1995" s="172">
        <f>SUM(G1995*$D$8+H1995*$D$5+I1995*$D$9+J1995*$D$6+K1995*$D$11+L1995*$D$10+M1995*$D$7)</f>
        <v>0</v>
      </c>
      <c r="O1995" s="166">
        <v>0.9</v>
      </c>
      <c r="P1995" s="153">
        <f>SUM(N1995*O1995)</f>
        <v>0</v>
      </c>
    </row>
    <row r="1996" spans="1:21" ht="15" customHeight="1">
      <c r="A1996" s="147">
        <f>RANK(N1996,$N$18:$N$2049)</f>
        <v>107</v>
      </c>
      <c r="B1996" s="148" t="s">
        <v>239</v>
      </c>
      <c r="C1996" s="148" t="s">
        <v>432</v>
      </c>
      <c r="D1996" s="149" t="s">
        <v>33</v>
      </c>
      <c r="E1996" s="149" t="s">
        <v>34</v>
      </c>
      <c r="F1996" s="149" t="s">
        <v>337</v>
      </c>
      <c r="G1996" s="150">
        <v>3002</v>
      </c>
      <c r="H1996" s="150">
        <v>22</v>
      </c>
      <c r="I1996" s="150">
        <v>35</v>
      </c>
      <c r="J1996" s="150">
        <v>1</v>
      </c>
      <c r="K1996" s="150"/>
      <c r="L1996" s="150"/>
      <c r="M1996" s="150"/>
      <c r="N1996" s="172">
        <f>SUM(G1996*$D$8+H1996*$D$5+I1996*$D$9+J1996*$D$6+K1996*$D$11+L1996*$D$10+M1996*$D$7)</f>
        <v>217.57999999999998</v>
      </c>
      <c r="O1996" s="166">
        <v>0.9</v>
      </c>
      <c r="P1996" s="153">
        <f>SUM(N1996*O1996)</f>
        <v>195.822</v>
      </c>
    </row>
    <row r="1997" spans="1:21" ht="15" customHeight="1">
      <c r="A1997" s="147">
        <f>RANK(N1997,$N$18:$N$2049)</f>
        <v>1475</v>
      </c>
      <c r="B1997" s="148" t="s">
        <v>1891</v>
      </c>
      <c r="C1997" s="148" t="s">
        <v>432</v>
      </c>
      <c r="D1997" s="149" t="s">
        <v>39</v>
      </c>
      <c r="E1997" s="149" t="s">
        <v>36</v>
      </c>
      <c r="F1997" s="149" t="s">
        <v>337</v>
      </c>
      <c r="G1997" s="150"/>
      <c r="H1997" s="150"/>
      <c r="I1997" s="150"/>
      <c r="J1997" s="150"/>
      <c r="K1997" s="150"/>
      <c r="L1997" s="150"/>
      <c r="M1997" s="150"/>
      <c r="N1997" s="172">
        <f>SUM(G1997*$D$8+H1997*$D$5+I1997*$D$9+J1997*$D$6+K1997*$D$11+L1997*$D$10+M1997*$D$7)</f>
        <v>0</v>
      </c>
      <c r="O1997" s="166">
        <v>1.02</v>
      </c>
      <c r="P1997" s="153">
        <f>SUM(N1997*O1997)</f>
        <v>0</v>
      </c>
    </row>
    <row r="1998" spans="1:21" ht="15" customHeight="1">
      <c r="A1998" s="147">
        <f>RANK(N1998,$N$18:$N$2049)</f>
        <v>1091</v>
      </c>
      <c r="B1998" s="148" t="s">
        <v>1890</v>
      </c>
      <c r="C1998" s="148" t="s">
        <v>432</v>
      </c>
      <c r="D1998" s="149" t="s">
        <v>39</v>
      </c>
      <c r="E1998" s="149" t="s">
        <v>38</v>
      </c>
      <c r="F1998" s="149" t="s">
        <v>337</v>
      </c>
      <c r="G1998" s="150"/>
      <c r="H1998" s="150"/>
      <c r="I1998" s="150">
        <v>223</v>
      </c>
      <c r="J1998" s="150">
        <v>2</v>
      </c>
      <c r="K1998" s="150">
        <v>4</v>
      </c>
      <c r="L1998" s="150">
        <v>14</v>
      </c>
      <c r="M1998" s="150">
        <v>0</v>
      </c>
      <c r="N1998" s="172">
        <f>SUM(G1998*$D$8+H1998*$D$5+I1998*$D$9+J1998*$D$6+K1998*$D$11+L1998*$D$10+M1998*$D$7)</f>
        <v>37.699999999999996</v>
      </c>
      <c r="O1998" s="166">
        <v>1.02</v>
      </c>
      <c r="P1998" s="153">
        <f>SUM(N1998*O1998)</f>
        <v>38.453999999999994</v>
      </c>
    </row>
    <row r="1999" spans="1:21" ht="15" customHeight="1">
      <c r="A1999" s="147">
        <f>RANK(N1999,$N$18:$N$2049)</f>
        <v>317</v>
      </c>
      <c r="B1999" s="148" t="s">
        <v>821</v>
      </c>
      <c r="C1999" s="148" t="s">
        <v>432</v>
      </c>
      <c r="D1999" s="149" t="s">
        <v>39</v>
      </c>
      <c r="E1999" s="149" t="s">
        <v>34</v>
      </c>
      <c r="F1999" s="149" t="s">
        <v>337</v>
      </c>
      <c r="G1999" s="150"/>
      <c r="H1999" s="150"/>
      <c r="I1999" s="150">
        <v>709</v>
      </c>
      <c r="J1999" s="150">
        <v>7</v>
      </c>
      <c r="K1999" s="150">
        <v>15</v>
      </c>
      <c r="L1999" s="150">
        <v>111</v>
      </c>
      <c r="M1999" s="150">
        <v>1</v>
      </c>
      <c r="N1999" s="172">
        <f>SUM(G1999*$D$8+H1999*$D$5+I1999*$D$9+J1999*$D$6+K1999*$D$11+L1999*$D$10+M1999*$D$7)</f>
        <v>137.5</v>
      </c>
      <c r="O1999" s="166">
        <v>1.02</v>
      </c>
      <c r="P1999" s="153">
        <f>SUM(N1999*O1999)</f>
        <v>140.25</v>
      </c>
    </row>
    <row r="2000" spans="1:21" ht="15" customHeight="1">
      <c r="A2000" s="147">
        <f>RANK(N2000,$N$18:$N$2049)</f>
        <v>221</v>
      </c>
      <c r="B2000" s="148" t="s">
        <v>70</v>
      </c>
      <c r="C2000" s="148" t="s">
        <v>432</v>
      </c>
      <c r="D2000" s="149" t="s">
        <v>39</v>
      </c>
      <c r="E2000" s="149" t="s">
        <v>34</v>
      </c>
      <c r="F2000" s="149" t="s">
        <v>337</v>
      </c>
      <c r="G2000" s="150"/>
      <c r="H2000" s="150"/>
      <c r="I2000" s="150">
        <v>808</v>
      </c>
      <c r="J2000" s="150">
        <v>9</v>
      </c>
      <c r="K2000" s="150">
        <v>20</v>
      </c>
      <c r="L2000" s="150">
        <v>146</v>
      </c>
      <c r="M2000" s="150">
        <v>1</v>
      </c>
      <c r="N2000" s="172">
        <f>SUM(G2000*$D$8+H2000*$D$5+I2000*$D$9+J2000*$D$6+K2000*$D$11+L2000*$D$10+M2000*$D$7)</f>
        <v>165.4</v>
      </c>
      <c r="O2000" s="166">
        <v>1.02</v>
      </c>
      <c r="P2000" s="153">
        <f>SUM(N2000*O2000)</f>
        <v>168.708</v>
      </c>
    </row>
    <row r="2001" spans="1:16" ht="15" customHeight="1">
      <c r="A2001" s="147">
        <f>RANK(N2001,$N$18:$N$2049)</f>
        <v>1475</v>
      </c>
      <c r="B2001" s="148" t="s">
        <v>1893</v>
      </c>
      <c r="C2001" s="148" t="s">
        <v>432</v>
      </c>
      <c r="D2001" s="149" t="s">
        <v>42</v>
      </c>
      <c r="E2001" s="149" t="s">
        <v>34</v>
      </c>
      <c r="F2001" s="149" t="s">
        <v>337</v>
      </c>
      <c r="G2001" s="150"/>
      <c r="H2001" s="150"/>
      <c r="I2001" s="150"/>
      <c r="J2001" s="150"/>
      <c r="K2001" s="150"/>
      <c r="L2001" s="150"/>
      <c r="M2001" s="150"/>
      <c r="N2001" s="172">
        <f>SUM(G2001*$D$8+H2001*$D$5+I2001*$D$9+J2001*$D$6+K2001*$D$11+L2001*$D$10+M2001*$D$7)</f>
        <v>0</v>
      </c>
      <c r="O2001" s="166">
        <v>1</v>
      </c>
      <c r="P2001" s="153">
        <f>SUM(N2001*O2001)</f>
        <v>0</v>
      </c>
    </row>
    <row r="2002" spans="1:16" ht="15" customHeight="1">
      <c r="A2002" s="147">
        <f>RANK(N2002,$N$18:$N$2049)</f>
        <v>1475</v>
      </c>
      <c r="B2002" s="148" t="s">
        <v>1894</v>
      </c>
      <c r="C2002" s="148" t="s">
        <v>432</v>
      </c>
      <c r="D2002" s="149" t="s">
        <v>42</v>
      </c>
      <c r="E2002" s="149" t="s">
        <v>36</v>
      </c>
      <c r="F2002" s="149" t="s">
        <v>337</v>
      </c>
      <c r="G2002" s="150"/>
      <c r="H2002" s="150"/>
      <c r="I2002" s="150"/>
      <c r="J2002" s="150"/>
      <c r="K2002" s="150"/>
      <c r="L2002" s="150"/>
      <c r="M2002" s="150"/>
      <c r="N2002" s="172">
        <f>SUM(G2002*$D$8+H2002*$D$5+I2002*$D$9+J2002*$D$6+K2002*$D$11+L2002*$D$10+M2002*$D$7)</f>
        <v>0</v>
      </c>
      <c r="O2002" s="166">
        <v>1</v>
      </c>
      <c r="P2002" s="153">
        <f>SUM(N2002*O2002)</f>
        <v>0</v>
      </c>
    </row>
    <row r="2003" spans="1:16" ht="15" customHeight="1">
      <c r="A2003" s="147">
        <f>RANK(N2003,$N$18:$N$2049)</f>
        <v>1302</v>
      </c>
      <c r="B2003" s="148" t="s">
        <v>1892</v>
      </c>
      <c r="C2003" s="148" t="s">
        <v>432</v>
      </c>
      <c r="D2003" s="149" t="s">
        <v>42</v>
      </c>
      <c r="E2003" s="149" t="s">
        <v>36</v>
      </c>
      <c r="F2003" s="149" t="s">
        <v>337</v>
      </c>
      <c r="G2003" s="150"/>
      <c r="H2003" s="150"/>
      <c r="I2003" s="150"/>
      <c r="J2003" s="150"/>
      <c r="K2003" s="150">
        <v>12</v>
      </c>
      <c r="L2003" s="150">
        <v>131</v>
      </c>
      <c r="M2003" s="150">
        <v>1</v>
      </c>
      <c r="N2003" s="172">
        <f>SUM(G2003*$D$8+H2003*$D$5+I2003*$D$9+J2003*$D$6+K2003*$D$11+L2003*$D$10+M2003*$D$7)</f>
        <v>25.1</v>
      </c>
      <c r="O2003" s="166">
        <v>1</v>
      </c>
      <c r="P2003" s="153">
        <f>SUM(N2003*O2003)</f>
        <v>25.1</v>
      </c>
    </row>
    <row r="2004" spans="1:16" ht="15" customHeight="1">
      <c r="A2004" s="147">
        <f>RANK(N2004,$N$18:$N$2049)</f>
        <v>1475</v>
      </c>
      <c r="B2004" s="148" t="s">
        <v>2205</v>
      </c>
      <c r="C2004" s="148" t="s">
        <v>432</v>
      </c>
      <c r="D2004" s="149" t="s">
        <v>43</v>
      </c>
      <c r="E2004" s="149" t="s">
        <v>38</v>
      </c>
      <c r="F2004" s="149" t="s">
        <v>337</v>
      </c>
      <c r="G2004" s="150"/>
      <c r="H2004" s="150"/>
      <c r="I2004" s="150"/>
      <c r="J2004" s="150"/>
      <c r="K2004" s="150"/>
      <c r="L2004" s="150"/>
      <c r="M2004" s="150"/>
      <c r="N2004" s="172">
        <f>SUM(G2004*$D$8+H2004*$D$5+I2004*$D$9+J2004*$D$6+K2004*$D$11+L2004*$D$10+M2004*$D$7)</f>
        <v>0</v>
      </c>
      <c r="O2004" s="166">
        <v>1</v>
      </c>
      <c r="P2004" s="153">
        <f>SUM(N2004*O2004)</f>
        <v>0</v>
      </c>
    </row>
    <row r="2005" spans="1:16" ht="15" customHeight="1">
      <c r="A2005" s="147">
        <f>RANK(N2005,$N$18:$N$2049)</f>
        <v>1192</v>
      </c>
      <c r="B2005" s="148" t="s">
        <v>1896</v>
      </c>
      <c r="C2005" s="148" t="s">
        <v>432</v>
      </c>
      <c r="D2005" s="149" t="s">
        <v>43</v>
      </c>
      <c r="E2005" s="149" t="s">
        <v>38</v>
      </c>
      <c r="F2005" s="149" t="s">
        <v>337</v>
      </c>
      <c r="G2005" s="150"/>
      <c r="H2005" s="150"/>
      <c r="I2005" s="150"/>
      <c r="J2005" s="150"/>
      <c r="K2005" s="150">
        <v>13</v>
      </c>
      <c r="L2005" s="150">
        <v>183</v>
      </c>
      <c r="M2005" s="150">
        <v>1</v>
      </c>
      <c r="N2005" s="172">
        <f>SUM(G2005*$D$8+H2005*$D$5+I2005*$D$9+J2005*$D$6+K2005*$D$11+L2005*$D$10+M2005*$D$7)</f>
        <v>30.8</v>
      </c>
      <c r="O2005" s="166">
        <v>1</v>
      </c>
      <c r="P2005" s="153">
        <f>SUM(N2005*O2005)</f>
        <v>30.8</v>
      </c>
    </row>
    <row r="2006" spans="1:16" ht="15" customHeight="1">
      <c r="A2006" s="147">
        <f>RANK(N2006,$N$18:$N$2049)</f>
        <v>953</v>
      </c>
      <c r="B2006" s="148" t="s">
        <v>1895</v>
      </c>
      <c r="C2006" s="148" t="s">
        <v>432</v>
      </c>
      <c r="D2006" s="149" t="s">
        <v>43</v>
      </c>
      <c r="E2006" s="149" t="s">
        <v>1965</v>
      </c>
      <c r="F2006" s="149" t="s">
        <v>337</v>
      </c>
      <c r="G2006" s="150"/>
      <c r="H2006" s="150"/>
      <c r="I2006" s="150"/>
      <c r="J2006" s="150"/>
      <c r="K2006" s="150">
        <v>23</v>
      </c>
      <c r="L2006" s="150">
        <v>267</v>
      </c>
      <c r="M2006" s="150">
        <v>2</v>
      </c>
      <c r="N2006" s="172">
        <f>SUM(G2006*$D$8+H2006*$D$5+I2006*$D$9+J2006*$D$6+K2006*$D$11+L2006*$D$10+M2006*$D$7)</f>
        <v>50.2</v>
      </c>
      <c r="O2006" s="166">
        <v>1</v>
      </c>
      <c r="P2006" s="153">
        <f>SUM(N2006*O2006)</f>
        <v>50.2</v>
      </c>
    </row>
    <row r="2007" spans="1:16" ht="15" customHeight="1">
      <c r="A2007" s="147">
        <f>RANK(N2007,$N$18:$N$2049)</f>
        <v>693</v>
      </c>
      <c r="B2007" s="148" t="s">
        <v>2206</v>
      </c>
      <c r="C2007" s="148" t="s">
        <v>432</v>
      </c>
      <c r="D2007" s="149" t="s">
        <v>43</v>
      </c>
      <c r="E2007" s="149" t="s">
        <v>38</v>
      </c>
      <c r="F2007" s="149" t="s">
        <v>337</v>
      </c>
      <c r="G2007" s="150"/>
      <c r="H2007" s="150"/>
      <c r="I2007" s="150"/>
      <c r="J2007" s="150"/>
      <c r="K2007" s="150">
        <v>33</v>
      </c>
      <c r="L2007" s="150">
        <v>409</v>
      </c>
      <c r="M2007" s="150">
        <v>3</v>
      </c>
      <c r="N2007" s="172">
        <f>SUM(G2007*$D$8+H2007*$D$5+I2007*$D$9+J2007*$D$6+K2007*$D$11+L2007*$D$10+M2007*$D$7)</f>
        <v>75.400000000000006</v>
      </c>
      <c r="O2007" s="166">
        <v>1</v>
      </c>
      <c r="P2007" s="153">
        <f>SUM(N2007*O2007)</f>
        <v>75.400000000000006</v>
      </c>
    </row>
    <row r="2008" spans="1:16" ht="15" customHeight="1">
      <c r="A2008" s="147">
        <f>RANK(N2008,$N$18:$N$2049)</f>
        <v>445</v>
      </c>
      <c r="B2008" s="148" t="s">
        <v>1023</v>
      </c>
      <c r="C2008" s="148" t="s">
        <v>432</v>
      </c>
      <c r="D2008" s="149" t="s">
        <v>43</v>
      </c>
      <c r="E2008" s="149" t="s">
        <v>34</v>
      </c>
      <c r="F2008" s="149" t="s">
        <v>337</v>
      </c>
      <c r="G2008" s="150"/>
      <c r="H2008" s="150"/>
      <c r="I2008" s="150"/>
      <c r="J2008" s="150"/>
      <c r="K2008" s="150">
        <v>42</v>
      </c>
      <c r="L2008" s="150">
        <v>604</v>
      </c>
      <c r="M2008" s="150">
        <v>5</v>
      </c>
      <c r="N2008" s="172">
        <f>SUM(G2008*$D$8+H2008*$D$5+I2008*$D$9+J2008*$D$6+K2008*$D$11+L2008*$D$10+M2008*$D$7)</f>
        <v>111.4</v>
      </c>
      <c r="O2008" s="166">
        <v>1</v>
      </c>
      <c r="P2008" s="153">
        <f>SUM(N2008*O2008)</f>
        <v>111.4</v>
      </c>
    </row>
    <row r="2009" spans="1:16" ht="15" customHeight="1">
      <c r="A2009" s="147">
        <f>RANK(N2009,$N$18:$N$2049)</f>
        <v>220</v>
      </c>
      <c r="B2009" s="148" t="s">
        <v>1022</v>
      </c>
      <c r="C2009" s="148" t="s">
        <v>432</v>
      </c>
      <c r="D2009" s="149" t="s">
        <v>43</v>
      </c>
      <c r="E2009" s="149" t="s">
        <v>38</v>
      </c>
      <c r="F2009" s="149" t="s">
        <v>337</v>
      </c>
      <c r="G2009" s="150"/>
      <c r="H2009" s="150"/>
      <c r="I2009" s="150"/>
      <c r="J2009" s="150"/>
      <c r="K2009" s="150">
        <v>70</v>
      </c>
      <c r="L2009" s="150">
        <v>831</v>
      </c>
      <c r="M2009" s="150">
        <v>8</v>
      </c>
      <c r="N2009" s="172">
        <f>SUM(G2009*$D$8+H2009*$D$5+I2009*$D$9+J2009*$D$6+K2009*$D$11+L2009*$D$10+M2009*$D$7)</f>
        <v>166.10000000000002</v>
      </c>
      <c r="O2009" s="166">
        <v>1</v>
      </c>
      <c r="P2009" s="153">
        <f>SUM(N2009*O2009)</f>
        <v>166.10000000000002</v>
      </c>
    </row>
    <row r="2010" spans="1:16" ht="15" customHeight="1">
      <c r="A2010" s="147">
        <f>RANK(N2010,$N$18:$N$2049)</f>
        <v>1475</v>
      </c>
      <c r="B2010" s="148" t="s">
        <v>1037</v>
      </c>
      <c r="C2010" s="148" t="s">
        <v>437</v>
      </c>
      <c r="D2010" s="149" t="s">
        <v>33</v>
      </c>
      <c r="E2010" s="149" t="s">
        <v>34</v>
      </c>
      <c r="F2010" s="149" t="s">
        <v>35</v>
      </c>
      <c r="G2010" s="150"/>
      <c r="H2010" s="150"/>
      <c r="I2010" s="150"/>
      <c r="J2010" s="150"/>
      <c r="K2010" s="150"/>
      <c r="L2010" s="150"/>
      <c r="M2010" s="150"/>
      <c r="N2010" s="172">
        <f>SUM(G2010*$D$8+H2010*$D$5+I2010*$D$9+J2010*$D$6+K2010*$D$11+L2010*$D$10+M2010*$D$7)</f>
        <v>0</v>
      </c>
      <c r="O2010" s="166">
        <v>0.9</v>
      </c>
      <c r="P2010" s="153">
        <f>SUM(N2010*O2010)</f>
        <v>0</v>
      </c>
    </row>
    <row r="2011" spans="1:16" ht="15" customHeight="1">
      <c r="A2011" s="147">
        <f>RANK(N2011,$N$18:$N$2049)</f>
        <v>131</v>
      </c>
      <c r="B2011" s="148" t="s">
        <v>1897</v>
      </c>
      <c r="C2011" s="148" t="s">
        <v>437</v>
      </c>
      <c r="D2011" s="149" t="s">
        <v>33</v>
      </c>
      <c r="E2011" s="149" t="s">
        <v>38</v>
      </c>
      <c r="F2011" s="149" t="s">
        <v>35</v>
      </c>
      <c r="G2011" s="150">
        <v>2141</v>
      </c>
      <c r="H2011" s="150">
        <v>16</v>
      </c>
      <c r="I2011" s="150">
        <v>304</v>
      </c>
      <c r="J2011" s="150">
        <v>4</v>
      </c>
      <c r="K2011" s="150"/>
      <c r="L2011" s="150"/>
      <c r="M2011" s="150"/>
      <c r="N2011" s="172">
        <f>SUM(G2011*$D$8+H2011*$D$5+I2011*$D$9+J2011*$D$6+K2011*$D$11+L2011*$D$10+M2011*$D$7)</f>
        <v>204.04</v>
      </c>
      <c r="O2011" s="166">
        <v>0.9</v>
      </c>
      <c r="P2011" s="153">
        <f>SUM(N2011*O2011)</f>
        <v>183.636</v>
      </c>
    </row>
    <row r="2012" spans="1:16" ht="15" customHeight="1">
      <c r="A2012" s="147">
        <f>RANK(N2012,$N$18:$N$2049)</f>
        <v>1475</v>
      </c>
      <c r="B2012" s="148" t="s">
        <v>1899</v>
      </c>
      <c r="C2012" s="148" t="s">
        <v>437</v>
      </c>
      <c r="D2012" s="149" t="s">
        <v>39</v>
      </c>
      <c r="E2012" s="149" t="s">
        <v>34</v>
      </c>
      <c r="F2012" s="149" t="s">
        <v>35</v>
      </c>
      <c r="G2012" s="150"/>
      <c r="H2012" s="150"/>
      <c r="I2012" s="150"/>
      <c r="J2012" s="150"/>
      <c r="K2012" s="150"/>
      <c r="L2012" s="150"/>
      <c r="M2012" s="150"/>
      <c r="N2012" s="172">
        <f>SUM(G2012*$D$8+H2012*$D$5+I2012*$D$9+J2012*$D$6+K2012*$D$11+L2012*$D$10+M2012*$D$7)</f>
        <v>0</v>
      </c>
      <c r="O2012" s="166">
        <v>1.02</v>
      </c>
      <c r="P2012" s="153">
        <f>SUM(N2012*O2012)</f>
        <v>0</v>
      </c>
    </row>
    <row r="2013" spans="1:16" ht="15" customHeight="1">
      <c r="A2013" s="147">
        <f>RANK(N2013,$N$18:$N$2049)</f>
        <v>1165</v>
      </c>
      <c r="B2013" s="148" t="s">
        <v>332</v>
      </c>
      <c r="C2013" s="148" t="s">
        <v>437</v>
      </c>
      <c r="D2013" s="149" t="s">
        <v>39</v>
      </c>
      <c r="E2013" s="149" t="s">
        <v>34</v>
      </c>
      <c r="F2013" s="149" t="s">
        <v>35</v>
      </c>
      <c r="G2013" s="150"/>
      <c r="H2013" s="150"/>
      <c r="I2013" s="150">
        <v>246</v>
      </c>
      <c r="J2013" s="150">
        <v>1</v>
      </c>
      <c r="K2013" s="150">
        <v>2</v>
      </c>
      <c r="L2013" s="150">
        <v>8</v>
      </c>
      <c r="M2013" s="150">
        <v>0</v>
      </c>
      <c r="N2013" s="172">
        <f>SUM(G2013*$D$8+H2013*$D$5+I2013*$D$9+J2013*$D$6+K2013*$D$11+L2013*$D$10+M2013*$D$7)</f>
        <v>32.4</v>
      </c>
      <c r="O2013" s="166">
        <v>1.02</v>
      </c>
      <c r="P2013" s="153">
        <f>SUM(N2013*O2013)</f>
        <v>33.048000000000002</v>
      </c>
    </row>
    <row r="2014" spans="1:16" ht="15" customHeight="1">
      <c r="A2014" s="147">
        <f>RANK(N2014,$N$18:$N$2049)</f>
        <v>442</v>
      </c>
      <c r="B2014" s="148" t="s">
        <v>1898</v>
      </c>
      <c r="C2014" s="148" t="s">
        <v>437</v>
      </c>
      <c r="D2014" s="149" t="s">
        <v>39</v>
      </c>
      <c r="E2014" s="149" t="s">
        <v>34</v>
      </c>
      <c r="F2014" s="149" t="s">
        <v>35</v>
      </c>
      <c r="G2014" s="150"/>
      <c r="H2014" s="150"/>
      <c r="I2014" s="150">
        <v>696</v>
      </c>
      <c r="J2014" s="150">
        <v>5</v>
      </c>
      <c r="K2014" s="150">
        <v>10</v>
      </c>
      <c r="L2014" s="150">
        <v>75</v>
      </c>
      <c r="M2014" s="150">
        <v>0</v>
      </c>
      <c r="N2014" s="172">
        <f>SUM(G2014*$D$8+H2014*$D$5+I2014*$D$9+J2014*$D$6+K2014*$D$11+L2014*$D$10+M2014*$D$7)</f>
        <v>112.10000000000001</v>
      </c>
      <c r="O2014" s="166">
        <v>1.02</v>
      </c>
      <c r="P2014" s="153">
        <f>SUM(N2014*O2014)</f>
        <v>114.34200000000001</v>
      </c>
    </row>
    <row r="2015" spans="1:16" ht="15" customHeight="1">
      <c r="A2015" s="147">
        <f>RANK(N2015,$N$18:$N$2049)</f>
        <v>366</v>
      </c>
      <c r="B2015" s="148" t="s">
        <v>266</v>
      </c>
      <c r="C2015" s="148" t="s">
        <v>437</v>
      </c>
      <c r="D2015" s="149" t="s">
        <v>39</v>
      </c>
      <c r="E2015" s="149" t="s">
        <v>34</v>
      </c>
      <c r="F2015" s="149" t="s">
        <v>35</v>
      </c>
      <c r="G2015" s="150"/>
      <c r="H2015" s="150"/>
      <c r="I2015" s="150">
        <v>755</v>
      </c>
      <c r="J2015" s="150">
        <v>6</v>
      </c>
      <c r="K2015" s="150">
        <v>13</v>
      </c>
      <c r="L2015" s="150">
        <v>87</v>
      </c>
      <c r="M2015" s="150">
        <v>0</v>
      </c>
      <c r="N2015" s="172">
        <f>SUM(G2015*$D$8+H2015*$D$5+I2015*$D$9+J2015*$D$6+K2015*$D$11+L2015*$D$10+M2015*$D$7)</f>
        <v>126.7</v>
      </c>
      <c r="O2015" s="166">
        <v>1.02</v>
      </c>
      <c r="P2015" s="153">
        <f>SUM(N2015*O2015)</f>
        <v>129.23400000000001</v>
      </c>
    </row>
    <row r="2016" spans="1:16" ht="15" customHeight="1">
      <c r="A2016" s="147">
        <f>RANK(N2016,$N$18:$N$2049)</f>
        <v>1475</v>
      </c>
      <c r="B2016" s="148" t="s">
        <v>1902</v>
      </c>
      <c r="C2016" s="148" t="s">
        <v>437</v>
      </c>
      <c r="D2016" s="149" t="s">
        <v>42</v>
      </c>
      <c r="E2016" s="149" t="s">
        <v>34</v>
      </c>
      <c r="F2016" s="149" t="s">
        <v>35</v>
      </c>
      <c r="G2016" s="150"/>
      <c r="H2016" s="150"/>
      <c r="I2016" s="150"/>
      <c r="J2016" s="150"/>
      <c r="K2016" s="150"/>
      <c r="L2016" s="150"/>
      <c r="M2016" s="150"/>
      <c r="N2016" s="172">
        <f>SUM(G2016*$D$8+H2016*$D$5+I2016*$D$9+J2016*$D$6+K2016*$D$11+L2016*$D$10+M2016*$D$7)</f>
        <v>0</v>
      </c>
      <c r="O2016" s="166">
        <v>1</v>
      </c>
      <c r="P2016" s="153">
        <f>SUM(N2016*O2016)</f>
        <v>0</v>
      </c>
    </row>
    <row r="2017" spans="1:16" ht="15" customHeight="1">
      <c r="A2017" s="147">
        <f>RANK(N2017,$N$18:$N$2049)</f>
        <v>1463</v>
      </c>
      <c r="B2017" s="148" t="s">
        <v>1901</v>
      </c>
      <c r="C2017" s="148" t="s">
        <v>437</v>
      </c>
      <c r="D2017" s="149" t="s">
        <v>42</v>
      </c>
      <c r="E2017" s="149" t="s">
        <v>38</v>
      </c>
      <c r="F2017" s="149" t="s">
        <v>35</v>
      </c>
      <c r="G2017" s="150"/>
      <c r="H2017" s="150"/>
      <c r="I2017" s="150"/>
      <c r="J2017" s="150"/>
      <c r="K2017" s="150">
        <v>9</v>
      </c>
      <c r="L2017" s="150">
        <v>100</v>
      </c>
      <c r="M2017" s="150">
        <v>0</v>
      </c>
      <c r="N2017" s="172">
        <f>SUM(G2017*$D$8+H2017*$D$5+I2017*$D$9+J2017*$D$6+K2017*$D$11+L2017*$D$10+M2017*$D$7)</f>
        <v>14.5</v>
      </c>
      <c r="O2017" s="166">
        <v>1</v>
      </c>
      <c r="P2017" s="153">
        <f>SUM(N2017*O2017)</f>
        <v>14.5</v>
      </c>
    </row>
    <row r="2018" spans="1:16" ht="15" customHeight="1">
      <c r="A2018" s="147">
        <f>RANK(N2018,$N$18:$N$2049)</f>
        <v>543</v>
      </c>
      <c r="B2018" s="148" t="s">
        <v>1900</v>
      </c>
      <c r="C2018" s="148" t="s">
        <v>437</v>
      </c>
      <c r="D2018" s="149" t="s">
        <v>42</v>
      </c>
      <c r="E2018" s="149" t="s">
        <v>38</v>
      </c>
      <c r="F2018" s="149" t="s">
        <v>35</v>
      </c>
      <c r="G2018" s="150"/>
      <c r="H2018" s="150"/>
      <c r="I2018" s="150"/>
      <c r="J2018" s="150"/>
      <c r="K2018" s="150">
        <v>36</v>
      </c>
      <c r="L2018" s="150">
        <v>504</v>
      </c>
      <c r="M2018" s="150">
        <v>4</v>
      </c>
      <c r="N2018" s="172">
        <f>SUM(G2018*$D$8+H2018*$D$5+I2018*$D$9+J2018*$D$6+K2018*$D$11+L2018*$D$10+M2018*$D$7)</f>
        <v>92.4</v>
      </c>
      <c r="O2018" s="166">
        <v>1</v>
      </c>
      <c r="P2018" s="153">
        <f>SUM(N2018*O2018)</f>
        <v>92.4</v>
      </c>
    </row>
    <row r="2019" spans="1:16" ht="15" customHeight="1">
      <c r="A2019" s="147">
        <f>RANK(N2019,$N$18:$N$2049)</f>
        <v>1475</v>
      </c>
      <c r="B2019" s="148" t="s">
        <v>2031</v>
      </c>
      <c r="C2019" s="148" t="s">
        <v>437</v>
      </c>
      <c r="D2019" s="149" t="s">
        <v>43</v>
      </c>
      <c r="E2019" s="149" t="s">
        <v>40</v>
      </c>
      <c r="F2019" s="149" t="s">
        <v>35</v>
      </c>
      <c r="G2019" s="150"/>
      <c r="H2019" s="150"/>
      <c r="I2019" s="150"/>
      <c r="J2019" s="150"/>
      <c r="K2019" s="150"/>
      <c r="L2019" s="150"/>
      <c r="M2019" s="173"/>
      <c r="N2019" s="172">
        <f>SUM(G2019*$D$8+H2019*$D$5+I2019*$D$9+J2019*$D$6+K2019*$D$11+L2019*$D$10+M2019*$D$7)</f>
        <v>0</v>
      </c>
      <c r="O2019" s="166">
        <v>1</v>
      </c>
      <c r="P2019" s="153">
        <f>SUM(N2019*O2019)</f>
        <v>0</v>
      </c>
    </row>
    <row r="2020" spans="1:16" ht="15" customHeight="1">
      <c r="A2020" s="147">
        <f>RANK(N2020,$N$18:$N$2049)</f>
        <v>1386</v>
      </c>
      <c r="B2020" s="148" t="s">
        <v>1904</v>
      </c>
      <c r="C2020" s="148" t="s">
        <v>437</v>
      </c>
      <c r="D2020" s="149" t="s">
        <v>43</v>
      </c>
      <c r="E2020" s="149" t="s">
        <v>38</v>
      </c>
      <c r="F2020" s="149" t="s">
        <v>35</v>
      </c>
      <c r="G2020" s="150"/>
      <c r="H2020" s="150"/>
      <c r="I2020" s="150"/>
      <c r="J2020" s="150"/>
      <c r="K2020" s="150">
        <v>8</v>
      </c>
      <c r="L2020" s="150">
        <v>117</v>
      </c>
      <c r="M2020" s="150">
        <v>1</v>
      </c>
      <c r="N2020" s="172">
        <f>SUM(G2020*$D$8+H2020*$D$5+I2020*$D$9+J2020*$D$6+K2020*$D$11+L2020*$D$10+M2020*$D$7)</f>
        <v>21.700000000000003</v>
      </c>
      <c r="O2020" s="166">
        <v>1</v>
      </c>
      <c r="P2020" s="153">
        <f>SUM(N2020*O2020)</f>
        <v>21.700000000000003</v>
      </c>
    </row>
    <row r="2021" spans="1:16" ht="15" customHeight="1">
      <c r="A2021" s="147">
        <f>RANK(N2021,$N$18:$N$2049)</f>
        <v>1270</v>
      </c>
      <c r="B2021" s="148" t="s">
        <v>1903</v>
      </c>
      <c r="C2021" s="148" t="s">
        <v>437</v>
      </c>
      <c r="D2021" s="149" t="s">
        <v>43</v>
      </c>
      <c r="E2021" s="149" t="s">
        <v>36</v>
      </c>
      <c r="F2021" s="149" t="s">
        <v>35</v>
      </c>
      <c r="G2021" s="150"/>
      <c r="H2021" s="150"/>
      <c r="I2021" s="150"/>
      <c r="J2021" s="150"/>
      <c r="K2021" s="150">
        <v>13</v>
      </c>
      <c r="L2021" s="150">
        <v>140</v>
      </c>
      <c r="M2021" s="150">
        <v>1</v>
      </c>
      <c r="N2021" s="172">
        <f>SUM(G2021*$D$8+H2021*$D$5+I2021*$D$9+J2021*$D$6+K2021*$D$11+L2021*$D$10+M2021*$D$7)</f>
        <v>26.5</v>
      </c>
      <c r="O2021" s="166">
        <v>1</v>
      </c>
      <c r="P2021" s="153">
        <f>SUM(N2021*O2021)</f>
        <v>26.5</v>
      </c>
    </row>
    <row r="2022" spans="1:16" ht="15" customHeight="1">
      <c r="A2022" s="147">
        <f>RANK(N2022,$N$18:$N$2049)</f>
        <v>993</v>
      </c>
      <c r="B2022" s="148" t="s">
        <v>1038</v>
      </c>
      <c r="C2022" s="148" t="s">
        <v>437</v>
      </c>
      <c r="D2022" s="149" t="s">
        <v>43</v>
      </c>
      <c r="E2022" s="149" t="s">
        <v>34</v>
      </c>
      <c r="F2022" s="149" t="s">
        <v>35</v>
      </c>
      <c r="G2022" s="150"/>
      <c r="H2022" s="150"/>
      <c r="I2022" s="150"/>
      <c r="J2022" s="150"/>
      <c r="K2022" s="150">
        <v>21</v>
      </c>
      <c r="L2022" s="150">
        <v>237</v>
      </c>
      <c r="M2022" s="150">
        <v>2</v>
      </c>
      <c r="N2022" s="172">
        <f>SUM(G2022*$D$8+H2022*$D$5+I2022*$D$9+J2022*$D$6+K2022*$D$11+L2022*$D$10+M2022*$D$7)</f>
        <v>46.2</v>
      </c>
      <c r="O2022" s="166">
        <v>1</v>
      </c>
      <c r="P2022" s="153">
        <f>SUM(N2022*O2022)</f>
        <v>46.2</v>
      </c>
    </row>
    <row r="2023" spans="1:16" ht="15" customHeight="1">
      <c r="A2023" s="147">
        <f>RANK(N2023,$N$18:$N$2049)</f>
        <v>833</v>
      </c>
      <c r="B2023" s="148" t="s">
        <v>323</v>
      </c>
      <c r="C2023" s="148" t="s">
        <v>437</v>
      </c>
      <c r="D2023" s="149" t="s">
        <v>43</v>
      </c>
      <c r="E2023" s="149" t="s">
        <v>34</v>
      </c>
      <c r="F2023" s="149" t="s">
        <v>35</v>
      </c>
      <c r="G2023" s="150"/>
      <c r="H2023" s="150"/>
      <c r="I2023" s="150"/>
      <c r="J2023" s="150"/>
      <c r="K2023" s="150">
        <v>28</v>
      </c>
      <c r="L2023" s="150">
        <v>294</v>
      </c>
      <c r="M2023" s="150">
        <v>3</v>
      </c>
      <c r="N2023" s="172">
        <f>SUM(G2023*$D$8+H2023*$D$5+I2023*$D$9+J2023*$D$6+K2023*$D$11+L2023*$D$10+M2023*$D$7)</f>
        <v>61.400000000000006</v>
      </c>
      <c r="O2023" s="166">
        <v>1</v>
      </c>
      <c r="P2023" s="153">
        <f>SUM(N2023*O2023)</f>
        <v>61.400000000000006</v>
      </c>
    </row>
    <row r="2024" spans="1:16" ht="15" customHeight="1">
      <c r="A2024" s="147">
        <f>RANK(N2024,$N$18:$N$2049)</f>
        <v>406</v>
      </c>
      <c r="B2024" s="148" t="s">
        <v>334</v>
      </c>
      <c r="C2024" s="148" t="s">
        <v>437</v>
      </c>
      <c r="D2024" s="149" t="s">
        <v>43</v>
      </c>
      <c r="E2024" s="149" t="s">
        <v>34</v>
      </c>
      <c r="F2024" s="149" t="s">
        <v>35</v>
      </c>
      <c r="G2024" s="150"/>
      <c r="H2024" s="150"/>
      <c r="I2024" s="150"/>
      <c r="J2024" s="150"/>
      <c r="K2024" s="150">
        <v>42</v>
      </c>
      <c r="L2024" s="150">
        <v>673</v>
      </c>
      <c r="M2024" s="150">
        <v>5</v>
      </c>
      <c r="N2024" s="172">
        <f>SUM(G2024*$D$8+H2024*$D$5+I2024*$D$9+J2024*$D$6+K2024*$D$11+L2024*$D$10+M2024*$D$7)</f>
        <v>118.3</v>
      </c>
      <c r="O2024" s="166">
        <v>1</v>
      </c>
      <c r="P2024" s="153">
        <f>SUM(N2024*O2024)</f>
        <v>118.3</v>
      </c>
    </row>
    <row r="2025" spans="1:16" ht="15" customHeight="1">
      <c r="G2025" s="146"/>
      <c r="H2025" s="146"/>
      <c r="I2025" s="146"/>
      <c r="J2025" s="146"/>
      <c r="K2025" s="146"/>
      <c r="L2025" s="146"/>
      <c r="M2025" s="146"/>
    </row>
    <row r="2026" spans="1:16" ht="15" customHeight="1">
      <c r="G2026" s="146"/>
      <c r="H2026" s="146"/>
      <c r="I2026" s="146"/>
      <c r="J2026" s="146"/>
      <c r="K2026" s="146"/>
      <c r="L2026" s="146"/>
      <c r="M2026" s="146"/>
    </row>
    <row r="2027" spans="1:16" ht="15" customHeight="1">
      <c r="G2027" s="146"/>
      <c r="H2027" s="146"/>
      <c r="I2027" s="146"/>
      <c r="J2027" s="146"/>
      <c r="K2027" s="146"/>
      <c r="L2027" s="146"/>
      <c r="M2027" s="146"/>
    </row>
    <row r="2028" spans="1:16" ht="15" customHeight="1">
      <c r="G2028" s="146"/>
      <c r="H2028" s="146"/>
      <c r="I2028" s="146"/>
      <c r="J2028" s="146"/>
      <c r="K2028" s="146"/>
      <c r="L2028" s="146"/>
      <c r="M2028" s="146"/>
    </row>
    <row r="2029" spans="1:16" ht="15" customHeight="1">
      <c r="G2029" s="146"/>
      <c r="H2029" s="146"/>
      <c r="I2029" s="146"/>
      <c r="J2029" s="146"/>
      <c r="K2029" s="146"/>
      <c r="L2029" s="146"/>
      <c r="M2029" s="146"/>
    </row>
    <row r="2030" spans="1:16" ht="15" customHeight="1">
      <c r="G2030" s="146"/>
      <c r="H2030" s="146"/>
      <c r="I2030" s="146"/>
      <c r="J2030" s="146"/>
      <c r="K2030" s="146"/>
      <c r="L2030" s="146"/>
      <c r="M2030" s="146"/>
    </row>
    <row r="2031" spans="1:16" ht="15" customHeight="1">
      <c r="G2031" s="146"/>
      <c r="H2031" s="146"/>
      <c r="I2031" s="146"/>
      <c r="J2031" s="146"/>
      <c r="K2031" s="146"/>
      <c r="L2031" s="146"/>
      <c r="M2031" s="146"/>
    </row>
    <row r="2032" spans="1:16" ht="15" customHeight="1">
      <c r="G2032" s="146"/>
      <c r="H2032" s="146"/>
      <c r="I2032" s="146"/>
      <c r="J2032" s="146"/>
      <c r="K2032" s="146"/>
      <c r="L2032" s="146"/>
      <c r="M2032" s="146"/>
    </row>
    <row r="2033" spans="7:13" ht="15" customHeight="1">
      <c r="G2033" s="146"/>
      <c r="H2033" s="146"/>
      <c r="I2033" s="146"/>
      <c r="J2033" s="146"/>
      <c r="K2033" s="146"/>
      <c r="L2033" s="146"/>
      <c r="M2033" s="146"/>
    </row>
    <row r="2034" spans="7:13" ht="15" customHeight="1">
      <c r="G2034" s="146"/>
      <c r="H2034" s="146"/>
      <c r="I2034" s="146"/>
      <c r="J2034" s="146"/>
      <c r="K2034" s="146"/>
      <c r="L2034" s="146"/>
      <c r="M2034" s="146"/>
    </row>
    <row r="2035" spans="7:13" ht="15" customHeight="1">
      <c r="G2035" s="146"/>
      <c r="H2035" s="146"/>
      <c r="I2035" s="146"/>
      <c r="J2035" s="146"/>
      <c r="K2035" s="146"/>
      <c r="L2035" s="146"/>
      <c r="M2035" s="146"/>
    </row>
    <row r="2036" spans="7:13" ht="15" customHeight="1">
      <c r="G2036" s="146"/>
      <c r="H2036" s="146"/>
      <c r="I2036" s="146"/>
      <c r="J2036" s="146"/>
      <c r="K2036" s="146"/>
      <c r="L2036" s="146"/>
      <c r="M2036" s="146"/>
    </row>
    <row r="2037" spans="7:13" ht="15" customHeight="1">
      <c r="G2037" s="146"/>
      <c r="H2037" s="146"/>
      <c r="I2037" s="146"/>
      <c r="J2037" s="146"/>
      <c r="K2037" s="146"/>
      <c r="L2037" s="146"/>
      <c r="M2037" s="146"/>
    </row>
    <row r="2038" spans="7:13" ht="15" customHeight="1">
      <c r="G2038" s="146"/>
      <c r="H2038" s="146"/>
      <c r="I2038" s="146"/>
      <c r="J2038" s="146"/>
      <c r="K2038" s="146"/>
      <c r="L2038" s="146"/>
      <c r="M2038" s="146"/>
    </row>
    <row r="2039" spans="7:13" ht="15" customHeight="1">
      <c r="G2039" s="146"/>
      <c r="H2039" s="146"/>
      <c r="I2039" s="146"/>
      <c r="J2039" s="146"/>
      <c r="K2039" s="146"/>
      <c r="L2039" s="146"/>
      <c r="M2039" s="146"/>
    </row>
    <row r="2040" spans="7:13" ht="15" customHeight="1">
      <c r="G2040" s="146"/>
      <c r="H2040" s="146"/>
      <c r="I2040" s="146"/>
      <c r="J2040" s="146"/>
      <c r="K2040" s="146"/>
      <c r="L2040" s="146"/>
      <c r="M2040" s="146"/>
    </row>
    <row r="2041" spans="7:13" ht="15" customHeight="1">
      <c r="G2041" s="146"/>
      <c r="H2041" s="146"/>
      <c r="I2041" s="146"/>
      <c r="J2041" s="146"/>
      <c r="K2041" s="146"/>
      <c r="L2041" s="146"/>
      <c r="M2041" s="146"/>
    </row>
    <row r="2042" spans="7:13" ht="15" customHeight="1">
      <c r="G2042" s="146"/>
      <c r="H2042" s="146"/>
      <c r="I2042" s="146"/>
      <c r="J2042" s="146"/>
      <c r="K2042" s="146"/>
      <c r="L2042" s="146"/>
      <c r="M2042" s="146"/>
    </row>
    <row r="2043" spans="7:13" ht="15" customHeight="1">
      <c r="G2043" s="146"/>
      <c r="H2043" s="146"/>
      <c r="I2043" s="146"/>
      <c r="J2043" s="146"/>
      <c r="K2043" s="146"/>
      <c r="L2043" s="146"/>
      <c r="M2043" s="146"/>
    </row>
    <row r="2044" spans="7:13" ht="15" customHeight="1">
      <c r="G2044" s="146"/>
      <c r="H2044" s="146"/>
      <c r="I2044" s="146"/>
      <c r="J2044" s="146"/>
      <c r="K2044" s="146"/>
      <c r="L2044" s="146"/>
      <c r="M2044" s="146"/>
    </row>
    <row r="2045" spans="7:13" ht="15" customHeight="1">
      <c r="G2045" s="146"/>
      <c r="H2045" s="146"/>
      <c r="I2045" s="146"/>
      <c r="J2045" s="146"/>
      <c r="K2045" s="146"/>
      <c r="L2045" s="146"/>
      <c r="M2045" s="146"/>
    </row>
    <row r="2046" spans="7:13" ht="15" customHeight="1">
      <c r="G2046" s="146"/>
      <c r="H2046" s="146"/>
      <c r="I2046" s="146"/>
      <c r="J2046" s="146"/>
      <c r="K2046" s="146"/>
      <c r="L2046" s="146"/>
      <c r="M2046" s="146"/>
    </row>
    <row r="2047" spans="7:13" ht="15" customHeight="1">
      <c r="G2047" s="146"/>
      <c r="H2047" s="146"/>
      <c r="I2047" s="146"/>
      <c r="J2047" s="146"/>
      <c r="K2047" s="146"/>
      <c r="L2047" s="146"/>
      <c r="M2047" s="146"/>
    </row>
    <row r="2048" spans="7:13" ht="15" customHeight="1">
      <c r="G2048" s="146"/>
      <c r="H2048" s="146"/>
      <c r="I2048" s="146"/>
      <c r="J2048" s="146"/>
      <c r="K2048" s="146"/>
      <c r="L2048" s="146"/>
      <c r="M2048" s="146"/>
    </row>
    <row r="2049" spans="7:13" ht="15" customHeight="1">
      <c r="G2049" s="146"/>
      <c r="H2049" s="146"/>
      <c r="I2049" s="146"/>
      <c r="J2049" s="146"/>
      <c r="K2049" s="146"/>
      <c r="L2049" s="146"/>
      <c r="M2049" s="146"/>
    </row>
  </sheetData>
  <sortState xmlns:xlrd2="http://schemas.microsoft.com/office/spreadsheetml/2017/richdata2" ref="B18:N1849">
    <sortCondition ref="C18:C1849"/>
    <sortCondition ref="D18:D1849"/>
    <sortCondition descending="1" ref="N18:N1849"/>
  </sortState>
  <conditionalFormatting sqref="A1:P1 A17:U17">
    <cfRule type="notContainsBlanks" dxfId="23" priority="8">
      <formula>LEN(TRIM(A1))&gt;0</formula>
    </cfRule>
    <cfRule type="notContainsBlanks" dxfId="22" priority="10">
      <formula>LEN(TRIM(A1))&gt;0</formula>
    </cfRule>
  </conditionalFormatting>
  <conditionalFormatting sqref="G14:G16">
    <cfRule type="notContainsBlanks" dxfId="21" priority="9">
      <formula>LEN(TRIM(G14))&gt;0</formula>
    </cfRule>
  </conditionalFormatting>
  <conditionalFormatting sqref="O18:P2024">
    <cfRule type="expression" dxfId="20" priority="6">
      <formula>MOD(ROW(),2)=0</formula>
    </cfRule>
    <cfRule type="expression" priority="7">
      <formula>MOD(ROW(),2)=0</formula>
    </cfRule>
  </conditionalFormatting>
  <hyperlinks>
    <hyperlink ref="G13" r:id="rId1" xr:uid="{3513716D-DBC4-48DE-BD65-27546F7099AA}"/>
  </hyperlinks>
  <pageMargins left="0" right="0" top="1.3715710723192019E-2" bottom="0" header="0" footer="0"/>
  <pageSetup orientation="landscape"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8140D-C174-4E56-81E0-25AA8647D486}">
  <sheetPr>
    <tabColor theme="4" tint="-0.249977111117893"/>
  </sheetPr>
  <dimension ref="A1:T1066"/>
  <sheetViews>
    <sheetView showGridLines="0" zoomScale="125" zoomScaleNormal="125" workbookViewId="0">
      <pane ySplit="1" topLeftCell="A2" activePane="bottomLeft" state="frozen"/>
      <selection pane="bottomLeft" activeCell="E514" sqref="E514"/>
    </sheetView>
  </sheetViews>
  <sheetFormatPr baseColWidth="10" defaultColWidth="14.5" defaultRowHeight="15" customHeight="1"/>
  <cols>
    <col min="1" max="1" width="6.6640625" customWidth="1"/>
    <col min="2" max="2" width="20.6640625" customWidth="1"/>
    <col min="3" max="3" width="17.6640625" customWidth="1"/>
    <col min="4" max="4" width="5.83203125" customWidth="1"/>
    <col min="5" max="5" width="6.6640625" customWidth="1"/>
    <col min="6" max="6" width="7" customWidth="1"/>
    <col min="7" max="7" width="9.33203125" customWidth="1"/>
    <col min="8" max="8" width="9.5" customWidth="1"/>
    <col min="9" max="10" width="9.6640625" customWidth="1"/>
    <col min="11" max="11" width="8.6640625" customWidth="1"/>
    <col min="12" max="12" width="9" customWidth="1"/>
    <col min="13" max="13" width="8.83203125" customWidth="1"/>
    <col min="14" max="14" width="22.6640625" customWidth="1"/>
    <col min="15" max="15" width="22.6640625" style="106" hidden="1" customWidth="1"/>
    <col min="16" max="20" width="9.1640625" customWidth="1"/>
  </cols>
  <sheetData>
    <row r="1" spans="1:20" ht="12.75" customHeight="1">
      <c r="A1" s="42" t="s">
        <v>1</v>
      </c>
      <c r="B1" s="43" t="s">
        <v>2</v>
      </c>
      <c r="C1" s="42" t="s">
        <v>3</v>
      </c>
      <c r="D1" s="42" t="s">
        <v>4</v>
      </c>
      <c r="E1" s="42" t="s">
        <v>5</v>
      </c>
      <c r="F1" s="42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12</v>
      </c>
      <c r="M1" s="42" t="s">
        <v>13</v>
      </c>
      <c r="N1" s="44" t="s">
        <v>14</v>
      </c>
      <c r="O1" s="126" t="s">
        <v>163</v>
      </c>
      <c r="P1" s="8"/>
      <c r="Q1" s="8"/>
      <c r="R1" s="8"/>
      <c r="S1" s="8"/>
      <c r="T1" s="8"/>
    </row>
    <row r="2" spans="1:20" ht="18" customHeight="1">
      <c r="A2" s="9"/>
      <c r="B2" s="10" t="s">
        <v>15</v>
      </c>
      <c r="C2" s="9"/>
      <c r="D2" s="11"/>
      <c r="E2" s="12"/>
      <c r="F2" s="11"/>
      <c r="G2" s="11"/>
      <c r="H2" s="11"/>
      <c r="I2" s="13"/>
      <c r="J2" s="11"/>
      <c r="K2" s="11"/>
      <c r="L2" s="11"/>
      <c r="M2" s="11"/>
      <c r="N2" s="11"/>
      <c r="O2" s="104"/>
      <c r="P2" s="140"/>
      <c r="Q2" s="14"/>
      <c r="R2" s="14"/>
      <c r="S2" s="14"/>
      <c r="T2" s="14"/>
    </row>
    <row r="3" spans="1:20" ht="12.75" customHeight="1">
      <c r="A3" s="9"/>
      <c r="B3" s="15"/>
      <c r="C3" s="9"/>
      <c r="D3" s="11"/>
      <c r="E3" s="12"/>
      <c r="F3" s="11"/>
      <c r="G3" s="11"/>
      <c r="H3" s="11"/>
      <c r="I3" s="16"/>
      <c r="J3" s="17"/>
      <c r="K3" s="11"/>
      <c r="L3" s="17"/>
      <c r="M3" s="11"/>
      <c r="N3" s="11"/>
      <c r="O3" s="104"/>
      <c r="P3" s="140"/>
      <c r="Q3" s="14"/>
      <c r="R3" s="14"/>
      <c r="S3" s="14"/>
      <c r="T3" s="14"/>
    </row>
    <row r="4" spans="1:20" ht="12.75" customHeight="1" thickBot="1">
      <c r="A4" s="9"/>
      <c r="B4" s="63" t="s">
        <v>16</v>
      </c>
      <c r="C4" s="64"/>
      <c r="D4" s="65" t="s">
        <v>17</v>
      </c>
      <c r="E4" s="17"/>
      <c r="F4" s="17"/>
      <c r="G4" s="18" t="s">
        <v>18</v>
      </c>
      <c r="H4" s="9"/>
      <c r="I4" s="15"/>
      <c r="J4" s="13"/>
      <c r="K4" s="19"/>
      <c r="L4" s="9"/>
      <c r="M4" s="9"/>
      <c r="N4" s="9"/>
      <c r="O4" s="104"/>
      <c r="P4" s="141"/>
      <c r="Q4" s="14"/>
      <c r="R4" s="14"/>
      <c r="S4" s="14"/>
      <c r="T4" s="14"/>
    </row>
    <row r="5" spans="1:20" ht="12.75" customHeight="1" thickTop="1">
      <c r="A5" s="9"/>
      <c r="B5" s="54" t="s">
        <v>19</v>
      </c>
      <c r="C5" s="55" t="s">
        <v>20</v>
      </c>
      <c r="D5" s="66">
        <v>4</v>
      </c>
      <c r="E5" s="21"/>
      <c r="F5" s="11"/>
      <c r="G5" s="124" t="s">
        <v>161</v>
      </c>
      <c r="H5" s="9"/>
      <c r="I5" s="15"/>
      <c r="J5" s="13"/>
      <c r="K5" s="19"/>
      <c r="L5" s="9"/>
      <c r="M5" s="9"/>
      <c r="N5" s="9"/>
      <c r="O5" s="104"/>
      <c r="P5" s="141"/>
      <c r="Q5" s="14"/>
      <c r="R5" s="14"/>
      <c r="S5" s="14"/>
      <c r="T5" s="14"/>
    </row>
    <row r="6" spans="1:20" ht="12.75" customHeight="1">
      <c r="A6" s="9"/>
      <c r="B6" s="56" t="s">
        <v>21</v>
      </c>
      <c r="C6" s="57" t="s">
        <v>20</v>
      </c>
      <c r="D6" s="67">
        <v>6</v>
      </c>
      <c r="E6" s="21"/>
      <c r="F6" s="11"/>
      <c r="G6" s="125" t="s">
        <v>162</v>
      </c>
      <c r="H6" s="9"/>
      <c r="I6" s="15"/>
      <c r="J6" s="13"/>
      <c r="K6" s="19"/>
      <c r="L6" s="9"/>
      <c r="M6" s="9"/>
      <c r="N6" s="9"/>
      <c r="O6" s="104"/>
      <c r="P6" s="141"/>
      <c r="Q6" s="14"/>
      <c r="R6" s="14"/>
      <c r="S6" s="14"/>
      <c r="T6" s="14"/>
    </row>
    <row r="7" spans="1:20" ht="12.75" customHeight="1">
      <c r="A7" s="9"/>
      <c r="B7" s="58" t="s">
        <v>22</v>
      </c>
      <c r="C7" s="59" t="s">
        <v>20</v>
      </c>
      <c r="D7" s="67">
        <v>6</v>
      </c>
      <c r="E7" s="21"/>
      <c r="F7" s="11"/>
      <c r="G7" s="18"/>
      <c r="H7" s="9"/>
      <c r="I7" s="15"/>
      <c r="J7" s="13"/>
      <c r="K7" s="19"/>
      <c r="L7" s="13"/>
      <c r="M7" s="13"/>
      <c r="N7" s="15"/>
      <c r="O7" s="104"/>
      <c r="P7" s="141"/>
      <c r="Q7" s="14"/>
      <c r="R7" s="14"/>
      <c r="S7" s="14"/>
      <c r="T7" s="14"/>
    </row>
    <row r="8" spans="1:20" ht="12.75" customHeight="1">
      <c r="A8" s="9"/>
      <c r="B8" s="56" t="s">
        <v>23</v>
      </c>
      <c r="C8" s="57" t="s">
        <v>24</v>
      </c>
      <c r="D8" s="67">
        <v>0.04</v>
      </c>
      <c r="E8" s="21"/>
      <c r="F8" s="13"/>
      <c r="G8" s="18"/>
      <c r="H8" s="15"/>
      <c r="I8" s="15"/>
      <c r="J8" s="13"/>
      <c r="K8" s="19"/>
      <c r="L8" s="13"/>
      <c r="M8" s="13"/>
      <c r="N8" s="15"/>
      <c r="O8" s="104"/>
      <c r="P8" s="141"/>
      <c r="Q8" s="14"/>
      <c r="R8" s="14"/>
      <c r="S8" s="14"/>
      <c r="T8" s="14"/>
    </row>
    <row r="9" spans="1:20" ht="12.75" customHeight="1">
      <c r="A9" s="9"/>
      <c r="B9" s="58" t="s">
        <v>25</v>
      </c>
      <c r="C9" s="59" t="s">
        <v>24</v>
      </c>
      <c r="D9" s="67">
        <v>0.1</v>
      </c>
      <c r="E9" s="21"/>
      <c r="F9" s="13"/>
      <c r="G9" s="18" t="s">
        <v>32</v>
      </c>
      <c r="H9" s="15"/>
      <c r="I9" s="15"/>
      <c r="J9" s="13"/>
      <c r="K9" s="19"/>
      <c r="L9" s="13"/>
      <c r="M9" s="13"/>
      <c r="N9" s="15"/>
      <c r="O9" s="104"/>
      <c r="P9" s="141"/>
      <c r="Q9" s="14"/>
      <c r="R9" s="14"/>
      <c r="S9" s="14"/>
      <c r="T9" s="14"/>
    </row>
    <row r="10" spans="1:20" ht="12.75" customHeight="1">
      <c r="A10" s="9"/>
      <c r="B10" s="56" t="s">
        <v>26</v>
      </c>
      <c r="C10" s="57" t="s">
        <v>24</v>
      </c>
      <c r="D10" s="67">
        <v>0.1</v>
      </c>
      <c r="E10" s="21"/>
      <c r="F10" s="13"/>
      <c r="G10" s="18" t="s">
        <v>27</v>
      </c>
      <c r="H10" s="15"/>
      <c r="I10" s="15"/>
      <c r="J10" s="13"/>
      <c r="K10" s="19"/>
      <c r="L10" s="13"/>
      <c r="M10" s="13"/>
      <c r="N10" s="15"/>
      <c r="O10" s="104"/>
      <c r="P10" s="141"/>
      <c r="Q10" s="14"/>
      <c r="R10" s="14"/>
      <c r="S10" s="14"/>
      <c r="T10" s="14"/>
    </row>
    <row r="11" spans="1:20" ht="12.75" customHeight="1">
      <c r="A11" s="9"/>
      <c r="B11" s="58" t="s">
        <v>28</v>
      </c>
      <c r="C11" s="59" t="s">
        <v>29</v>
      </c>
      <c r="D11" s="67">
        <v>0.5</v>
      </c>
      <c r="E11" s="21"/>
      <c r="F11" s="13"/>
      <c r="G11" s="23"/>
      <c r="H11" s="15"/>
      <c r="I11" s="9"/>
      <c r="J11" s="9"/>
      <c r="K11" s="9"/>
      <c r="L11" s="9"/>
      <c r="M11" s="9"/>
      <c r="N11" s="9"/>
      <c r="O11" s="104"/>
      <c r="P11" s="141"/>
      <c r="Q11" s="14"/>
      <c r="R11" s="14"/>
      <c r="S11" s="14"/>
      <c r="T11" s="14"/>
    </row>
    <row r="12" spans="1:20" ht="12.75" customHeight="1">
      <c r="A12" s="9"/>
      <c r="B12" s="9"/>
      <c r="C12" s="12"/>
      <c r="D12" s="11"/>
      <c r="E12" s="9"/>
      <c r="F12" s="11"/>
      <c r="G12" s="18" t="s">
        <v>30</v>
      </c>
      <c r="H12" s="9"/>
      <c r="I12" s="9"/>
      <c r="J12" s="9"/>
      <c r="K12" s="9"/>
      <c r="L12" s="9"/>
      <c r="M12" s="9"/>
      <c r="N12" s="9"/>
      <c r="O12" s="104"/>
      <c r="P12" s="141"/>
      <c r="Q12" s="14"/>
      <c r="R12" s="14"/>
      <c r="S12" s="14"/>
      <c r="T12" s="14"/>
    </row>
    <row r="13" spans="1:20" ht="12.75" customHeight="1">
      <c r="A13" s="9"/>
      <c r="B13" s="9"/>
      <c r="C13" s="12"/>
      <c r="D13" s="11"/>
      <c r="E13" s="9"/>
      <c r="F13" s="11"/>
      <c r="G13" s="24" t="s">
        <v>31</v>
      </c>
      <c r="H13" s="9"/>
      <c r="I13" s="9"/>
      <c r="J13" s="9"/>
      <c r="K13" s="9"/>
      <c r="L13" s="9"/>
      <c r="M13" s="9"/>
      <c r="N13" s="9"/>
      <c r="O13" s="104"/>
      <c r="P13" s="141"/>
      <c r="Q13" s="14"/>
      <c r="R13" s="14"/>
      <c r="S13" s="14"/>
      <c r="T13" s="14"/>
    </row>
    <row r="14" spans="1:20" ht="3.75" customHeight="1">
      <c r="A14" s="9"/>
      <c r="B14" s="9"/>
      <c r="C14" s="12"/>
      <c r="D14" s="11"/>
      <c r="E14" s="9"/>
      <c r="F14" s="11"/>
      <c r="G14" s="9"/>
      <c r="H14" s="9"/>
      <c r="I14" s="9"/>
      <c r="J14" s="9"/>
      <c r="K14" s="9"/>
      <c r="L14" s="9"/>
      <c r="M14" s="9"/>
      <c r="N14" s="9"/>
      <c r="O14" s="104"/>
      <c r="P14" s="141"/>
      <c r="Q14" s="14"/>
      <c r="R14" s="14"/>
      <c r="S14" s="14"/>
      <c r="T14" s="14"/>
    </row>
    <row r="15" spans="1:20" ht="3.75" customHeight="1">
      <c r="A15" s="9"/>
      <c r="B15" s="9"/>
      <c r="C15" s="12"/>
      <c r="D15" s="11"/>
      <c r="E15" s="9"/>
      <c r="F15" s="11"/>
      <c r="G15" s="11"/>
      <c r="H15" s="11"/>
      <c r="I15" s="11"/>
      <c r="J15" s="11"/>
      <c r="K15" s="11"/>
      <c r="L15" s="11"/>
      <c r="M15" s="11"/>
      <c r="N15" s="11"/>
      <c r="O15" s="104"/>
      <c r="P15" s="140"/>
      <c r="Q15" s="14"/>
      <c r="R15" s="14"/>
      <c r="S15" s="14"/>
      <c r="T15" s="14"/>
    </row>
    <row r="16" spans="1:20" ht="3.75" customHeight="1">
      <c r="A16" s="16"/>
      <c r="B16" s="15"/>
      <c r="C16" s="25"/>
      <c r="D16" s="16"/>
      <c r="E16" s="16"/>
      <c r="F16" s="11"/>
      <c r="G16" s="16"/>
      <c r="H16" s="16"/>
      <c r="I16" s="16"/>
      <c r="J16" s="16"/>
      <c r="K16" s="16"/>
      <c r="L16" s="16"/>
      <c r="M16" s="16"/>
      <c r="N16" s="16"/>
      <c r="O16" s="105"/>
      <c r="P16" s="140"/>
      <c r="Q16" s="14"/>
      <c r="R16" s="14"/>
      <c r="S16" s="14"/>
      <c r="T16" s="14"/>
    </row>
    <row r="17" spans="1:20" ht="15" customHeight="1">
      <c r="A17" s="45" t="s">
        <v>1</v>
      </c>
      <c r="B17" s="46" t="s">
        <v>2</v>
      </c>
      <c r="C17" s="45" t="s">
        <v>3</v>
      </c>
      <c r="D17" s="45" t="s">
        <v>4</v>
      </c>
      <c r="E17" s="45" t="s">
        <v>5</v>
      </c>
      <c r="F17" s="45" t="s">
        <v>6</v>
      </c>
      <c r="G17" s="45" t="s">
        <v>7</v>
      </c>
      <c r="H17" s="45" t="s">
        <v>8</v>
      </c>
      <c r="I17" s="45" t="s">
        <v>9</v>
      </c>
      <c r="J17" s="45" t="s">
        <v>10</v>
      </c>
      <c r="K17" s="45" t="s">
        <v>11</v>
      </c>
      <c r="L17" s="45" t="s">
        <v>12</v>
      </c>
      <c r="M17" s="45" t="s">
        <v>13</v>
      </c>
      <c r="N17" s="47" t="s">
        <v>14</v>
      </c>
      <c r="O17" s="103" t="s">
        <v>156</v>
      </c>
      <c r="P17" s="27"/>
      <c r="Q17" s="28"/>
      <c r="R17" s="28"/>
      <c r="S17" s="28"/>
      <c r="T17" s="14"/>
    </row>
    <row r="18" spans="1:20" ht="13.5" customHeight="1">
      <c r="A18" s="154">
        <f>RANK(N18,$N$18:$N$1076)</f>
        <v>1</v>
      </c>
      <c r="B18" s="148" t="s">
        <v>68</v>
      </c>
      <c r="C18" s="148" t="s">
        <v>421</v>
      </c>
      <c r="D18" s="149" t="s">
        <v>33</v>
      </c>
      <c r="E18" s="149" t="s">
        <v>34</v>
      </c>
      <c r="F18" s="149" t="s">
        <v>337</v>
      </c>
      <c r="G18" s="156">
        <f>VLOOKUP(B18,'Full FBS'!$B$18:$M$2049,6,0)</f>
        <v>3545</v>
      </c>
      <c r="H18" s="156">
        <f>VLOOKUP(B18,'Full FBS'!$B$18:$M$2049,7,0)</f>
        <v>32</v>
      </c>
      <c r="I18" s="156">
        <f>VLOOKUP(B18,'Full FBS'!$B$18:$M$2049,8,0)</f>
        <v>288</v>
      </c>
      <c r="J18" s="156">
        <f>VLOOKUP(B18,'Full FBS'!$B$18:$M$2049,9,0)</f>
        <v>5</v>
      </c>
      <c r="K18" s="156">
        <f>VLOOKUP(B18,'Full FBS'!$B$18:$M$2049,10,0)</f>
        <v>0</v>
      </c>
      <c r="L18" s="156">
        <f>VLOOKUP(B18,'Full FBS'!$B$18:$M$2049,11,0)</f>
        <v>0</v>
      </c>
      <c r="M18" s="156">
        <f>VLOOKUP(B18,'Full FBS'!$B$18:$M$2049,12,0)</f>
        <v>0</v>
      </c>
      <c r="N18" s="153">
        <f>SUM(G18*$D$8+H18*$D$5+I18*$D$9+J18*$D$6+K18*$D$11+L18*$D$10+M18*$D$7)</f>
        <v>328.6</v>
      </c>
      <c r="O18" s="167">
        <f>VLOOKUP(B18, 'Full FBS'!$B$18:$P$2049, 13, FALSE)</f>
        <v>328.6</v>
      </c>
      <c r="P18" s="29"/>
      <c r="Q18" s="14"/>
      <c r="R18" s="14"/>
      <c r="S18" s="14"/>
      <c r="T18" s="14"/>
    </row>
    <row r="19" spans="1:20" ht="13.5" customHeight="1">
      <c r="A19" s="154">
        <f>RANK(N19,$N$18:$N$1076)</f>
        <v>2</v>
      </c>
      <c r="B19" s="148" t="s">
        <v>340</v>
      </c>
      <c r="C19" s="148" t="s">
        <v>409</v>
      </c>
      <c r="D19" s="149" t="s">
        <v>33</v>
      </c>
      <c r="E19" s="149" t="s">
        <v>34</v>
      </c>
      <c r="F19" s="149" t="s">
        <v>37</v>
      </c>
      <c r="G19" s="156">
        <f>VLOOKUP(B19,'Full FBS'!$B$18:$M$2049,6,0)</f>
        <v>3336</v>
      </c>
      <c r="H19" s="156">
        <f>VLOOKUP(B19,'Full FBS'!$B$18:$M$2049,7,0)</f>
        <v>24</v>
      </c>
      <c r="I19" s="156">
        <f>VLOOKUP(B19,'Full FBS'!$B$18:$M$2049,8,0)</f>
        <v>451</v>
      </c>
      <c r="J19" s="156">
        <f>VLOOKUP(B19,'Full FBS'!$B$18:$M$2049,9,0)</f>
        <v>6</v>
      </c>
      <c r="K19" s="156">
        <f>VLOOKUP(B19,'Full FBS'!$B$18:$M$2049,10,0)</f>
        <v>0</v>
      </c>
      <c r="L19" s="156">
        <f>VLOOKUP(B19,'Full FBS'!$B$18:$M$2049,11,0)</f>
        <v>0</v>
      </c>
      <c r="M19" s="156">
        <f>VLOOKUP(B19,'Full FBS'!$B$18:$M$2049,12,0)</f>
        <v>0</v>
      </c>
      <c r="N19" s="153">
        <f>SUM(G19*$D$8+H19*$D$5+I19*$D$9+J19*$D$6+K19*$D$11+L19*$D$10+M19*$D$7)</f>
        <v>310.54000000000002</v>
      </c>
      <c r="O19" s="167">
        <f>VLOOKUP(B19, 'Full FBS'!$B$18:$P$2049, 13, FALSE)</f>
        <v>310.54000000000002</v>
      </c>
      <c r="P19" s="29"/>
      <c r="Q19" s="14"/>
      <c r="R19" s="14"/>
      <c r="S19" s="14"/>
      <c r="T19" s="14"/>
    </row>
    <row r="20" spans="1:20" ht="13.5" customHeight="1">
      <c r="A20" s="154">
        <f>RANK(N20,$N$18:$N$1076)</f>
        <v>3</v>
      </c>
      <c r="B20" s="148" t="s">
        <v>294</v>
      </c>
      <c r="C20" s="148" t="s">
        <v>1921</v>
      </c>
      <c r="D20" s="149" t="s">
        <v>33</v>
      </c>
      <c r="E20" s="149" t="s">
        <v>38</v>
      </c>
      <c r="F20" s="149" t="s">
        <v>45</v>
      </c>
      <c r="G20" s="156">
        <f>VLOOKUP(B20,'Full FBS'!$B$18:$M$2049,6,0)</f>
        <v>2687</v>
      </c>
      <c r="H20" s="156">
        <f>VLOOKUP(B20,'Full FBS'!$B$18:$M$2049,7,0)</f>
        <v>25</v>
      </c>
      <c r="I20" s="156">
        <f>VLOOKUP(B20,'Full FBS'!$B$18:$M$2049,8,0)</f>
        <v>605</v>
      </c>
      <c r="J20" s="156">
        <f>VLOOKUP(B20,'Full FBS'!$B$18:$M$2049,9,0)</f>
        <v>7</v>
      </c>
      <c r="K20" s="156">
        <f>VLOOKUP(B20,'Full FBS'!$B$18:$M$2049,10,0)</f>
        <v>0</v>
      </c>
      <c r="L20" s="156">
        <f>VLOOKUP(B20,'Full FBS'!$B$18:$M$2049,11,0)</f>
        <v>0</v>
      </c>
      <c r="M20" s="156">
        <f>VLOOKUP(B20,'Full FBS'!$B$18:$M$2049,12,0)</f>
        <v>0</v>
      </c>
      <c r="N20" s="153">
        <f>SUM(G20*$D$8+H20*$D$5+I20*$D$9+J20*$D$6+K20*$D$11+L20*$D$10+M20*$D$7)</f>
        <v>309.98</v>
      </c>
      <c r="O20" s="167">
        <f>VLOOKUP(B20, 'Full FBS'!$B$18:$P$2049, 13, FALSE)</f>
        <v>309.98</v>
      </c>
      <c r="P20" s="29"/>
      <c r="Q20" s="14"/>
      <c r="R20" s="14"/>
      <c r="S20" s="14"/>
      <c r="T20" s="14"/>
    </row>
    <row r="21" spans="1:20" ht="13.5" customHeight="1">
      <c r="A21" s="154">
        <f>RANK(N21,$N$18:$N$1076)</f>
        <v>4</v>
      </c>
      <c r="B21" s="148" t="s">
        <v>1580</v>
      </c>
      <c r="C21" s="148" t="s">
        <v>408</v>
      </c>
      <c r="D21" s="149" t="s">
        <v>33</v>
      </c>
      <c r="E21" s="149" t="s">
        <v>36</v>
      </c>
      <c r="F21" s="149" t="s">
        <v>37</v>
      </c>
      <c r="G21" s="156">
        <f>VLOOKUP(B21,'Full FBS'!$B$18:$M$2049,6,0)</f>
        <v>3423</v>
      </c>
      <c r="H21" s="156">
        <f>VLOOKUP(B21,'Full FBS'!$B$18:$M$2049,7,0)</f>
        <v>29</v>
      </c>
      <c r="I21" s="156">
        <f>VLOOKUP(B21,'Full FBS'!$B$18:$M$2049,8,0)</f>
        <v>263</v>
      </c>
      <c r="J21" s="156">
        <f>VLOOKUP(B21,'Full FBS'!$B$18:$M$2049,9,0)</f>
        <v>5</v>
      </c>
      <c r="K21" s="156">
        <f>VLOOKUP(B21,'Full FBS'!$B$18:$M$2049,10,0)</f>
        <v>0</v>
      </c>
      <c r="L21" s="156">
        <f>VLOOKUP(B21,'Full FBS'!$B$18:$M$2049,11,0)</f>
        <v>0</v>
      </c>
      <c r="M21" s="156">
        <f>VLOOKUP(B21,'Full FBS'!$B$18:$M$2049,12,0)</f>
        <v>0</v>
      </c>
      <c r="N21" s="153">
        <f>SUM(G21*$D$8+H21*$D$5+I21*$D$9+J21*$D$6+K21*$D$11+L21*$D$10+M21*$D$7)</f>
        <v>309.22000000000003</v>
      </c>
      <c r="O21" s="167">
        <f>VLOOKUP(B21, 'Full FBS'!$B$18:$P$2049, 13, FALSE)</f>
        <v>309.22000000000003</v>
      </c>
      <c r="P21" s="29"/>
      <c r="Q21" s="14"/>
      <c r="R21" s="14"/>
      <c r="S21" s="14"/>
      <c r="T21" s="14"/>
    </row>
    <row r="22" spans="1:20" ht="13.5" customHeight="1">
      <c r="A22" s="154">
        <f>RANK(N22,$N$18:$N$1076)</f>
        <v>5</v>
      </c>
      <c r="B22" s="148" t="s">
        <v>1032</v>
      </c>
      <c r="C22" s="148" t="s">
        <v>1963</v>
      </c>
      <c r="D22" s="149" t="s">
        <v>33</v>
      </c>
      <c r="E22" s="149" t="s">
        <v>34</v>
      </c>
      <c r="F22" s="149" t="s">
        <v>336</v>
      </c>
      <c r="G22" s="156">
        <f>VLOOKUP(B22,'Full FBS'!$B$18:$M$2049,6,0)</f>
        <v>2683</v>
      </c>
      <c r="H22" s="156">
        <f>VLOOKUP(B22,'Full FBS'!$B$18:$M$2049,7,0)</f>
        <v>19</v>
      </c>
      <c r="I22" s="156">
        <f>VLOOKUP(B22,'Full FBS'!$B$18:$M$2049,8,0)</f>
        <v>621</v>
      </c>
      <c r="J22" s="156">
        <f>VLOOKUP(B22,'Full FBS'!$B$18:$M$2049,9,0)</f>
        <v>10</v>
      </c>
      <c r="K22" s="156">
        <f>VLOOKUP(B22,'Full FBS'!$B$18:$M$2049,10,0)</f>
        <v>0</v>
      </c>
      <c r="L22" s="156">
        <f>VLOOKUP(B22,'Full FBS'!$B$18:$M$2049,11,0)</f>
        <v>0</v>
      </c>
      <c r="M22" s="156">
        <f>VLOOKUP(B22,'Full FBS'!$B$18:$M$2049,12,0)</f>
        <v>0</v>
      </c>
      <c r="N22" s="153">
        <f>SUM(G22*$D$8+H22*$D$5+I22*$D$9+J22*$D$6+K22*$D$11+L22*$D$10+M22*$D$7)</f>
        <v>305.41999999999996</v>
      </c>
      <c r="O22" s="167">
        <f>VLOOKUP(B22, 'Full FBS'!$B$18:$P$2049, 13, FALSE)</f>
        <v>305.41999999999996</v>
      </c>
      <c r="P22" s="29"/>
      <c r="Q22" s="14"/>
      <c r="R22" s="14"/>
      <c r="S22" s="14"/>
      <c r="T22" s="14"/>
    </row>
    <row r="23" spans="1:20" ht="13.5" customHeight="1">
      <c r="A23" s="154">
        <f>RANK(N23,$N$18:$N$1076)</f>
        <v>6</v>
      </c>
      <c r="B23" s="148" t="s">
        <v>919</v>
      </c>
      <c r="C23" s="148" t="s">
        <v>404</v>
      </c>
      <c r="D23" s="149" t="s">
        <v>33</v>
      </c>
      <c r="E23" s="149" t="s">
        <v>36</v>
      </c>
      <c r="F23" s="149" t="s">
        <v>37</v>
      </c>
      <c r="G23" s="156">
        <f>VLOOKUP(B23,'Full FBS'!$B$18:$M$2049,6,0)</f>
        <v>3084</v>
      </c>
      <c r="H23" s="156">
        <f>VLOOKUP(B23,'Full FBS'!$B$18:$M$2049,7,0)</f>
        <v>27</v>
      </c>
      <c r="I23" s="156">
        <f>VLOOKUP(B23,'Full FBS'!$B$18:$M$2049,8,0)</f>
        <v>327</v>
      </c>
      <c r="J23" s="156">
        <f>VLOOKUP(B23,'Full FBS'!$B$18:$M$2049,9,0)</f>
        <v>6</v>
      </c>
      <c r="K23" s="156">
        <f>VLOOKUP(B23,'Full FBS'!$B$18:$M$2049,10,0)</f>
        <v>0</v>
      </c>
      <c r="L23" s="156">
        <f>VLOOKUP(B23,'Full FBS'!$B$18:$M$2049,11,0)</f>
        <v>0</v>
      </c>
      <c r="M23" s="156">
        <f>VLOOKUP(B23,'Full FBS'!$B$18:$M$2049,12,0)</f>
        <v>0</v>
      </c>
      <c r="N23" s="153">
        <f>SUM(G23*$D$8+H23*$D$5+I23*$D$9+J23*$D$6+K23*$D$11+L23*$D$10+M23*$D$7)</f>
        <v>300.06</v>
      </c>
      <c r="O23" s="167">
        <f>VLOOKUP(B23, 'Full FBS'!$B$18:$P$2049, 13, FALSE)</f>
        <v>300.06</v>
      </c>
      <c r="P23" s="29"/>
      <c r="Q23" s="14"/>
      <c r="R23" s="14"/>
      <c r="S23" s="14"/>
      <c r="T23" s="14"/>
    </row>
    <row r="24" spans="1:20" ht="13.5" customHeight="1">
      <c r="A24" s="154">
        <f>RANK(N24,$N$18:$N$1076)</f>
        <v>7</v>
      </c>
      <c r="B24" s="148" t="s">
        <v>1009</v>
      </c>
      <c r="C24" s="148" t="s">
        <v>1964</v>
      </c>
      <c r="D24" s="149" t="s">
        <v>33</v>
      </c>
      <c r="E24" s="149" t="s">
        <v>36</v>
      </c>
      <c r="F24" s="149" t="s">
        <v>335</v>
      </c>
      <c r="G24" s="156">
        <f>VLOOKUP(B24,'Full FBS'!$B$18:$M$2049,6,0)</f>
        <v>3216</v>
      </c>
      <c r="H24" s="156">
        <f>VLOOKUP(B24,'Full FBS'!$B$18:$M$2049,7,0)</f>
        <v>26</v>
      </c>
      <c r="I24" s="156">
        <f>VLOOKUP(B24,'Full FBS'!$B$18:$M$2049,8,0)</f>
        <v>310</v>
      </c>
      <c r="J24" s="156">
        <f>VLOOKUP(B24,'Full FBS'!$B$18:$M$2049,9,0)</f>
        <v>6</v>
      </c>
      <c r="K24" s="156">
        <f>VLOOKUP(B24,'Full FBS'!$B$18:$M$2049,10,0)</f>
        <v>0</v>
      </c>
      <c r="L24" s="156">
        <f>VLOOKUP(B24,'Full FBS'!$B$18:$M$2049,11,0)</f>
        <v>0</v>
      </c>
      <c r="M24" s="156">
        <f>VLOOKUP(B24,'Full FBS'!$B$18:$M$2049,12,0)</f>
        <v>0</v>
      </c>
      <c r="N24" s="153">
        <f>SUM(G24*$D$8+H24*$D$5+I24*$D$9+J24*$D$6+K24*$D$11+L24*$D$10+M24*$D$7)</f>
        <v>299.64</v>
      </c>
      <c r="O24" s="167">
        <f>VLOOKUP(B24, 'Full FBS'!$B$18:$P$2049, 13, FALSE)</f>
        <v>299.64</v>
      </c>
      <c r="P24" s="29"/>
      <c r="Q24" s="14"/>
      <c r="R24" s="14"/>
      <c r="S24" s="14"/>
      <c r="T24" s="14"/>
    </row>
    <row r="25" spans="1:20" ht="13.5" customHeight="1">
      <c r="A25" s="154">
        <f>RANK(N25,$N$18:$N$1076)</f>
        <v>8</v>
      </c>
      <c r="B25" s="148" t="s">
        <v>997</v>
      </c>
      <c r="C25" s="148" t="s">
        <v>1959</v>
      </c>
      <c r="D25" s="149" t="s">
        <v>33</v>
      </c>
      <c r="E25" s="149" t="s">
        <v>38</v>
      </c>
      <c r="F25" s="149" t="s">
        <v>45</v>
      </c>
      <c r="G25" s="156">
        <f>VLOOKUP(B25,'Full FBS'!$B$18:$M$2049,6,0)</f>
        <v>2631</v>
      </c>
      <c r="H25" s="156">
        <f>VLOOKUP(B25,'Full FBS'!$B$18:$M$2049,7,0)</f>
        <v>21</v>
      </c>
      <c r="I25" s="156">
        <f>VLOOKUP(B25,'Full FBS'!$B$18:$M$2049,8,0)</f>
        <v>709</v>
      </c>
      <c r="J25" s="156">
        <f>VLOOKUP(B25,'Full FBS'!$B$18:$M$2049,9,0)</f>
        <v>6</v>
      </c>
      <c r="K25" s="156">
        <f>VLOOKUP(B25,'Full FBS'!$B$18:$M$2049,10,0)</f>
        <v>0</v>
      </c>
      <c r="L25" s="156">
        <f>VLOOKUP(B25,'Full FBS'!$B$18:$M$2049,11,0)</f>
        <v>0</v>
      </c>
      <c r="M25" s="156">
        <f>VLOOKUP(B25,'Full FBS'!$B$18:$M$2049,12,0)</f>
        <v>0</v>
      </c>
      <c r="N25" s="153">
        <f>SUM(G25*$D$8+H25*$D$5+I25*$D$9+J25*$D$6+K25*$D$11+L25*$D$10+M25*$D$7)</f>
        <v>296.14</v>
      </c>
      <c r="O25" s="167">
        <f>VLOOKUP(B25, 'Full FBS'!$B$18:$P$2049, 13, FALSE)</f>
        <v>296.14</v>
      </c>
      <c r="P25" s="29"/>
      <c r="Q25" s="14"/>
      <c r="R25" s="14"/>
      <c r="S25" s="14"/>
      <c r="T25" s="14"/>
    </row>
    <row r="26" spans="1:20" ht="13.5" customHeight="1">
      <c r="A26" s="154">
        <f>RANK(N26,$N$18:$N$1076)</f>
        <v>9</v>
      </c>
      <c r="B26" s="148" t="s">
        <v>1361</v>
      </c>
      <c r="C26" s="148" t="s">
        <v>1926</v>
      </c>
      <c r="D26" s="149" t="s">
        <v>33</v>
      </c>
      <c r="E26" s="149" t="s">
        <v>36</v>
      </c>
      <c r="F26" s="149" t="s">
        <v>336</v>
      </c>
      <c r="G26" s="156">
        <f>VLOOKUP(B26,'Full FBS'!$B$18:$M$2049,6,0)</f>
        <v>2334</v>
      </c>
      <c r="H26" s="156">
        <f>VLOOKUP(B26,'Full FBS'!$B$18:$M$2049,7,0)</f>
        <v>20</v>
      </c>
      <c r="I26" s="156">
        <f>VLOOKUP(B26,'Full FBS'!$B$18:$M$2049,8,0)</f>
        <v>608</v>
      </c>
      <c r="J26" s="156">
        <f>VLOOKUP(B26,'Full FBS'!$B$18:$M$2049,9,0)</f>
        <v>10</v>
      </c>
      <c r="K26" s="156">
        <f>VLOOKUP(B26,'Full FBS'!$B$18:$M$2049,10,0)</f>
        <v>0</v>
      </c>
      <c r="L26" s="156">
        <f>VLOOKUP(B26,'Full FBS'!$B$18:$M$2049,11,0)</f>
        <v>0</v>
      </c>
      <c r="M26" s="156">
        <f>VLOOKUP(B26,'Full FBS'!$B$18:$M$2049,12,0)</f>
        <v>0</v>
      </c>
      <c r="N26" s="153">
        <f>SUM(G26*$D$8+H26*$D$5+I26*$D$9+J26*$D$6+K26*$D$11+L26*$D$10+M26*$D$7)</f>
        <v>294.16000000000003</v>
      </c>
      <c r="O26" s="167">
        <f>VLOOKUP(B26, 'Full FBS'!$B$18:$P$2049, 13, FALSE)</f>
        <v>294.16000000000003</v>
      </c>
      <c r="P26" s="29"/>
      <c r="Q26" s="14"/>
      <c r="R26" s="14"/>
      <c r="S26" s="14"/>
      <c r="T26" s="14"/>
    </row>
    <row r="27" spans="1:20" ht="13.5" customHeight="1">
      <c r="A27" s="154">
        <f>RANK(N27,$N$18:$N$1076)</f>
        <v>10</v>
      </c>
      <c r="B27" s="148" t="s">
        <v>1088</v>
      </c>
      <c r="C27" s="148" t="s">
        <v>405</v>
      </c>
      <c r="D27" s="149" t="s">
        <v>33</v>
      </c>
      <c r="E27" s="149" t="s">
        <v>38</v>
      </c>
      <c r="F27" s="149" t="s">
        <v>37</v>
      </c>
      <c r="G27" s="156">
        <f>VLOOKUP(B27,'Full FBS'!$B$18:$M$2049,6,0)</f>
        <v>2997</v>
      </c>
      <c r="H27" s="156">
        <f>VLOOKUP(B27,'Full FBS'!$B$18:$M$2049,7,0)</f>
        <v>21</v>
      </c>
      <c r="I27" s="156">
        <f>VLOOKUP(B27,'Full FBS'!$B$18:$M$2049,8,0)</f>
        <v>417</v>
      </c>
      <c r="J27" s="156">
        <f>VLOOKUP(B27,'Full FBS'!$B$18:$M$2049,9,0)</f>
        <v>8</v>
      </c>
      <c r="K27" s="156">
        <f>VLOOKUP(B27,'Full FBS'!$B$18:$M$2049,10,0)</f>
        <v>0</v>
      </c>
      <c r="L27" s="156">
        <f>VLOOKUP(B27,'Full FBS'!$B$18:$M$2049,11,0)</f>
        <v>0</v>
      </c>
      <c r="M27" s="156">
        <f>VLOOKUP(B27,'Full FBS'!$B$18:$M$2049,12,0)</f>
        <v>0</v>
      </c>
      <c r="N27" s="153">
        <f>SUM(G27*$D$8+H27*$D$5+I27*$D$9+J27*$D$6+K27*$D$11+L27*$D$10+M27*$D$7)</f>
        <v>293.58</v>
      </c>
      <c r="O27" s="167">
        <f>VLOOKUP(B27, 'Full FBS'!$B$18:$P$2049, 13, FALSE)</f>
        <v>293.58</v>
      </c>
      <c r="P27" s="29"/>
      <c r="Q27" s="14"/>
      <c r="R27" s="14"/>
      <c r="S27" s="14"/>
      <c r="T27" s="14"/>
    </row>
    <row r="28" spans="1:20" ht="13.5" customHeight="1">
      <c r="A28" s="154">
        <f>RANK(N28,$N$18:$N$1076)</f>
        <v>11</v>
      </c>
      <c r="B28" s="148" t="s">
        <v>401</v>
      </c>
      <c r="C28" s="148" t="s">
        <v>60</v>
      </c>
      <c r="D28" s="149" t="s">
        <v>33</v>
      </c>
      <c r="E28" s="149" t="s">
        <v>38</v>
      </c>
      <c r="F28" s="149" t="s">
        <v>337</v>
      </c>
      <c r="G28" s="156">
        <f>VLOOKUP(B28,'Full FBS'!$B$18:$M$2049,6,0)</f>
        <v>3413</v>
      </c>
      <c r="H28" s="156">
        <f>VLOOKUP(B28,'Full FBS'!$B$18:$M$2049,7,0)</f>
        <v>32</v>
      </c>
      <c r="I28" s="156">
        <f>VLOOKUP(B28,'Full FBS'!$B$18:$M$2049,8,0)</f>
        <v>27</v>
      </c>
      <c r="J28" s="156">
        <f>VLOOKUP(B28,'Full FBS'!$B$18:$M$2049,9,0)</f>
        <v>4</v>
      </c>
      <c r="K28" s="156">
        <f>VLOOKUP(B28,'Full FBS'!$B$18:$M$2049,10,0)</f>
        <v>0</v>
      </c>
      <c r="L28" s="156">
        <f>VLOOKUP(B28,'Full FBS'!$B$18:$M$2049,11,0)</f>
        <v>0</v>
      </c>
      <c r="M28" s="156">
        <f>VLOOKUP(B28,'Full FBS'!$B$18:$M$2049,12,0)</f>
        <v>0</v>
      </c>
      <c r="N28" s="153">
        <f>SUM(G28*$D$8+H28*$D$5+I28*$D$9+J28*$D$6+K28*$D$11+L28*$D$10+M28*$D$7)</f>
        <v>291.21999999999997</v>
      </c>
      <c r="O28" s="167">
        <f>VLOOKUP(B28, 'Full FBS'!$B$18:$P$2049, 13, FALSE)</f>
        <v>291.21999999999997</v>
      </c>
      <c r="P28" s="29"/>
      <c r="Q28" s="14"/>
      <c r="R28" s="14"/>
      <c r="S28" s="14"/>
      <c r="T28" s="14"/>
    </row>
    <row r="29" spans="1:20" ht="13.5" customHeight="1">
      <c r="A29" s="154">
        <f>RANK(N29,$N$18:$N$1076)</f>
        <v>12</v>
      </c>
      <c r="B29" s="148" t="s">
        <v>53</v>
      </c>
      <c r="C29" s="148" t="s">
        <v>1932</v>
      </c>
      <c r="D29" s="149" t="s">
        <v>33</v>
      </c>
      <c r="E29" s="149" t="s">
        <v>34</v>
      </c>
      <c r="F29" s="149" t="s">
        <v>45</v>
      </c>
      <c r="G29" s="156">
        <f>VLOOKUP(B29,'Full FBS'!$B$18:$M$2049,6,0)</f>
        <v>3421</v>
      </c>
      <c r="H29" s="156">
        <f>VLOOKUP(B29,'Full FBS'!$B$18:$M$2049,7,0)</f>
        <v>27</v>
      </c>
      <c r="I29" s="156">
        <f>VLOOKUP(B29,'Full FBS'!$B$18:$M$2049,8,0)</f>
        <v>222</v>
      </c>
      <c r="J29" s="156">
        <f>VLOOKUP(B29,'Full FBS'!$B$18:$M$2049,9,0)</f>
        <v>4</v>
      </c>
      <c r="K29" s="156">
        <f>VLOOKUP(B29,'Full FBS'!$B$18:$M$2049,10,0)</f>
        <v>0</v>
      </c>
      <c r="L29" s="156">
        <f>VLOOKUP(B29,'Full FBS'!$B$18:$M$2049,11,0)</f>
        <v>0</v>
      </c>
      <c r="M29" s="156">
        <f>VLOOKUP(B29,'Full FBS'!$B$18:$M$2049,12,0)</f>
        <v>0</v>
      </c>
      <c r="N29" s="153">
        <f>SUM(G29*$D$8+H29*$D$5+I29*$D$9+J29*$D$6+K29*$D$11+L29*$D$10+M29*$D$7)</f>
        <v>291.04000000000002</v>
      </c>
      <c r="O29" s="167">
        <f>VLOOKUP(B29, 'Full FBS'!$B$18:$P$2049, 13, FALSE)</f>
        <v>291.04000000000002</v>
      </c>
      <c r="P29" s="29"/>
      <c r="Q29" s="14"/>
      <c r="R29" s="14"/>
      <c r="S29" s="14"/>
      <c r="T29" s="14"/>
    </row>
    <row r="30" spans="1:20" ht="13.5" customHeight="1">
      <c r="A30" s="154">
        <f>RANK(N30,$N$18:$N$1076)</f>
        <v>13</v>
      </c>
      <c r="B30" s="148" t="s">
        <v>2144</v>
      </c>
      <c r="C30" s="148" t="s">
        <v>1943</v>
      </c>
      <c r="D30" s="149" t="s">
        <v>39</v>
      </c>
      <c r="E30" s="149" t="s">
        <v>38</v>
      </c>
      <c r="F30" s="149" t="s">
        <v>336</v>
      </c>
      <c r="G30" s="156">
        <f>VLOOKUP(B30,'Full FBS'!$B$18:$M$2049,6,0)</f>
        <v>0</v>
      </c>
      <c r="H30" s="156">
        <f>VLOOKUP(B30,'Full FBS'!$B$18:$M$2049,7,0)</f>
        <v>0</v>
      </c>
      <c r="I30" s="156">
        <f>VLOOKUP(B30,'Full FBS'!$B$18:$M$2049,8,0)</f>
        <v>1479</v>
      </c>
      <c r="J30" s="156">
        <f>VLOOKUP(B30,'Full FBS'!$B$18:$M$2049,9,0)</f>
        <v>16</v>
      </c>
      <c r="K30" s="156">
        <f>VLOOKUP(B30,'Full FBS'!$B$18:$M$2049,10,0)</f>
        <v>25</v>
      </c>
      <c r="L30" s="156">
        <f>VLOOKUP(B30,'Full FBS'!$B$18:$M$2049,11,0)</f>
        <v>284</v>
      </c>
      <c r="M30" s="156">
        <f>VLOOKUP(B30,'Full FBS'!$B$18:$M$2049,12,0)</f>
        <v>1</v>
      </c>
      <c r="N30" s="153">
        <f>SUM(G30*$D$8+H30*$D$5+I30*$D$9+J30*$D$6+K30*$D$11+L30*$D$10+M30*$D$7)</f>
        <v>290.79999999999995</v>
      </c>
      <c r="O30" s="167">
        <f>VLOOKUP(B30, 'Full FBS'!$B$18:$P$2049, 13, FALSE)</f>
        <v>290.79999999999995</v>
      </c>
      <c r="P30" s="29"/>
      <c r="Q30" s="14"/>
      <c r="R30" s="14"/>
      <c r="S30" s="14"/>
      <c r="T30" s="14"/>
    </row>
    <row r="31" spans="1:20" ht="13.5" customHeight="1">
      <c r="A31" s="154">
        <f>RANK(N31,$N$18:$N$1076)</f>
        <v>14</v>
      </c>
      <c r="B31" s="148" t="s">
        <v>346</v>
      </c>
      <c r="C31" s="148" t="s">
        <v>1941</v>
      </c>
      <c r="D31" s="149" t="s">
        <v>33</v>
      </c>
      <c r="E31" s="149" t="s">
        <v>34</v>
      </c>
      <c r="F31" s="149" t="s">
        <v>1047</v>
      </c>
      <c r="G31" s="156">
        <f>VLOOKUP(B31,'Full FBS'!$B$18:$M$2049,6,0)</f>
        <v>2998</v>
      </c>
      <c r="H31" s="156">
        <f>VLOOKUP(B31,'Full FBS'!$B$18:$M$2049,7,0)</f>
        <v>23</v>
      </c>
      <c r="I31" s="156">
        <f>VLOOKUP(B31,'Full FBS'!$B$18:$M$2049,8,0)</f>
        <v>484</v>
      </c>
      <c r="J31" s="156">
        <f>VLOOKUP(B31,'Full FBS'!$B$18:$M$2049,9,0)</f>
        <v>5</v>
      </c>
      <c r="K31" s="156">
        <f>VLOOKUP(B31,'Full FBS'!$B$18:$M$2049,10,0)</f>
        <v>0</v>
      </c>
      <c r="L31" s="156">
        <f>VLOOKUP(B31,'Full FBS'!$B$18:$M$2049,11,0)</f>
        <v>0</v>
      </c>
      <c r="M31" s="156">
        <f>VLOOKUP(B31,'Full FBS'!$B$18:$M$2049,12,0)</f>
        <v>0</v>
      </c>
      <c r="N31" s="153">
        <f>SUM(G31*$D$8+H31*$D$5+I31*$D$9+J31*$D$6+K31*$D$11+L31*$D$10+M31*$D$7)</f>
        <v>290.32000000000005</v>
      </c>
      <c r="O31" s="167">
        <f>VLOOKUP(B31, 'Full FBS'!$B$18:$P$2049, 13, FALSE)</f>
        <v>290.32000000000005</v>
      </c>
      <c r="P31" s="29"/>
      <c r="Q31" s="14"/>
      <c r="R31" s="14"/>
      <c r="S31" s="14"/>
      <c r="T31" s="14"/>
    </row>
    <row r="32" spans="1:20" ht="13.5" customHeight="1">
      <c r="A32" s="154">
        <f>RANK(N32,$N$18:$N$1076)</f>
        <v>15</v>
      </c>
      <c r="B32" s="148" t="s">
        <v>565</v>
      </c>
      <c r="C32" s="148" t="s">
        <v>1909</v>
      </c>
      <c r="D32" s="149" t="s">
        <v>33</v>
      </c>
      <c r="E32" s="149" t="s">
        <v>38</v>
      </c>
      <c r="F32" s="149" t="s">
        <v>45</v>
      </c>
      <c r="G32" s="156">
        <f>VLOOKUP(B32,'Full FBS'!$B$18:$M$2049,6,0)</f>
        <v>2366</v>
      </c>
      <c r="H32" s="156">
        <f>VLOOKUP(B32,'Full FBS'!$B$18:$M$2049,7,0)</f>
        <v>17</v>
      </c>
      <c r="I32" s="156">
        <f>VLOOKUP(B32,'Full FBS'!$B$18:$M$2049,8,0)</f>
        <v>734</v>
      </c>
      <c r="J32" s="156">
        <f>VLOOKUP(B32,'Full FBS'!$B$18:$M$2049,9,0)</f>
        <v>9</v>
      </c>
      <c r="K32" s="156">
        <f>VLOOKUP(B32,'Full FBS'!$B$18:$M$2049,10,0)</f>
        <v>0</v>
      </c>
      <c r="L32" s="156">
        <f>VLOOKUP(B32,'Full FBS'!$B$18:$M$2049,11,0)</f>
        <v>0</v>
      </c>
      <c r="M32" s="156">
        <f>VLOOKUP(B32,'Full FBS'!$B$18:$M$2049,12,0)</f>
        <v>0</v>
      </c>
      <c r="N32" s="153">
        <f>SUM(G32*$D$8+H32*$D$5+I32*$D$9+J32*$D$6+K32*$D$11+L32*$D$10+M32*$D$7)</f>
        <v>290.03999999999996</v>
      </c>
      <c r="O32" s="167">
        <f>VLOOKUP(B32, 'Full FBS'!$B$18:$P$2049, 13, FALSE)</f>
        <v>290.03999999999996</v>
      </c>
      <c r="P32" s="29"/>
      <c r="Q32" s="14"/>
      <c r="R32" s="14"/>
      <c r="S32" s="14"/>
      <c r="T32" s="14"/>
    </row>
    <row r="33" spans="1:20" ht="13.5" customHeight="1">
      <c r="A33" s="154">
        <f>RANK(N33,$N$18:$N$1076)</f>
        <v>16</v>
      </c>
      <c r="B33" s="148" t="s">
        <v>225</v>
      </c>
      <c r="C33" s="148" t="s">
        <v>1942</v>
      </c>
      <c r="D33" s="149" t="s">
        <v>33</v>
      </c>
      <c r="E33" s="149" t="s">
        <v>34</v>
      </c>
      <c r="F33" s="149" t="s">
        <v>337</v>
      </c>
      <c r="G33" s="156">
        <f>VLOOKUP(B33,'Full FBS'!$B$18:$M$2049,6,0)</f>
        <v>2905</v>
      </c>
      <c r="H33" s="156">
        <f>VLOOKUP(B33,'Full FBS'!$B$18:$M$2049,7,0)</f>
        <v>24</v>
      </c>
      <c r="I33" s="156">
        <f>VLOOKUP(B33,'Full FBS'!$B$18:$M$2049,8,0)</f>
        <v>342</v>
      </c>
      <c r="J33" s="156">
        <f>VLOOKUP(B33,'Full FBS'!$B$18:$M$2049,9,0)</f>
        <v>7</v>
      </c>
      <c r="K33" s="156">
        <f>VLOOKUP(B33,'Full FBS'!$B$18:$M$2049,10,0)</f>
        <v>0</v>
      </c>
      <c r="L33" s="156">
        <f>VLOOKUP(B33,'Full FBS'!$B$18:$M$2049,11,0)</f>
        <v>0</v>
      </c>
      <c r="M33" s="156">
        <f>VLOOKUP(B33,'Full FBS'!$B$18:$M$2049,12,0)</f>
        <v>0</v>
      </c>
      <c r="N33" s="153">
        <f>SUM(G33*$D$8+H33*$D$5+I33*$D$9+J33*$D$6+K33*$D$11+L33*$D$10+M33*$D$7)</f>
        <v>288.39999999999998</v>
      </c>
      <c r="O33" s="167">
        <f>VLOOKUP(B33, 'Full FBS'!$B$18:$P$2049, 13, FALSE)</f>
        <v>288.39999999999998</v>
      </c>
      <c r="P33" s="29"/>
      <c r="Q33" s="14"/>
      <c r="R33" s="14"/>
      <c r="S33" s="14"/>
      <c r="T33" s="14"/>
    </row>
    <row r="34" spans="1:20" ht="13.5" customHeight="1">
      <c r="A34" s="154">
        <f>RANK(N34,$N$18:$N$1076)</f>
        <v>17</v>
      </c>
      <c r="B34" s="148" t="s">
        <v>108</v>
      </c>
      <c r="C34" s="148" t="s">
        <v>1045</v>
      </c>
      <c r="D34" s="149" t="s">
        <v>33</v>
      </c>
      <c r="E34" s="149" t="s">
        <v>34</v>
      </c>
      <c r="F34" s="149" t="s">
        <v>336</v>
      </c>
      <c r="G34" s="156">
        <f>VLOOKUP(B34,'Full FBS'!$B$18:$M$2049,6,0)</f>
        <v>2754</v>
      </c>
      <c r="H34" s="156">
        <f>VLOOKUP(B34,'Full FBS'!$B$18:$M$2049,7,0)</f>
        <v>20</v>
      </c>
      <c r="I34" s="156">
        <f>VLOOKUP(B34,'Full FBS'!$B$18:$M$2049,8,0)</f>
        <v>443</v>
      </c>
      <c r="J34" s="156">
        <f>VLOOKUP(B34,'Full FBS'!$B$18:$M$2049,9,0)</f>
        <v>8</v>
      </c>
      <c r="K34" s="156">
        <f>VLOOKUP(B34,'Full FBS'!$B$18:$M$2049,10,0)</f>
        <v>0</v>
      </c>
      <c r="L34" s="156">
        <f>VLOOKUP(B34,'Full FBS'!$B$18:$M$2049,11,0)</f>
        <v>0</v>
      </c>
      <c r="M34" s="156">
        <f>VLOOKUP(B34,'Full FBS'!$B$18:$M$2049,12,0)</f>
        <v>0</v>
      </c>
      <c r="N34" s="153">
        <f>SUM(G34*$D$8+H34*$D$5+I34*$D$9+J34*$D$6+K34*$D$11+L34*$D$10+M34*$D$7)</f>
        <v>282.46000000000004</v>
      </c>
      <c r="O34" s="167">
        <f>VLOOKUP(B34, 'Full FBS'!$B$18:$P$2049, 13, FALSE)</f>
        <v>282.46000000000004</v>
      </c>
      <c r="P34" s="29"/>
      <c r="Q34" s="14"/>
      <c r="R34" s="14"/>
      <c r="S34" s="14"/>
      <c r="T34" s="14"/>
    </row>
    <row r="35" spans="1:20" ht="13.5" customHeight="1">
      <c r="A35" s="154">
        <f>RANK(N35,$N$18:$N$1076)</f>
        <v>18</v>
      </c>
      <c r="B35" s="148" t="s">
        <v>604</v>
      </c>
      <c r="C35" s="148" t="s">
        <v>451</v>
      </c>
      <c r="D35" s="149" t="s">
        <v>33</v>
      </c>
      <c r="E35" s="149" t="s">
        <v>34</v>
      </c>
      <c r="F35" s="149" t="s">
        <v>336</v>
      </c>
      <c r="G35" s="156">
        <f>VLOOKUP(B35,'Full FBS'!$B$18:$M$2049,6,0)</f>
        <v>3448</v>
      </c>
      <c r="H35" s="156">
        <f>VLOOKUP(B35,'Full FBS'!$B$18:$M$2049,7,0)</f>
        <v>29</v>
      </c>
      <c r="I35" s="156">
        <f>VLOOKUP(B35,'Full FBS'!$B$18:$M$2049,8,0)</f>
        <v>0</v>
      </c>
      <c r="J35" s="156">
        <f>VLOOKUP(B35,'Full FBS'!$B$18:$M$2049,9,0)</f>
        <v>4</v>
      </c>
      <c r="K35" s="156">
        <f>VLOOKUP(B35,'Full FBS'!$B$18:$M$2049,10,0)</f>
        <v>0</v>
      </c>
      <c r="L35" s="156">
        <f>VLOOKUP(B35,'Full FBS'!$B$18:$M$2049,11,0)</f>
        <v>0</v>
      </c>
      <c r="M35" s="156">
        <f>VLOOKUP(B35,'Full FBS'!$B$18:$M$2049,12,0)</f>
        <v>0</v>
      </c>
      <c r="N35" s="153">
        <f>SUM(G35*$D$8+H35*$D$5+I35*$D$9+J35*$D$6+K35*$D$11+L35*$D$10+M35*$D$7)</f>
        <v>277.92</v>
      </c>
      <c r="O35" s="167">
        <f>VLOOKUP(B35, 'Full FBS'!$B$18:$P$2049, 13, FALSE)</f>
        <v>277.92</v>
      </c>
      <c r="P35" s="29"/>
      <c r="Q35" s="14"/>
      <c r="R35" s="14"/>
      <c r="S35" s="14"/>
      <c r="T35" s="14"/>
    </row>
    <row r="36" spans="1:20" ht="13.5" customHeight="1">
      <c r="A36" s="154">
        <f>RANK(N36,$N$18:$N$1076)</f>
        <v>19</v>
      </c>
      <c r="B36" s="148" t="s">
        <v>155</v>
      </c>
      <c r="C36" s="148" t="s">
        <v>442</v>
      </c>
      <c r="D36" s="149" t="s">
        <v>33</v>
      </c>
      <c r="E36" s="149" t="s">
        <v>34</v>
      </c>
      <c r="F36" s="149" t="s">
        <v>336</v>
      </c>
      <c r="G36" s="156">
        <f>VLOOKUP(B36,'Full FBS'!$B$18:$M$2049,6,0)</f>
        <v>2942</v>
      </c>
      <c r="H36" s="156">
        <f>VLOOKUP(B36,'Full FBS'!$B$18:$M$2049,7,0)</f>
        <v>27</v>
      </c>
      <c r="I36" s="156">
        <f>VLOOKUP(B36,'Full FBS'!$B$18:$M$2049,8,0)</f>
        <v>282</v>
      </c>
      <c r="J36" s="156">
        <f>VLOOKUP(B36,'Full FBS'!$B$18:$M$2049,9,0)</f>
        <v>4</v>
      </c>
      <c r="K36" s="156">
        <f>VLOOKUP(B36,'Full FBS'!$B$18:$M$2049,10,0)</f>
        <v>0</v>
      </c>
      <c r="L36" s="156">
        <f>VLOOKUP(B36,'Full FBS'!$B$18:$M$2049,11,0)</f>
        <v>0</v>
      </c>
      <c r="M36" s="156">
        <f>VLOOKUP(B36,'Full FBS'!$B$18:$M$2049,12,0)</f>
        <v>0</v>
      </c>
      <c r="N36" s="153">
        <f>SUM(G36*$D$8+H36*$D$5+I36*$D$9+J36*$D$6+K36*$D$11+L36*$D$10+M36*$D$7)</f>
        <v>277.88</v>
      </c>
      <c r="O36" s="167">
        <f>VLOOKUP(B36, 'Full FBS'!$B$18:$P$2049, 13, FALSE)</f>
        <v>277.88</v>
      </c>
      <c r="P36" s="29"/>
      <c r="Q36" s="14"/>
      <c r="R36" s="14"/>
      <c r="S36" s="14"/>
      <c r="T36" s="14"/>
    </row>
    <row r="37" spans="1:20" ht="13.5" customHeight="1">
      <c r="A37" s="154">
        <f>RANK(N37,$N$18:$N$1076)</f>
        <v>20</v>
      </c>
      <c r="B37" s="148" t="s">
        <v>399</v>
      </c>
      <c r="C37" s="148" t="s">
        <v>54</v>
      </c>
      <c r="D37" s="149" t="s">
        <v>33</v>
      </c>
      <c r="E37" s="149" t="s">
        <v>38</v>
      </c>
      <c r="F37" s="149" t="s">
        <v>45</v>
      </c>
      <c r="G37" s="156">
        <f>VLOOKUP(B37,'Full FBS'!$B$18:$M$2049,6,0)</f>
        <v>3244</v>
      </c>
      <c r="H37" s="156">
        <f>VLOOKUP(B37,'Full FBS'!$B$18:$M$2049,7,0)</f>
        <v>28</v>
      </c>
      <c r="I37" s="156">
        <f>VLOOKUP(B37,'Full FBS'!$B$18:$M$2049,8,0)</f>
        <v>179</v>
      </c>
      <c r="J37" s="156">
        <f>VLOOKUP(B37,'Full FBS'!$B$18:$M$2049,9,0)</f>
        <v>3</v>
      </c>
      <c r="K37" s="156">
        <f>VLOOKUP(B37,'Full FBS'!$B$18:$M$2049,10,0)</f>
        <v>0</v>
      </c>
      <c r="L37" s="156">
        <f>VLOOKUP(B37,'Full FBS'!$B$18:$M$2049,11,0)</f>
        <v>0</v>
      </c>
      <c r="M37" s="156">
        <f>VLOOKUP(B37,'Full FBS'!$B$18:$M$2049,12,0)</f>
        <v>0</v>
      </c>
      <c r="N37" s="153">
        <f>SUM(G37*$D$8+H37*$D$5+I37*$D$9+J37*$D$6+K37*$D$11+L37*$D$10+M37*$D$7)</f>
        <v>277.65999999999997</v>
      </c>
      <c r="O37" s="167">
        <f>VLOOKUP(B37, 'Full FBS'!$B$18:$P$2049, 13, FALSE)</f>
        <v>277.65999999999997</v>
      </c>
      <c r="P37" s="29"/>
      <c r="Q37" s="14"/>
      <c r="R37" s="14"/>
      <c r="S37" s="14"/>
      <c r="T37" s="14"/>
    </row>
    <row r="38" spans="1:20" ht="13.5" customHeight="1">
      <c r="A38" s="154">
        <f>RANK(N38,$N$18:$N$1076)</f>
        <v>21</v>
      </c>
      <c r="B38" s="148" t="s">
        <v>1697</v>
      </c>
      <c r="C38" s="148" t="s">
        <v>55</v>
      </c>
      <c r="D38" s="149" t="s">
        <v>33</v>
      </c>
      <c r="E38" s="149" t="s">
        <v>36</v>
      </c>
      <c r="F38" s="149" t="s">
        <v>336</v>
      </c>
      <c r="G38" s="156">
        <f>VLOOKUP(B38,'Full FBS'!$B$18:$M$2049,6,0)</f>
        <v>3483</v>
      </c>
      <c r="H38" s="156">
        <f>VLOOKUP(B38,'Full FBS'!$B$18:$M$2049,7,0)</f>
        <v>29</v>
      </c>
      <c r="I38" s="156">
        <f>VLOOKUP(B38,'Full FBS'!$B$18:$M$2049,8,0)</f>
        <v>43</v>
      </c>
      <c r="J38" s="156">
        <f>VLOOKUP(B38,'Full FBS'!$B$18:$M$2049,9,0)</f>
        <v>3</v>
      </c>
      <c r="K38" s="156">
        <f>VLOOKUP(B38,'Full FBS'!$B$18:$M$2049,10,0)</f>
        <v>0</v>
      </c>
      <c r="L38" s="156">
        <f>VLOOKUP(B38,'Full FBS'!$B$18:$M$2049,11,0)</f>
        <v>0</v>
      </c>
      <c r="M38" s="156">
        <f>VLOOKUP(B38,'Full FBS'!$B$18:$M$2049,12,0)</f>
        <v>0</v>
      </c>
      <c r="N38" s="153">
        <f>SUM(G38*$D$8+H38*$D$5+I38*$D$9+J38*$D$6+K38*$D$11+L38*$D$10+M38*$D$7)</f>
        <v>277.62</v>
      </c>
      <c r="O38" s="167">
        <f>VLOOKUP(B38, 'Full FBS'!$B$18:$P$2049, 13, FALSE)</f>
        <v>277.62</v>
      </c>
      <c r="P38" s="29"/>
      <c r="Q38" s="14"/>
      <c r="R38" s="14"/>
      <c r="S38" s="14"/>
      <c r="T38" s="14"/>
    </row>
    <row r="39" spans="1:20" ht="13.5" customHeight="1">
      <c r="A39" s="154">
        <f>RANK(N39,$N$18:$N$1076)</f>
        <v>22</v>
      </c>
      <c r="B39" s="148" t="s">
        <v>903</v>
      </c>
      <c r="C39" s="148" t="s">
        <v>425</v>
      </c>
      <c r="D39" s="149" t="s">
        <v>33</v>
      </c>
      <c r="E39" s="149" t="s">
        <v>38</v>
      </c>
      <c r="F39" s="149" t="s">
        <v>45</v>
      </c>
      <c r="G39" s="156">
        <f>VLOOKUP(B39,'Full FBS'!$B$18:$M$2049,6,0)</f>
        <v>2973</v>
      </c>
      <c r="H39" s="156">
        <f>VLOOKUP(B39,'Full FBS'!$B$18:$M$2049,7,0)</f>
        <v>20</v>
      </c>
      <c r="I39" s="156">
        <f>VLOOKUP(B39,'Full FBS'!$B$18:$M$2049,8,0)</f>
        <v>477</v>
      </c>
      <c r="J39" s="156">
        <f>VLOOKUP(B39,'Full FBS'!$B$18:$M$2049,9,0)</f>
        <v>5</v>
      </c>
      <c r="K39" s="156">
        <f>VLOOKUP(B39,'Full FBS'!$B$18:$M$2049,10,0)</f>
        <v>0</v>
      </c>
      <c r="L39" s="156">
        <f>VLOOKUP(B39,'Full FBS'!$B$18:$M$2049,11,0)</f>
        <v>0</v>
      </c>
      <c r="M39" s="156">
        <f>VLOOKUP(B39,'Full FBS'!$B$18:$M$2049,12,0)</f>
        <v>0</v>
      </c>
      <c r="N39" s="153">
        <f>SUM(G39*$D$8+H39*$D$5+I39*$D$9+J39*$D$6+K39*$D$11+L39*$D$10+M39*$D$7)</f>
        <v>276.62</v>
      </c>
      <c r="O39" s="167">
        <f>VLOOKUP(B39, 'Full FBS'!$B$18:$P$2049, 13, FALSE)</f>
        <v>276.62</v>
      </c>
      <c r="P39" s="29"/>
      <c r="Q39" s="14"/>
      <c r="R39" s="14"/>
      <c r="S39" s="14"/>
      <c r="T39" s="14"/>
    </row>
    <row r="40" spans="1:20" ht="13.5" customHeight="1">
      <c r="A40" s="154">
        <f>RANK(N40,$N$18:$N$1076)</f>
        <v>23</v>
      </c>
      <c r="B40" s="148" t="s">
        <v>1455</v>
      </c>
      <c r="C40" s="148" t="s">
        <v>1043</v>
      </c>
      <c r="D40" s="149" t="s">
        <v>33</v>
      </c>
      <c r="E40" s="149" t="s">
        <v>34</v>
      </c>
      <c r="F40" s="149" t="s">
        <v>45</v>
      </c>
      <c r="G40" s="156">
        <f>VLOOKUP(B40,'Full FBS'!$B$18:$M$2049,6,0)</f>
        <v>3225</v>
      </c>
      <c r="H40" s="156">
        <f>VLOOKUP(B40,'Full FBS'!$B$18:$M$2049,7,0)</f>
        <v>26</v>
      </c>
      <c r="I40" s="156">
        <f>VLOOKUP(B40,'Full FBS'!$B$18:$M$2049,8,0)</f>
        <v>131</v>
      </c>
      <c r="J40" s="156">
        <f>VLOOKUP(B40,'Full FBS'!$B$18:$M$2049,9,0)</f>
        <v>5</v>
      </c>
      <c r="K40" s="156">
        <f>VLOOKUP(B40,'Full FBS'!$B$18:$M$2049,10,0)</f>
        <v>0</v>
      </c>
      <c r="L40" s="156">
        <f>VLOOKUP(B40,'Full FBS'!$B$18:$M$2049,11,0)</f>
        <v>0</v>
      </c>
      <c r="M40" s="156">
        <f>VLOOKUP(B40,'Full FBS'!$B$18:$M$2049,12,0)</f>
        <v>0</v>
      </c>
      <c r="N40" s="153">
        <f>SUM(G40*$D$8+H40*$D$5+I40*$D$9+J40*$D$6+K40*$D$11+L40*$D$10+M40*$D$7)</f>
        <v>276.10000000000002</v>
      </c>
      <c r="O40" s="167">
        <f>VLOOKUP(B40, 'Full FBS'!$B$18:$P$2049, 13, FALSE)</f>
        <v>276.10000000000002</v>
      </c>
      <c r="P40" s="29"/>
      <c r="Q40" s="14"/>
      <c r="R40" s="14"/>
      <c r="S40" s="14"/>
      <c r="T40" s="14"/>
    </row>
    <row r="41" spans="1:20" ht="13.5" customHeight="1">
      <c r="A41" s="154">
        <f>RANK(N41,$N$18:$N$1076)</f>
        <v>24</v>
      </c>
      <c r="B41" s="148" t="s">
        <v>193</v>
      </c>
      <c r="C41" s="148" t="s">
        <v>1935</v>
      </c>
      <c r="D41" s="149" t="s">
        <v>33</v>
      </c>
      <c r="E41" s="149" t="s">
        <v>34</v>
      </c>
      <c r="F41" s="149" t="s">
        <v>45</v>
      </c>
      <c r="G41" s="156">
        <f>VLOOKUP(B41,'Full FBS'!$B$18:$M$2049,6,0)</f>
        <v>2895</v>
      </c>
      <c r="H41" s="156">
        <f>VLOOKUP(B41,'Full FBS'!$B$18:$M$2049,7,0)</f>
        <v>22</v>
      </c>
      <c r="I41" s="156">
        <f>VLOOKUP(B41,'Full FBS'!$B$18:$M$2049,8,0)</f>
        <v>354</v>
      </c>
      <c r="J41" s="156">
        <f>VLOOKUP(B41,'Full FBS'!$B$18:$M$2049,9,0)</f>
        <v>6</v>
      </c>
      <c r="K41" s="156">
        <f>VLOOKUP(B41,'Full FBS'!$B$18:$M$2049,10,0)</f>
        <v>0</v>
      </c>
      <c r="L41" s="156">
        <f>VLOOKUP(B41,'Full FBS'!$B$18:$M$2049,11,0)</f>
        <v>0</v>
      </c>
      <c r="M41" s="156">
        <f>VLOOKUP(B41,'Full FBS'!$B$18:$M$2049,12,0)</f>
        <v>0</v>
      </c>
      <c r="N41" s="153">
        <f>SUM(G41*$D$8+H41*$D$5+I41*$D$9+J41*$D$6+K41*$D$11+L41*$D$10+M41*$D$7)</f>
        <v>275.20000000000005</v>
      </c>
      <c r="O41" s="167">
        <f>VLOOKUP(B41, 'Full FBS'!$B$18:$P$2049, 13, FALSE)</f>
        <v>275.20000000000005</v>
      </c>
      <c r="P41" s="29"/>
      <c r="Q41" s="14"/>
      <c r="R41" s="14"/>
      <c r="S41" s="14"/>
      <c r="T41" s="14"/>
    </row>
    <row r="42" spans="1:20" ht="13.5" customHeight="1">
      <c r="A42" s="154">
        <f>RANK(N42,$N$18:$N$1076)</f>
        <v>25</v>
      </c>
      <c r="B42" s="148" t="s">
        <v>249</v>
      </c>
      <c r="C42" s="148" t="s">
        <v>433</v>
      </c>
      <c r="D42" s="149" t="s">
        <v>33</v>
      </c>
      <c r="E42" s="149" t="s">
        <v>34</v>
      </c>
      <c r="F42" s="149" t="s">
        <v>37</v>
      </c>
      <c r="G42" s="156">
        <f>VLOOKUP(B42,'Full FBS'!$B$18:$M$2049,6,0)</f>
        <v>3067</v>
      </c>
      <c r="H42" s="156">
        <f>VLOOKUP(B42,'Full FBS'!$B$18:$M$2049,7,0)</f>
        <v>21</v>
      </c>
      <c r="I42" s="156">
        <f>VLOOKUP(B42,'Full FBS'!$B$18:$M$2049,8,0)</f>
        <v>288</v>
      </c>
      <c r="J42" s="156">
        <f>VLOOKUP(B42,'Full FBS'!$B$18:$M$2049,9,0)</f>
        <v>6</v>
      </c>
      <c r="K42" s="156">
        <f>VLOOKUP(B42,'Full FBS'!$B$18:$M$2049,10,0)</f>
        <v>0</v>
      </c>
      <c r="L42" s="156">
        <f>VLOOKUP(B42,'Full FBS'!$B$18:$M$2049,11,0)</f>
        <v>0</v>
      </c>
      <c r="M42" s="156">
        <f>VLOOKUP(B42,'Full FBS'!$B$18:$M$2049,12,0)</f>
        <v>0</v>
      </c>
      <c r="N42" s="153">
        <f>SUM(G42*$D$8+H42*$D$5+I42*$D$9+J42*$D$6+K42*$D$11+L42*$D$10+M42*$D$7)</f>
        <v>271.48</v>
      </c>
      <c r="O42" s="167">
        <f>VLOOKUP(B42, 'Full FBS'!$B$18:$P$2049, 13, FALSE)</f>
        <v>271.48</v>
      </c>
      <c r="P42" s="29"/>
      <c r="Q42" s="14"/>
      <c r="R42" s="14"/>
      <c r="S42" s="14"/>
      <c r="T42" s="14"/>
    </row>
    <row r="43" spans="1:20" ht="13.5" customHeight="1">
      <c r="A43" s="154">
        <f>RANK(N43,$N$18:$N$1076)</f>
        <v>26</v>
      </c>
      <c r="B43" s="148" t="s">
        <v>924</v>
      </c>
      <c r="C43" s="148" t="s">
        <v>1953</v>
      </c>
      <c r="D43" s="149" t="s">
        <v>33</v>
      </c>
      <c r="E43" s="149" t="s">
        <v>36</v>
      </c>
      <c r="F43" s="149" t="s">
        <v>37</v>
      </c>
      <c r="G43" s="156">
        <f>VLOOKUP(B43,'Full FBS'!$B$18:$M$2049,6,0)</f>
        <v>2841</v>
      </c>
      <c r="H43" s="156">
        <f>VLOOKUP(B43,'Full FBS'!$B$18:$M$2049,7,0)</f>
        <v>24</v>
      </c>
      <c r="I43" s="156">
        <f>VLOOKUP(B43,'Full FBS'!$B$18:$M$2049,8,0)</f>
        <v>241</v>
      </c>
      <c r="J43" s="156">
        <f>VLOOKUP(B43,'Full FBS'!$B$18:$M$2049,9,0)</f>
        <v>6</v>
      </c>
      <c r="K43" s="156">
        <f>VLOOKUP(B43,'Full FBS'!$B$18:$M$2049,10,0)</f>
        <v>0</v>
      </c>
      <c r="L43" s="156">
        <f>VLOOKUP(B43,'Full FBS'!$B$18:$M$2049,11,0)</f>
        <v>0</v>
      </c>
      <c r="M43" s="156">
        <f>VLOOKUP(B43,'Full FBS'!$B$18:$M$2049,12,0)</f>
        <v>0</v>
      </c>
      <c r="N43" s="153">
        <f>SUM(G43*$D$8+H43*$D$5+I43*$D$9+J43*$D$6+K43*$D$11+L43*$D$10+M43*$D$7)</f>
        <v>269.74</v>
      </c>
      <c r="O43" s="167">
        <f>VLOOKUP(B43, 'Full FBS'!$B$18:$P$2049, 13, FALSE)</f>
        <v>269.74</v>
      </c>
      <c r="P43" s="29"/>
      <c r="Q43" s="14"/>
      <c r="R43" s="14"/>
      <c r="S43" s="14"/>
      <c r="T43" s="14"/>
    </row>
    <row r="44" spans="1:20" ht="13.5" customHeight="1">
      <c r="A44" s="154">
        <f>RANK(N44,$N$18:$N$1076)</f>
        <v>27</v>
      </c>
      <c r="B44" s="148" t="s">
        <v>590</v>
      </c>
      <c r="C44" s="148" t="s">
        <v>426</v>
      </c>
      <c r="D44" s="149" t="s">
        <v>33</v>
      </c>
      <c r="E44" s="149" t="s">
        <v>38</v>
      </c>
      <c r="F44" s="149" t="s">
        <v>45</v>
      </c>
      <c r="G44" s="156">
        <f>VLOOKUP(B44,'Full FBS'!$B$18:$M$2049,6,0)</f>
        <v>3123</v>
      </c>
      <c r="H44" s="156">
        <f>VLOOKUP(B44,'Full FBS'!$B$18:$M$2049,7,0)</f>
        <v>25</v>
      </c>
      <c r="I44" s="156">
        <f>VLOOKUP(B44,'Full FBS'!$B$18:$M$2049,8,0)</f>
        <v>189</v>
      </c>
      <c r="J44" s="156">
        <f>VLOOKUP(B44,'Full FBS'!$B$18:$M$2049,9,0)</f>
        <v>4</v>
      </c>
      <c r="K44" s="156">
        <f>VLOOKUP(B44,'Full FBS'!$B$18:$M$2049,10,0)</f>
        <v>0</v>
      </c>
      <c r="L44" s="156">
        <f>VLOOKUP(B44,'Full FBS'!$B$18:$M$2049,11,0)</f>
        <v>0</v>
      </c>
      <c r="M44" s="156">
        <f>VLOOKUP(B44,'Full FBS'!$B$18:$M$2049,12,0)</f>
        <v>0</v>
      </c>
      <c r="N44" s="153">
        <f>SUM(G44*$D$8+H44*$D$5+I44*$D$9+J44*$D$6+K44*$D$11+L44*$D$10+M44*$D$7)</f>
        <v>267.82000000000005</v>
      </c>
      <c r="O44" s="167">
        <f>VLOOKUP(B44, 'Full FBS'!$B$18:$P$2049, 13, FALSE)</f>
        <v>267.82000000000005</v>
      </c>
      <c r="P44" s="29"/>
      <c r="Q44" s="14"/>
      <c r="R44" s="14"/>
      <c r="S44" s="14"/>
      <c r="T44" s="14"/>
    </row>
    <row r="45" spans="1:20" ht="13.5" customHeight="1">
      <c r="A45" s="154">
        <f>RANK(N45,$N$18:$N$1076)</f>
        <v>28</v>
      </c>
      <c r="B45" s="148" t="s">
        <v>93</v>
      </c>
      <c r="C45" s="148" t="s">
        <v>429</v>
      </c>
      <c r="D45" s="149" t="s">
        <v>33</v>
      </c>
      <c r="E45" s="149" t="s">
        <v>34</v>
      </c>
      <c r="F45" s="149" t="s">
        <v>336</v>
      </c>
      <c r="G45" s="156">
        <f>VLOOKUP(B45,'Full FBS'!$B$18:$M$2049,6,0)</f>
        <v>2717</v>
      </c>
      <c r="H45" s="156">
        <f>VLOOKUP(B45,'Full FBS'!$B$18:$M$2049,7,0)</f>
        <v>19</v>
      </c>
      <c r="I45" s="156">
        <f>VLOOKUP(B45,'Full FBS'!$B$18:$M$2049,8,0)</f>
        <v>454</v>
      </c>
      <c r="J45" s="156">
        <f>VLOOKUP(B45,'Full FBS'!$B$18:$M$2049,9,0)</f>
        <v>6</v>
      </c>
      <c r="K45" s="156">
        <f>VLOOKUP(B45,'Full FBS'!$B$18:$M$2049,10,0)</f>
        <v>0</v>
      </c>
      <c r="L45" s="156">
        <f>VLOOKUP(B45,'Full FBS'!$B$18:$M$2049,11,0)</f>
        <v>0</v>
      </c>
      <c r="M45" s="156">
        <f>VLOOKUP(B45,'Full FBS'!$B$18:$M$2049,12,0)</f>
        <v>0</v>
      </c>
      <c r="N45" s="153">
        <f>SUM(G45*$D$8+H45*$D$5+I45*$D$9+J45*$D$6+K45*$D$11+L45*$D$10+M45*$D$7)</f>
        <v>266.08000000000004</v>
      </c>
      <c r="O45" s="167">
        <f>VLOOKUP(B45, 'Full FBS'!$B$18:$P$2049, 13, FALSE)</f>
        <v>266.08000000000004</v>
      </c>
      <c r="P45" s="29"/>
      <c r="Q45" s="14"/>
      <c r="R45" s="14"/>
      <c r="S45" s="14"/>
      <c r="T45" s="14"/>
    </row>
    <row r="46" spans="1:20" ht="13.5" customHeight="1">
      <c r="A46" s="154">
        <f>RANK(N46,$N$18:$N$1076)</f>
        <v>28</v>
      </c>
      <c r="B46" s="148" t="s">
        <v>657</v>
      </c>
      <c r="C46" s="148" t="s">
        <v>413</v>
      </c>
      <c r="D46" s="149" t="s">
        <v>33</v>
      </c>
      <c r="E46" s="149" t="s">
        <v>34</v>
      </c>
      <c r="F46" s="149" t="s">
        <v>336</v>
      </c>
      <c r="G46" s="156">
        <f>VLOOKUP(B46,'Full FBS'!$B$18:$M$2049,6,0)</f>
        <v>2817</v>
      </c>
      <c r="H46" s="156">
        <f>VLOOKUP(B46,'Full FBS'!$B$18:$M$2049,7,0)</f>
        <v>21</v>
      </c>
      <c r="I46" s="156">
        <f>VLOOKUP(B46,'Full FBS'!$B$18:$M$2049,8,0)</f>
        <v>334</v>
      </c>
      <c r="J46" s="156">
        <f>VLOOKUP(B46,'Full FBS'!$B$18:$M$2049,9,0)</f>
        <v>6</v>
      </c>
      <c r="K46" s="156">
        <f>VLOOKUP(B46,'Full FBS'!$B$18:$M$2049,10,0)</f>
        <v>0</v>
      </c>
      <c r="L46" s="156">
        <f>VLOOKUP(B46,'Full FBS'!$B$18:$M$2049,11,0)</f>
        <v>0</v>
      </c>
      <c r="M46" s="156">
        <f>VLOOKUP(B46,'Full FBS'!$B$18:$M$2049,12,0)</f>
        <v>0</v>
      </c>
      <c r="N46" s="153">
        <f>SUM(G46*$D$8+H46*$D$5+I46*$D$9+J46*$D$6+K46*$D$11+L46*$D$10+M46*$D$7)</f>
        <v>266.08000000000004</v>
      </c>
      <c r="O46" s="167">
        <f>VLOOKUP(B46, 'Full FBS'!$B$18:$P$2049, 13, FALSE)</f>
        <v>266.08000000000004</v>
      </c>
      <c r="P46" s="29"/>
      <c r="Q46" s="14"/>
      <c r="R46" s="14"/>
      <c r="S46" s="14"/>
      <c r="T46" s="14"/>
    </row>
    <row r="47" spans="1:20" ht="13.5" customHeight="1">
      <c r="A47" s="154">
        <f>RANK(N47,$N$18:$N$1076)</f>
        <v>30</v>
      </c>
      <c r="B47" s="148" t="s">
        <v>1471</v>
      </c>
      <c r="C47" s="148" t="s">
        <v>420</v>
      </c>
      <c r="D47" s="149" t="s">
        <v>33</v>
      </c>
      <c r="E47" s="149" t="s">
        <v>38</v>
      </c>
      <c r="F47" s="149" t="s">
        <v>337</v>
      </c>
      <c r="G47" s="156">
        <f>VLOOKUP(B47,'Full FBS'!$B$18:$M$2049,6,0)</f>
        <v>2594</v>
      </c>
      <c r="H47" s="156">
        <f>VLOOKUP(B47,'Full FBS'!$B$18:$M$2049,7,0)</f>
        <v>17</v>
      </c>
      <c r="I47" s="156">
        <f>VLOOKUP(B47,'Full FBS'!$B$18:$M$2049,8,0)</f>
        <v>501</v>
      </c>
      <c r="J47" s="156">
        <f>VLOOKUP(B47,'Full FBS'!$B$18:$M$2049,9,0)</f>
        <v>7</v>
      </c>
      <c r="K47" s="156">
        <f>VLOOKUP(B47,'Full FBS'!$B$18:$M$2049,10,0)</f>
        <v>0</v>
      </c>
      <c r="L47" s="156">
        <f>VLOOKUP(B47,'Full FBS'!$B$18:$M$2049,11,0)</f>
        <v>0</v>
      </c>
      <c r="M47" s="156">
        <f>VLOOKUP(B47,'Full FBS'!$B$18:$M$2049,12,0)</f>
        <v>0</v>
      </c>
      <c r="N47" s="153">
        <f>SUM(G47*$D$8+H47*$D$5+I47*$D$9+J47*$D$6+K47*$D$11+L47*$D$10+M47*$D$7)</f>
        <v>263.86</v>
      </c>
      <c r="O47" s="167">
        <f>VLOOKUP(B47, 'Full FBS'!$B$18:$P$2049, 13, FALSE)</f>
        <v>263.86</v>
      </c>
      <c r="P47" s="29"/>
      <c r="Q47" s="14"/>
      <c r="R47" s="14"/>
      <c r="S47" s="14"/>
      <c r="T47" s="14"/>
    </row>
    <row r="48" spans="1:20" ht="13.5" customHeight="1">
      <c r="A48" s="154">
        <f>RANK(N48,$N$18:$N$1076)</f>
        <v>31</v>
      </c>
      <c r="B48" s="148" t="s">
        <v>841</v>
      </c>
      <c r="C48" s="148" t="s">
        <v>1918</v>
      </c>
      <c r="D48" s="149" t="s">
        <v>33</v>
      </c>
      <c r="E48" s="149" t="s">
        <v>34</v>
      </c>
      <c r="F48" s="149" t="s">
        <v>45</v>
      </c>
      <c r="G48" s="156">
        <f>VLOOKUP(B48,'Full FBS'!$B$18:$M$2049,6,0)</f>
        <v>2747</v>
      </c>
      <c r="H48" s="156">
        <f>VLOOKUP(B48,'Full FBS'!$B$18:$M$2049,7,0)</f>
        <v>21</v>
      </c>
      <c r="I48" s="156">
        <f>VLOOKUP(B48,'Full FBS'!$B$18:$M$2049,8,0)</f>
        <v>263</v>
      </c>
      <c r="J48" s="156">
        <f>VLOOKUP(B48,'Full FBS'!$B$18:$M$2049,9,0)</f>
        <v>7</v>
      </c>
      <c r="K48" s="156">
        <f>VLOOKUP(B48,'Full FBS'!$B$18:$M$2049,10,0)</f>
        <v>0</v>
      </c>
      <c r="L48" s="156">
        <f>VLOOKUP(B48,'Full FBS'!$B$18:$M$2049,11,0)</f>
        <v>0</v>
      </c>
      <c r="M48" s="156">
        <f>VLOOKUP(B48,'Full FBS'!$B$18:$M$2049,12,0)</f>
        <v>0</v>
      </c>
      <c r="N48" s="153">
        <f>SUM(G48*$D$8+H48*$D$5+I48*$D$9+J48*$D$6+K48*$D$11+L48*$D$10+M48*$D$7)</f>
        <v>262.18</v>
      </c>
      <c r="O48" s="167">
        <f>VLOOKUP(B48, 'Full FBS'!$B$18:$P$2049, 13, FALSE)</f>
        <v>262.18</v>
      </c>
      <c r="P48" s="29"/>
      <c r="Q48" s="14"/>
      <c r="R48" s="14"/>
      <c r="S48" s="14"/>
      <c r="T48" s="14"/>
    </row>
    <row r="49" spans="1:20" ht="13.5" customHeight="1">
      <c r="A49" s="154">
        <f>RANK(N49,$N$18:$N$1076)</f>
        <v>32</v>
      </c>
      <c r="B49" s="148" t="s">
        <v>342</v>
      </c>
      <c r="C49" s="148" t="s">
        <v>416</v>
      </c>
      <c r="D49" s="149" t="s">
        <v>33</v>
      </c>
      <c r="E49" s="149" t="s">
        <v>38</v>
      </c>
      <c r="F49" s="149" t="s">
        <v>37</v>
      </c>
      <c r="G49" s="156">
        <f>VLOOKUP(B49,'Full FBS'!$B$18:$M$2049,6,0)</f>
        <v>3249</v>
      </c>
      <c r="H49" s="156">
        <f>VLOOKUP(B49,'Full FBS'!$B$18:$M$2049,7,0)</f>
        <v>26</v>
      </c>
      <c r="I49" s="156">
        <f>VLOOKUP(B49,'Full FBS'!$B$18:$M$2049,8,0)</f>
        <v>25</v>
      </c>
      <c r="J49" s="156">
        <f>VLOOKUP(B49,'Full FBS'!$B$18:$M$2049,9,0)</f>
        <v>4</v>
      </c>
      <c r="K49" s="156">
        <f>VLOOKUP(B49,'Full FBS'!$B$18:$M$2049,10,0)</f>
        <v>0</v>
      </c>
      <c r="L49" s="156">
        <f>VLOOKUP(B49,'Full FBS'!$B$18:$M$2049,11,0)</f>
        <v>0</v>
      </c>
      <c r="M49" s="156">
        <f>VLOOKUP(B49,'Full FBS'!$B$18:$M$2049,12,0)</f>
        <v>0</v>
      </c>
      <c r="N49" s="153">
        <f>SUM(G49*$D$8+H49*$D$5+I49*$D$9+J49*$D$6+K49*$D$11+L49*$D$10+M49*$D$7)</f>
        <v>260.46000000000004</v>
      </c>
      <c r="O49" s="167">
        <f>VLOOKUP(B49, 'Full FBS'!$B$18:$P$2049, 13, FALSE)</f>
        <v>260.46000000000004</v>
      </c>
      <c r="P49" s="29"/>
      <c r="Q49" s="14"/>
      <c r="R49" s="14"/>
      <c r="S49" s="14"/>
      <c r="T49" s="14"/>
    </row>
    <row r="50" spans="1:20" ht="13.5" customHeight="1">
      <c r="A50" s="154">
        <f>RANK(N50,$N$18:$N$1076)</f>
        <v>33</v>
      </c>
      <c r="B50" s="148" t="s">
        <v>495</v>
      </c>
      <c r="C50" s="148" t="s">
        <v>51</v>
      </c>
      <c r="D50" s="149" t="s">
        <v>33</v>
      </c>
      <c r="E50" s="149" t="s">
        <v>38</v>
      </c>
      <c r="F50" s="149" t="s">
        <v>37</v>
      </c>
      <c r="G50" s="156">
        <f>VLOOKUP(B50,'Full FBS'!$B$18:$M$2049,6,0)</f>
        <v>3368</v>
      </c>
      <c r="H50" s="156">
        <f>VLOOKUP(B50,'Full FBS'!$B$18:$M$2049,7,0)</f>
        <v>27</v>
      </c>
      <c r="I50" s="156">
        <f>VLOOKUP(B50,'Full FBS'!$B$18:$M$2049,8,0)</f>
        <v>31</v>
      </c>
      <c r="J50" s="156">
        <f>VLOOKUP(B50,'Full FBS'!$B$18:$M$2049,9,0)</f>
        <v>2</v>
      </c>
      <c r="K50" s="156">
        <f>VLOOKUP(B50,'Full FBS'!$B$18:$M$2049,10,0)</f>
        <v>0</v>
      </c>
      <c r="L50" s="156">
        <f>VLOOKUP(B50,'Full FBS'!$B$18:$M$2049,11,0)</f>
        <v>0</v>
      </c>
      <c r="M50" s="156">
        <f>VLOOKUP(B50,'Full FBS'!$B$18:$M$2049,12,0)</f>
        <v>0</v>
      </c>
      <c r="N50" s="153">
        <f>SUM(G50*$D$8+H50*$D$5+I50*$D$9+J50*$D$6+K50*$D$11+L50*$D$10+M50*$D$7)</f>
        <v>257.82</v>
      </c>
      <c r="O50" s="167">
        <f>VLOOKUP(B50, 'Full FBS'!$B$18:$P$2049, 13, FALSE)</f>
        <v>257.82</v>
      </c>
      <c r="P50" s="29"/>
      <c r="Q50" s="14"/>
      <c r="R50" s="14"/>
      <c r="S50" s="14"/>
      <c r="T50" s="14"/>
    </row>
    <row r="51" spans="1:20" ht="13.5" customHeight="1">
      <c r="A51" s="154">
        <f>RANK(N51,$N$18:$N$1076)</f>
        <v>34</v>
      </c>
      <c r="B51" s="148" t="s">
        <v>2187</v>
      </c>
      <c r="C51" s="148" t="s">
        <v>428</v>
      </c>
      <c r="D51" s="149" t="s">
        <v>33</v>
      </c>
      <c r="E51" s="149" t="s">
        <v>34</v>
      </c>
      <c r="F51" s="149" t="s">
        <v>336</v>
      </c>
      <c r="G51" s="156">
        <f>VLOOKUP(B51,'Full FBS'!$B$18:$M$2049,6,0)</f>
        <v>2664</v>
      </c>
      <c r="H51" s="156">
        <f>VLOOKUP(B51,'Full FBS'!$B$18:$M$2049,7,0)</f>
        <v>22</v>
      </c>
      <c r="I51" s="156">
        <f>VLOOKUP(B51,'Full FBS'!$B$18:$M$2049,8,0)</f>
        <v>312</v>
      </c>
      <c r="J51" s="156">
        <f>VLOOKUP(B51,'Full FBS'!$B$18:$M$2049,9,0)</f>
        <v>5</v>
      </c>
      <c r="K51" s="156">
        <f>VLOOKUP(B51,'Full FBS'!$B$18:$M$2049,10,0)</f>
        <v>0</v>
      </c>
      <c r="L51" s="156">
        <f>VLOOKUP(B51,'Full FBS'!$B$18:$M$2049,11,0)</f>
        <v>0</v>
      </c>
      <c r="M51" s="156">
        <f>VLOOKUP(B51,'Full FBS'!$B$18:$M$2049,12,0)</f>
        <v>0</v>
      </c>
      <c r="N51" s="153">
        <f>SUM(G51*$D$8+H51*$D$5+I51*$D$9+J51*$D$6+K51*$D$11+L51*$D$10+M51*$D$7)</f>
        <v>255.76</v>
      </c>
      <c r="O51" s="167">
        <f>VLOOKUP(B51, 'Full FBS'!$B$18:$P$2049, 13, FALSE)</f>
        <v>255.76</v>
      </c>
      <c r="P51" s="29"/>
      <c r="Q51" s="14"/>
      <c r="R51" s="14"/>
      <c r="S51" s="14"/>
      <c r="T51" s="14"/>
    </row>
    <row r="52" spans="1:20" ht="13.5" customHeight="1">
      <c r="A52" s="154">
        <f>RANK(N52,$N$18:$N$1076)</f>
        <v>35</v>
      </c>
      <c r="B52" s="148" t="s">
        <v>84</v>
      </c>
      <c r="C52" s="148" t="s">
        <v>443</v>
      </c>
      <c r="D52" s="149" t="s">
        <v>33</v>
      </c>
      <c r="E52" s="149" t="s">
        <v>34</v>
      </c>
      <c r="F52" s="149" t="s">
        <v>337</v>
      </c>
      <c r="G52" s="156">
        <f>VLOOKUP(B52,'Full FBS'!$B$18:$M$2049,6,0)</f>
        <v>3080</v>
      </c>
      <c r="H52" s="156">
        <f>VLOOKUP(B52,'Full FBS'!$B$18:$M$2049,7,0)</f>
        <v>23</v>
      </c>
      <c r="I52" s="156">
        <f>VLOOKUP(B52,'Full FBS'!$B$18:$M$2049,8,0)</f>
        <v>225</v>
      </c>
      <c r="J52" s="156">
        <f>VLOOKUP(B52,'Full FBS'!$B$18:$M$2049,9,0)</f>
        <v>3</v>
      </c>
      <c r="K52" s="156">
        <f>VLOOKUP(B52,'Full FBS'!$B$18:$M$2049,10,0)</f>
        <v>0</v>
      </c>
      <c r="L52" s="156">
        <f>VLOOKUP(B52,'Full FBS'!$B$18:$M$2049,11,0)</f>
        <v>0</v>
      </c>
      <c r="M52" s="156">
        <f>VLOOKUP(B52,'Full FBS'!$B$18:$M$2049,12,0)</f>
        <v>0</v>
      </c>
      <c r="N52" s="153">
        <f>SUM(G52*$D$8+H52*$D$5+I52*$D$9+J52*$D$6+K52*$D$11+L52*$D$10+M52*$D$7)</f>
        <v>255.7</v>
      </c>
      <c r="O52" s="167">
        <f>VLOOKUP(B52, 'Full FBS'!$B$18:$P$2049, 13, FALSE)</f>
        <v>255.7</v>
      </c>
      <c r="P52" s="29"/>
      <c r="Q52" s="14"/>
      <c r="R52" s="14"/>
      <c r="S52" s="14"/>
      <c r="T52" s="14"/>
    </row>
    <row r="53" spans="1:20" ht="13.5" customHeight="1">
      <c r="A53" s="154">
        <f>RANK(N53,$N$18:$N$1076)</f>
        <v>36</v>
      </c>
      <c r="B53" s="148" t="s">
        <v>477</v>
      </c>
      <c r="C53" s="148" t="s">
        <v>1954</v>
      </c>
      <c r="D53" s="149" t="s">
        <v>33</v>
      </c>
      <c r="E53" s="149" t="s">
        <v>38</v>
      </c>
      <c r="F53" s="149" t="s">
        <v>336</v>
      </c>
      <c r="G53" s="156">
        <f>VLOOKUP(B53,'Full FBS'!$B$18:$M$2049,6,0)</f>
        <v>3228</v>
      </c>
      <c r="H53" s="156">
        <f>VLOOKUP(B53,'Full FBS'!$B$18:$M$2049,7,0)</f>
        <v>25</v>
      </c>
      <c r="I53" s="156">
        <f>VLOOKUP(B53,'Full FBS'!$B$18:$M$2049,8,0)</f>
        <v>15</v>
      </c>
      <c r="J53" s="156">
        <f>VLOOKUP(B53,'Full FBS'!$B$18:$M$2049,9,0)</f>
        <v>4</v>
      </c>
      <c r="K53" s="156">
        <f>VLOOKUP(B53,'Full FBS'!$B$18:$M$2049,10,0)</f>
        <v>0</v>
      </c>
      <c r="L53" s="156">
        <f>VLOOKUP(B53,'Full FBS'!$B$18:$M$2049,11,0)</f>
        <v>0</v>
      </c>
      <c r="M53" s="156">
        <f>VLOOKUP(B53,'Full FBS'!$B$18:$M$2049,12,0)</f>
        <v>0</v>
      </c>
      <c r="N53" s="153">
        <f>SUM(G53*$D$8+H53*$D$5+I53*$D$9+J53*$D$6+K53*$D$11+L53*$D$10+M53*$D$7)</f>
        <v>254.62</v>
      </c>
      <c r="O53" s="167">
        <f>VLOOKUP(B53, 'Full FBS'!$B$18:$P$2049, 13, FALSE)</f>
        <v>254.62</v>
      </c>
      <c r="P53" s="29"/>
      <c r="Q53" s="14"/>
      <c r="R53" s="14"/>
      <c r="S53" s="14"/>
      <c r="T53" s="14"/>
    </row>
    <row r="54" spans="1:20" ht="13.5" customHeight="1">
      <c r="A54" s="154">
        <f>RANK(N54,$N$18:$N$1076)</f>
        <v>37</v>
      </c>
      <c r="B54" s="148" t="s">
        <v>561</v>
      </c>
      <c r="C54" s="148" t="s">
        <v>411</v>
      </c>
      <c r="D54" s="149" t="s">
        <v>33</v>
      </c>
      <c r="E54" s="149" t="s">
        <v>38</v>
      </c>
      <c r="F54" s="149" t="s">
        <v>37</v>
      </c>
      <c r="G54" s="156">
        <f>VLOOKUP(B54,'Full FBS'!$B$18:$M$2049,6,0)</f>
        <v>2623</v>
      </c>
      <c r="H54" s="156">
        <f>VLOOKUP(B54,'Full FBS'!$B$18:$M$2049,7,0)</f>
        <v>18</v>
      </c>
      <c r="I54" s="156">
        <f>VLOOKUP(B54,'Full FBS'!$B$18:$M$2049,8,0)</f>
        <v>531</v>
      </c>
      <c r="J54" s="156">
        <f>VLOOKUP(B54,'Full FBS'!$B$18:$M$2049,9,0)</f>
        <v>4</v>
      </c>
      <c r="K54" s="156">
        <f>VLOOKUP(B54,'Full FBS'!$B$18:$M$2049,10,0)</f>
        <v>0</v>
      </c>
      <c r="L54" s="156">
        <f>VLOOKUP(B54,'Full FBS'!$B$18:$M$2049,11,0)</f>
        <v>0</v>
      </c>
      <c r="M54" s="156">
        <f>VLOOKUP(B54,'Full FBS'!$B$18:$M$2049,12,0)</f>
        <v>0</v>
      </c>
      <c r="N54" s="153">
        <f>SUM(G54*$D$8+H54*$D$5+I54*$D$9+J54*$D$6+K54*$D$11+L54*$D$10+M54*$D$7)</f>
        <v>254.02</v>
      </c>
      <c r="O54" s="167">
        <f>VLOOKUP(B54, 'Full FBS'!$B$18:$P$2049, 13, FALSE)</f>
        <v>254.02</v>
      </c>
      <c r="P54" s="29"/>
      <c r="Q54" s="14"/>
      <c r="R54" s="14"/>
      <c r="S54" s="14"/>
      <c r="T54" s="14"/>
    </row>
    <row r="55" spans="1:20" ht="13.5" customHeight="1">
      <c r="A55" s="154">
        <f>RANK(N55,$N$18:$N$1076)</f>
        <v>38</v>
      </c>
      <c r="B55" s="148" t="s">
        <v>692</v>
      </c>
      <c r="C55" s="148" t="s">
        <v>1926</v>
      </c>
      <c r="D55" s="149" t="s">
        <v>39</v>
      </c>
      <c r="E55" s="149" t="s">
        <v>38</v>
      </c>
      <c r="F55" s="149" t="s">
        <v>336</v>
      </c>
      <c r="G55" s="156">
        <f>VLOOKUP(B55,'Full FBS'!$B$18:$M$2049,6,0)</f>
        <v>0</v>
      </c>
      <c r="H55" s="156">
        <f>VLOOKUP(B55,'Full FBS'!$B$18:$M$2049,7,0)</f>
        <v>0</v>
      </c>
      <c r="I55" s="156">
        <f>VLOOKUP(B55,'Full FBS'!$B$18:$M$2049,8,0)</f>
        <v>1201</v>
      </c>
      <c r="J55" s="156">
        <f>VLOOKUP(B55,'Full FBS'!$B$18:$M$2049,9,0)</f>
        <v>13</v>
      </c>
      <c r="K55" s="156">
        <f>VLOOKUP(B55,'Full FBS'!$B$18:$M$2049,10,0)</f>
        <v>23</v>
      </c>
      <c r="L55" s="156">
        <f>VLOOKUP(B55,'Full FBS'!$B$18:$M$2049,11,0)</f>
        <v>256</v>
      </c>
      <c r="M55" s="156">
        <f>VLOOKUP(B55,'Full FBS'!$B$18:$M$2049,12,0)</f>
        <v>3</v>
      </c>
      <c r="N55" s="153">
        <f>SUM(G55*$D$8+H55*$D$5+I55*$D$9+J55*$D$6+K55*$D$11+L55*$D$10+M55*$D$7)</f>
        <v>253.20000000000002</v>
      </c>
      <c r="O55" s="167">
        <f>VLOOKUP(B55, 'Full FBS'!$B$18:$P$2049, 13, FALSE)</f>
        <v>253.20000000000002</v>
      </c>
      <c r="P55" s="29"/>
      <c r="Q55" s="14"/>
      <c r="R55" s="14"/>
      <c r="S55" s="14"/>
      <c r="T55" s="14"/>
    </row>
    <row r="56" spans="1:20" ht="13.5" customHeight="1">
      <c r="A56" s="154">
        <f>RANK(N56,$N$18:$N$1076)</f>
        <v>39</v>
      </c>
      <c r="B56" s="148" t="s">
        <v>115</v>
      </c>
      <c r="C56" s="148" t="s">
        <v>418</v>
      </c>
      <c r="D56" s="149" t="s">
        <v>33</v>
      </c>
      <c r="E56" s="149" t="s">
        <v>34</v>
      </c>
      <c r="F56" s="149" t="s">
        <v>37</v>
      </c>
      <c r="G56" s="156">
        <f>VLOOKUP(B56,'Full FBS'!$B$18:$M$2049,6,0)</f>
        <v>3362</v>
      </c>
      <c r="H56" s="156">
        <f>VLOOKUP(B56,'Full FBS'!$B$18:$M$2049,7,0)</f>
        <v>23</v>
      </c>
      <c r="I56" s="156">
        <f>VLOOKUP(B56,'Full FBS'!$B$18:$M$2049,8,0)</f>
        <v>87</v>
      </c>
      <c r="J56" s="156">
        <f>VLOOKUP(B56,'Full FBS'!$B$18:$M$2049,9,0)</f>
        <v>3</v>
      </c>
      <c r="K56" s="156">
        <f>VLOOKUP(B56,'Full FBS'!$B$18:$M$2049,10,0)</f>
        <v>0</v>
      </c>
      <c r="L56" s="156">
        <f>VLOOKUP(B56,'Full FBS'!$B$18:$M$2049,11,0)</f>
        <v>0</v>
      </c>
      <c r="M56" s="156">
        <f>VLOOKUP(B56,'Full FBS'!$B$18:$M$2049,12,0)</f>
        <v>0</v>
      </c>
      <c r="N56" s="153">
        <f>SUM(G56*$D$8+H56*$D$5+I56*$D$9+J56*$D$6+K56*$D$11+L56*$D$10+M56*$D$7)</f>
        <v>253.17999999999998</v>
      </c>
      <c r="O56" s="167">
        <f>VLOOKUP(B56, 'Full FBS'!$B$18:$P$2049, 13, FALSE)</f>
        <v>253.17999999999998</v>
      </c>
      <c r="P56" s="29"/>
      <c r="Q56" s="14"/>
      <c r="R56" s="14"/>
      <c r="S56" s="14"/>
      <c r="T56" s="14"/>
    </row>
    <row r="57" spans="1:20" ht="13.5" customHeight="1">
      <c r="A57" s="154">
        <f>RANK(N57,$N$18:$N$1076)</f>
        <v>40</v>
      </c>
      <c r="B57" s="148" t="s">
        <v>248</v>
      </c>
      <c r="C57" s="148" t="s">
        <v>449</v>
      </c>
      <c r="D57" s="149" t="s">
        <v>33</v>
      </c>
      <c r="E57" s="149" t="s">
        <v>38</v>
      </c>
      <c r="F57" s="149" t="s">
        <v>337</v>
      </c>
      <c r="G57" s="156">
        <f>VLOOKUP(B57,'Full FBS'!$B$18:$M$2049,6,0)</f>
        <v>2845</v>
      </c>
      <c r="H57" s="156">
        <f>VLOOKUP(B57,'Full FBS'!$B$18:$M$2049,7,0)</f>
        <v>22</v>
      </c>
      <c r="I57" s="156">
        <f>VLOOKUP(B57,'Full FBS'!$B$18:$M$2049,8,0)</f>
        <v>255</v>
      </c>
      <c r="J57" s="156">
        <f>VLOOKUP(B57,'Full FBS'!$B$18:$M$2049,9,0)</f>
        <v>4</v>
      </c>
      <c r="K57" s="156">
        <f>VLOOKUP(B57,'Full FBS'!$B$18:$M$2049,10,0)</f>
        <v>0</v>
      </c>
      <c r="L57" s="156">
        <f>VLOOKUP(B57,'Full FBS'!$B$18:$M$2049,11,0)</f>
        <v>0</v>
      </c>
      <c r="M57" s="156">
        <f>VLOOKUP(B57,'Full FBS'!$B$18:$M$2049,12,0)</f>
        <v>0</v>
      </c>
      <c r="N57" s="153">
        <f>SUM(G57*$D$8+H57*$D$5+I57*$D$9+J57*$D$6+K57*$D$11+L57*$D$10+M57*$D$7)</f>
        <v>251.3</v>
      </c>
      <c r="O57" s="167">
        <f>VLOOKUP(B57, 'Full FBS'!$B$18:$P$2049, 13, FALSE)</f>
        <v>251.3</v>
      </c>
      <c r="P57" s="29"/>
      <c r="Q57" s="14"/>
      <c r="R57" s="14"/>
      <c r="S57" s="14"/>
      <c r="T57" s="14"/>
    </row>
    <row r="58" spans="1:20" ht="13.5" customHeight="1">
      <c r="A58" s="154">
        <f>RANK(N58,$N$18:$N$1076)</f>
        <v>41</v>
      </c>
      <c r="B58" s="148" t="s">
        <v>669</v>
      </c>
      <c r="C58" s="148" t="s">
        <v>1913</v>
      </c>
      <c r="D58" s="149" t="s">
        <v>33</v>
      </c>
      <c r="E58" s="149" t="s">
        <v>36</v>
      </c>
      <c r="F58" s="149" t="s">
        <v>336</v>
      </c>
      <c r="G58" s="156">
        <f>VLOOKUP(B58,'Full FBS'!$B$18:$M$2049,6,0)</f>
        <v>2541</v>
      </c>
      <c r="H58" s="156">
        <f>VLOOKUP(B58,'Full FBS'!$B$18:$M$2049,7,0)</f>
        <v>21</v>
      </c>
      <c r="I58" s="156">
        <f>VLOOKUP(B58,'Full FBS'!$B$18:$M$2049,8,0)</f>
        <v>411</v>
      </c>
      <c r="J58" s="156">
        <f>VLOOKUP(B58,'Full FBS'!$B$18:$M$2049,9,0)</f>
        <v>4</v>
      </c>
      <c r="K58" s="156">
        <f>VLOOKUP(B58,'Full FBS'!$B$18:$M$2049,10,0)</f>
        <v>0</v>
      </c>
      <c r="L58" s="156">
        <f>VLOOKUP(B58,'Full FBS'!$B$18:$M$2049,11,0)</f>
        <v>0</v>
      </c>
      <c r="M58" s="156">
        <f>VLOOKUP(B58,'Full FBS'!$B$18:$M$2049,12,0)</f>
        <v>0</v>
      </c>
      <c r="N58" s="153">
        <f>SUM(G58*$D$8+H58*$D$5+I58*$D$9+J58*$D$6+K58*$D$11+L58*$D$10+M58*$D$7)</f>
        <v>250.73999999999998</v>
      </c>
      <c r="O58" s="167">
        <f>VLOOKUP(B58, 'Full FBS'!$B$18:$P$2049, 13, FALSE)</f>
        <v>250.73999999999998</v>
      </c>
      <c r="P58" s="29"/>
      <c r="Q58" s="14"/>
      <c r="R58" s="14"/>
      <c r="S58" s="14"/>
      <c r="T58" s="14"/>
    </row>
    <row r="59" spans="1:20" ht="13.5" customHeight="1">
      <c r="A59" s="154">
        <f>RANK(N59,$N$18:$N$1076)</f>
        <v>42</v>
      </c>
      <c r="B59" s="148" t="s">
        <v>200</v>
      </c>
      <c r="C59" s="148" t="s">
        <v>426</v>
      </c>
      <c r="D59" s="149" t="s">
        <v>39</v>
      </c>
      <c r="E59" s="149" t="s">
        <v>34</v>
      </c>
      <c r="F59" s="149" t="s">
        <v>45</v>
      </c>
      <c r="G59" s="156">
        <f>VLOOKUP(B59,'Full FBS'!$B$18:$M$2049,6,0)</f>
        <v>0</v>
      </c>
      <c r="H59" s="156">
        <f>VLOOKUP(B59,'Full FBS'!$B$18:$M$2049,7,0)</f>
        <v>0</v>
      </c>
      <c r="I59" s="156">
        <f>VLOOKUP(B59,'Full FBS'!$B$18:$M$2049,8,0)</f>
        <v>1155</v>
      </c>
      <c r="J59" s="156">
        <f>VLOOKUP(B59,'Full FBS'!$B$18:$M$2049,9,0)</f>
        <v>15</v>
      </c>
      <c r="K59" s="156">
        <f>VLOOKUP(B59,'Full FBS'!$B$18:$M$2049,10,0)</f>
        <v>28</v>
      </c>
      <c r="L59" s="156">
        <f>VLOOKUP(B59,'Full FBS'!$B$18:$M$2049,11,0)</f>
        <v>224</v>
      </c>
      <c r="M59" s="156">
        <f>VLOOKUP(B59,'Full FBS'!$B$18:$M$2049,12,0)</f>
        <v>1</v>
      </c>
      <c r="N59" s="153">
        <f>SUM(G59*$D$8+H59*$D$5+I59*$D$9+J59*$D$6+K59*$D$11+L59*$D$10+M59*$D$7)</f>
        <v>247.9</v>
      </c>
      <c r="O59" s="167">
        <f>VLOOKUP(B59, 'Full FBS'!$B$18:$P$2049, 13, FALSE)</f>
        <v>247.9</v>
      </c>
      <c r="P59" s="29"/>
      <c r="Q59" s="14"/>
      <c r="R59" s="14"/>
      <c r="S59" s="14"/>
      <c r="T59" s="14"/>
    </row>
    <row r="60" spans="1:20" ht="13.5" customHeight="1">
      <c r="A60" s="154">
        <f>RANK(N60,$N$18:$N$1076)</f>
        <v>43</v>
      </c>
      <c r="B60" s="148" t="s">
        <v>848</v>
      </c>
      <c r="C60" s="148" t="s">
        <v>1945</v>
      </c>
      <c r="D60" s="149" t="s">
        <v>33</v>
      </c>
      <c r="E60" s="149" t="s">
        <v>38</v>
      </c>
      <c r="F60" s="149" t="s">
        <v>337</v>
      </c>
      <c r="G60" s="156">
        <f>VLOOKUP(B60,'Full FBS'!$B$18:$M$2049,6,0)</f>
        <v>2737</v>
      </c>
      <c r="H60" s="156">
        <f>VLOOKUP(B60,'Full FBS'!$B$18:$M$2049,7,0)</f>
        <v>23</v>
      </c>
      <c r="I60" s="156">
        <f>VLOOKUP(B60,'Full FBS'!$B$18:$M$2049,8,0)</f>
        <v>221</v>
      </c>
      <c r="J60" s="156">
        <f>VLOOKUP(B60,'Full FBS'!$B$18:$M$2049,9,0)</f>
        <v>4</v>
      </c>
      <c r="K60" s="156">
        <f>VLOOKUP(B60,'Full FBS'!$B$18:$M$2049,10,0)</f>
        <v>0</v>
      </c>
      <c r="L60" s="156">
        <f>VLOOKUP(B60,'Full FBS'!$B$18:$M$2049,11,0)</f>
        <v>0</v>
      </c>
      <c r="M60" s="156">
        <f>VLOOKUP(B60,'Full FBS'!$B$18:$M$2049,12,0)</f>
        <v>0</v>
      </c>
      <c r="N60" s="153">
        <f>SUM(G60*$D$8+H60*$D$5+I60*$D$9+J60*$D$6+K60*$D$11+L60*$D$10+M60*$D$7)</f>
        <v>247.58</v>
      </c>
      <c r="O60" s="167">
        <f>VLOOKUP(B60, 'Full FBS'!$B$18:$P$2049, 13, FALSE)</f>
        <v>247.58</v>
      </c>
      <c r="P60" s="29"/>
      <c r="Q60" s="14"/>
      <c r="R60" s="14"/>
      <c r="S60" s="14"/>
      <c r="T60" s="14"/>
    </row>
    <row r="61" spans="1:20" ht="13.5" customHeight="1">
      <c r="A61" s="154">
        <f>RANK(N61,$N$18:$N$1076)</f>
        <v>44</v>
      </c>
      <c r="B61" s="148" t="s">
        <v>183</v>
      </c>
      <c r="C61" s="148" t="s">
        <v>1934</v>
      </c>
      <c r="D61" s="149" t="s">
        <v>33</v>
      </c>
      <c r="E61" s="149" t="s">
        <v>34</v>
      </c>
      <c r="F61" s="149" t="s">
        <v>37</v>
      </c>
      <c r="G61" s="156">
        <f>VLOOKUP(B61,'Full FBS'!$B$18:$M$2049,6,0)</f>
        <v>3085</v>
      </c>
      <c r="H61" s="156">
        <f>VLOOKUP(B61,'Full FBS'!$B$18:$M$2049,7,0)</f>
        <v>22</v>
      </c>
      <c r="I61" s="156">
        <f>VLOOKUP(B61,'Full FBS'!$B$18:$M$2049,8,0)</f>
        <v>119</v>
      </c>
      <c r="J61" s="156">
        <f>VLOOKUP(B61,'Full FBS'!$B$18:$M$2049,9,0)</f>
        <v>4</v>
      </c>
      <c r="K61" s="156">
        <f>VLOOKUP(B61,'Full FBS'!$B$18:$M$2049,10,0)</f>
        <v>0</v>
      </c>
      <c r="L61" s="156">
        <f>VLOOKUP(B61,'Full FBS'!$B$18:$M$2049,11,0)</f>
        <v>0</v>
      </c>
      <c r="M61" s="156">
        <f>VLOOKUP(B61,'Full FBS'!$B$18:$M$2049,12,0)</f>
        <v>0</v>
      </c>
      <c r="N61" s="153">
        <f>SUM(G61*$D$8+H61*$D$5+I61*$D$9+J61*$D$6+K61*$D$11+L61*$D$10+M61*$D$7)</f>
        <v>247.3</v>
      </c>
      <c r="O61" s="167">
        <f>VLOOKUP(B61, 'Full FBS'!$B$18:$P$2049, 13, FALSE)</f>
        <v>247.3</v>
      </c>
      <c r="P61" s="29"/>
      <c r="Q61" s="14"/>
      <c r="R61" s="14"/>
      <c r="S61" s="14"/>
      <c r="T61" s="14"/>
    </row>
    <row r="62" spans="1:20" ht="13.5" customHeight="1">
      <c r="A62" s="154">
        <f>RANK(N62,$N$18:$N$1076)</f>
        <v>45</v>
      </c>
      <c r="B62" s="148" t="s">
        <v>232</v>
      </c>
      <c r="C62" s="148" t="s">
        <v>1938</v>
      </c>
      <c r="D62" s="149" t="s">
        <v>33</v>
      </c>
      <c r="E62" s="149" t="s">
        <v>34</v>
      </c>
      <c r="F62" s="149" t="s">
        <v>45</v>
      </c>
      <c r="G62" s="156">
        <f>VLOOKUP(B62,'Full FBS'!$B$18:$M$2049,6,0)</f>
        <v>3228</v>
      </c>
      <c r="H62" s="156">
        <f>VLOOKUP(B62,'Full FBS'!$B$18:$M$2049,7,0)</f>
        <v>22</v>
      </c>
      <c r="I62" s="156">
        <f>VLOOKUP(B62,'Full FBS'!$B$18:$M$2049,8,0)</f>
        <v>121</v>
      </c>
      <c r="J62" s="156">
        <f>VLOOKUP(B62,'Full FBS'!$B$18:$M$2049,9,0)</f>
        <v>3</v>
      </c>
      <c r="K62" s="156">
        <f>VLOOKUP(B62,'Full FBS'!$B$18:$M$2049,10,0)</f>
        <v>0</v>
      </c>
      <c r="L62" s="156">
        <f>VLOOKUP(B62,'Full FBS'!$B$18:$M$2049,11,0)</f>
        <v>0</v>
      </c>
      <c r="M62" s="156">
        <f>VLOOKUP(B62,'Full FBS'!$B$18:$M$2049,12,0)</f>
        <v>0</v>
      </c>
      <c r="N62" s="153">
        <f>SUM(G62*$D$8+H62*$D$5+I62*$D$9+J62*$D$6+K62*$D$11+L62*$D$10+M62*$D$7)</f>
        <v>247.22</v>
      </c>
      <c r="O62" s="167">
        <f>VLOOKUP(B62, 'Full FBS'!$B$18:$P$2049, 13, FALSE)</f>
        <v>247.22</v>
      </c>
      <c r="P62" s="29"/>
      <c r="Q62" s="14"/>
      <c r="R62" s="14"/>
      <c r="S62" s="14"/>
      <c r="T62" s="14"/>
    </row>
    <row r="63" spans="1:20" ht="13.5" customHeight="1">
      <c r="A63" s="154">
        <f>RANK(N63,$N$18:$N$1076)</f>
        <v>46</v>
      </c>
      <c r="B63" s="148" t="s">
        <v>468</v>
      </c>
      <c r="C63" s="148" t="s">
        <v>1046</v>
      </c>
      <c r="D63" s="149" t="s">
        <v>33</v>
      </c>
      <c r="E63" s="149" t="s">
        <v>34</v>
      </c>
      <c r="F63" s="149" t="s">
        <v>37</v>
      </c>
      <c r="G63" s="156">
        <f>VLOOKUP(B63,'Full FBS'!$B$18:$M$2049,6,0)</f>
        <v>2323</v>
      </c>
      <c r="H63" s="156">
        <f>VLOOKUP(B63,'Full FBS'!$B$18:$M$2049,7,0)</f>
        <v>18</v>
      </c>
      <c r="I63" s="156">
        <f>VLOOKUP(B63,'Full FBS'!$B$18:$M$2049,8,0)</f>
        <v>521</v>
      </c>
      <c r="J63" s="156">
        <f>VLOOKUP(B63,'Full FBS'!$B$18:$M$2049,9,0)</f>
        <v>5</v>
      </c>
      <c r="K63" s="156">
        <f>VLOOKUP(B63,'Full FBS'!$B$18:$M$2049,10,0)</f>
        <v>0</v>
      </c>
      <c r="L63" s="156">
        <f>VLOOKUP(B63,'Full FBS'!$B$18:$M$2049,11,0)</f>
        <v>0</v>
      </c>
      <c r="M63" s="156">
        <f>VLOOKUP(B63,'Full FBS'!$B$18:$M$2049,12,0)</f>
        <v>0</v>
      </c>
      <c r="N63" s="153">
        <f>SUM(G63*$D$8+H63*$D$5+I63*$D$9+J63*$D$6+K63*$D$11+L63*$D$10+M63*$D$7)</f>
        <v>247.02</v>
      </c>
      <c r="O63" s="167">
        <f>VLOOKUP(B63, 'Full FBS'!$B$18:$P$2049, 13, FALSE)</f>
        <v>247.02</v>
      </c>
      <c r="P63" s="29"/>
      <c r="Q63" s="14"/>
      <c r="R63" s="14"/>
      <c r="S63" s="14"/>
      <c r="T63" s="14"/>
    </row>
    <row r="64" spans="1:20" ht="13.5" customHeight="1">
      <c r="A64" s="154">
        <f>RANK(N64,$N$18:$N$1076)</f>
        <v>47</v>
      </c>
      <c r="B64" s="148" t="s">
        <v>676</v>
      </c>
      <c r="C64" s="148" t="s">
        <v>1923</v>
      </c>
      <c r="D64" s="149" t="s">
        <v>33</v>
      </c>
      <c r="E64" s="149" t="s">
        <v>36</v>
      </c>
      <c r="F64" s="149" t="s">
        <v>336</v>
      </c>
      <c r="G64" s="156">
        <f>VLOOKUP(B64,'Full FBS'!$B$18:$M$2049,6,0)</f>
        <v>3144</v>
      </c>
      <c r="H64" s="156">
        <f>VLOOKUP(B64,'Full FBS'!$B$18:$M$2049,7,0)</f>
        <v>23</v>
      </c>
      <c r="I64" s="156">
        <f>VLOOKUP(B64,'Full FBS'!$B$18:$M$2049,8,0)</f>
        <v>104</v>
      </c>
      <c r="J64" s="156">
        <f>VLOOKUP(B64,'Full FBS'!$B$18:$M$2049,9,0)</f>
        <v>3</v>
      </c>
      <c r="K64" s="156">
        <f>VLOOKUP(B64,'Full FBS'!$B$18:$M$2049,10,0)</f>
        <v>0</v>
      </c>
      <c r="L64" s="156">
        <f>VLOOKUP(B64,'Full FBS'!$B$18:$M$2049,11,0)</f>
        <v>0</v>
      </c>
      <c r="M64" s="156">
        <f>VLOOKUP(B64,'Full FBS'!$B$18:$M$2049,12,0)</f>
        <v>0</v>
      </c>
      <c r="N64" s="153">
        <f>SUM(G64*$D$8+H64*$D$5+I64*$D$9+J64*$D$6+K64*$D$11+L64*$D$10+M64*$D$7)</f>
        <v>246.16</v>
      </c>
      <c r="O64" s="167">
        <f>VLOOKUP(B64, 'Full FBS'!$B$18:$P$2049, 13, FALSE)</f>
        <v>246.16</v>
      </c>
      <c r="P64" s="29"/>
      <c r="Q64" s="14"/>
      <c r="R64" s="14"/>
      <c r="S64" s="14"/>
      <c r="T64" s="14"/>
    </row>
    <row r="65" spans="1:20" ht="13.5" customHeight="1">
      <c r="A65" s="154">
        <f>RANK(N65,$N$18:$N$1076)</f>
        <v>48</v>
      </c>
      <c r="B65" s="148" t="s">
        <v>1182</v>
      </c>
      <c r="C65" s="148" t="s">
        <v>1040</v>
      </c>
      <c r="D65" s="149" t="s">
        <v>33</v>
      </c>
      <c r="E65" s="149" t="s">
        <v>36</v>
      </c>
      <c r="F65" s="149" t="s">
        <v>45</v>
      </c>
      <c r="G65" s="156">
        <f>VLOOKUP(B65,'Full FBS'!$B$18:$M$2049,6,0)</f>
        <v>2974</v>
      </c>
      <c r="H65" s="156">
        <f>VLOOKUP(B65,'Full FBS'!$B$18:$M$2049,7,0)</f>
        <v>22</v>
      </c>
      <c r="I65" s="156">
        <f>VLOOKUP(B65,'Full FBS'!$B$18:$M$2049,8,0)</f>
        <v>188</v>
      </c>
      <c r="J65" s="156">
        <f>VLOOKUP(B65,'Full FBS'!$B$18:$M$2049,9,0)</f>
        <v>3</v>
      </c>
      <c r="K65" s="156">
        <f>VLOOKUP(B65,'Full FBS'!$B$18:$M$2049,10,0)</f>
        <v>0</v>
      </c>
      <c r="L65" s="156">
        <f>VLOOKUP(B65,'Full FBS'!$B$18:$M$2049,11,0)</f>
        <v>0</v>
      </c>
      <c r="M65" s="156">
        <f>VLOOKUP(B65,'Full FBS'!$B$18:$M$2049,12,0)</f>
        <v>0</v>
      </c>
      <c r="N65" s="153">
        <f>SUM(G65*$D$8+H65*$D$5+I65*$D$9+J65*$D$6+K65*$D$11+L65*$D$10+M65*$D$7)</f>
        <v>243.76000000000002</v>
      </c>
      <c r="O65" s="167">
        <f>VLOOKUP(B65, 'Full FBS'!$B$18:$P$2049, 13, FALSE)</f>
        <v>243.76000000000002</v>
      </c>
      <c r="P65" s="29"/>
      <c r="Q65" s="14"/>
      <c r="R65" s="14"/>
      <c r="S65" s="14"/>
      <c r="T65" s="14"/>
    </row>
    <row r="66" spans="1:20" ht="13.5" customHeight="1">
      <c r="A66" s="154">
        <f>RANK(N66,$N$18:$N$1076)</f>
        <v>49</v>
      </c>
      <c r="B66" s="148" t="s">
        <v>298</v>
      </c>
      <c r="C66" s="148" t="s">
        <v>410</v>
      </c>
      <c r="D66" s="149" t="s">
        <v>33</v>
      </c>
      <c r="E66" s="149" t="s">
        <v>34</v>
      </c>
      <c r="F66" s="149" t="s">
        <v>337</v>
      </c>
      <c r="G66" s="156">
        <f>VLOOKUP(B66,'Full FBS'!$B$18:$M$2049,6,0)</f>
        <v>2932</v>
      </c>
      <c r="H66" s="156">
        <f>VLOOKUP(B66,'Full FBS'!$B$18:$M$2049,7,0)</f>
        <v>20</v>
      </c>
      <c r="I66" s="156">
        <f>VLOOKUP(B66,'Full FBS'!$B$18:$M$2049,8,0)</f>
        <v>213</v>
      </c>
      <c r="J66" s="156">
        <f>VLOOKUP(B66,'Full FBS'!$B$18:$M$2049,9,0)</f>
        <v>4</v>
      </c>
      <c r="K66" s="156">
        <f>VLOOKUP(B66,'Full FBS'!$B$18:$M$2049,10,0)</f>
        <v>0</v>
      </c>
      <c r="L66" s="156">
        <f>VLOOKUP(B66,'Full FBS'!$B$18:$M$2049,11,0)</f>
        <v>0</v>
      </c>
      <c r="M66" s="156">
        <f>VLOOKUP(B66,'Full FBS'!$B$18:$M$2049,12,0)</f>
        <v>0</v>
      </c>
      <c r="N66" s="153">
        <f>SUM(G66*$D$8+H66*$D$5+I66*$D$9+J66*$D$6+K66*$D$11+L66*$D$10+M66*$D$7)</f>
        <v>242.58</v>
      </c>
      <c r="O66" s="167">
        <f>VLOOKUP(B66, 'Full FBS'!$B$18:$P$2049, 13, FALSE)</f>
        <v>242.58</v>
      </c>
      <c r="P66" s="29"/>
      <c r="Q66" s="14"/>
      <c r="R66" s="14"/>
      <c r="S66" s="14"/>
      <c r="T66" s="14"/>
    </row>
    <row r="67" spans="1:20" ht="13.5" customHeight="1">
      <c r="A67" s="154">
        <f>RANK(N67,$N$18:$N$1076)</f>
        <v>50</v>
      </c>
      <c r="B67" s="148" t="s">
        <v>44</v>
      </c>
      <c r="C67" s="148" t="s">
        <v>46</v>
      </c>
      <c r="D67" s="149" t="s">
        <v>33</v>
      </c>
      <c r="E67" s="149" t="s">
        <v>34</v>
      </c>
      <c r="F67" s="149" t="s">
        <v>336</v>
      </c>
      <c r="G67" s="156">
        <f>VLOOKUP(B67,'Full FBS'!$B$18:$M$2049,6,0)</f>
        <v>2611</v>
      </c>
      <c r="H67" s="156">
        <f>VLOOKUP(B67,'Full FBS'!$B$18:$M$2049,7,0)</f>
        <v>19</v>
      </c>
      <c r="I67" s="156">
        <f>VLOOKUP(B67,'Full FBS'!$B$18:$M$2049,8,0)</f>
        <v>310</v>
      </c>
      <c r="J67" s="156">
        <f>VLOOKUP(B67,'Full FBS'!$B$18:$M$2049,9,0)</f>
        <v>5</v>
      </c>
      <c r="K67" s="156">
        <f>VLOOKUP(B67,'Full FBS'!$B$18:$M$2049,10,0)</f>
        <v>0</v>
      </c>
      <c r="L67" s="156">
        <f>VLOOKUP(B67,'Full FBS'!$B$18:$M$2049,11,0)</f>
        <v>0</v>
      </c>
      <c r="M67" s="156">
        <f>VLOOKUP(B67,'Full FBS'!$B$18:$M$2049,12,0)</f>
        <v>0</v>
      </c>
      <c r="N67" s="153">
        <f>SUM(G67*$D$8+H67*$D$5+I67*$D$9+J67*$D$6+K67*$D$11+L67*$D$10+M67*$D$7)</f>
        <v>241.44</v>
      </c>
      <c r="O67" s="167">
        <f>VLOOKUP(B67, 'Full FBS'!$B$18:$P$2049, 13, FALSE)</f>
        <v>241.44</v>
      </c>
      <c r="P67" s="29"/>
      <c r="Q67" s="14"/>
      <c r="R67" s="14"/>
      <c r="S67" s="14"/>
      <c r="T67" s="14"/>
    </row>
    <row r="68" spans="1:20" ht="13.5" customHeight="1">
      <c r="A68" s="154">
        <f>RANK(N68,$N$18:$N$1076)</f>
        <v>51</v>
      </c>
      <c r="B68" s="148" t="s">
        <v>79</v>
      </c>
      <c r="C68" s="148" t="s">
        <v>444</v>
      </c>
      <c r="D68" s="149" t="s">
        <v>33</v>
      </c>
      <c r="E68" s="149" t="s">
        <v>34</v>
      </c>
      <c r="F68" s="149" t="s">
        <v>37</v>
      </c>
      <c r="G68" s="156">
        <f>VLOOKUP(B68,'Full FBS'!$B$18:$M$2049,6,0)</f>
        <v>2492</v>
      </c>
      <c r="H68" s="156">
        <f>VLOOKUP(B68,'Full FBS'!$B$18:$M$2049,7,0)</f>
        <v>19</v>
      </c>
      <c r="I68" s="156">
        <f>VLOOKUP(B68,'Full FBS'!$B$18:$M$2049,8,0)</f>
        <v>442</v>
      </c>
      <c r="J68" s="156">
        <f>VLOOKUP(B68,'Full FBS'!$B$18:$M$2049,9,0)</f>
        <v>3</v>
      </c>
      <c r="K68" s="156">
        <f>VLOOKUP(B68,'Full FBS'!$B$18:$M$2049,10,0)</f>
        <v>0</v>
      </c>
      <c r="L68" s="156">
        <f>VLOOKUP(B68,'Full FBS'!$B$18:$M$2049,11,0)</f>
        <v>0</v>
      </c>
      <c r="M68" s="156">
        <f>VLOOKUP(B68,'Full FBS'!$B$18:$M$2049,12,0)</f>
        <v>0</v>
      </c>
      <c r="N68" s="153">
        <f>SUM(G68*$D$8+H68*$D$5+I68*$D$9+J68*$D$6+K68*$D$11+L68*$D$10+M68*$D$7)</f>
        <v>237.88</v>
      </c>
      <c r="O68" s="167">
        <f>VLOOKUP(B68, 'Full FBS'!$B$18:$P$2049, 13, FALSE)</f>
        <v>237.88</v>
      </c>
      <c r="P68" s="29"/>
      <c r="Q68" s="14"/>
      <c r="R68" s="14"/>
      <c r="S68" s="14"/>
      <c r="T68" s="14"/>
    </row>
    <row r="69" spans="1:20" ht="13.5" customHeight="1">
      <c r="A69" s="154">
        <f>RANK(N69,$N$18:$N$1076)</f>
        <v>52</v>
      </c>
      <c r="B69" s="148" t="s">
        <v>1667</v>
      </c>
      <c r="C69" s="148" t="s">
        <v>1950</v>
      </c>
      <c r="D69" s="149" t="s">
        <v>33</v>
      </c>
      <c r="E69" s="149" t="s">
        <v>1965</v>
      </c>
      <c r="F69" s="149" t="s">
        <v>37</v>
      </c>
      <c r="G69" s="156">
        <f>VLOOKUP(B69,'Full FBS'!$B$18:$M$2049,6,0)</f>
        <v>2635</v>
      </c>
      <c r="H69" s="156">
        <f>VLOOKUP(B69,'Full FBS'!$B$18:$M$2049,7,0)</f>
        <v>18</v>
      </c>
      <c r="I69" s="156">
        <f>VLOOKUP(B69,'Full FBS'!$B$18:$M$2049,8,0)</f>
        <v>357</v>
      </c>
      <c r="J69" s="156">
        <f>VLOOKUP(B69,'Full FBS'!$B$18:$M$2049,9,0)</f>
        <v>4</v>
      </c>
      <c r="K69" s="156">
        <f>VLOOKUP(B69,'Full FBS'!$B$18:$M$2049,10,0)</f>
        <v>0</v>
      </c>
      <c r="L69" s="156">
        <f>VLOOKUP(B69,'Full FBS'!$B$18:$M$2049,11,0)</f>
        <v>0</v>
      </c>
      <c r="M69" s="156">
        <f>VLOOKUP(B69,'Full FBS'!$B$18:$M$2049,12,0)</f>
        <v>0</v>
      </c>
      <c r="N69" s="153">
        <f>SUM(G69*$D$8+H69*$D$5+I69*$D$9+J69*$D$6+K69*$D$11+L69*$D$10+M69*$D$7)</f>
        <v>237.10000000000002</v>
      </c>
      <c r="O69" s="167">
        <f>VLOOKUP(B69, 'Full FBS'!$B$18:$P$2049, 13, FALSE)</f>
        <v>237.10000000000002</v>
      </c>
      <c r="P69" s="29"/>
      <c r="Q69" s="14"/>
      <c r="R69" s="14"/>
      <c r="S69" s="14"/>
      <c r="T69" s="14"/>
    </row>
    <row r="70" spans="1:20" ht="13.5" customHeight="1">
      <c r="A70" s="154">
        <f>RANK(N70,$N$18:$N$1076)</f>
        <v>53</v>
      </c>
      <c r="B70" s="148" t="s">
        <v>1608</v>
      </c>
      <c r="C70" s="148" t="s">
        <v>430</v>
      </c>
      <c r="D70" s="149" t="s">
        <v>33</v>
      </c>
      <c r="E70" s="149" t="s">
        <v>38</v>
      </c>
      <c r="F70" s="149" t="s">
        <v>45</v>
      </c>
      <c r="G70" s="156">
        <f>VLOOKUP(B70,'Full FBS'!$B$18:$M$2049,6,0)</f>
        <v>2945</v>
      </c>
      <c r="H70" s="156">
        <f>VLOOKUP(B70,'Full FBS'!$B$18:$M$2049,7,0)</f>
        <v>20</v>
      </c>
      <c r="I70" s="156">
        <f>VLOOKUP(B70,'Full FBS'!$B$18:$M$2049,8,0)</f>
        <v>211</v>
      </c>
      <c r="J70" s="156">
        <f>VLOOKUP(B70,'Full FBS'!$B$18:$M$2049,9,0)</f>
        <v>3</v>
      </c>
      <c r="K70" s="156">
        <f>VLOOKUP(B70,'Full FBS'!$B$18:$M$2049,10,0)</f>
        <v>0</v>
      </c>
      <c r="L70" s="156">
        <f>VLOOKUP(B70,'Full FBS'!$B$18:$M$2049,11,0)</f>
        <v>0</v>
      </c>
      <c r="M70" s="156">
        <f>VLOOKUP(B70,'Full FBS'!$B$18:$M$2049,12,0)</f>
        <v>0</v>
      </c>
      <c r="N70" s="153">
        <f>SUM(G70*$D$8+H70*$D$5+I70*$D$9+J70*$D$6+K70*$D$11+L70*$D$10+M70*$D$7)</f>
        <v>236.9</v>
      </c>
      <c r="O70" s="167">
        <f>VLOOKUP(B70, 'Full FBS'!$B$18:$P$2049, 13, FALSE)</f>
        <v>236.9</v>
      </c>
      <c r="P70" s="29"/>
      <c r="Q70" s="14"/>
      <c r="R70" s="14"/>
      <c r="S70" s="14"/>
      <c r="T70" s="14"/>
    </row>
    <row r="71" spans="1:20" ht="13.5" customHeight="1">
      <c r="A71" s="154">
        <f>RANK(N71,$N$18:$N$1076)</f>
        <v>54</v>
      </c>
      <c r="B71" s="148" t="s">
        <v>931</v>
      </c>
      <c r="C71" s="148" t="s">
        <v>416</v>
      </c>
      <c r="D71" s="149" t="s">
        <v>39</v>
      </c>
      <c r="E71" s="149" t="s">
        <v>38</v>
      </c>
      <c r="F71" s="149" t="s">
        <v>37</v>
      </c>
      <c r="G71" s="156">
        <f>VLOOKUP(B71,'Full FBS'!$B$18:$M$2049,6,0)</f>
        <v>0</v>
      </c>
      <c r="H71" s="156">
        <f>VLOOKUP(B71,'Full FBS'!$B$18:$M$2049,7,0)</f>
        <v>0</v>
      </c>
      <c r="I71" s="156">
        <f>VLOOKUP(B71,'Full FBS'!$B$18:$M$2049,8,0)</f>
        <v>1176</v>
      </c>
      <c r="J71" s="156">
        <f>VLOOKUP(B71,'Full FBS'!$B$18:$M$2049,9,0)</f>
        <v>11</v>
      </c>
      <c r="K71" s="156">
        <f>VLOOKUP(B71,'Full FBS'!$B$18:$M$2049,10,0)</f>
        <v>25</v>
      </c>
      <c r="L71" s="156">
        <f>VLOOKUP(B71,'Full FBS'!$B$18:$M$2049,11,0)</f>
        <v>287</v>
      </c>
      <c r="M71" s="156">
        <f>VLOOKUP(B71,'Full FBS'!$B$18:$M$2049,12,0)</f>
        <v>2</v>
      </c>
      <c r="N71" s="153">
        <f>SUM(G71*$D$8+H71*$D$5+I71*$D$9+J71*$D$6+K71*$D$11+L71*$D$10+M71*$D$7)</f>
        <v>236.8</v>
      </c>
      <c r="O71" s="167">
        <f>VLOOKUP(B71, 'Full FBS'!$B$18:$P$2049, 13, FALSE)</f>
        <v>236.8</v>
      </c>
      <c r="P71" s="29"/>
      <c r="Q71" s="14"/>
      <c r="R71" s="14"/>
      <c r="S71" s="14"/>
      <c r="T71" s="14"/>
    </row>
    <row r="72" spans="1:20" ht="13.5" customHeight="1">
      <c r="A72" s="154">
        <f>RANK(N72,$N$18:$N$1076)</f>
        <v>55</v>
      </c>
      <c r="B72" s="148" t="s">
        <v>1856</v>
      </c>
      <c r="C72" s="148" t="s">
        <v>403</v>
      </c>
      <c r="D72" s="149" t="s">
        <v>33</v>
      </c>
      <c r="E72" s="149" t="s">
        <v>36</v>
      </c>
      <c r="F72" s="149" t="s">
        <v>45</v>
      </c>
      <c r="G72" s="156">
        <f>VLOOKUP(B72,'Full FBS'!$B$18:$M$2049,6,0)</f>
        <v>2767</v>
      </c>
      <c r="H72" s="156">
        <f>VLOOKUP(B72,'Full FBS'!$B$18:$M$2049,7,0)</f>
        <v>19</v>
      </c>
      <c r="I72" s="156">
        <f>VLOOKUP(B72,'Full FBS'!$B$18:$M$2049,8,0)</f>
        <v>311</v>
      </c>
      <c r="J72" s="156">
        <f>VLOOKUP(B72,'Full FBS'!$B$18:$M$2049,9,0)</f>
        <v>3</v>
      </c>
      <c r="K72" s="156">
        <f>VLOOKUP(B72,'Full FBS'!$B$18:$M$2049,10,0)</f>
        <v>0</v>
      </c>
      <c r="L72" s="156">
        <f>VLOOKUP(B72,'Full FBS'!$B$18:$M$2049,11,0)</f>
        <v>0</v>
      </c>
      <c r="M72" s="156">
        <f>VLOOKUP(B72,'Full FBS'!$B$18:$M$2049,12,0)</f>
        <v>0</v>
      </c>
      <c r="N72" s="153">
        <f>SUM(G72*$D$8+H72*$D$5+I72*$D$9+J72*$D$6+K72*$D$11+L72*$D$10+M72*$D$7)</f>
        <v>235.78</v>
      </c>
      <c r="O72" s="167">
        <f>VLOOKUP(B72, 'Full FBS'!$B$18:$P$2049, 13, FALSE)</f>
        <v>235.78</v>
      </c>
      <c r="P72" s="29"/>
      <c r="Q72" s="14"/>
      <c r="R72" s="14"/>
      <c r="S72" s="14"/>
      <c r="T72" s="14"/>
    </row>
    <row r="73" spans="1:20" ht="13.5" customHeight="1">
      <c r="A73" s="154">
        <f>RANK(N73,$N$18:$N$1076)</f>
        <v>56</v>
      </c>
      <c r="B73" s="148" t="s">
        <v>525</v>
      </c>
      <c r="C73" s="148" t="s">
        <v>435</v>
      </c>
      <c r="D73" s="149" t="s">
        <v>33</v>
      </c>
      <c r="E73" s="149" t="s">
        <v>36</v>
      </c>
      <c r="F73" s="149" t="s">
        <v>336</v>
      </c>
      <c r="G73" s="156">
        <f>VLOOKUP(B73,'Full FBS'!$B$18:$M$2049,6,0)</f>
        <v>3277</v>
      </c>
      <c r="H73" s="156">
        <f>VLOOKUP(B73,'Full FBS'!$B$18:$M$2049,7,0)</f>
        <v>25</v>
      </c>
      <c r="I73" s="156">
        <f>VLOOKUP(B73,'Full FBS'!$B$18:$M$2049,8,0)</f>
        <v>-25</v>
      </c>
      <c r="J73" s="156">
        <f>VLOOKUP(B73,'Full FBS'!$B$18:$M$2049,9,0)</f>
        <v>1</v>
      </c>
      <c r="K73" s="156">
        <f>VLOOKUP(B73,'Full FBS'!$B$18:$M$2049,10,0)</f>
        <v>0</v>
      </c>
      <c r="L73" s="156">
        <f>VLOOKUP(B73,'Full FBS'!$B$18:$M$2049,11,0)</f>
        <v>0</v>
      </c>
      <c r="M73" s="156">
        <f>VLOOKUP(B73,'Full FBS'!$B$18:$M$2049,12,0)</f>
        <v>0</v>
      </c>
      <c r="N73" s="153">
        <f>SUM(G73*$D$8+H73*$D$5+I73*$D$9+J73*$D$6+K73*$D$11+L73*$D$10+M73*$D$7)</f>
        <v>234.58</v>
      </c>
      <c r="O73" s="167">
        <f>VLOOKUP(B73, 'Full FBS'!$B$18:$P$2049, 13, FALSE)</f>
        <v>234.58</v>
      </c>
      <c r="P73" s="29"/>
      <c r="Q73" s="14"/>
      <c r="R73" s="14"/>
      <c r="S73" s="14"/>
      <c r="T73" s="14"/>
    </row>
    <row r="74" spans="1:20" ht="13.5" customHeight="1">
      <c r="A74" s="154">
        <f>RANK(N74,$N$18:$N$1076)</f>
        <v>57</v>
      </c>
      <c r="B74" s="148" t="s">
        <v>930</v>
      </c>
      <c r="C74" s="148" t="s">
        <v>438</v>
      </c>
      <c r="D74" s="149" t="s">
        <v>33</v>
      </c>
      <c r="E74" s="149" t="s">
        <v>36</v>
      </c>
      <c r="F74" s="149" t="s">
        <v>45</v>
      </c>
      <c r="G74" s="156">
        <f>VLOOKUP(B74,'Full FBS'!$B$18:$M$2049,6,0)</f>
        <v>2932</v>
      </c>
      <c r="H74" s="156">
        <f>VLOOKUP(B74,'Full FBS'!$B$18:$M$2049,7,0)</f>
        <v>20</v>
      </c>
      <c r="I74" s="156">
        <f>VLOOKUP(B74,'Full FBS'!$B$18:$M$2049,8,0)</f>
        <v>182</v>
      </c>
      <c r="J74" s="156">
        <f>VLOOKUP(B74,'Full FBS'!$B$18:$M$2049,9,0)</f>
        <v>3</v>
      </c>
      <c r="K74" s="156">
        <f>VLOOKUP(B74,'Full FBS'!$B$18:$M$2049,10,0)</f>
        <v>0</v>
      </c>
      <c r="L74" s="156">
        <f>VLOOKUP(B74,'Full FBS'!$B$18:$M$2049,11,0)</f>
        <v>0</v>
      </c>
      <c r="M74" s="156">
        <f>VLOOKUP(B74,'Full FBS'!$B$18:$M$2049,12,0)</f>
        <v>0</v>
      </c>
      <c r="N74" s="153">
        <f>SUM(G74*$D$8+H74*$D$5+I74*$D$9+J74*$D$6+K74*$D$11+L74*$D$10+M74*$D$7)</f>
        <v>233.48</v>
      </c>
      <c r="O74" s="167">
        <f>VLOOKUP(B74, 'Full FBS'!$B$18:$P$2049, 13, FALSE)</f>
        <v>233.48</v>
      </c>
      <c r="P74" s="29"/>
      <c r="Q74" s="14"/>
      <c r="R74" s="14"/>
      <c r="S74" s="14"/>
      <c r="T74" s="14"/>
    </row>
    <row r="75" spans="1:20" ht="13.5" customHeight="1">
      <c r="A75" s="154">
        <f>RANK(N75,$N$18:$N$1076)</f>
        <v>58</v>
      </c>
      <c r="B75" s="148" t="s">
        <v>777</v>
      </c>
      <c r="C75" s="148" t="s">
        <v>422</v>
      </c>
      <c r="D75" s="149" t="s">
        <v>33</v>
      </c>
      <c r="E75" s="149" t="s">
        <v>36</v>
      </c>
      <c r="F75" s="149" t="s">
        <v>337</v>
      </c>
      <c r="G75" s="156">
        <f>VLOOKUP(B75,'Full FBS'!$B$18:$M$2049,6,0)</f>
        <v>2862</v>
      </c>
      <c r="H75" s="156">
        <f>VLOOKUP(B75,'Full FBS'!$B$18:$M$2049,7,0)</f>
        <v>21</v>
      </c>
      <c r="I75" s="156">
        <f>VLOOKUP(B75,'Full FBS'!$B$18:$M$2049,8,0)</f>
        <v>164</v>
      </c>
      <c r="J75" s="156">
        <f>VLOOKUP(B75,'Full FBS'!$B$18:$M$2049,9,0)</f>
        <v>3</v>
      </c>
      <c r="K75" s="156">
        <f>VLOOKUP(B75,'Full FBS'!$B$18:$M$2049,10,0)</f>
        <v>0</v>
      </c>
      <c r="L75" s="156">
        <f>VLOOKUP(B75,'Full FBS'!$B$18:$M$2049,11,0)</f>
        <v>0</v>
      </c>
      <c r="M75" s="156">
        <f>VLOOKUP(B75,'Full FBS'!$B$18:$M$2049,12,0)</f>
        <v>0</v>
      </c>
      <c r="N75" s="153">
        <f>SUM(G75*$D$8+H75*$D$5+I75*$D$9+J75*$D$6+K75*$D$11+L75*$D$10+M75*$D$7)</f>
        <v>232.88000000000002</v>
      </c>
      <c r="O75" s="167">
        <f>VLOOKUP(B75, 'Full FBS'!$B$18:$P$2049, 13, FALSE)</f>
        <v>232.88000000000002</v>
      </c>
      <c r="P75" s="29"/>
      <c r="Q75" s="14"/>
      <c r="R75" s="14"/>
      <c r="S75" s="14"/>
      <c r="T75" s="14"/>
    </row>
    <row r="76" spans="1:20" ht="13.5" customHeight="1">
      <c r="A76" s="154">
        <f>RANK(N76,$N$18:$N$1076)</f>
        <v>59</v>
      </c>
      <c r="B76" s="148" t="s">
        <v>825</v>
      </c>
      <c r="C76" s="148" t="s">
        <v>1943</v>
      </c>
      <c r="D76" s="149" t="s">
        <v>33</v>
      </c>
      <c r="E76" s="149" t="s">
        <v>34</v>
      </c>
      <c r="F76" s="149" t="s">
        <v>336</v>
      </c>
      <c r="G76" s="156">
        <f>VLOOKUP(B76,'Full FBS'!$B$18:$M$2049,6,0)</f>
        <v>3347</v>
      </c>
      <c r="H76" s="156">
        <f>VLOOKUP(B76,'Full FBS'!$B$18:$M$2049,7,0)</f>
        <v>21</v>
      </c>
      <c r="I76" s="156">
        <f>VLOOKUP(B76,'Full FBS'!$B$18:$M$2049,8,0)</f>
        <v>25</v>
      </c>
      <c r="J76" s="156">
        <f>VLOOKUP(B76,'Full FBS'!$B$18:$M$2049,9,0)</f>
        <v>2</v>
      </c>
      <c r="K76" s="156">
        <f>VLOOKUP(B76,'Full FBS'!$B$18:$M$2049,10,0)</f>
        <v>0</v>
      </c>
      <c r="L76" s="156">
        <f>VLOOKUP(B76,'Full FBS'!$B$18:$M$2049,11,0)</f>
        <v>0</v>
      </c>
      <c r="M76" s="156">
        <f>VLOOKUP(B76,'Full FBS'!$B$18:$M$2049,12,0)</f>
        <v>0</v>
      </c>
      <c r="N76" s="153">
        <f>SUM(G76*$D$8+H76*$D$5+I76*$D$9+J76*$D$6+K76*$D$11+L76*$D$10+M76*$D$7)</f>
        <v>232.38</v>
      </c>
      <c r="O76" s="167">
        <f>VLOOKUP(B76, 'Full FBS'!$B$18:$P$2049, 13, FALSE)</f>
        <v>232.38</v>
      </c>
      <c r="P76" s="29"/>
      <c r="Q76" s="14"/>
      <c r="R76" s="14"/>
      <c r="S76" s="14"/>
      <c r="T76" s="14"/>
    </row>
    <row r="77" spans="1:20" ht="13.5" customHeight="1">
      <c r="A77" s="154">
        <f>RANK(N77,$N$18:$N$1076)</f>
        <v>60</v>
      </c>
      <c r="B77" s="148" t="s">
        <v>321</v>
      </c>
      <c r="C77" s="148" t="s">
        <v>1044</v>
      </c>
      <c r="D77" s="149" t="s">
        <v>33</v>
      </c>
      <c r="E77" s="149" t="s">
        <v>34</v>
      </c>
      <c r="F77" s="149" t="s">
        <v>337</v>
      </c>
      <c r="G77" s="156">
        <f>VLOOKUP(B77,'Full FBS'!$B$18:$M$2049,6,0)</f>
        <v>2519</v>
      </c>
      <c r="H77" s="156">
        <f>VLOOKUP(B77,'Full FBS'!$B$18:$M$2049,7,0)</f>
        <v>16</v>
      </c>
      <c r="I77" s="156">
        <f>VLOOKUP(B77,'Full FBS'!$B$18:$M$2049,8,0)</f>
        <v>373</v>
      </c>
      <c r="J77" s="156">
        <f>VLOOKUP(B77,'Full FBS'!$B$18:$M$2049,9,0)</f>
        <v>5</v>
      </c>
      <c r="K77" s="156">
        <f>VLOOKUP(B77,'Full FBS'!$B$18:$M$2049,10,0)</f>
        <v>0</v>
      </c>
      <c r="L77" s="156">
        <f>VLOOKUP(B77,'Full FBS'!$B$18:$M$2049,11,0)</f>
        <v>0</v>
      </c>
      <c r="M77" s="156">
        <f>VLOOKUP(B77,'Full FBS'!$B$18:$M$2049,12,0)</f>
        <v>0</v>
      </c>
      <c r="N77" s="153">
        <f>SUM(G77*$D$8+H77*$D$5+I77*$D$9+J77*$D$6+K77*$D$11+L77*$D$10+M77*$D$7)</f>
        <v>232.06</v>
      </c>
      <c r="O77" s="167">
        <f>VLOOKUP(B77, 'Full FBS'!$B$18:$P$2049, 13, FALSE)</f>
        <v>232.06</v>
      </c>
      <c r="P77" s="29"/>
      <c r="Q77" s="14"/>
      <c r="R77" s="14"/>
      <c r="S77" s="14"/>
      <c r="T77" s="14"/>
    </row>
    <row r="78" spans="1:20" ht="13.5" customHeight="1">
      <c r="A78" s="154">
        <f>RANK(N78,$N$18:$N$1076)</f>
        <v>61</v>
      </c>
      <c r="B78" s="148" t="s">
        <v>102</v>
      </c>
      <c r="C78" s="148" t="s">
        <v>419</v>
      </c>
      <c r="D78" s="149" t="s">
        <v>33</v>
      </c>
      <c r="E78" s="149" t="s">
        <v>34</v>
      </c>
      <c r="F78" s="149" t="s">
        <v>37</v>
      </c>
      <c r="G78" s="156">
        <f>VLOOKUP(B78,'Full FBS'!$B$18:$M$2049,6,0)</f>
        <v>3089</v>
      </c>
      <c r="H78" s="156">
        <f>VLOOKUP(B78,'Full FBS'!$B$18:$M$2049,7,0)</f>
        <v>22</v>
      </c>
      <c r="I78" s="156">
        <f>VLOOKUP(B78,'Full FBS'!$B$18:$M$2049,8,0)</f>
        <v>-50</v>
      </c>
      <c r="J78" s="156">
        <f>VLOOKUP(B78,'Full FBS'!$B$18:$M$2049,9,0)</f>
        <v>4</v>
      </c>
      <c r="K78" s="156">
        <f>VLOOKUP(B78,'Full FBS'!$B$18:$M$2049,10,0)</f>
        <v>0</v>
      </c>
      <c r="L78" s="156">
        <f>VLOOKUP(B78,'Full FBS'!$B$18:$M$2049,11,0)</f>
        <v>0</v>
      </c>
      <c r="M78" s="156">
        <f>VLOOKUP(B78,'Full FBS'!$B$18:$M$2049,12,0)</f>
        <v>0</v>
      </c>
      <c r="N78" s="153">
        <f>SUM(G78*$D$8+H78*$D$5+I78*$D$9+J78*$D$6+K78*$D$11+L78*$D$10+M78*$D$7)</f>
        <v>230.56</v>
      </c>
      <c r="O78" s="167">
        <f>VLOOKUP(B78, 'Full FBS'!$B$18:$P$2049, 13, FALSE)</f>
        <v>230.56</v>
      </c>
      <c r="P78" s="29"/>
      <c r="Q78" s="14"/>
      <c r="R78" s="14"/>
      <c r="S78" s="14"/>
      <c r="T78" s="14"/>
    </row>
    <row r="79" spans="1:20" ht="13.5" customHeight="1">
      <c r="A79" s="154">
        <f>RANK(N79,$N$18:$N$1076)</f>
        <v>62</v>
      </c>
      <c r="B79" s="148" t="s">
        <v>582</v>
      </c>
      <c r="C79" s="148" t="s">
        <v>1040</v>
      </c>
      <c r="D79" s="149" t="s">
        <v>39</v>
      </c>
      <c r="E79" s="149" t="s">
        <v>38</v>
      </c>
      <c r="F79" s="149" t="s">
        <v>45</v>
      </c>
      <c r="G79" s="156">
        <f>VLOOKUP(B79,'Full FBS'!$B$18:$M$2049,6,0)</f>
        <v>0</v>
      </c>
      <c r="H79" s="156">
        <f>VLOOKUP(B79,'Full FBS'!$B$18:$M$2049,7,0)</f>
        <v>0</v>
      </c>
      <c r="I79" s="156">
        <f>VLOOKUP(B79,'Full FBS'!$B$18:$M$2049,8,0)</f>
        <v>1151</v>
      </c>
      <c r="J79" s="156">
        <f>VLOOKUP(B79,'Full FBS'!$B$18:$M$2049,9,0)</f>
        <v>11</v>
      </c>
      <c r="K79" s="156">
        <f>VLOOKUP(B79,'Full FBS'!$B$18:$M$2049,10,0)</f>
        <v>28</v>
      </c>
      <c r="L79" s="156">
        <f>VLOOKUP(B79,'Full FBS'!$B$18:$M$2049,11,0)</f>
        <v>202</v>
      </c>
      <c r="M79" s="156">
        <f>VLOOKUP(B79,'Full FBS'!$B$18:$M$2049,12,0)</f>
        <v>2</v>
      </c>
      <c r="N79" s="153">
        <f>SUM(G79*$D$8+H79*$D$5+I79*$D$9+J79*$D$6+K79*$D$11+L79*$D$10+M79*$D$7)</f>
        <v>227.3</v>
      </c>
      <c r="O79" s="167">
        <f>VLOOKUP(B79, 'Full FBS'!$B$18:$P$2049, 13, FALSE)</f>
        <v>227.3</v>
      </c>
      <c r="P79" s="29"/>
      <c r="Q79" s="14"/>
      <c r="R79" s="14"/>
      <c r="S79" s="14"/>
      <c r="T79" s="14"/>
    </row>
    <row r="80" spans="1:20" ht="13.5" customHeight="1">
      <c r="A80" s="154">
        <f>RANK(N80,$N$18:$N$1076)</f>
        <v>63</v>
      </c>
      <c r="B80" s="148" t="s">
        <v>1098</v>
      </c>
      <c r="C80" s="148" t="s">
        <v>1906</v>
      </c>
      <c r="D80" s="149" t="s">
        <v>33</v>
      </c>
      <c r="E80" s="149" t="s">
        <v>1965</v>
      </c>
      <c r="F80" s="149" t="s">
        <v>336</v>
      </c>
      <c r="G80" s="156">
        <f>VLOOKUP(B80,'Full FBS'!$B$18:$M$2049,6,0)</f>
        <v>2601</v>
      </c>
      <c r="H80" s="156">
        <f>VLOOKUP(B80,'Full FBS'!$B$18:$M$2049,7,0)</f>
        <v>17</v>
      </c>
      <c r="I80" s="156">
        <f>VLOOKUP(B80,'Full FBS'!$B$18:$M$2049,8,0)</f>
        <v>235</v>
      </c>
      <c r="J80" s="156">
        <f>VLOOKUP(B80,'Full FBS'!$B$18:$M$2049,9,0)</f>
        <v>5</v>
      </c>
      <c r="K80" s="156">
        <f>VLOOKUP(B80,'Full FBS'!$B$18:$M$2049,10,0)</f>
        <v>0</v>
      </c>
      <c r="L80" s="156">
        <f>VLOOKUP(B80,'Full FBS'!$B$18:$M$2049,11,0)</f>
        <v>0</v>
      </c>
      <c r="M80" s="156">
        <f>VLOOKUP(B80,'Full FBS'!$B$18:$M$2049,12,0)</f>
        <v>0</v>
      </c>
      <c r="N80" s="153">
        <f>SUM(G80*$D$8+H80*$D$5+I80*$D$9+J80*$D$6+K80*$D$11+L80*$D$10+M80*$D$7)</f>
        <v>225.54000000000002</v>
      </c>
      <c r="O80" s="167">
        <f>VLOOKUP(B80, 'Full FBS'!$B$18:$P$2049, 13, FALSE)</f>
        <v>225.54000000000002</v>
      </c>
      <c r="P80" s="29"/>
      <c r="Q80" s="14"/>
      <c r="R80" s="14"/>
      <c r="S80" s="14"/>
      <c r="T80" s="14"/>
    </row>
    <row r="81" spans="1:20" ht="13.5" customHeight="1">
      <c r="A81" s="154">
        <f>RANK(N81,$N$18:$N$1076)</f>
        <v>64</v>
      </c>
      <c r="B81" s="148" t="s">
        <v>143</v>
      </c>
      <c r="C81" s="148" t="s">
        <v>58</v>
      </c>
      <c r="D81" s="149" t="s">
        <v>33</v>
      </c>
      <c r="E81" s="149" t="s">
        <v>34</v>
      </c>
      <c r="F81" s="149" t="s">
        <v>337</v>
      </c>
      <c r="G81" s="156">
        <f>VLOOKUP(B81,'Full FBS'!$B$18:$M$2049,6,0)</f>
        <v>2806</v>
      </c>
      <c r="H81" s="156">
        <f>VLOOKUP(B81,'Full FBS'!$B$18:$M$2049,7,0)</f>
        <v>20</v>
      </c>
      <c r="I81" s="156">
        <f>VLOOKUP(B81,'Full FBS'!$B$18:$M$2049,8,0)</f>
        <v>207</v>
      </c>
      <c r="J81" s="156">
        <f>VLOOKUP(B81,'Full FBS'!$B$18:$M$2049,9,0)</f>
        <v>2</v>
      </c>
      <c r="K81" s="156">
        <f>VLOOKUP(B81,'Full FBS'!$B$18:$M$2049,10,0)</f>
        <v>0</v>
      </c>
      <c r="L81" s="156">
        <f>VLOOKUP(B81,'Full FBS'!$B$18:$M$2049,11,0)</f>
        <v>0</v>
      </c>
      <c r="M81" s="156">
        <f>VLOOKUP(B81,'Full FBS'!$B$18:$M$2049,12,0)</f>
        <v>0</v>
      </c>
      <c r="N81" s="153">
        <f>SUM(G81*$D$8+H81*$D$5+I81*$D$9+J81*$D$6+K81*$D$11+L81*$D$10+M81*$D$7)</f>
        <v>224.94</v>
      </c>
      <c r="O81" s="167">
        <f>VLOOKUP(B81, 'Full FBS'!$B$18:$P$2049, 13, FALSE)</f>
        <v>224.94</v>
      </c>
      <c r="P81" s="29"/>
      <c r="Q81" s="14"/>
      <c r="R81" s="14"/>
      <c r="S81" s="14"/>
      <c r="T81" s="14"/>
    </row>
    <row r="82" spans="1:20" ht="13.5" customHeight="1">
      <c r="A82" s="154">
        <f>RANK(N82,$N$18:$N$1076)</f>
        <v>65</v>
      </c>
      <c r="B82" s="148" t="s">
        <v>502</v>
      </c>
      <c r="C82" s="148" t="s">
        <v>1938</v>
      </c>
      <c r="D82" s="149" t="s">
        <v>39</v>
      </c>
      <c r="E82" s="149" t="s">
        <v>38</v>
      </c>
      <c r="F82" s="149" t="s">
        <v>45</v>
      </c>
      <c r="G82" s="156">
        <f>VLOOKUP(B82,'Full FBS'!$B$18:$M$2049,6,0)</f>
        <v>0</v>
      </c>
      <c r="H82" s="156">
        <f>VLOOKUP(B82,'Full FBS'!$B$18:$M$2049,7,0)</f>
        <v>0</v>
      </c>
      <c r="I82" s="156">
        <f>VLOOKUP(B82,'Full FBS'!$B$18:$M$2049,8,0)</f>
        <v>1122</v>
      </c>
      <c r="J82" s="156">
        <f>VLOOKUP(B82,'Full FBS'!$B$18:$M$2049,9,0)</f>
        <v>13</v>
      </c>
      <c r="K82" s="156">
        <f>VLOOKUP(B82,'Full FBS'!$B$18:$M$2049,10,0)</f>
        <v>22</v>
      </c>
      <c r="L82" s="156">
        <f>VLOOKUP(B82,'Full FBS'!$B$18:$M$2049,11,0)</f>
        <v>171</v>
      </c>
      <c r="M82" s="156">
        <f>VLOOKUP(B82,'Full FBS'!$B$18:$M$2049,12,0)</f>
        <v>1</v>
      </c>
      <c r="N82" s="153">
        <f>SUM(G82*$D$8+H82*$D$5+I82*$D$9+J82*$D$6+K82*$D$11+L82*$D$10+M82*$D$7)</f>
        <v>224.29999999999998</v>
      </c>
      <c r="O82" s="167">
        <f>VLOOKUP(B82, 'Full FBS'!$B$18:$P$2049, 13, FALSE)</f>
        <v>224.29999999999998</v>
      </c>
      <c r="P82" s="29"/>
      <c r="Q82" s="14"/>
      <c r="R82" s="14"/>
      <c r="S82" s="14"/>
      <c r="T82" s="14"/>
    </row>
    <row r="83" spans="1:20" ht="13.5" customHeight="1">
      <c r="A83" s="154">
        <f>RANK(N83,$N$18:$N$1076)</f>
        <v>66</v>
      </c>
      <c r="B83" s="148" t="s">
        <v>339</v>
      </c>
      <c r="C83" s="148" t="s">
        <v>442</v>
      </c>
      <c r="D83" s="149" t="s">
        <v>39</v>
      </c>
      <c r="E83" s="149" t="s">
        <v>34</v>
      </c>
      <c r="F83" s="149" t="s">
        <v>336</v>
      </c>
      <c r="G83" s="156">
        <f>VLOOKUP(B83,'Full FBS'!$B$18:$M$2049,6,0)</f>
        <v>0</v>
      </c>
      <c r="H83" s="156">
        <f>VLOOKUP(B83,'Full FBS'!$B$18:$M$2049,7,0)</f>
        <v>0</v>
      </c>
      <c r="I83" s="156">
        <f>VLOOKUP(B83,'Full FBS'!$B$18:$M$2049,8,0)</f>
        <v>1152</v>
      </c>
      <c r="J83" s="156">
        <f>VLOOKUP(B83,'Full FBS'!$B$18:$M$2049,9,0)</f>
        <v>13</v>
      </c>
      <c r="K83" s="156">
        <f>VLOOKUP(B83,'Full FBS'!$B$18:$M$2049,10,0)</f>
        <v>19</v>
      </c>
      <c r="L83" s="156">
        <f>VLOOKUP(B83,'Full FBS'!$B$18:$M$2049,11,0)</f>
        <v>153</v>
      </c>
      <c r="M83" s="156">
        <f>VLOOKUP(B83,'Full FBS'!$B$18:$M$2049,12,0)</f>
        <v>1</v>
      </c>
      <c r="N83" s="153">
        <f>SUM(G83*$D$8+H83*$D$5+I83*$D$9+J83*$D$6+K83*$D$11+L83*$D$10+M83*$D$7)</f>
        <v>224</v>
      </c>
      <c r="O83" s="167">
        <f>VLOOKUP(B83, 'Full FBS'!$B$18:$P$2049, 13, FALSE)</f>
        <v>224</v>
      </c>
      <c r="P83" s="29"/>
      <c r="Q83" s="14"/>
      <c r="R83" s="14"/>
      <c r="S83" s="14"/>
      <c r="T83" s="14"/>
    </row>
    <row r="84" spans="1:20" ht="13.5" customHeight="1">
      <c r="A84" s="154">
        <f>RANK(N84,$N$18:$N$1076)</f>
        <v>67</v>
      </c>
      <c r="B84" s="148" t="s">
        <v>149</v>
      </c>
      <c r="C84" s="148" t="s">
        <v>1954</v>
      </c>
      <c r="D84" s="149" t="s">
        <v>39</v>
      </c>
      <c r="E84" s="149" t="s">
        <v>34</v>
      </c>
      <c r="F84" s="149" t="s">
        <v>336</v>
      </c>
      <c r="G84" s="156">
        <f>VLOOKUP(B84,'Full FBS'!$B$18:$M$2049,6,0)</f>
        <v>0</v>
      </c>
      <c r="H84" s="156">
        <f>VLOOKUP(B84,'Full FBS'!$B$18:$M$2049,7,0)</f>
        <v>0</v>
      </c>
      <c r="I84" s="156">
        <f>VLOOKUP(B84,'Full FBS'!$B$18:$M$2049,8,0)</f>
        <v>1201</v>
      </c>
      <c r="J84" s="156">
        <f>VLOOKUP(B84,'Full FBS'!$B$18:$M$2049,9,0)</f>
        <v>11</v>
      </c>
      <c r="K84" s="156">
        <f>VLOOKUP(B84,'Full FBS'!$B$18:$M$2049,10,0)</f>
        <v>25</v>
      </c>
      <c r="L84" s="156">
        <f>VLOOKUP(B84,'Full FBS'!$B$18:$M$2049,11,0)</f>
        <v>152</v>
      </c>
      <c r="M84" s="156">
        <f>VLOOKUP(B84,'Full FBS'!$B$18:$M$2049,12,0)</f>
        <v>1</v>
      </c>
      <c r="N84" s="153">
        <f>SUM(G84*$D$8+H84*$D$5+I84*$D$9+J84*$D$6+K84*$D$11+L84*$D$10+M84*$D$7)</f>
        <v>219.8</v>
      </c>
      <c r="O84" s="167">
        <f>VLOOKUP(B84, 'Full FBS'!$B$18:$P$2049, 13, FALSE)</f>
        <v>219.8</v>
      </c>
      <c r="P84" s="29"/>
      <c r="Q84" s="14"/>
      <c r="R84" s="14"/>
      <c r="S84" s="14"/>
      <c r="T84" s="14"/>
    </row>
    <row r="85" spans="1:20" ht="13.5" customHeight="1">
      <c r="A85" s="154">
        <f>RANK(N85,$N$18:$N$1076)</f>
        <v>68</v>
      </c>
      <c r="B85" s="148" t="s">
        <v>2152</v>
      </c>
      <c r="C85" s="148" t="s">
        <v>1945</v>
      </c>
      <c r="D85" s="149" t="s">
        <v>39</v>
      </c>
      <c r="E85" s="149" t="s">
        <v>38</v>
      </c>
      <c r="F85" s="149" t="s">
        <v>337</v>
      </c>
      <c r="G85" s="156">
        <f>VLOOKUP(B85,'Full FBS'!$B$18:$M$2049,6,0)</f>
        <v>0</v>
      </c>
      <c r="H85" s="156">
        <f>VLOOKUP(B85,'Full FBS'!$B$18:$M$2049,7,0)</f>
        <v>0</v>
      </c>
      <c r="I85" s="156">
        <f>VLOOKUP(B85,'Full FBS'!$B$18:$M$2049,8,0)</f>
        <v>1086</v>
      </c>
      <c r="J85" s="156">
        <f>VLOOKUP(B85,'Full FBS'!$B$18:$M$2049,9,0)</f>
        <v>12</v>
      </c>
      <c r="K85" s="156">
        <f>VLOOKUP(B85,'Full FBS'!$B$18:$M$2049,10,0)</f>
        <v>22</v>
      </c>
      <c r="L85" s="156">
        <f>VLOOKUP(B85,'Full FBS'!$B$18:$M$2049,11,0)</f>
        <v>221</v>
      </c>
      <c r="M85" s="156">
        <f>VLOOKUP(B85,'Full FBS'!$B$18:$M$2049,12,0)</f>
        <v>1</v>
      </c>
      <c r="N85" s="153">
        <f>SUM(G85*$D$8+H85*$D$5+I85*$D$9+J85*$D$6+K85*$D$11+L85*$D$10+M85*$D$7)</f>
        <v>219.70000000000002</v>
      </c>
      <c r="O85" s="167">
        <f>VLOOKUP(B85, 'Full FBS'!$B$18:$P$2049, 13, FALSE)</f>
        <v>219.70000000000002</v>
      </c>
      <c r="P85" s="29"/>
      <c r="Q85" s="14"/>
      <c r="R85" s="14"/>
      <c r="S85" s="14"/>
      <c r="T85" s="14"/>
    </row>
    <row r="86" spans="1:20" ht="13.5" customHeight="1">
      <c r="A86" s="154">
        <f>RANK(N86,$N$18:$N$1076)</f>
        <v>69</v>
      </c>
      <c r="B86" s="148" t="s">
        <v>65</v>
      </c>
      <c r="C86" s="148" t="s">
        <v>1960</v>
      </c>
      <c r="D86" s="149" t="s">
        <v>33</v>
      </c>
      <c r="E86" s="149" t="s">
        <v>34</v>
      </c>
      <c r="F86" s="149" t="s">
        <v>45</v>
      </c>
      <c r="G86" s="156">
        <f>VLOOKUP(B86,'Full FBS'!$B$18:$M$2049,6,0)</f>
        <v>2887</v>
      </c>
      <c r="H86" s="156">
        <f>VLOOKUP(B86,'Full FBS'!$B$18:$M$2049,7,0)</f>
        <v>24</v>
      </c>
      <c r="I86" s="156">
        <f>VLOOKUP(B86,'Full FBS'!$B$18:$M$2049,8,0)</f>
        <v>62</v>
      </c>
      <c r="J86" s="156">
        <f>VLOOKUP(B86,'Full FBS'!$B$18:$M$2049,9,0)</f>
        <v>0</v>
      </c>
      <c r="K86" s="156">
        <f>VLOOKUP(B86,'Full FBS'!$B$18:$M$2049,10,0)</f>
        <v>0</v>
      </c>
      <c r="L86" s="156">
        <f>VLOOKUP(B86,'Full FBS'!$B$18:$M$2049,11,0)</f>
        <v>0</v>
      </c>
      <c r="M86" s="156">
        <f>VLOOKUP(B86,'Full FBS'!$B$18:$M$2049,12,0)</f>
        <v>0</v>
      </c>
      <c r="N86" s="153">
        <f>SUM(G86*$D$8+H86*$D$5+I86*$D$9+J86*$D$6+K86*$D$11+L86*$D$10+M86*$D$7)</f>
        <v>217.68</v>
      </c>
      <c r="O86" s="167">
        <f>VLOOKUP(B86, 'Full FBS'!$B$18:$P$2049, 13, FALSE)</f>
        <v>217.68</v>
      </c>
      <c r="P86" s="29"/>
      <c r="Q86" s="14"/>
      <c r="R86" s="14"/>
      <c r="S86" s="14"/>
      <c r="T86" s="14"/>
    </row>
    <row r="87" spans="1:20" ht="13.5" customHeight="1">
      <c r="A87" s="154">
        <f>RANK(N87,$N$18:$N$1076)</f>
        <v>70</v>
      </c>
      <c r="B87" s="148" t="s">
        <v>239</v>
      </c>
      <c r="C87" s="148" t="s">
        <v>432</v>
      </c>
      <c r="D87" s="149" t="s">
        <v>33</v>
      </c>
      <c r="E87" s="149" t="s">
        <v>34</v>
      </c>
      <c r="F87" s="149" t="s">
        <v>337</v>
      </c>
      <c r="G87" s="156">
        <f>VLOOKUP(B87,'Full FBS'!$B$18:$M$2049,6,0)</f>
        <v>3002</v>
      </c>
      <c r="H87" s="156">
        <f>VLOOKUP(B87,'Full FBS'!$B$18:$M$2049,7,0)</f>
        <v>22</v>
      </c>
      <c r="I87" s="156">
        <f>VLOOKUP(B87,'Full FBS'!$B$18:$M$2049,8,0)</f>
        <v>35</v>
      </c>
      <c r="J87" s="156">
        <f>VLOOKUP(B87,'Full FBS'!$B$18:$M$2049,9,0)</f>
        <v>1</v>
      </c>
      <c r="K87" s="156">
        <f>VLOOKUP(B87,'Full FBS'!$B$18:$M$2049,10,0)</f>
        <v>0</v>
      </c>
      <c r="L87" s="156">
        <f>VLOOKUP(B87,'Full FBS'!$B$18:$M$2049,11,0)</f>
        <v>0</v>
      </c>
      <c r="M87" s="156">
        <f>VLOOKUP(B87,'Full FBS'!$B$18:$M$2049,12,0)</f>
        <v>0</v>
      </c>
      <c r="N87" s="153">
        <f>SUM(G87*$D$8+H87*$D$5+I87*$D$9+J87*$D$6+K87*$D$11+L87*$D$10+M87*$D$7)</f>
        <v>217.57999999999998</v>
      </c>
      <c r="O87" s="167">
        <f>VLOOKUP(B87, 'Full FBS'!$B$18:$P$2049, 13, FALSE)</f>
        <v>217.57999999999998</v>
      </c>
      <c r="P87" s="29"/>
      <c r="Q87" s="14"/>
      <c r="R87" s="14"/>
      <c r="S87" s="14"/>
      <c r="T87" s="14"/>
    </row>
    <row r="88" spans="1:20" ht="13.5" customHeight="1">
      <c r="A88" s="154">
        <f>RANK(N88,$N$18:$N$1076)</f>
        <v>71</v>
      </c>
      <c r="B88" s="148" t="s">
        <v>253</v>
      </c>
      <c r="C88" s="148" t="s">
        <v>431</v>
      </c>
      <c r="D88" s="149" t="s">
        <v>33</v>
      </c>
      <c r="E88" s="149" t="s">
        <v>34</v>
      </c>
      <c r="F88" s="149" t="s">
        <v>337</v>
      </c>
      <c r="G88" s="156">
        <f>VLOOKUP(B88,'Full FBS'!$B$18:$M$2049,6,0)</f>
        <v>3061</v>
      </c>
      <c r="H88" s="156">
        <f>VLOOKUP(B88,'Full FBS'!$B$18:$M$2049,7,0)</f>
        <v>22</v>
      </c>
      <c r="I88" s="156">
        <f>VLOOKUP(B88,'Full FBS'!$B$18:$M$2049,8,0)</f>
        <v>0</v>
      </c>
      <c r="J88" s="156">
        <f>VLOOKUP(B88,'Full FBS'!$B$18:$M$2049,9,0)</f>
        <v>1</v>
      </c>
      <c r="K88" s="156">
        <f>VLOOKUP(B88,'Full FBS'!$B$18:$M$2049,10,0)</f>
        <v>0</v>
      </c>
      <c r="L88" s="156">
        <f>VLOOKUP(B88,'Full FBS'!$B$18:$M$2049,11,0)</f>
        <v>0</v>
      </c>
      <c r="M88" s="156">
        <f>VLOOKUP(B88,'Full FBS'!$B$18:$M$2049,12,0)</f>
        <v>0</v>
      </c>
      <c r="N88" s="153">
        <f>SUM(G88*$D$8+H88*$D$5+I88*$D$9+J88*$D$6+K88*$D$11+L88*$D$10+M88*$D$7)</f>
        <v>216.44</v>
      </c>
      <c r="O88" s="167">
        <f>VLOOKUP(B88, 'Full FBS'!$B$18:$P$2049, 13, FALSE)</f>
        <v>216.44</v>
      </c>
      <c r="P88" s="29"/>
      <c r="Q88" s="14"/>
      <c r="R88" s="14"/>
      <c r="S88" s="14"/>
      <c r="T88" s="14"/>
    </row>
    <row r="89" spans="1:20" ht="13.5" customHeight="1">
      <c r="A89" s="154">
        <f>RANK(N89,$N$18:$N$1076)</f>
        <v>72</v>
      </c>
      <c r="B89" s="148" t="s">
        <v>1463</v>
      </c>
      <c r="C89" s="148" t="s">
        <v>1057</v>
      </c>
      <c r="D89" s="149" t="s">
        <v>33</v>
      </c>
      <c r="E89" s="149" t="s">
        <v>36</v>
      </c>
      <c r="F89" s="149" t="s">
        <v>337</v>
      </c>
      <c r="G89" s="156">
        <f>VLOOKUP(B89,'Full FBS'!$B$18:$M$2049,6,0)</f>
        <v>2741</v>
      </c>
      <c r="H89" s="156">
        <f>VLOOKUP(B89,'Full FBS'!$B$18:$M$2049,7,0)</f>
        <v>18</v>
      </c>
      <c r="I89" s="156">
        <f>VLOOKUP(B89,'Full FBS'!$B$18:$M$2049,8,0)</f>
        <v>159</v>
      </c>
      <c r="J89" s="156">
        <f>VLOOKUP(B89,'Full FBS'!$B$18:$M$2049,9,0)</f>
        <v>3</v>
      </c>
      <c r="K89" s="156">
        <f>VLOOKUP(B89,'Full FBS'!$B$18:$M$2049,10,0)</f>
        <v>0</v>
      </c>
      <c r="L89" s="156">
        <f>VLOOKUP(B89,'Full FBS'!$B$18:$M$2049,11,0)</f>
        <v>0</v>
      </c>
      <c r="M89" s="156">
        <f>VLOOKUP(B89,'Full FBS'!$B$18:$M$2049,12,0)</f>
        <v>0</v>
      </c>
      <c r="N89" s="153">
        <f>SUM(G89*$D$8+H89*$D$5+I89*$D$9+J89*$D$6+K89*$D$11+L89*$D$10+M89*$D$7)</f>
        <v>215.54</v>
      </c>
      <c r="O89" s="167">
        <f>VLOOKUP(B89, 'Full FBS'!$B$18:$P$2049, 13, FALSE)</f>
        <v>215.54</v>
      </c>
      <c r="P89" s="29"/>
      <c r="Q89" s="14"/>
      <c r="R89" s="14"/>
      <c r="S89" s="14"/>
      <c r="T89" s="14"/>
    </row>
    <row r="90" spans="1:20" ht="13.5" customHeight="1">
      <c r="A90" s="154">
        <f>RANK(N90,$N$18:$N$1076)</f>
        <v>73</v>
      </c>
      <c r="B90" s="148" t="s">
        <v>245</v>
      </c>
      <c r="C90" s="148" t="s">
        <v>420</v>
      </c>
      <c r="D90" s="149" t="s">
        <v>39</v>
      </c>
      <c r="E90" s="149" t="s">
        <v>34</v>
      </c>
      <c r="F90" s="149" t="s">
        <v>337</v>
      </c>
      <c r="G90" s="156">
        <f>VLOOKUP(B90,'Full FBS'!$B$18:$M$2049,6,0)</f>
        <v>0</v>
      </c>
      <c r="H90" s="156">
        <f>VLOOKUP(B90,'Full FBS'!$B$18:$M$2049,7,0)</f>
        <v>0</v>
      </c>
      <c r="I90" s="156">
        <f>VLOOKUP(B90,'Full FBS'!$B$18:$M$2049,8,0)</f>
        <v>1076</v>
      </c>
      <c r="J90" s="156">
        <f>VLOOKUP(B90,'Full FBS'!$B$18:$M$2049,9,0)</f>
        <v>11</v>
      </c>
      <c r="K90" s="156">
        <f>VLOOKUP(B90,'Full FBS'!$B$18:$M$2049,10,0)</f>
        <v>27</v>
      </c>
      <c r="L90" s="156">
        <f>VLOOKUP(B90,'Full FBS'!$B$18:$M$2049,11,0)</f>
        <v>221</v>
      </c>
      <c r="M90" s="156">
        <f>VLOOKUP(B90,'Full FBS'!$B$18:$M$2049,12,0)</f>
        <v>1</v>
      </c>
      <c r="N90" s="153">
        <f>SUM(G90*$D$8+H90*$D$5+I90*$D$9+J90*$D$6+K90*$D$11+L90*$D$10+M90*$D$7)</f>
        <v>215.20000000000002</v>
      </c>
      <c r="O90" s="167">
        <f>VLOOKUP(B90, 'Full FBS'!$B$18:$P$2049, 13, FALSE)</f>
        <v>215.20000000000002</v>
      </c>
      <c r="P90" s="29"/>
      <c r="Q90" s="14"/>
      <c r="R90" s="14"/>
      <c r="S90" s="14"/>
      <c r="T90" s="14"/>
    </row>
    <row r="91" spans="1:20" ht="13.5" customHeight="1">
      <c r="A91" s="154">
        <f>RANK(N91,$N$18:$N$1076)</f>
        <v>74</v>
      </c>
      <c r="B91" s="148" t="s">
        <v>356</v>
      </c>
      <c r="C91" s="148" t="s">
        <v>421</v>
      </c>
      <c r="D91" s="149" t="s">
        <v>39</v>
      </c>
      <c r="E91" s="149" t="s">
        <v>38</v>
      </c>
      <c r="F91" s="149" t="s">
        <v>337</v>
      </c>
      <c r="G91" s="156">
        <f>VLOOKUP(B91,'Full FBS'!$B$18:$M$2049,6,0)</f>
        <v>0</v>
      </c>
      <c r="H91" s="156">
        <f>VLOOKUP(B91,'Full FBS'!$B$18:$M$2049,7,0)</f>
        <v>0</v>
      </c>
      <c r="I91" s="156">
        <f>VLOOKUP(B91,'Full FBS'!$B$18:$M$2049,8,0)</f>
        <v>1032</v>
      </c>
      <c r="J91" s="156">
        <f>VLOOKUP(B91,'Full FBS'!$B$18:$M$2049,9,0)</f>
        <v>11</v>
      </c>
      <c r="K91" s="156">
        <f>VLOOKUP(B91,'Full FBS'!$B$18:$M$2049,10,0)</f>
        <v>28</v>
      </c>
      <c r="L91" s="156">
        <f>VLOOKUP(B91,'Full FBS'!$B$18:$M$2049,11,0)</f>
        <v>217</v>
      </c>
      <c r="M91" s="156">
        <f>VLOOKUP(B91,'Full FBS'!$B$18:$M$2049,12,0)</f>
        <v>1</v>
      </c>
      <c r="N91" s="153">
        <f>SUM(G91*$D$8+H91*$D$5+I91*$D$9+J91*$D$6+K91*$D$11+L91*$D$10+M91*$D$7)</f>
        <v>210.89999999999998</v>
      </c>
      <c r="O91" s="167">
        <f>VLOOKUP(B91, 'Full FBS'!$B$18:$P$2049, 13, FALSE)</f>
        <v>210.89999999999998</v>
      </c>
      <c r="P91" s="29"/>
      <c r="Q91" s="14"/>
      <c r="R91" s="14"/>
      <c r="S91" s="14"/>
      <c r="T91" s="14"/>
    </row>
    <row r="92" spans="1:20" ht="13.5" customHeight="1">
      <c r="A92" s="154">
        <f>RANK(N92,$N$18:$N$1076)</f>
        <v>75</v>
      </c>
      <c r="B92" s="148" t="s">
        <v>766</v>
      </c>
      <c r="C92" s="148" t="s">
        <v>453</v>
      </c>
      <c r="D92" s="149" t="s">
        <v>39</v>
      </c>
      <c r="E92" s="149" t="s">
        <v>36</v>
      </c>
      <c r="F92" s="149" t="s">
        <v>337</v>
      </c>
      <c r="G92" s="156">
        <f>VLOOKUP(B92,'Full FBS'!$B$18:$M$2049,6,0)</f>
        <v>0</v>
      </c>
      <c r="H92" s="156">
        <f>VLOOKUP(B92,'Full FBS'!$B$18:$M$2049,7,0)</f>
        <v>0</v>
      </c>
      <c r="I92" s="156">
        <f>VLOOKUP(B92,'Full FBS'!$B$18:$M$2049,8,0)</f>
        <v>1232</v>
      </c>
      <c r="J92" s="156">
        <f>VLOOKUP(B92,'Full FBS'!$B$18:$M$2049,9,0)</f>
        <v>12</v>
      </c>
      <c r="K92" s="156">
        <f>VLOOKUP(B92,'Full FBS'!$B$18:$M$2049,10,0)</f>
        <v>12</v>
      </c>
      <c r="L92" s="156">
        <f>VLOOKUP(B92,'Full FBS'!$B$18:$M$2049,11,0)</f>
        <v>96</v>
      </c>
      <c r="M92" s="156">
        <f>VLOOKUP(B92,'Full FBS'!$B$18:$M$2049,12,0)</f>
        <v>0</v>
      </c>
      <c r="N92" s="153">
        <f>SUM(G92*$D$8+H92*$D$5+I92*$D$9+J92*$D$6+K92*$D$11+L92*$D$10+M92*$D$7)</f>
        <v>210.79999999999998</v>
      </c>
      <c r="O92" s="167">
        <f>VLOOKUP(B92, 'Full FBS'!$B$18:$P$2049, 13, FALSE)</f>
        <v>210.79999999999998</v>
      </c>
      <c r="P92" s="29"/>
      <c r="Q92" s="14"/>
      <c r="R92" s="14"/>
      <c r="S92" s="14"/>
      <c r="T92" s="14"/>
    </row>
    <row r="93" spans="1:20" ht="13.5" customHeight="1">
      <c r="A93" s="154">
        <f>RANK(N93,$N$18:$N$1076)</f>
        <v>76</v>
      </c>
      <c r="B93" s="148" t="s">
        <v>281</v>
      </c>
      <c r="C93" s="148" t="s">
        <v>406</v>
      </c>
      <c r="D93" s="149" t="s">
        <v>33</v>
      </c>
      <c r="E93" s="149" t="s">
        <v>34</v>
      </c>
      <c r="F93" s="149" t="s">
        <v>45</v>
      </c>
      <c r="G93" s="156">
        <f>VLOOKUP(B93,'Full FBS'!$B$18:$M$2049,6,0)</f>
        <v>2961</v>
      </c>
      <c r="H93" s="156">
        <f>VLOOKUP(B93,'Full FBS'!$B$18:$M$2049,7,0)</f>
        <v>22</v>
      </c>
      <c r="I93" s="156">
        <f>VLOOKUP(B93,'Full FBS'!$B$18:$M$2049,8,0)</f>
        <v>-25</v>
      </c>
      <c r="J93" s="156">
        <f>VLOOKUP(B93,'Full FBS'!$B$18:$M$2049,9,0)</f>
        <v>1</v>
      </c>
      <c r="K93" s="156">
        <f>VLOOKUP(B93,'Full FBS'!$B$18:$M$2049,10,0)</f>
        <v>0</v>
      </c>
      <c r="L93" s="156">
        <f>VLOOKUP(B93,'Full FBS'!$B$18:$M$2049,11,0)</f>
        <v>0</v>
      </c>
      <c r="M93" s="156">
        <f>VLOOKUP(B93,'Full FBS'!$B$18:$M$2049,12,0)</f>
        <v>0</v>
      </c>
      <c r="N93" s="153">
        <f>SUM(G93*$D$8+H93*$D$5+I93*$D$9+J93*$D$6+K93*$D$11+L93*$D$10+M93*$D$7)</f>
        <v>209.94</v>
      </c>
      <c r="O93" s="167">
        <f>VLOOKUP(B93, 'Full FBS'!$B$18:$P$2049, 13, FALSE)</f>
        <v>209.94</v>
      </c>
      <c r="P93" s="29"/>
      <c r="Q93" s="14"/>
      <c r="R93" s="14"/>
      <c r="S93" s="14"/>
      <c r="T93" s="14"/>
    </row>
    <row r="94" spans="1:20" ht="13.5" customHeight="1">
      <c r="A94" s="154">
        <f>RANK(N94,$N$18:$N$1076)</f>
        <v>77</v>
      </c>
      <c r="B94" s="148" t="s">
        <v>1590</v>
      </c>
      <c r="C94" s="148" t="s">
        <v>1064</v>
      </c>
      <c r="D94" s="149" t="s">
        <v>33</v>
      </c>
      <c r="E94" s="149" t="s">
        <v>38</v>
      </c>
      <c r="F94" s="149" t="s">
        <v>335</v>
      </c>
      <c r="G94" s="156">
        <f>VLOOKUP(B94,'Full FBS'!$B$18:$M$2049,6,0)</f>
        <v>2604</v>
      </c>
      <c r="H94" s="156">
        <f>VLOOKUP(B94,'Full FBS'!$B$18:$M$2049,7,0)</f>
        <v>17</v>
      </c>
      <c r="I94" s="156">
        <f>VLOOKUP(B94,'Full FBS'!$B$18:$M$2049,8,0)</f>
        <v>170</v>
      </c>
      <c r="J94" s="156">
        <f>VLOOKUP(B94,'Full FBS'!$B$18:$M$2049,9,0)</f>
        <v>3</v>
      </c>
      <c r="K94" s="156">
        <f>VLOOKUP(B94,'Full FBS'!$B$18:$M$2049,10,0)</f>
        <v>0</v>
      </c>
      <c r="L94" s="156">
        <f>VLOOKUP(B94,'Full FBS'!$B$18:$M$2049,11,0)</f>
        <v>0</v>
      </c>
      <c r="M94" s="156">
        <f>VLOOKUP(B94,'Full FBS'!$B$18:$M$2049,12,0)</f>
        <v>0</v>
      </c>
      <c r="N94" s="153">
        <f>SUM(G94*$D$8+H94*$D$5+I94*$D$9+J94*$D$6+K94*$D$11+L94*$D$10+M94*$D$7)</f>
        <v>207.16</v>
      </c>
      <c r="O94" s="167">
        <f>VLOOKUP(B94, 'Full FBS'!$B$18:$P$2049, 13, FALSE)</f>
        <v>207.16</v>
      </c>
      <c r="P94" s="29"/>
      <c r="Q94" s="14"/>
      <c r="R94" s="14"/>
      <c r="S94" s="14"/>
      <c r="T94" s="14"/>
    </row>
    <row r="95" spans="1:20" ht="13.5" customHeight="1">
      <c r="A95" s="154">
        <f>RANK(N95,$N$18:$N$1076)</f>
        <v>78</v>
      </c>
      <c r="B95" s="148" t="s">
        <v>459</v>
      </c>
      <c r="C95" s="148" t="s">
        <v>435</v>
      </c>
      <c r="D95" s="149" t="s">
        <v>43</v>
      </c>
      <c r="E95" s="149" t="s">
        <v>38</v>
      </c>
      <c r="F95" s="149" t="s">
        <v>336</v>
      </c>
      <c r="G95" s="156">
        <f>VLOOKUP(B95,'Full FBS'!$B$18:$M$2049,6,0)</f>
        <v>0</v>
      </c>
      <c r="H95" s="156">
        <f>VLOOKUP(B95,'Full FBS'!$B$18:$M$2049,7,0)</f>
        <v>0</v>
      </c>
      <c r="I95" s="156">
        <f>VLOOKUP(B95,'Full FBS'!$B$18:$M$2049,8,0)</f>
        <v>0</v>
      </c>
      <c r="J95" s="156">
        <f>VLOOKUP(B95,'Full FBS'!$B$18:$M$2049,9,0)</f>
        <v>0</v>
      </c>
      <c r="K95" s="156">
        <f>VLOOKUP(B95,'Full FBS'!$B$18:$M$2049,10,0)</f>
        <v>72</v>
      </c>
      <c r="L95" s="156">
        <f>VLOOKUP(B95,'Full FBS'!$B$18:$M$2049,11,0)</f>
        <v>1088</v>
      </c>
      <c r="M95" s="156">
        <f>VLOOKUP(B95,'Full FBS'!$B$18:$M$2049,12,0)</f>
        <v>10</v>
      </c>
      <c r="N95" s="153">
        <f>SUM(G95*$D$8+H95*$D$5+I95*$D$9+J95*$D$6+K95*$D$11+L95*$D$10+M95*$D$7)</f>
        <v>204.8</v>
      </c>
      <c r="O95" s="167">
        <f>VLOOKUP(B95, 'Full FBS'!$B$18:$P$2049, 13, FALSE)</f>
        <v>204.8</v>
      </c>
      <c r="P95" s="29"/>
      <c r="Q95" s="14"/>
      <c r="R95" s="14"/>
      <c r="S95" s="14"/>
      <c r="T95" s="14"/>
    </row>
    <row r="96" spans="1:20" ht="13.5" customHeight="1">
      <c r="A96" s="154">
        <f>RANK(N96,$N$18:$N$1076)</f>
        <v>79</v>
      </c>
      <c r="B96" s="148" t="s">
        <v>2097</v>
      </c>
      <c r="C96" s="148" t="s">
        <v>417</v>
      </c>
      <c r="D96" s="149" t="s">
        <v>33</v>
      </c>
      <c r="E96" s="149" t="s">
        <v>38</v>
      </c>
      <c r="F96" s="149" t="s">
        <v>37</v>
      </c>
      <c r="G96" s="156">
        <f>VLOOKUP(B96,'Full FBS'!$B$18:$M$2049,6,0)</f>
        <v>2496</v>
      </c>
      <c r="H96" s="156">
        <f>VLOOKUP(B96,'Full FBS'!$B$18:$M$2049,7,0)</f>
        <v>19</v>
      </c>
      <c r="I96" s="156">
        <f>VLOOKUP(B96,'Full FBS'!$B$18:$M$2049,8,0)</f>
        <v>163</v>
      </c>
      <c r="J96" s="156">
        <f>VLOOKUP(B96,'Full FBS'!$B$18:$M$2049,9,0)</f>
        <v>2</v>
      </c>
      <c r="K96" s="156">
        <f>VLOOKUP(B96,'Full FBS'!$B$18:$M$2049,10,0)</f>
        <v>0</v>
      </c>
      <c r="L96" s="156">
        <f>VLOOKUP(B96,'Full FBS'!$B$18:$M$2049,11,0)</f>
        <v>0</v>
      </c>
      <c r="M96" s="156">
        <f>VLOOKUP(B96,'Full FBS'!$B$18:$M$2049,12,0)</f>
        <v>0</v>
      </c>
      <c r="N96" s="153">
        <f>SUM(G96*$D$8+H96*$D$5+I96*$D$9+J96*$D$6+K96*$D$11+L96*$D$10+M96*$D$7)</f>
        <v>204.14000000000001</v>
      </c>
      <c r="O96" s="167">
        <f>VLOOKUP(B96, 'Full FBS'!$B$18:$P$2049, 13, FALSE)</f>
        <v>204.14000000000001</v>
      </c>
      <c r="P96" s="29"/>
      <c r="Q96" s="14"/>
      <c r="R96" s="14"/>
      <c r="S96" s="14"/>
      <c r="T96" s="14"/>
    </row>
    <row r="97" spans="1:20" ht="13.5" customHeight="1">
      <c r="A97" s="154">
        <f>RANK(N97,$N$18:$N$1076)</f>
        <v>80</v>
      </c>
      <c r="B97" s="148" t="s">
        <v>471</v>
      </c>
      <c r="C97" s="148" t="s">
        <v>1043</v>
      </c>
      <c r="D97" s="149" t="s">
        <v>39</v>
      </c>
      <c r="E97" s="149" t="s">
        <v>38</v>
      </c>
      <c r="F97" s="149" t="s">
        <v>45</v>
      </c>
      <c r="G97" s="156">
        <f>VLOOKUP(B97,'Full FBS'!$B$18:$M$2049,6,0)</f>
        <v>0</v>
      </c>
      <c r="H97" s="156">
        <f>VLOOKUP(B97,'Full FBS'!$B$18:$M$2049,7,0)</f>
        <v>0</v>
      </c>
      <c r="I97" s="156">
        <f>VLOOKUP(B97,'Full FBS'!$B$18:$M$2049,8,0)</f>
        <v>1067</v>
      </c>
      <c r="J97" s="156">
        <f>VLOOKUP(B97,'Full FBS'!$B$18:$M$2049,9,0)</f>
        <v>11</v>
      </c>
      <c r="K97" s="156">
        <f>VLOOKUP(B97,'Full FBS'!$B$18:$M$2049,10,0)</f>
        <v>17</v>
      </c>
      <c r="L97" s="156">
        <f>VLOOKUP(B97,'Full FBS'!$B$18:$M$2049,11,0)</f>
        <v>168</v>
      </c>
      <c r="M97" s="156">
        <f>VLOOKUP(B97,'Full FBS'!$B$18:$M$2049,12,0)</f>
        <v>1</v>
      </c>
      <c r="N97" s="153">
        <f>SUM(G97*$D$8+H97*$D$5+I97*$D$9+J97*$D$6+K97*$D$11+L97*$D$10+M97*$D$7)</f>
        <v>204</v>
      </c>
      <c r="O97" s="167">
        <f>VLOOKUP(B97, 'Full FBS'!$B$18:$P$2049, 13, FALSE)</f>
        <v>204</v>
      </c>
      <c r="P97" s="29"/>
      <c r="Q97" s="14"/>
      <c r="R97" s="14"/>
      <c r="S97" s="14"/>
      <c r="T97" s="14"/>
    </row>
    <row r="98" spans="1:20" ht="13.5" customHeight="1">
      <c r="A98" s="154">
        <f>RANK(N98,$N$18:$N$1076)</f>
        <v>81</v>
      </c>
      <c r="B98" s="148" t="s">
        <v>958</v>
      </c>
      <c r="C98" s="148" t="s">
        <v>1045</v>
      </c>
      <c r="D98" s="149" t="s">
        <v>39</v>
      </c>
      <c r="E98" s="149" t="s">
        <v>34</v>
      </c>
      <c r="F98" s="149" t="s">
        <v>336</v>
      </c>
      <c r="G98" s="156">
        <f>VLOOKUP(B98,'Full FBS'!$B$18:$M$2049,6,0)</f>
        <v>0</v>
      </c>
      <c r="H98" s="156">
        <f>VLOOKUP(B98,'Full FBS'!$B$18:$M$2049,7,0)</f>
        <v>0</v>
      </c>
      <c r="I98" s="156">
        <f>VLOOKUP(B98,'Full FBS'!$B$18:$M$2049,8,0)</f>
        <v>1046</v>
      </c>
      <c r="J98" s="156">
        <f>VLOOKUP(B98,'Full FBS'!$B$18:$M$2049,9,0)</f>
        <v>11</v>
      </c>
      <c r="K98" s="156">
        <f>VLOOKUP(B98,'Full FBS'!$B$18:$M$2049,10,0)</f>
        <v>17</v>
      </c>
      <c r="L98" s="156">
        <f>VLOOKUP(B98,'Full FBS'!$B$18:$M$2049,11,0)</f>
        <v>179</v>
      </c>
      <c r="M98" s="156">
        <f>VLOOKUP(B98,'Full FBS'!$B$18:$M$2049,12,0)</f>
        <v>1</v>
      </c>
      <c r="N98" s="153">
        <f>SUM(G98*$D$8+H98*$D$5+I98*$D$9+J98*$D$6+K98*$D$11+L98*$D$10+M98*$D$7)</f>
        <v>203.00000000000003</v>
      </c>
      <c r="O98" s="167">
        <f>VLOOKUP(B98, 'Full FBS'!$B$18:$P$2049, 13, FALSE)</f>
        <v>203.00000000000003</v>
      </c>
      <c r="P98" s="29"/>
      <c r="Q98" s="14"/>
      <c r="R98" s="14"/>
      <c r="S98" s="14"/>
      <c r="T98" s="14"/>
    </row>
    <row r="99" spans="1:20" ht="13.5" customHeight="1">
      <c r="A99" s="154">
        <f>RANK(N99,$N$18:$N$1076)</f>
        <v>82</v>
      </c>
      <c r="B99" s="148" t="s">
        <v>629</v>
      </c>
      <c r="C99" s="148" t="s">
        <v>418</v>
      </c>
      <c r="D99" s="149" t="s">
        <v>39</v>
      </c>
      <c r="E99" s="149" t="s">
        <v>38</v>
      </c>
      <c r="F99" s="149" t="s">
        <v>37</v>
      </c>
      <c r="G99" s="156">
        <f>VLOOKUP(B99,'Full FBS'!$B$18:$M$2049,6,0)</f>
        <v>0</v>
      </c>
      <c r="H99" s="156">
        <f>VLOOKUP(B99,'Full FBS'!$B$18:$M$2049,7,0)</f>
        <v>0</v>
      </c>
      <c r="I99" s="156">
        <f>VLOOKUP(B99,'Full FBS'!$B$18:$M$2049,8,0)</f>
        <v>978</v>
      </c>
      <c r="J99" s="156">
        <f>VLOOKUP(B99,'Full FBS'!$B$18:$M$2049,9,0)</f>
        <v>11</v>
      </c>
      <c r="K99" s="156">
        <f>VLOOKUP(B99,'Full FBS'!$B$18:$M$2049,10,0)</f>
        <v>21</v>
      </c>
      <c r="L99" s="156">
        <f>VLOOKUP(B99,'Full FBS'!$B$18:$M$2049,11,0)</f>
        <v>221</v>
      </c>
      <c r="M99" s="156">
        <f>VLOOKUP(B99,'Full FBS'!$B$18:$M$2049,12,0)</f>
        <v>1</v>
      </c>
      <c r="N99" s="153">
        <f>SUM(G99*$D$8+H99*$D$5+I99*$D$9+J99*$D$6+K99*$D$11+L99*$D$10+M99*$D$7)</f>
        <v>202.4</v>
      </c>
      <c r="O99" s="167">
        <f>VLOOKUP(B99, 'Full FBS'!$B$18:$P$2049, 13, FALSE)</f>
        <v>202.4</v>
      </c>
      <c r="P99" s="29"/>
      <c r="Q99" s="14"/>
      <c r="R99" s="14"/>
      <c r="S99" s="14"/>
      <c r="T99" s="14"/>
    </row>
    <row r="100" spans="1:20" ht="13.5" customHeight="1">
      <c r="A100" s="154">
        <f>RANK(N100,$N$18:$N$1076)</f>
        <v>83</v>
      </c>
      <c r="B100" s="148" t="s">
        <v>528</v>
      </c>
      <c r="C100" s="148" t="s">
        <v>1906</v>
      </c>
      <c r="D100" s="149" t="s">
        <v>39</v>
      </c>
      <c r="E100" s="149" t="s">
        <v>34</v>
      </c>
      <c r="F100" s="149" t="s">
        <v>336</v>
      </c>
      <c r="G100" s="156">
        <f>VLOOKUP(B100,'Full FBS'!$B$18:$M$2049,6,0)</f>
        <v>45</v>
      </c>
      <c r="H100" s="156">
        <f>VLOOKUP(B100,'Full FBS'!$B$18:$M$2049,7,0)</f>
        <v>1</v>
      </c>
      <c r="I100" s="156">
        <f>VLOOKUP(B100,'Full FBS'!$B$18:$M$2049,8,0)</f>
        <v>921</v>
      </c>
      <c r="J100" s="156">
        <f>VLOOKUP(B100,'Full FBS'!$B$18:$M$2049,9,0)</f>
        <v>10</v>
      </c>
      <c r="K100" s="156">
        <f>VLOOKUP(B100,'Full FBS'!$B$18:$M$2049,10,0)</f>
        <v>25</v>
      </c>
      <c r="L100" s="156">
        <f>VLOOKUP(B100,'Full FBS'!$B$18:$M$2049,11,0)</f>
        <v>244</v>
      </c>
      <c r="M100" s="156">
        <f>VLOOKUP(B100,'Full FBS'!$B$18:$M$2049,12,0)</f>
        <v>1</v>
      </c>
      <c r="N100" s="153">
        <f>SUM(G100*$D$8+H100*$D$5+I100*$D$9+J100*$D$6+K100*$D$11+L100*$D$10+M100*$D$7)</f>
        <v>200.8</v>
      </c>
      <c r="O100" s="167">
        <f>VLOOKUP(B100, 'Full FBS'!$B$18:$P$2049, 13, FALSE)</f>
        <v>200.8</v>
      </c>
      <c r="P100" s="29"/>
      <c r="Q100" s="14"/>
      <c r="R100" s="14"/>
      <c r="S100" s="14"/>
      <c r="T100" s="14"/>
    </row>
    <row r="101" spans="1:20" ht="13.5" customHeight="1">
      <c r="A101" s="154">
        <f>RANK(N101,$N$18:$N$1076)</f>
        <v>84</v>
      </c>
      <c r="B101" s="148" t="s">
        <v>1483</v>
      </c>
      <c r="C101" s="148" t="s">
        <v>453</v>
      </c>
      <c r="D101" s="149" t="s">
        <v>33</v>
      </c>
      <c r="E101" s="149" t="s">
        <v>34</v>
      </c>
      <c r="F101" s="149" t="s">
        <v>337</v>
      </c>
      <c r="G101" s="156">
        <f>VLOOKUP(B101,'Full FBS'!$B$18:$M$2049,6,0)</f>
        <v>2501</v>
      </c>
      <c r="H101" s="156">
        <f>VLOOKUP(B101,'Full FBS'!$B$18:$M$2049,7,0)</f>
        <v>18</v>
      </c>
      <c r="I101" s="156">
        <f>VLOOKUP(B101,'Full FBS'!$B$18:$M$2049,8,0)</f>
        <v>103</v>
      </c>
      <c r="J101" s="156">
        <f>VLOOKUP(B101,'Full FBS'!$B$18:$M$2049,9,0)</f>
        <v>3</v>
      </c>
      <c r="K101" s="156">
        <f>VLOOKUP(B101,'Full FBS'!$B$18:$M$2049,10,0)</f>
        <v>0</v>
      </c>
      <c r="L101" s="156">
        <f>VLOOKUP(B101,'Full FBS'!$B$18:$M$2049,11,0)</f>
        <v>0</v>
      </c>
      <c r="M101" s="156">
        <f>VLOOKUP(B101,'Full FBS'!$B$18:$M$2049,12,0)</f>
        <v>0</v>
      </c>
      <c r="N101" s="153">
        <f>SUM(G101*$D$8+H101*$D$5+I101*$D$9+J101*$D$6+K101*$D$11+L101*$D$10+M101*$D$7)</f>
        <v>200.34000000000003</v>
      </c>
      <c r="O101" s="167">
        <f>VLOOKUP(B101, 'Full FBS'!$B$18:$P$2049, 13, FALSE)</f>
        <v>200.34000000000003</v>
      </c>
      <c r="P101" s="29"/>
      <c r="Q101" s="14"/>
      <c r="R101" s="14"/>
      <c r="S101" s="14"/>
      <c r="T101" s="14"/>
    </row>
    <row r="102" spans="1:20" ht="13.5" customHeight="1">
      <c r="A102" s="154">
        <f>RANK(N102,$N$18:$N$1076)</f>
        <v>85</v>
      </c>
      <c r="B102" s="148" t="s">
        <v>911</v>
      </c>
      <c r="C102" s="148" t="s">
        <v>406</v>
      </c>
      <c r="D102" s="149" t="s">
        <v>39</v>
      </c>
      <c r="E102" s="149" t="s">
        <v>38</v>
      </c>
      <c r="F102" s="149" t="s">
        <v>45</v>
      </c>
      <c r="G102" s="156">
        <f>VLOOKUP(B102,'Full FBS'!$B$18:$M$2049,6,0)</f>
        <v>0</v>
      </c>
      <c r="H102" s="156">
        <f>VLOOKUP(B102,'Full FBS'!$B$18:$M$2049,7,0)</f>
        <v>0</v>
      </c>
      <c r="I102" s="156">
        <f>VLOOKUP(B102,'Full FBS'!$B$18:$M$2049,8,0)</f>
        <v>1061</v>
      </c>
      <c r="J102" s="156">
        <f>VLOOKUP(B102,'Full FBS'!$B$18:$M$2049,9,0)</f>
        <v>9</v>
      </c>
      <c r="K102" s="156">
        <f>VLOOKUP(B102,'Full FBS'!$B$18:$M$2049,10,0)</f>
        <v>29</v>
      </c>
      <c r="L102" s="156">
        <f>VLOOKUP(B102,'Full FBS'!$B$18:$M$2049,11,0)</f>
        <v>189</v>
      </c>
      <c r="M102" s="156">
        <f>VLOOKUP(B102,'Full FBS'!$B$18:$M$2049,12,0)</f>
        <v>1</v>
      </c>
      <c r="N102" s="153">
        <f>SUM(G102*$D$8+H102*$D$5+I102*$D$9+J102*$D$6+K102*$D$11+L102*$D$10+M102*$D$7)</f>
        <v>199.50000000000003</v>
      </c>
      <c r="O102" s="167">
        <f>VLOOKUP(B102, 'Full FBS'!$B$18:$P$2049, 13, FALSE)</f>
        <v>199.50000000000003</v>
      </c>
      <c r="P102" s="29"/>
      <c r="Q102" s="14"/>
      <c r="R102" s="14"/>
      <c r="S102" s="14"/>
      <c r="T102" s="14"/>
    </row>
    <row r="103" spans="1:20" ht="13.5" customHeight="1">
      <c r="A103" s="154">
        <f>RANK(N103,$N$18:$N$1076)</f>
        <v>86</v>
      </c>
      <c r="B103" s="148" t="s">
        <v>371</v>
      </c>
      <c r="C103" s="148" t="s">
        <v>1942</v>
      </c>
      <c r="D103" s="149" t="s">
        <v>39</v>
      </c>
      <c r="E103" s="149" t="s">
        <v>38</v>
      </c>
      <c r="F103" s="149" t="s">
        <v>337</v>
      </c>
      <c r="G103" s="156">
        <f>VLOOKUP(B103,'Full FBS'!$B$18:$M$2049,6,0)</f>
        <v>0</v>
      </c>
      <c r="H103" s="156">
        <f>VLOOKUP(B103,'Full FBS'!$B$18:$M$2049,7,0)</f>
        <v>0</v>
      </c>
      <c r="I103" s="156">
        <f>VLOOKUP(B103,'Full FBS'!$B$18:$M$2049,8,0)</f>
        <v>1032</v>
      </c>
      <c r="J103" s="156">
        <f>VLOOKUP(B103,'Full FBS'!$B$18:$M$2049,9,0)</f>
        <v>10</v>
      </c>
      <c r="K103" s="156">
        <f>VLOOKUP(B103,'Full FBS'!$B$18:$M$2049,10,0)</f>
        <v>20</v>
      </c>
      <c r="L103" s="156">
        <f>VLOOKUP(B103,'Full FBS'!$B$18:$M$2049,11,0)</f>
        <v>197</v>
      </c>
      <c r="M103" s="156">
        <f>VLOOKUP(B103,'Full FBS'!$B$18:$M$2049,12,0)</f>
        <v>1</v>
      </c>
      <c r="N103" s="153">
        <f>SUM(G103*$D$8+H103*$D$5+I103*$D$9+J103*$D$6+K103*$D$11+L103*$D$10+M103*$D$7)</f>
        <v>198.89999999999998</v>
      </c>
      <c r="O103" s="167">
        <f>VLOOKUP(B103, 'Full FBS'!$B$18:$P$2049, 13, FALSE)</f>
        <v>198.89999999999998</v>
      </c>
      <c r="P103" s="29"/>
      <c r="Q103" s="14"/>
      <c r="R103" s="14"/>
      <c r="S103" s="14"/>
      <c r="T103" s="14"/>
    </row>
    <row r="104" spans="1:20" ht="13.5" customHeight="1">
      <c r="A104" s="154">
        <f>RANK(N104,$N$18:$N$1076)</f>
        <v>87</v>
      </c>
      <c r="B104" s="148" t="s">
        <v>2117</v>
      </c>
      <c r="C104" s="148" t="s">
        <v>433</v>
      </c>
      <c r="D104" s="149" t="s">
        <v>43</v>
      </c>
      <c r="E104" s="149" t="s">
        <v>38</v>
      </c>
      <c r="F104" s="149" t="s">
        <v>37</v>
      </c>
      <c r="G104" s="156">
        <f>VLOOKUP(B104,'Full FBS'!$B$18:$M$2049,6,0)</f>
        <v>0</v>
      </c>
      <c r="H104" s="156">
        <f>VLOOKUP(B104,'Full FBS'!$B$18:$M$2049,7,0)</f>
        <v>0</v>
      </c>
      <c r="I104" s="156">
        <f>VLOOKUP(B104,'Full FBS'!$B$18:$M$2049,8,0)</f>
        <v>32</v>
      </c>
      <c r="J104" s="156">
        <f>VLOOKUP(B104,'Full FBS'!$B$18:$M$2049,9,0)</f>
        <v>0</v>
      </c>
      <c r="K104" s="156">
        <f>VLOOKUP(B104,'Full FBS'!$B$18:$M$2049,10,0)</f>
        <v>80</v>
      </c>
      <c r="L104" s="156">
        <f>VLOOKUP(B104,'Full FBS'!$B$18:$M$2049,11,0)</f>
        <v>1066</v>
      </c>
      <c r="M104" s="156">
        <f>VLOOKUP(B104,'Full FBS'!$B$18:$M$2049,12,0)</f>
        <v>8</v>
      </c>
      <c r="N104" s="153">
        <f>SUM(G104*$D$8+H104*$D$5+I104*$D$9+J104*$D$6+K104*$D$11+L104*$D$10+M104*$D$7)</f>
        <v>197.8</v>
      </c>
      <c r="O104" s="167">
        <f>VLOOKUP(B104, 'Full FBS'!$B$18:$P$2049, 13, FALSE)</f>
        <v>197.8</v>
      </c>
      <c r="P104" s="29"/>
      <c r="Q104" s="14"/>
      <c r="R104" s="14"/>
      <c r="S104" s="14"/>
      <c r="T104" s="14"/>
    </row>
    <row r="105" spans="1:20" ht="13.5" customHeight="1">
      <c r="A105" s="154">
        <f>RANK(N105,$N$18:$N$1076)</f>
        <v>88</v>
      </c>
      <c r="B105" s="148" t="s">
        <v>287</v>
      </c>
      <c r="C105" s="148" t="s">
        <v>446</v>
      </c>
      <c r="D105" s="149" t="s">
        <v>39</v>
      </c>
      <c r="E105" s="149" t="s">
        <v>34</v>
      </c>
      <c r="F105" s="149" t="s">
        <v>337</v>
      </c>
      <c r="G105" s="156">
        <f>VLOOKUP(B105,'Full FBS'!$B$18:$M$2049,6,0)</f>
        <v>0</v>
      </c>
      <c r="H105" s="156">
        <f>VLOOKUP(B105,'Full FBS'!$B$18:$M$2049,7,0)</f>
        <v>0</v>
      </c>
      <c r="I105" s="156">
        <f>VLOOKUP(B105,'Full FBS'!$B$18:$M$2049,8,0)</f>
        <v>1169</v>
      </c>
      <c r="J105" s="156">
        <f>VLOOKUP(B105,'Full FBS'!$B$18:$M$2049,9,0)</f>
        <v>11</v>
      </c>
      <c r="K105" s="156">
        <f>VLOOKUP(B105,'Full FBS'!$B$18:$M$2049,10,0)</f>
        <v>10</v>
      </c>
      <c r="L105" s="156">
        <f>VLOOKUP(B105,'Full FBS'!$B$18:$M$2049,11,0)</f>
        <v>98</v>
      </c>
      <c r="M105" s="156">
        <f>VLOOKUP(B105,'Full FBS'!$B$18:$M$2049,12,0)</f>
        <v>0</v>
      </c>
      <c r="N105" s="153">
        <f>SUM(G105*$D$8+H105*$D$5+I105*$D$9+J105*$D$6+K105*$D$11+L105*$D$10+M105*$D$7)</f>
        <v>197.70000000000002</v>
      </c>
      <c r="O105" s="167">
        <f>VLOOKUP(B105, 'Full FBS'!$B$18:$P$2049, 13, FALSE)</f>
        <v>197.70000000000002</v>
      </c>
      <c r="P105" s="29"/>
      <c r="Q105" s="14"/>
      <c r="R105" s="14"/>
      <c r="S105" s="14"/>
      <c r="T105" s="14"/>
    </row>
    <row r="106" spans="1:20" ht="13.5" customHeight="1">
      <c r="A106" s="154">
        <f>RANK(N106,$N$18:$N$1076)</f>
        <v>89</v>
      </c>
      <c r="B106" s="148" t="s">
        <v>301</v>
      </c>
      <c r="C106" s="148" t="s">
        <v>421</v>
      </c>
      <c r="D106" s="149" t="s">
        <v>43</v>
      </c>
      <c r="E106" s="149" t="s">
        <v>34</v>
      </c>
      <c r="F106" s="149" t="s">
        <v>337</v>
      </c>
      <c r="G106" s="156">
        <f>VLOOKUP(B106,'Full FBS'!$B$18:$M$2049,6,0)</f>
        <v>0</v>
      </c>
      <c r="H106" s="156">
        <f>VLOOKUP(B106,'Full FBS'!$B$18:$M$2049,7,0)</f>
        <v>0</v>
      </c>
      <c r="I106" s="156">
        <f>VLOOKUP(B106,'Full FBS'!$B$18:$M$2049,8,0)</f>
        <v>0</v>
      </c>
      <c r="J106" s="156">
        <f>VLOOKUP(B106,'Full FBS'!$B$18:$M$2049,9,0)</f>
        <v>0</v>
      </c>
      <c r="K106" s="156">
        <f>VLOOKUP(B106,'Full FBS'!$B$18:$M$2049,10,0)</f>
        <v>77</v>
      </c>
      <c r="L106" s="156">
        <f>VLOOKUP(B106,'Full FBS'!$B$18:$M$2049,11,0)</f>
        <v>1058</v>
      </c>
      <c r="M106" s="156">
        <f>VLOOKUP(B106,'Full FBS'!$B$18:$M$2049,12,0)</f>
        <v>8</v>
      </c>
      <c r="N106" s="153">
        <f>SUM(G106*$D$8+H106*$D$5+I106*$D$9+J106*$D$6+K106*$D$11+L106*$D$10+M106*$D$7)</f>
        <v>192.3</v>
      </c>
      <c r="O106" s="167">
        <f>VLOOKUP(B106, 'Full FBS'!$B$18:$P$2049, 13, FALSE)</f>
        <v>192.3</v>
      </c>
      <c r="P106" s="29"/>
      <c r="Q106" s="14"/>
      <c r="R106" s="14"/>
      <c r="S106" s="14"/>
      <c r="T106" s="14"/>
    </row>
    <row r="107" spans="1:20" ht="13.5" customHeight="1">
      <c r="A107" s="154">
        <f>RANK(N107,$N$18:$N$1076)</f>
        <v>90</v>
      </c>
      <c r="B107" s="148" t="s">
        <v>2121</v>
      </c>
      <c r="C107" s="148" t="s">
        <v>1935</v>
      </c>
      <c r="D107" s="149" t="s">
        <v>43</v>
      </c>
      <c r="E107" s="149" t="s">
        <v>36</v>
      </c>
      <c r="F107" s="149" t="s">
        <v>45</v>
      </c>
      <c r="G107" s="156">
        <f>VLOOKUP(B107,'Full FBS'!$B$18:$M$2049,6,0)</f>
        <v>0</v>
      </c>
      <c r="H107" s="156">
        <f>VLOOKUP(B107,'Full FBS'!$B$18:$M$2049,7,0)</f>
        <v>0</v>
      </c>
      <c r="I107" s="156">
        <f>VLOOKUP(B107,'Full FBS'!$B$18:$M$2049,8,0)</f>
        <v>192</v>
      </c>
      <c r="J107" s="156">
        <f>VLOOKUP(B107,'Full FBS'!$B$18:$M$2049,9,0)</f>
        <v>1</v>
      </c>
      <c r="K107" s="156">
        <f>VLOOKUP(B107,'Full FBS'!$B$18:$M$2049,10,0)</f>
        <v>70</v>
      </c>
      <c r="L107" s="156">
        <f>VLOOKUP(B107,'Full FBS'!$B$18:$M$2049,11,0)</f>
        <v>892</v>
      </c>
      <c r="M107" s="156">
        <f>VLOOKUP(B107,'Full FBS'!$B$18:$M$2049,12,0)</f>
        <v>7</v>
      </c>
      <c r="N107" s="153">
        <f>SUM(G107*$D$8+H107*$D$5+I107*$D$9+J107*$D$6+K107*$D$11+L107*$D$10+M107*$D$7)</f>
        <v>191.4</v>
      </c>
      <c r="O107" s="167">
        <f>VLOOKUP(B107, 'Full FBS'!$B$18:$P$2049, 13, FALSE)</f>
        <v>191.4</v>
      </c>
      <c r="P107" s="29"/>
      <c r="Q107" s="14"/>
      <c r="R107" s="14"/>
      <c r="S107" s="14"/>
      <c r="T107" s="14"/>
    </row>
    <row r="108" spans="1:20" ht="13.5" customHeight="1">
      <c r="A108" s="154">
        <f>RANK(N108,$N$18:$N$1076)</f>
        <v>91</v>
      </c>
      <c r="B108" s="148" t="s">
        <v>998</v>
      </c>
      <c r="C108" s="148" t="s">
        <v>1959</v>
      </c>
      <c r="D108" s="149" t="s">
        <v>39</v>
      </c>
      <c r="E108" s="149" t="s">
        <v>34</v>
      </c>
      <c r="F108" s="149" t="s">
        <v>45</v>
      </c>
      <c r="G108" s="156">
        <f>VLOOKUP(B108,'Full FBS'!$B$18:$M$2049,6,0)</f>
        <v>0</v>
      </c>
      <c r="H108" s="156">
        <f>VLOOKUP(B108,'Full FBS'!$B$18:$M$2049,7,0)</f>
        <v>0</v>
      </c>
      <c r="I108" s="156">
        <f>VLOOKUP(B108,'Full FBS'!$B$18:$M$2049,8,0)</f>
        <v>921</v>
      </c>
      <c r="J108" s="156">
        <f>VLOOKUP(B108,'Full FBS'!$B$18:$M$2049,9,0)</f>
        <v>10</v>
      </c>
      <c r="K108" s="156">
        <f>VLOOKUP(B108,'Full FBS'!$B$18:$M$2049,10,0)</f>
        <v>25</v>
      </c>
      <c r="L108" s="156">
        <f>VLOOKUP(B108,'Full FBS'!$B$18:$M$2049,11,0)</f>
        <v>204</v>
      </c>
      <c r="M108" s="156">
        <f>VLOOKUP(B108,'Full FBS'!$B$18:$M$2049,12,0)</f>
        <v>1</v>
      </c>
      <c r="N108" s="153">
        <f>SUM(G108*$D$8+H108*$D$5+I108*$D$9+J108*$D$6+K108*$D$11+L108*$D$10+M108*$D$7)</f>
        <v>191.00000000000003</v>
      </c>
      <c r="O108" s="167">
        <f>VLOOKUP(B108, 'Full FBS'!$B$18:$P$2049, 13, FALSE)</f>
        <v>191.00000000000003</v>
      </c>
      <c r="P108" s="29"/>
      <c r="Q108" s="14"/>
      <c r="R108" s="14"/>
      <c r="S108" s="14"/>
      <c r="T108" s="14"/>
    </row>
    <row r="109" spans="1:20" ht="13.5" customHeight="1">
      <c r="A109" s="154">
        <f>RANK(N109,$N$18:$N$1076)</f>
        <v>92</v>
      </c>
      <c r="B109" s="148" t="s">
        <v>962</v>
      </c>
      <c r="C109" s="148" t="s">
        <v>58</v>
      </c>
      <c r="D109" s="149" t="s">
        <v>39</v>
      </c>
      <c r="E109" s="149" t="s">
        <v>38</v>
      </c>
      <c r="F109" s="149" t="s">
        <v>337</v>
      </c>
      <c r="G109" s="156">
        <f>VLOOKUP(B109,'Full FBS'!$B$18:$M$2049,6,0)</f>
        <v>0</v>
      </c>
      <c r="H109" s="156">
        <f>VLOOKUP(B109,'Full FBS'!$B$18:$M$2049,7,0)</f>
        <v>0</v>
      </c>
      <c r="I109" s="156">
        <f>VLOOKUP(B109,'Full FBS'!$B$18:$M$2049,8,0)</f>
        <v>991</v>
      </c>
      <c r="J109" s="156">
        <f>VLOOKUP(B109,'Full FBS'!$B$18:$M$2049,9,0)</f>
        <v>10</v>
      </c>
      <c r="K109" s="156">
        <f>VLOOKUP(B109,'Full FBS'!$B$18:$M$2049,10,0)</f>
        <v>20</v>
      </c>
      <c r="L109" s="156">
        <f>VLOOKUP(B109,'Full FBS'!$B$18:$M$2049,11,0)</f>
        <v>155</v>
      </c>
      <c r="M109" s="156">
        <f>VLOOKUP(B109,'Full FBS'!$B$18:$M$2049,12,0)</f>
        <v>1</v>
      </c>
      <c r="N109" s="153">
        <f>SUM(G109*$D$8+H109*$D$5+I109*$D$9+J109*$D$6+K109*$D$11+L109*$D$10+M109*$D$7)</f>
        <v>190.60000000000002</v>
      </c>
      <c r="O109" s="167">
        <f>VLOOKUP(B109, 'Full FBS'!$B$18:$P$2049, 13, FALSE)</f>
        <v>190.60000000000002</v>
      </c>
      <c r="P109" s="29"/>
      <c r="Q109" s="14"/>
      <c r="R109" s="14"/>
      <c r="S109" s="14"/>
      <c r="T109" s="14"/>
    </row>
    <row r="110" spans="1:20" ht="13.5" customHeight="1">
      <c r="A110" s="154">
        <f>RANK(N110,$N$18:$N$1076)</f>
        <v>93</v>
      </c>
      <c r="B110" s="148" t="s">
        <v>1810</v>
      </c>
      <c r="C110" s="148" t="s">
        <v>60</v>
      </c>
      <c r="D110" s="149" t="s">
        <v>39</v>
      </c>
      <c r="E110" s="149" t="s">
        <v>34</v>
      </c>
      <c r="F110" s="149" t="s">
        <v>337</v>
      </c>
      <c r="G110" s="156">
        <f>VLOOKUP(B110,'Full FBS'!$B$18:$M$2049,6,0)</f>
        <v>0</v>
      </c>
      <c r="H110" s="156">
        <f>VLOOKUP(B110,'Full FBS'!$B$18:$M$2049,7,0)</f>
        <v>0</v>
      </c>
      <c r="I110" s="156">
        <f>VLOOKUP(B110,'Full FBS'!$B$18:$M$2049,8,0)</f>
        <v>856</v>
      </c>
      <c r="J110" s="156">
        <f>VLOOKUP(B110,'Full FBS'!$B$18:$M$2049,9,0)</f>
        <v>11</v>
      </c>
      <c r="K110" s="156">
        <f>VLOOKUP(B110,'Full FBS'!$B$18:$M$2049,10,0)</f>
        <v>21</v>
      </c>
      <c r="L110" s="156">
        <f>VLOOKUP(B110,'Full FBS'!$B$18:$M$2049,11,0)</f>
        <v>219</v>
      </c>
      <c r="M110" s="156">
        <f>VLOOKUP(B110,'Full FBS'!$B$18:$M$2049,12,0)</f>
        <v>1</v>
      </c>
      <c r="N110" s="153">
        <f>SUM(G110*$D$8+H110*$D$5+I110*$D$9+J110*$D$6+K110*$D$11+L110*$D$10+M110*$D$7)</f>
        <v>190.00000000000003</v>
      </c>
      <c r="O110" s="167">
        <f>VLOOKUP(B110, 'Full FBS'!$B$18:$P$2049, 13, FALSE)</f>
        <v>190.00000000000003</v>
      </c>
      <c r="P110" s="29"/>
      <c r="Q110" s="14"/>
      <c r="R110" s="14"/>
      <c r="S110" s="14"/>
      <c r="T110" s="14"/>
    </row>
    <row r="111" spans="1:20" ht="13.5" customHeight="1">
      <c r="A111" s="154">
        <f>RANK(N111,$N$18:$N$1076)</f>
        <v>94</v>
      </c>
      <c r="B111" s="148" t="s">
        <v>1514</v>
      </c>
      <c r="C111" s="148" t="s">
        <v>423</v>
      </c>
      <c r="D111" s="149" t="s">
        <v>33</v>
      </c>
      <c r="E111" s="149" t="s">
        <v>40</v>
      </c>
      <c r="F111" s="149" t="s">
        <v>337</v>
      </c>
      <c r="G111" s="156">
        <f>VLOOKUP(B111,'Full FBS'!$B$18:$M$2049,6,0)</f>
        <v>2612</v>
      </c>
      <c r="H111" s="156">
        <f>VLOOKUP(B111,'Full FBS'!$B$18:$M$2049,7,0)</f>
        <v>18</v>
      </c>
      <c r="I111" s="156">
        <f>VLOOKUP(B111,'Full FBS'!$B$18:$M$2049,8,0)</f>
        <v>0</v>
      </c>
      <c r="J111" s="156">
        <f>VLOOKUP(B111,'Full FBS'!$B$18:$M$2049,9,0)</f>
        <v>2</v>
      </c>
      <c r="K111" s="156">
        <f>VLOOKUP(B111,'Full FBS'!$B$18:$M$2049,10,0)</f>
        <v>0</v>
      </c>
      <c r="L111" s="156">
        <f>VLOOKUP(B111,'Full FBS'!$B$18:$M$2049,11,0)</f>
        <v>0</v>
      </c>
      <c r="M111" s="156">
        <f>VLOOKUP(B111,'Full FBS'!$B$18:$M$2049,12,0)</f>
        <v>0</v>
      </c>
      <c r="N111" s="153">
        <f>SUM(G111*$D$8+H111*$D$5+I111*$D$9+J111*$D$6+K111*$D$11+L111*$D$10+M111*$D$7)</f>
        <v>188.48000000000002</v>
      </c>
      <c r="O111" s="167">
        <f>VLOOKUP(B111, 'Full FBS'!$B$18:$P$2049, 13, FALSE)</f>
        <v>188.48000000000002</v>
      </c>
      <c r="P111" s="29"/>
      <c r="Q111" s="14"/>
      <c r="R111" s="14"/>
      <c r="S111" s="14"/>
      <c r="T111" s="14"/>
    </row>
    <row r="112" spans="1:20" ht="13.5" customHeight="1">
      <c r="A112" s="154">
        <f>RANK(N112,$N$18:$N$1076)</f>
        <v>95</v>
      </c>
      <c r="B112" s="148" t="s">
        <v>215</v>
      </c>
      <c r="C112" s="148" t="s">
        <v>433</v>
      </c>
      <c r="D112" s="149" t="s">
        <v>39</v>
      </c>
      <c r="E112" s="149" t="s">
        <v>34</v>
      </c>
      <c r="F112" s="149" t="s">
        <v>37</v>
      </c>
      <c r="G112" s="156">
        <f>VLOOKUP(B112,'Full FBS'!$B$18:$M$2049,6,0)</f>
        <v>0</v>
      </c>
      <c r="H112" s="156">
        <f>VLOOKUP(B112,'Full FBS'!$B$18:$M$2049,7,0)</f>
        <v>0</v>
      </c>
      <c r="I112" s="156">
        <f>VLOOKUP(B112,'Full FBS'!$B$18:$M$2049,8,0)</f>
        <v>1052</v>
      </c>
      <c r="J112" s="156">
        <f>VLOOKUP(B112,'Full FBS'!$B$18:$M$2049,9,0)</f>
        <v>11</v>
      </c>
      <c r="K112" s="156">
        <f>VLOOKUP(B112,'Full FBS'!$B$18:$M$2049,10,0)</f>
        <v>12</v>
      </c>
      <c r="L112" s="156">
        <f>VLOOKUP(B112,'Full FBS'!$B$18:$M$2049,11,0)</f>
        <v>107</v>
      </c>
      <c r="M112" s="156">
        <f>VLOOKUP(B112,'Full FBS'!$B$18:$M$2049,12,0)</f>
        <v>0</v>
      </c>
      <c r="N112" s="153">
        <f>SUM(G112*$D$8+H112*$D$5+I112*$D$9+J112*$D$6+K112*$D$11+L112*$D$10+M112*$D$7)</f>
        <v>187.89999999999998</v>
      </c>
      <c r="O112" s="167">
        <f>VLOOKUP(B112, 'Full FBS'!$B$18:$P$2049, 13, FALSE)</f>
        <v>187.89999999999998</v>
      </c>
      <c r="P112" s="29"/>
      <c r="Q112" s="14"/>
      <c r="R112" s="14"/>
      <c r="S112" s="14"/>
      <c r="T112" s="14"/>
    </row>
    <row r="113" spans="1:20" ht="13.5" customHeight="1">
      <c r="A113" s="154">
        <f>RANK(N113,$N$18:$N$1076)</f>
        <v>96</v>
      </c>
      <c r="B113" s="148" t="s">
        <v>241</v>
      </c>
      <c r="C113" s="148" t="s">
        <v>1043</v>
      </c>
      <c r="D113" s="149" t="s">
        <v>43</v>
      </c>
      <c r="E113" s="149" t="s">
        <v>34</v>
      </c>
      <c r="F113" s="149" t="s">
        <v>45</v>
      </c>
      <c r="G113" s="156">
        <f>VLOOKUP(B113,'Full FBS'!$B$18:$M$2049,6,0)</f>
        <v>0</v>
      </c>
      <c r="H113" s="156">
        <f>VLOOKUP(B113,'Full FBS'!$B$18:$M$2049,7,0)</f>
        <v>0</v>
      </c>
      <c r="I113" s="156">
        <f>VLOOKUP(B113,'Full FBS'!$B$18:$M$2049,8,0)</f>
        <v>0</v>
      </c>
      <c r="J113" s="156">
        <f>VLOOKUP(B113,'Full FBS'!$B$18:$M$2049,9,0)</f>
        <v>0</v>
      </c>
      <c r="K113" s="156">
        <f>VLOOKUP(B113,'Full FBS'!$B$18:$M$2049,10,0)</f>
        <v>78</v>
      </c>
      <c r="L113" s="156">
        <f>VLOOKUP(B113,'Full FBS'!$B$18:$M$2049,11,0)</f>
        <v>1002</v>
      </c>
      <c r="M113" s="156">
        <f>VLOOKUP(B113,'Full FBS'!$B$18:$M$2049,12,0)</f>
        <v>8</v>
      </c>
      <c r="N113" s="153">
        <f>SUM(G113*$D$8+H113*$D$5+I113*$D$9+J113*$D$6+K113*$D$11+L113*$D$10+M113*$D$7)</f>
        <v>187.2</v>
      </c>
      <c r="O113" s="167">
        <f>VLOOKUP(B113, 'Full FBS'!$B$18:$P$2049, 13, FALSE)</f>
        <v>187.2</v>
      </c>
      <c r="P113" s="29"/>
      <c r="Q113" s="14"/>
      <c r="R113" s="14"/>
      <c r="S113" s="14"/>
      <c r="T113" s="14"/>
    </row>
    <row r="114" spans="1:20" ht="13.5" customHeight="1">
      <c r="A114" s="154">
        <f>RANK(N114,$N$18:$N$1076)</f>
        <v>97</v>
      </c>
      <c r="B114" s="148" t="s">
        <v>169</v>
      </c>
      <c r="C114" s="148" t="s">
        <v>1932</v>
      </c>
      <c r="D114" s="149" t="s">
        <v>43</v>
      </c>
      <c r="E114" s="149" t="s">
        <v>38</v>
      </c>
      <c r="F114" s="149" t="s">
        <v>45</v>
      </c>
      <c r="G114" s="156">
        <f>VLOOKUP(B114,'Full FBS'!$B$18:$M$2049,6,0)</f>
        <v>0</v>
      </c>
      <c r="H114" s="156">
        <f>VLOOKUP(B114,'Full FBS'!$B$18:$M$2049,7,0)</f>
        <v>0</v>
      </c>
      <c r="I114" s="156">
        <f>VLOOKUP(B114,'Full FBS'!$B$18:$M$2049,8,0)</f>
        <v>33</v>
      </c>
      <c r="J114" s="156">
        <f>VLOOKUP(B114,'Full FBS'!$B$18:$M$2049,9,0)</f>
        <v>0</v>
      </c>
      <c r="K114" s="156">
        <f>VLOOKUP(B114,'Full FBS'!$B$18:$M$2049,10,0)</f>
        <v>73</v>
      </c>
      <c r="L114" s="156">
        <f>VLOOKUP(B114,'Full FBS'!$B$18:$M$2049,11,0)</f>
        <v>990</v>
      </c>
      <c r="M114" s="156">
        <f>VLOOKUP(B114,'Full FBS'!$B$18:$M$2049,12,0)</f>
        <v>8</v>
      </c>
      <c r="N114" s="153">
        <f>SUM(G114*$D$8+H114*$D$5+I114*$D$9+J114*$D$6+K114*$D$11+L114*$D$10+M114*$D$7)</f>
        <v>186.8</v>
      </c>
      <c r="O114" s="167">
        <f>VLOOKUP(B114, 'Full FBS'!$B$18:$P$2049, 13, FALSE)</f>
        <v>186.8</v>
      </c>
      <c r="P114" s="29"/>
      <c r="Q114" s="14"/>
      <c r="R114" s="14"/>
      <c r="S114" s="14"/>
      <c r="T114" s="14"/>
    </row>
    <row r="115" spans="1:20" ht="13.5" customHeight="1">
      <c r="A115" s="154">
        <f>RANK(N115,$N$18:$N$1076)</f>
        <v>98</v>
      </c>
      <c r="B115" s="148" t="s">
        <v>1427</v>
      </c>
      <c r="C115" s="148" t="s">
        <v>51</v>
      </c>
      <c r="D115" s="149" t="s">
        <v>39</v>
      </c>
      <c r="E115" s="149" t="s">
        <v>36</v>
      </c>
      <c r="F115" s="149" t="s">
        <v>37</v>
      </c>
      <c r="G115" s="156">
        <f>VLOOKUP(B115,'Full FBS'!$B$18:$M$2049,6,0)</f>
        <v>0</v>
      </c>
      <c r="H115" s="156">
        <f>VLOOKUP(B115,'Full FBS'!$B$18:$M$2049,7,0)</f>
        <v>0</v>
      </c>
      <c r="I115" s="156">
        <f>VLOOKUP(B115,'Full FBS'!$B$18:$M$2049,8,0)</f>
        <v>945</v>
      </c>
      <c r="J115" s="156">
        <f>VLOOKUP(B115,'Full FBS'!$B$18:$M$2049,9,0)</f>
        <v>10</v>
      </c>
      <c r="K115" s="156">
        <f>VLOOKUP(B115,'Full FBS'!$B$18:$M$2049,10,0)</f>
        <v>20</v>
      </c>
      <c r="L115" s="156">
        <f>VLOOKUP(B115,'Full FBS'!$B$18:$M$2049,11,0)</f>
        <v>162</v>
      </c>
      <c r="M115" s="156">
        <f>VLOOKUP(B115,'Full FBS'!$B$18:$M$2049,12,0)</f>
        <v>1</v>
      </c>
      <c r="N115" s="153">
        <f>SUM(G115*$D$8+H115*$D$5+I115*$D$9+J115*$D$6+K115*$D$11+L115*$D$10+M115*$D$7)</f>
        <v>186.7</v>
      </c>
      <c r="O115" s="167">
        <f>VLOOKUP(B115, 'Full FBS'!$B$18:$P$2049, 13, FALSE)</f>
        <v>186.7</v>
      </c>
      <c r="P115" s="29"/>
      <c r="Q115" s="14"/>
      <c r="R115" s="14"/>
      <c r="S115" s="14"/>
      <c r="T115" s="14"/>
    </row>
    <row r="116" spans="1:20" ht="13.5" customHeight="1">
      <c r="A116" s="154">
        <f>RANK(N116,$N$18:$N$1076)</f>
        <v>99</v>
      </c>
      <c r="B116" s="148" t="s">
        <v>2085</v>
      </c>
      <c r="C116" s="148" t="s">
        <v>1923</v>
      </c>
      <c r="D116" s="149" t="s">
        <v>39</v>
      </c>
      <c r="E116" s="149" t="s">
        <v>36</v>
      </c>
      <c r="F116" s="149" t="s">
        <v>336</v>
      </c>
      <c r="G116" s="156">
        <f>VLOOKUP(B116,'Full FBS'!$B$18:$M$2049,6,0)</f>
        <v>0</v>
      </c>
      <c r="H116" s="156">
        <f>VLOOKUP(B116,'Full FBS'!$B$18:$M$2049,7,0)</f>
        <v>0</v>
      </c>
      <c r="I116" s="156">
        <f>VLOOKUP(B116,'Full FBS'!$B$18:$M$2049,8,0)</f>
        <v>974</v>
      </c>
      <c r="J116" s="156">
        <f>VLOOKUP(B116,'Full FBS'!$B$18:$M$2049,9,0)</f>
        <v>10</v>
      </c>
      <c r="K116" s="156">
        <f>VLOOKUP(B116,'Full FBS'!$B$18:$M$2049,10,0)</f>
        <v>18</v>
      </c>
      <c r="L116" s="156">
        <f>VLOOKUP(B116,'Full FBS'!$B$18:$M$2049,11,0)</f>
        <v>133</v>
      </c>
      <c r="M116" s="156">
        <f>VLOOKUP(B116,'Full FBS'!$B$18:$M$2049,12,0)</f>
        <v>1</v>
      </c>
      <c r="N116" s="153">
        <f>SUM(G116*$D$8+H116*$D$5+I116*$D$9+J116*$D$6+K116*$D$11+L116*$D$10+M116*$D$7)</f>
        <v>185.70000000000002</v>
      </c>
      <c r="O116" s="167">
        <f>VLOOKUP(B116, 'Full FBS'!$B$18:$P$2049, 13, FALSE)</f>
        <v>185.70000000000002</v>
      </c>
      <c r="P116" s="29"/>
      <c r="Q116" s="14"/>
      <c r="R116" s="14"/>
      <c r="S116" s="14"/>
      <c r="T116" s="14"/>
    </row>
    <row r="117" spans="1:20" ht="13.5" customHeight="1">
      <c r="A117" s="154">
        <f>RANK(N117,$N$18:$N$1076)</f>
        <v>100</v>
      </c>
      <c r="B117" s="148" t="s">
        <v>920</v>
      </c>
      <c r="C117" s="148" t="s">
        <v>404</v>
      </c>
      <c r="D117" s="149" t="s">
        <v>39</v>
      </c>
      <c r="E117" s="149" t="s">
        <v>38</v>
      </c>
      <c r="F117" s="149" t="s">
        <v>37</v>
      </c>
      <c r="G117" s="156">
        <f>VLOOKUP(B117,'Full FBS'!$B$18:$M$2049,6,0)</f>
        <v>0</v>
      </c>
      <c r="H117" s="156">
        <f>VLOOKUP(B117,'Full FBS'!$B$18:$M$2049,7,0)</f>
        <v>0</v>
      </c>
      <c r="I117" s="156">
        <f>VLOOKUP(B117,'Full FBS'!$B$18:$M$2049,8,0)</f>
        <v>988</v>
      </c>
      <c r="J117" s="156">
        <f>VLOOKUP(B117,'Full FBS'!$B$18:$M$2049,9,0)</f>
        <v>9</v>
      </c>
      <c r="K117" s="156">
        <f>VLOOKUP(B117,'Full FBS'!$B$18:$M$2049,10,0)</f>
        <v>20</v>
      </c>
      <c r="L117" s="156">
        <f>VLOOKUP(B117,'Full FBS'!$B$18:$M$2049,11,0)</f>
        <v>166</v>
      </c>
      <c r="M117" s="156">
        <f>VLOOKUP(B117,'Full FBS'!$B$18:$M$2049,12,0)</f>
        <v>1</v>
      </c>
      <c r="N117" s="153">
        <f>SUM(G117*$D$8+H117*$D$5+I117*$D$9+J117*$D$6+K117*$D$11+L117*$D$10+M117*$D$7)</f>
        <v>185.4</v>
      </c>
      <c r="O117" s="167">
        <f>VLOOKUP(B117, 'Full FBS'!$B$18:$P$2049, 13, FALSE)</f>
        <v>185.4</v>
      </c>
      <c r="P117" s="29"/>
      <c r="Q117" s="14"/>
      <c r="R117" s="14"/>
      <c r="S117" s="14"/>
      <c r="T117" s="14"/>
    </row>
    <row r="118" spans="1:20" ht="13.5" customHeight="1">
      <c r="A118" s="154">
        <f>RANK(N118,$N$18:$N$1076)</f>
        <v>101</v>
      </c>
      <c r="B118" s="148" t="s">
        <v>1882</v>
      </c>
      <c r="C118" s="148" t="s">
        <v>1964</v>
      </c>
      <c r="D118" s="149" t="s">
        <v>43</v>
      </c>
      <c r="E118" s="149" t="s">
        <v>38</v>
      </c>
      <c r="F118" s="149" t="s">
        <v>335</v>
      </c>
      <c r="G118" s="156">
        <f>VLOOKUP(B118,'Full FBS'!$B$18:$M$2049,6,0)</f>
        <v>0</v>
      </c>
      <c r="H118" s="156">
        <f>VLOOKUP(B118,'Full FBS'!$B$18:$M$2049,7,0)</f>
        <v>0</v>
      </c>
      <c r="I118" s="156">
        <f>VLOOKUP(B118,'Full FBS'!$B$18:$M$2049,8,0)</f>
        <v>25</v>
      </c>
      <c r="J118" s="156">
        <f>VLOOKUP(B118,'Full FBS'!$B$18:$M$2049,9,0)</f>
        <v>1</v>
      </c>
      <c r="K118" s="156">
        <f>VLOOKUP(B118,'Full FBS'!$B$18:$M$2049,10,0)</f>
        <v>83</v>
      </c>
      <c r="L118" s="156">
        <f>VLOOKUP(B118,'Full FBS'!$B$18:$M$2049,11,0)</f>
        <v>993</v>
      </c>
      <c r="M118" s="156">
        <f>VLOOKUP(B118,'Full FBS'!$B$18:$M$2049,12,0)</f>
        <v>6</v>
      </c>
      <c r="N118" s="153">
        <f>SUM(G118*$D$8+H118*$D$5+I118*$D$9+J118*$D$6+K118*$D$11+L118*$D$10+M118*$D$7)</f>
        <v>185.3</v>
      </c>
      <c r="O118" s="167">
        <f>VLOOKUP(B118, 'Full FBS'!$B$18:$P$2049, 13, FALSE)</f>
        <v>185.3</v>
      </c>
      <c r="P118" s="29"/>
      <c r="Q118" s="14"/>
      <c r="R118" s="14"/>
      <c r="S118" s="14"/>
      <c r="T118" s="14"/>
    </row>
    <row r="119" spans="1:20" ht="13.5" customHeight="1">
      <c r="A119" s="154">
        <f>RANK(N119,$N$18:$N$1076)</f>
        <v>102</v>
      </c>
      <c r="B119" s="148" t="s">
        <v>1273</v>
      </c>
      <c r="C119" s="148" t="s">
        <v>419</v>
      </c>
      <c r="D119" s="149" t="s">
        <v>43</v>
      </c>
      <c r="E119" s="149" t="s">
        <v>36</v>
      </c>
      <c r="F119" s="149" t="s">
        <v>37</v>
      </c>
      <c r="G119" s="156">
        <f>VLOOKUP(B119,'Full FBS'!$B$18:$M$2049,6,0)</f>
        <v>0</v>
      </c>
      <c r="H119" s="156">
        <f>VLOOKUP(B119,'Full FBS'!$B$18:$M$2049,7,0)</f>
        <v>0</v>
      </c>
      <c r="I119" s="156">
        <f>VLOOKUP(B119,'Full FBS'!$B$18:$M$2049,8,0)</f>
        <v>57</v>
      </c>
      <c r="J119" s="156">
        <f>VLOOKUP(B119,'Full FBS'!$B$18:$M$2049,9,0)</f>
        <v>1</v>
      </c>
      <c r="K119" s="156">
        <f>VLOOKUP(B119,'Full FBS'!$B$18:$M$2049,10,0)</f>
        <v>73</v>
      </c>
      <c r="L119" s="156">
        <f>VLOOKUP(B119,'Full FBS'!$B$18:$M$2049,11,0)</f>
        <v>937</v>
      </c>
      <c r="M119" s="156">
        <f>VLOOKUP(B119,'Full FBS'!$B$18:$M$2049,12,0)</f>
        <v>7</v>
      </c>
      <c r="N119" s="153">
        <f>SUM(G119*$D$8+H119*$D$5+I119*$D$9+J119*$D$6+K119*$D$11+L119*$D$10+M119*$D$7)</f>
        <v>183.9</v>
      </c>
      <c r="O119" s="167">
        <f>VLOOKUP(B119, 'Full FBS'!$B$18:$P$2049, 13, FALSE)</f>
        <v>183.9</v>
      </c>
      <c r="P119" s="29"/>
      <c r="Q119" s="14"/>
      <c r="R119" s="14"/>
      <c r="S119" s="14"/>
      <c r="T119" s="14"/>
    </row>
    <row r="120" spans="1:20" ht="13.5" customHeight="1">
      <c r="A120" s="154">
        <f>RANK(N120,$N$18:$N$1076)</f>
        <v>103</v>
      </c>
      <c r="B120" s="148" t="s">
        <v>1325</v>
      </c>
      <c r="C120" s="148" t="s">
        <v>449</v>
      </c>
      <c r="D120" s="149" t="s">
        <v>39</v>
      </c>
      <c r="E120" s="149" t="s">
        <v>36</v>
      </c>
      <c r="F120" s="149" t="s">
        <v>337</v>
      </c>
      <c r="G120" s="156">
        <f>VLOOKUP(B120,'Full FBS'!$B$18:$M$2049,6,0)</f>
        <v>0</v>
      </c>
      <c r="H120" s="156">
        <f>VLOOKUP(B120,'Full FBS'!$B$18:$M$2049,7,0)</f>
        <v>0</v>
      </c>
      <c r="I120" s="156">
        <f>VLOOKUP(B120,'Full FBS'!$B$18:$M$2049,8,0)</f>
        <v>1010</v>
      </c>
      <c r="J120" s="156">
        <f>VLOOKUP(B120,'Full FBS'!$B$18:$M$2049,9,0)</f>
        <v>9</v>
      </c>
      <c r="K120" s="156">
        <f>VLOOKUP(B120,'Full FBS'!$B$18:$M$2049,10,0)</f>
        <v>15</v>
      </c>
      <c r="L120" s="156">
        <f>VLOOKUP(B120,'Full FBS'!$B$18:$M$2049,11,0)</f>
        <v>144</v>
      </c>
      <c r="M120" s="156">
        <f>VLOOKUP(B120,'Full FBS'!$B$18:$M$2049,12,0)</f>
        <v>1</v>
      </c>
      <c r="N120" s="153">
        <f>SUM(G120*$D$8+H120*$D$5+I120*$D$9+J120*$D$6+K120*$D$11+L120*$D$10+M120*$D$7)</f>
        <v>182.9</v>
      </c>
      <c r="O120" s="167">
        <f>VLOOKUP(B120, 'Full FBS'!$B$18:$P$2049, 13, FALSE)</f>
        <v>182.9</v>
      </c>
      <c r="P120" s="29"/>
      <c r="Q120" s="14"/>
      <c r="R120" s="14"/>
      <c r="S120" s="14"/>
      <c r="T120" s="14"/>
    </row>
    <row r="121" spans="1:20" ht="13.5" customHeight="1">
      <c r="A121" s="154">
        <f>RANK(N121,$N$18:$N$1076)</f>
        <v>104</v>
      </c>
      <c r="B121" s="148" t="s">
        <v>765</v>
      </c>
      <c r="C121" s="148" t="s">
        <v>446</v>
      </c>
      <c r="D121" s="149" t="s">
        <v>33</v>
      </c>
      <c r="E121" s="149" t="s">
        <v>34</v>
      </c>
      <c r="F121" s="149" t="s">
        <v>337</v>
      </c>
      <c r="G121" s="156">
        <f>VLOOKUP(B121,'Full FBS'!$B$18:$M$2049,6,0)</f>
        <v>2421</v>
      </c>
      <c r="H121" s="156">
        <f>VLOOKUP(B121,'Full FBS'!$B$18:$M$2049,7,0)</f>
        <v>15</v>
      </c>
      <c r="I121" s="156">
        <f>VLOOKUP(B121,'Full FBS'!$B$18:$M$2049,8,0)</f>
        <v>135</v>
      </c>
      <c r="J121" s="156">
        <f>VLOOKUP(B121,'Full FBS'!$B$18:$M$2049,9,0)</f>
        <v>2</v>
      </c>
      <c r="K121" s="156">
        <f>VLOOKUP(B121,'Full FBS'!$B$18:$M$2049,10,0)</f>
        <v>0</v>
      </c>
      <c r="L121" s="156">
        <f>VLOOKUP(B121,'Full FBS'!$B$18:$M$2049,11,0)</f>
        <v>0</v>
      </c>
      <c r="M121" s="156">
        <f>VLOOKUP(B121,'Full FBS'!$B$18:$M$2049,12,0)</f>
        <v>0</v>
      </c>
      <c r="N121" s="153">
        <f>SUM(G121*$D$8+H121*$D$5+I121*$D$9+J121*$D$6+K121*$D$11+L121*$D$10+M121*$D$7)</f>
        <v>182.34</v>
      </c>
      <c r="O121" s="167">
        <f>VLOOKUP(B121, 'Full FBS'!$B$18:$P$2049, 13, FALSE)</f>
        <v>182.34</v>
      </c>
      <c r="P121" s="29"/>
      <c r="Q121" s="14"/>
      <c r="R121" s="14"/>
      <c r="S121" s="14"/>
      <c r="T121" s="14"/>
    </row>
    <row r="122" spans="1:20" ht="13.5" customHeight="1">
      <c r="A122" s="154">
        <f>RANK(N122,$N$18:$N$1076)</f>
        <v>105</v>
      </c>
      <c r="B122" s="148" t="s">
        <v>488</v>
      </c>
      <c r="C122" s="148" t="s">
        <v>422</v>
      </c>
      <c r="D122" s="149" t="s">
        <v>39</v>
      </c>
      <c r="E122" s="149" t="s">
        <v>36</v>
      </c>
      <c r="F122" s="149" t="s">
        <v>337</v>
      </c>
      <c r="G122" s="156">
        <f>VLOOKUP(B122,'Full FBS'!$B$18:$M$2049,6,0)</f>
        <v>0</v>
      </c>
      <c r="H122" s="156">
        <f>VLOOKUP(B122,'Full FBS'!$B$18:$M$2049,7,0)</f>
        <v>0</v>
      </c>
      <c r="I122" s="156">
        <f>VLOOKUP(B122,'Full FBS'!$B$18:$M$2049,8,0)</f>
        <v>871</v>
      </c>
      <c r="J122" s="156">
        <f>VLOOKUP(B122,'Full FBS'!$B$18:$M$2049,9,0)</f>
        <v>8</v>
      </c>
      <c r="K122" s="156">
        <f>VLOOKUP(B122,'Full FBS'!$B$18:$M$2049,10,0)</f>
        <v>28</v>
      </c>
      <c r="L122" s="156">
        <f>VLOOKUP(B122,'Full FBS'!$B$18:$M$2049,11,0)</f>
        <v>253</v>
      </c>
      <c r="M122" s="156">
        <f>VLOOKUP(B122,'Full FBS'!$B$18:$M$2049,12,0)</f>
        <v>1</v>
      </c>
      <c r="N122" s="153">
        <f>SUM(G122*$D$8+H122*$D$5+I122*$D$9+J122*$D$6+K122*$D$11+L122*$D$10+M122*$D$7)</f>
        <v>180.40000000000003</v>
      </c>
      <c r="O122" s="167">
        <f>VLOOKUP(B122, 'Full FBS'!$B$18:$P$2049, 13, FALSE)</f>
        <v>180.40000000000003</v>
      </c>
      <c r="P122" s="29"/>
      <c r="Q122" s="14"/>
      <c r="R122" s="14"/>
      <c r="S122" s="14"/>
      <c r="T122" s="14"/>
    </row>
    <row r="123" spans="1:20" ht="13.5" customHeight="1">
      <c r="A123" s="154">
        <f>RANK(N123,$N$18:$N$1076)</f>
        <v>106</v>
      </c>
      <c r="B123" s="148" t="s">
        <v>1887</v>
      </c>
      <c r="C123" s="148" t="s">
        <v>431</v>
      </c>
      <c r="D123" s="149" t="s">
        <v>43</v>
      </c>
      <c r="E123" s="149" t="s">
        <v>36</v>
      </c>
      <c r="F123" s="149" t="s">
        <v>337</v>
      </c>
      <c r="G123" s="156">
        <f>VLOOKUP(B123,'Full FBS'!$B$18:$M$2049,6,0)</f>
        <v>0</v>
      </c>
      <c r="H123" s="156">
        <f>VLOOKUP(B123,'Full FBS'!$B$18:$M$2049,7,0)</f>
        <v>0</v>
      </c>
      <c r="I123" s="156">
        <f>VLOOKUP(B123,'Full FBS'!$B$18:$M$2049,8,0)</f>
        <v>0</v>
      </c>
      <c r="J123" s="156">
        <f>VLOOKUP(B123,'Full FBS'!$B$18:$M$2049,9,0)</f>
        <v>0</v>
      </c>
      <c r="K123" s="156">
        <f>VLOOKUP(B123,'Full FBS'!$B$18:$M$2049,10,0)</f>
        <v>72</v>
      </c>
      <c r="L123" s="156">
        <f>VLOOKUP(B123,'Full FBS'!$B$18:$M$2049,11,0)</f>
        <v>1015</v>
      </c>
      <c r="M123" s="156">
        <f>VLOOKUP(B123,'Full FBS'!$B$18:$M$2049,12,0)</f>
        <v>7</v>
      </c>
      <c r="N123" s="153">
        <f>SUM(G123*$D$8+H123*$D$5+I123*$D$9+J123*$D$6+K123*$D$11+L123*$D$10+M123*$D$7)</f>
        <v>179.5</v>
      </c>
      <c r="O123" s="167">
        <f>VLOOKUP(B123, 'Full FBS'!$B$18:$P$2049, 13, FALSE)</f>
        <v>179.5</v>
      </c>
      <c r="P123" s="29"/>
      <c r="Q123" s="14"/>
      <c r="R123" s="14"/>
      <c r="S123" s="14"/>
      <c r="T123" s="14"/>
    </row>
    <row r="124" spans="1:20" ht="13.5" customHeight="1">
      <c r="A124" s="154">
        <f>RANK(N124,$N$18:$N$1076)</f>
        <v>107</v>
      </c>
      <c r="B124" s="148" t="s">
        <v>99</v>
      </c>
      <c r="C124" s="148" t="s">
        <v>428</v>
      </c>
      <c r="D124" s="149" t="s">
        <v>39</v>
      </c>
      <c r="E124" s="149" t="s">
        <v>34</v>
      </c>
      <c r="F124" s="149" t="s">
        <v>336</v>
      </c>
      <c r="G124" s="156">
        <f>VLOOKUP(B124,'Full FBS'!$B$18:$M$2049,6,0)</f>
        <v>0</v>
      </c>
      <c r="H124" s="156">
        <f>VLOOKUP(B124,'Full FBS'!$B$18:$M$2049,7,0)</f>
        <v>0</v>
      </c>
      <c r="I124" s="156">
        <f>VLOOKUP(B124,'Full FBS'!$B$18:$M$2049,8,0)</f>
        <v>834</v>
      </c>
      <c r="J124" s="156">
        <f>VLOOKUP(B124,'Full FBS'!$B$18:$M$2049,9,0)</f>
        <v>9</v>
      </c>
      <c r="K124" s="156">
        <f>VLOOKUP(B124,'Full FBS'!$B$18:$M$2049,10,0)</f>
        <v>25</v>
      </c>
      <c r="L124" s="156">
        <f>VLOOKUP(B124,'Full FBS'!$B$18:$M$2049,11,0)</f>
        <v>229</v>
      </c>
      <c r="M124" s="156">
        <f>VLOOKUP(B124,'Full FBS'!$B$18:$M$2049,12,0)</f>
        <v>1</v>
      </c>
      <c r="N124" s="153">
        <f>SUM(G124*$D$8+H124*$D$5+I124*$D$9+J124*$D$6+K124*$D$11+L124*$D$10+M124*$D$7)</f>
        <v>178.8</v>
      </c>
      <c r="O124" s="167">
        <f>VLOOKUP(B124, 'Full FBS'!$B$18:$P$2049, 13, FALSE)</f>
        <v>178.8</v>
      </c>
      <c r="P124" s="29"/>
      <c r="Q124" s="14"/>
      <c r="R124" s="14"/>
      <c r="S124" s="14"/>
      <c r="T124" s="14"/>
    </row>
    <row r="125" spans="1:20" ht="13.5" customHeight="1">
      <c r="A125" s="154">
        <f>RANK(N125,$N$18:$N$1076)</f>
        <v>108</v>
      </c>
      <c r="B125" s="148" t="s">
        <v>908</v>
      </c>
      <c r="C125" s="148" t="s">
        <v>425</v>
      </c>
      <c r="D125" s="149" t="s">
        <v>43</v>
      </c>
      <c r="E125" s="149" t="s">
        <v>36</v>
      </c>
      <c r="F125" s="149" t="s">
        <v>45</v>
      </c>
      <c r="G125" s="156">
        <f>VLOOKUP(B125,'Full FBS'!$B$18:$M$2049,6,0)</f>
        <v>0</v>
      </c>
      <c r="H125" s="156">
        <f>VLOOKUP(B125,'Full FBS'!$B$18:$M$2049,7,0)</f>
        <v>0</v>
      </c>
      <c r="I125" s="156">
        <f>VLOOKUP(B125,'Full FBS'!$B$18:$M$2049,8,0)</f>
        <v>0</v>
      </c>
      <c r="J125" s="156">
        <f>VLOOKUP(B125,'Full FBS'!$B$18:$M$2049,9,0)</f>
        <v>0</v>
      </c>
      <c r="K125" s="156">
        <f>VLOOKUP(B125,'Full FBS'!$B$18:$M$2049,10,0)</f>
        <v>65</v>
      </c>
      <c r="L125" s="156">
        <f>VLOOKUP(B125,'Full FBS'!$B$18:$M$2049,11,0)</f>
        <v>1040</v>
      </c>
      <c r="M125" s="156">
        <f>VLOOKUP(B125,'Full FBS'!$B$18:$M$2049,12,0)</f>
        <v>7</v>
      </c>
      <c r="N125" s="153">
        <f>SUM(G125*$D$8+H125*$D$5+I125*$D$9+J125*$D$6+K125*$D$11+L125*$D$10+M125*$D$7)</f>
        <v>178.5</v>
      </c>
      <c r="O125" s="167">
        <f>VLOOKUP(B125, 'Full FBS'!$B$18:$P$2049, 13, FALSE)</f>
        <v>178.5</v>
      </c>
      <c r="P125" s="29"/>
      <c r="Q125" s="14"/>
      <c r="R125" s="14"/>
      <c r="S125" s="14"/>
      <c r="T125" s="14"/>
    </row>
    <row r="126" spans="1:20" ht="13.5" customHeight="1">
      <c r="A126" s="154">
        <f>RANK(N126,$N$18:$N$1076)</f>
        <v>109</v>
      </c>
      <c r="B126" s="148" t="s">
        <v>1166</v>
      </c>
      <c r="C126" s="148" t="s">
        <v>46</v>
      </c>
      <c r="D126" s="149" t="s">
        <v>39</v>
      </c>
      <c r="E126" s="149" t="s">
        <v>36</v>
      </c>
      <c r="F126" s="149" t="s">
        <v>336</v>
      </c>
      <c r="G126" s="156">
        <f>VLOOKUP(B126,'Full FBS'!$B$18:$M$2049,6,0)</f>
        <v>0</v>
      </c>
      <c r="H126" s="156">
        <f>VLOOKUP(B126,'Full FBS'!$B$18:$M$2049,7,0)</f>
        <v>0</v>
      </c>
      <c r="I126" s="156">
        <f>VLOOKUP(B126,'Full FBS'!$B$18:$M$2049,8,0)</f>
        <v>964</v>
      </c>
      <c r="J126" s="156">
        <f>VLOOKUP(B126,'Full FBS'!$B$18:$M$2049,9,0)</f>
        <v>8</v>
      </c>
      <c r="K126" s="156">
        <f>VLOOKUP(B126,'Full FBS'!$B$18:$M$2049,10,0)</f>
        <v>20</v>
      </c>
      <c r="L126" s="156">
        <f>VLOOKUP(B126,'Full FBS'!$B$18:$M$2049,11,0)</f>
        <v>164</v>
      </c>
      <c r="M126" s="156">
        <f>VLOOKUP(B126,'Full FBS'!$B$18:$M$2049,12,0)</f>
        <v>1</v>
      </c>
      <c r="N126" s="153">
        <f>SUM(G126*$D$8+H126*$D$5+I126*$D$9+J126*$D$6+K126*$D$11+L126*$D$10+M126*$D$7)</f>
        <v>176.8</v>
      </c>
      <c r="O126" s="167">
        <f>VLOOKUP(B126, 'Full FBS'!$B$18:$P$2049, 13, FALSE)</f>
        <v>176.8</v>
      </c>
      <c r="P126" s="29"/>
      <c r="Q126" s="14"/>
      <c r="R126" s="14"/>
      <c r="S126" s="14"/>
      <c r="T126" s="14"/>
    </row>
    <row r="127" spans="1:20" ht="13.5" customHeight="1">
      <c r="A127" s="154">
        <f>RANK(N127,$N$18:$N$1076)</f>
        <v>110</v>
      </c>
      <c r="B127" s="148" t="s">
        <v>233</v>
      </c>
      <c r="C127" s="148" t="s">
        <v>1913</v>
      </c>
      <c r="D127" s="149" t="s">
        <v>39</v>
      </c>
      <c r="E127" s="149" t="s">
        <v>34</v>
      </c>
      <c r="F127" s="149" t="s">
        <v>336</v>
      </c>
      <c r="G127" s="156">
        <f>VLOOKUP(B127,'Full FBS'!$B$18:$M$2049,6,0)</f>
        <v>0</v>
      </c>
      <c r="H127" s="156">
        <f>VLOOKUP(B127,'Full FBS'!$B$18:$M$2049,7,0)</f>
        <v>0</v>
      </c>
      <c r="I127" s="156">
        <f>VLOOKUP(B127,'Full FBS'!$B$18:$M$2049,8,0)</f>
        <v>1055</v>
      </c>
      <c r="J127" s="156">
        <f>VLOOKUP(B127,'Full FBS'!$B$18:$M$2049,9,0)</f>
        <v>8</v>
      </c>
      <c r="K127" s="156">
        <f>VLOOKUP(B127,'Full FBS'!$B$18:$M$2049,10,0)</f>
        <v>12</v>
      </c>
      <c r="L127" s="156">
        <f>VLOOKUP(B127,'Full FBS'!$B$18:$M$2049,11,0)</f>
        <v>106</v>
      </c>
      <c r="M127" s="156">
        <f>VLOOKUP(B127,'Full FBS'!$B$18:$M$2049,12,0)</f>
        <v>1</v>
      </c>
      <c r="N127" s="153">
        <f>SUM(G127*$D$8+H127*$D$5+I127*$D$9+J127*$D$6+K127*$D$11+L127*$D$10+M127*$D$7)</f>
        <v>176.1</v>
      </c>
      <c r="O127" s="167">
        <f>VLOOKUP(B127, 'Full FBS'!$B$18:$P$2049, 13, FALSE)</f>
        <v>176.1</v>
      </c>
      <c r="P127" s="29"/>
      <c r="Q127" s="14"/>
      <c r="R127" s="14"/>
      <c r="S127" s="14"/>
      <c r="T127" s="14"/>
    </row>
    <row r="128" spans="1:20" ht="13.5" customHeight="1">
      <c r="A128" s="154">
        <f>RANK(N128,$N$18:$N$1076)</f>
        <v>111</v>
      </c>
      <c r="B128" s="148" t="s">
        <v>202</v>
      </c>
      <c r="C128" s="148" t="s">
        <v>1057</v>
      </c>
      <c r="D128" s="149" t="s">
        <v>39</v>
      </c>
      <c r="E128" s="149" t="s">
        <v>34</v>
      </c>
      <c r="F128" s="149" t="s">
        <v>337</v>
      </c>
      <c r="G128" s="156">
        <f>VLOOKUP(B128,'Full FBS'!$B$18:$M$2049,6,0)</f>
        <v>0</v>
      </c>
      <c r="H128" s="156">
        <f>VLOOKUP(B128,'Full FBS'!$B$18:$M$2049,7,0)</f>
        <v>0</v>
      </c>
      <c r="I128" s="156">
        <f>VLOOKUP(B128,'Full FBS'!$B$18:$M$2049,8,0)</f>
        <v>992</v>
      </c>
      <c r="J128" s="156">
        <f>VLOOKUP(B128,'Full FBS'!$B$18:$M$2049,9,0)</f>
        <v>7</v>
      </c>
      <c r="K128" s="156">
        <f>VLOOKUP(B128,'Full FBS'!$B$18:$M$2049,10,0)</f>
        <v>21</v>
      </c>
      <c r="L128" s="156">
        <f>VLOOKUP(B128,'Full FBS'!$B$18:$M$2049,11,0)</f>
        <v>176</v>
      </c>
      <c r="M128" s="156">
        <f>VLOOKUP(B128,'Full FBS'!$B$18:$M$2049,12,0)</f>
        <v>1</v>
      </c>
      <c r="N128" s="153">
        <f>SUM(G128*$D$8+H128*$D$5+I128*$D$9+J128*$D$6+K128*$D$11+L128*$D$10+M128*$D$7)</f>
        <v>175.29999999999998</v>
      </c>
      <c r="O128" s="167">
        <f>VLOOKUP(B128, 'Full FBS'!$B$18:$P$2049, 13, FALSE)</f>
        <v>175.29999999999998</v>
      </c>
      <c r="P128" s="29"/>
      <c r="Q128" s="14"/>
      <c r="R128" s="14"/>
      <c r="S128" s="14"/>
      <c r="T128" s="14"/>
    </row>
    <row r="129" spans="1:20" ht="13.5" customHeight="1">
      <c r="A129" s="154">
        <f>RANK(N129,$N$18:$N$1076)</f>
        <v>112</v>
      </c>
      <c r="B129" s="148" t="s">
        <v>369</v>
      </c>
      <c r="C129" s="148" t="s">
        <v>444</v>
      </c>
      <c r="D129" s="149" t="s">
        <v>39</v>
      </c>
      <c r="E129" s="149" t="s">
        <v>34</v>
      </c>
      <c r="F129" s="149" t="s">
        <v>37</v>
      </c>
      <c r="G129" s="156">
        <f>VLOOKUP(B129,'Full FBS'!$B$18:$M$2049,6,0)</f>
        <v>0</v>
      </c>
      <c r="H129" s="156">
        <f>VLOOKUP(B129,'Full FBS'!$B$18:$M$2049,7,0)</f>
        <v>0</v>
      </c>
      <c r="I129" s="156">
        <f>VLOOKUP(B129,'Full FBS'!$B$18:$M$2049,8,0)</f>
        <v>986</v>
      </c>
      <c r="J129" s="156">
        <f>VLOOKUP(B129,'Full FBS'!$B$18:$M$2049,9,0)</f>
        <v>8</v>
      </c>
      <c r="K129" s="156">
        <f>VLOOKUP(B129,'Full FBS'!$B$18:$M$2049,10,0)</f>
        <v>17</v>
      </c>
      <c r="L129" s="156">
        <f>VLOOKUP(B129,'Full FBS'!$B$18:$M$2049,11,0)</f>
        <v>137</v>
      </c>
      <c r="M129" s="156">
        <f>VLOOKUP(B129,'Full FBS'!$B$18:$M$2049,12,0)</f>
        <v>1</v>
      </c>
      <c r="N129" s="153">
        <f>SUM(G129*$D$8+H129*$D$5+I129*$D$9+J129*$D$6+K129*$D$11+L129*$D$10+M129*$D$7)</f>
        <v>174.8</v>
      </c>
      <c r="O129" s="167">
        <f>VLOOKUP(B129, 'Full FBS'!$B$18:$P$2049, 13, FALSE)</f>
        <v>174.8</v>
      </c>
      <c r="P129" s="29"/>
      <c r="Q129" s="14"/>
      <c r="R129" s="14"/>
      <c r="S129" s="14"/>
      <c r="T129" s="14"/>
    </row>
    <row r="130" spans="1:20" ht="13.5" customHeight="1">
      <c r="A130" s="154">
        <f>RANK(N130,$N$18:$N$1076)</f>
        <v>113</v>
      </c>
      <c r="B130" s="148" t="s">
        <v>818</v>
      </c>
      <c r="C130" s="148" t="s">
        <v>417</v>
      </c>
      <c r="D130" s="149" t="s">
        <v>39</v>
      </c>
      <c r="E130" s="149" t="s">
        <v>34</v>
      </c>
      <c r="F130" s="149" t="s">
        <v>37</v>
      </c>
      <c r="G130" s="156">
        <f>VLOOKUP(B130,'Full FBS'!$B$18:$M$2049,6,0)</f>
        <v>0</v>
      </c>
      <c r="H130" s="156">
        <f>VLOOKUP(B130,'Full FBS'!$B$18:$M$2049,7,0)</f>
        <v>0</v>
      </c>
      <c r="I130" s="156">
        <f>VLOOKUP(B130,'Full FBS'!$B$18:$M$2049,8,0)</f>
        <v>923</v>
      </c>
      <c r="J130" s="156">
        <f>VLOOKUP(B130,'Full FBS'!$B$18:$M$2049,9,0)</f>
        <v>10</v>
      </c>
      <c r="K130" s="156">
        <f>VLOOKUP(B130,'Full FBS'!$B$18:$M$2049,10,0)</f>
        <v>12</v>
      </c>
      <c r="L130" s="156">
        <f>VLOOKUP(B130,'Full FBS'!$B$18:$M$2049,11,0)</f>
        <v>101</v>
      </c>
      <c r="M130" s="156">
        <f>VLOOKUP(B130,'Full FBS'!$B$18:$M$2049,12,0)</f>
        <v>1</v>
      </c>
      <c r="N130" s="153">
        <f>SUM(G130*$D$8+H130*$D$5+I130*$D$9+J130*$D$6+K130*$D$11+L130*$D$10+M130*$D$7)</f>
        <v>174.4</v>
      </c>
      <c r="O130" s="167">
        <f>VLOOKUP(B130, 'Full FBS'!$B$18:$P$2049, 13, FALSE)</f>
        <v>174.4</v>
      </c>
      <c r="P130" s="29"/>
      <c r="Q130" s="14"/>
      <c r="R130" s="14"/>
      <c r="S130" s="14"/>
      <c r="T130" s="14"/>
    </row>
    <row r="131" spans="1:20" ht="13.5" customHeight="1">
      <c r="A131" s="154">
        <f>RANK(N131,$N$18:$N$1076)</f>
        <v>114</v>
      </c>
      <c r="B131" s="148" t="s">
        <v>820</v>
      </c>
      <c r="C131" s="148" t="s">
        <v>408</v>
      </c>
      <c r="D131" s="149" t="s">
        <v>39</v>
      </c>
      <c r="E131" s="149" t="s">
        <v>36</v>
      </c>
      <c r="F131" s="149" t="s">
        <v>37</v>
      </c>
      <c r="G131" s="156">
        <f>VLOOKUP(B131,'Full FBS'!$B$18:$M$2049,6,0)</f>
        <v>0</v>
      </c>
      <c r="H131" s="156">
        <f>VLOOKUP(B131,'Full FBS'!$B$18:$M$2049,7,0)</f>
        <v>0</v>
      </c>
      <c r="I131" s="156">
        <f>VLOOKUP(B131,'Full FBS'!$B$18:$M$2049,8,0)</f>
        <v>876</v>
      </c>
      <c r="J131" s="156">
        <f>VLOOKUP(B131,'Full FBS'!$B$18:$M$2049,9,0)</f>
        <v>10</v>
      </c>
      <c r="K131" s="156">
        <f>VLOOKUP(B131,'Full FBS'!$B$18:$M$2049,10,0)</f>
        <v>16</v>
      </c>
      <c r="L131" s="156">
        <f>VLOOKUP(B131,'Full FBS'!$B$18:$M$2049,11,0)</f>
        <v>126</v>
      </c>
      <c r="M131" s="156">
        <f>VLOOKUP(B131,'Full FBS'!$B$18:$M$2049,12,0)</f>
        <v>1</v>
      </c>
      <c r="N131" s="153">
        <f>SUM(G131*$D$8+H131*$D$5+I131*$D$9+J131*$D$6+K131*$D$11+L131*$D$10+M131*$D$7)</f>
        <v>174.20000000000002</v>
      </c>
      <c r="O131" s="167">
        <f>VLOOKUP(B131, 'Full FBS'!$B$18:$P$2049, 13, FALSE)</f>
        <v>174.20000000000002</v>
      </c>
      <c r="P131" s="29"/>
      <c r="Q131" s="14"/>
      <c r="R131" s="14"/>
      <c r="S131" s="14"/>
      <c r="T131" s="14"/>
    </row>
    <row r="132" spans="1:20" ht="13.5" customHeight="1">
      <c r="A132" s="154">
        <f>RANK(N132,$N$18:$N$1076)</f>
        <v>115</v>
      </c>
      <c r="B132" s="148" t="s">
        <v>463</v>
      </c>
      <c r="C132" s="148" t="s">
        <v>452</v>
      </c>
      <c r="D132" s="149" t="s">
        <v>39</v>
      </c>
      <c r="E132" s="149" t="s">
        <v>34</v>
      </c>
      <c r="F132" s="149" t="s">
        <v>337</v>
      </c>
      <c r="G132" s="156">
        <f>VLOOKUP(B132,'Full FBS'!$B$18:$M$2049,6,0)</f>
        <v>0</v>
      </c>
      <c r="H132" s="156">
        <f>VLOOKUP(B132,'Full FBS'!$B$18:$M$2049,7,0)</f>
        <v>0</v>
      </c>
      <c r="I132" s="156">
        <f>VLOOKUP(B132,'Full FBS'!$B$18:$M$2049,8,0)</f>
        <v>968</v>
      </c>
      <c r="J132" s="156">
        <f>VLOOKUP(B132,'Full FBS'!$B$18:$M$2049,9,0)</f>
        <v>8</v>
      </c>
      <c r="K132" s="156">
        <f>VLOOKUP(B132,'Full FBS'!$B$18:$M$2049,10,0)</f>
        <v>18</v>
      </c>
      <c r="L132" s="156">
        <f>VLOOKUP(B132,'Full FBS'!$B$18:$M$2049,11,0)</f>
        <v>143</v>
      </c>
      <c r="M132" s="156">
        <f>VLOOKUP(B132,'Full FBS'!$B$18:$M$2049,12,0)</f>
        <v>1</v>
      </c>
      <c r="N132" s="153">
        <f>SUM(G132*$D$8+H132*$D$5+I132*$D$9+J132*$D$6+K132*$D$11+L132*$D$10+M132*$D$7)</f>
        <v>174.10000000000002</v>
      </c>
      <c r="O132" s="167">
        <f>VLOOKUP(B132, 'Full FBS'!$B$18:$P$2049, 13, FALSE)</f>
        <v>174.10000000000002</v>
      </c>
      <c r="P132" s="29"/>
      <c r="Q132" s="14"/>
      <c r="R132" s="14"/>
      <c r="S132" s="14"/>
      <c r="T132" s="14"/>
    </row>
    <row r="133" spans="1:20" ht="13.5" customHeight="1">
      <c r="A133" s="154">
        <f>RANK(N133,$N$18:$N$1076)</f>
        <v>116</v>
      </c>
      <c r="B133" s="148" t="s">
        <v>1698</v>
      </c>
      <c r="C133" s="148" t="s">
        <v>55</v>
      </c>
      <c r="D133" s="149" t="s">
        <v>39</v>
      </c>
      <c r="E133" s="149" t="s">
        <v>36</v>
      </c>
      <c r="F133" s="149" t="s">
        <v>336</v>
      </c>
      <c r="G133" s="156">
        <f>VLOOKUP(B133,'Full FBS'!$B$18:$M$2049,6,0)</f>
        <v>0</v>
      </c>
      <c r="H133" s="156">
        <f>VLOOKUP(B133,'Full FBS'!$B$18:$M$2049,7,0)</f>
        <v>0</v>
      </c>
      <c r="I133" s="156">
        <f>VLOOKUP(B133,'Full FBS'!$B$18:$M$2049,8,0)</f>
        <v>949</v>
      </c>
      <c r="J133" s="156">
        <f>VLOOKUP(B133,'Full FBS'!$B$18:$M$2049,9,0)</f>
        <v>8</v>
      </c>
      <c r="K133" s="156">
        <f>VLOOKUP(B133,'Full FBS'!$B$18:$M$2049,10,0)</f>
        <v>18</v>
      </c>
      <c r="L133" s="156">
        <f>VLOOKUP(B133,'Full FBS'!$B$18:$M$2049,11,0)</f>
        <v>161</v>
      </c>
      <c r="M133" s="156">
        <f>VLOOKUP(B133,'Full FBS'!$B$18:$M$2049,12,0)</f>
        <v>1</v>
      </c>
      <c r="N133" s="153">
        <f>SUM(G133*$D$8+H133*$D$5+I133*$D$9+J133*$D$6+K133*$D$11+L133*$D$10+M133*$D$7)</f>
        <v>174</v>
      </c>
      <c r="O133" s="167">
        <f>VLOOKUP(B133, 'Full FBS'!$B$18:$P$2049, 13, FALSE)</f>
        <v>174</v>
      </c>
      <c r="P133" s="29"/>
      <c r="Q133" s="14"/>
      <c r="R133" s="14"/>
      <c r="S133" s="14"/>
      <c r="T133" s="14"/>
    </row>
    <row r="134" spans="1:20" ht="13.5" customHeight="1">
      <c r="A134" s="154">
        <f>RANK(N134,$N$18:$N$1076)</f>
        <v>117</v>
      </c>
      <c r="B134" s="148" t="s">
        <v>78</v>
      </c>
      <c r="C134" s="148" t="s">
        <v>452</v>
      </c>
      <c r="D134" s="149" t="s">
        <v>33</v>
      </c>
      <c r="E134" s="149" t="s">
        <v>34</v>
      </c>
      <c r="F134" s="149" t="s">
        <v>337</v>
      </c>
      <c r="G134" s="156">
        <f>VLOOKUP(B134,'Full FBS'!$B$18:$M$2049,6,0)</f>
        <v>2507</v>
      </c>
      <c r="H134" s="156">
        <f>VLOOKUP(B134,'Full FBS'!$B$18:$M$2049,7,0)</f>
        <v>18</v>
      </c>
      <c r="I134" s="156">
        <f>VLOOKUP(B134,'Full FBS'!$B$18:$M$2049,8,0)</f>
        <v>-105</v>
      </c>
      <c r="J134" s="156">
        <f>VLOOKUP(B134,'Full FBS'!$B$18:$M$2049,9,0)</f>
        <v>2</v>
      </c>
      <c r="K134" s="156">
        <f>VLOOKUP(B134,'Full FBS'!$B$18:$M$2049,10,0)</f>
        <v>0</v>
      </c>
      <c r="L134" s="156">
        <f>VLOOKUP(B134,'Full FBS'!$B$18:$M$2049,11,0)</f>
        <v>0</v>
      </c>
      <c r="M134" s="156">
        <f>VLOOKUP(B134,'Full FBS'!$B$18:$M$2049,12,0)</f>
        <v>0</v>
      </c>
      <c r="N134" s="153">
        <f>SUM(G134*$D$8+H134*$D$5+I134*$D$9+J134*$D$6+K134*$D$11+L134*$D$10+M134*$D$7)</f>
        <v>173.78</v>
      </c>
      <c r="O134" s="167">
        <f>VLOOKUP(B134, 'Full FBS'!$B$18:$P$2049, 13, FALSE)</f>
        <v>173.78</v>
      </c>
      <c r="P134" s="29"/>
      <c r="Q134" s="14"/>
      <c r="R134" s="14"/>
      <c r="S134" s="14"/>
      <c r="T134" s="14"/>
    </row>
    <row r="135" spans="1:20" ht="13.5" customHeight="1">
      <c r="A135" s="154">
        <f>RANK(N135,$N$18:$N$1076)</f>
        <v>118</v>
      </c>
      <c r="B135" s="148" t="s">
        <v>1294</v>
      </c>
      <c r="C135" s="148" t="s">
        <v>1921</v>
      </c>
      <c r="D135" s="149" t="s">
        <v>39</v>
      </c>
      <c r="E135" s="149" t="s">
        <v>38</v>
      </c>
      <c r="F135" s="149" t="s">
        <v>45</v>
      </c>
      <c r="G135" s="156">
        <f>VLOOKUP(B135,'Full FBS'!$B$18:$M$2049,6,0)</f>
        <v>0</v>
      </c>
      <c r="H135" s="156">
        <f>VLOOKUP(B135,'Full FBS'!$B$18:$M$2049,7,0)</f>
        <v>0</v>
      </c>
      <c r="I135" s="156">
        <f>VLOOKUP(B135,'Full FBS'!$B$18:$M$2049,8,0)</f>
        <v>924</v>
      </c>
      <c r="J135" s="156">
        <f>VLOOKUP(B135,'Full FBS'!$B$18:$M$2049,9,0)</f>
        <v>7</v>
      </c>
      <c r="K135" s="156">
        <f>VLOOKUP(B135,'Full FBS'!$B$18:$M$2049,10,0)</f>
        <v>20</v>
      </c>
      <c r="L135" s="156">
        <f>VLOOKUP(B135,'Full FBS'!$B$18:$M$2049,11,0)</f>
        <v>170</v>
      </c>
      <c r="M135" s="156">
        <f>VLOOKUP(B135,'Full FBS'!$B$18:$M$2049,12,0)</f>
        <v>2</v>
      </c>
      <c r="N135" s="153">
        <f>SUM(G135*$D$8+H135*$D$5+I135*$D$9+J135*$D$6+K135*$D$11+L135*$D$10+M135*$D$7)</f>
        <v>173.4</v>
      </c>
      <c r="O135" s="167">
        <f>VLOOKUP(B135, 'Full FBS'!$B$18:$P$2049, 13, FALSE)</f>
        <v>173.4</v>
      </c>
      <c r="P135" s="29"/>
      <c r="Q135" s="14"/>
      <c r="R135" s="14"/>
      <c r="S135" s="14"/>
      <c r="T135" s="14"/>
    </row>
    <row r="136" spans="1:20" ht="13.5" customHeight="1">
      <c r="A136" s="154">
        <f>RANK(N136,$N$18:$N$1076)</f>
        <v>119</v>
      </c>
      <c r="B136" s="148" t="s">
        <v>721</v>
      </c>
      <c r="C136" s="148" t="s">
        <v>51</v>
      </c>
      <c r="D136" s="149" t="s">
        <v>43</v>
      </c>
      <c r="E136" s="149" t="s">
        <v>34</v>
      </c>
      <c r="F136" s="149" t="s">
        <v>37</v>
      </c>
      <c r="G136" s="156">
        <f>VLOOKUP(B136,'Full FBS'!$B$18:$M$2049,6,0)</f>
        <v>0</v>
      </c>
      <c r="H136" s="156">
        <f>VLOOKUP(B136,'Full FBS'!$B$18:$M$2049,7,0)</f>
        <v>0</v>
      </c>
      <c r="I136" s="156">
        <f>VLOOKUP(B136,'Full FBS'!$B$18:$M$2049,8,0)</f>
        <v>0</v>
      </c>
      <c r="J136" s="156">
        <f>VLOOKUP(B136,'Full FBS'!$B$18:$M$2049,9,0)</f>
        <v>0</v>
      </c>
      <c r="K136" s="156">
        <f>VLOOKUP(B136,'Full FBS'!$B$18:$M$2049,10,0)</f>
        <v>59</v>
      </c>
      <c r="L136" s="156">
        <f>VLOOKUP(B136,'Full FBS'!$B$18:$M$2049,11,0)</f>
        <v>958</v>
      </c>
      <c r="M136" s="156">
        <f>VLOOKUP(B136,'Full FBS'!$B$18:$M$2049,12,0)</f>
        <v>8</v>
      </c>
      <c r="N136" s="153">
        <f>SUM(G136*$D$8+H136*$D$5+I136*$D$9+J136*$D$6+K136*$D$11+L136*$D$10+M136*$D$7)</f>
        <v>173.3</v>
      </c>
      <c r="O136" s="167">
        <f>VLOOKUP(B136, 'Full FBS'!$B$18:$P$2049, 13, FALSE)</f>
        <v>173.3</v>
      </c>
      <c r="P136" s="29"/>
      <c r="Q136" s="14"/>
      <c r="R136" s="14"/>
      <c r="S136" s="14"/>
      <c r="T136" s="14"/>
    </row>
    <row r="137" spans="1:20" ht="13.5" customHeight="1">
      <c r="A137" s="154">
        <f>RANK(N137,$N$18:$N$1076)</f>
        <v>120</v>
      </c>
      <c r="B137" s="148" t="s">
        <v>514</v>
      </c>
      <c r="C137" s="148" t="s">
        <v>1918</v>
      </c>
      <c r="D137" s="149" t="s">
        <v>39</v>
      </c>
      <c r="E137" s="149" t="s">
        <v>34</v>
      </c>
      <c r="F137" s="149" t="s">
        <v>45</v>
      </c>
      <c r="G137" s="156">
        <f>VLOOKUP(B137,'Full FBS'!$B$18:$M$2049,6,0)</f>
        <v>0</v>
      </c>
      <c r="H137" s="156">
        <f>VLOOKUP(B137,'Full FBS'!$B$18:$M$2049,7,0)</f>
        <v>0</v>
      </c>
      <c r="I137" s="156">
        <f>VLOOKUP(B137,'Full FBS'!$B$18:$M$2049,8,0)</f>
        <v>898</v>
      </c>
      <c r="J137" s="156">
        <f>VLOOKUP(B137,'Full FBS'!$B$18:$M$2049,9,0)</f>
        <v>9</v>
      </c>
      <c r="K137" s="156">
        <f>VLOOKUP(B137,'Full FBS'!$B$18:$M$2049,10,0)</f>
        <v>15</v>
      </c>
      <c r="L137" s="156">
        <f>VLOOKUP(B137,'Full FBS'!$B$18:$M$2049,11,0)</f>
        <v>151</v>
      </c>
      <c r="M137" s="156">
        <f>VLOOKUP(B137,'Full FBS'!$B$18:$M$2049,12,0)</f>
        <v>1</v>
      </c>
      <c r="N137" s="153">
        <f>SUM(G137*$D$8+H137*$D$5+I137*$D$9+J137*$D$6+K137*$D$11+L137*$D$10+M137*$D$7)</f>
        <v>172.4</v>
      </c>
      <c r="O137" s="167">
        <f>VLOOKUP(B137, 'Full FBS'!$B$18:$P$2049, 13, FALSE)</f>
        <v>172.4</v>
      </c>
      <c r="P137" s="29"/>
      <c r="Q137" s="14"/>
      <c r="R137" s="14"/>
      <c r="S137" s="14"/>
      <c r="T137" s="14"/>
    </row>
    <row r="138" spans="1:20" ht="13.5" customHeight="1">
      <c r="A138" s="154">
        <f>RANK(N138,$N$18:$N$1076)</f>
        <v>121</v>
      </c>
      <c r="B138" s="148" t="s">
        <v>393</v>
      </c>
      <c r="C138" s="148" t="s">
        <v>438</v>
      </c>
      <c r="D138" s="149" t="s">
        <v>39</v>
      </c>
      <c r="E138" s="149" t="s">
        <v>34</v>
      </c>
      <c r="F138" s="149" t="s">
        <v>45</v>
      </c>
      <c r="G138" s="156">
        <f>VLOOKUP(B138,'Full FBS'!$B$18:$M$2049,6,0)</f>
        <v>0</v>
      </c>
      <c r="H138" s="156">
        <f>VLOOKUP(B138,'Full FBS'!$B$18:$M$2049,7,0)</f>
        <v>0</v>
      </c>
      <c r="I138" s="156">
        <f>VLOOKUP(B138,'Full FBS'!$B$18:$M$2049,8,0)</f>
        <v>831</v>
      </c>
      <c r="J138" s="156">
        <f>VLOOKUP(B138,'Full FBS'!$B$18:$M$2049,9,0)</f>
        <v>9</v>
      </c>
      <c r="K138" s="156">
        <f>VLOOKUP(B138,'Full FBS'!$B$18:$M$2049,10,0)</f>
        <v>18</v>
      </c>
      <c r="L138" s="156">
        <f>VLOOKUP(B138,'Full FBS'!$B$18:$M$2049,11,0)</f>
        <v>193</v>
      </c>
      <c r="M138" s="156">
        <f>VLOOKUP(B138,'Full FBS'!$B$18:$M$2049,12,0)</f>
        <v>1</v>
      </c>
      <c r="N138" s="153">
        <f>SUM(G138*$D$8+H138*$D$5+I138*$D$9+J138*$D$6+K138*$D$11+L138*$D$10+M138*$D$7)</f>
        <v>171.40000000000003</v>
      </c>
      <c r="O138" s="167">
        <f>VLOOKUP(B138, 'Full FBS'!$B$18:$P$2049, 13, FALSE)</f>
        <v>171.40000000000003</v>
      </c>
      <c r="P138" s="29"/>
      <c r="Q138" s="14"/>
      <c r="R138" s="14"/>
      <c r="S138" s="14"/>
      <c r="T138" s="14"/>
    </row>
    <row r="139" spans="1:20" ht="13.5" customHeight="1">
      <c r="A139" s="154">
        <f>RANK(N139,$N$18:$N$1076)</f>
        <v>122</v>
      </c>
      <c r="B139" s="148" t="s">
        <v>312</v>
      </c>
      <c r="C139" s="148" t="s">
        <v>1964</v>
      </c>
      <c r="D139" s="149" t="s">
        <v>43</v>
      </c>
      <c r="E139" s="149" t="s">
        <v>34</v>
      </c>
      <c r="F139" s="149" t="s">
        <v>335</v>
      </c>
      <c r="G139" s="156">
        <f>VLOOKUP(B139,'Full FBS'!$B$18:$M$2049,6,0)</f>
        <v>0</v>
      </c>
      <c r="H139" s="156">
        <f>VLOOKUP(B139,'Full FBS'!$B$18:$M$2049,7,0)</f>
        <v>0</v>
      </c>
      <c r="I139" s="156">
        <f>VLOOKUP(B139,'Full FBS'!$B$18:$M$2049,8,0)</f>
        <v>10</v>
      </c>
      <c r="J139" s="156">
        <f>VLOOKUP(B139,'Full FBS'!$B$18:$M$2049,9,0)</f>
        <v>0</v>
      </c>
      <c r="K139" s="156">
        <f>VLOOKUP(B139,'Full FBS'!$B$18:$M$2049,10,0)</f>
        <v>65</v>
      </c>
      <c r="L139" s="156">
        <f>VLOOKUP(B139,'Full FBS'!$B$18:$M$2049,11,0)</f>
        <v>898</v>
      </c>
      <c r="M139" s="156">
        <f>VLOOKUP(B139,'Full FBS'!$B$18:$M$2049,12,0)</f>
        <v>8</v>
      </c>
      <c r="N139" s="153">
        <f>SUM(G139*$D$8+H139*$D$5+I139*$D$9+J139*$D$6+K139*$D$11+L139*$D$10+M139*$D$7)</f>
        <v>171.3</v>
      </c>
      <c r="O139" s="167">
        <f>VLOOKUP(B139, 'Full FBS'!$B$18:$P$2049, 13, FALSE)</f>
        <v>171.3</v>
      </c>
      <c r="P139" s="29"/>
      <c r="Q139" s="14"/>
      <c r="R139" s="14"/>
      <c r="S139" s="14"/>
      <c r="T139" s="14"/>
    </row>
    <row r="140" spans="1:20" ht="13.5" customHeight="1">
      <c r="A140" s="154">
        <f>RANK(N140,$N$18:$N$1076)</f>
        <v>123</v>
      </c>
      <c r="B140" s="148" t="s">
        <v>228</v>
      </c>
      <c r="C140" s="148" t="s">
        <v>409</v>
      </c>
      <c r="D140" s="149" t="s">
        <v>43</v>
      </c>
      <c r="E140" s="149" t="s">
        <v>34</v>
      </c>
      <c r="F140" s="149" t="s">
        <v>37</v>
      </c>
      <c r="G140" s="156">
        <f>VLOOKUP(B140,'Full FBS'!$B$18:$M$2049,6,0)</f>
        <v>0</v>
      </c>
      <c r="H140" s="156">
        <f>VLOOKUP(B140,'Full FBS'!$B$18:$M$2049,7,0)</f>
        <v>0</v>
      </c>
      <c r="I140" s="156">
        <f>VLOOKUP(B140,'Full FBS'!$B$18:$M$2049,8,0)</f>
        <v>0</v>
      </c>
      <c r="J140" s="156">
        <f>VLOOKUP(B140,'Full FBS'!$B$18:$M$2049,9,0)</f>
        <v>0</v>
      </c>
      <c r="K140" s="156">
        <f>VLOOKUP(B140,'Full FBS'!$B$18:$M$2049,10,0)</f>
        <v>60</v>
      </c>
      <c r="L140" s="156">
        <f>VLOOKUP(B140,'Full FBS'!$B$18:$M$2049,11,0)</f>
        <v>991</v>
      </c>
      <c r="M140" s="156">
        <f>VLOOKUP(B140,'Full FBS'!$B$18:$M$2049,12,0)</f>
        <v>7</v>
      </c>
      <c r="N140" s="153">
        <f>SUM(G140*$D$8+H140*$D$5+I140*$D$9+J140*$D$6+K140*$D$11+L140*$D$10+M140*$D$7)</f>
        <v>171.10000000000002</v>
      </c>
      <c r="O140" s="167">
        <f>VLOOKUP(B140, 'Full FBS'!$B$18:$P$2049, 13, FALSE)</f>
        <v>171.10000000000002</v>
      </c>
      <c r="P140" s="29"/>
      <c r="Q140" s="14"/>
      <c r="R140" s="14"/>
      <c r="S140" s="14"/>
      <c r="T140" s="14"/>
    </row>
    <row r="141" spans="1:20" ht="13.5" customHeight="1">
      <c r="A141" s="154">
        <f>RANK(N141,$N$18:$N$1076)</f>
        <v>124</v>
      </c>
      <c r="B141" s="148" t="s">
        <v>283</v>
      </c>
      <c r="C141" s="148" t="s">
        <v>1942</v>
      </c>
      <c r="D141" s="149" t="s">
        <v>43</v>
      </c>
      <c r="E141" s="149" t="s">
        <v>34</v>
      </c>
      <c r="F141" s="149" t="s">
        <v>337</v>
      </c>
      <c r="G141" s="156">
        <f>VLOOKUP(B141,'Full FBS'!$B$18:$M$2049,6,0)</f>
        <v>0</v>
      </c>
      <c r="H141" s="156">
        <f>VLOOKUP(B141,'Full FBS'!$B$18:$M$2049,7,0)</f>
        <v>0</v>
      </c>
      <c r="I141" s="156">
        <f>VLOOKUP(B141,'Full FBS'!$B$18:$M$2049,8,0)</f>
        <v>55</v>
      </c>
      <c r="J141" s="156">
        <f>VLOOKUP(B141,'Full FBS'!$B$18:$M$2049,9,0)</f>
        <v>0</v>
      </c>
      <c r="K141" s="156">
        <f>VLOOKUP(B141,'Full FBS'!$B$18:$M$2049,10,0)</f>
        <v>65</v>
      </c>
      <c r="L141" s="156">
        <f>VLOOKUP(B141,'Full FBS'!$B$18:$M$2049,11,0)</f>
        <v>847</v>
      </c>
      <c r="M141" s="156">
        <f>VLOOKUP(B141,'Full FBS'!$B$18:$M$2049,12,0)</f>
        <v>8</v>
      </c>
      <c r="N141" s="153">
        <f>SUM(G141*$D$8+H141*$D$5+I141*$D$9+J141*$D$6+K141*$D$11+L141*$D$10+M141*$D$7)</f>
        <v>170.7</v>
      </c>
      <c r="O141" s="167">
        <f>VLOOKUP(B141, 'Full FBS'!$B$18:$P$2049, 13, FALSE)</f>
        <v>170.7</v>
      </c>
      <c r="P141" s="29"/>
      <c r="Q141" s="14"/>
      <c r="R141" s="14"/>
      <c r="S141" s="14"/>
      <c r="T141" s="14"/>
    </row>
    <row r="142" spans="1:20" ht="13.5" customHeight="1">
      <c r="A142" s="154">
        <f>RANK(N142,$N$18:$N$1076)</f>
        <v>125</v>
      </c>
      <c r="B142" s="148" t="s">
        <v>173</v>
      </c>
      <c r="C142" s="148" t="s">
        <v>1950</v>
      </c>
      <c r="D142" s="149" t="s">
        <v>39</v>
      </c>
      <c r="E142" s="149" t="s">
        <v>34</v>
      </c>
      <c r="F142" s="149" t="s">
        <v>37</v>
      </c>
      <c r="G142" s="156">
        <f>VLOOKUP(B142,'Full FBS'!$B$18:$M$2049,6,0)</f>
        <v>0</v>
      </c>
      <c r="H142" s="156">
        <f>VLOOKUP(B142,'Full FBS'!$B$18:$M$2049,7,0)</f>
        <v>0</v>
      </c>
      <c r="I142" s="156">
        <f>VLOOKUP(B142,'Full FBS'!$B$18:$M$2049,8,0)</f>
        <v>910</v>
      </c>
      <c r="J142" s="156">
        <f>VLOOKUP(B142,'Full FBS'!$B$18:$M$2049,9,0)</f>
        <v>8</v>
      </c>
      <c r="K142" s="156">
        <f>VLOOKUP(B142,'Full FBS'!$B$18:$M$2049,10,0)</f>
        <v>20</v>
      </c>
      <c r="L142" s="156">
        <f>VLOOKUP(B142,'Full FBS'!$B$18:$M$2049,11,0)</f>
        <v>156</v>
      </c>
      <c r="M142" s="156">
        <f>VLOOKUP(B142,'Full FBS'!$B$18:$M$2049,12,0)</f>
        <v>1</v>
      </c>
      <c r="N142" s="153">
        <f>SUM(G142*$D$8+H142*$D$5+I142*$D$9+J142*$D$6+K142*$D$11+L142*$D$10+M142*$D$7)</f>
        <v>170.6</v>
      </c>
      <c r="O142" s="167">
        <f>VLOOKUP(B142, 'Full FBS'!$B$18:$P$2049, 13, FALSE)</f>
        <v>170.6</v>
      </c>
      <c r="P142" s="29"/>
      <c r="Q142" s="14"/>
      <c r="R142" s="14"/>
      <c r="S142" s="14"/>
      <c r="T142" s="14"/>
    </row>
    <row r="143" spans="1:20" ht="13.5" customHeight="1">
      <c r="A143" s="154">
        <f>RANK(N143,$N$18:$N$1076)</f>
        <v>126</v>
      </c>
      <c r="B143" s="148" t="s">
        <v>476</v>
      </c>
      <c r="C143" s="148" t="s">
        <v>421</v>
      </c>
      <c r="D143" s="149" t="s">
        <v>43</v>
      </c>
      <c r="E143" s="149" t="s">
        <v>38</v>
      </c>
      <c r="F143" s="149" t="s">
        <v>337</v>
      </c>
      <c r="G143" s="156">
        <f>VLOOKUP(B143,'Full FBS'!$B$18:$M$2049,6,0)</f>
        <v>0</v>
      </c>
      <c r="H143" s="156">
        <f>VLOOKUP(B143,'Full FBS'!$B$18:$M$2049,7,0)</f>
        <v>0</v>
      </c>
      <c r="I143" s="156">
        <f>VLOOKUP(B143,'Full FBS'!$B$18:$M$2049,8,0)</f>
        <v>0</v>
      </c>
      <c r="J143" s="156">
        <f>VLOOKUP(B143,'Full FBS'!$B$18:$M$2049,9,0)</f>
        <v>0</v>
      </c>
      <c r="K143" s="156">
        <f>VLOOKUP(B143,'Full FBS'!$B$18:$M$2049,10,0)</f>
        <v>61</v>
      </c>
      <c r="L143" s="156">
        <f>VLOOKUP(B143,'Full FBS'!$B$18:$M$2049,11,0)</f>
        <v>854</v>
      </c>
      <c r="M143" s="156">
        <f>VLOOKUP(B143,'Full FBS'!$B$18:$M$2049,12,0)</f>
        <v>9</v>
      </c>
      <c r="N143" s="153">
        <f>SUM(G143*$D$8+H143*$D$5+I143*$D$9+J143*$D$6+K143*$D$11+L143*$D$10+M143*$D$7)</f>
        <v>169.9</v>
      </c>
      <c r="O143" s="167">
        <f>VLOOKUP(B143, 'Full FBS'!$B$18:$P$2049, 13, FALSE)</f>
        <v>169.9</v>
      </c>
      <c r="P143" s="29"/>
      <c r="Q143" s="14"/>
      <c r="R143" s="14"/>
      <c r="S143" s="14"/>
      <c r="T143" s="14"/>
    </row>
    <row r="144" spans="1:20" ht="13.5" customHeight="1">
      <c r="A144" s="154">
        <f>RANK(N144,$N$18:$N$1076)</f>
        <v>127</v>
      </c>
      <c r="B144" s="148" t="s">
        <v>458</v>
      </c>
      <c r="C144" s="148" t="s">
        <v>431</v>
      </c>
      <c r="D144" s="149" t="s">
        <v>39</v>
      </c>
      <c r="E144" s="149" t="s">
        <v>38</v>
      </c>
      <c r="F144" s="149" t="s">
        <v>337</v>
      </c>
      <c r="G144" s="156">
        <f>VLOOKUP(B144,'Full FBS'!$B$18:$M$2049,6,0)</f>
        <v>0</v>
      </c>
      <c r="H144" s="156">
        <f>VLOOKUP(B144,'Full FBS'!$B$18:$M$2049,7,0)</f>
        <v>0</v>
      </c>
      <c r="I144" s="156">
        <f>VLOOKUP(B144,'Full FBS'!$B$18:$M$2049,8,0)</f>
        <v>795</v>
      </c>
      <c r="J144" s="156">
        <f>VLOOKUP(B144,'Full FBS'!$B$18:$M$2049,9,0)</f>
        <v>7</v>
      </c>
      <c r="K144" s="156">
        <f>VLOOKUP(B144,'Full FBS'!$B$18:$M$2049,10,0)</f>
        <v>24</v>
      </c>
      <c r="L144" s="156">
        <f>VLOOKUP(B144,'Full FBS'!$B$18:$M$2049,11,0)</f>
        <v>237</v>
      </c>
      <c r="M144" s="156">
        <f>VLOOKUP(B144,'Full FBS'!$B$18:$M$2049,12,0)</f>
        <v>2</v>
      </c>
      <c r="N144" s="153">
        <f>SUM(G144*$D$8+H144*$D$5+I144*$D$9+J144*$D$6+K144*$D$11+L144*$D$10+M144*$D$7)</f>
        <v>169.2</v>
      </c>
      <c r="O144" s="167">
        <f>VLOOKUP(B144, 'Full FBS'!$B$18:$P$2049, 13, FALSE)</f>
        <v>169.2</v>
      </c>
      <c r="P144" s="29"/>
      <c r="Q144" s="14"/>
      <c r="R144" s="14"/>
      <c r="S144" s="14"/>
      <c r="T144" s="14"/>
    </row>
    <row r="145" spans="1:20" ht="13.5" customHeight="1">
      <c r="A145" s="154">
        <f>RANK(N145,$N$18:$N$1076)</f>
        <v>128</v>
      </c>
      <c r="B145" s="148" t="s">
        <v>512</v>
      </c>
      <c r="C145" s="148" t="s">
        <v>405</v>
      </c>
      <c r="D145" s="149" t="s">
        <v>39</v>
      </c>
      <c r="E145" s="149" t="s">
        <v>36</v>
      </c>
      <c r="F145" s="149" t="s">
        <v>37</v>
      </c>
      <c r="G145" s="156">
        <f>VLOOKUP(B145,'Full FBS'!$B$18:$M$2049,6,0)</f>
        <v>0</v>
      </c>
      <c r="H145" s="156">
        <f>VLOOKUP(B145,'Full FBS'!$B$18:$M$2049,7,0)</f>
        <v>0</v>
      </c>
      <c r="I145" s="156">
        <f>VLOOKUP(B145,'Full FBS'!$B$18:$M$2049,8,0)</f>
        <v>886</v>
      </c>
      <c r="J145" s="156">
        <f>VLOOKUP(B145,'Full FBS'!$B$18:$M$2049,9,0)</f>
        <v>8</v>
      </c>
      <c r="K145" s="156">
        <f>VLOOKUP(B145,'Full FBS'!$B$18:$M$2049,10,0)</f>
        <v>18</v>
      </c>
      <c r="L145" s="156">
        <f>VLOOKUP(B145,'Full FBS'!$B$18:$M$2049,11,0)</f>
        <v>171</v>
      </c>
      <c r="M145" s="156">
        <f>VLOOKUP(B145,'Full FBS'!$B$18:$M$2049,12,0)</f>
        <v>1</v>
      </c>
      <c r="N145" s="153">
        <f>SUM(G145*$D$8+H145*$D$5+I145*$D$9+J145*$D$6+K145*$D$11+L145*$D$10+M145*$D$7)</f>
        <v>168.70000000000002</v>
      </c>
      <c r="O145" s="167">
        <f>VLOOKUP(B145, 'Full FBS'!$B$18:$P$2049, 13, FALSE)</f>
        <v>168.70000000000002</v>
      </c>
      <c r="P145" s="29"/>
      <c r="Q145" s="14"/>
      <c r="R145" s="14"/>
      <c r="S145" s="14"/>
      <c r="T145" s="14"/>
    </row>
    <row r="146" spans="1:20" ht="13.5" customHeight="1">
      <c r="A146" s="154">
        <f>RANK(N146,$N$18:$N$1076)</f>
        <v>129</v>
      </c>
      <c r="B146" s="148" t="s">
        <v>858</v>
      </c>
      <c r="C146" s="148" t="s">
        <v>410</v>
      </c>
      <c r="D146" s="149" t="s">
        <v>39</v>
      </c>
      <c r="E146" s="149" t="s">
        <v>38</v>
      </c>
      <c r="F146" s="149" t="s">
        <v>337</v>
      </c>
      <c r="G146" s="156">
        <f>VLOOKUP(B146,'Full FBS'!$B$18:$M$2049,6,0)</f>
        <v>0</v>
      </c>
      <c r="H146" s="156">
        <f>VLOOKUP(B146,'Full FBS'!$B$18:$M$2049,7,0)</f>
        <v>0</v>
      </c>
      <c r="I146" s="156">
        <f>VLOOKUP(B146,'Full FBS'!$B$18:$M$2049,8,0)</f>
        <v>833</v>
      </c>
      <c r="J146" s="156">
        <f>VLOOKUP(B146,'Full FBS'!$B$18:$M$2049,9,0)</f>
        <v>8</v>
      </c>
      <c r="K146" s="156">
        <f>VLOOKUP(B146,'Full FBS'!$B$18:$M$2049,10,0)</f>
        <v>21</v>
      </c>
      <c r="L146" s="156">
        <f>VLOOKUP(B146,'Full FBS'!$B$18:$M$2049,11,0)</f>
        <v>193</v>
      </c>
      <c r="M146" s="156">
        <f>VLOOKUP(B146,'Full FBS'!$B$18:$M$2049,12,0)</f>
        <v>1</v>
      </c>
      <c r="N146" s="153">
        <f>SUM(G146*$D$8+H146*$D$5+I146*$D$9+J146*$D$6+K146*$D$11+L146*$D$10+M146*$D$7)</f>
        <v>167.10000000000002</v>
      </c>
      <c r="O146" s="167">
        <f>VLOOKUP(B146, 'Full FBS'!$B$18:$P$2049, 13, FALSE)</f>
        <v>167.10000000000002</v>
      </c>
      <c r="P146" s="29"/>
      <c r="Q146" s="14"/>
      <c r="R146" s="14"/>
      <c r="S146" s="14"/>
      <c r="T146" s="14"/>
    </row>
    <row r="147" spans="1:20" ht="13.5" customHeight="1">
      <c r="A147" s="154">
        <f>RANK(N147,$N$18:$N$1076)</f>
        <v>130</v>
      </c>
      <c r="B147" s="148" t="s">
        <v>271</v>
      </c>
      <c r="C147" s="148" t="s">
        <v>1044</v>
      </c>
      <c r="D147" s="149" t="s">
        <v>39</v>
      </c>
      <c r="E147" s="149" t="s">
        <v>34</v>
      </c>
      <c r="F147" s="149" t="s">
        <v>337</v>
      </c>
      <c r="G147" s="156">
        <f>VLOOKUP(B147,'Full FBS'!$B$18:$M$2049,6,0)</f>
        <v>0</v>
      </c>
      <c r="H147" s="156">
        <f>VLOOKUP(B147,'Full FBS'!$B$18:$M$2049,7,0)</f>
        <v>0</v>
      </c>
      <c r="I147" s="156">
        <f>VLOOKUP(B147,'Full FBS'!$B$18:$M$2049,8,0)</f>
        <v>881</v>
      </c>
      <c r="J147" s="156">
        <f>VLOOKUP(B147,'Full FBS'!$B$18:$M$2049,9,0)</f>
        <v>8</v>
      </c>
      <c r="K147" s="156">
        <f>VLOOKUP(B147,'Full FBS'!$B$18:$M$2049,10,0)</f>
        <v>16</v>
      </c>
      <c r="L147" s="156">
        <f>VLOOKUP(B147,'Full FBS'!$B$18:$M$2049,11,0)</f>
        <v>168</v>
      </c>
      <c r="M147" s="156">
        <f>VLOOKUP(B147,'Full FBS'!$B$18:$M$2049,12,0)</f>
        <v>1</v>
      </c>
      <c r="N147" s="153">
        <f>SUM(G147*$D$8+H147*$D$5+I147*$D$9+J147*$D$6+K147*$D$11+L147*$D$10+M147*$D$7)</f>
        <v>166.90000000000003</v>
      </c>
      <c r="O147" s="167">
        <f>VLOOKUP(B147, 'Full FBS'!$B$18:$P$2049, 13, FALSE)</f>
        <v>166.90000000000003</v>
      </c>
      <c r="P147" s="29"/>
      <c r="Q147" s="14"/>
      <c r="R147" s="14"/>
      <c r="S147" s="14"/>
      <c r="T147" s="14"/>
    </row>
    <row r="148" spans="1:20" ht="13.5" customHeight="1">
      <c r="A148" s="154">
        <f>RANK(N148,$N$18:$N$1076)</f>
        <v>131</v>
      </c>
      <c r="B148" s="148" t="s">
        <v>1008</v>
      </c>
      <c r="C148" s="148" t="s">
        <v>405</v>
      </c>
      <c r="D148" s="149" t="s">
        <v>43</v>
      </c>
      <c r="E148" s="149" t="s">
        <v>38</v>
      </c>
      <c r="F148" s="149" t="s">
        <v>37</v>
      </c>
      <c r="G148" s="156">
        <f>VLOOKUP(B148,'Full FBS'!$B$18:$M$2049,6,0)</f>
        <v>0</v>
      </c>
      <c r="H148" s="156">
        <f>VLOOKUP(B148,'Full FBS'!$B$18:$M$2049,7,0)</f>
        <v>0</v>
      </c>
      <c r="I148" s="156">
        <f>VLOOKUP(B148,'Full FBS'!$B$18:$M$2049,8,0)</f>
        <v>17</v>
      </c>
      <c r="J148" s="156">
        <f>VLOOKUP(B148,'Full FBS'!$B$18:$M$2049,9,0)</f>
        <v>0</v>
      </c>
      <c r="K148" s="156">
        <f>VLOOKUP(B148,'Full FBS'!$B$18:$M$2049,10,0)</f>
        <v>65</v>
      </c>
      <c r="L148" s="156">
        <f>VLOOKUP(B148,'Full FBS'!$B$18:$M$2049,11,0)</f>
        <v>900</v>
      </c>
      <c r="M148" s="156">
        <f>VLOOKUP(B148,'Full FBS'!$B$18:$M$2049,12,0)</f>
        <v>7</v>
      </c>
      <c r="N148" s="153">
        <f>SUM(G148*$D$8+H148*$D$5+I148*$D$9+J148*$D$6+K148*$D$11+L148*$D$10+M148*$D$7)</f>
        <v>166.2</v>
      </c>
      <c r="O148" s="167">
        <f>VLOOKUP(B148, 'Full FBS'!$B$18:$P$2049, 13, FALSE)</f>
        <v>166.2</v>
      </c>
      <c r="P148" s="29"/>
      <c r="Q148" s="14"/>
      <c r="R148" s="14"/>
      <c r="S148" s="14"/>
      <c r="T148" s="14"/>
    </row>
    <row r="149" spans="1:20" ht="13.5" customHeight="1">
      <c r="A149" s="154">
        <f>RANK(N149,$N$18:$N$1076)</f>
        <v>131</v>
      </c>
      <c r="B149" s="148" t="s">
        <v>282</v>
      </c>
      <c r="C149" s="148" t="s">
        <v>1942</v>
      </c>
      <c r="D149" s="149" t="s">
        <v>39</v>
      </c>
      <c r="E149" s="149" t="s">
        <v>34</v>
      </c>
      <c r="F149" s="149" t="s">
        <v>337</v>
      </c>
      <c r="G149" s="156">
        <f>VLOOKUP(B149,'Full FBS'!$B$18:$M$2049,6,0)</f>
        <v>0</v>
      </c>
      <c r="H149" s="156">
        <f>VLOOKUP(B149,'Full FBS'!$B$18:$M$2049,7,0)</f>
        <v>0</v>
      </c>
      <c r="I149" s="156">
        <f>VLOOKUP(B149,'Full FBS'!$B$18:$M$2049,8,0)</f>
        <v>852</v>
      </c>
      <c r="J149" s="156">
        <f>VLOOKUP(B149,'Full FBS'!$B$18:$M$2049,9,0)</f>
        <v>9</v>
      </c>
      <c r="K149" s="156">
        <f>VLOOKUP(B149,'Full FBS'!$B$18:$M$2049,10,0)</f>
        <v>15</v>
      </c>
      <c r="L149" s="156">
        <f>VLOOKUP(B149,'Full FBS'!$B$18:$M$2049,11,0)</f>
        <v>135</v>
      </c>
      <c r="M149" s="156">
        <f>VLOOKUP(B149,'Full FBS'!$B$18:$M$2049,12,0)</f>
        <v>1</v>
      </c>
      <c r="N149" s="153">
        <f>SUM(G149*$D$8+H149*$D$5+I149*$D$9+J149*$D$6+K149*$D$11+L149*$D$10+M149*$D$7)</f>
        <v>166.2</v>
      </c>
      <c r="O149" s="167">
        <f>VLOOKUP(B149, 'Full FBS'!$B$18:$P$2049, 13, FALSE)</f>
        <v>166.2</v>
      </c>
      <c r="P149" s="29"/>
      <c r="Q149" s="14"/>
      <c r="R149" s="14"/>
      <c r="S149" s="14"/>
      <c r="T149" s="14"/>
    </row>
    <row r="150" spans="1:20" ht="13.5" customHeight="1">
      <c r="A150" s="154">
        <f>RANK(N150,$N$18:$N$1076)</f>
        <v>133</v>
      </c>
      <c r="B150" s="148" t="s">
        <v>1022</v>
      </c>
      <c r="C150" s="148" t="s">
        <v>432</v>
      </c>
      <c r="D150" s="149" t="s">
        <v>43</v>
      </c>
      <c r="E150" s="149" t="s">
        <v>38</v>
      </c>
      <c r="F150" s="149" t="s">
        <v>337</v>
      </c>
      <c r="G150" s="156">
        <f>VLOOKUP(B150,'Full FBS'!$B$18:$M$2049,6,0)</f>
        <v>0</v>
      </c>
      <c r="H150" s="156">
        <f>VLOOKUP(B150,'Full FBS'!$B$18:$M$2049,7,0)</f>
        <v>0</v>
      </c>
      <c r="I150" s="156">
        <f>VLOOKUP(B150,'Full FBS'!$B$18:$M$2049,8,0)</f>
        <v>0</v>
      </c>
      <c r="J150" s="156">
        <f>VLOOKUP(B150,'Full FBS'!$B$18:$M$2049,9,0)</f>
        <v>0</v>
      </c>
      <c r="K150" s="156">
        <f>VLOOKUP(B150,'Full FBS'!$B$18:$M$2049,10,0)</f>
        <v>70</v>
      </c>
      <c r="L150" s="156">
        <f>VLOOKUP(B150,'Full FBS'!$B$18:$M$2049,11,0)</f>
        <v>831</v>
      </c>
      <c r="M150" s="156">
        <f>VLOOKUP(B150,'Full FBS'!$B$18:$M$2049,12,0)</f>
        <v>8</v>
      </c>
      <c r="N150" s="153">
        <f>SUM(G150*$D$8+H150*$D$5+I150*$D$9+J150*$D$6+K150*$D$11+L150*$D$10+M150*$D$7)</f>
        <v>166.10000000000002</v>
      </c>
      <c r="O150" s="167">
        <f>VLOOKUP(B150, 'Full FBS'!$B$18:$P$2049, 13, FALSE)</f>
        <v>166.10000000000002</v>
      </c>
      <c r="P150" s="29"/>
      <c r="Q150" s="14"/>
      <c r="R150" s="14"/>
      <c r="S150" s="14"/>
      <c r="T150" s="14"/>
    </row>
    <row r="151" spans="1:20" ht="13.5" customHeight="1">
      <c r="A151" s="154">
        <f>RANK(N151,$N$18:$N$1076)</f>
        <v>134</v>
      </c>
      <c r="B151" s="148" t="s">
        <v>70</v>
      </c>
      <c r="C151" s="148" t="s">
        <v>432</v>
      </c>
      <c r="D151" s="149" t="s">
        <v>39</v>
      </c>
      <c r="E151" s="149" t="s">
        <v>34</v>
      </c>
      <c r="F151" s="149" t="s">
        <v>337</v>
      </c>
      <c r="G151" s="156">
        <f>VLOOKUP(B151,'Full FBS'!$B$18:$M$2049,6,0)</f>
        <v>0</v>
      </c>
      <c r="H151" s="156">
        <f>VLOOKUP(B151,'Full FBS'!$B$18:$M$2049,7,0)</f>
        <v>0</v>
      </c>
      <c r="I151" s="156">
        <f>VLOOKUP(B151,'Full FBS'!$B$18:$M$2049,8,0)</f>
        <v>808</v>
      </c>
      <c r="J151" s="156">
        <f>VLOOKUP(B151,'Full FBS'!$B$18:$M$2049,9,0)</f>
        <v>9</v>
      </c>
      <c r="K151" s="156">
        <f>VLOOKUP(B151,'Full FBS'!$B$18:$M$2049,10,0)</f>
        <v>20</v>
      </c>
      <c r="L151" s="156">
        <f>VLOOKUP(B151,'Full FBS'!$B$18:$M$2049,11,0)</f>
        <v>146</v>
      </c>
      <c r="M151" s="156">
        <f>VLOOKUP(B151,'Full FBS'!$B$18:$M$2049,12,0)</f>
        <v>1</v>
      </c>
      <c r="N151" s="153">
        <f>SUM(G151*$D$8+H151*$D$5+I151*$D$9+J151*$D$6+K151*$D$11+L151*$D$10+M151*$D$7)</f>
        <v>165.4</v>
      </c>
      <c r="O151" s="167">
        <f>VLOOKUP(B151, 'Full FBS'!$B$18:$P$2049, 13, FALSE)</f>
        <v>165.4</v>
      </c>
      <c r="P151" s="29"/>
      <c r="Q151" s="14"/>
      <c r="R151" s="14"/>
      <c r="S151" s="14"/>
      <c r="T151" s="14"/>
    </row>
    <row r="152" spans="1:20" ht="13.5" customHeight="1">
      <c r="A152" s="154">
        <f>RANK(N152,$N$18:$N$1076)</f>
        <v>135</v>
      </c>
      <c r="B152" s="148" t="s">
        <v>922</v>
      </c>
      <c r="C152" s="148" t="s">
        <v>404</v>
      </c>
      <c r="D152" s="149" t="s">
        <v>43</v>
      </c>
      <c r="E152" s="149" t="s">
        <v>38</v>
      </c>
      <c r="F152" s="149" t="s">
        <v>37</v>
      </c>
      <c r="G152" s="156">
        <f>VLOOKUP(B152,'Full FBS'!$B$18:$M$2049,6,0)</f>
        <v>0</v>
      </c>
      <c r="H152" s="156">
        <f>VLOOKUP(B152,'Full FBS'!$B$18:$M$2049,7,0)</f>
        <v>0</v>
      </c>
      <c r="I152" s="156">
        <f>VLOOKUP(B152,'Full FBS'!$B$18:$M$2049,8,0)</f>
        <v>0</v>
      </c>
      <c r="J152" s="156">
        <f>VLOOKUP(B152,'Full FBS'!$B$18:$M$2049,9,0)</f>
        <v>0</v>
      </c>
      <c r="K152" s="156">
        <f>VLOOKUP(B152,'Full FBS'!$B$18:$M$2049,10,0)</f>
        <v>65</v>
      </c>
      <c r="L152" s="156">
        <f>VLOOKUP(B152,'Full FBS'!$B$18:$M$2049,11,0)</f>
        <v>832</v>
      </c>
      <c r="M152" s="156">
        <f>VLOOKUP(B152,'Full FBS'!$B$18:$M$2049,12,0)</f>
        <v>8</v>
      </c>
      <c r="N152" s="153">
        <f>SUM(G152*$D$8+H152*$D$5+I152*$D$9+J152*$D$6+K152*$D$11+L152*$D$10+M152*$D$7)</f>
        <v>163.69999999999999</v>
      </c>
      <c r="O152" s="167">
        <f>VLOOKUP(B152, 'Full FBS'!$B$18:$P$2049, 13, FALSE)</f>
        <v>163.69999999999999</v>
      </c>
      <c r="P152" s="29"/>
      <c r="Q152" s="14"/>
      <c r="R152" s="14"/>
      <c r="S152" s="14"/>
      <c r="T152" s="14"/>
    </row>
    <row r="153" spans="1:20" ht="13.5" customHeight="1">
      <c r="A153" s="154">
        <f>RANK(N153,$N$18:$N$1076)</f>
        <v>136</v>
      </c>
      <c r="B153" s="148" t="s">
        <v>873</v>
      </c>
      <c r="C153" s="148" t="s">
        <v>435</v>
      </c>
      <c r="D153" s="149" t="s">
        <v>39</v>
      </c>
      <c r="E153" s="149" t="s">
        <v>34</v>
      </c>
      <c r="F153" s="149" t="s">
        <v>336</v>
      </c>
      <c r="G153" s="156">
        <f>VLOOKUP(B153,'Full FBS'!$B$18:$M$2049,6,0)</f>
        <v>0</v>
      </c>
      <c r="H153" s="156">
        <f>VLOOKUP(B153,'Full FBS'!$B$18:$M$2049,7,0)</f>
        <v>0</v>
      </c>
      <c r="I153" s="156">
        <f>VLOOKUP(B153,'Full FBS'!$B$18:$M$2049,8,0)</f>
        <v>812</v>
      </c>
      <c r="J153" s="156">
        <f>VLOOKUP(B153,'Full FBS'!$B$18:$M$2049,9,0)</f>
        <v>9</v>
      </c>
      <c r="K153" s="156">
        <f>VLOOKUP(B153,'Full FBS'!$B$18:$M$2049,10,0)</f>
        <v>15</v>
      </c>
      <c r="L153" s="156">
        <f>VLOOKUP(B153,'Full FBS'!$B$18:$M$2049,11,0)</f>
        <v>141</v>
      </c>
      <c r="M153" s="156">
        <f>VLOOKUP(B153,'Full FBS'!$B$18:$M$2049,12,0)</f>
        <v>1</v>
      </c>
      <c r="N153" s="153">
        <f>SUM(G153*$D$8+H153*$D$5+I153*$D$9+J153*$D$6+K153*$D$11+L153*$D$10+M153*$D$7)</f>
        <v>162.79999999999998</v>
      </c>
      <c r="O153" s="167">
        <f>VLOOKUP(B153, 'Full FBS'!$B$18:$P$2049, 13, FALSE)</f>
        <v>162.79999999999998</v>
      </c>
      <c r="P153" s="29"/>
      <c r="Q153" s="14"/>
      <c r="R153" s="14"/>
      <c r="S153" s="14"/>
      <c r="T153" s="14"/>
    </row>
    <row r="154" spans="1:20" ht="13.5" customHeight="1">
      <c r="A154" s="154">
        <f>RANK(N154,$N$18:$N$1076)</f>
        <v>137</v>
      </c>
      <c r="B154" s="148" t="s">
        <v>2069</v>
      </c>
      <c r="C154" s="148" t="s">
        <v>419</v>
      </c>
      <c r="D154" s="149" t="s">
        <v>39</v>
      </c>
      <c r="E154" s="149" t="s">
        <v>34</v>
      </c>
      <c r="F154" s="149" t="s">
        <v>37</v>
      </c>
      <c r="G154" s="156">
        <f>VLOOKUP(B154,'Full FBS'!$B$18:$M$2049,6,0)</f>
        <v>0</v>
      </c>
      <c r="H154" s="156">
        <f>VLOOKUP(B154,'Full FBS'!$B$18:$M$2049,7,0)</f>
        <v>0</v>
      </c>
      <c r="I154" s="156">
        <f>VLOOKUP(B154,'Full FBS'!$B$18:$M$2049,8,0)</f>
        <v>822</v>
      </c>
      <c r="J154" s="156">
        <f>VLOOKUP(B154,'Full FBS'!$B$18:$M$2049,9,0)</f>
        <v>8</v>
      </c>
      <c r="K154" s="156">
        <f>VLOOKUP(B154,'Full FBS'!$B$18:$M$2049,10,0)</f>
        <v>20</v>
      </c>
      <c r="L154" s="156">
        <f>VLOOKUP(B154,'Full FBS'!$B$18:$M$2049,11,0)</f>
        <v>165</v>
      </c>
      <c r="M154" s="156">
        <f>VLOOKUP(B154,'Full FBS'!$B$18:$M$2049,12,0)</f>
        <v>1</v>
      </c>
      <c r="N154" s="153">
        <f>SUM(G154*$D$8+H154*$D$5+I154*$D$9+J154*$D$6+K154*$D$11+L154*$D$10+M154*$D$7)</f>
        <v>162.69999999999999</v>
      </c>
      <c r="O154" s="167">
        <f>VLOOKUP(B154, 'Full FBS'!$B$18:$P$2049, 13, FALSE)</f>
        <v>162.69999999999999</v>
      </c>
      <c r="P154" s="29"/>
      <c r="Q154" s="14"/>
      <c r="R154" s="14"/>
      <c r="S154" s="14"/>
      <c r="T154" s="14"/>
    </row>
    <row r="155" spans="1:20" ht="13.5" customHeight="1">
      <c r="A155" s="154">
        <f>RANK(N155,$N$18:$N$1076)</f>
        <v>138</v>
      </c>
      <c r="B155" s="148" t="s">
        <v>678</v>
      </c>
      <c r="C155" s="148" t="s">
        <v>1923</v>
      </c>
      <c r="D155" s="149" t="s">
        <v>43</v>
      </c>
      <c r="E155" s="149" t="s">
        <v>34</v>
      </c>
      <c r="F155" s="149" t="s">
        <v>336</v>
      </c>
      <c r="G155" s="156">
        <f>VLOOKUP(B155,'Full FBS'!$B$18:$M$2049,6,0)</f>
        <v>0</v>
      </c>
      <c r="H155" s="156">
        <f>VLOOKUP(B155,'Full FBS'!$B$18:$M$2049,7,0)</f>
        <v>0</v>
      </c>
      <c r="I155" s="156">
        <f>VLOOKUP(B155,'Full FBS'!$B$18:$M$2049,8,0)</f>
        <v>0</v>
      </c>
      <c r="J155" s="156">
        <f>VLOOKUP(B155,'Full FBS'!$B$18:$M$2049,9,0)</f>
        <v>0</v>
      </c>
      <c r="K155" s="156">
        <f>VLOOKUP(B155,'Full FBS'!$B$18:$M$2049,10,0)</f>
        <v>56</v>
      </c>
      <c r="L155" s="156">
        <f>VLOOKUP(B155,'Full FBS'!$B$18:$M$2049,11,0)</f>
        <v>924</v>
      </c>
      <c r="M155" s="156">
        <f>VLOOKUP(B155,'Full FBS'!$B$18:$M$2049,12,0)</f>
        <v>7</v>
      </c>
      <c r="N155" s="153">
        <f>SUM(G155*$D$8+H155*$D$5+I155*$D$9+J155*$D$6+K155*$D$11+L155*$D$10+M155*$D$7)</f>
        <v>162.4</v>
      </c>
      <c r="O155" s="167">
        <f>VLOOKUP(B155, 'Full FBS'!$B$18:$P$2049, 13, FALSE)</f>
        <v>162.4</v>
      </c>
      <c r="P155" s="29"/>
      <c r="Q155" s="14"/>
      <c r="R155" s="14"/>
      <c r="S155" s="14"/>
      <c r="T155" s="14"/>
    </row>
    <row r="156" spans="1:20" ht="13.5" customHeight="1">
      <c r="A156" s="154">
        <f>RANK(N156,$N$18:$N$1076)</f>
        <v>138</v>
      </c>
      <c r="B156" s="148" t="s">
        <v>2113</v>
      </c>
      <c r="C156" s="148" t="s">
        <v>453</v>
      </c>
      <c r="D156" s="149" t="s">
        <v>43</v>
      </c>
      <c r="E156" s="149" t="s">
        <v>34</v>
      </c>
      <c r="F156" s="149" t="s">
        <v>337</v>
      </c>
      <c r="G156" s="156">
        <f>VLOOKUP(B156,'Full FBS'!$B$18:$M$2049,6,0)</f>
        <v>0</v>
      </c>
      <c r="H156" s="156">
        <f>VLOOKUP(B156,'Full FBS'!$B$18:$M$2049,7,0)</f>
        <v>0</v>
      </c>
      <c r="I156" s="156">
        <f>VLOOKUP(B156,'Full FBS'!$B$18:$M$2049,8,0)</f>
        <v>0</v>
      </c>
      <c r="J156" s="156">
        <f>VLOOKUP(B156,'Full FBS'!$B$18:$M$2049,9,0)</f>
        <v>0</v>
      </c>
      <c r="K156" s="156">
        <f>VLOOKUP(B156,'Full FBS'!$B$18:$M$2049,10,0)</f>
        <v>60</v>
      </c>
      <c r="L156" s="156">
        <f>VLOOKUP(B156,'Full FBS'!$B$18:$M$2049,11,0)</f>
        <v>844</v>
      </c>
      <c r="M156" s="156">
        <f>VLOOKUP(B156,'Full FBS'!$B$18:$M$2049,12,0)</f>
        <v>8</v>
      </c>
      <c r="N156" s="153">
        <f>SUM(G156*$D$8+H156*$D$5+I156*$D$9+J156*$D$6+K156*$D$11+L156*$D$10+M156*$D$7)</f>
        <v>162.4</v>
      </c>
      <c r="O156" s="167">
        <f>VLOOKUP(B156, 'Full FBS'!$B$18:$P$2049, 13, FALSE)</f>
        <v>162.4</v>
      </c>
      <c r="P156" s="29"/>
      <c r="Q156" s="14"/>
      <c r="R156" s="14"/>
      <c r="S156" s="14"/>
      <c r="T156" s="14"/>
    </row>
    <row r="157" spans="1:20" ht="13.5" customHeight="1">
      <c r="A157" s="154">
        <f>RANK(N157,$N$18:$N$1076)</f>
        <v>140</v>
      </c>
      <c r="B157" s="148" t="s">
        <v>1033</v>
      </c>
      <c r="C157" s="148" t="s">
        <v>1963</v>
      </c>
      <c r="D157" s="149" t="s">
        <v>39</v>
      </c>
      <c r="E157" s="149" t="s">
        <v>36</v>
      </c>
      <c r="F157" s="149" t="s">
        <v>336</v>
      </c>
      <c r="G157" s="156">
        <f>VLOOKUP(B157,'Full FBS'!$B$18:$M$2049,6,0)</f>
        <v>0</v>
      </c>
      <c r="H157" s="156">
        <f>VLOOKUP(B157,'Full FBS'!$B$18:$M$2049,7,0)</f>
        <v>0</v>
      </c>
      <c r="I157" s="156">
        <f>VLOOKUP(B157,'Full FBS'!$B$18:$M$2049,8,0)</f>
        <v>841</v>
      </c>
      <c r="J157" s="156">
        <f>VLOOKUP(B157,'Full FBS'!$B$18:$M$2049,9,0)</f>
        <v>9</v>
      </c>
      <c r="K157" s="156">
        <f>VLOOKUP(B157,'Full FBS'!$B$18:$M$2049,10,0)</f>
        <v>11</v>
      </c>
      <c r="L157" s="156">
        <f>VLOOKUP(B157,'Full FBS'!$B$18:$M$2049,11,0)</f>
        <v>125</v>
      </c>
      <c r="M157" s="156">
        <f>VLOOKUP(B157,'Full FBS'!$B$18:$M$2049,12,0)</f>
        <v>1</v>
      </c>
      <c r="N157" s="153">
        <f>SUM(G157*$D$8+H157*$D$5+I157*$D$9+J157*$D$6+K157*$D$11+L157*$D$10+M157*$D$7)</f>
        <v>162.10000000000002</v>
      </c>
      <c r="O157" s="167">
        <f>VLOOKUP(B157, 'Full FBS'!$B$18:$P$2049, 13, FALSE)</f>
        <v>162.10000000000002</v>
      </c>
      <c r="P157" s="29"/>
      <c r="Q157" s="14"/>
      <c r="R157" s="14"/>
      <c r="S157" s="14"/>
      <c r="T157" s="14"/>
    </row>
    <row r="158" spans="1:20" ht="13.5" customHeight="1">
      <c r="A158" s="154">
        <f>RANK(N158,$N$18:$N$1076)</f>
        <v>141</v>
      </c>
      <c r="B158" s="148" t="s">
        <v>860</v>
      </c>
      <c r="C158" s="148" t="s">
        <v>408</v>
      </c>
      <c r="D158" s="149" t="s">
        <v>43</v>
      </c>
      <c r="E158" s="149" t="s">
        <v>38</v>
      </c>
      <c r="F158" s="149" t="s">
        <v>37</v>
      </c>
      <c r="G158" s="156">
        <f>VLOOKUP(B158,'Full FBS'!$B$18:$M$2049,6,0)</f>
        <v>0</v>
      </c>
      <c r="H158" s="156">
        <f>VLOOKUP(B158,'Full FBS'!$B$18:$M$2049,7,0)</f>
        <v>0</v>
      </c>
      <c r="I158" s="156">
        <f>VLOOKUP(B158,'Full FBS'!$B$18:$M$2049,8,0)</f>
        <v>0</v>
      </c>
      <c r="J158" s="156">
        <f>VLOOKUP(B158,'Full FBS'!$B$18:$M$2049,9,0)</f>
        <v>0</v>
      </c>
      <c r="K158" s="156">
        <f>VLOOKUP(B158,'Full FBS'!$B$18:$M$2049,10,0)</f>
        <v>65</v>
      </c>
      <c r="L158" s="156">
        <f>VLOOKUP(B158,'Full FBS'!$B$18:$M$2049,11,0)</f>
        <v>812</v>
      </c>
      <c r="M158" s="156">
        <f>VLOOKUP(B158,'Full FBS'!$B$18:$M$2049,12,0)</f>
        <v>8</v>
      </c>
      <c r="N158" s="153">
        <f>SUM(G158*$D$8+H158*$D$5+I158*$D$9+J158*$D$6+K158*$D$11+L158*$D$10+M158*$D$7)</f>
        <v>161.69999999999999</v>
      </c>
      <c r="O158" s="167">
        <f>VLOOKUP(B158, 'Full FBS'!$B$18:$P$2049, 13, FALSE)</f>
        <v>161.69999999999999</v>
      </c>
      <c r="P158" s="29"/>
      <c r="Q158" s="14"/>
      <c r="R158" s="14"/>
      <c r="S158" s="14"/>
      <c r="T158" s="14"/>
    </row>
    <row r="159" spans="1:20" ht="13.5" customHeight="1">
      <c r="A159" s="154">
        <f>RANK(N159,$N$18:$N$1076)</f>
        <v>142</v>
      </c>
      <c r="B159" s="148" t="s">
        <v>917</v>
      </c>
      <c r="C159" s="148" t="s">
        <v>55</v>
      </c>
      <c r="D159" s="149" t="s">
        <v>43</v>
      </c>
      <c r="E159" s="149" t="s">
        <v>34</v>
      </c>
      <c r="F159" s="149" t="s">
        <v>336</v>
      </c>
      <c r="G159" s="156">
        <f>VLOOKUP(B159,'Full FBS'!$B$18:$M$2049,6,0)</f>
        <v>0</v>
      </c>
      <c r="H159" s="156">
        <f>VLOOKUP(B159,'Full FBS'!$B$18:$M$2049,7,0)</f>
        <v>0</v>
      </c>
      <c r="I159" s="156">
        <f>VLOOKUP(B159,'Full FBS'!$B$18:$M$2049,8,0)</f>
        <v>55</v>
      </c>
      <c r="J159" s="156">
        <f>VLOOKUP(B159,'Full FBS'!$B$18:$M$2049,9,0)</f>
        <v>0</v>
      </c>
      <c r="K159" s="156">
        <f>VLOOKUP(B159,'Full FBS'!$B$18:$M$2049,10,0)</f>
        <v>56</v>
      </c>
      <c r="L159" s="156">
        <f>VLOOKUP(B159,'Full FBS'!$B$18:$M$2049,11,0)</f>
        <v>846</v>
      </c>
      <c r="M159" s="156">
        <f>VLOOKUP(B159,'Full FBS'!$B$18:$M$2049,12,0)</f>
        <v>7</v>
      </c>
      <c r="N159" s="153">
        <f>SUM(G159*$D$8+H159*$D$5+I159*$D$9+J159*$D$6+K159*$D$11+L159*$D$10+M159*$D$7)</f>
        <v>160.10000000000002</v>
      </c>
      <c r="O159" s="167">
        <f>VLOOKUP(B159, 'Full FBS'!$B$18:$P$2049, 13, FALSE)</f>
        <v>160.10000000000002</v>
      </c>
      <c r="P159" s="29"/>
      <c r="Q159" s="14"/>
      <c r="R159" s="14"/>
      <c r="S159" s="14"/>
      <c r="T159" s="14"/>
    </row>
    <row r="160" spans="1:20" ht="13.5" customHeight="1">
      <c r="A160" s="154">
        <f>RANK(N160,$N$18:$N$1076)</f>
        <v>143</v>
      </c>
      <c r="B160" s="148" t="s">
        <v>2155</v>
      </c>
      <c r="C160" s="148" t="s">
        <v>430</v>
      </c>
      <c r="D160" s="149" t="s">
        <v>39</v>
      </c>
      <c r="E160" s="149" t="s">
        <v>34</v>
      </c>
      <c r="F160" s="149" t="s">
        <v>45</v>
      </c>
      <c r="G160" s="156">
        <f>VLOOKUP(B160,'Full FBS'!$B$18:$M$2049,6,0)</f>
        <v>0</v>
      </c>
      <c r="H160" s="156">
        <f>VLOOKUP(B160,'Full FBS'!$B$18:$M$2049,7,0)</f>
        <v>0</v>
      </c>
      <c r="I160" s="156">
        <f>VLOOKUP(B160,'Full FBS'!$B$18:$M$2049,8,0)</f>
        <v>861</v>
      </c>
      <c r="J160" s="156">
        <f>VLOOKUP(B160,'Full FBS'!$B$18:$M$2049,9,0)</f>
        <v>7</v>
      </c>
      <c r="K160" s="156">
        <f>VLOOKUP(B160,'Full FBS'!$B$18:$M$2049,10,0)</f>
        <v>18</v>
      </c>
      <c r="L160" s="156">
        <f>VLOOKUP(B160,'Full FBS'!$B$18:$M$2049,11,0)</f>
        <v>162</v>
      </c>
      <c r="M160" s="156">
        <f>VLOOKUP(B160,'Full FBS'!$B$18:$M$2049,12,0)</f>
        <v>1</v>
      </c>
      <c r="N160" s="153">
        <f>SUM(G160*$D$8+H160*$D$5+I160*$D$9+J160*$D$6+K160*$D$11+L160*$D$10+M160*$D$7)</f>
        <v>159.30000000000001</v>
      </c>
      <c r="O160" s="167">
        <f>VLOOKUP(B160, 'Full FBS'!$B$18:$P$2049, 13, FALSE)</f>
        <v>159.30000000000001</v>
      </c>
      <c r="P160" s="29"/>
      <c r="Q160" s="14"/>
      <c r="R160" s="14"/>
      <c r="S160" s="14"/>
      <c r="T160" s="14"/>
    </row>
    <row r="161" spans="1:20" ht="13.5" customHeight="1">
      <c r="A161" s="154">
        <f>RANK(N161,$N$18:$N$1076)</f>
        <v>144</v>
      </c>
      <c r="B161" s="148" t="s">
        <v>278</v>
      </c>
      <c r="C161" s="148" t="s">
        <v>1943</v>
      </c>
      <c r="D161" s="149" t="s">
        <v>43</v>
      </c>
      <c r="E161" s="149" t="s">
        <v>34</v>
      </c>
      <c r="F161" s="149" t="s">
        <v>336</v>
      </c>
      <c r="G161" s="156">
        <f>VLOOKUP(B161,'Full FBS'!$B$18:$M$2049,6,0)</f>
        <v>0</v>
      </c>
      <c r="H161" s="156">
        <f>VLOOKUP(B161,'Full FBS'!$B$18:$M$2049,7,0)</f>
        <v>0</v>
      </c>
      <c r="I161" s="156">
        <f>VLOOKUP(B161,'Full FBS'!$B$18:$M$2049,8,0)</f>
        <v>20</v>
      </c>
      <c r="J161" s="156">
        <f>VLOOKUP(B161,'Full FBS'!$B$18:$M$2049,9,0)</f>
        <v>1</v>
      </c>
      <c r="K161" s="156">
        <f>VLOOKUP(B161,'Full FBS'!$B$18:$M$2049,10,0)</f>
        <v>74</v>
      </c>
      <c r="L161" s="156">
        <f>VLOOKUP(B161,'Full FBS'!$B$18:$M$2049,11,0)</f>
        <v>898</v>
      </c>
      <c r="M161" s="156">
        <f>VLOOKUP(B161,'Full FBS'!$B$18:$M$2049,12,0)</f>
        <v>4</v>
      </c>
      <c r="N161" s="153">
        <f>SUM(G161*$D$8+H161*$D$5+I161*$D$9+J161*$D$6+K161*$D$11+L161*$D$10+M161*$D$7)</f>
        <v>158.80000000000001</v>
      </c>
      <c r="O161" s="167">
        <f>VLOOKUP(B161, 'Full FBS'!$B$18:$P$2049, 13, FALSE)</f>
        <v>158.80000000000001</v>
      </c>
      <c r="P161" s="29"/>
      <c r="Q161" s="14"/>
      <c r="R161" s="14"/>
      <c r="S161" s="14"/>
      <c r="T161" s="14"/>
    </row>
    <row r="162" spans="1:20" ht="13.5" customHeight="1">
      <c r="A162" s="154">
        <f>RANK(N162,$N$18:$N$1076)</f>
        <v>145</v>
      </c>
      <c r="B162" s="148" t="s">
        <v>659</v>
      </c>
      <c r="C162" s="148" t="s">
        <v>413</v>
      </c>
      <c r="D162" s="149" t="s">
        <v>39</v>
      </c>
      <c r="E162" s="149" t="s">
        <v>36</v>
      </c>
      <c r="F162" s="149" t="s">
        <v>336</v>
      </c>
      <c r="G162" s="156">
        <f>VLOOKUP(B162,'Full FBS'!$B$18:$M$2049,6,0)</f>
        <v>0</v>
      </c>
      <c r="H162" s="156">
        <f>VLOOKUP(B162,'Full FBS'!$B$18:$M$2049,7,0)</f>
        <v>0</v>
      </c>
      <c r="I162" s="156">
        <f>VLOOKUP(B162,'Full FBS'!$B$18:$M$2049,8,0)</f>
        <v>872</v>
      </c>
      <c r="J162" s="156">
        <f>VLOOKUP(B162,'Full FBS'!$B$18:$M$2049,9,0)</f>
        <v>7</v>
      </c>
      <c r="K162" s="156">
        <f>VLOOKUP(B162,'Full FBS'!$B$18:$M$2049,10,0)</f>
        <v>17</v>
      </c>
      <c r="L162" s="156">
        <f>VLOOKUP(B162,'Full FBS'!$B$18:$M$2049,11,0)</f>
        <v>149</v>
      </c>
      <c r="M162" s="156">
        <f>VLOOKUP(B162,'Full FBS'!$B$18:$M$2049,12,0)</f>
        <v>1</v>
      </c>
      <c r="N162" s="153">
        <f>SUM(G162*$D$8+H162*$D$5+I162*$D$9+J162*$D$6+K162*$D$11+L162*$D$10+M162*$D$7)</f>
        <v>158.6</v>
      </c>
      <c r="O162" s="167">
        <f>VLOOKUP(B162, 'Full FBS'!$B$18:$P$2049, 13, FALSE)</f>
        <v>158.6</v>
      </c>
      <c r="P162" s="29"/>
      <c r="Q162" s="14"/>
      <c r="R162" s="14"/>
      <c r="S162" s="14"/>
      <c r="T162" s="14"/>
    </row>
    <row r="163" spans="1:20" ht="13.5" customHeight="1">
      <c r="A163" s="154">
        <f>RANK(N163,$N$18:$N$1076)</f>
        <v>146</v>
      </c>
      <c r="B163" s="148" t="s">
        <v>1147</v>
      </c>
      <c r="C163" s="148" t="s">
        <v>1909</v>
      </c>
      <c r="D163" s="149" t="s">
        <v>39</v>
      </c>
      <c r="E163" s="149" t="s">
        <v>34</v>
      </c>
      <c r="F163" s="149" t="s">
        <v>45</v>
      </c>
      <c r="G163" s="156">
        <f>VLOOKUP(B163,'Full FBS'!$B$18:$M$2049,6,0)</f>
        <v>0</v>
      </c>
      <c r="H163" s="156">
        <f>VLOOKUP(B163,'Full FBS'!$B$18:$M$2049,7,0)</f>
        <v>0</v>
      </c>
      <c r="I163" s="156">
        <f>VLOOKUP(B163,'Full FBS'!$B$18:$M$2049,8,0)</f>
        <v>811</v>
      </c>
      <c r="J163" s="156">
        <f>VLOOKUP(B163,'Full FBS'!$B$18:$M$2049,9,0)</f>
        <v>8</v>
      </c>
      <c r="K163" s="156">
        <f>VLOOKUP(B163,'Full FBS'!$B$18:$M$2049,10,0)</f>
        <v>19</v>
      </c>
      <c r="L163" s="156">
        <f>VLOOKUP(B163,'Full FBS'!$B$18:$M$2049,11,0)</f>
        <v>137</v>
      </c>
      <c r="M163" s="156">
        <f>VLOOKUP(B163,'Full FBS'!$B$18:$M$2049,12,0)</f>
        <v>1</v>
      </c>
      <c r="N163" s="153">
        <f>SUM(G163*$D$8+H163*$D$5+I163*$D$9+J163*$D$6+K163*$D$11+L163*$D$10+M163*$D$7)</f>
        <v>158.30000000000001</v>
      </c>
      <c r="O163" s="167">
        <f>VLOOKUP(B163, 'Full FBS'!$B$18:$P$2049, 13, FALSE)</f>
        <v>158.30000000000001</v>
      </c>
      <c r="P163" s="29"/>
      <c r="Q163" s="14"/>
      <c r="R163" s="14"/>
      <c r="S163" s="14"/>
      <c r="T163" s="14"/>
    </row>
    <row r="164" spans="1:20" ht="13.5" customHeight="1">
      <c r="A164" s="154">
        <f>RANK(N164,$N$18:$N$1076)</f>
        <v>147</v>
      </c>
      <c r="B164" s="148" t="s">
        <v>666</v>
      </c>
      <c r="C164" s="148" t="s">
        <v>449</v>
      </c>
      <c r="D164" s="149" t="s">
        <v>43</v>
      </c>
      <c r="E164" s="149" t="s">
        <v>34</v>
      </c>
      <c r="F164" s="149" t="s">
        <v>337</v>
      </c>
      <c r="G164" s="156">
        <f>VLOOKUP(B164,'Full FBS'!$B$18:$M$2049,6,0)</f>
        <v>0</v>
      </c>
      <c r="H164" s="156">
        <f>VLOOKUP(B164,'Full FBS'!$B$18:$M$2049,7,0)</f>
        <v>0</v>
      </c>
      <c r="I164" s="156">
        <f>VLOOKUP(B164,'Full FBS'!$B$18:$M$2049,8,0)</f>
        <v>0</v>
      </c>
      <c r="J164" s="156">
        <f>VLOOKUP(B164,'Full FBS'!$B$18:$M$2049,9,0)</f>
        <v>0</v>
      </c>
      <c r="K164" s="156">
        <f>VLOOKUP(B164,'Full FBS'!$B$18:$M$2049,10,0)</f>
        <v>60</v>
      </c>
      <c r="L164" s="156">
        <f>VLOOKUP(B164,'Full FBS'!$B$18:$M$2049,11,0)</f>
        <v>856</v>
      </c>
      <c r="M164" s="156">
        <f>VLOOKUP(B164,'Full FBS'!$B$18:$M$2049,12,0)</f>
        <v>7</v>
      </c>
      <c r="N164" s="153">
        <f>SUM(G164*$D$8+H164*$D$5+I164*$D$9+J164*$D$6+K164*$D$11+L164*$D$10+M164*$D$7)</f>
        <v>157.60000000000002</v>
      </c>
      <c r="O164" s="167">
        <f>VLOOKUP(B164, 'Full FBS'!$B$18:$P$2049, 13, FALSE)</f>
        <v>157.60000000000002</v>
      </c>
      <c r="P164" s="29"/>
      <c r="Q164" s="14"/>
      <c r="R164" s="14"/>
      <c r="S164" s="14"/>
      <c r="T164" s="14"/>
    </row>
    <row r="165" spans="1:20" ht="13.5" customHeight="1">
      <c r="A165" s="154">
        <f>RANK(N165,$N$18:$N$1076)</f>
        <v>148</v>
      </c>
      <c r="B165" s="148" t="s">
        <v>199</v>
      </c>
      <c r="C165" s="148" t="s">
        <v>403</v>
      </c>
      <c r="D165" s="149" t="s">
        <v>39</v>
      </c>
      <c r="E165" s="149" t="s">
        <v>34</v>
      </c>
      <c r="F165" s="149" t="s">
        <v>45</v>
      </c>
      <c r="G165" s="156">
        <f>VLOOKUP(B165,'Full FBS'!$B$18:$M$2049,6,0)</f>
        <v>0</v>
      </c>
      <c r="H165" s="156">
        <f>VLOOKUP(B165,'Full FBS'!$B$18:$M$2049,7,0)</f>
        <v>0</v>
      </c>
      <c r="I165" s="156">
        <f>VLOOKUP(B165,'Full FBS'!$B$18:$M$2049,8,0)</f>
        <v>772</v>
      </c>
      <c r="J165" s="156">
        <f>VLOOKUP(B165,'Full FBS'!$B$18:$M$2049,9,0)</f>
        <v>7</v>
      </c>
      <c r="K165" s="156">
        <f>VLOOKUP(B165,'Full FBS'!$B$18:$M$2049,10,0)</f>
        <v>19</v>
      </c>
      <c r="L165" s="156">
        <f>VLOOKUP(B165,'Full FBS'!$B$18:$M$2049,11,0)</f>
        <v>169</v>
      </c>
      <c r="M165" s="156">
        <f>VLOOKUP(B165,'Full FBS'!$B$18:$M$2049,12,0)</f>
        <v>2</v>
      </c>
      <c r="N165" s="153">
        <f>SUM(G165*$D$8+H165*$D$5+I165*$D$9+J165*$D$6+K165*$D$11+L165*$D$10+M165*$D$7)</f>
        <v>157.6</v>
      </c>
      <c r="O165" s="167">
        <f>VLOOKUP(B165, 'Full FBS'!$B$18:$P$2049, 13, FALSE)</f>
        <v>157.6</v>
      </c>
      <c r="P165" s="29"/>
      <c r="Q165" s="14"/>
      <c r="R165" s="14"/>
      <c r="S165" s="14"/>
      <c r="T165" s="14"/>
    </row>
    <row r="166" spans="1:20" ht="13.5" customHeight="1">
      <c r="A166" s="154">
        <f>RANK(N166,$N$18:$N$1076)</f>
        <v>149</v>
      </c>
      <c r="B166" s="148" t="s">
        <v>327</v>
      </c>
      <c r="C166" s="148" t="s">
        <v>1960</v>
      </c>
      <c r="D166" s="149" t="s">
        <v>43</v>
      </c>
      <c r="E166" s="149" t="s">
        <v>34</v>
      </c>
      <c r="F166" s="149" t="s">
        <v>45</v>
      </c>
      <c r="G166" s="156">
        <f>VLOOKUP(B166,'Full FBS'!$B$18:$M$2049,6,0)</f>
        <v>0</v>
      </c>
      <c r="H166" s="156">
        <f>VLOOKUP(B166,'Full FBS'!$B$18:$M$2049,7,0)</f>
        <v>0</v>
      </c>
      <c r="I166" s="156">
        <f>VLOOKUP(B166,'Full FBS'!$B$18:$M$2049,8,0)</f>
        <v>0</v>
      </c>
      <c r="J166" s="156">
        <f>VLOOKUP(B166,'Full FBS'!$B$18:$M$2049,9,0)</f>
        <v>0</v>
      </c>
      <c r="K166" s="156">
        <f>VLOOKUP(B166,'Full FBS'!$B$18:$M$2049,10,0)</f>
        <v>59</v>
      </c>
      <c r="L166" s="156">
        <f>VLOOKUP(B166,'Full FBS'!$B$18:$M$2049,11,0)</f>
        <v>796</v>
      </c>
      <c r="M166" s="156">
        <f>VLOOKUP(B166,'Full FBS'!$B$18:$M$2049,12,0)</f>
        <v>8</v>
      </c>
      <c r="N166" s="153">
        <f>SUM(G166*$D$8+H166*$D$5+I166*$D$9+J166*$D$6+K166*$D$11+L166*$D$10+M166*$D$7)</f>
        <v>157.10000000000002</v>
      </c>
      <c r="O166" s="167">
        <f>VLOOKUP(B166, 'Full FBS'!$B$18:$P$2049, 13, FALSE)</f>
        <v>157.10000000000002</v>
      </c>
      <c r="P166" s="29"/>
      <c r="Q166" s="14"/>
      <c r="R166" s="14"/>
      <c r="S166" s="14"/>
      <c r="T166" s="14"/>
    </row>
    <row r="167" spans="1:20" ht="13.5" customHeight="1">
      <c r="A167" s="154">
        <f>RANK(N167,$N$18:$N$1076)</f>
        <v>150</v>
      </c>
      <c r="B167" s="148" t="s">
        <v>204</v>
      </c>
      <c r="C167" s="148" t="s">
        <v>438</v>
      </c>
      <c r="D167" s="149" t="s">
        <v>43</v>
      </c>
      <c r="E167" s="149" t="s">
        <v>34</v>
      </c>
      <c r="F167" s="149" t="s">
        <v>45</v>
      </c>
      <c r="G167" s="156">
        <f>VLOOKUP(B167,'Full FBS'!$B$18:$M$2049,6,0)</f>
        <v>0</v>
      </c>
      <c r="H167" s="156">
        <f>VLOOKUP(B167,'Full FBS'!$B$18:$M$2049,7,0)</f>
        <v>0</v>
      </c>
      <c r="I167" s="156">
        <f>VLOOKUP(B167,'Full FBS'!$B$18:$M$2049,8,0)</f>
        <v>0</v>
      </c>
      <c r="J167" s="156">
        <f>VLOOKUP(B167,'Full FBS'!$B$18:$M$2049,9,0)</f>
        <v>0</v>
      </c>
      <c r="K167" s="156">
        <f>VLOOKUP(B167,'Full FBS'!$B$18:$M$2049,10,0)</f>
        <v>61</v>
      </c>
      <c r="L167" s="156">
        <f>VLOOKUP(B167,'Full FBS'!$B$18:$M$2049,11,0)</f>
        <v>844</v>
      </c>
      <c r="M167" s="156">
        <f>VLOOKUP(B167,'Full FBS'!$B$18:$M$2049,12,0)</f>
        <v>7</v>
      </c>
      <c r="N167" s="153">
        <f>SUM(G167*$D$8+H167*$D$5+I167*$D$9+J167*$D$6+K167*$D$11+L167*$D$10+M167*$D$7)</f>
        <v>156.9</v>
      </c>
      <c r="O167" s="167">
        <f>VLOOKUP(B167, 'Full FBS'!$B$18:$P$2049, 13, FALSE)</f>
        <v>156.9</v>
      </c>
      <c r="P167" s="29"/>
      <c r="Q167" s="14"/>
      <c r="R167" s="14"/>
      <c r="S167" s="14"/>
      <c r="T167" s="14"/>
    </row>
    <row r="168" spans="1:20" ht="13.5" customHeight="1">
      <c r="A168" s="154">
        <f>RANK(N168,$N$18:$N$1076)</f>
        <v>151</v>
      </c>
      <c r="B168" s="148" t="s">
        <v>111</v>
      </c>
      <c r="C168" s="148" t="s">
        <v>1935</v>
      </c>
      <c r="D168" s="149" t="s">
        <v>39</v>
      </c>
      <c r="E168" s="149" t="s">
        <v>34</v>
      </c>
      <c r="F168" s="149" t="s">
        <v>45</v>
      </c>
      <c r="G168" s="156">
        <f>VLOOKUP(B168,'Full FBS'!$B$18:$M$2049,6,0)</f>
        <v>0</v>
      </c>
      <c r="H168" s="156">
        <f>VLOOKUP(B168,'Full FBS'!$B$18:$M$2049,7,0)</f>
        <v>0</v>
      </c>
      <c r="I168" s="156">
        <f>VLOOKUP(B168,'Full FBS'!$B$18:$M$2049,8,0)</f>
        <v>731</v>
      </c>
      <c r="J168" s="156">
        <f>VLOOKUP(B168,'Full FBS'!$B$18:$M$2049,9,0)</f>
        <v>9</v>
      </c>
      <c r="K168" s="156">
        <f>VLOOKUP(B168,'Full FBS'!$B$18:$M$2049,10,0)</f>
        <v>19</v>
      </c>
      <c r="L168" s="156">
        <f>VLOOKUP(B168,'Full FBS'!$B$18:$M$2049,11,0)</f>
        <v>137</v>
      </c>
      <c r="M168" s="156">
        <f>VLOOKUP(B168,'Full FBS'!$B$18:$M$2049,12,0)</f>
        <v>1</v>
      </c>
      <c r="N168" s="153">
        <f>SUM(G168*$D$8+H168*$D$5+I168*$D$9+J168*$D$6+K168*$D$11+L168*$D$10+M168*$D$7)</f>
        <v>156.30000000000001</v>
      </c>
      <c r="O168" s="167">
        <f>VLOOKUP(B168, 'Full FBS'!$B$18:$P$2049, 13, FALSE)</f>
        <v>156.30000000000001</v>
      </c>
      <c r="P168" s="29"/>
      <c r="Q168" s="14"/>
      <c r="R168" s="14"/>
      <c r="S168" s="14"/>
      <c r="T168" s="14"/>
    </row>
    <row r="169" spans="1:20" ht="13.5" customHeight="1">
      <c r="A169" s="154">
        <f>RANK(N169,$N$18:$N$1076)</f>
        <v>151</v>
      </c>
      <c r="B169" s="148" t="s">
        <v>482</v>
      </c>
      <c r="C169" s="148" t="s">
        <v>403</v>
      </c>
      <c r="D169" s="149" t="s">
        <v>43</v>
      </c>
      <c r="E169" s="149" t="s">
        <v>34</v>
      </c>
      <c r="F169" s="149" t="s">
        <v>45</v>
      </c>
      <c r="G169" s="156">
        <f>VLOOKUP(B169,'Full FBS'!$B$18:$M$2049,6,0)</f>
        <v>0</v>
      </c>
      <c r="H169" s="156">
        <f>VLOOKUP(B169,'Full FBS'!$B$18:$M$2049,7,0)</f>
        <v>0</v>
      </c>
      <c r="I169" s="156">
        <f>VLOOKUP(B169,'Full FBS'!$B$18:$M$2049,8,0)</f>
        <v>0</v>
      </c>
      <c r="J169" s="156">
        <f>VLOOKUP(B169,'Full FBS'!$B$18:$M$2049,9,0)</f>
        <v>0</v>
      </c>
      <c r="K169" s="156">
        <f>VLOOKUP(B169,'Full FBS'!$B$18:$M$2049,10,0)</f>
        <v>57</v>
      </c>
      <c r="L169" s="156">
        <f>VLOOKUP(B169,'Full FBS'!$B$18:$M$2049,11,0)</f>
        <v>798</v>
      </c>
      <c r="M169" s="156">
        <f>VLOOKUP(B169,'Full FBS'!$B$18:$M$2049,12,0)</f>
        <v>8</v>
      </c>
      <c r="N169" s="153">
        <f>SUM(G169*$D$8+H169*$D$5+I169*$D$9+J169*$D$6+K169*$D$11+L169*$D$10+M169*$D$7)</f>
        <v>156.30000000000001</v>
      </c>
      <c r="O169" s="167">
        <f>VLOOKUP(B169, 'Full FBS'!$B$18:$P$2049, 13, FALSE)</f>
        <v>156.30000000000001</v>
      </c>
      <c r="P169" s="29"/>
      <c r="Q169" s="14"/>
      <c r="R169" s="14"/>
      <c r="S169" s="14"/>
      <c r="T169" s="14"/>
    </row>
    <row r="170" spans="1:20" ht="13.5" customHeight="1">
      <c r="A170" s="154">
        <f>RANK(N170,$N$18:$N$1076)</f>
        <v>153</v>
      </c>
      <c r="B170" s="148" t="s">
        <v>146</v>
      </c>
      <c r="C170" s="148" t="s">
        <v>1045</v>
      </c>
      <c r="D170" s="149" t="s">
        <v>43</v>
      </c>
      <c r="E170" s="149" t="s">
        <v>34</v>
      </c>
      <c r="F170" s="149" t="s">
        <v>336</v>
      </c>
      <c r="G170" s="156">
        <f>VLOOKUP(B170,'Full FBS'!$B$18:$M$2049,6,0)</f>
        <v>0</v>
      </c>
      <c r="H170" s="156">
        <f>VLOOKUP(B170,'Full FBS'!$B$18:$M$2049,7,0)</f>
        <v>0</v>
      </c>
      <c r="I170" s="156">
        <f>VLOOKUP(B170,'Full FBS'!$B$18:$M$2049,8,0)</f>
        <v>0</v>
      </c>
      <c r="J170" s="156">
        <f>VLOOKUP(B170,'Full FBS'!$B$18:$M$2049,9,0)</f>
        <v>0</v>
      </c>
      <c r="K170" s="156">
        <f>VLOOKUP(B170,'Full FBS'!$B$18:$M$2049,10,0)</f>
        <v>50</v>
      </c>
      <c r="L170" s="156">
        <f>VLOOKUP(B170,'Full FBS'!$B$18:$M$2049,11,0)</f>
        <v>823</v>
      </c>
      <c r="M170" s="156">
        <f>VLOOKUP(B170,'Full FBS'!$B$18:$M$2049,12,0)</f>
        <v>8</v>
      </c>
      <c r="N170" s="153">
        <f>SUM(G170*$D$8+H170*$D$5+I170*$D$9+J170*$D$6+K170*$D$11+L170*$D$10+M170*$D$7)</f>
        <v>155.30000000000001</v>
      </c>
      <c r="O170" s="167">
        <f>VLOOKUP(B170, 'Full FBS'!$B$18:$P$2049, 13, FALSE)</f>
        <v>155.30000000000001</v>
      </c>
      <c r="P170" s="29"/>
      <c r="Q170" s="14"/>
      <c r="R170" s="14"/>
      <c r="S170" s="14"/>
      <c r="T170" s="14"/>
    </row>
    <row r="171" spans="1:20" ht="13.5" customHeight="1">
      <c r="A171" s="154">
        <f>RANK(N171,$N$18:$N$1076)</f>
        <v>154</v>
      </c>
      <c r="B171" s="148" t="s">
        <v>262</v>
      </c>
      <c r="C171" s="148" t="s">
        <v>423</v>
      </c>
      <c r="D171" s="149" t="s">
        <v>39</v>
      </c>
      <c r="E171" s="149" t="s">
        <v>38</v>
      </c>
      <c r="F171" s="149" t="s">
        <v>337</v>
      </c>
      <c r="G171" s="156">
        <f>VLOOKUP(B171,'Full FBS'!$B$18:$M$2049,6,0)</f>
        <v>0</v>
      </c>
      <c r="H171" s="156">
        <f>VLOOKUP(B171,'Full FBS'!$B$18:$M$2049,7,0)</f>
        <v>0</v>
      </c>
      <c r="I171" s="156">
        <f>VLOOKUP(B171,'Full FBS'!$B$18:$M$2049,8,0)</f>
        <v>845</v>
      </c>
      <c r="J171" s="156">
        <f>VLOOKUP(B171,'Full FBS'!$B$18:$M$2049,9,0)</f>
        <v>8</v>
      </c>
      <c r="K171" s="156">
        <f>VLOOKUP(B171,'Full FBS'!$B$18:$M$2049,10,0)</f>
        <v>11</v>
      </c>
      <c r="L171" s="156">
        <f>VLOOKUP(B171,'Full FBS'!$B$18:$M$2049,11,0)</f>
        <v>106</v>
      </c>
      <c r="M171" s="156">
        <f>VLOOKUP(B171,'Full FBS'!$B$18:$M$2049,12,0)</f>
        <v>1</v>
      </c>
      <c r="N171" s="153">
        <f>SUM(G171*$D$8+H171*$D$5+I171*$D$9+J171*$D$6+K171*$D$11+L171*$D$10+M171*$D$7)</f>
        <v>154.6</v>
      </c>
      <c r="O171" s="167">
        <f>VLOOKUP(B171, 'Full FBS'!$B$18:$P$2049, 13, FALSE)</f>
        <v>154.6</v>
      </c>
      <c r="P171" s="29"/>
      <c r="Q171" s="14"/>
      <c r="R171" s="14"/>
      <c r="S171" s="14"/>
      <c r="T171" s="14"/>
    </row>
    <row r="172" spans="1:20" ht="13.5" customHeight="1">
      <c r="A172" s="154">
        <f>RANK(N172,$N$18:$N$1076)</f>
        <v>155</v>
      </c>
      <c r="B172" s="148" t="s">
        <v>926</v>
      </c>
      <c r="C172" s="148" t="s">
        <v>1953</v>
      </c>
      <c r="D172" s="149" t="s">
        <v>39</v>
      </c>
      <c r="E172" s="149" t="s">
        <v>38</v>
      </c>
      <c r="F172" s="149" t="s">
        <v>37</v>
      </c>
      <c r="G172" s="156">
        <f>VLOOKUP(B172,'Full FBS'!$B$18:$M$2049,6,0)</f>
        <v>0</v>
      </c>
      <c r="H172" s="156">
        <f>VLOOKUP(B172,'Full FBS'!$B$18:$M$2049,7,0)</f>
        <v>0</v>
      </c>
      <c r="I172" s="156">
        <f>VLOOKUP(B172,'Full FBS'!$B$18:$M$2049,8,0)</f>
        <v>818</v>
      </c>
      <c r="J172" s="156">
        <f>VLOOKUP(B172,'Full FBS'!$B$18:$M$2049,9,0)</f>
        <v>9</v>
      </c>
      <c r="K172" s="156">
        <f>VLOOKUP(B172,'Full FBS'!$B$18:$M$2049,10,0)</f>
        <v>13</v>
      </c>
      <c r="L172" s="156">
        <f>VLOOKUP(B172,'Full FBS'!$B$18:$M$2049,11,0)</f>
        <v>119</v>
      </c>
      <c r="M172" s="156">
        <f>VLOOKUP(B172,'Full FBS'!$B$18:$M$2049,12,0)</f>
        <v>0</v>
      </c>
      <c r="N172" s="153">
        <f>SUM(G172*$D$8+H172*$D$5+I172*$D$9+J172*$D$6+K172*$D$11+L172*$D$10+M172*$D$7)</f>
        <v>154.20000000000002</v>
      </c>
      <c r="O172" s="167">
        <f>VLOOKUP(B172, 'Full FBS'!$B$18:$P$2049, 13, FALSE)</f>
        <v>154.20000000000002</v>
      </c>
      <c r="P172" s="29"/>
      <c r="Q172" s="14"/>
      <c r="R172" s="14"/>
      <c r="S172" s="14"/>
      <c r="T172" s="14"/>
    </row>
    <row r="173" spans="1:20" ht="13.5" customHeight="1">
      <c r="A173" s="154">
        <f>RANK(N173,$N$18:$N$1076)</f>
        <v>156</v>
      </c>
      <c r="B173" s="148" t="s">
        <v>722</v>
      </c>
      <c r="C173" s="148" t="s">
        <v>1932</v>
      </c>
      <c r="D173" s="149" t="s">
        <v>39</v>
      </c>
      <c r="E173" s="149" t="s">
        <v>38</v>
      </c>
      <c r="F173" s="149" t="s">
        <v>45</v>
      </c>
      <c r="G173" s="156">
        <f>VLOOKUP(B173,'Full FBS'!$B$18:$M$2049,6,0)</f>
        <v>0</v>
      </c>
      <c r="H173" s="156">
        <f>VLOOKUP(B173,'Full FBS'!$B$18:$M$2049,7,0)</f>
        <v>0</v>
      </c>
      <c r="I173" s="156">
        <f>VLOOKUP(B173,'Full FBS'!$B$18:$M$2049,8,0)</f>
        <v>805</v>
      </c>
      <c r="J173" s="156">
        <f>VLOOKUP(B173,'Full FBS'!$B$18:$M$2049,9,0)</f>
        <v>7</v>
      </c>
      <c r="K173" s="156">
        <f>VLOOKUP(B173,'Full FBS'!$B$18:$M$2049,10,0)</f>
        <v>18</v>
      </c>
      <c r="L173" s="156">
        <f>VLOOKUP(B173,'Full FBS'!$B$18:$M$2049,11,0)</f>
        <v>165</v>
      </c>
      <c r="M173" s="156">
        <f>VLOOKUP(B173,'Full FBS'!$B$18:$M$2049,12,0)</f>
        <v>1</v>
      </c>
      <c r="N173" s="153">
        <f>SUM(G173*$D$8+H173*$D$5+I173*$D$9+J173*$D$6+K173*$D$11+L173*$D$10+M173*$D$7)</f>
        <v>154</v>
      </c>
      <c r="O173" s="167">
        <f>VLOOKUP(B173, 'Full FBS'!$B$18:$P$2049, 13, FALSE)</f>
        <v>154</v>
      </c>
      <c r="P173" s="29"/>
      <c r="Q173" s="14"/>
      <c r="R173" s="14"/>
      <c r="S173" s="14"/>
      <c r="T173" s="14"/>
    </row>
    <row r="174" spans="1:20" ht="13.5" customHeight="1">
      <c r="A174" s="154">
        <f>RANK(N174,$N$18:$N$1076)</f>
        <v>157</v>
      </c>
      <c r="B174" s="148" t="s">
        <v>2135</v>
      </c>
      <c r="C174" s="148" t="s">
        <v>1941</v>
      </c>
      <c r="D174" s="149" t="s">
        <v>39</v>
      </c>
      <c r="E174" s="149" t="s">
        <v>36</v>
      </c>
      <c r="F174" s="149" t="s">
        <v>1047</v>
      </c>
      <c r="G174" s="156">
        <f>VLOOKUP(B174,'Full FBS'!$B$18:$M$2049,6,0)</f>
        <v>0</v>
      </c>
      <c r="H174" s="156">
        <f>VLOOKUP(B174,'Full FBS'!$B$18:$M$2049,7,0)</f>
        <v>0</v>
      </c>
      <c r="I174" s="156">
        <f>VLOOKUP(B174,'Full FBS'!$B$18:$M$2049,8,0)</f>
        <v>798</v>
      </c>
      <c r="J174" s="156">
        <f>VLOOKUP(B174,'Full FBS'!$B$18:$M$2049,9,0)</f>
        <v>8</v>
      </c>
      <c r="K174" s="156">
        <f>VLOOKUP(B174,'Full FBS'!$B$18:$M$2049,10,0)</f>
        <v>13</v>
      </c>
      <c r="L174" s="156">
        <f>VLOOKUP(B174,'Full FBS'!$B$18:$M$2049,11,0)</f>
        <v>133</v>
      </c>
      <c r="M174" s="156">
        <f>VLOOKUP(B174,'Full FBS'!$B$18:$M$2049,12,0)</f>
        <v>1</v>
      </c>
      <c r="N174" s="153">
        <f>SUM(G174*$D$8+H174*$D$5+I174*$D$9+J174*$D$6+K174*$D$11+L174*$D$10+M174*$D$7)</f>
        <v>153.60000000000002</v>
      </c>
      <c r="O174" s="167">
        <f>VLOOKUP(B174, 'Full FBS'!$B$18:$P$2049, 13, FALSE)</f>
        <v>153.60000000000002</v>
      </c>
      <c r="P174" s="29"/>
      <c r="Q174" s="14"/>
      <c r="R174" s="14"/>
      <c r="S174" s="14"/>
      <c r="T174" s="14"/>
    </row>
    <row r="175" spans="1:20" ht="13.5" customHeight="1">
      <c r="A175" s="154">
        <f>RANK(N175,$N$18:$N$1076)</f>
        <v>158</v>
      </c>
      <c r="B175" s="148" t="s">
        <v>2073</v>
      </c>
      <c r="C175" s="148" t="s">
        <v>1921</v>
      </c>
      <c r="D175" s="149" t="s">
        <v>43</v>
      </c>
      <c r="E175" s="149" t="s">
        <v>36</v>
      </c>
      <c r="F175" s="149" t="s">
        <v>45</v>
      </c>
      <c r="G175" s="156">
        <f>VLOOKUP(B175,'Full FBS'!$B$18:$M$2049,6,0)</f>
        <v>0</v>
      </c>
      <c r="H175" s="156">
        <f>VLOOKUP(B175,'Full FBS'!$B$18:$M$2049,7,0)</f>
        <v>0</v>
      </c>
      <c r="I175" s="156">
        <f>VLOOKUP(B175,'Full FBS'!$B$18:$M$2049,8,0)</f>
        <v>38</v>
      </c>
      <c r="J175" s="156">
        <f>VLOOKUP(B175,'Full FBS'!$B$18:$M$2049,9,0)</f>
        <v>0</v>
      </c>
      <c r="K175" s="156">
        <f>VLOOKUP(B175,'Full FBS'!$B$18:$M$2049,10,0)</f>
        <v>55</v>
      </c>
      <c r="L175" s="156">
        <f>VLOOKUP(B175,'Full FBS'!$B$18:$M$2049,11,0)</f>
        <v>798</v>
      </c>
      <c r="M175" s="156">
        <f>VLOOKUP(B175,'Full FBS'!$B$18:$M$2049,12,0)</f>
        <v>7</v>
      </c>
      <c r="N175" s="153">
        <f>SUM(G175*$D$8+H175*$D$5+I175*$D$9+J175*$D$6+K175*$D$11+L175*$D$10+M175*$D$7)</f>
        <v>153.10000000000002</v>
      </c>
      <c r="O175" s="167">
        <f>VLOOKUP(B175, 'Full FBS'!$B$18:$P$2049, 13, FALSE)</f>
        <v>153.10000000000002</v>
      </c>
      <c r="P175" s="29"/>
      <c r="Q175" s="14"/>
      <c r="R175" s="14"/>
      <c r="S175" s="14"/>
      <c r="T175" s="14"/>
    </row>
    <row r="176" spans="1:20" ht="13.5" customHeight="1">
      <c r="A176" s="154">
        <f>RANK(N176,$N$18:$N$1076)</f>
        <v>159</v>
      </c>
      <c r="B176" s="148" t="s">
        <v>114</v>
      </c>
      <c r="C176" s="148" t="s">
        <v>1954</v>
      </c>
      <c r="D176" s="149" t="s">
        <v>43</v>
      </c>
      <c r="E176" s="149" t="s">
        <v>34</v>
      </c>
      <c r="F176" s="149" t="s">
        <v>336</v>
      </c>
      <c r="G176" s="156">
        <f>VLOOKUP(B176,'Full FBS'!$B$18:$M$2049,6,0)</f>
        <v>0</v>
      </c>
      <c r="H176" s="156">
        <f>VLOOKUP(B176,'Full FBS'!$B$18:$M$2049,7,0)</f>
        <v>0</v>
      </c>
      <c r="I176" s="156">
        <f>VLOOKUP(B176,'Full FBS'!$B$18:$M$2049,8,0)</f>
        <v>0</v>
      </c>
      <c r="J176" s="156">
        <f>VLOOKUP(B176,'Full FBS'!$B$18:$M$2049,9,0)</f>
        <v>0</v>
      </c>
      <c r="K176" s="156">
        <f>VLOOKUP(B176,'Full FBS'!$B$18:$M$2049,10,0)</f>
        <v>60</v>
      </c>
      <c r="L176" s="156">
        <f>VLOOKUP(B176,'Full FBS'!$B$18:$M$2049,11,0)</f>
        <v>810</v>
      </c>
      <c r="M176" s="156">
        <f>VLOOKUP(B176,'Full FBS'!$B$18:$M$2049,12,0)</f>
        <v>7</v>
      </c>
      <c r="N176" s="153">
        <f>SUM(G176*$D$8+H176*$D$5+I176*$D$9+J176*$D$6+K176*$D$11+L176*$D$10+M176*$D$7)</f>
        <v>153</v>
      </c>
      <c r="O176" s="167">
        <f>VLOOKUP(B176, 'Full FBS'!$B$18:$P$2049, 13, FALSE)</f>
        <v>153</v>
      </c>
      <c r="P176" s="29"/>
      <c r="Q176" s="14"/>
      <c r="R176" s="14"/>
      <c r="S176" s="14"/>
      <c r="T176" s="14"/>
    </row>
    <row r="177" spans="1:20" ht="13.5" customHeight="1">
      <c r="A177" s="154">
        <f>RANK(N177,$N$18:$N$1076)</f>
        <v>160</v>
      </c>
      <c r="B177" s="148" t="s">
        <v>206</v>
      </c>
      <c r="C177" s="148" t="s">
        <v>451</v>
      </c>
      <c r="D177" s="149" t="s">
        <v>43</v>
      </c>
      <c r="E177" s="149" t="s">
        <v>34</v>
      </c>
      <c r="F177" s="149" t="s">
        <v>336</v>
      </c>
      <c r="G177" s="156">
        <f>VLOOKUP(B177,'Full FBS'!$B$18:$M$2049,6,0)</f>
        <v>0</v>
      </c>
      <c r="H177" s="156">
        <f>VLOOKUP(B177,'Full FBS'!$B$18:$M$2049,7,0)</f>
        <v>0</v>
      </c>
      <c r="I177" s="156">
        <f>VLOOKUP(B177,'Full FBS'!$B$18:$M$2049,8,0)</f>
        <v>10</v>
      </c>
      <c r="J177" s="156">
        <f>VLOOKUP(B177,'Full FBS'!$B$18:$M$2049,9,0)</f>
        <v>0</v>
      </c>
      <c r="K177" s="156">
        <f>VLOOKUP(B177,'Full FBS'!$B$18:$M$2049,10,0)</f>
        <v>70</v>
      </c>
      <c r="L177" s="156">
        <f>VLOOKUP(B177,'Full FBS'!$B$18:$M$2049,11,0)</f>
        <v>749</v>
      </c>
      <c r="M177" s="156">
        <f>VLOOKUP(B177,'Full FBS'!$B$18:$M$2049,12,0)</f>
        <v>7</v>
      </c>
      <c r="N177" s="153">
        <f>SUM(G177*$D$8+H177*$D$5+I177*$D$9+J177*$D$6+K177*$D$11+L177*$D$10+M177*$D$7)</f>
        <v>152.9</v>
      </c>
      <c r="O177" s="167">
        <f>VLOOKUP(B177, 'Full FBS'!$B$18:$P$2049, 13, FALSE)</f>
        <v>152.9</v>
      </c>
      <c r="P177" s="29"/>
      <c r="Q177" s="14"/>
      <c r="R177" s="14"/>
      <c r="S177" s="14"/>
      <c r="T177" s="14"/>
    </row>
    <row r="178" spans="1:20" ht="13.5" customHeight="1">
      <c r="A178" s="154">
        <f>RANK(N178,$N$18:$N$1076)</f>
        <v>161</v>
      </c>
      <c r="B178" s="148" t="s">
        <v>1459</v>
      </c>
      <c r="C178" s="148" t="s">
        <v>1043</v>
      </c>
      <c r="D178" s="149" t="s">
        <v>43</v>
      </c>
      <c r="E178" s="149" t="s">
        <v>34</v>
      </c>
      <c r="F178" s="149" t="s">
        <v>45</v>
      </c>
      <c r="G178" s="156">
        <f>VLOOKUP(B178,'Full FBS'!$B$18:$M$2049,6,0)</f>
        <v>0</v>
      </c>
      <c r="H178" s="156">
        <f>VLOOKUP(B178,'Full FBS'!$B$18:$M$2049,7,0)</f>
        <v>0</v>
      </c>
      <c r="I178" s="156">
        <f>VLOOKUP(B178,'Full FBS'!$B$18:$M$2049,8,0)</f>
        <v>0</v>
      </c>
      <c r="J178" s="156">
        <f>VLOOKUP(B178,'Full FBS'!$B$18:$M$2049,9,0)</f>
        <v>0</v>
      </c>
      <c r="K178" s="156">
        <f>VLOOKUP(B178,'Full FBS'!$B$18:$M$2049,10,0)</f>
        <v>55</v>
      </c>
      <c r="L178" s="156">
        <f>VLOOKUP(B178,'Full FBS'!$B$18:$M$2049,11,0)</f>
        <v>833</v>
      </c>
      <c r="M178" s="156">
        <f>VLOOKUP(B178,'Full FBS'!$B$18:$M$2049,12,0)</f>
        <v>7</v>
      </c>
      <c r="N178" s="153">
        <f>SUM(G178*$D$8+H178*$D$5+I178*$D$9+J178*$D$6+K178*$D$11+L178*$D$10+M178*$D$7)</f>
        <v>152.80000000000001</v>
      </c>
      <c r="O178" s="167">
        <f>VLOOKUP(B178, 'Full FBS'!$B$18:$P$2049, 13, FALSE)</f>
        <v>152.80000000000001</v>
      </c>
      <c r="P178" s="29"/>
      <c r="Q178" s="14"/>
      <c r="R178" s="14"/>
      <c r="S178" s="14"/>
      <c r="T178" s="14"/>
    </row>
    <row r="179" spans="1:20" ht="13.5" customHeight="1">
      <c r="A179" s="154">
        <f>RANK(N179,$N$18:$N$1076)</f>
        <v>161</v>
      </c>
      <c r="B179" s="148" t="s">
        <v>505</v>
      </c>
      <c r="C179" s="148" t="s">
        <v>406</v>
      </c>
      <c r="D179" s="149" t="s">
        <v>42</v>
      </c>
      <c r="E179" s="149" t="s">
        <v>34</v>
      </c>
      <c r="F179" s="149" t="s">
        <v>45</v>
      </c>
      <c r="G179" s="156">
        <f>VLOOKUP(B179,'Full FBS'!$B$18:$M$2049,6,0)</f>
        <v>0</v>
      </c>
      <c r="H179" s="156">
        <f>VLOOKUP(B179,'Full FBS'!$B$18:$M$2049,7,0)</f>
        <v>0</v>
      </c>
      <c r="I179" s="156">
        <f>VLOOKUP(B179,'Full FBS'!$B$18:$M$2049,8,0)</f>
        <v>0</v>
      </c>
      <c r="J179" s="156">
        <f>VLOOKUP(B179,'Full FBS'!$B$18:$M$2049,9,0)</f>
        <v>0</v>
      </c>
      <c r="K179" s="156">
        <f>VLOOKUP(B179,'Full FBS'!$B$18:$M$2049,10,0)</f>
        <v>55</v>
      </c>
      <c r="L179" s="156">
        <f>VLOOKUP(B179,'Full FBS'!$B$18:$M$2049,11,0)</f>
        <v>833</v>
      </c>
      <c r="M179" s="156">
        <f>VLOOKUP(B179,'Full FBS'!$B$18:$M$2049,12,0)</f>
        <v>7</v>
      </c>
      <c r="N179" s="153">
        <f>SUM(G179*$D$8+H179*$D$5+I179*$D$9+J179*$D$6+K179*$D$11+L179*$D$10+M179*$D$7)</f>
        <v>152.80000000000001</v>
      </c>
      <c r="O179" s="167">
        <f>VLOOKUP(B179, 'Full FBS'!$B$18:$P$2049, 13, FALSE)</f>
        <v>152.80000000000001</v>
      </c>
      <c r="P179" s="29"/>
      <c r="Q179" s="14"/>
      <c r="R179" s="14"/>
      <c r="S179" s="14"/>
      <c r="T179" s="14"/>
    </row>
    <row r="180" spans="1:20" ht="13.5" customHeight="1">
      <c r="A180" s="154">
        <f>RANK(N180,$N$18:$N$1076)</f>
        <v>163</v>
      </c>
      <c r="B180" s="148" t="s">
        <v>220</v>
      </c>
      <c r="C180" s="148" t="s">
        <v>1923</v>
      </c>
      <c r="D180" s="149" t="s">
        <v>43</v>
      </c>
      <c r="E180" s="149" t="s">
        <v>34</v>
      </c>
      <c r="F180" s="149" t="s">
        <v>336</v>
      </c>
      <c r="G180" s="156">
        <f>VLOOKUP(B180,'Full FBS'!$B$18:$M$2049,6,0)</f>
        <v>0</v>
      </c>
      <c r="H180" s="156">
        <f>VLOOKUP(B180,'Full FBS'!$B$18:$M$2049,7,0)</f>
        <v>0</v>
      </c>
      <c r="I180" s="156">
        <f>VLOOKUP(B180,'Full FBS'!$B$18:$M$2049,8,0)</f>
        <v>5</v>
      </c>
      <c r="J180" s="156">
        <f>VLOOKUP(B180,'Full FBS'!$B$18:$M$2049,9,0)</f>
        <v>0</v>
      </c>
      <c r="K180" s="156">
        <f>VLOOKUP(B180,'Full FBS'!$B$18:$M$2049,10,0)</f>
        <v>65</v>
      </c>
      <c r="L180" s="156">
        <f>VLOOKUP(B180,'Full FBS'!$B$18:$M$2049,11,0)</f>
        <v>819</v>
      </c>
      <c r="M180" s="156">
        <f>VLOOKUP(B180,'Full FBS'!$B$18:$M$2049,12,0)</f>
        <v>6</v>
      </c>
      <c r="N180" s="153">
        <f>SUM(G180*$D$8+H180*$D$5+I180*$D$9+J180*$D$6+K180*$D$11+L180*$D$10+M180*$D$7)</f>
        <v>150.9</v>
      </c>
      <c r="O180" s="167">
        <f>VLOOKUP(B180, 'Full FBS'!$B$18:$P$2049, 13, FALSE)</f>
        <v>150.9</v>
      </c>
      <c r="P180" s="29"/>
      <c r="Q180" s="14"/>
      <c r="R180" s="14"/>
      <c r="S180" s="14"/>
      <c r="T180" s="14"/>
    </row>
    <row r="181" spans="1:20" ht="13.5" customHeight="1">
      <c r="A181" s="154">
        <f>RANK(N181,$N$18:$N$1076)</f>
        <v>164</v>
      </c>
      <c r="B181" s="148" t="s">
        <v>682</v>
      </c>
      <c r="C181" s="148" t="s">
        <v>443</v>
      </c>
      <c r="D181" s="149" t="s">
        <v>43</v>
      </c>
      <c r="E181" s="149" t="s">
        <v>38</v>
      </c>
      <c r="F181" s="149" t="s">
        <v>337</v>
      </c>
      <c r="G181" s="156">
        <f>VLOOKUP(B181,'Full FBS'!$B$18:$M$2049,6,0)</f>
        <v>0</v>
      </c>
      <c r="H181" s="156">
        <f>VLOOKUP(B181,'Full FBS'!$B$18:$M$2049,7,0)</f>
        <v>0</v>
      </c>
      <c r="I181" s="156">
        <f>VLOOKUP(B181,'Full FBS'!$B$18:$M$2049,8,0)</f>
        <v>0</v>
      </c>
      <c r="J181" s="156">
        <f>VLOOKUP(B181,'Full FBS'!$B$18:$M$2049,9,0)</f>
        <v>0</v>
      </c>
      <c r="K181" s="156">
        <f>VLOOKUP(B181,'Full FBS'!$B$18:$M$2049,10,0)</f>
        <v>56</v>
      </c>
      <c r="L181" s="156">
        <f>VLOOKUP(B181,'Full FBS'!$B$18:$M$2049,11,0)</f>
        <v>808</v>
      </c>
      <c r="M181" s="156">
        <f>VLOOKUP(B181,'Full FBS'!$B$18:$M$2049,12,0)</f>
        <v>7</v>
      </c>
      <c r="N181" s="153">
        <f>SUM(G181*$D$8+H181*$D$5+I181*$D$9+J181*$D$6+K181*$D$11+L181*$D$10+M181*$D$7)</f>
        <v>150.80000000000001</v>
      </c>
      <c r="O181" s="167">
        <f>VLOOKUP(B181, 'Full FBS'!$B$18:$P$2049, 13, FALSE)</f>
        <v>150.80000000000001</v>
      </c>
      <c r="P181" s="29"/>
      <c r="Q181" s="14"/>
      <c r="R181" s="14"/>
      <c r="S181" s="14"/>
      <c r="T181" s="14"/>
    </row>
    <row r="182" spans="1:20" ht="13.5" customHeight="1">
      <c r="A182" s="154">
        <f>RANK(N182,$N$18:$N$1076)</f>
        <v>165</v>
      </c>
      <c r="B182" s="148" t="s">
        <v>824</v>
      </c>
      <c r="C182" s="148" t="s">
        <v>408</v>
      </c>
      <c r="D182" s="149" t="s">
        <v>43</v>
      </c>
      <c r="E182" s="149" t="s">
        <v>36</v>
      </c>
      <c r="F182" s="149" t="s">
        <v>37</v>
      </c>
      <c r="G182" s="156">
        <f>VLOOKUP(B182,'Full FBS'!$B$18:$M$2049,6,0)</f>
        <v>0</v>
      </c>
      <c r="H182" s="156">
        <f>VLOOKUP(B182,'Full FBS'!$B$18:$M$2049,7,0)</f>
        <v>0</v>
      </c>
      <c r="I182" s="156">
        <f>VLOOKUP(B182,'Full FBS'!$B$18:$M$2049,8,0)</f>
        <v>0</v>
      </c>
      <c r="J182" s="156">
        <f>VLOOKUP(B182,'Full FBS'!$B$18:$M$2049,9,0)</f>
        <v>0</v>
      </c>
      <c r="K182" s="156">
        <f>VLOOKUP(B182,'Full FBS'!$B$18:$M$2049,10,0)</f>
        <v>44</v>
      </c>
      <c r="L182" s="156">
        <f>VLOOKUP(B182,'Full FBS'!$B$18:$M$2049,11,0)</f>
        <v>793</v>
      </c>
      <c r="M182" s="156">
        <f>VLOOKUP(B182,'Full FBS'!$B$18:$M$2049,12,0)</f>
        <v>8</v>
      </c>
      <c r="N182" s="153">
        <f>SUM(G182*$D$8+H182*$D$5+I182*$D$9+J182*$D$6+K182*$D$11+L182*$D$10+M182*$D$7)</f>
        <v>149.30000000000001</v>
      </c>
      <c r="O182" s="167">
        <f>VLOOKUP(B182, 'Full FBS'!$B$18:$P$2049, 13, FALSE)</f>
        <v>149.30000000000001</v>
      </c>
      <c r="P182" s="29"/>
      <c r="Q182" s="14"/>
      <c r="R182" s="14"/>
      <c r="S182" s="14"/>
      <c r="T182" s="14"/>
    </row>
    <row r="183" spans="1:20" ht="13.5" customHeight="1">
      <c r="A183" s="154">
        <f>RANK(N183,$N$18:$N$1076)</f>
        <v>166</v>
      </c>
      <c r="B183" s="148" t="s">
        <v>322</v>
      </c>
      <c r="C183" s="148" t="s">
        <v>451</v>
      </c>
      <c r="D183" s="149" t="s">
        <v>43</v>
      </c>
      <c r="E183" s="149" t="s">
        <v>34</v>
      </c>
      <c r="F183" s="149" t="s">
        <v>336</v>
      </c>
      <c r="G183" s="156">
        <f>VLOOKUP(B183,'Full FBS'!$B$18:$M$2049,6,0)</f>
        <v>0</v>
      </c>
      <c r="H183" s="156">
        <f>VLOOKUP(B183,'Full FBS'!$B$18:$M$2049,7,0)</f>
        <v>0</v>
      </c>
      <c r="I183" s="156">
        <f>VLOOKUP(B183,'Full FBS'!$B$18:$M$2049,8,0)</f>
        <v>0</v>
      </c>
      <c r="J183" s="156">
        <f>VLOOKUP(B183,'Full FBS'!$B$18:$M$2049,9,0)</f>
        <v>0</v>
      </c>
      <c r="K183" s="156">
        <f>VLOOKUP(B183,'Full FBS'!$B$18:$M$2049,10,0)</f>
        <v>59</v>
      </c>
      <c r="L183" s="156">
        <f>VLOOKUP(B183,'Full FBS'!$B$18:$M$2049,11,0)</f>
        <v>767</v>
      </c>
      <c r="M183" s="156">
        <f>VLOOKUP(B183,'Full FBS'!$B$18:$M$2049,12,0)</f>
        <v>7</v>
      </c>
      <c r="N183" s="153">
        <f>SUM(G183*$D$8+H183*$D$5+I183*$D$9+J183*$D$6+K183*$D$11+L183*$D$10+M183*$D$7)</f>
        <v>148.19999999999999</v>
      </c>
      <c r="O183" s="167">
        <f>VLOOKUP(B183, 'Full FBS'!$B$18:$P$2049, 13, FALSE)</f>
        <v>148.19999999999999</v>
      </c>
      <c r="P183" s="29"/>
      <c r="Q183" s="14"/>
      <c r="R183" s="14"/>
      <c r="S183" s="14"/>
      <c r="T183" s="14"/>
    </row>
    <row r="184" spans="1:20" ht="13.5" customHeight="1">
      <c r="A184" s="154">
        <f>RANK(N184,$N$18:$N$1076)</f>
        <v>167</v>
      </c>
      <c r="B184" s="148" t="s">
        <v>317</v>
      </c>
      <c r="C184" s="148" t="s">
        <v>411</v>
      </c>
      <c r="D184" s="149" t="s">
        <v>39</v>
      </c>
      <c r="E184" s="149" t="s">
        <v>34</v>
      </c>
      <c r="F184" s="149" t="s">
        <v>37</v>
      </c>
      <c r="G184" s="156">
        <f>VLOOKUP(B184,'Full FBS'!$B$18:$M$2049,6,0)</f>
        <v>0</v>
      </c>
      <c r="H184" s="156">
        <f>VLOOKUP(B184,'Full FBS'!$B$18:$M$2049,7,0)</f>
        <v>0</v>
      </c>
      <c r="I184" s="156">
        <f>VLOOKUP(B184,'Full FBS'!$B$18:$M$2049,8,0)</f>
        <v>797</v>
      </c>
      <c r="J184" s="156">
        <f>VLOOKUP(B184,'Full FBS'!$B$18:$M$2049,9,0)</f>
        <v>8</v>
      </c>
      <c r="K184" s="156">
        <f>VLOOKUP(B184,'Full FBS'!$B$18:$M$2049,10,0)</f>
        <v>10</v>
      </c>
      <c r="L184" s="156">
        <f>VLOOKUP(B184,'Full FBS'!$B$18:$M$2049,11,0)</f>
        <v>93</v>
      </c>
      <c r="M184" s="156">
        <f>VLOOKUP(B184,'Full FBS'!$B$18:$M$2049,12,0)</f>
        <v>1</v>
      </c>
      <c r="N184" s="153">
        <f>SUM(G184*$D$8+H184*$D$5+I184*$D$9+J184*$D$6+K184*$D$11+L184*$D$10+M184*$D$7)</f>
        <v>148</v>
      </c>
      <c r="O184" s="167">
        <f>VLOOKUP(B184, 'Full FBS'!$B$18:$P$2049, 13, FALSE)</f>
        <v>148</v>
      </c>
      <c r="P184" s="29"/>
      <c r="Q184" s="14"/>
      <c r="R184" s="14"/>
      <c r="S184" s="14"/>
      <c r="T184" s="14"/>
    </row>
    <row r="185" spans="1:20" ht="13.5" customHeight="1">
      <c r="A185" s="154">
        <f>RANK(N185,$N$18:$N$1076)</f>
        <v>168</v>
      </c>
      <c r="B185" s="148" t="s">
        <v>991</v>
      </c>
      <c r="C185" s="148" t="s">
        <v>1046</v>
      </c>
      <c r="D185" s="149" t="s">
        <v>39</v>
      </c>
      <c r="E185" s="149" t="s">
        <v>36</v>
      </c>
      <c r="F185" s="149" t="s">
        <v>37</v>
      </c>
      <c r="G185" s="156">
        <f>VLOOKUP(B185,'Full FBS'!$B$18:$M$2049,6,0)</f>
        <v>0</v>
      </c>
      <c r="H185" s="156">
        <f>VLOOKUP(B185,'Full FBS'!$B$18:$M$2049,7,0)</f>
        <v>0</v>
      </c>
      <c r="I185" s="156">
        <f>VLOOKUP(B185,'Full FBS'!$B$18:$M$2049,8,0)</f>
        <v>765</v>
      </c>
      <c r="J185" s="156">
        <f>VLOOKUP(B185,'Full FBS'!$B$18:$M$2049,9,0)</f>
        <v>7</v>
      </c>
      <c r="K185" s="156">
        <f>VLOOKUP(B185,'Full FBS'!$B$18:$M$2049,10,0)</f>
        <v>18</v>
      </c>
      <c r="L185" s="156">
        <f>VLOOKUP(B185,'Full FBS'!$B$18:$M$2049,11,0)</f>
        <v>126</v>
      </c>
      <c r="M185" s="156">
        <f>VLOOKUP(B185,'Full FBS'!$B$18:$M$2049,12,0)</f>
        <v>1</v>
      </c>
      <c r="N185" s="153">
        <f>SUM(G185*$D$8+H185*$D$5+I185*$D$9+J185*$D$6+K185*$D$11+L185*$D$10+M185*$D$7)</f>
        <v>146.1</v>
      </c>
      <c r="O185" s="167">
        <f>VLOOKUP(B185, 'Full FBS'!$B$18:$P$2049, 13, FALSE)</f>
        <v>146.1</v>
      </c>
      <c r="P185" s="29"/>
      <c r="Q185" s="14"/>
      <c r="R185" s="14"/>
      <c r="S185" s="14"/>
      <c r="T185" s="14"/>
    </row>
    <row r="186" spans="1:20" ht="13.5" customHeight="1">
      <c r="A186" s="154">
        <f>RANK(N186,$N$18:$N$1076)</f>
        <v>169</v>
      </c>
      <c r="B186" s="148" t="s">
        <v>2115</v>
      </c>
      <c r="C186" s="148" t="s">
        <v>1934</v>
      </c>
      <c r="D186" s="149" t="s">
        <v>43</v>
      </c>
      <c r="E186" s="149" t="s">
        <v>34</v>
      </c>
      <c r="F186" s="149" t="s">
        <v>37</v>
      </c>
      <c r="G186" s="156">
        <f>VLOOKUP(B186,'Full FBS'!$B$18:$M$2049,6,0)</f>
        <v>0</v>
      </c>
      <c r="H186" s="156">
        <f>VLOOKUP(B186,'Full FBS'!$B$18:$M$2049,7,0)</f>
        <v>0</v>
      </c>
      <c r="I186" s="156">
        <f>VLOOKUP(B186,'Full FBS'!$B$18:$M$2049,8,0)</f>
        <v>0</v>
      </c>
      <c r="J186" s="156">
        <f>VLOOKUP(B186,'Full FBS'!$B$18:$M$2049,9,0)</f>
        <v>0</v>
      </c>
      <c r="K186" s="156">
        <f>VLOOKUP(B186,'Full FBS'!$B$18:$M$2049,10,0)</f>
        <v>52</v>
      </c>
      <c r="L186" s="156">
        <f>VLOOKUP(B186,'Full FBS'!$B$18:$M$2049,11,0)</f>
        <v>832</v>
      </c>
      <c r="M186" s="156">
        <f>VLOOKUP(B186,'Full FBS'!$B$18:$M$2049,12,0)</f>
        <v>6</v>
      </c>
      <c r="N186" s="153">
        <f>SUM(G186*$D$8+H186*$D$5+I186*$D$9+J186*$D$6+K186*$D$11+L186*$D$10+M186*$D$7)</f>
        <v>145.19999999999999</v>
      </c>
      <c r="O186" s="167">
        <f>VLOOKUP(B186, 'Full FBS'!$B$18:$P$2049, 13, FALSE)</f>
        <v>145.19999999999999</v>
      </c>
      <c r="P186" s="29"/>
      <c r="Q186" s="14"/>
      <c r="R186" s="14"/>
      <c r="S186" s="14"/>
      <c r="T186" s="14"/>
    </row>
    <row r="187" spans="1:20" ht="13.5" customHeight="1">
      <c r="A187" s="154">
        <f>RANK(N187,$N$18:$N$1076)</f>
        <v>170</v>
      </c>
      <c r="B187" s="148" t="s">
        <v>557</v>
      </c>
      <c r="C187" s="148" t="s">
        <v>429</v>
      </c>
      <c r="D187" s="149" t="s">
        <v>39</v>
      </c>
      <c r="E187" s="149" t="s">
        <v>38</v>
      </c>
      <c r="F187" s="149" t="s">
        <v>336</v>
      </c>
      <c r="G187" s="156">
        <f>VLOOKUP(B187,'Full FBS'!$B$18:$M$2049,6,0)</f>
        <v>0</v>
      </c>
      <c r="H187" s="156">
        <f>VLOOKUP(B187,'Full FBS'!$B$18:$M$2049,7,0)</f>
        <v>0</v>
      </c>
      <c r="I187" s="156">
        <f>VLOOKUP(B187,'Full FBS'!$B$18:$M$2049,8,0)</f>
        <v>804</v>
      </c>
      <c r="J187" s="156">
        <f>VLOOKUP(B187,'Full FBS'!$B$18:$M$2049,9,0)</f>
        <v>6</v>
      </c>
      <c r="K187" s="156">
        <f>VLOOKUP(B187,'Full FBS'!$B$18:$M$2049,10,0)</f>
        <v>17</v>
      </c>
      <c r="L187" s="156">
        <f>VLOOKUP(B187,'Full FBS'!$B$18:$M$2049,11,0)</f>
        <v>137</v>
      </c>
      <c r="M187" s="156">
        <f>VLOOKUP(B187,'Full FBS'!$B$18:$M$2049,12,0)</f>
        <v>1</v>
      </c>
      <c r="N187" s="153">
        <f>SUM(G187*$D$8+H187*$D$5+I187*$D$9+J187*$D$6+K187*$D$11+L187*$D$10+M187*$D$7)</f>
        <v>144.6</v>
      </c>
      <c r="O187" s="167">
        <f>VLOOKUP(B187, 'Full FBS'!$B$18:$P$2049, 13, FALSE)</f>
        <v>144.6</v>
      </c>
      <c r="P187" s="29"/>
      <c r="Q187" s="14"/>
      <c r="R187" s="14"/>
      <c r="S187" s="14"/>
      <c r="T187" s="14"/>
    </row>
    <row r="188" spans="1:20" ht="13.5" customHeight="1">
      <c r="A188" s="154">
        <f>RANK(N188,$N$18:$N$1076)</f>
        <v>171</v>
      </c>
      <c r="B188" s="148" t="s">
        <v>517</v>
      </c>
      <c r="C188" s="148" t="s">
        <v>416</v>
      </c>
      <c r="D188" s="149" t="s">
        <v>43</v>
      </c>
      <c r="E188" s="149" t="s">
        <v>38</v>
      </c>
      <c r="F188" s="149" t="s">
        <v>37</v>
      </c>
      <c r="G188" s="156">
        <f>VLOOKUP(B188,'Full FBS'!$B$18:$M$2049,6,0)</f>
        <v>0</v>
      </c>
      <c r="H188" s="156">
        <f>VLOOKUP(B188,'Full FBS'!$B$18:$M$2049,7,0)</f>
        <v>0</v>
      </c>
      <c r="I188" s="156">
        <f>VLOOKUP(B188,'Full FBS'!$B$18:$M$2049,8,0)</f>
        <v>0</v>
      </c>
      <c r="J188" s="156">
        <f>VLOOKUP(B188,'Full FBS'!$B$18:$M$2049,9,0)</f>
        <v>0</v>
      </c>
      <c r="K188" s="156">
        <f>VLOOKUP(B188,'Full FBS'!$B$18:$M$2049,10,0)</f>
        <v>58</v>
      </c>
      <c r="L188" s="156">
        <f>VLOOKUP(B188,'Full FBS'!$B$18:$M$2049,11,0)</f>
        <v>795</v>
      </c>
      <c r="M188" s="156">
        <f>VLOOKUP(B188,'Full FBS'!$B$18:$M$2049,12,0)</f>
        <v>6</v>
      </c>
      <c r="N188" s="153">
        <f>SUM(G188*$D$8+H188*$D$5+I188*$D$9+J188*$D$6+K188*$D$11+L188*$D$10+M188*$D$7)</f>
        <v>144.5</v>
      </c>
      <c r="O188" s="167">
        <f>VLOOKUP(B188, 'Full FBS'!$B$18:$P$2049, 13, FALSE)</f>
        <v>144.5</v>
      </c>
      <c r="P188" s="29"/>
      <c r="Q188" s="14"/>
      <c r="R188" s="14"/>
      <c r="S188" s="14"/>
      <c r="T188" s="14"/>
    </row>
    <row r="189" spans="1:20" ht="13.5" customHeight="1">
      <c r="A189" s="154">
        <f>RANK(N189,$N$18:$N$1076)</f>
        <v>172</v>
      </c>
      <c r="B189" s="148" t="s">
        <v>1591</v>
      </c>
      <c r="C189" s="148" t="s">
        <v>1064</v>
      </c>
      <c r="D189" s="149" t="s">
        <v>39</v>
      </c>
      <c r="E189" s="149" t="s">
        <v>38</v>
      </c>
      <c r="F189" s="149" t="s">
        <v>335</v>
      </c>
      <c r="G189" s="156">
        <f>VLOOKUP(B189,'Full FBS'!$B$18:$M$2049,6,0)</f>
        <v>0</v>
      </c>
      <c r="H189" s="156">
        <f>VLOOKUP(B189,'Full FBS'!$B$18:$M$2049,7,0)</f>
        <v>0</v>
      </c>
      <c r="I189" s="156">
        <f>VLOOKUP(B189,'Full FBS'!$B$18:$M$2049,8,0)</f>
        <v>797</v>
      </c>
      <c r="J189" s="156">
        <f>VLOOKUP(B189,'Full FBS'!$B$18:$M$2049,9,0)</f>
        <v>7</v>
      </c>
      <c r="K189" s="156">
        <f>VLOOKUP(B189,'Full FBS'!$B$18:$M$2049,10,0)</f>
        <v>12</v>
      </c>
      <c r="L189" s="156">
        <f>VLOOKUP(B189,'Full FBS'!$B$18:$M$2049,11,0)</f>
        <v>106</v>
      </c>
      <c r="M189" s="156">
        <f>VLOOKUP(B189,'Full FBS'!$B$18:$M$2049,12,0)</f>
        <v>1</v>
      </c>
      <c r="N189" s="153">
        <f>SUM(G189*$D$8+H189*$D$5+I189*$D$9+J189*$D$6+K189*$D$11+L189*$D$10+M189*$D$7)</f>
        <v>144.30000000000001</v>
      </c>
      <c r="O189" s="167">
        <f>VLOOKUP(B189, 'Full FBS'!$B$18:$P$2049, 13, FALSE)</f>
        <v>144.30000000000001</v>
      </c>
      <c r="P189" s="29"/>
      <c r="Q189" s="14"/>
      <c r="R189" s="14"/>
      <c r="S189" s="14"/>
      <c r="T189" s="14"/>
    </row>
    <row r="190" spans="1:20" ht="13.5" customHeight="1">
      <c r="A190" s="154">
        <f>RANK(N190,$N$18:$N$1076)</f>
        <v>173</v>
      </c>
      <c r="B190" s="148" t="s">
        <v>530</v>
      </c>
      <c r="C190" s="148" t="s">
        <v>1906</v>
      </c>
      <c r="D190" s="149" t="s">
        <v>43</v>
      </c>
      <c r="E190" s="149" t="s">
        <v>36</v>
      </c>
      <c r="F190" s="149" t="s">
        <v>336</v>
      </c>
      <c r="G190" s="156">
        <f>VLOOKUP(B190,'Full FBS'!$B$18:$M$2049,6,0)</f>
        <v>0</v>
      </c>
      <c r="H190" s="156">
        <f>VLOOKUP(B190,'Full FBS'!$B$18:$M$2049,7,0)</f>
        <v>0</v>
      </c>
      <c r="I190" s="156">
        <f>VLOOKUP(B190,'Full FBS'!$B$18:$M$2049,8,0)</f>
        <v>0</v>
      </c>
      <c r="J190" s="156">
        <f>VLOOKUP(B190,'Full FBS'!$B$18:$M$2049,9,0)</f>
        <v>0</v>
      </c>
      <c r="K190" s="156">
        <f>VLOOKUP(B190,'Full FBS'!$B$18:$M$2049,10,0)</f>
        <v>61</v>
      </c>
      <c r="L190" s="156">
        <f>VLOOKUP(B190,'Full FBS'!$B$18:$M$2049,11,0)</f>
        <v>776</v>
      </c>
      <c r="M190" s="156">
        <f>VLOOKUP(B190,'Full FBS'!$B$18:$M$2049,12,0)</f>
        <v>6</v>
      </c>
      <c r="N190" s="153">
        <f>SUM(G190*$D$8+H190*$D$5+I190*$D$9+J190*$D$6+K190*$D$11+L190*$D$10+M190*$D$7)</f>
        <v>144.10000000000002</v>
      </c>
      <c r="O190" s="167">
        <f>VLOOKUP(B190, 'Full FBS'!$B$18:$P$2049, 13, FALSE)</f>
        <v>144.10000000000002</v>
      </c>
      <c r="P190" s="29"/>
      <c r="Q190" s="14"/>
      <c r="R190" s="14"/>
      <c r="S190" s="14"/>
      <c r="T190" s="14"/>
    </row>
    <row r="191" spans="1:20" ht="13.5" customHeight="1">
      <c r="A191" s="154">
        <f>RANK(N191,$N$18:$N$1076)</f>
        <v>174</v>
      </c>
      <c r="B191" s="148" t="s">
        <v>881</v>
      </c>
      <c r="C191" s="148" t="s">
        <v>54</v>
      </c>
      <c r="D191" s="149" t="s">
        <v>39</v>
      </c>
      <c r="E191" s="149" t="s">
        <v>34</v>
      </c>
      <c r="F191" s="149" t="s">
        <v>45</v>
      </c>
      <c r="G191" s="156">
        <f>VLOOKUP(B191,'Full FBS'!$B$18:$M$2049,6,0)</f>
        <v>0</v>
      </c>
      <c r="H191" s="156">
        <f>VLOOKUP(B191,'Full FBS'!$B$18:$M$2049,7,0)</f>
        <v>0</v>
      </c>
      <c r="I191" s="156">
        <f>VLOOKUP(B191,'Full FBS'!$B$18:$M$2049,8,0)</f>
        <v>748</v>
      </c>
      <c r="J191" s="156">
        <f>VLOOKUP(B191,'Full FBS'!$B$18:$M$2049,9,0)</f>
        <v>7</v>
      </c>
      <c r="K191" s="156">
        <f>VLOOKUP(B191,'Full FBS'!$B$18:$M$2049,10,0)</f>
        <v>15</v>
      </c>
      <c r="L191" s="156">
        <f>VLOOKUP(B191,'Full FBS'!$B$18:$M$2049,11,0)</f>
        <v>119</v>
      </c>
      <c r="M191" s="156">
        <f>VLOOKUP(B191,'Full FBS'!$B$18:$M$2049,12,0)</f>
        <v>1</v>
      </c>
      <c r="N191" s="153">
        <f>SUM(G191*$D$8+H191*$D$5+I191*$D$9+J191*$D$6+K191*$D$11+L191*$D$10+M191*$D$7)</f>
        <v>142.19999999999999</v>
      </c>
      <c r="O191" s="167">
        <f>VLOOKUP(B191, 'Full FBS'!$B$18:$P$2049, 13, FALSE)</f>
        <v>142.19999999999999</v>
      </c>
      <c r="P191" s="29"/>
      <c r="Q191" s="14"/>
      <c r="R191" s="14"/>
      <c r="S191" s="14"/>
      <c r="T191" s="14"/>
    </row>
    <row r="192" spans="1:20" ht="13.5" customHeight="1">
      <c r="A192" s="154">
        <f>RANK(N192,$N$18:$N$1076)</f>
        <v>175</v>
      </c>
      <c r="B192" s="148" t="s">
        <v>976</v>
      </c>
      <c r="C192" s="148" t="s">
        <v>1934</v>
      </c>
      <c r="D192" s="149" t="s">
        <v>39</v>
      </c>
      <c r="E192" s="149" t="s">
        <v>38</v>
      </c>
      <c r="F192" s="149" t="s">
        <v>37</v>
      </c>
      <c r="G192" s="156">
        <f>VLOOKUP(B192,'Full FBS'!$B$18:$M$2049,6,0)</f>
        <v>0</v>
      </c>
      <c r="H192" s="156">
        <f>VLOOKUP(B192,'Full FBS'!$B$18:$M$2049,7,0)</f>
        <v>0</v>
      </c>
      <c r="I192" s="156">
        <f>VLOOKUP(B192,'Full FBS'!$B$18:$M$2049,8,0)</f>
        <v>741</v>
      </c>
      <c r="J192" s="156">
        <f>VLOOKUP(B192,'Full FBS'!$B$18:$M$2049,9,0)</f>
        <v>6</v>
      </c>
      <c r="K192" s="156">
        <f>VLOOKUP(B192,'Full FBS'!$B$18:$M$2049,10,0)</f>
        <v>19</v>
      </c>
      <c r="L192" s="156">
        <f>VLOOKUP(B192,'Full FBS'!$B$18:$M$2049,11,0)</f>
        <v>159</v>
      </c>
      <c r="M192" s="156">
        <f>VLOOKUP(B192,'Full FBS'!$B$18:$M$2049,12,0)</f>
        <v>1</v>
      </c>
      <c r="N192" s="153">
        <f>SUM(G192*$D$8+H192*$D$5+I192*$D$9+J192*$D$6+K192*$D$11+L192*$D$10+M192*$D$7)</f>
        <v>141.5</v>
      </c>
      <c r="O192" s="167">
        <f>VLOOKUP(B192, 'Full FBS'!$B$18:$P$2049, 13, FALSE)</f>
        <v>141.5</v>
      </c>
      <c r="P192" s="29"/>
      <c r="Q192" s="14"/>
      <c r="R192" s="14"/>
      <c r="S192" s="14"/>
      <c r="T192" s="14"/>
    </row>
    <row r="193" spans="1:20" ht="13.5" customHeight="1">
      <c r="A193" s="154">
        <f>RANK(N193,$N$18:$N$1076)</f>
        <v>176</v>
      </c>
      <c r="B193" s="148" t="s">
        <v>817</v>
      </c>
      <c r="C193" s="148" t="s">
        <v>451</v>
      </c>
      <c r="D193" s="149" t="s">
        <v>39</v>
      </c>
      <c r="E193" s="149" t="s">
        <v>36</v>
      </c>
      <c r="F193" s="149" t="s">
        <v>336</v>
      </c>
      <c r="G193" s="156">
        <f>VLOOKUP(B193,'Full FBS'!$B$18:$M$2049,6,0)</f>
        <v>0</v>
      </c>
      <c r="H193" s="156">
        <f>VLOOKUP(B193,'Full FBS'!$B$18:$M$2049,7,0)</f>
        <v>0</v>
      </c>
      <c r="I193" s="156">
        <f>VLOOKUP(B193,'Full FBS'!$B$18:$M$2049,8,0)</f>
        <v>752</v>
      </c>
      <c r="J193" s="156">
        <f>VLOOKUP(B193,'Full FBS'!$B$18:$M$2049,9,0)</f>
        <v>6</v>
      </c>
      <c r="K193" s="156">
        <f>VLOOKUP(B193,'Full FBS'!$B$18:$M$2049,10,0)</f>
        <v>16</v>
      </c>
      <c r="L193" s="156">
        <f>VLOOKUP(B193,'Full FBS'!$B$18:$M$2049,11,0)</f>
        <v>152</v>
      </c>
      <c r="M193" s="156">
        <f>VLOOKUP(B193,'Full FBS'!$B$18:$M$2049,12,0)</f>
        <v>1</v>
      </c>
      <c r="N193" s="153">
        <f>SUM(G193*$D$8+H193*$D$5+I193*$D$9+J193*$D$6+K193*$D$11+L193*$D$10+M193*$D$7)</f>
        <v>140.4</v>
      </c>
      <c r="O193" s="167">
        <f>VLOOKUP(B193, 'Full FBS'!$B$18:$P$2049, 13, FALSE)</f>
        <v>140.4</v>
      </c>
      <c r="P193" s="29"/>
      <c r="Q193" s="14"/>
      <c r="R193" s="14"/>
      <c r="S193" s="14"/>
      <c r="T193" s="14"/>
    </row>
    <row r="194" spans="1:20" ht="13.5" customHeight="1">
      <c r="A194" s="154">
        <f>RANK(N194,$N$18:$N$1076)</f>
        <v>177</v>
      </c>
      <c r="B194" s="148" t="s">
        <v>606</v>
      </c>
      <c r="C194" s="148" t="s">
        <v>451</v>
      </c>
      <c r="D194" s="149" t="s">
        <v>43</v>
      </c>
      <c r="E194" s="149" t="s">
        <v>38</v>
      </c>
      <c r="F194" s="149" t="s">
        <v>336</v>
      </c>
      <c r="G194" s="156">
        <f>VLOOKUP(B194,'Full FBS'!$B$18:$M$2049,6,0)</f>
        <v>0</v>
      </c>
      <c r="H194" s="156">
        <f>VLOOKUP(B194,'Full FBS'!$B$18:$M$2049,7,0)</f>
        <v>0</v>
      </c>
      <c r="I194" s="156">
        <f>VLOOKUP(B194,'Full FBS'!$B$18:$M$2049,8,0)</f>
        <v>0</v>
      </c>
      <c r="J194" s="156">
        <f>VLOOKUP(B194,'Full FBS'!$B$18:$M$2049,9,0)</f>
        <v>0</v>
      </c>
      <c r="K194" s="156">
        <f>VLOOKUP(B194,'Full FBS'!$B$18:$M$2049,10,0)</f>
        <v>58</v>
      </c>
      <c r="L194" s="156">
        <f>VLOOKUP(B194,'Full FBS'!$B$18:$M$2049,11,0)</f>
        <v>745</v>
      </c>
      <c r="M194" s="156">
        <f>VLOOKUP(B194,'Full FBS'!$B$18:$M$2049,12,0)</f>
        <v>6</v>
      </c>
      <c r="N194" s="153">
        <f>SUM(G194*$D$8+H194*$D$5+I194*$D$9+J194*$D$6+K194*$D$11+L194*$D$10+M194*$D$7)</f>
        <v>139.5</v>
      </c>
      <c r="O194" s="167">
        <f>VLOOKUP(B194, 'Full FBS'!$B$18:$P$2049, 13, FALSE)</f>
        <v>139.5</v>
      </c>
      <c r="P194" s="29"/>
      <c r="Q194" s="14"/>
      <c r="R194" s="14"/>
      <c r="S194" s="14"/>
      <c r="T194" s="14"/>
    </row>
    <row r="195" spans="1:20" ht="13.5" customHeight="1">
      <c r="A195" s="154">
        <f>RANK(N195,$N$18:$N$1076)</f>
        <v>178</v>
      </c>
      <c r="B195" s="148" t="s">
        <v>494</v>
      </c>
      <c r="C195" s="148" t="s">
        <v>442</v>
      </c>
      <c r="D195" s="149" t="s">
        <v>43</v>
      </c>
      <c r="E195" s="149" t="s">
        <v>34</v>
      </c>
      <c r="F195" s="149" t="s">
        <v>336</v>
      </c>
      <c r="G195" s="156">
        <f>VLOOKUP(B195,'Full FBS'!$B$18:$M$2049,6,0)</f>
        <v>0</v>
      </c>
      <c r="H195" s="156">
        <f>VLOOKUP(B195,'Full FBS'!$B$18:$M$2049,7,0)</f>
        <v>0</v>
      </c>
      <c r="I195" s="156">
        <f>VLOOKUP(B195,'Full FBS'!$B$18:$M$2049,8,0)</f>
        <v>0</v>
      </c>
      <c r="J195" s="156">
        <f>VLOOKUP(B195,'Full FBS'!$B$18:$M$2049,9,0)</f>
        <v>0</v>
      </c>
      <c r="K195" s="156">
        <f>VLOOKUP(B195,'Full FBS'!$B$18:$M$2049,10,0)</f>
        <v>46</v>
      </c>
      <c r="L195" s="156">
        <f>VLOOKUP(B195,'Full FBS'!$B$18:$M$2049,11,0)</f>
        <v>736</v>
      </c>
      <c r="M195" s="156">
        <f>VLOOKUP(B195,'Full FBS'!$B$18:$M$2049,12,0)</f>
        <v>7</v>
      </c>
      <c r="N195" s="153">
        <f>SUM(G195*$D$8+H195*$D$5+I195*$D$9+J195*$D$6+K195*$D$11+L195*$D$10+M195*$D$7)</f>
        <v>138.60000000000002</v>
      </c>
      <c r="O195" s="167">
        <f>VLOOKUP(B195, 'Full FBS'!$B$18:$P$2049, 13, FALSE)</f>
        <v>138.60000000000002</v>
      </c>
      <c r="P195" s="29"/>
      <c r="Q195" s="14"/>
      <c r="R195" s="14"/>
      <c r="S195" s="14"/>
      <c r="T195" s="14"/>
    </row>
    <row r="196" spans="1:20" ht="13.5" customHeight="1">
      <c r="A196" s="154">
        <f>RANK(N196,$N$18:$N$1076)</f>
        <v>179</v>
      </c>
      <c r="B196" s="148" t="s">
        <v>821</v>
      </c>
      <c r="C196" s="148" t="s">
        <v>432</v>
      </c>
      <c r="D196" s="149" t="s">
        <v>39</v>
      </c>
      <c r="E196" s="149" t="s">
        <v>34</v>
      </c>
      <c r="F196" s="149" t="s">
        <v>337</v>
      </c>
      <c r="G196" s="156">
        <f>VLOOKUP(B196,'Full FBS'!$B$18:$M$2049,6,0)</f>
        <v>0</v>
      </c>
      <c r="H196" s="156">
        <f>VLOOKUP(B196,'Full FBS'!$B$18:$M$2049,7,0)</f>
        <v>0</v>
      </c>
      <c r="I196" s="156">
        <f>VLOOKUP(B196,'Full FBS'!$B$18:$M$2049,8,0)</f>
        <v>709</v>
      </c>
      <c r="J196" s="156">
        <f>VLOOKUP(B196,'Full FBS'!$B$18:$M$2049,9,0)</f>
        <v>7</v>
      </c>
      <c r="K196" s="156">
        <f>VLOOKUP(B196,'Full FBS'!$B$18:$M$2049,10,0)</f>
        <v>15</v>
      </c>
      <c r="L196" s="156">
        <f>VLOOKUP(B196,'Full FBS'!$B$18:$M$2049,11,0)</f>
        <v>111</v>
      </c>
      <c r="M196" s="156">
        <f>VLOOKUP(B196,'Full FBS'!$B$18:$M$2049,12,0)</f>
        <v>1</v>
      </c>
      <c r="N196" s="153">
        <f>SUM(G196*$D$8+H196*$D$5+I196*$D$9+J196*$D$6+K196*$D$11+L196*$D$10+M196*$D$7)</f>
        <v>137.5</v>
      </c>
      <c r="O196" s="167">
        <f>VLOOKUP(B196, 'Full FBS'!$B$18:$P$2049, 13, FALSE)</f>
        <v>137.5</v>
      </c>
      <c r="P196" s="29"/>
      <c r="Q196" s="14"/>
      <c r="R196" s="14"/>
      <c r="S196" s="14"/>
      <c r="T196" s="14"/>
    </row>
    <row r="197" spans="1:20" ht="13.5" customHeight="1">
      <c r="A197" s="154">
        <f>RANK(N197,$N$18:$N$1076)</f>
        <v>180</v>
      </c>
      <c r="B197" s="148" t="s">
        <v>211</v>
      </c>
      <c r="C197" s="148" t="s">
        <v>1913</v>
      </c>
      <c r="D197" s="149" t="s">
        <v>43</v>
      </c>
      <c r="E197" s="149" t="s">
        <v>34</v>
      </c>
      <c r="F197" s="149" t="s">
        <v>336</v>
      </c>
      <c r="G197" s="156">
        <f>VLOOKUP(B197,'Full FBS'!$B$18:$M$2049,6,0)</f>
        <v>0</v>
      </c>
      <c r="H197" s="156">
        <f>VLOOKUP(B197,'Full FBS'!$B$18:$M$2049,7,0)</f>
        <v>0</v>
      </c>
      <c r="I197" s="156">
        <f>VLOOKUP(B197,'Full FBS'!$B$18:$M$2049,8,0)</f>
        <v>0</v>
      </c>
      <c r="J197" s="156">
        <f>VLOOKUP(B197,'Full FBS'!$B$18:$M$2049,9,0)</f>
        <v>0</v>
      </c>
      <c r="K197" s="156">
        <f>VLOOKUP(B197,'Full FBS'!$B$18:$M$2049,10,0)</f>
        <v>53</v>
      </c>
      <c r="L197" s="156">
        <f>VLOOKUP(B197,'Full FBS'!$B$18:$M$2049,11,0)</f>
        <v>742</v>
      </c>
      <c r="M197" s="156">
        <f>VLOOKUP(B197,'Full FBS'!$B$18:$M$2049,12,0)</f>
        <v>6</v>
      </c>
      <c r="N197" s="153">
        <f>SUM(G197*$D$8+H197*$D$5+I197*$D$9+J197*$D$6+K197*$D$11+L197*$D$10+M197*$D$7)</f>
        <v>136.69999999999999</v>
      </c>
      <c r="O197" s="167">
        <f>VLOOKUP(B197, 'Full FBS'!$B$18:$P$2049, 13, FALSE)</f>
        <v>136.69999999999999</v>
      </c>
      <c r="P197" s="29"/>
      <c r="Q197" s="14"/>
      <c r="R197" s="14"/>
      <c r="S197" s="14"/>
      <c r="T197" s="14"/>
    </row>
    <row r="198" spans="1:20" ht="13.5" customHeight="1">
      <c r="A198" s="154">
        <f>RANK(N198,$N$18:$N$1076)</f>
        <v>181</v>
      </c>
      <c r="B198" s="148" t="s">
        <v>731</v>
      </c>
      <c r="C198" s="148" t="s">
        <v>422</v>
      </c>
      <c r="D198" s="149" t="s">
        <v>43</v>
      </c>
      <c r="E198" s="149" t="s">
        <v>34</v>
      </c>
      <c r="F198" s="149" t="s">
        <v>337</v>
      </c>
      <c r="G198" s="156">
        <f>VLOOKUP(B198,'Full FBS'!$B$18:$M$2049,6,0)</f>
        <v>0</v>
      </c>
      <c r="H198" s="156">
        <f>VLOOKUP(B198,'Full FBS'!$B$18:$M$2049,7,0)</f>
        <v>0</v>
      </c>
      <c r="I198" s="156">
        <f>VLOOKUP(B198,'Full FBS'!$B$18:$M$2049,8,0)</f>
        <v>0</v>
      </c>
      <c r="J198" s="156">
        <f>VLOOKUP(B198,'Full FBS'!$B$18:$M$2049,9,0)</f>
        <v>0</v>
      </c>
      <c r="K198" s="156">
        <f>VLOOKUP(B198,'Full FBS'!$B$18:$M$2049,10,0)</f>
        <v>51</v>
      </c>
      <c r="L198" s="156">
        <f>VLOOKUP(B198,'Full FBS'!$B$18:$M$2049,11,0)</f>
        <v>747</v>
      </c>
      <c r="M198" s="156">
        <f>VLOOKUP(B198,'Full FBS'!$B$18:$M$2049,12,0)</f>
        <v>6</v>
      </c>
      <c r="N198" s="153">
        <f>SUM(G198*$D$8+H198*$D$5+I198*$D$9+J198*$D$6+K198*$D$11+L198*$D$10+M198*$D$7)</f>
        <v>136.19999999999999</v>
      </c>
      <c r="O198" s="167">
        <f>VLOOKUP(B198, 'Full FBS'!$B$18:$P$2049, 13, FALSE)</f>
        <v>136.19999999999999</v>
      </c>
      <c r="P198" s="29"/>
      <c r="Q198" s="14"/>
      <c r="R198" s="14"/>
      <c r="S198" s="14"/>
      <c r="T198" s="14"/>
    </row>
    <row r="199" spans="1:20" ht="13.5" customHeight="1">
      <c r="A199" s="154">
        <f>RANK(N199,$N$18:$N$1076)</f>
        <v>182</v>
      </c>
      <c r="B199" s="148" t="s">
        <v>626</v>
      </c>
      <c r="C199" s="148" t="s">
        <v>1941</v>
      </c>
      <c r="D199" s="149" t="s">
        <v>43</v>
      </c>
      <c r="E199" s="149" t="s">
        <v>34</v>
      </c>
      <c r="F199" s="149" t="s">
        <v>1047</v>
      </c>
      <c r="G199" s="156">
        <f>VLOOKUP(B199,'Full FBS'!$B$18:$M$2049,6,0)</f>
        <v>0</v>
      </c>
      <c r="H199" s="156">
        <f>VLOOKUP(B199,'Full FBS'!$B$18:$M$2049,7,0)</f>
        <v>0</v>
      </c>
      <c r="I199" s="156">
        <f>VLOOKUP(B199,'Full FBS'!$B$18:$M$2049,8,0)</f>
        <v>0</v>
      </c>
      <c r="J199" s="156">
        <f>VLOOKUP(B199,'Full FBS'!$B$18:$M$2049,9,0)</f>
        <v>0</v>
      </c>
      <c r="K199" s="156">
        <f>VLOOKUP(B199,'Full FBS'!$B$18:$M$2049,10,0)</f>
        <v>50</v>
      </c>
      <c r="L199" s="156">
        <f>VLOOKUP(B199,'Full FBS'!$B$18:$M$2049,11,0)</f>
        <v>749</v>
      </c>
      <c r="M199" s="156">
        <f>VLOOKUP(B199,'Full FBS'!$B$18:$M$2049,12,0)</f>
        <v>6</v>
      </c>
      <c r="N199" s="153">
        <f>SUM(G199*$D$8+H199*$D$5+I199*$D$9+J199*$D$6+K199*$D$11+L199*$D$10+M199*$D$7)</f>
        <v>135.9</v>
      </c>
      <c r="O199" s="167">
        <f>VLOOKUP(B199, 'Full FBS'!$B$18:$P$2049, 13, FALSE)</f>
        <v>135.9</v>
      </c>
      <c r="P199" s="29"/>
      <c r="Q199" s="14"/>
      <c r="R199" s="14"/>
      <c r="S199" s="14"/>
      <c r="T199" s="14"/>
    </row>
    <row r="200" spans="1:20" ht="13.5" customHeight="1">
      <c r="A200" s="154">
        <f>RANK(N200,$N$18:$N$1076)</f>
        <v>183</v>
      </c>
      <c r="B200" s="148" t="s">
        <v>1577</v>
      </c>
      <c r="C200" s="148" t="s">
        <v>1943</v>
      </c>
      <c r="D200" s="149" t="s">
        <v>43</v>
      </c>
      <c r="E200" s="149" t="s">
        <v>34</v>
      </c>
      <c r="F200" s="149" t="s">
        <v>336</v>
      </c>
      <c r="G200" s="156">
        <f>VLOOKUP(B200,'Full FBS'!$B$18:$M$2049,6,0)</f>
        <v>0</v>
      </c>
      <c r="H200" s="156">
        <f>VLOOKUP(B200,'Full FBS'!$B$18:$M$2049,7,0)</f>
        <v>0</v>
      </c>
      <c r="I200" s="156">
        <f>VLOOKUP(B200,'Full FBS'!$B$18:$M$2049,8,0)</f>
        <v>0</v>
      </c>
      <c r="J200" s="156">
        <f>VLOOKUP(B200,'Full FBS'!$B$18:$M$2049,9,0)</f>
        <v>0</v>
      </c>
      <c r="K200" s="156">
        <f>VLOOKUP(B200,'Full FBS'!$B$18:$M$2049,10,0)</f>
        <v>53</v>
      </c>
      <c r="L200" s="156">
        <f>VLOOKUP(B200,'Full FBS'!$B$18:$M$2049,11,0)</f>
        <v>725</v>
      </c>
      <c r="M200" s="156">
        <f>VLOOKUP(B200,'Full FBS'!$B$18:$M$2049,12,0)</f>
        <v>6</v>
      </c>
      <c r="N200" s="153">
        <f>SUM(G200*$D$8+H200*$D$5+I200*$D$9+J200*$D$6+K200*$D$11+L200*$D$10+M200*$D$7)</f>
        <v>135</v>
      </c>
      <c r="O200" s="167">
        <f>VLOOKUP(B200, 'Full FBS'!$B$18:$P$2049, 13, FALSE)</f>
        <v>135</v>
      </c>
      <c r="P200" s="29"/>
      <c r="Q200" s="14"/>
      <c r="R200" s="14"/>
      <c r="S200" s="14"/>
      <c r="T200" s="14"/>
    </row>
    <row r="201" spans="1:20" ht="13.5" customHeight="1">
      <c r="A201" s="154">
        <f>RANK(N201,$N$18:$N$1076)</f>
        <v>184</v>
      </c>
      <c r="B201" s="148" t="s">
        <v>375</v>
      </c>
      <c r="C201" s="148" t="s">
        <v>429</v>
      </c>
      <c r="D201" s="149" t="s">
        <v>43</v>
      </c>
      <c r="E201" s="149" t="s">
        <v>34</v>
      </c>
      <c r="F201" s="149" t="s">
        <v>336</v>
      </c>
      <c r="G201" s="156">
        <f>VLOOKUP(B201,'Full FBS'!$B$18:$M$2049,6,0)</f>
        <v>0</v>
      </c>
      <c r="H201" s="156">
        <f>VLOOKUP(B201,'Full FBS'!$B$18:$M$2049,7,0)</f>
        <v>0</v>
      </c>
      <c r="I201" s="156">
        <f>VLOOKUP(B201,'Full FBS'!$B$18:$M$2049,8,0)</f>
        <v>27</v>
      </c>
      <c r="J201" s="156">
        <f>VLOOKUP(B201,'Full FBS'!$B$18:$M$2049,9,0)</f>
        <v>0</v>
      </c>
      <c r="K201" s="156">
        <f>VLOOKUP(B201,'Full FBS'!$B$18:$M$2049,10,0)</f>
        <v>48</v>
      </c>
      <c r="L201" s="156">
        <f>VLOOKUP(B201,'Full FBS'!$B$18:$M$2049,11,0)</f>
        <v>722</v>
      </c>
      <c r="M201" s="156">
        <f>VLOOKUP(B201,'Full FBS'!$B$18:$M$2049,12,0)</f>
        <v>6</v>
      </c>
      <c r="N201" s="153">
        <f>SUM(G201*$D$8+H201*$D$5+I201*$D$9+J201*$D$6+K201*$D$11+L201*$D$10+M201*$D$7)</f>
        <v>134.9</v>
      </c>
      <c r="O201" s="167">
        <f>VLOOKUP(B201, 'Full FBS'!$B$18:$P$2049, 13, FALSE)</f>
        <v>134.9</v>
      </c>
      <c r="P201" s="29"/>
      <c r="Q201" s="14"/>
      <c r="R201" s="14"/>
      <c r="S201" s="14"/>
      <c r="T201" s="14"/>
    </row>
    <row r="202" spans="1:20" ht="13.5" customHeight="1">
      <c r="A202" s="154">
        <f>RANK(N202,$N$18:$N$1076)</f>
        <v>185</v>
      </c>
      <c r="B202" s="148" t="s">
        <v>503</v>
      </c>
      <c r="C202" s="148" t="s">
        <v>1938</v>
      </c>
      <c r="D202" s="149" t="s">
        <v>43</v>
      </c>
      <c r="E202" s="149" t="s">
        <v>34</v>
      </c>
      <c r="F202" s="149" t="s">
        <v>45</v>
      </c>
      <c r="G202" s="156">
        <f>VLOOKUP(B202,'Full FBS'!$B$18:$M$2049,6,0)</f>
        <v>0</v>
      </c>
      <c r="H202" s="156">
        <f>VLOOKUP(B202,'Full FBS'!$B$18:$M$2049,7,0)</f>
        <v>0</v>
      </c>
      <c r="I202" s="156">
        <f>VLOOKUP(B202,'Full FBS'!$B$18:$M$2049,8,0)</f>
        <v>0</v>
      </c>
      <c r="J202" s="156">
        <f>VLOOKUP(B202,'Full FBS'!$B$18:$M$2049,9,0)</f>
        <v>0</v>
      </c>
      <c r="K202" s="156">
        <f>VLOOKUP(B202,'Full FBS'!$B$18:$M$2049,10,0)</f>
        <v>48</v>
      </c>
      <c r="L202" s="156">
        <f>VLOOKUP(B202,'Full FBS'!$B$18:$M$2049,11,0)</f>
        <v>747</v>
      </c>
      <c r="M202" s="156">
        <f>VLOOKUP(B202,'Full FBS'!$B$18:$M$2049,12,0)</f>
        <v>6</v>
      </c>
      <c r="N202" s="153">
        <f>SUM(G202*$D$8+H202*$D$5+I202*$D$9+J202*$D$6+K202*$D$11+L202*$D$10+M202*$D$7)</f>
        <v>134.69999999999999</v>
      </c>
      <c r="O202" s="167">
        <f>VLOOKUP(B202, 'Full FBS'!$B$18:$P$2049, 13, FALSE)</f>
        <v>134.69999999999999</v>
      </c>
      <c r="P202" s="29"/>
      <c r="Q202" s="14"/>
      <c r="R202" s="14"/>
      <c r="S202" s="14"/>
      <c r="T202" s="14"/>
    </row>
    <row r="203" spans="1:20" ht="13.5" customHeight="1">
      <c r="A203" s="154">
        <f>RANK(N203,$N$18:$N$1076)</f>
        <v>186</v>
      </c>
      <c r="B203" s="148" t="s">
        <v>136</v>
      </c>
      <c r="C203" s="148" t="s">
        <v>409</v>
      </c>
      <c r="D203" s="149" t="s">
        <v>39</v>
      </c>
      <c r="E203" s="149" t="s">
        <v>34</v>
      </c>
      <c r="F203" s="149" t="s">
        <v>37</v>
      </c>
      <c r="G203" s="156">
        <f>VLOOKUP(B203,'Full FBS'!$B$18:$M$2049,6,0)</f>
        <v>0</v>
      </c>
      <c r="H203" s="156">
        <f>VLOOKUP(B203,'Full FBS'!$B$18:$M$2049,7,0)</f>
        <v>0</v>
      </c>
      <c r="I203" s="156">
        <f>VLOOKUP(B203,'Full FBS'!$B$18:$M$2049,8,0)</f>
        <v>628</v>
      </c>
      <c r="J203" s="156">
        <f>VLOOKUP(B203,'Full FBS'!$B$18:$M$2049,9,0)</f>
        <v>8</v>
      </c>
      <c r="K203" s="156">
        <f>VLOOKUP(B203,'Full FBS'!$B$18:$M$2049,10,0)</f>
        <v>12</v>
      </c>
      <c r="L203" s="156">
        <f>VLOOKUP(B203,'Full FBS'!$B$18:$M$2049,11,0)</f>
        <v>112</v>
      </c>
      <c r="M203" s="156">
        <f>VLOOKUP(B203,'Full FBS'!$B$18:$M$2049,12,0)</f>
        <v>1</v>
      </c>
      <c r="N203" s="153">
        <f>SUM(G203*$D$8+H203*$D$5+I203*$D$9+J203*$D$6+K203*$D$11+L203*$D$10+M203*$D$7)</f>
        <v>134</v>
      </c>
      <c r="O203" s="167">
        <f>VLOOKUP(B203, 'Full FBS'!$B$18:$P$2049, 13, FALSE)</f>
        <v>134</v>
      </c>
      <c r="P203" s="29"/>
      <c r="Q203" s="14"/>
      <c r="R203" s="14"/>
      <c r="S203" s="14"/>
      <c r="T203" s="14"/>
    </row>
    <row r="204" spans="1:20" ht="13.5" customHeight="1">
      <c r="A204" s="154">
        <f>RANK(N204,$N$18:$N$1076)</f>
        <v>187</v>
      </c>
      <c r="B204" s="148" t="s">
        <v>595</v>
      </c>
      <c r="C204" s="148" t="s">
        <v>426</v>
      </c>
      <c r="D204" s="149" t="s">
        <v>43</v>
      </c>
      <c r="E204" s="149" t="s">
        <v>36</v>
      </c>
      <c r="F204" s="149" t="s">
        <v>45</v>
      </c>
      <c r="G204" s="156">
        <f>VLOOKUP(B204,'Full FBS'!$B$18:$M$2049,6,0)</f>
        <v>0</v>
      </c>
      <c r="H204" s="156">
        <f>VLOOKUP(B204,'Full FBS'!$B$18:$M$2049,7,0)</f>
        <v>0</v>
      </c>
      <c r="I204" s="156">
        <f>VLOOKUP(B204,'Full FBS'!$B$18:$M$2049,8,0)</f>
        <v>13</v>
      </c>
      <c r="J204" s="156">
        <f>VLOOKUP(B204,'Full FBS'!$B$18:$M$2049,9,0)</f>
        <v>0</v>
      </c>
      <c r="K204" s="156">
        <f>VLOOKUP(B204,'Full FBS'!$B$18:$M$2049,10,0)</f>
        <v>63</v>
      </c>
      <c r="L204" s="156">
        <f>VLOOKUP(B204,'Full FBS'!$B$18:$M$2049,11,0)</f>
        <v>706</v>
      </c>
      <c r="M204" s="156">
        <f>VLOOKUP(B204,'Full FBS'!$B$18:$M$2049,12,0)</f>
        <v>5</v>
      </c>
      <c r="N204" s="153">
        <f>SUM(G204*$D$8+H204*$D$5+I204*$D$9+J204*$D$6+K204*$D$11+L204*$D$10+M204*$D$7)</f>
        <v>133.4</v>
      </c>
      <c r="O204" s="167">
        <f>VLOOKUP(B204, 'Full FBS'!$B$18:$P$2049, 13, FALSE)</f>
        <v>133.4</v>
      </c>
      <c r="P204" s="29"/>
      <c r="Q204" s="14"/>
      <c r="R204" s="14"/>
      <c r="S204" s="14"/>
      <c r="T204" s="14"/>
    </row>
    <row r="205" spans="1:20" ht="13.5" customHeight="1">
      <c r="A205" s="154">
        <f>RANK(N205,$N$18:$N$1076)</f>
        <v>188</v>
      </c>
      <c r="B205" s="148" t="s">
        <v>1002</v>
      </c>
      <c r="C205" s="148" t="s">
        <v>1959</v>
      </c>
      <c r="D205" s="149" t="s">
        <v>43</v>
      </c>
      <c r="E205" s="149" t="s">
        <v>34</v>
      </c>
      <c r="F205" s="149" t="s">
        <v>45</v>
      </c>
      <c r="G205" s="156">
        <f>VLOOKUP(B205,'Full FBS'!$B$18:$M$2049,6,0)</f>
        <v>0</v>
      </c>
      <c r="H205" s="156">
        <f>VLOOKUP(B205,'Full FBS'!$B$18:$M$2049,7,0)</f>
        <v>0</v>
      </c>
      <c r="I205" s="156">
        <f>VLOOKUP(B205,'Full FBS'!$B$18:$M$2049,8,0)</f>
        <v>0</v>
      </c>
      <c r="J205" s="156">
        <f>VLOOKUP(B205,'Full FBS'!$B$18:$M$2049,9,0)</f>
        <v>0</v>
      </c>
      <c r="K205" s="156">
        <f>VLOOKUP(B205,'Full FBS'!$B$18:$M$2049,10,0)</f>
        <v>40</v>
      </c>
      <c r="L205" s="156">
        <f>VLOOKUP(B205,'Full FBS'!$B$18:$M$2049,11,0)</f>
        <v>702</v>
      </c>
      <c r="M205" s="156">
        <f>VLOOKUP(B205,'Full FBS'!$B$18:$M$2049,12,0)</f>
        <v>7</v>
      </c>
      <c r="N205" s="153">
        <f>SUM(G205*$D$8+H205*$D$5+I205*$D$9+J205*$D$6+K205*$D$11+L205*$D$10+M205*$D$7)</f>
        <v>132.19999999999999</v>
      </c>
      <c r="O205" s="167">
        <f>VLOOKUP(B205, 'Full FBS'!$B$18:$P$2049, 13, FALSE)</f>
        <v>132.19999999999999</v>
      </c>
      <c r="P205" s="29"/>
      <c r="Q205" s="14"/>
      <c r="R205" s="14"/>
      <c r="S205" s="14"/>
      <c r="T205" s="14"/>
    </row>
    <row r="206" spans="1:20" ht="13.5" customHeight="1">
      <c r="A206" s="154">
        <f>RANK(N206,$N$18:$N$1076)</f>
        <v>189</v>
      </c>
      <c r="B206" s="148" t="s">
        <v>256</v>
      </c>
      <c r="C206" s="148" t="s">
        <v>1057</v>
      </c>
      <c r="D206" s="149" t="s">
        <v>43</v>
      </c>
      <c r="E206" s="149" t="s">
        <v>34</v>
      </c>
      <c r="F206" s="149" t="s">
        <v>337</v>
      </c>
      <c r="G206" s="156">
        <f>VLOOKUP(B206,'Full FBS'!$B$18:$M$2049,6,0)</f>
        <v>0</v>
      </c>
      <c r="H206" s="156">
        <f>VLOOKUP(B206,'Full FBS'!$B$18:$M$2049,7,0)</f>
        <v>0</v>
      </c>
      <c r="I206" s="156">
        <f>VLOOKUP(B206,'Full FBS'!$B$18:$M$2049,8,0)</f>
        <v>20</v>
      </c>
      <c r="J206" s="156">
        <f>VLOOKUP(B206,'Full FBS'!$B$18:$M$2049,9,0)</f>
        <v>0</v>
      </c>
      <c r="K206" s="156">
        <f>VLOOKUP(B206,'Full FBS'!$B$18:$M$2049,10,0)</f>
        <v>55</v>
      </c>
      <c r="L206" s="156">
        <f>VLOOKUP(B206,'Full FBS'!$B$18:$M$2049,11,0)</f>
        <v>715</v>
      </c>
      <c r="M206" s="156">
        <f>VLOOKUP(B206,'Full FBS'!$B$18:$M$2049,12,0)</f>
        <v>5</v>
      </c>
      <c r="N206" s="153">
        <f>SUM(G206*$D$8+H206*$D$5+I206*$D$9+J206*$D$6+K206*$D$11+L206*$D$10+M206*$D$7)</f>
        <v>131</v>
      </c>
      <c r="O206" s="167">
        <f>VLOOKUP(B206, 'Full FBS'!$B$18:$P$2049, 13, FALSE)</f>
        <v>131</v>
      </c>
      <c r="P206" s="29"/>
      <c r="Q206" s="14"/>
      <c r="R206" s="14"/>
      <c r="S206" s="14"/>
      <c r="T206" s="14"/>
    </row>
    <row r="207" spans="1:20" ht="13.5" customHeight="1">
      <c r="A207" s="154">
        <f>RANK(N207,$N$18:$N$1076)</f>
        <v>190</v>
      </c>
      <c r="B207" s="148" t="s">
        <v>395</v>
      </c>
      <c r="C207" s="148" t="s">
        <v>443</v>
      </c>
      <c r="D207" s="149" t="s">
        <v>43</v>
      </c>
      <c r="E207" s="149" t="s">
        <v>34</v>
      </c>
      <c r="F207" s="149" t="s">
        <v>337</v>
      </c>
      <c r="G207" s="156">
        <f>VLOOKUP(B207,'Full FBS'!$B$18:$M$2049,6,0)</f>
        <v>0</v>
      </c>
      <c r="H207" s="156">
        <f>VLOOKUP(B207,'Full FBS'!$B$18:$M$2049,7,0)</f>
        <v>0</v>
      </c>
      <c r="I207" s="156">
        <f>VLOOKUP(B207,'Full FBS'!$B$18:$M$2049,8,0)</f>
        <v>0</v>
      </c>
      <c r="J207" s="156">
        <f>VLOOKUP(B207,'Full FBS'!$B$18:$M$2049,9,0)</f>
        <v>0</v>
      </c>
      <c r="K207" s="156">
        <f>VLOOKUP(B207,'Full FBS'!$B$18:$M$2049,10,0)</f>
        <v>48</v>
      </c>
      <c r="L207" s="156">
        <f>VLOOKUP(B207,'Full FBS'!$B$18:$M$2049,11,0)</f>
        <v>689</v>
      </c>
      <c r="M207" s="156">
        <f>VLOOKUP(B207,'Full FBS'!$B$18:$M$2049,12,0)</f>
        <v>6</v>
      </c>
      <c r="N207" s="153">
        <f>SUM(G207*$D$8+H207*$D$5+I207*$D$9+J207*$D$6+K207*$D$11+L207*$D$10+M207*$D$7)</f>
        <v>128.9</v>
      </c>
      <c r="O207" s="167">
        <f>VLOOKUP(B207, 'Full FBS'!$B$18:$P$2049, 13, FALSE)</f>
        <v>128.9</v>
      </c>
      <c r="P207" s="29"/>
      <c r="Q207" s="14"/>
      <c r="R207" s="14"/>
      <c r="S207" s="14"/>
      <c r="T207" s="14"/>
    </row>
    <row r="208" spans="1:20" ht="13.5" customHeight="1">
      <c r="A208" s="154">
        <f>RANK(N208,$N$18:$N$1076)</f>
        <v>191</v>
      </c>
      <c r="B208" s="148" t="s">
        <v>328</v>
      </c>
      <c r="C208" s="148" t="s">
        <v>423</v>
      </c>
      <c r="D208" s="149" t="s">
        <v>43</v>
      </c>
      <c r="E208" s="149" t="s">
        <v>34</v>
      </c>
      <c r="F208" s="149" t="s">
        <v>337</v>
      </c>
      <c r="G208" s="156">
        <f>VLOOKUP(B208,'Full FBS'!$B$18:$M$2049,6,0)</f>
        <v>0</v>
      </c>
      <c r="H208" s="156">
        <f>VLOOKUP(B208,'Full FBS'!$B$18:$M$2049,7,0)</f>
        <v>0</v>
      </c>
      <c r="I208" s="156">
        <f>VLOOKUP(B208,'Full FBS'!$B$18:$M$2049,8,0)</f>
        <v>0</v>
      </c>
      <c r="J208" s="156">
        <f>VLOOKUP(B208,'Full FBS'!$B$18:$M$2049,9,0)</f>
        <v>0</v>
      </c>
      <c r="K208" s="156">
        <f>VLOOKUP(B208,'Full FBS'!$B$18:$M$2049,10,0)</f>
        <v>52</v>
      </c>
      <c r="L208" s="156">
        <f>VLOOKUP(B208,'Full FBS'!$B$18:$M$2049,11,0)</f>
        <v>728</v>
      </c>
      <c r="M208" s="156">
        <f>VLOOKUP(B208,'Full FBS'!$B$18:$M$2049,12,0)</f>
        <v>5</v>
      </c>
      <c r="N208" s="153">
        <f>SUM(G208*$D$8+H208*$D$5+I208*$D$9+J208*$D$6+K208*$D$11+L208*$D$10+M208*$D$7)</f>
        <v>128.80000000000001</v>
      </c>
      <c r="O208" s="167">
        <f>VLOOKUP(B208, 'Full FBS'!$B$18:$P$2049, 13, FALSE)</f>
        <v>128.80000000000001</v>
      </c>
      <c r="P208" s="29"/>
      <c r="Q208" s="14"/>
      <c r="R208" s="14"/>
      <c r="S208" s="14"/>
      <c r="T208" s="14"/>
    </row>
    <row r="209" spans="1:20" ht="13.5" customHeight="1">
      <c r="A209" s="154">
        <f>RANK(N209,$N$18:$N$1076)</f>
        <v>191</v>
      </c>
      <c r="B209" s="148" t="s">
        <v>602</v>
      </c>
      <c r="C209" s="148" t="s">
        <v>1950</v>
      </c>
      <c r="D209" s="149" t="s">
        <v>43</v>
      </c>
      <c r="E209" s="149" t="s">
        <v>34</v>
      </c>
      <c r="F209" s="149" t="s">
        <v>37</v>
      </c>
      <c r="G209" s="156">
        <f>VLOOKUP(B209,'Full FBS'!$B$18:$M$2049,6,0)</f>
        <v>0</v>
      </c>
      <c r="H209" s="156">
        <f>VLOOKUP(B209,'Full FBS'!$B$18:$M$2049,7,0)</f>
        <v>0</v>
      </c>
      <c r="I209" s="156">
        <f>VLOOKUP(B209,'Full FBS'!$B$18:$M$2049,8,0)</f>
        <v>120</v>
      </c>
      <c r="J209" s="156">
        <f>VLOOKUP(B209,'Full FBS'!$B$18:$M$2049,9,0)</f>
        <v>1</v>
      </c>
      <c r="K209" s="156">
        <f>VLOOKUP(B209,'Full FBS'!$B$18:$M$2049,10,0)</f>
        <v>50</v>
      </c>
      <c r="L209" s="156">
        <f>VLOOKUP(B209,'Full FBS'!$B$18:$M$2049,11,0)</f>
        <v>618</v>
      </c>
      <c r="M209" s="156">
        <f>VLOOKUP(B209,'Full FBS'!$B$18:$M$2049,12,0)</f>
        <v>4</v>
      </c>
      <c r="N209" s="153">
        <f>SUM(G209*$D$8+H209*$D$5+I209*$D$9+J209*$D$6+K209*$D$11+L209*$D$10+M209*$D$7)</f>
        <v>128.80000000000001</v>
      </c>
      <c r="O209" s="167">
        <f>VLOOKUP(B209, 'Full FBS'!$B$18:$P$2049, 13, FALSE)</f>
        <v>128.80000000000001</v>
      </c>
      <c r="P209" s="29"/>
      <c r="Q209" s="14"/>
      <c r="R209" s="14"/>
      <c r="S209" s="14"/>
      <c r="T209" s="14"/>
    </row>
    <row r="210" spans="1:20" ht="13.5" customHeight="1">
      <c r="A210" s="154">
        <f>RANK(N210,$N$18:$N$1076)</f>
        <v>193</v>
      </c>
      <c r="B210" s="148" t="s">
        <v>326</v>
      </c>
      <c r="C210" s="148" t="s">
        <v>443</v>
      </c>
      <c r="D210" s="149" t="s">
        <v>39</v>
      </c>
      <c r="E210" s="149" t="s">
        <v>34</v>
      </c>
      <c r="F210" s="149" t="s">
        <v>337</v>
      </c>
      <c r="G210" s="156">
        <f>VLOOKUP(B210,'Full FBS'!$B$18:$M$2049,6,0)</f>
        <v>0</v>
      </c>
      <c r="H210" s="156">
        <f>VLOOKUP(B210,'Full FBS'!$B$18:$M$2049,7,0)</f>
        <v>0</v>
      </c>
      <c r="I210" s="156">
        <f>VLOOKUP(B210,'Full FBS'!$B$18:$M$2049,8,0)</f>
        <v>701</v>
      </c>
      <c r="J210" s="156">
        <f>VLOOKUP(B210,'Full FBS'!$B$18:$M$2049,9,0)</f>
        <v>7</v>
      </c>
      <c r="K210" s="156">
        <f>VLOOKUP(B210,'Full FBS'!$B$18:$M$2049,10,0)</f>
        <v>7</v>
      </c>
      <c r="L210" s="156">
        <f>VLOOKUP(B210,'Full FBS'!$B$18:$M$2049,11,0)</f>
        <v>68</v>
      </c>
      <c r="M210" s="156">
        <f>VLOOKUP(B210,'Full FBS'!$B$18:$M$2049,12,0)</f>
        <v>1</v>
      </c>
      <c r="N210" s="153">
        <f>SUM(G210*$D$8+H210*$D$5+I210*$D$9+J210*$D$6+K210*$D$11+L210*$D$10+M210*$D$7)</f>
        <v>128.4</v>
      </c>
      <c r="O210" s="167">
        <f>VLOOKUP(B210, 'Full FBS'!$B$18:$P$2049, 13, FALSE)</f>
        <v>128.4</v>
      </c>
      <c r="P210" s="29"/>
      <c r="Q210" s="14"/>
      <c r="R210" s="14"/>
      <c r="S210" s="14"/>
      <c r="T210" s="14"/>
    </row>
    <row r="211" spans="1:20" ht="13.5" customHeight="1">
      <c r="A211" s="154">
        <f>RANK(N211,$N$18:$N$1076)</f>
        <v>193</v>
      </c>
      <c r="B211" s="148" t="s">
        <v>229</v>
      </c>
      <c r="C211" s="148" t="s">
        <v>51</v>
      </c>
      <c r="D211" s="149" t="s">
        <v>43</v>
      </c>
      <c r="E211" s="149" t="s">
        <v>34</v>
      </c>
      <c r="F211" s="149" t="s">
        <v>37</v>
      </c>
      <c r="G211" s="156">
        <f>VLOOKUP(B211,'Full FBS'!$B$18:$M$2049,6,0)</f>
        <v>0</v>
      </c>
      <c r="H211" s="156">
        <f>VLOOKUP(B211,'Full FBS'!$B$18:$M$2049,7,0)</f>
        <v>0</v>
      </c>
      <c r="I211" s="156">
        <f>VLOOKUP(B211,'Full FBS'!$B$18:$M$2049,8,0)</f>
        <v>0</v>
      </c>
      <c r="J211" s="156">
        <f>VLOOKUP(B211,'Full FBS'!$B$18:$M$2049,9,0)</f>
        <v>0</v>
      </c>
      <c r="K211" s="156">
        <f>VLOOKUP(B211,'Full FBS'!$B$18:$M$2049,10,0)</f>
        <v>43</v>
      </c>
      <c r="L211" s="156">
        <f>VLOOKUP(B211,'Full FBS'!$B$18:$M$2049,11,0)</f>
        <v>709</v>
      </c>
      <c r="M211" s="156">
        <f>VLOOKUP(B211,'Full FBS'!$B$18:$M$2049,12,0)</f>
        <v>6</v>
      </c>
      <c r="N211" s="153">
        <f>SUM(G211*$D$8+H211*$D$5+I211*$D$9+J211*$D$6+K211*$D$11+L211*$D$10+M211*$D$7)</f>
        <v>128.4</v>
      </c>
      <c r="O211" s="167">
        <f>VLOOKUP(B211, 'Full FBS'!$B$18:$P$2049, 13, FALSE)</f>
        <v>128.4</v>
      </c>
      <c r="P211" s="29"/>
      <c r="Q211" s="14"/>
      <c r="R211" s="14"/>
      <c r="S211" s="14"/>
      <c r="T211" s="14"/>
    </row>
    <row r="212" spans="1:20" ht="13.5" customHeight="1">
      <c r="A212" s="154">
        <f>RANK(N212,$N$18:$N$1076)</f>
        <v>195</v>
      </c>
      <c r="B212" s="148" t="s">
        <v>2074</v>
      </c>
      <c r="C212" s="148" t="s">
        <v>418</v>
      </c>
      <c r="D212" s="149" t="s">
        <v>39</v>
      </c>
      <c r="E212" s="149" t="s">
        <v>36</v>
      </c>
      <c r="F212" s="149" t="s">
        <v>37</v>
      </c>
      <c r="G212" s="156">
        <f>VLOOKUP(B212,'Full FBS'!$B$18:$M$2049,6,0)</f>
        <v>0</v>
      </c>
      <c r="H212" s="156">
        <f>VLOOKUP(B212,'Full FBS'!$B$18:$M$2049,7,0)</f>
        <v>0</v>
      </c>
      <c r="I212" s="156">
        <f>VLOOKUP(B212,'Full FBS'!$B$18:$M$2049,8,0)</f>
        <v>682</v>
      </c>
      <c r="J212" s="156">
        <f>VLOOKUP(B212,'Full FBS'!$B$18:$M$2049,9,0)</f>
        <v>7</v>
      </c>
      <c r="K212" s="156">
        <f>VLOOKUP(B212,'Full FBS'!$B$18:$M$2049,10,0)</f>
        <v>12</v>
      </c>
      <c r="L212" s="156">
        <f>VLOOKUP(B212,'Full FBS'!$B$18:$M$2049,11,0)</f>
        <v>115</v>
      </c>
      <c r="M212" s="156">
        <f>VLOOKUP(B212,'Full FBS'!$B$18:$M$2049,12,0)</f>
        <v>0</v>
      </c>
      <c r="N212" s="153">
        <f>SUM(G212*$D$8+H212*$D$5+I212*$D$9+J212*$D$6+K212*$D$11+L212*$D$10+M212*$D$7)</f>
        <v>127.7</v>
      </c>
      <c r="O212" s="167">
        <f>VLOOKUP(B212, 'Full FBS'!$B$18:$P$2049, 13, FALSE)</f>
        <v>127.7</v>
      </c>
      <c r="P212" s="29"/>
      <c r="Q212" s="14"/>
      <c r="R212" s="14"/>
      <c r="S212" s="14"/>
      <c r="T212" s="14"/>
    </row>
    <row r="213" spans="1:20" ht="13.5" customHeight="1">
      <c r="A213" s="154">
        <f>RANK(N213,$N$18:$N$1076)</f>
        <v>196</v>
      </c>
      <c r="B213" s="148" t="s">
        <v>2139</v>
      </c>
      <c r="C213" s="148" t="s">
        <v>1044</v>
      </c>
      <c r="D213" s="149" t="s">
        <v>43</v>
      </c>
      <c r="E213" s="149" t="s">
        <v>34</v>
      </c>
      <c r="F213" s="149" t="s">
        <v>337</v>
      </c>
      <c r="G213" s="156">
        <f>VLOOKUP(B213,'Full FBS'!$B$18:$M$2049,6,0)</f>
        <v>0</v>
      </c>
      <c r="H213" s="156">
        <f>VLOOKUP(B213,'Full FBS'!$B$18:$M$2049,7,0)</f>
        <v>0</v>
      </c>
      <c r="I213" s="156">
        <f>VLOOKUP(B213,'Full FBS'!$B$18:$M$2049,8,0)</f>
        <v>70</v>
      </c>
      <c r="J213" s="156">
        <f>VLOOKUP(B213,'Full FBS'!$B$18:$M$2049,9,0)</f>
        <v>1</v>
      </c>
      <c r="K213" s="156">
        <f>VLOOKUP(B213,'Full FBS'!$B$18:$M$2049,10,0)</f>
        <v>53</v>
      </c>
      <c r="L213" s="156">
        <f>VLOOKUP(B213,'Full FBS'!$B$18:$M$2049,11,0)</f>
        <v>641</v>
      </c>
      <c r="M213" s="156">
        <f>VLOOKUP(B213,'Full FBS'!$B$18:$M$2049,12,0)</f>
        <v>4</v>
      </c>
      <c r="N213" s="153">
        <f>SUM(G213*$D$8+H213*$D$5+I213*$D$9+J213*$D$6+K213*$D$11+L213*$D$10+M213*$D$7)</f>
        <v>127.60000000000001</v>
      </c>
      <c r="O213" s="167">
        <f>VLOOKUP(B213, 'Full FBS'!$B$18:$P$2049, 13, FALSE)</f>
        <v>127.60000000000001</v>
      </c>
      <c r="P213" s="29"/>
      <c r="Q213" s="14"/>
      <c r="R213" s="14"/>
      <c r="S213" s="14"/>
      <c r="T213" s="14"/>
    </row>
    <row r="214" spans="1:20" ht="13.5" customHeight="1">
      <c r="A214" s="154">
        <f>RANK(N214,$N$18:$N$1076)</f>
        <v>197</v>
      </c>
      <c r="B214" s="148" t="s">
        <v>892</v>
      </c>
      <c r="C214" s="148" t="s">
        <v>409</v>
      </c>
      <c r="D214" s="149" t="s">
        <v>43</v>
      </c>
      <c r="E214" s="149" t="s">
        <v>38</v>
      </c>
      <c r="F214" s="149" t="s">
        <v>37</v>
      </c>
      <c r="G214" s="156">
        <f>VLOOKUP(B214,'Full FBS'!$B$18:$M$2049,6,0)</f>
        <v>0</v>
      </c>
      <c r="H214" s="156">
        <f>VLOOKUP(B214,'Full FBS'!$B$18:$M$2049,7,0)</f>
        <v>0</v>
      </c>
      <c r="I214" s="156">
        <f>VLOOKUP(B214,'Full FBS'!$B$18:$M$2049,8,0)</f>
        <v>0</v>
      </c>
      <c r="J214" s="156">
        <f>VLOOKUP(B214,'Full FBS'!$B$18:$M$2049,9,0)</f>
        <v>0</v>
      </c>
      <c r="K214" s="156">
        <f>VLOOKUP(B214,'Full FBS'!$B$18:$M$2049,10,0)</f>
        <v>49</v>
      </c>
      <c r="L214" s="156">
        <f>VLOOKUP(B214,'Full FBS'!$B$18:$M$2049,11,0)</f>
        <v>729</v>
      </c>
      <c r="M214" s="156">
        <f>VLOOKUP(B214,'Full FBS'!$B$18:$M$2049,12,0)</f>
        <v>5</v>
      </c>
      <c r="N214" s="153">
        <f>SUM(G214*$D$8+H214*$D$5+I214*$D$9+J214*$D$6+K214*$D$11+L214*$D$10+M214*$D$7)</f>
        <v>127.4</v>
      </c>
      <c r="O214" s="167">
        <f>VLOOKUP(B214, 'Full FBS'!$B$18:$P$2049, 13, FALSE)</f>
        <v>127.4</v>
      </c>
      <c r="P214" s="29"/>
      <c r="Q214" s="14"/>
      <c r="R214" s="14"/>
      <c r="S214" s="14"/>
      <c r="T214" s="14"/>
    </row>
    <row r="215" spans="1:20" ht="13.5" customHeight="1">
      <c r="A215" s="154">
        <f>RANK(N215,$N$18:$N$1076)</f>
        <v>198</v>
      </c>
      <c r="B215" s="148" t="s">
        <v>515</v>
      </c>
      <c r="C215" s="148" t="s">
        <v>1918</v>
      </c>
      <c r="D215" s="149" t="s">
        <v>43</v>
      </c>
      <c r="E215" s="149" t="s">
        <v>34</v>
      </c>
      <c r="F215" s="149" t="s">
        <v>45</v>
      </c>
      <c r="G215" s="156">
        <f>VLOOKUP(B215,'Full FBS'!$B$18:$M$2049,6,0)</f>
        <v>0</v>
      </c>
      <c r="H215" s="156">
        <f>VLOOKUP(B215,'Full FBS'!$B$18:$M$2049,7,0)</f>
        <v>0</v>
      </c>
      <c r="I215" s="156">
        <f>VLOOKUP(B215,'Full FBS'!$B$18:$M$2049,8,0)</f>
        <v>0</v>
      </c>
      <c r="J215" s="156">
        <f>VLOOKUP(B215,'Full FBS'!$B$18:$M$2049,9,0)</f>
        <v>0</v>
      </c>
      <c r="K215" s="156">
        <f>VLOOKUP(B215,'Full FBS'!$B$18:$M$2049,10,0)</f>
        <v>42</v>
      </c>
      <c r="L215" s="156">
        <f>VLOOKUP(B215,'Full FBS'!$B$18:$M$2049,11,0)</f>
        <v>763</v>
      </c>
      <c r="M215" s="156">
        <f>VLOOKUP(B215,'Full FBS'!$B$18:$M$2049,12,0)</f>
        <v>5</v>
      </c>
      <c r="N215" s="153">
        <f>SUM(G215*$D$8+H215*$D$5+I215*$D$9+J215*$D$6+K215*$D$11+L215*$D$10+M215*$D$7)</f>
        <v>127.3</v>
      </c>
      <c r="O215" s="167">
        <f>VLOOKUP(B215, 'Full FBS'!$B$18:$P$2049, 13, FALSE)</f>
        <v>127.3</v>
      </c>
      <c r="P215" s="29"/>
      <c r="Q215" s="14"/>
      <c r="R215" s="14"/>
      <c r="S215" s="14"/>
      <c r="T215" s="14"/>
    </row>
    <row r="216" spans="1:20" ht="13.5" customHeight="1">
      <c r="A216" s="154">
        <f>RANK(N216,$N$18:$N$1076)</f>
        <v>199</v>
      </c>
      <c r="B216" s="148" t="s">
        <v>1685</v>
      </c>
      <c r="C216" s="148" t="s">
        <v>425</v>
      </c>
      <c r="D216" s="149" t="s">
        <v>39</v>
      </c>
      <c r="E216" s="149" t="s">
        <v>36</v>
      </c>
      <c r="F216" s="149" t="s">
        <v>45</v>
      </c>
      <c r="G216" s="156">
        <f>VLOOKUP(B216,'Full FBS'!$B$18:$M$2049,6,0)</f>
        <v>0</v>
      </c>
      <c r="H216" s="156">
        <f>VLOOKUP(B216,'Full FBS'!$B$18:$M$2049,7,0)</f>
        <v>0</v>
      </c>
      <c r="I216" s="156">
        <f>VLOOKUP(B216,'Full FBS'!$B$18:$M$2049,8,0)</f>
        <v>604</v>
      </c>
      <c r="J216" s="156">
        <f>VLOOKUP(B216,'Full FBS'!$B$18:$M$2049,9,0)</f>
        <v>5</v>
      </c>
      <c r="K216" s="156">
        <f>VLOOKUP(B216,'Full FBS'!$B$18:$M$2049,10,0)</f>
        <v>25</v>
      </c>
      <c r="L216" s="156">
        <f>VLOOKUP(B216,'Full FBS'!$B$18:$M$2049,11,0)</f>
        <v>183</v>
      </c>
      <c r="M216" s="156">
        <f>VLOOKUP(B216,'Full FBS'!$B$18:$M$2049,12,0)</f>
        <v>1</v>
      </c>
      <c r="N216" s="153">
        <f>SUM(G216*$D$8+H216*$D$5+I216*$D$9+J216*$D$6+K216*$D$11+L216*$D$10+M216*$D$7)</f>
        <v>127.2</v>
      </c>
      <c r="O216" s="167">
        <f>VLOOKUP(B216, 'Full FBS'!$B$18:$P$2049, 13, FALSE)</f>
        <v>127.2</v>
      </c>
      <c r="P216" s="29"/>
      <c r="Q216" s="14"/>
      <c r="R216" s="14"/>
      <c r="S216" s="14"/>
      <c r="T216" s="14"/>
    </row>
    <row r="217" spans="1:20" ht="13.5" customHeight="1">
      <c r="A217" s="154">
        <f>RANK(N217,$N$18:$N$1076)</f>
        <v>199</v>
      </c>
      <c r="B217" s="148" t="s">
        <v>972</v>
      </c>
      <c r="C217" s="148" t="s">
        <v>60</v>
      </c>
      <c r="D217" s="149" t="s">
        <v>43</v>
      </c>
      <c r="E217" s="149" t="s">
        <v>36</v>
      </c>
      <c r="F217" s="149" t="s">
        <v>337</v>
      </c>
      <c r="G217" s="156">
        <f>VLOOKUP(B217,'Full FBS'!$B$18:$M$2049,6,0)</f>
        <v>0</v>
      </c>
      <c r="H217" s="156">
        <f>VLOOKUP(B217,'Full FBS'!$B$18:$M$2049,7,0)</f>
        <v>0</v>
      </c>
      <c r="I217" s="156">
        <f>VLOOKUP(B217,'Full FBS'!$B$18:$M$2049,8,0)</f>
        <v>41</v>
      </c>
      <c r="J217" s="156">
        <f>VLOOKUP(B217,'Full FBS'!$B$18:$M$2049,9,0)</f>
        <v>2</v>
      </c>
      <c r="K217" s="156">
        <f>VLOOKUP(B217,'Full FBS'!$B$18:$M$2049,10,0)</f>
        <v>45</v>
      </c>
      <c r="L217" s="156">
        <f>VLOOKUP(B217,'Full FBS'!$B$18:$M$2049,11,0)</f>
        <v>586</v>
      </c>
      <c r="M217" s="156">
        <f>VLOOKUP(B217,'Full FBS'!$B$18:$M$2049,12,0)</f>
        <v>5</v>
      </c>
      <c r="N217" s="153">
        <f>SUM(G217*$D$8+H217*$D$5+I217*$D$9+J217*$D$6+K217*$D$11+L217*$D$10+M217*$D$7)</f>
        <v>127.2</v>
      </c>
      <c r="O217" s="167">
        <f>VLOOKUP(B217, 'Full FBS'!$B$18:$P$2049, 13, FALSE)</f>
        <v>127.2</v>
      </c>
      <c r="P217" s="29"/>
      <c r="Q217" s="14"/>
      <c r="R217" s="14"/>
      <c r="S217" s="14"/>
      <c r="T217" s="14"/>
    </row>
    <row r="218" spans="1:20" ht="13.5" customHeight="1">
      <c r="A218" s="154">
        <f>RANK(N218,$N$18:$N$1076)</f>
        <v>201</v>
      </c>
      <c r="B218" s="148" t="s">
        <v>850</v>
      </c>
      <c r="C218" s="148" t="s">
        <v>1945</v>
      </c>
      <c r="D218" s="149" t="s">
        <v>39</v>
      </c>
      <c r="E218" s="149" t="s">
        <v>38</v>
      </c>
      <c r="F218" s="149" t="s">
        <v>337</v>
      </c>
      <c r="G218" s="156">
        <f>VLOOKUP(B218,'Full FBS'!$B$18:$M$2049,6,0)</f>
        <v>0</v>
      </c>
      <c r="H218" s="156">
        <f>VLOOKUP(B218,'Full FBS'!$B$18:$M$2049,7,0)</f>
        <v>0</v>
      </c>
      <c r="I218" s="156">
        <f>VLOOKUP(B218,'Full FBS'!$B$18:$M$2049,8,0)</f>
        <v>634</v>
      </c>
      <c r="J218" s="156">
        <f>VLOOKUP(B218,'Full FBS'!$B$18:$M$2049,9,0)</f>
        <v>8</v>
      </c>
      <c r="K218" s="156">
        <f>VLOOKUP(B218,'Full FBS'!$B$18:$M$2049,10,0)</f>
        <v>13</v>
      </c>
      <c r="L218" s="156">
        <f>VLOOKUP(B218,'Full FBS'!$B$18:$M$2049,11,0)</f>
        <v>91</v>
      </c>
      <c r="M218" s="156">
        <f>VLOOKUP(B218,'Full FBS'!$B$18:$M$2049,12,0)</f>
        <v>0</v>
      </c>
      <c r="N218" s="153">
        <f>SUM(G218*$D$8+H218*$D$5+I218*$D$9+J218*$D$6+K218*$D$11+L218*$D$10+M218*$D$7)</f>
        <v>127</v>
      </c>
      <c r="O218" s="167">
        <f>VLOOKUP(B218, 'Full FBS'!$B$18:$P$2049, 13, FALSE)</f>
        <v>127</v>
      </c>
      <c r="P218" s="29"/>
      <c r="Q218" s="14"/>
      <c r="R218" s="14"/>
      <c r="S218" s="14"/>
      <c r="T218" s="14"/>
    </row>
    <row r="219" spans="1:20" ht="13.5" customHeight="1">
      <c r="A219" s="154">
        <f>RANK(N219,$N$18:$N$1076)</f>
        <v>202</v>
      </c>
      <c r="B219" s="148" t="s">
        <v>1015</v>
      </c>
      <c r="C219" s="148" t="s">
        <v>1960</v>
      </c>
      <c r="D219" s="149" t="s">
        <v>39</v>
      </c>
      <c r="E219" s="149" t="s">
        <v>38</v>
      </c>
      <c r="F219" s="149" t="s">
        <v>45</v>
      </c>
      <c r="G219" s="156">
        <f>VLOOKUP(B219,'Full FBS'!$B$18:$M$2049,6,0)</f>
        <v>0</v>
      </c>
      <c r="H219" s="156">
        <f>VLOOKUP(B219,'Full FBS'!$B$18:$M$2049,7,0)</f>
        <v>0</v>
      </c>
      <c r="I219" s="156">
        <f>VLOOKUP(B219,'Full FBS'!$B$18:$M$2049,8,0)</f>
        <v>744</v>
      </c>
      <c r="J219" s="156">
        <f>VLOOKUP(B219,'Full FBS'!$B$18:$M$2049,9,0)</f>
        <v>7</v>
      </c>
      <c r="K219" s="156">
        <f>VLOOKUP(B219,'Full FBS'!$B$18:$M$2049,10,0)</f>
        <v>9</v>
      </c>
      <c r="L219" s="156">
        <f>VLOOKUP(B219,'Full FBS'!$B$18:$M$2049,11,0)</f>
        <v>53</v>
      </c>
      <c r="M219" s="156">
        <f>VLOOKUP(B219,'Full FBS'!$B$18:$M$2049,12,0)</f>
        <v>0</v>
      </c>
      <c r="N219" s="153">
        <f>SUM(G219*$D$8+H219*$D$5+I219*$D$9+J219*$D$6+K219*$D$11+L219*$D$10+M219*$D$7)</f>
        <v>126.2</v>
      </c>
      <c r="O219" s="167">
        <f>VLOOKUP(B219, 'Full FBS'!$B$18:$P$2049, 13, FALSE)</f>
        <v>126.2</v>
      </c>
      <c r="P219" s="29"/>
      <c r="Q219" s="14"/>
      <c r="R219" s="14"/>
      <c r="S219" s="14"/>
      <c r="T219" s="14"/>
    </row>
    <row r="220" spans="1:20" ht="13.5" customHeight="1">
      <c r="A220" s="154">
        <f>RANK(N220,$N$18:$N$1076)</f>
        <v>203</v>
      </c>
      <c r="B220" s="148" t="s">
        <v>192</v>
      </c>
      <c r="C220" s="148" t="s">
        <v>431</v>
      </c>
      <c r="D220" s="149" t="s">
        <v>43</v>
      </c>
      <c r="E220" s="149" t="s">
        <v>38</v>
      </c>
      <c r="F220" s="149" t="s">
        <v>337</v>
      </c>
      <c r="G220" s="156">
        <f>VLOOKUP(B220,'Full FBS'!$B$18:$M$2049,6,0)</f>
        <v>0</v>
      </c>
      <c r="H220" s="156">
        <f>VLOOKUP(B220,'Full FBS'!$B$18:$M$2049,7,0)</f>
        <v>0</v>
      </c>
      <c r="I220" s="156">
        <f>VLOOKUP(B220,'Full FBS'!$B$18:$M$2049,8,0)</f>
        <v>0</v>
      </c>
      <c r="J220" s="156">
        <f>VLOOKUP(B220,'Full FBS'!$B$18:$M$2049,9,0)</f>
        <v>0</v>
      </c>
      <c r="K220" s="156">
        <f>VLOOKUP(B220,'Full FBS'!$B$18:$M$2049,10,0)</f>
        <v>51</v>
      </c>
      <c r="L220" s="156">
        <f>VLOOKUP(B220,'Full FBS'!$B$18:$M$2049,11,0)</f>
        <v>701</v>
      </c>
      <c r="M220" s="156">
        <f>VLOOKUP(B220,'Full FBS'!$B$18:$M$2049,12,0)</f>
        <v>5</v>
      </c>
      <c r="N220" s="153">
        <f>SUM(G220*$D$8+H220*$D$5+I220*$D$9+J220*$D$6+K220*$D$11+L220*$D$10+M220*$D$7)</f>
        <v>125.60000000000001</v>
      </c>
      <c r="O220" s="167">
        <f>VLOOKUP(B220, 'Full FBS'!$B$18:$P$2049, 13, FALSE)</f>
        <v>125.60000000000001</v>
      </c>
      <c r="P220" s="29"/>
      <c r="Q220" s="14"/>
      <c r="R220" s="14"/>
      <c r="S220" s="14"/>
      <c r="T220" s="14"/>
    </row>
    <row r="221" spans="1:20" ht="13.5" customHeight="1">
      <c r="A221" s="154">
        <f>RANK(N221,$N$18:$N$1076)</f>
        <v>204</v>
      </c>
      <c r="B221" s="148" t="s">
        <v>1338</v>
      </c>
      <c r="C221" s="148" t="s">
        <v>452</v>
      </c>
      <c r="D221" s="149" t="s">
        <v>43</v>
      </c>
      <c r="E221" s="149" t="s">
        <v>38</v>
      </c>
      <c r="F221" s="149" t="s">
        <v>337</v>
      </c>
      <c r="G221" s="156">
        <f>VLOOKUP(B221,'Full FBS'!$B$18:$M$2049,6,0)</f>
        <v>0</v>
      </c>
      <c r="H221" s="156">
        <f>VLOOKUP(B221,'Full FBS'!$B$18:$M$2049,7,0)</f>
        <v>0</v>
      </c>
      <c r="I221" s="156">
        <f>VLOOKUP(B221,'Full FBS'!$B$18:$M$2049,8,0)</f>
        <v>55</v>
      </c>
      <c r="J221" s="156">
        <f>VLOOKUP(B221,'Full FBS'!$B$18:$M$2049,9,0)</f>
        <v>0</v>
      </c>
      <c r="K221" s="156">
        <f>VLOOKUP(B221,'Full FBS'!$B$18:$M$2049,10,0)</f>
        <v>50</v>
      </c>
      <c r="L221" s="156">
        <f>VLOOKUP(B221,'Full FBS'!$B$18:$M$2049,11,0)</f>
        <v>706</v>
      </c>
      <c r="M221" s="156">
        <f>VLOOKUP(B221,'Full FBS'!$B$18:$M$2049,12,0)</f>
        <v>4</v>
      </c>
      <c r="N221" s="153">
        <f>SUM(G221*$D$8+H221*$D$5+I221*$D$9+J221*$D$6+K221*$D$11+L221*$D$10+M221*$D$7)</f>
        <v>125.10000000000001</v>
      </c>
      <c r="O221" s="167">
        <f>VLOOKUP(B221, 'Full FBS'!$B$18:$P$2049, 13, FALSE)</f>
        <v>125.10000000000001</v>
      </c>
      <c r="P221" s="29"/>
      <c r="Q221" s="14"/>
      <c r="R221" s="14"/>
      <c r="S221" s="14"/>
      <c r="T221" s="14"/>
    </row>
    <row r="222" spans="1:20" ht="13.5" customHeight="1">
      <c r="A222" s="154">
        <f>RANK(N222,$N$18:$N$1076)</f>
        <v>205</v>
      </c>
      <c r="B222" s="148" t="s">
        <v>536</v>
      </c>
      <c r="C222" s="148" t="s">
        <v>411</v>
      </c>
      <c r="D222" s="149" t="s">
        <v>43</v>
      </c>
      <c r="E222" s="149" t="s">
        <v>34</v>
      </c>
      <c r="F222" s="149" t="s">
        <v>37</v>
      </c>
      <c r="G222" s="156">
        <f>VLOOKUP(B222,'Full FBS'!$B$18:$M$2049,6,0)</f>
        <v>0</v>
      </c>
      <c r="H222" s="156">
        <f>VLOOKUP(B222,'Full FBS'!$B$18:$M$2049,7,0)</f>
        <v>0</v>
      </c>
      <c r="I222" s="156">
        <f>VLOOKUP(B222,'Full FBS'!$B$18:$M$2049,8,0)</f>
        <v>0</v>
      </c>
      <c r="J222" s="156">
        <f>VLOOKUP(B222,'Full FBS'!$B$18:$M$2049,9,0)</f>
        <v>0</v>
      </c>
      <c r="K222" s="156">
        <f>VLOOKUP(B222,'Full FBS'!$B$18:$M$2049,10,0)</f>
        <v>49</v>
      </c>
      <c r="L222" s="156">
        <f>VLOOKUP(B222,'Full FBS'!$B$18:$M$2049,11,0)</f>
        <v>704</v>
      </c>
      <c r="M222" s="156">
        <f>VLOOKUP(B222,'Full FBS'!$B$18:$M$2049,12,0)</f>
        <v>5</v>
      </c>
      <c r="N222" s="153">
        <f>SUM(G222*$D$8+H222*$D$5+I222*$D$9+J222*$D$6+K222*$D$11+L222*$D$10+M222*$D$7)</f>
        <v>124.9</v>
      </c>
      <c r="O222" s="167">
        <f>VLOOKUP(B222, 'Full FBS'!$B$18:$P$2049, 13, FALSE)</f>
        <v>124.9</v>
      </c>
      <c r="P222" s="29"/>
      <c r="Q222" s="14"/>
      <c r="R222" s="14"/>
      <c r="S222" s="14"/>
      <c r="T222" s="14"/>
    </row>
    <row r="223" spans="1:20" ht="13.5" customHeight="1">
      <c r="A223" s="154">
        <f>RANK(N223,$N$18:$N$1076)</f>
        <v>206</v>
      </c>
      <c r="B223" s="148" t="s">
        <v>1571</v>
      </c>
      <c r="C223" s="148" t="s">
        <v>1942</v>
      </c>
      <c r="D223" s="149" t="s">
        <v>43</v>
      </c>
      <c r="E223" s="149" t="s">
        <v>36</v>
      </c>
      <c r="F223" s="149" t="s">
        <v>337</v>
      </c>
      <c r="G223" s="156">
        <f>VLOOKUP(B223,'Full FBS'!$B$18:$M$2049,6,0)</f>
        <v>0</v>
      </c>
      <c r="H223" s="156">
        <f>VLOOKUP(B223,'Full FBS'!$B$18:$M$2049,7,0)</f>
        <v>0</v>
      </c>
      <c r="I223" s="156">
        <f>VLOOKUP(B223,'Full FBS'!$B$18:$M$2049,8,0)</f>
        <v>0</v>
      </c>
      <c r="J223" s="156">
        <f>VLOOKUP(B223,'Full FBS'!$B$18:$M$2049,9,0)</f>
        <v>0</v>
      </c>
      <c r="K223" s="156">
        <f>VLOOKUP(B223,'Full FBS'!$B$18:$M$2049,10,0)</f>
        <v>46</v>
      </c>
      <c r="L223" s="156">
        <f>VLOOKUP(B223,'Full FBS'!$B$18:$M$2049,11,0)</f>
        <v>657</v>
      </c>
      <c r="M223" s="156">
        <f>VLOOKUP(B223,'Full FBS'!$B$18:$M$2049,12,0)</f>
        <v>6</v>
      </c>
      <c r="N223" s="153">
        <f>SUM(G223*$D$8+H223*$D$5+I223*$D$9+J223*$D$6+K223*$D$11+L223*$D$10+M223*$D$7)</f>
        <v>124.7</v>
      </c>
      <c r="O223" s="167">
        <f>VLOOKUP(B223, 'Full FBS'!$B$18:$P$2049, 13, FALSE)</f>
        <v>124.7</v>
      </c>
      <c r="P223" s="29"/>
      <c r="Q223" s="14"/>
      <c r="R223" s="14"/>
      <c r="S223" s="14"/>
      <c r="T223" s="14"/>
    </row>
    <row r="224" spans="1:20" ht="13.5" customHeight="1">
      <c r="A224" s="154">
        <f>RANK(N224,$N$18:$N$1076)</f>
        <v>207</v>
      </c>
      <c r="B224" s="148" t="s">
        <v>1018</v>
      </c>
      <c r="C224" s="148" t="s">
        <v>1960</v>
      </c>
      <c r="D224" s="149" t="s">
        <v>43</v>
      </c>
      <c r="E224" s="149" t="s">
        <v>38</v>
      </c>
      <c r="F224" s="149" t="s">
        <v>45</v>
      </c>
      <c r="G224" s="156">
        <f>VLOOKUP(B224,'Full FBS'!$B$18:$M$2049,6,0)</f>
        <v>0</v>
      </c>
      <c r="H224" s="156">
        <f>VLOOKUP(B224,'Full FBS'!$B$18:$M$2049,7,0)</f>
        <v>0</v>
      </c>
      <c r="I224" s="156">
        <f>VLOOKUP(B224,'Full FBS'!$B$18:$M$2049,8,0)</f>
        <v>0</v>
      </c>
      <c r="J224" s="156">
        <f>VLOOKUP(B224,'Full FBS'!$B$18:$M$2049,9,0)</f>
        <v>0</v>
      </c>
      <c r="K224" s="156">
        <f>VLOOKUP(B224,'Full FBS'!$B$18:$M$2049,10,0)</f>
        <v>43</v>
      </c>
      <c r="L224" s="156">
        <f>VLOOKUP(B224,'Full FBS'!$B$18:$M$2049,11,0)</f>
        <v>731</v>
      </c>
      <c r="M224" s="156">
        <f>VLOOKUP(B224,'Full FBS'!$B$18:$M$2049,12,0)</f>
        <v>5</v>
      </c>
      <c r="N224" s="153">
        <f>SUM(G224*$D$8+H224*$D$5+I224*$D$9+J224*$D$6+K224*$D$11+L224*$D$10+M224*$D$7)</f>
        <v>124.60000000000001</v>
      </c>
      <c r="O224" s="167">
        <f>VLOOKUP(B224, 'Full FBS'!$B$18:$P$2049, 13, FALSE)</f>
        <v>124.60000000000001</v>
      </c>
      <c r="P224" s="29"/>
      <c r="Q224" s="14"/>
      <c r="R224" s="14"/>
      <c r="S224" s="14"/>
      <c r="T224" s="14"/>
    </row>
    <row r="225" spans="1:20" ht="13.5" customHeight="1">
      <c r="A225" s="154">
        <f>RANK(N225,$N$18:$N$1076)</f>
        <v>208</v>
      </c>
      <c r="B225" s="148" t="s">
        <v>966</v>
      </c>
      <c r="C225" s="148" t="s">
        <v>58</v>
      </c>
      <c r="D225" s="149" t="s">
        <v>43</v>
      </c>
      <c r="E225" s="149" t="s">
        <v>34</v>
      </c>
      <c r="F225" s="149" t="s">
        <v>337</v>
      </c>
      <c r="G225" s="156">
        <f>VLOOKUP(B225,'Full FBS'!$B$18:$M$2049,6,0)</f>
        <v>0</v>
      </c>
      <c r="H225" s="156">
        <f>VLOOKUP(B225,'Full FBS'!$B$18:$M$2049,7,0)</f>
        <v>0</v>
      </c>
      <c r="I225" s="156">
        <f>VLOOKUP(B225,'Full FBS'!$B$18:$M$2049,8,0)</f>
        <v>0</v>
      </c>
      <c r="J225" s="156">
        <f>VLOOKUP(B225,'Full FBS'!$B$18:$M$2049,9,0)</f>
        <v>0</v>
      </c>
      <c r="K225" s="156">
        <f>VLOOKUP(B225,'Full FBS'!$B$18:$M$2049,10,0)</f>
        <v>57</v>
      </c>
      <c r="L225" s="156">
        <f>VLOOKUP(B225,'Full FBS'!$B$18:$M$2049,11,0)</f>
        <v>658</v>
      </c>
      <c r="M225" s="156">
        <f>VLOOKUP(B225,'Full FBS'!$B$18:$M$2049,12,0)</f>
        <v>5</v>
      </c>
      <c r="N225" s="153">
        <f>SUM(G225*$D$8+H225*$D$5+I225*$D$9+J225*$D$6+K225*$D$11+L225*$D$10+M225*$D$7)</f>
        <v>124.3</v>
      </c>
      <c r="O225" s="167">
        <f>VLOOKUP(B225, 'Full FBS'!$B$18:$P$2049, 13, FALSE)</f>
        <v>124.3</v>
      </c>
      <c r="P225" s="29"/>
      <c r="Q225" s="14"/>
      <c r="R225" s="14"/>
      <c r="S225" s="14"/>
      <c r="T225" s="14"/>
    </row>
    <row r="226" spans="1:20" ht="13.5" customHeight="1">
      <c r="A226" s="154">
        <f>RANK(N226,$N$18:$N$1076)</f>
        <v>209</v>
      </c>
      <c r="B226" s="148" t="s">
        <v>2081</v>
      </c>
      <c r="C226" s="148" t="s">
        <v>413</v>
      </c>
      <c r="D226" s="149" t="s">
        <v>43</v>
      </c>
      <c r="E226" s="149" t="s">
        <v>38</v>
      </c>
      <c r="F226" s="149" t="s">
        <v>336</v>
      </c>
      <c r="G226" s="156">
        <f>VLOOKUP(B226,'Full FBS'!$B$18:$M$2049,6,0)</f>
        <v>0</v>
      </c>
      <c r="H226" s="156">
        <f>VLOOKUP(B226,'Full FBS'!$B$18:$M$2049,7,0)</f>
        <v>0</v>
      </c>
      <c r="I226" s="156">
        <f>VLOOKUP(B226,'Full FBS'!$B$18:$M$2049,8,0)</f>
        <v>0</v>
      </c>
      <c r="J226" s="156">
        <f>VLOOKUP(B226,'Full FBS'!$B$18:$M$2049,9,0)</f>
        <v>0</v>
      </c>
      <c r="K226" s="156">
        <f>VLOOKUP(B226,'Full FBS'!$B$18:$M$2049,10,0)</f>
        <v>52</v>
      </c>
      <c r="L226" s="156">
        <f>VLOOKUP(B226,'Full FBS'!$B$18:$M$2049,11,0)</f>
        <v>681</v>
      </c>
      <c r="M226" s="156">
        <f>VLOOKUP(B226,'Full FBS'!$B$18:$M$2049,12,0)</f>
        <v>5</v>
      </c>
      <c r="N226" s="153">
        <f>SUM(G226*$D$8+H226*$D$5+I226*$D$9+J226*$D$6+K226*$D$11+L226*$D$10+M226*$D$7)</f>
        <v>124.10000000000001</v>
      </c>
      <c r="O226" s="167">
        <f>VLOOKUP(B226, 'Full FBS'!$B$18:$P$2049, 13, FALSE)</f>
        <v>124.10000000000001</v>
      </c>
      <c r="P226" s="29"/>
      <c r="Q226" s="14"/>
      <c r="R226" s="14"/>
      <c r="S226" s="14"/>
      <c r="T226" s="14"/>
    </row>
    <row r="227" spans="1:20" ht="13.5" customHeight="1">
      <c r="A227" s="154">
        <f>RANK(N227,$N$18:$N$1076)</f>
        <v>210</v>
      </c>
      <c r="B227" s="148" t="s">
        <v>1184</v>
      </c>
      <c r="C227" s="148" t="s">
        <v>1040</v>
      </c>
      <c r="D227" s="149" t="s">
        <v>43</v>
      </c>
      <c r="E227" s="149" t="s">
        <v>38</v>
      </c>
      <c r="F227" s="149" t="s">
        <v>45</v>
      </c>
      <c r="G227" s="156">
        <f>VLOOKUP(B227,'Full FBS'!$B$18:$M$2049,6,0)</f>
        <v>0</v>
      </c>
      <c r="H227" s="156">
        <f>VLOOKUP(B227,'Full FBS'!$B$18:$M$2049,7,0)</f>
        <v>0</v>
      </c>
      <c r="I227" s="156">
        <f>VLOOKUP(B227,'Full FBS'!$B$18:$M$2049,8,0)</f>
        <v>0</v>
      </c>
      <c r="J227" s="156">
        <f>VLOOKUP(B227,'Full FBS'!$B$18:$M$2049,9,0)</f>
        <v>0</v>
      </c>
      <c r="K227" s="156">
        <f>VLOOKUP(B227,'Full FBS'!$B$18:$M$2049,10,0)</f>
        <v>45</v>
      </c>
      <c r="L227" s="156">
        <f>VLOOKUP(B227,'Full FBS'!$B$18:$M$2049,11,0)</f>
        <v>653</v>
      </c>
      <c r="M227" s="156">
        <f>VLOOKUP(B227,'Full FBS'!$B$18:$M$2049,12,0)</f>
        <v>6</v>
      </c>
      <c r="N227" s="153">
        <f>SUM(G227*$D$8+H227*$D$5+I227*$D$9+J227*$D$6+K227*$D$11+L227*$D$10+M227*$D$7)</f>
        <v>123.8</v>
      </c>
      <c r="O227" s="167">
        <f>VLOOKUP(B227, 'Full FBS'!$B$18:$P$2049, 13, FALSE)</f>
        <v>123.8</v>
      </c>
      <c r="P227" s="29"/>
      <c r="Q227" s="14"/>
      <c r="R227" s="14"/>
      <c r="S227" s="14"/>
      <c r="T227" s="14"/>
    </row>
    <row r="228" spans="1:20" ht="13.5" customHeight="1">
      <c r="A228" s="154">
        <f>RANK(N228,$N$18:$N$1076)</f>
        <v>211</v>
      </c>
      <c r="B228" s="148" t="s">
        <v>1816</v>
      </c>
      <c r="C228" s="148" t="s">
        <v>60</v>
      </c>
      <c r="D228" s="149" t="s">
        <v>43</v>
      </c>
      <c r="E228" s="149" t="s">
        <v>36</v>
      </c>
      <c r="F228" s="149" t="s">
        <v>337</v>
      </c>
      <c r="G228" s="156">
        <f>VLOOKUP(B228,'Full FBS'!$B$18:$M$2049,6,0)</f>
        <v>0</v>
      </c>
      <c r="H228" s="156">
        <f>VLOOKUP(B228,'Full FBS'!$B$18:$M$2049,7,0)</f>
        <v>0</v>
      </c>
      <c r="I228" s="156">
        <f>VLOOKUP(B228,'Full FBS'!$B$18:$M$2049,8,0)</f>
        <v>0</v>
      </c>
      <c r="J228" s="156">
        <f>VLOOKUP(B228,'Full FBS'!$B$18:$M$2049,9,0)</f>
        <v>0</v>
      </c>
      <c r="K228" s="156">
        <f>VLOOKUP(B228,'Full FBS'!$B$18:$M$2049,10,0)</f>
        <v>41</v>
      </c>
      <c r="L228" s="156">
        <f>VLOOKUP(B228,'Full FBS'!$B$18:$M$2049,11,0)</f>
        <v>612</v>
      </c>
      <c r="M228" s="156">
        <f>VLOOKUP(B228,'Full FBS'!$B$18:$M$2049,12,0)</f>
        <v>7</v>
      </c>
      <c r="N228" s="153">
        <f>SUM(G228*$D$8+H228*$D$5+I228*$D$9+J228*$D$6+K228*$D$11+L228*$D$10+M228*$D$7)</f>
        <v>123.7</v>
      </c>
      <c r="O228" s="167">
        <f>VLOOKUP(B228, 'Full FBS'!$B$18:$P$2049, 13, FALSE)</f>
        <v>123.7</v>
      </c>
      <c r="P228" s="29"/>
      <c r="Q228" s="14"/>
      <c r="R228" s="14"/>
      <c r="S228" s="14"/>
      <c r="T228" s="14"/>
    </row>
    <row r="229" spans="1:20" ht="13.5" customHeight="1">
      <c r="A229" s="154">
        <f>RANK(N229,$N$18:$N$1076)</f>
        <v>212</v>
      </c>
      <c r="B229" s="148" t="s">
        <v>752</v>
      </c>
      <c r="C229" s="148" t="s">
        <v>1064</v>
      </c>
      <c r="D229" s="149" t="s">
        <v>43</v>
      </c>
      <c r="E229" s="149" t="s">
        <v>36</v>
      </c>
      <c r="F229" s="149" t="s">
        <v>335</v>
      </c>
      <c r="G229" s="156">
        <f>VLOOKUP(B229,'Full FBS'!$B$18:$M$2049,6,0)</f>
        <v>0</v>
      </c>
      <c r="H229" s="156">
        <f>VLOOKUP(B229,'Full FBS'!$B$18:$M$2049,7,0)</f>
        <v>0</v>
      </c>
      <c r="I229" s="156">
        <f>VLOOKUP(B229,'Full FBS'!$B$18:$M$2049,8,0)</f>
        <v>0</v>
      </c>
      <c r="J229" s="156">
        <f>VLOOKUP(B229,'Full FBS'!$B$18:$M$2049,9,0)</f>
        <v>0</v>
      </c>
      <c r="K229" s="156">
        <f>VLOOKUP(B229,'Full FBS'!$B$18:$M$2049,10,0)</f>
        <v>49</v>
      </c>
      <c r="L229" s="156">
        <f>VLOOKUP(B229,'Full FBS'!$B$18:$M$2049,11,0)</f>
        <v>685</v>
      </c>
      <c r="M229" s="156">
        <f>VLOOKUP(B229,'Full FBS'!$B$18:$M$2049,12,0)</f>
        <v>5</v>
      </c>
      <c r="N229" s="153">
        <f>SUM(G229*$D$8+H229*$D$5+I229*$D$9+J229*$D$6+K229*$D$11+L229*$D$10+M229*$D$7)</f>
        <v>123</v>
      </c>
      <c r="O229" s="167">
        <f>VLOOKUP(B229, 'Full FBS'!$B$18:$P$2049, 13, FALSE)</f>
        <v>123</v>
      </c>
      <c r="P229" s="29"/>
      <c r="Q229" s="14"/>
      <c r="R229" s="14"/>
      <c r="S229" s="14"/>
      <c r="T229" s="14"/>
    </row>
    <row r="230" spans="1:20" ht="13.5" customHeight="1">
      <c r="A230" s="154">
        <f>RANK(N230,$N$18:$N$1076)</f>
        <v>213</v>
      </c>
      <c r="B230" s="148" t="s">
        <v>630</v>
      </c>
      <c r="C230" s="148" t="s">
        <v>419</v>
      </c>
      <c r="D230" s="149" t="s">
        <v>39</v>
      </c>
      <c r="E230" s="149" t="s">
        <v>36</v>
      </c>
      <c r="F230" s="149" t="s">
        <v>37</v>
      </c>
      <c r="G230" s="156">
        <f>VLOOKUP(B230,'Full FBS'!$B$18:$M$2049,6,0)</f>
        <v>0</v>
      </c>
      <c r="H230" s="156">
        <f>VLOOKUP(B230,'Full FBS'!$B$18:$M$2049,7,0)</f>
        <v>0</v>
      </c>
      <c r="I230" s="156">
        <f>VLOOKUP(B230,'Full FBS'!$B$18:$M$2049,8,0)</f>
        <v>655</v>
      </c>
      <c r="J230" s="156">
        <f>VLOOKUP(B230,'Full FBS'!$B$18:$M$2049,9,0)</f>
        <v>5</v>
      </c>
      <c r="K230" s="156">
        <f>VLOOKUP(B230,'Full FBS'!$B$18:$M$2049,10,0)</f>
        <v>17</v>
      </c>
      <c r="L230" s="156">
        <f>VLOOKUP(B230,'Full FBS'!$B$18:$M$2049,11,0)</f>
        <v>119</v>
      </c>
      <c r="M230" s="156">
        <f>VLOOKUP(B230,'Full FBS'!$B$18:$M$2049,12,0)</f>
        <v>1</v>
      </c>
      <c r="N230" s="153">
        <f>SUM(G230*$D$8+H230*$D$5+I230*$D$9+J230*$D$6+K230*$D$11+L230*$D$10+M230*$D$7)</f>
        <v>121.9</v>
      </c>
      <c r="O230" s="167">
        <f>VLOOKUP(B230, 'Full FBS'!$B$18:$P$2049, 13, FALSE)</f>
        <v>121.9</v>
      </c>
      <c r="P230" s="29"/>
      <c r="Q230" s="14"/>
      <c r="R230" s="14"/>
      <c r="S230" s="14"/>
      <c r="T230" s="14"/>
    </row>
    <row r="231" spans="1:20" ht="13.5" customHeight="1">
      <c r="A231" s="154">
        <f>RANK(N231,$N$18:$N$1076)</f>
        <v>214</v>
      </c>
      <c r="B231" s="148" t="s">
        <v>513</v>
      </c>
      <c r="C231" s="148" t="s">
        <v>405</v>
      </c>
      <c r="D231" s="149" t="s">
        <v>39</v>
      </c>
      <c r="E231" s="149" t="s">
        <v>38</v>
      </c>
      <c r="F231" s="149" t="s">
        <v>37</v>
      </c>
      <c r="G231" s="156">
        <f>VLOOKUP(B231,'Full FBS'!$B$18:$M$2049,6,0)</f>
        <v>0</v>
      </c>
      <c r="H231" s="156">
        <f>VLOOKUP(B231,'Full FBS'!$B$18:$M$2049,7,0)</f>
        <v>0</v>
      </c>
      <c r="I231" s="156">
        <f>VLOOKUP(B231,'Full FBS'!$B$18:$M$2049,8,0)</f>
        <v>599</v>
      </c>
      <c r="J231" s="156">
        <f>VLOOKUP(B231,'Full FBS'!$B$18:$M$2049,9,0)</f>
        <v>6</v>
      </c>
      <c r="K231" s="156">
        <f>VLOOKUP(B231,'Full FBS'!$B$18:$M$2049,10,0)</f>
        <v>14</v>
      </c>
      <c r="L231" s="156">
        <f>VLOOKUP(B231,'Full FBS'!$B$18:$M$2049,11,0)</f>
        <v>128</v>
      </c>
      <c r="M231" s="156">
        <f>VLOOKUP(B231,'Full FBS'!$B$18:$M$2049,12,0)</f>
        <v>1</v>
      </c>
      <c r="N231" s="153">
        <f>SUM(G231*$D$8+H231*$D$5+I231*$D$9+J231*$D$6+K231*$D$11+L231*$D$10+M231*$D$7)</f>
        <v>121.7</v>
      </c>
      <c r="O231" s="167">
        <f>VLOOKUP(B231, 'Full FBS'!$B$18:$P$2049, 13, FALSE)</f>
        <v>121.7</v>
      </c>
      <c r="P231" s="29"/>
      <c r="Q231" s="14"/>
      <c r="R231" s="14"/>
      <c r="S231" s="14"/>
      <c r="T231" s="14"/>
    </row>
    <row r="232" spans="1:20" ht="13.5" customHeight="1">
      <c r="A232" s="154">
        <f>RANK(N232,$N$18:$N$1076)</f>
        <v>215</v>
      </c>
      <c r="B232" s="148" t="s">
        <v>724</v>
      </c>
      <c r="C232" s="148" t="s">
        <v>1932</v>
      </c>
      <c r="D232" s="149" t="s">
        <v>43</v>
      </c>
      <c r="E232" s="149" t="s">
        <v>38</v>
      </c>
      <c r="F232" s="149" t="s">
        <v>45</v>
      </c>
      <c r="G232" s="156">
        <f>VLOOKUP(B232,'Full FBS'!$B$18:$M$2049,6,0)</f>
        <v>0</v>
      </c>
      <c r="H232" s="156">
        <f>VLOOKUP(B232,'Full FBS'!$B$18:$M$2049,7,0)</f>
        <v>0</v>
      </c>
      <c r="I232" s="156">
        <f>VLOOKUP(B232,'Full FBS'!$B$18:$M$2049,8,0)</f>
        <v>0</v>
      </c>
      <c r="J232" s="156">
        <f>VLOOKUP(B232,'Full FBS'!$B$18:$M$2049,9,0)</f>
        <v>0</v>
      </c>
      <c r="K232" s="156">
        <f>VLOOKUP(B232,'Full FBS'!$B$18:$M$2049,10,0)</f>
        <v>49</v>
      </c>
      <c r="L232" s="156">
        <f>VLOOKUP(B232,'Full FBS'!$B$18:$M$2049,11,0)</f>
        <v>601</v>
      </c>
      <c r="M232" s="156">
        <f>VLOOKUP(B232,'Full FBS'!$B$18:$M$2049,12,0)</f>
        <v>6</v>
      </c>
      <c r="N232" s="153">
        <f>SUM(G232*$D$8+H232*$D$5+I232*$D$9+J232*$D$6+K232*$D$11+L232*$D$10+M232*$D$7)</f>
        <v>120.6</v>
      </c>
      <c r="O232" s="167">
        <f>VLOOKUP(B232, 'Full FBS'!$B$18:$P$2049, 13, FALSE)</f>
        <v>120.6</v>
      </c>
      <c r="P232" s="29"/>
      <c r="Q232" s="14"/>
      <c r="R232" s="14"/>
      <c r="S232" s="14"/>
      <c r="T232" s="14"/>
    </row>
    <row r="233" spans="1:20" ht="13.5" customHeight="1">
      <c r="A233" s="154">
        <f>RANK(N233,$N$18:$N$1076)</f>
        <v>216</v>
      </c>
      <c r="B233" s="148" t="s">
        <v>753</v>
      </c>
      <c r="C233" s="148" t="s">
        <v>420</v>
      </c>
      <c r="D233" s="149" t="s">
        <v>43</v>
      </c>
      <c r="E233" s="149" t="s">
        <v>36</v>
      </c>
      <c r="F233" s="149" t="s">
        <v>337</v>
      </c>
      <c r="G233" s="156">
        <f>VLOOKUP(B233,'Full FBS'!$B$18:$M$2049,6,0)</f>
        <v>0</v>
      </c>
      <c r="H233" s="156">
        <f>VLOOKUP(B233,'Full FBS'!$B$18:$M$2049,7,0)</f>
        <v>0</v>
      </c>
      <c r="I233" s="156">
        <f>VLOOKUP(B233,'Full FBS'!$B$18:$M$2049,8,0)</f>
        <v>26</v>
      </c>
      <c r="J233" s="156">
        <f>VLOOKUP(B233,'Full FBS'!$B$18:$M$2049,9,0)</f>
        <v>1</v>
      </c>
      <c r="K233" s="156">
        <f>VLOOKUP(B233,'Full FBS'!$B$18:$M$2049,10,0)</f>
        <v>43</v>
      </c>
      <c r="L233" s="156">
        <f>VLOOKUP(B233,'Full FBS'!$B$18:$M$2049,11,0)</f>
        <v>662</v>
      </c>
      <c r="M233" s="156">
        <f>VLOOKUP(B233,'Full FBS'!$B$18:$M$2049,12,0)</f>
        <v>4</v>
      </c>
      <c r="N233" s="153">
        <f>SUM(G233*$D$8+H233*$D$5+I233*$D$9+J233*$D$6+K233*$D$11+L233*$D$10+M233*$D$7)</f>
        <v>120.30000000000001</v>
      </c>
      <c r="O233" s="167">
        <f>VLOOKUP(B233, 'Full FBS'!$B$18:$P$2049, 13, FALSE)</f>
        <v>120.30000000000001</v>
      </c>
      <c r="P233" s="29"/>
      <c r="Q233" s="14"/>
      <c r="R233" s="14"/>
      <c r="S233" s="14"/>
      <c r="T233" s="14"/>
    </row>
    <row r="234" spans="1:20" ht="13.5" customHeight="1">
      <c r="A234" s="154">
        <f>RANK(N234,$N$18:$N$1076)</f>
        <v>217</v>
      </c>
      <c r="B234" s="148" t="s">
        <v>2118</v>
      </c>
      <c r="C234" s="148" t="s">
        <v>433</v>
      </c>
      <c r="D234" s="149" t="s">
        <v>43</v>
      </c>
      <c r="E234" s="149" t="s">
        <v>34</v>
      </c>
      <c r="F234" s="149" t="s">
        <v>37</v>
      </c>
      <c r="G234" s="156">
        <f>VLOOKUP(B234,'Full FBS'!$B$18:$M$2049,6,0)</f>
        <v>0</v>
      </c>
      <c r="H234" s="156">
        <f>VLOOKUP(B234,'Full FBS'!$B$18:$M$2049,7,0)</f>
        <v>0</v>
      </c>
      <c r="I234" s="156">
        <f>VLOOKUP(B234,'Full FBS'!$B$18:$M$2049,8,0)</f>
        <v>0</v>
      </c>
      <c r="J234" s="156">
        <f>VLOOKUP(B234,'Full FBS'!$B$18:$M$2049,9,0)</f>
        <v>0</v>
      </c>
      <c r="K234" s="156">
        <f>VLOOKUP(B234,'Full FBS'!$B$18:$M$2049,10,0)</f>
        <v>48</v>
      </c>
      <c r="L234" s="156">
        <f>VLOOKUP(B234,'Full FBS'!$B$18:$M$2049,11,0)</f>
        <v>662</v>
      </c>
      <c r="M234" s="156">
        <f>VLOOKUP(B234,'Full FBS'!$B$18:$M$2049,12,0)</f>
        <v>5</v>
      </c>
      <c r="N234" s="153">
        <f>SUM(G234*$D$8+H234*$D$5+I234*$D$9+J234*$D$6+K234*$D$11+L234*$D$10+M234*$D$7)</f>
        <v>120.2</v>
      </c>
      <c r="O234" s="167">
        <f>VLOOKUP(B234, 'Full FBS'!$B$18:$P$2049, 13, FALSE)</f>
        <v>120.2</v>
      </c>
      <c r="P234" s="29"/>
      <c r="Q234" s="14"/>
      <c r="R234" s="14"/>
      <c r="S234" s="14"/>
      <c r="T234" s="14"/>
    </row>
    <row r="235" spans="1:20" ht="13.5" customHeight="1">
      <c r="A235" s="154">
        <f>RANK(N235,$N$18:$N$1076)</f>
        <v>218</v>
      </c>
      <c r="B235" s="148" t="s">
        <v>472</v>
      </c>
      <c r="C235" s="148" t="s">
        <v>416</v>
      </c>
      <c r="D235" s="149" t="s">
        <v>43</v>
      </c>
      <c r="E235" s="149" t="s">
        <v>34</v>
      </c>
      <c r="F235" s="149" t="s">
        <v>37</v>
      </c>
      <c r="G235" s="156">
        <f>VLOOKUP(B235,'Full FBS'!$B$18:$M$2049,6,0)</f>
        <v>0</v>
      </c>
      <c r="H235" s="156">
        <f>VLOOKUP(B235,'Full FBS'!$B$18:$M$2049,7,0)</f>
        <v>0</v>
      </c>
      <c r="I235" s="156">
        <f>VLOOKUP(B235,'Full FBS'!$B$18:$M$2049,8,0)</f>
        <v>0</v>
      </c>
      <c r="J235" s="156">
        <f>VLOOKUP(B235,'Full FBS'!$B$18:$M$2049,9,0)</f>
        <v>0</v>
      </c>
      <c r="K235" s="156">
        <f>VLOOKUP(B235,'Full FBS'!$B$18:$M$2049,10,0)</f>
        <v>45</v>
      </c>
      <c r="L235" s="156">
        <f>VLOOKUP(B235,'Full FBS'!$B$18:$M$2049,11,0)</f>
        <v>615</v>
      </c>
      <c r="M235" s="156">
        <f>VLOOKUP(B235,'Full FBS'!$B$18:$M$2049,12,0)</f>
        <v>6</v>
      </c>
      <c r="N235" s="153">
        <f>SUM(G235*$D$8+H235*$D$5+I235*$D$9+J235*$D$6+K235*$D$11+L235*$D$10+M235*$D$7)</f>
        <v>120</v>
      </c>
      <c r="O235" s="167">
        <f>VLOOKUP(B235, 'Full FBS'!$B$18:$P$2049, 13, FALSE)</f>
        <v>120</v>
      </c>
      <c r="P235" s="29"/>
      <c r="Q235" s="14"/>
      <c r="R235" s="14"/>
      <c r="S235" s="14"/>
      <c r="T235" s="14"/>
    </row>
    <row r="236" spans="1:20" ht="13.5" customHeight="1">
      <c r="A236" s="154">
        <f>RANK(N236,$N$18:$N$1076)</f>
        <v>219</v>
      </c>
      <c r="B236" s="148" t="s">
        <v>131</v>
      </c>
      <c r="C236" s="148" t="s">
        <v>403</v>
      </c>
      <c r="D236" s="149" t="s">
        <v>43</v>
      </c>
      <c r="E236" s="149" t="s">
        <v>34</v>
      </c>
      <c r="F236" s="149" t="s">
        <v>45</v>
      </c>
      <c r="G236" s="156">
        <f>VLOOKUP(B236,'Full FBS'!$B$18:$M$2049,6,0)</f>
        <v>0</v>
      </c>
      <c r="H236" s="156">
        <f>VLOOKUP(B236,'Full FBS'!$B$18:$M$2049,7,0)</f>
        <v>0</v>
      </c>
      <c r="I236" s="156">
        <f>VLOOKUP(B236,'Full FBS'!$B$18:$M$2049,8,0)</f>
        <v>0</v>
      </c>
      <c r="J236" s="156">
        <f>VLOOKUP(B236,'Full FBS'!$B$18:$M$2049,9,0)</f>
        <v>0</v>
      </c>
      <c r="K236" s="156">
        <f>VLOOKUP(B236,'Full FBS'!$B$18:$M$2049,10,0)</f>
        <v>53</v>
      </c>
      <c r="L236" s="156">
        <f>VLOOKUP(B236,'Full FBS'!$B$18:$M$2049,11,0)</f>
        <v>689</v>
      </c>
      <c r="M236" s="156">
        <f>VLOOKUP(B236,'Full FBS'!$B$18:$M$2049,12,0)</f>
        <v>4</v>
      </c>
      <c r="N236" s="153">
        <f>SUM(G236*$D$8+H236*$D$5+I236*$D$9+J236*$D$6+K236*$D$11+L236*$D$10+M236*$D$7)</f>
        <v>119.4</v>
      </c>
      <c r="O236" s="167">
        <f>VLOOKUP(B236, 'Full FBS'!$B$18:$P$2049, 13, FALSE)</f>
        <v>119.4</v>
      </c>
      <c r="P236" s="29"/>
      <c r="Q236" s="14"/>
      <c r="R236" s="14"/>
      <c r="S236" s="14"/>
      <c r="T236" s="14"/>
    </row>
    <row r="237" spans="1:20" ht="13.5" customHeight="1">
      <c r="A237" s="154">
        <f>RANK(N237,$N$18:$N$1076)</f>
        <v>220</v>
      </c>
      <c r="B237" s="148" t="s">
        <v>805</v>
      </c>
      <c r="C237" s="148" t="s">
        <v>1941</v>
      </c>
      <c r="D237" s="149" t="s">
        <v>39</v>
      </c>
      <c r="E237" s="149" t="s">
        <v>36</v>
      </c>
      <c r="F237" s="149" t="s">
        <v>1047</v>
      </c>
      <c r="G237" s="156">
        <f>VLOOKUP(B237,'Full FBS'!$B$18:$M$2049,6,0)</f>
        <v>0</v>
      </c>
      <c r="H237" s="156">
        <f>VLOOKUP(B237,'Full FBS'!$B$18:$M$2049,7,0)</f>
        <v>0</v>
      </c>
      <c r="I237" s="156">
        <f>VLOOKUP(B237,'Full FBS'!$B$18:$M$2049,8,0)</f>
        <v>624</v>
      </c>
      <c r="J237" s="156">
        <f>VLOOKUP(B237,'Full FBS'!$B$18:$M$2049,9,0)</f>
        <v>6</v>
      </c>
      <c r="K237" s="156">
        <f>VLOOKUP(B237,'Full FBS'!$B$18:$M$2049,10,0)</f>
        <v>9</v>
      </c>
      <c r="L237" s="156">
        <f>VLOOKUP(B237,'Full FBS'!$B$18:$M$2049,11,0)</f>
        <v>99</v>
      </c>
      <c r="M237" s="156">
        <f>VLOOKUP(B237,'Full FBS'!$B$18:$M$2049,12,0)</f>
        <v>1</v>
      </c>
      <c r="N237" s="153">
        <f>SUM(G237*$D$8+H237*$D$5+I237*$D$9+J237*$D$6+K237*$D$11+L237*$D$10+M237*$D$7)</f>
        <v>118.80000000000001</v>
      </c>
      <c r="O237" s="167">
        <f>VLOOKUP(B237, 'Full FBS'!$B$18:$P$2049, 13, FALSE)</f>
        <v>118.80000000000001</v>
      </c>
      <c r="P237" s="29"/>
      <c r="Q237" s="14"/>
      <c r="R237" s="14"/>
      <c r="S237" s="14"/>
      <c r="T237" s="14"/>
    </row>
    <row r="238" spans="1:20" ht="13.5" customHeight="1">
      <c r="A238" s="154">
        <f>RANK(N238,$N$18:$N$1076)</f>
        <v>221</v>
      </c>
      <c r="B238" s="148" t="s">
        <v>701</v>
      </c>
      <c r="C238" s="148" t="s">
        <v>417</v>
      </c>
      <c r="D238" s="149" t="s">
        <v>43</v>
      </c>
      <c r="E238" s="149" t="s">
        <v>38</v>
      </c>
      <c r="F238" s="149" t="s">
        <v>37</v>
      </c>
      <c r="G238" s="156">
        <f>VLOOKUP(B238,'Full FBS'!$B$18:$M$2049,6,0)</f>
        <v>0</v>
      </c>
      <c r="H238" s="156">
        <f>VLOOKUP(B238,'Full FBS'!$B$18:$M$2049,7,0)</f>
        <v>0</v>
      </c>
      <c r="I238" s="156">
        <f>VLOOKUP(B238,'Full FBS'!$B$18:$M$2049,8,0)</f>
        <v>83</v>
      </c>
      <c r="J238" s="156">
        <f>VLOOKUP(B238,'Full FBS'!$B$18:$M$2049,9,0)</f>
        <v>1</v>
      </c>
      <c r="K238" s="156">
        <f>VLOOKUP(B238,'Full FBS'!$B$18:$M$2049,10,0)</f>
        <v>42</v>
      </c>
      <c r="L238" s="156">
        <f>VLOOKUP(B238,'Full FBS'!$B$18:$M$2049,11,0)</f>
        <v>533</v>
      </c>
      <c r="M238" s="156">
        <f>VLOOKUP(B238,'Full FBS'!$B$18:$M$2049,12,0)</f>
        <v>5</v>
      </c>
      <c r="N238" s="153">
        <f>SUM(G238*$D$8+H238*$D$5+I238*$D$9+J238*$D$6+K238*$D$11+L238*$D$10+M238*$D$7)</f>
        <v>118.6</v>
      </c>
      <c r="O238" s="167">
        <f>VLOOKUP(B238, 'Full FBS'!$B$18:$P$2049, 13, FALSE)</f>
        <v>118.6</v>
      </c>
      <c r="P238" s="29"/>
      <c r="Q238" s="14"/>
      <c r="R238" s="14"/>
      <c r="S238" s="14"/>
      <c r="T238" s="14"/>
    </row>
    <row r="239" spans="1:20" ht="13.5" customHeight="1">
      <c r="A239" s="154">
        <f>RANK(N239,$N$18:$N$1076)</f>
        <v>222</v>
      </c>
      <c r="B239" s="148" t="s">
        <v>2182</v>
      </c>
      <c r="C239" s="148" t="s">
        <v>58</v>
      </c>
      <c r="D239" s="149" t="s">
        <v>43</v>
      </c>
      <c r="E239" s="149" t="s">
        <v>34</v>
      </c>
      <c r="F239" s="149" t="s">
        <v>337</v>
      </c>
      <c r="G239" s="156">
        <f>VLOOKUP(B239,'Full FBS'!$B$18:$M$2049,6,0)</f>
        <v>0</v>
      </c>
      <c r="H239" s="156">
        <f>VLOOKUP(B239,'Full FBS'!$B$18:$M$2049,7,0)</f>
        <v>0</v>
      </c>
      <c r="I239" s="156">
        <f>VLOOKUP(B239,'Full FBS'!$B$18:$M$2049,8,0)</f>
        <v>0</v>
      </c>
      <c r="J239" s="156">
        <f>VLOOKUP(B239,'Full FBS'!$B$18:$M$2049,9,0)</f>
        <v>0</v>
      </c>
      <c r="K239" s="156">
        <f>VLOOKUP(B239,'Full FBS'!$B$18:$M$2049,10,0)</f>
        <v>42</v>
      </c>
      <c r="L239" s="156">
        <f>VLOOKUP(B239,'Full FBS'!$B$18:$M$2049,11,0)</f>
        <v>671</v>
      </c>
      <c r="M239" s="156">
        <f>VLOOKUP(B239,'Full FBS'!$B$18:$M$2049,12,0)</f>
        <v>5</v>
      </c>
      <c r="N239" s="153">
        <f>SUM(G239*$D$8+H239*$D$5+I239*$D$9+J239*$D$6+K239*$D$11+L239*$D$10+M239*$D$7)</f>
        <v>118.10000000000001</v>
      </c>
      <c r="O239" s="167">
        <f>VLOOKUP(B239, 'Full FBS'!$B$18:$P$2049, 13, FALSE)</f>
        <v>118.10000000000001</v>
      </c>
      <c r="P239" s="29"/>
      <c r="Q239" s="14"/>
      <c r="R239" s="14"/>
      <c r="S239" s="14"/>
      <c r="T239" s="14"/>
    </row>
    <row r="240" spans="1:20" ht="13.5" customHeight="1">
      <c r="A240" s="154">
        <f>RANK(N240,$N$18:$N$1076)</f>
        <v>223</v>
      </c>
      <c r="B240" s="148" t="s">
        <v>1716</v>
      </c>
      <c r="C240" s="148" t="s">
        <v>404</v>
      </c>
      <c r="D240" s="149" t="s">
        <v>39</v>
      </c>
      <c r="E240" s="149" t="s">
        <v>36</v>
      </c>
      <c r="F240" s="149" t="s">
        <v>37</v>
      </c>
      <c r="G240" s="156">
        <f>VLOOKUP(B240,'Full FBS'!$B$18:$M$2049,6,0)</f>
        <v>0</v>
      </c>
      <c r="H240" s="156">
        <f>VLOOKUP(B240,'Full FBS'!$B$18:$M$2049,7,0)</f>
        <v>0</v>
      </c>
      <c r="I240" s="156">
        <f>VLOOKUP(B240,'Full FBS'!$B$18:$M$2049,8,0)</f>
        <v>571</v>
      </c>
      <c r="J240" s="156">
        <f>VLOOKUP(B240,'Full FBS'!$B$18:$M$2049,9,0)</f>
        <v>6</v>
      </c>
      <c r="K240" s="156">
        <f>VLOOKUP(B240,'Full FBS'!$B$18:$M$2049,10,0)</f>
        <v>11</v>
      </c>
      <c r="L240" s="156">
        <f>VLOOKUP(B240,'Full FBS'!$B$18:$M$2049,11,0)</f>
        <v>132</v>
      </c>
      <c r="M240" s="156">
        <f>VLOOKUP(B240,'Full FBS'!$B$18:$M$2049,12,0)</f>
        <v>1</v>
      </c>
      <c r="N240" s="153">
        <f>SUM(G240*$D$8+H240*$D$5+I240*$D$9+J240*$D$6+K240*$D$11+L240*$D$10+M240*$D$7)</f>
        <v>117.8</v>
      </c>
      <c r="O240" s="167">
        <f>VLOOKUP(B240, 'Full FBS'!$B$18:$P$2049, 13, FALSE)</f>
        <v>117.8</v>
      </c>
      <c r="P240" s="29"/>
      <c r="Q240" s="14"/>
      <c r="R240" s="14"/>
      <c r="S240" s="14"/>
      <c r="T240" s="14"/>
    </row>
    <row r="241" spans="1:20" ht="13.5" customHeight="1">
      <c r="A241" s="154">
        <f>RANK(N241,$N$18:$N$1076)</f>
        <v>224</v>
      </c>
      <c r="B241" s="148" t="s">
        <v>634</v>
      </c>
      <c r="C241" s="148" t="s">
        <v>1918</v>
      </c>
      <c r="D241" s="149" t="s">
        <v>39</v>
      </c>
      <c r="E241" s="149" t="s">
        <v>34</v>
      </c>
      <c r="F241" s="149" t="s">
        <v>45</v>
      </c>
      <c r="G241" s="156">
        <f>VLOOKUP(B241,'Full FBS'!$B$18:$M$2049,6,0)</f>
        <v>0</v>
      </c>
      <c r="H241" s="156">
        <f>VLOOKUP(B241,'Full FBS'!$B$18:$M$2049,7,0)</f>
        <v>0</v>
      </c>
      <c r="I241" s="156">
        <f>VLOOKUP(B241,'Full FBS'!$B$18:$M$2049,8,0)</f>
        <v>477</v>
      </c>
      <c r="J241" s="156">
        <f>VLOOKUP(B241,'Full FBS'!$B$18:$M$2049,9,0)</f>
        <v>6</v>
      </c>
      <c r="K241" s="156">
        <f>VLOOKUP(B241,'Full FBS'!$B$18:$M$2049,10,0)</f>
        <v>20</v>
      </c>
      <c r="L241" s="156">
        <f>VLOOKUP(B241,'Full FBS'!$B$18:$M$2049,11,0)</f>
        <v>175</v>
      </c>
      <c r="M241" s="156">
        <f>VLOOKUP(B241,'Full FBS'!$B$18:$M$2049,12,0)</f>
        <v>1</v>
      </c>
      <c r="N241" s="153">
        <f>SUM(G241*$D$8+H241*$D$5+I241*$D$9+J241*$D$6+K241*$D$11+L241*$D$10+M241*$D$7)</f>
        <v>117.2</v>
      </c>
      <c r="O241" s="167">
        <f>VLOOKUP(B241, 'Full FBS'!$B$18:$P$2049, 13, FALSE)</f>
        <v>117.2</v>
      </c>
      <c r="P241" s="29"/>
      <c r="Q241" s="14"/>
      <c r="R241" s="14"/>
      <c r="S241" s="14"/>
      <c r="T241" s="14"/>
    </row>
    <row r="242" spans="1:20" ht="13.5" customHeight="1">
      <c r="A242" s="154">
        <f>RANK(N242,$N$18:$N$1076)</f>
        <v>225</v>
      </c>
      <c r="B242" s="148" t="s">
        <v>148</v>
      </c>
      <c r="C242" s="148" t="s">
        <v>1046</v>
      </c>
      <c r="D242" s="149" t="s">
        <v>43</v>
      </c>
      <c r="E242" s="149" t="s">
        <v>34</v>
      </c>
      <c r="F242" s="149" t="s">
        <v>37</v>
      </c>
      <c r="G242" s="156">
        <f>VLOOKUP(B242,'Full FBS'!$B$18:$M$2049,6,0)</f>
        <v>0</v>
      </c>
      <c r="H242" s="156">
        <f>VLOOKUP(B242,'Full FBS'!$B$18:$M$2049,7,0)</f>
        <v>0</v>
      </c>
      <c r="I242" s="156">
        <f>VLOOKUP(B242,'Full FBS'!$B$18:$M$2049,8,0)</f>
        <v>0</v>
      </c>
      <c r="J242" s="156">
        <f>VLOOKUP(B242,'Full FBS'!$B$18:$M$2049,9,0)</f>
        <v>0</v>
      </c>
      <c r="K242" s="156">
        <f>VLOOKUP(B242,'Full FBS'!$B$18:$M$2049,10,0)</f>
        <v>40</v>
      </c>
      <c r="L242" s="156">
        <f>VLOOKUP(B242,'Full FBS'!$B$18:$M$2049,11,0)</f>
        <v>608</v>
      </c>
      <c r="M242" s="156">
        <f>VLOOKUP(B242,'Full FBS'!$B$18:$M$2049,12,0)</f>
        <v>6</v>
      </c>
      <c r="N242" s="153">
        <f>SUM(G242*$D$8+H242*$D$5+I242*$D$9+J242*$D$6+K242*$D$11+L242*$D$10+M242*$D$7)</f>
        <v>116.80000000000001</v>
      </c>
      <c r="O242" s="167">
        <f>VLOOKUP(B242, 'Full FBS'!$B$18:$P$2049, 13, FALSE)</f>
        <v>116.80000000000001</v>
      </c>
      <c r="P242" s="29"/>
      <c r="Q242" s="14"/>
      <c r="R242" s="14"/>
      <c r="S242" s="14"/>
      <c r="T242" s="14"/>
    </row>
    <row r="243" spans="1:20" ht="13.5" customHeight="1">
      <c r="A243" s="154">
        <f>RANK(N243,$N$18:$N$1076)</f>
        <v>226</v>
      </c>
      <c r="B243" s="148" t="s">
        <v>167</v>
      </c>
      <c r="C243" s="148" t="s">
        <v>430</v>
      </c>
      <c r="D243" s="149" t="s">
        <v>43</v>
      </c>
      <c r="E243" s="149" t="s">
        <v>34</v>
      </c>
      <c r="F243" s="149" t="s">
        <v>45</v>
      </c>
      <c r="G243" s="156">
        <f>VLOOKUP(B243,'Full FBS'!$B$18:$M$2049,6,0)</f>
        <v>0</v>
      </c>
      <c r="H243" s="156">
        <f>VLOOKUP(B243,'Full FBS'!$B$18:$M$2049,7,0)</f>
        <v>0</v>
      </c>
      <c r="I243" s="156">
        <f>VLOOKUP(B243,'Full FBS'!$B$18:$M$2049,8,0)</f>
        <v>0</v>
      </c>
      <c r="J243" s="156">
        <f>VLOOKUP(B243,'Full FBS'!$B$18:$M$2049,9,0)</f>
        <v>0</v>
      </c>
      <c r="K243" s="156">
        <f>VLOOKUP(B243,'Full FBS'!$B$18:$M$2049,10,0)</f>
        <v>53</v>
      </c>
      <c r="L243" s="156">
        <f>VLOOKUP(B243,'Full FBS'!$B$18:$M$2049,11,0)</f>
        <v>601</v>
      </c>
      <c r="M243" s="156">
        <f>VLOOKUP(B243,'Full FBS'!$B$18:$M$2049,12,0)</f>
        <v>5</v>
      </c>
      <c r="N243" s="153">
        <f>SUM(G243*$D$8+H243*$D$5+I243*$D$9+J243*$D$6+K243*$D$11+L243*$D$10+M243*$D$7)</f>
        <v>116.6</v>
      </c>
      <c r="O243" s="167">
        <f>VLOOKUP(B243, 'Full FBS'!$B$18:$P$2049, 13, FALSE)</f>
        <v>116.6</v>
      </c>
      <c r="P243" s="29"/>
      <c r="Q243" s="14"/>
      <c r="R243" s="14"/>
      <c r="S243" s="14"/>
      <c r="T243" s="14"/>
    </row>
    <row r="244" spans="1:20" ht="13.5" customHeight="1">
      <c r="A244" s="154">
        <f>RANK(N244,$N$18:$N$1076)</f>
        <v>227</v>
      </c>
      <c r="B244" s="148" t="s">
        <v>252</v>
      </c>
      <c r="C244" s="148" t="s">
        <v>418</v>
      </c>
      <c r="D244" s="149" t="s">
        <v>43</v>
      </c>
      <c r="E244" s="149" t="s">
        <v>34</v>
      </c>
      <c r="F244" s="149" t="s">
        <v>37</v>
      </c>
      <c r="G244" s="156">
        <f>VLOOKUP(B244,'Full FBS'!$B$18:$M$2049,6,0)</f>
        <v>0</v>
      </c>
      <c r="H244" s="156">
        <f>VLOOKUP(B244,'Full FBS'!$B$18:$M$2049,7,0)</f>
        <v>0</v>
      </c>
      <c r="I244" s="156">
        <f>VLOOKUP(B244,'Full FBS'!$B$18:$M$2049,8,0)</f>
        <v>0</v>
      </c>
      <c r="J244" s="156">
        <f>VLOOKUP(B244,'Full FBS'!$B$18:$M$2049,9,0)</f>
        <v>0</v>
      </c>
      <c r="K244" s="156">
        <f>VLOOKUP(B244,'Full FBS'!$B$18:$M$2049,10,0)</f>
        <v>50</v>
      </c>
      <c r="L244" s="156">
        <f>VLOOKUP(B244,'Full FBS'!$B$18:$M$2049,11,0)</f>
        <v>611</v>
      </c>
      <c r="M244" s="156">
        <f>VLOOKUP(B244,'Full FBS'!$B$18:$M$2049,12,0)</f>
        <v>5</v>
      </c>
      <c r="N244" s="153">
        <f>SUM(G244*$D$8+H244*$D$5+I244*$D$9+J244*$D$6+K244*$D$11+L244*$D$10+M244*$D$7)</f>
        <v>116.1</v>
      </c>
      <c r="O244" s="167">
        <f>VLOOKUP(B244, 'Full FBS'!$B$18:$P$2049, 13, FALSE)</f>
        <v>116.1</v>
      </c>
      <c r="P244" s="29"/>
      <c r="Q244" s="14"/>
      <c r="R244" s="14"/>
      <c r="S244" s="14"/>
      <c r="T244" s="14"/>
    </row>
    <row r="245" spans="1:20" ht="13.5" customHeight="1">
      <c r="A245" s="154">
        <f>RANK(N245,$N$18:$N$1076)</f>
        <v>228</v>
      </c>
      <c r="B245" s="148" t="s">
        <v>182</v>
      </c>
      <c r="C245" s="148" t="s">
        <v>419</v>
      </c>
      <c r="D245" s="149" t="s">
        <v>43</v>
      </c>
      <c r="E245" s="149" t="s">
        <v>34</v>
      </c>
      <c r="F245" s="149" t="s">
        <v>37</v>
      </c>
      <c r="G245" s="156">
        <f>VLOOKUP(B245,'Full FBS'!$B$18:$M$2049,6,0)</f>
        <v>0</v>
      </c>
      <c r="H245" s="156">
        <f>VLOOKUP(B245,'Full FBS'!$B$18:$M$2049,7,0)</f>
        <v>0</v>
      </c>
      <c r="I245" s="156">
        <f>VLOOKUP(B245,'Full FBS'!$B$18:$M$2049,8,0)</f>
        <v>18</v>
      </c>
      <c r="J245" s="156">
        <f>VLOOKUP(B245,'Full FBS'!$B$18:$M$2049,9,0)</f>
        <v>0</v>
      </c>
      <c r="K245" s="156">
        <f>VLOOKUP(B245,'Full FBS'!$B$18:$M$2049,10,0)</f>
        <v>48</v>
      </c>
      <c r="L245" s="156">
        <f>VLOOKUP(B245,'Full FBS'!$B$18:$M$2049,11,0)</f>
        <v>598</v>
      </c>
      <c r="M245" s="156">
        <f>VLOOKUP(B245,'Full FBS'!$B$18:$M$2049,12,0)</f>
        <v>5</v>
      </c>
      <c r="N245" s="153">
        <f>SUM(G245*$D$8+H245*$D$5+I245*$D$9+J245*$D$6+K245*$D$11+L245*$D$10+M245*$D$7)</f>
        <v>115.60000000000001</v>
      </c>
      <c r="O245" s="167">
        <f>VLOOKUP(B245, 'Full FBS'!$B$18:$P$2049, 13, FALSE)</f>
        <v>115.60000000000001</v>
      </c>
      <c r="P245" s="29"/>
      <c r="Q245" s="14"/>
      <c r="R245" s="14"/>
      <c r="S245" s="14"/>
      <c r="T245" s="14"/>
    </row>
    <row r="246" spans="1:20" ht="13.5" customHeight="1">
      <c r="A246" s="154">
        <f>RANK(N246,$N$18:$N$1076)</f>
        <v>229</v>
      </c>
      <c r="B246" s="148" t="s">
        <v>929</v>
      </c>
      <c r="C246" s="148" t="s">
        <v>1953</v>
      </c>
      <c r="D246" s="149" t="s">
        <v>43</v>
      </c>
      <c r="E246" s="149" t="s">
        <v>38</v>
      </c>
      <c r="F246" s="149" t="s">
        <v>37</v>
      </c>
      <c r="G246" s="156">
        <f>VLOOKUP(B246,'Full FBS'!$B$18:$M$2049,6,0)</f>
        <v>0</v>
      </c>
      <c r="H246" s="156">
        <f>VLOOKUP(B246,'Full FBS'!$B$18:$M$2049,7,0)</f>
        <v>0</v>
      </c>
      <c r="I246" s="156">
        <f>VLOOKUP(B246,'Full FBS'!$B$18:$M$2049,8,0)</f>
        <v>0</v>
      </c>
      <c r="J246" s="156">
        <f>VLOOKUP(B246,'Full FBS'!$B$18:$M$2049,9,0)</f>
        <v>0</v>
      </c>
      <c r="K246" s="156">
        <f>VLOOKUP(B246,'Full FBS'!$B$18:$M$2049,10,0)</f>
        <v>44</v>
      </c>
      <c r="L246" s="156">
        <f>VLOOKUP(B246,'Full FBS'!$B$18:$M$2049,11,0)</f>
        <v>575</v>
      </c>
      <c r="M246" s="156">
        <f>VLOOKUP(B246,'Full FBS'!$B$18:$M$2049,12,0)</f>
        <v>6</v>
      </c>
      <c r="N246" s="153">
        <f>SUM(G246*$D$8+H246*$D$5+I246*$D$9+J246*$D$6+K246*$D$11+L246*$D$10+M246*$D$7)</f>
        <v>115.5</v>
      </c>
      <c r="O246" s="167">
        <f>VLOOKUP(B246, 'Full FBS'!$B$18:$P$2049, 13, FALSE)</f>
        <v>115.5</v>
      </c>
      <c r="P246" s="29"/>
      <c r="Q246" s="14"/>
      <c r="R246" s="14"/>
      <c r="S246" s="14"/>
      <c r="T246" s="14"/>
    </row>
    <row r="247" spans="1:20" ht="13.5" customHeight="1">
      <c r="A247" s="154">
        <f>RANK(N247,$N$18:$N$1076)</f>
        <v>230</v>
      </c>
      <c r="B247" s="148" t="s">
        <v>1976</v>
      </c>
      <c r="C247" s="148" t="s">
        <v>410</v>
      </c>
      <c r="D247" s="149" t="s">
        <v>43</v>
      </c>
      <c r="E247" s="149" t="s">
        <v>38</v>
      </c>
      <c r="F247" s="149" t="s">
        <v>337</v>
      </c>
      <c r="G247" s="156">
        <f>VLOOKUP(B247,'Full FBS'!$B$18:$M$2049,6,0)</f>
        <v>0</v>
      </c>
      <c r="H247" s="156">
        <f>VLOOKUP(B247,'Full FBS'!$B$18:$M$2049,7,0)</f>
        <v>0</v>
      </c>
      <c r="I247" s="156">
        <f>VLOOKUP(B247,'Full FBS'!$B$18:$M$2049,8,0)</f>
        <v>0</v>
      </c>
      <c r="J247" s="156">
        <f>VLOOKUP(B247,'Full FBS'!$B$18:$M$2049,9,0)</f>
        <v>0</v>
      </c>
      <c r="K247" s="156">
        <f>VLOOKUP(B247,'Full FBS'!$B$18:$M$2049,10,0)</f>
        <v>44</v>
      </c>
      <c r="L247" s="156">
        <f>VLOOKUP(B247,'Full FBS'!$B$18:$M$2049,11,0)</f>
        <v>634</v>
      </c>
      <c r="M247" s="156">
        <f>VLOOKUP(B247,'Full FBS'!$B$18:$M$2049,12,0)</f>
        <v>5</v>
      </c>
      <c r="N247" s="153">
        <f>SUM(G247*$D$8+H247*$D$5+I247*$D$9+J247*$D$6+K247*$D$11+L247*$D$10+M247*$D$7)</f>
        <v>115.4</v>
      </c>
      <c r="O247" s="167">
        <f>VLOOKUP(B247, 'Full FBS'!$B$18:$P$2049, 13, FALSE)</f>
        <v>115.4</v>
      </c>
      <c r="P247" s="29"/>
      <c r="Q247" s="14"/>
      <c r="R247" s="14"/>
      <c r="S247" s="14"/>
      <c r="T247" s="14"/>
    </row>
    <row r="248" spans="1:20" ht="13.5" customHeight="1">
      <c r="A248" s="154">
        <f>RANK(N248,$N$18:$N$1076)</f>
        <v>231</v>
      </c>
      <c r="B248" s="148" t="s">
        <v>564</v>
      </c>
      <c r="C248" s="148" t="s">
        <v>55</v>
      </c>
      <c r="D248" s="149" t="s">
        <v>43</v>
      </c>
      <c r="E248" s="149" t="s">
        <v>38</v>
      </c>
      <c r="F248" s="149" t="s">
        <v>336</v>
      </c>
      <c r="G248" s="156">
        <f>VLOOKUP(B248,'Full FBS'!$B$18:$M$2049,6,0)</f>
        <v>0</v>
      </c>
      <c r="H248" s="156">
        <f>VLOOKUP(B248,'Full FBS'!$B$18:$M$2049,7,0)</f>
        <v>0</v>
      </c>
      <c r="I248" s="156">
        <f>VLOOKUP(B248,'Full FBS'!$B$18:$M$2049,8,0)</f>
        <v>0</v>
      </c>
      <c r="J248" s="156">
        <f>VLOOKUP(B248,'Full FBS'!$B$18:$M$2049,9,0)</f>
        <v>0</v>
      </c>
      <c r="K248" s="156">
        <f>VLOOKUP(B248,'Full FBS'!$B$18:$M$2049,10,0)</f>
        <v>45</v>
      </c>
      <c r="L248" s="156">
        <f>VLOOKUP(B248,'Full FBS'!$B$18:$M$2049,11,0)</f>
        <v>628</v>
      </c>
      <c r="M248" s="156">
        <f>VLOOKUP(B248,'Full FBS'!$B$18:$M$2049,12,0)</f>
        <v>5</v>
      </c>
      <c r="N248" s="153">
        <f>SUM(G248*$D$8+H248*$D$5+I248*$D$9+J248*$D$6+K248*$D$11+L248*$D$10+M248*$D$7)</f>
        <v>115.30000000000001</v>
      </c>
      <c r="O248" s="167">
        <f>VLOOKUP(B248, 'Full FBS'!$B$18:$P$2049, 13, FALSE)</f>
        <v>115.30000000000001</v>
      </c>
      <c r="P248" s="29"/>
      <c r="Q248" s="14"/>
      <c r="R248" s="14"/>
      <c r="S248" s="14"/>
      <c r="T248" s="14"/>
    </row>
    <row r="249" spans="1:20" ht="13.5" customHeight="1">
      <c r="A249" s="154">
        <f>RANK(N249,$N$18:$N$1076)</f>
        <v>232</v>
      </c>
      <c r="B249" s="148" t="s">
        <v>2172</v>
      </c>
      <c r="C249" s="148" t="s">
        <v>404</v>
      </c>
      <c r="D249" s="149" t="s">
        <v>43</v>
      </c>
      <c r="E249" s="149" t="s">
        <v>36</v>
      </c>
      <c r="F249" s="149" t="s">
        <v>37</v>
      </c>
      <c r="G249" s="156">
        <f>VLOOKUP(B249,'Full FBS'!$B$18:$M$2049,6,0)</f>
        <v>0</v>
      </c>
      <c r="H249" s="156">
        <f>VLOOKUP(B249,'Full FBS'!$B$18:$M$2049,7,0)</f>
        <v>0</v>
      </c>
      <c r="I249" s="156">
        <f>VLOOKUP(B249,'Full FBS'!$B$18:$M$2049,8,0)</f>
        <v>0</v>
      </c>
      <c r="J249" s="156">
        <f>VLOOKUP(B249,'Full FBS'!$B$18:$M$2049,9,0)</f>
        <v>0</v>
      </c>
      <c r="K249" s="156">
        <f>VLOOKUP(B249,'Full FBS'!$B$18:$M$2049,10,0)</f>
        <v>40</v>
      </c>
      <c r="L249" s="156">
        <f>VLOOKUP(B249,'Full FBS'!$B$18:$M$2049,11,0)</f>
        <v>651</v>
      </c>
      <c r="M249" s="156">
        <f>VLOOKUP(B249,'Full FBS'!$B$18:$M$2049,12,0)</f>
        <v>5</v>
      </c>
      <c r="N249" s="153">
        <f>SUM(G249*$D$8+H249*$D$5+I249*$D$9+J249*$D$6+K249*$D$11+L249*$D$10+M249*$D$7)</f>
        <v>115.10000000000001</v>
      </c>
      <c r="O249" s="167">
        <f>VLOOKUP(B249, 'Full FBS'!$B$18:$P$2049, 13, FALSE)</f>
        <v>115.10000000000001</v>
      </c>
      <c r="P249" s="29"/>
      <c r="Q249" s="14"/>
      <c r="R249" s="14"/>
      <c r="S249" s="14"/>
      <c r="T249" s="14"/>
    </row>
    <row r="250" spans="1:20" ht="13.5" customHeight="1">
      <c r="A250" s="154">
        <f>RANK(N250,$N$18:$N$1076)</f>
        <v>233</v>
      </c>
      <c r="B250" s="148" t="s">
        <v>366</v>
      </c>
      <c r="C250" s="148" t="s">
        <v>453</v>
      </c>
      <c r="D250" s="149" t="s">
        <v>43</v>
      </c>
      <c r="E250" s="149" t="s">
        <v>34</v>
      </c>
      <c r="F250" s="149" t="s">
        <v>337</v>
      </c>
      <c r="G250" s="156">
        <f>VLOOKUP(B250,'Full FBS'!$B$18:$M$2049,6,0)</f>
        <v>0</v>
      </c>
      <c r="H250" s="156">
        <f>VLOOKUP(B250,'Full FBS'!$B$18:$M$2049,7,0)</f>
        <v>0</v>
      </c>
      <c r="I250" s="156">
        <f>VLOOKUP(B250,'Full FBS'!$B$18:$M$2049,8,0)</f>
        <v>0</v>
      </c>
      <c r="J250" s="156">
        <f>VLOOKUP(B250,'Full FBS'!$B$18:$M$2049,9,0)</f>
        <v>0</v>
      </c>
      <c r="K250" s="156">
        <f>VLOOKUP(B250,'Full FBS'!$B$18:$M$2049,10,0)</f>
        <v>46</v>
      </c>
      <c r="L250" s="156">
        <f>VLOOKUP(B250,'Full FBS'!$B$18:$M$2049,11,0)</f>
        <v>679</v>
      </c>
      <c r="M250" s="156">
        <f>VLOOKUP(B250,'Full FBS'!$B$18:$M$2049,12,0)</f>
        <v>4</v>
      </c>
      <c r="N250" s="153">
        <f>SUM(G250*$D$8+H250*$D$5+I250*$D$9+J250*$D$6+K250*$D$11+L250*$D$10+M250*$D$7)</f>
        <v>114.9</v>
      </c>
      <c r="O250" s="167">
        <f>VLOOKUP(B250, 'Full FBS'!$B$18:$P$2049, 13, FALSE)</f>
        <v>114.9</v>
      </c>
      <c r="P250" s="29"/>
      <c r="Q250" s="14"/>
      <c r="R250" s="14"/>
      <c r="S250" s="14"/>
      <c r="T250" s="14"/>
    </row>
    <row r="251" spans="1:20" ht="13.5" customHeight="1">
      <c r="A251" s="154">
        <f>RANK(N251,$N$18:$N$1076)</f>
        <v>234</v>
      </c>
      <c r="B251" s="148" t="s">
        <v>749</v>
      </c>
      <c r="C251" s="148" t="s">
        <v>420</v>
      </c>
      <c r="D251" s="149" t="s">
        <v>39</v>
      </c>
      <c r="E251" s="149" t="s">
        <v>34</v>
      </c>
      <c r="F251" s="149" t="s">
        <v>337</v>
      </c>
      <c r="G251" s="156">
        <f>VLOOKUP(B251,'Full FBS'!$B$18:$M$2049,6,0)</f>
        <v>0</v>
      </c>
      <c r="H251" s="156">
        <f>VLOOKUP(B251,'Full FBS'!$B$18:$M$2049,7,0)</f>
        <v>0</v>
      </c>
      <c r="I251" s="156">
        <f>VLOOKUP(B251,'Full FBS'!$B$18:$M$2049,8,0)</f>
        <v>597</v>
      </c>
      <c r="J251" s="156">
        <f>VLOOKUP(B251,'Full FBS'!$B$18:$M$2049,9,0)</f>
        <v>7</v>
      </c>
      <c r="K251" s="156">
        <f>VLOOKUP(B251,'Full FBS'!$B$18:$M$2049,10,0)</f>
        <v>11</v>
      </c>
      <c r="L251" s="156">
        <f>VLOOKUP(B251,'Full FBS'!$B$18:$M$2049,11,0)</f>
        <v>66</v>
      </c>
      <c r="M251" s="156">
        <f>VLOOKUP(B251,'Full FBS'!$B$18:$M$2049,12,0)</f>
        <v>0</v>
      </c>
      <c r="N251" s="153">
        <f>SUM(G251*$D$8+H251*$D$5+I251*$D$9+J251*$D$6+K251*$D$11+L251*$D$10+M251*$D$7)</f>
        <v>113.8</v>
      </c>
      <c r="O251" s="167">
        <f>VLOOKUP(B251, 'Full FBS'!$B$18:$P$2049, 13, FALSE)</f>
        <v>113.8</v>
      </c>
      <c r="P251" s="29"/>
      <c r="Q251" s="14"/>
      <c r="R251" s="14"/>
      <c r="S251" s="14"/>
      <c r="T251" s="14"/>
    </row>
    <row r="252" spans="1:20" ht="13.5" customHeight="1">
      <c r="A252" s="154">
        <f>RANK(N252,$N$18:$N$1076)</f>
        <v>234</v>
      </c>
      <c r="B252" s="148" t="s">
        <v>2199</v>
      </c>
      <c r="C252" s="148" t="s">
        <v>1963</v>
      </c>
      <c r="D252" s="149" t="s">
        <v>39</v>
      </c>
      <c r="E252" s="149" t="s">
        <v>38</v>
      </c>
      <c r="F252" s="149" t="s">
        <v>336</v>
      </c>
      <c r="G252" s="156">
        <f>VLOOKUP(B252,'Full FBS'!$B$18:$M$2049,6,0)</f>
        <v>0</v>
      </c>
      <c r="H252" s="156">
        <f>VLOOKUP(B252,'Full FBS'!$B$18:$M$2049,7,0)</f>
        <v>0</v>
      </c>
      <c r="I252" s="156">
        <f>VLOOKUP(B252,'Full FBS'!$B$18:$M$2049,8,0)</f>
        <v>693</v>
      </c>
      <c r="J252" s="156">
        <f>VLOOKUP(B252,'Full FBS'!$B$18:$M$2049,9,0)</f>
        <v>6</v>
      </c>
      <c r="K252" s="156">
        <f>VLOOKUP(B252,'Full FBS'!$B$18:$M$2049,10,0)</f>
        <v>7</v>
      </c>
      <c r="L252" s="156">
        <f>VLOOKUP(B252,'Full FBS'!$B$18:$M$2049,11,0)</f>
        <v>50</v>
      </c>
      <c r="M252" s="156">
        <f>VLOOKUP(B252,'Full FBS'!$B$18:$M$2049,12,0)</f>
        <v>0</v>
      </c>
      <c r="N252" s="153">
        <f>SUM(G252*$D$8+H252*$D$5+I252*$D$9+J252*$D$6+K252*$D$11+L252*$D$10+M252*$D$7)</f>
        <v>113.8</v>
      </c>
      <c r="O252" s="167">
        <f>VLOOKUP(B252, 'Full FBS'!$B$18:$P$2049, 13, FALSE)</f>
        <v>113.8</v>
      </c>
      <c r="P252" s="29"/>
      <c r="Q252" s="14"/>
      <c r="R252" s="14"/>
      <c r="S252" s="14"/>
      <c r="T252" s="14"/>
    </row>
    <row r="253" spans="1:20" ht="13.5" customHeight="1">
      <c r="A253" s="154">
        <f>RANK(N253,$N$18:$N$1076)</f>
        <v>236</v>
      </c>
      <c r="B253" s="148" t="s">
        <v>355</v>
      </c>
      <c r="C253" s="148" t="s">
        <v>422</v>
      </c>
      <c r="D253" s="149" t="s">
        <v>43</v>
      </c>
      <c r="E253" s="149" t="s">
        <v>34</v>
      </c>
      <c r="F253" s="149" t="s">
        <v>337</v>
      </c>
      <c r="G253" s="156">
        <f>VLOOKUP(B253,'Full FBS'!$B$18:$M$2049,6,0)</f>
        <v>0</v>
      </c>
      <c r="H253" s="156">
        <f>VLOOKUP(B253,'Full FBS'!$B$18:$M$2049,7,0)</f>
        <v>0</v>
      </c>
      <c r="I253" s="156">
        <f>VLOOKUP(B253,'Full FBS'!$B$18:$M$2049,8,0)</f>
        <v>0</v>
      </c>
      <c r="J253" s="156">
        <f>VLOOKUP(B253,'Full FBS'!$B$18:$M$2049,9,0)</f>
        <v>0</v>
      </c>
      <c r="K253" s="156">
        <f>VLOOKUP(B253,'Full FBS'!$B$18:$M$2049,10,0)</f>
        <v>40</v>
      </c>
      <c r="L253" s="156">
        <f>VLOOKUP(B253,'Full FBS'!$B$18:$M$2049,11,0)</f>
        <v>636</v>
      </c>
      <c r="M253" s="156">
        <f>VLOOKUP(B253,'Full FBS'!$B$18:$M$2049,12,0)</f>
        <v>5</v>
      </c>
      <c r="N253" s="153">
        <f>SUM(G253*$D$8+H253*$D$5+I253*$D$9+J253*$D$6+K253*$D$11+L253*$D$10+M253*$D$7)</f>
        <v>113.6</v>
      </c>
      <c r="O253" s="167">
        <f>VLOOKUP(B253, 'Full FBS'!$B$18:$P$2049, 13, FALSE)</f>
        <v>113.6</v>
      </c>
      <c r="P253" s="29"/>
      <c r="Q253" s="14"/>
      <c r="R253" s="14"/>
      <c r="S253" s="14"/>
      <c r="T253" s="14"/>
    </row>
    <row r="254" spans="1:20" ht="13.5" customHeight="1">
      <c r="A254" s="154">
        <f>RANK(N254,$N$18:$N$1076)</f>
        <v>237</v>
      </c>
      <c r="B254" s="148" t="s">
        <v>117</v>
      </c>
      <c r="C254" s="148" t="s">
        <v>1938</v>
      </c>
      <c r="D254" s="149" t="s">
        <v>43</v>
      </c>
      <c r="E254" s="149" t="s">
        <v>34</v>
      </c>
      <c r="F254" s="149" t="s">
        <v>45</v>
      </c>
      <c r="G254" s="156">
        <f>VLOOKUP(B254,'Full FBS'!$B$18:$M$2049,6,0)</f>
        <v>0</v>
      </c>
      <c r="H254" s="156">
        <f>VLOOKUP(B254,'Full FBS'!$B$18:$M$2049,7,0)</f>
        <v>0</v>
      </c>
      <c r="I254" s="156">
        <f>VLOOKUP(B254,'Full FBS'!$B$18:$M$2049,8,0)</f>
        <v>0</v>
      </c>
      <c r="J254" s="156">
        <f>VLOOKUP(B254,'Full FBS'!$B$18:$M$2049,9,0)</f>
        <v>0</v>
      </c>
      <c r="K254" s="156">
        <f>VLOOKUP(B254,'Full FBS'!$B$18:$M$2049,10,0)</f>
        <v>57</v>
      </c>
      <c r="L254" s="156">
        <f>VLOOKUP(B254,'Full FBS'!$B$18:$M$2049,11,0)</f>
        <v>604</v>
      </c>
      <c r="M254" s="156">
        <f>VLOOKUP(B254,'Full FBS'!$B$18:$M$2049,12,0)</f>
        <v>4</v>
      </c>
      <c r="N254" s="153">
        <f>SUM(G254*$D$8+H254*$D$5+I254*$D$9+J254*$D$6+K254*$D$11+L254*$D$10+M254*$D$7)</f>
        <v>112.9</v>
      </c>
      <c r="O254" s="167">
        <f>VLOOKUP(B254, 'Full FBS'!$B$18:$P$2049, 13, FALSE)</f>
        <v>112.9</v>
      </c>
      <c r="P254" s="29"/>
      <c r="Q254" s="14"/>
      <c r="R254" s="14"/>
      <c r="S254" s="14"/>
      <c r="T254" s="14"/>
    </row>
    <row r="255" spans="1:20" ht="13.5" customHeight="1">
      <c r="A255" s="154">
        <f>RANK(N255,$N$18:$N$1076)</f>
        <v>238</v>
      </c>
      <c r="B255" s="148" t="s">
        <v>1150</v>
      </c>
      <c r="C255" s="148" t="s">
        <v>1909</v>
      </c>
      <c r="D255" s="149" t="s">
        <v>43</v>
      </c>
      <c r="E255" s="149" t="s">
        <v>34</v>
      </c>
      <c r="F255" s="149" t="s">
        <v>45</v>
      </c>
      <c r="G255" s="156">
        <f>VLOOKUP(B255,'Full FBS'!$B$18:$M$2049,6,0)</f>
        <v>0</v>
      </c>
      <c r="H255" s="156">
        <f>VLOOKUP(B255,'Full FBS'!$B$18:$M$2049,7,0)</f>
        <v>0</v>
      </c>
      <c r="I255" s="156">
        <f>VLOOKUP(B255,'Full FBS'!$B$18:$M$2049,8,0)</f>
        <v>0</v>
      </c>
      <c r="J255" s="156">
        <f>VLOOKUP(B255,'Full FBS'!$B$18:$M$2049,9,0)</f>
        <v>0</v>
      </c>
      <c r="K255" s="156">
        <f>VLOOKUP(B255,'Full FBS'!$B$18:$M$2049,10,0)</f>
        <v>51</v>
      </c>
      <c r="L255" s="156">
        <f>VLOOKUP(B255,'Full FBS'!$B$18:$M$2049,11,0)</f>
        <v>631</v>
      </c>
      <c r="M255" s="156">
        <f>VLOOKUP(B255,'Full FBS'!$B$18:$M$2049,12,0)</f>
        <v>4</v>
      </c>
      <c r="N255" s="153">
        <f>SUM(G255*$D$8+H255*$D$5+I255*$D$9+J255*$D$6+K255*$D$11+L255*$D$10+M255*$D$7)</f>
        <v>112.6</v>
      </c>
      <c r="O255" s="167">
        <f>VLOOKUP(B255, 'Full FBS'!$B$18:$P$2049, 13, FALSE)</f>
        <v>112.6</v>
      </c>
      <c r="P255" s="29"/>
      <c r="Q255" s="14"/>
      <c r="R255" s="14"/>
      <c r="S255" s="14"/>
      <c r="T255" s="14"/>
    </row>
    <row r="256" spans="1:20" ht="13.5" customHeight="1">
      <c r="A256" s="154">
        <f>RANK(N256,$N$18:$N$1076)</f>
        <v>239</v>
      </c>
      <c r="B256" s="148" t="s">
        <v>1817</v>
      </c>
      <c r="C256" s="148" t="s">
        <v>60</v>
      </c>
      <c r="D256" s="149" t="s">
        <v>43</v>
      </c>
      <c r="E256" s="149" t="s">
        <v>36</v>
      </c>
      <c r="F256" s="149" t="s">
        <v>337</v>
      </c>
      <c r="G256" s="156">
        <f>VLOOKUP(B256,'Full FBS'!$B$18:$M$2049,6,0)</f>
        <v>0</v>
      </c>
      <c r="H256" s="156">
        <f>VLOOKUP(B256,'Full FBS'!$B$18:$M$2049,7,0)</f>
        <v>0</v>
      </c>
      <c r="I256" s="156">
        <f>VLOOKUP(B256,'Full FBS'!$B$18:$M$2049,8,0)</f>
        <v>0</v>
      </c>
      <c r="J256" s="156">
        <f>VLOOKUP(B256,'Full FBS'!$B$18:$M$2049,9,0)</f>
        <v>0</v>
      </c>
      <c r="K256" s="156">
        <f>VLOOKUP(B256,'Full FBS'!$B$18:$M$2049,10,0)</f>
        <v>35</v>
      </c>
      <c r="L256" s="156">
        <f>VLOOKUP(B256,'Full FBS'!$B$18:$M$2049,11,0)</f>
        <v>590</v>
      </c>
      <c r="M256" s="156">
        <f>VLOOKUP(B256,'Full FBS'!$B$18:$M$2049,12,0)</f>
        <v>6</v>
      </c>
      <c r="N256" s="153">
        <f>SUM(G256*$D$8+H256*$D$5+I256*$D$9+J256*$D$6+K256*$D$11+L256*$D$10+M256*$D$7)</f>
        <v>112.5</v>
      </c>
      <c r="O256" s="167">
        <f>VLOOKUP(B256, 'Full FBS'!$B$18:$P$2049, 13, FALSE)</f>
        <v>112.5</v>
      </c>
      <c r="P256" s="29"/>
      <c r="Q256" s="14"/>
      <c r="R256" s="14"/>
      <c r="S256" s="14"/>
      <c r="T256" s="14"/>
    </row>
    <row r="257" spans="1:20" ht="13.5" customHeight="1">
      <c r="A257" s="154">
        <f>RANK(N257,$N$18:$N$1076)</f>
        <v>240</v>
      </c>
      <c r="B257" s="148" t="s">
        <v>170</v>
      </c>
      <c r="C257" s="148" t="s">
        <v>433</v>
      </c>
      <c r="D257" s="149" t="s">
        <v>39</v>
      </c>
      <c r="E257" s="149" t="s">
        <v>34</v>
      </c>
      <c r="F257" s="149" t="s">
        <v>37</v>
      </c>
      <c r="G257" s="156">
        <f>VLOOKUP(B257,'Full FBS'!$B$18:$M$2049,6,0)</f>
        <v>0</v>
      </c>
      <c r="H257" s="156">
        <f>VLOOKUP(B257,'Full FBS'!$B$18:$M$2049,7,0)</f>
        <v>0</v>
      </c>
      <c r="I257" s="156">
        <f>VLOOKUP(B257,'Full FBS'!$B$18:$M$2049,8,0)</f>
        <v>523</v>
      </c>
      <c r="J257" s="156">
        <f>VLOOKUP(B257,'Full FBS'!$B$18:$M$2049,9,0)</f>
        <v>4</v>
      </c>
      <c r="K257" s="156">
        <f>VLOOKUP(B257,'Full FBS'!$B$18:$M$2049,10,0)</f>
        <v>18</v>
      </c>
      <c r="L257" s="156">
        <f>VLOOKUP(B257,'Full FBS'!$B$18:$M$2049,11,0)</f>
        <v>203</v>
      </c>
      <c r="M257" s="156">
        <f>VLOOKUP(B257,'Full FBS'!$B$18:$M$2049,12,0)</f>
        <v>1</v>
      </c>
      <c r="N257" s="153">
        <f>SUM(G257*$D$8+H257*$D$5+I257*$D$9+J257*$D$6+K257*$D$11+L257*$D$10+M257*$D$7)</f>
        <v>111.60000000000001</v>
      </c>
      <c r="O257" s="167">
        <f>VLOOKUP(B257, 'Full FBS'!$B$18:$P$2049, 13, FALSE)</f>
        <v>111.60000000000001</v>
      </c>
      <c r="P257" s="29"/>
      <c r="Q257" s="14"/>
      <c r="R257" s="14"/>
      <c r="S257" s="14"/>
      <c r="T257" s="14"/>
    </row>
    <row r="258" spans="1:20" ht="13.5" customHeight="1">
      <c r="A258" s="154">
        <f>RANK(N258,$N$18:$N$1076)</f>
        <v>241</v>
      </c>
      <c r="B258" s="148" t="s">
        <v>1127</v>
      </c>
      <c r="C258" s="148" t="s">
        <v>444</v>
      </c>
      <c r="D258" s="149" t="s">
        <v>43</v>
      </c>
      <c r="E258" s="149" t="s">
        <v>34</v>
      </c>
      <c r="F258" s="149" t="s">
        <v>37</v>
      </c>
      <c r="G258" s="156">
        <f>VLOOKUP(B258,'Full FBS'!$B$18:$M$2049,6,0)</f>
        <v>0</v>
      </c>
      <c r="H258" s="156">
        <f>VLOOKUP(B258,'Full FBS'!$B$18:$M$2049,7,0)</f>
        <v>0</v>
      </c>
      <c r="I258" s="156">
        <f>VLOOKUP(B258,'Full FBS'!$B$18:$M$2049,8,0)</f>
        <v>0</v>
      </c>
      <c r="J258" s="156">
        <f>VLOOKUP(B258,'Full FBS'!$B$18:$M$2049,9,0)</f>
        <v>0</v>
      </c>
      <c r="K258" s="156">
        <f>VLOOKUP(B258,'Full FBS'!$B$18:$M$2049,10,0)</f>
        <v>41</v>
      </c>
      <c r="L258" s="156">
        <f>VLOOKUP(B258,'Full FBS'!$B$18:$M$2049,11,0)</f>
        <v>610</v>
      </c>
      <c r="M258" s="156">
        <f>VLOOKUP(B258,'Full FBS'!$B$18:$M$2049,12,0)</f>
        <v>5</v>
      </c>
      <c r="N258" s="153">
        <f>SUM(G258*$D$8+H258*$D$5+I258*$D$9+J258*$D$6+K258*$D$11+L258*$D$10+M258*$D$7)</f>
        <v>111.5</v>
      </c>
      <c r="O258" s="167">
        <f>VLOOKUP(B258, 'Full FBS'!$B$18:$P$2049, 13, FALSE)</f>
        <v>111.5</v>
      </c>
      <c r="P258" s="29"/>
      <c r="Q258" s="14"/>
      <c r="R258" s="14"/>
      <c r="S258" s="14"/>
      <c r="T258" s="14"/>
    </row>
    <row r="259" spans="1:20" ht="13.5" customHeight="1">
      <c r="A259" s="154">
        <f>RANK(N259,$N$18:$N$1076)</f>
        <v>242</v>
      </c>
      <c r="B259" s="148" t="s">
        <v>1023</v>
      </c>
      <c r="C259" s="148" t="s">
        <v>432</v>
      </c>
      <c r="D259" s="149" t="s">
        <v>43</v>
      </c>
      <c r="E259" s="149" t="s">
        <v>34</v>
      </c>
      <c r="F259" s="149" t="s">
        <v>337</v>
      </c>
      <c r="G259" s="156">
        <f>VLOOKUP(B259,'Full FBS'!$B$18:$M$2049,6,0)</f>
        <v>0</v>
      </c>
      <c r="H259" s="156">
        <f>VLOOKUP(B259,'Full FBS'!$B$18:$M$2049,7,0)</f>
        <v>0</v>
      </c>
      <c r="I259" s="156">
        <f>VLOOKUP(B259,'Full FBS'!$B$18:$M$2049,8,0)</f>
        <v>0</v>
      </c>
      <c r="J259" s="156">
        <f>VLOOKUP(B259,'Full FBS'!$B$18:$M$2049,9,0)</f>
        <v>0</v>
      </c>
      <c r="K259" s="156">
        <f>VLOOKUP(B259,'Full FBS'!$B$18:$M$2049,10,0)</f>
        <v>42</v>
      </c>
      <c r="L259" s="156">
        <f>VLOOKUP(B259,'Full FBS'!$B$18:$M$2049,11,0)</f>
        <v>604</v>
      </c>
      <c r="M259" s="156">
        <f>VLOOKUP(B259,'Full FBS'!$B$18:$M$2049,12,0)</f>
        <v>5</v>
      </c>
      <c r="N259" s="153">
        <f>SUM(G259*$D$8+H259*$D$5+I259*$D$9+J259*$D$6+K259*$D$11+L259*$D$10+M259*$D$7)</f>
        <v>111.4</v>
      </c>
      <c r="O259" s="167">
        <f>VLOOKUP(B259, 'Full FBS'!$B$18:$P$2049, 13, FALSE)</f>
        <v>111.4</v>
      </c>
      <c r="P259" s="29"/>
      <c r="Q259" s="14"/>
      <c r="R259" s="14"/>
      <c r="S259" s="14"/>
      <c r="T259" s="14"/>
    </row>
    <row r="260" spans="1:20" ht="13.5" customHeight="1">
      <c r="A260" s="154">
        <f>RANK(N260,$N$18:$N$1076)</f>
        <v>243</v>
      </c>
      <c r="B260" s="148" t="s">
        <v>358</v>
      </c>
      <c r="C260" s="148" t="s">
        <v>428</v>
      </c>
      <c r="D260" s="149" t="s">
        <v>43</v>
      </c>
      <c r="E260" s="149" t="s">
        <v>34</v>
      </c>
      <c r="F260" s="149" t="s">
        <v>336</v>
      </c>
      <c r="G260" s="156">
        <f>VLOOKUP(B260,'Full FBS'!$B$18:$M$2049,6,0)</f>
        <v>0</v>
      </c>
      <c r="H260" s="156">
        <f>VLOOKUP(B260,'Full FBS'!$B$18:$M$2049,7,0)</f>
        <v>0</v>
      </c>
      <c r="I260" s="156">
        <f>VLOOKUP(B260,'Full FBS'!$B$18:$M$2049,8,0)</f>
        <v>0</v>
      </c>
      <c r="J260" s="156">
        <f>VLOOKUP(B260,'Full FBS'!$B$18:$M$2049,9,0)</f>
        <v>0</v>
      </c>
      <c r="K260" s="156">
        <f>VLOOKUP(B260,'Full FBS'!$B$18:$M$2049,10,0)</f>
        <v>47</v>
      </c>
      <c r="L260" s="156">
        <f>VLOOKUP(B260,'Full FBS'!$B$18:$M$2049,11,0)</f>
        <v>577</v>
      </c>
      <c r="M260" s="156">
        <f>VLOOKUP(B260,'Full FBS'!$B$18:$M$2049,12,0)</f>
        <v>5</v>
      </c>
      <c r="N260" s="153">
        <f>SUM(G260*$D$8+H260*$D$5+I260*$D$9+J260*$D$6+K260*$D$11+L260*$D$10+M260*$D$7)</f>
        <v>111.2</v>
      </c>
      <c r="O260" s="167">
        <f>VLOOKUP(B260, 'Full FBS'!$B$18:$P$2049, 13, FALSE)</f>
        <v>111.2</v>
      </c>
      <c r="P260" s="29"/>
      <c r="Q260" s="14"/>
      <c r="R260" s="14"/>
      <c r="S260" s="14"/>
      <c r="T260" s="14"/>
    </row>
    <row r="261" spans="1:20" ht="13.5" customHeight="1">
      <c r="A261" s="154">
        <f>RANK(N261,$N$18:$N$1076)</f>
        <v>244</v>
      </c>
      <c r="B261" s="148" t="s">
        <v>680</v>
      </c>
      <c r="C261" s="148" t="s">
        <v>443</v>
      </c>
      <c r="D261" s="149" t="s">
        <v>39</v>
      </c>
      <c r="E261" s="149" t="s">
        <v>38</v>
      </c>
      <c r="F261" s="149" t="s">
        <v>337</v>
      </c>
      <c r="G261" s="156">
        <f>VLOOKUP(B261,'Full FBS'!$B$18:$M$2049,6,0)</f>
        <v>0</v>
      </c>
      <c r="H261" s="156">
        <f>VLOOKUP(B261,'Full FBS'!$B$18:$M$2049,7,0)</f>
        <v>0</v>
      </c>
      <c r="I261" s="156">
        <f>VLOOKUP(B261,'Full FBS'!$B$18:$M$2049,8,0)</f>
        <v>513</v>
      </c>
      <c r="J261" s="156">
        <f>VLOOKUP(B261,'Full FBS'!$B$18:$M$2049,9,0)</f>
        <v>5</v>
      </c>
      <c r="K261" s="156">
        <f>VLOOKUP(B261,'Full FBS'!$B$18:$M$2049,10,0)</f>
        <v>17</v>
      </c>
      <c r="L261" s="156">
        <f>VLOOKUP(B261,'Full FBS'!$B$18:$M$2049,11,0)</f>
        <v>147</v>
      </c>
      <c r="M261" s="156">
        <f>VLOOKUP(B261,'Full FBS'!$B$18:$M$2049,12,0)</f>
        <v>1</v>
      </c>
      <c r="N261" s="153">
        <f>SUM(G261*$D$8+H261*$D$5+I261*$D$9+J261*$D$6+K261*$D$11+L261*$D$10+M261*$D$7)</f>
        <v>110.50000000000001</v>
      </c>
      <c r="O261" s="167">
        <f>VLOOKUP(B261, 'Full FBS'!$B$18:$P$2049, 13, FALSE)</f>
        <v>110.50000000000001</v>
      </c>
      <c r="P261" s="29"/>
      <c r="Q261" s="14"/>
      <c r="R261" s="14"/>
      <c r="S261" s="14"/>
      <c r="T261" s="14"/>
    </row>
    <row r="262" spans="1:20" ht="13.5" customHeight="1">
      <c r="A262" s="154">
        <f>RANK(N262,$N$18:$N$1076)</f>
        <v>245</v>
      </c>
      <c r="B262" s="148" t="s">
        <v>1811</v>
      </c>
      <c r="C262" s="148" t="s">
        <v>60</v>
      </c>
      <c r="D262" s="149" t="s">
        <v>39</v>
      </c>
      <c r="E262" s="149" t="s">
        <v>36</v>
      </c>
      <c r="F262" s="149" t="s">
        <v>337</v>
      </c>
      <c r="G262" s="156">
        <f>VLOOKUP(B262,'Full FBS'!$B$18:$M$2049,6,0)</f>
        <v>0</v>
      </c>
      <c r="H262" s="156">
        <f>VLOOKUP(B262,'Full FBS'!$B$18:$M$2049,7,0)</f>
        <v>0</v>
      </c>
      <c r="I262" s="156">
        <f>VLOOKUP(B262,'Full FBS'!$B$18:$M$2049,8,0)</f>
        <v>524</v>
      </c>
      <c r="J262" s="156">
        <f>VLOOKUP(B262,'Full FBS'!$B$18:$M$2049,9,0)</f>
        <v>5</v>
      </c>
      <c r="K262" s="156">
        <f>VLOOKUP(B262,'Full FBS'!$B$18:$M$2049,10,0)</f>
        <v>14</v>
      </c>
      <c r="L262" s="156">
        <f>VLOOKUP(B262,'Full FBS'!$B$18:$M$2049,11,0)</f>
        <v>148</v>
      </c>
      <c r="M262" s="156">
        <f>VLOOKUP(B262,'Full FBS'!$B$18:$M$2049,12,0)</f>
        <v>1</v>
      </c>
      <c r="N262" s="153">
        <f>SUM(G262*$D$8+H262*$D$5+I262*$D$9+J262*$D$6+K262*$D$11+L262*$D$10+M262*$D$7)</f>
        <v>110.2</v>
      </c>
      <c r="O262" s="167">
        <f>VLOOKUP(B262, 'Full FBS'!$B$18:$P$2049, 13, FALSE)</f>
        <v>110.2</v>
      </c>
      <c r="P262" s="29"/>
      <c r="Q262" s="14"/>
      <c r="R262" s="14"/>
      <c r="S262" s="14"/>
      <c r="T262" s="14"/>
    </row>
    <row r="263" spans="1:20" ht="13.5" customHeight="1">
      <c r="A263" s="154">
        <f>RANK(N263,$N$18:$N$1076)</f>
        <v>246</v>
      </c>
      <c r="B263" s="148" t="s">
        <v>221</v>
      </c>
      <c r="C263" s="148" t="s">
        <v>442</v>
      </c>
      <c r="D263" s="149" t="s">
        <v>43</v>
      </c>
      <c r="E263" s="149" t="s">
        <v>34</v>
      </c>
      <c r="F263" s="149" t="s">
        <v>336</v>
      </c>
      <c r="G263" s="156">
        <f>VLOOKUP(B263,'Full FBS'!$B$18:$M$2049,6,0)</f>
        <v>0</v>
      </c>
      <c r="H263" s="156">
        <f>VLOOKUP(B263,'Full FBS'!$B$18:$M$2049,7,0)</f>
        <v>0</v>
      </c>
      <c r="I263" s="156">
        <f>VLOOKUP(B263,'Full FBS'!$B$18:$M$2049,8,0)</f>
        <v>0</v>
      </c>
      <c r="J263" s="156">
        <f>VLOOKUP(B263,'Full FBS'!$B$18:$M$2049,9,0)</f>
        <v>0</v>
      </c>
      <c r="K263" s="156">
        <f>VLOOKUP(B263,'Full FBS'!$B$18:$M$2049,10,0)</f>
        <v>42</v>
      </c>
      <c r="L263" s="156">
        <f>VLOOKUP(B263,'Full FBS'!$B$18:$M$2049,11,0)</f>
        <v>591</v>
      </c>
      <c r="M263" s="156">
        <f>VLOOKUP(B263,'Full FBS'!$B$18:$M$2049,12,0)</f>
        <v>5</v>
      </c>
      <c r="N263" s="153">
        <f>SUM(G263*$D$8+H263*$D$5+I263*$D$9+J263*$D$6+K263*$D$11+L263*$D$10+M263*$D$7)</f>
        <v>110.1</v>
      </c>
      <c r="O263" s="167">
        <f>VLOOKUP(B263, 'Full FBS'!$B$18:$P$2049, 13, FALSE)</f>
        <v>110.1</v>
      </c>
      <c r="P263" s="29"/>
      <c r="Q263" s="14"/>
      <c r="R263" s="14"/>
      <c r="S263" s="14"/>
      <c r="T263" s="14"/>
    </row>
    <row r="264" spans="1:20" ht="13.5" customHeight="1">
      <c r="A264" s="154">
        <f>RANK(N264,$N$18:$N$1076)</f>
        <v>247</v>
      </c>
      <c r="B264" s="148" t="s">
        <v>1722</v>
      </c>
      <c r="C264" s="148" t="s">
        <v>1953</v>
      </c>
      <c r="D264" s="149" t="s">
        <v>43</v>
      </c>
      <c r="E264" s="149" t="s">
        <v>34</v>
      </c>
      <c r="F264" s="149" t="s">
        <v>37</v>
      </c>
      <c r="G264" s="156">
        <f>VLOOKUP(B264,'Full FBS'!$B$18:$M$2049,6,0)</f>
        <v>0</v>
      </c>
      <c r="H264" s="156">
        <f>VLOOKUP(B264,'Full FBS'!$B$18:$M$2049,7,0)</f>
        <v>0</v>
      </c>
      <c r="I264" s="156">
        <f>VLOOKUP(B264,'Full FBS'!$B$18:$M$2049,8,0)</f>
        <v>0</v>
      </c>
      <c r="J264" s="156">
        <f>VLOOKUP(B264,'Full FBS'!$B$18:$M$2049,9,0)</f>
        <v>0</v>
      </c>
      <c r="K264" s="156">
        <f>VLOOKUP(B264,'Full FBS'!$B$18:$M$2049,10,0)</f>
        <v>40</v>
      </c>
      <c r="L264" s="156">
        <f>VLOOKUP(B264,'Full FBS'!$B$18:$M$2049,11,0)</f>
        <v>600</v>
      </c>
      <c r="M264" s="156">
        <f>VLOOKUP(B264,'Full FBS'!$B$18:$M$2049,12,0)</f>
        <v>5</v>
      </c>
      <c r="N264" s="153">
        <f>SUM(G264*$D$8+H264*$D$5+I264*$D$9+J264*$D$6+K264*$D$11+L264*$D$10+M264*$D$7)</f>
        <v>110</v>
      </c>
      <c r="O264" s="167">
        <f>VLOOKUP(B264, 'Full FBS'!$B$18:$P$2049, 13, FALSE)</f>
        <v>110</v>
      </c>
      <c r="P264" s="29"/>
      <c r="Q264" s="14"/>
      <c r="R264" s="14"/>
      <c r="S264" s="14"/>
      <c r="T264" s="14"/>
    </row>
    <row r="265" spans="1:20" ht="13.5" customHeight="1">
      <c r="A265" s="154">
        <f>RANK(N265,$N$18:$N$1076)</f>
        <v>248</v>
      </c>
      <c r="B265" s="148" t="s">
        <v>1366</v>
      </c>
      <c r="C265" s="148" t="s">
        <v>1926</v>
      </c>
      <c r="D265" s="149" t="s">
        <v>43</v>
      </c>
      <c r="E265" s="149" t="s">
        <v>36</v>
      </c>
      <c r="F265" s="149" t="s">
        <v>336</v>
      </c>
      <c r="G265" s="156">
        <f>VLOOKUP(B265,'Full FBS'!$B$18:$M$2049,6,0)</f>
        <v>0</v>
      </c>
      <c r="H265" s="156">
        <f>VLOOKUP(B265,'Full FBS'!$B$18:$M$2049,7,0)</f>
        <v>0</v>
      </c>
      <c r="I265" s="156">
        <f>VLOOKUP(B265,'Full FBS'!$B$18:$M$2049,8,0)</f>
        <v>0</v>
      </c>
      <c r="J265" s="156">
        <f>VLOOKUP(B265,'Full FBS'!$B$18:$M$2049,9,0)</f>
        <v>0</v>
      </c>
      <c r="K265" s="156">
        <f>VLOOKUP(B265,'Full FBS'!$B$18:$M$2049,10,0)</f>
        <v>40</v>
      </c>
      <c r="L265" s="156">
        <f>VLOOKUP(B265,'Full FBS'!$B$18:$M$2049,11,0)</f>
        <v>599</v>
      </c>
      <c r="M265" s="156">
        <f>VLOOKUP(B265,'Full FBS'!$B$18:$M$2049,12,0)</f>
        <v>5</v>
      </c>
      <c r="N265" s="153">
        <f>SUM(G265*$D$8+H265*$D$5+I265*$D$9+J265*$D$6+K265*$D$11+L265*$D$10+M265*$D$7)</f>
        <v>109.9</v>
      </c>
      <c r="O265" s="167">
        <f>VLOOKUP(B265, 'Full FBS'!$B$18:$P$2049, 13, FALSE)</f>
        <v>109.9</v>
      </c>
      <c r="P265" s="29"/>
      <c r="Q265" s="14"/>
      <c r="R265" s="14"/>
      <c r="S265" s="14"/>
      <c r="T265" s="14"/>
    </row>
    <row r="266" spans="1:20" ht="13.5" customHeight="1">
      <c r="A266" s="154">
        <f>RANK(N266,$N$18:$N$1076)</f>
        <v>248</v>
      </c>
      <c r="B266" s="148" t="s">
        <v>1610</v>
      </c>
      <c r="C266" s="148" t="s">
        <v>430</v>
      </c>
      <c r="D266" s="149" t="s">
        <v>39</v>
      </c>
      <c r="E266" s="149" t="s">
        <v>38</v>
      </c>
      <c r="F266" s="149" t="s">
        <v>45</v>
      </c>
      <c r="G266" s="156">
        <f>VLOOKUP(B266,'Full FBS'!$B$18:$M$2049,6,0)</f>
        <v>0</v>
      </c>
      <c r="H266" s="156">
        <f>VLOOKUP(B266,'Full FBS'!$B$18:$M$2049,7,0)</f>
        <v>0</v>
      </c>
      <c r="I266" s="156">
        <f>VLOOKUP(B266,'Full FBS'!$B$18:$M$2049,8,0)</f>
        <v>443</v>
      </c>
      <c r="J266" s="156">
        <f>VLOOKUP(B266,'Full FBS'!$B$18:$M$2049,9,0)</f>
        <v>4</v>
      </c>
      <c r="K266" s="156">
        <f>VLOOKUP(B266,'Full FBS'!$B$18:$M$2049,10,0)</f>
        <v>24</v>
      </c>
      <c r="L266" s="156">
        <f>VLOOKUP(B266,'Full FBS'!$B$18:$M$2049,11,0)</f>
        <v>236</v>
      </c>
      <c r="M266" s="156">
        <f>VLOOKUP(B266,'Full FBS'!$B$18:$M$2049,12,0)</f>
        <v>1</v>
      </c>
      <c r="N266" s="153">
        <f>SUM(G266*$D$8+H266*$D$5+I266*$D$9+J266*$D$6+K266*$D$11+L266*$D$10+M266*$D$7)</f>
        <v>109.9</v>
      </c>
      <c r="O266" s="167">
        <f>VLOOKUP(B266, 'Full FBS'!$B$18:$P$2049, 13, FALSE)</f>
        <v>109.9</v>
      </c>
      <c r="P266" s="29"/>
      <c r="Q266" s="14"/>
      <c r="R266" s="14"/>
      <c r="S266" s="14"/>
      <c r="T266" s="14"/>
    </row>
    <row r="267" spans="1:20" ht="13.5" customHeight="1">
      <c r="A267" s="154">
        <f>RANK(N267,$N$18:$N$1076)</f>
        <v>250</v>
      </c>
      <c r="B267" s="148" t="s">
        <v>2154</v>
      </c>
      <c r="C267" s="148" t="s">
        <v>1945</v>
      </c>
      <c r="D267" s="149" t="s">
        <v>43</v>
      </c>
      <c r="E267" s="149" t="s">
        <v>38</v>
      </c>
      <c r="F267" s="149" t="s">
        <v>337</v>
      </c>
      <c r="G267" s="156">
        <f>VLOOKUP(B267,'Full FBS'!$B$18:$M$2049,6,0)</f>
        <v>0</v>
      </c>
      <c r="H267" s="156">
        <f>VLOOKUP(B267,'Full FBS'!$B$18:$M$2049,7,0)</f>
        <v>0</v>
      </c>
      <c r="I267" s="156">
        <f>VLOOKUP(B267,'Full FBS'!$B$18:$M$2049,8,0)</f>
        <v>0</v>
      </c>
      <c r="J267" s="156">
        <f>VLOOKUP(B267,'Full FBS'!$B$18:$M$2049,9,0)</f>
        <v>0</v>
      </c>
      <c r="K267" s="156">
        <f>VLOOKUP(B267,'Full FBS'!$B$18:$M$2049,10,0)</f>
        <v>45</v>
      </c>
      <c r="L267" s="156">
        <f>VLOOKUP(B267,'Full FBS'!$B$18:$M$2049,11,0)</f>
        <v>563</v>
      </c>
      <c r="M267" s="156">
        <f>VLOOKUP(B267,'Full FBS'!$B$18:$M$2049,12,0)</f>
        <v>5</v>
      </c>
      <c r="N267" s="153">
        <f>SUM(G267*$D$8+H267*$D$5+I267*$D$9+J267*$D$6+K267*$D$11+L267*$D$10+M267*$D$7)</f>
        <v>108.80000000000001</v>
      </c>
      <c r="O267" s="167">
        <f>VLOOKUP(B267, 'Full FBS'!$B$18:$P$2049, 13, FALSE)</f>
        <v>108.80000000000001</v>
      </c>
      <c r="P267" s="29"/>
      <c r="Q267" s="14"/>
      <c r="R267" s="14"/>
      <c r="S267" s="14"/>
      <c r="T267" s="14"/>
    </row>
    <row r="268" spans="1:20" ht="13.5" customHeight="1">
      <c r="A268" s="154">
        <f>RANK(N268,$N$18:$N$1076)</f>
        <v>251</v>
      </c>
      <c r="B268" s="148" t="s">
        <v>277</v>
      </c>
      <c r="C268" s="148" t="s">
        <v>429</v>
      </c>
      <c r="D268" s="149" t="s">
        <v>39</v>
      </c>
      <c r="E268" s="149" t="s">
        <v>34</v>
      </c>
      <c r="F268" s="149" t="s">
        <v>336</v>
      </c>
      <c r="G268" s="156">
        <f>VLOOKUP(B268,'Full FBS'!$B$18:$M$2049,6,0)</f>
        <v>0</v>
      </c>
      <c r="H268" s="156">
        <f>VLOOKUP(B268,'Full FBS'!$B$18:$M$2049,7,0)</f>
        <v>0</v>
      </c>
      <c r="I268" s="156">
        <f>VLOOKUP(B268,'Full FBS'!$B$18:$M$2049,8,0)</f>
        <v>538</v>
      </c>
      <c r="J268" s="156">
        <f>VLOOKUP(B268,'Full FBS'!$B$18:$M$2049,9,0)</f>
        <v>5</v>
      </c>
      <c r="K268" s="156">
        <f>VLOOKUP(B268,'Full FBS'!$B$18:$M$2049,10,0)</f>
        <v>14</v>
      </c>
      <c r="L268" s="156">
        <f>VLOOKUP(B268,'Full FBS'!$B$18:$M$2049,11,0)</f>
        <v>115</v>
      </c>
      <c r="M268" s="156">
        <f>VLOOKUP(B268,'Full FBS'!$B$18:$M$2049,12,0)</f>
        <v>1</v>
      </c>
      <c r="N268" s="153">
        <f>SUM(G268*$D$8+H268*$D$5+I268*$D$9+J268*$D$6+K268*$D$11+L268*$D$10+M268*$D$7)</f>
        <v>108.30000000000001</v>
      </c>
      <c r="O268" s="167">
        <f>VLOOKUP(B268, 'Full FBS'!$B$18:$P$2049, 13, FALSE)</f>
        <v>108.30000000000001</v>
      </c>
      <c r="P268" s="29"/>
      <c r="Q268" s="14"/>
      <c r="R268" s="14"/>
      <c r="S268" s="14"/>
      <c r="T268" s="14"/>
    </row>
    <row r="269" spans="1:20" ht="13.5" customHeight="1">
      <c r="A269" s="154">
        <f>RANK(N269,$N$18:$N$1076)</f>
        <v>252</v>
      </c>
      <c r="B269" s="148" t="s">
        <v>959</v>
      </c>
      <c r="C269" s="148" t="s">
        <v>1045</v>
      </c>
      <c r="D269" s="149" t="s">
        <v>43</v>
      </c>
      <c r="E269" s="149" t="s">
        <v>38</v>
      </c>
      <c r="F269" s="149" t="s">
        <v>336</v>
      </c>
      <c r="G269" s="156">
        <f>VLOOKUP(B269,'Full FBS'!$B$18:$M$2049,6,0)</f>
        <v>0</v>
      </c>
      <c r="H269" s="156">
        <f>VLOOKUP(B269,'Full FBS'!$B$18:$M$2049,7,0)</f>
        <v>0</v>
      </c>
      <c r="I269" s="156">
        <f>VLOOKUP(B269,'Full FBS'!$B$18:$M$2049,8,0)</f>
        <v>125</v>
      </c>
      <c r="J269" s="156">
        <f>VLOOKUP(B269,'Full FBS'!$B$18:$M$2049,9,0)</f>
        <v>1</v>
      </c>
      <c r="K269" s="156">
        <f>VLOOKUP(B269,'Full FBS'!$B$18:$M$2049,10,0)</f>
        <v>51</v>
      </c>
      <c r="L269" s="156">
        <f>VLOOKUP(B269,'Full FBS'!$B$18:$M$2049,11,0)</f>
        <v>462</v>
      </c>
      <c r="M269" s="156">
        <f>VLOOKUP(B269,'Full FBS'!$B$18:$M$2049,12,0)</f>
        <v>3</v>
      </c>
      <c r="N269" s="153">
        <f>SUM(G269*$D$8+H269*$D$5+I269*$D$9+J269*$D$6+K269*$D$11+L269*$D$10+M269*$D$7)</f>
        <v>108.2</v>
      </c>
      <c r="O269" s="167">
        <f>VLOOKUP(B269, 'Full FBS'!$B$18:$P$2049, 13, FALSE)</f>
        <v>108.2</v>
      </c>
      <c r="P269" s="29"/>
      <c r="Q269" s="14"/>
      <c r="R269" s="14"/>
      <c r="S269" s="14"/>
      <c r="T269" s="14"/>
    </row>
    <row r="270" spans="1:20" ht="13.5" customHeight="1">
      <c r="A270" s="154">
        <f>RANK(N270,$N$18:$N$1076)</f>
        <v>253</v>
      </c>
      <c r="B270" s="148" t="s">
        <v>1883</v>
      </c>
      <c r="C270" s="148" t="s">
        <v>1964</v>
      </c>
      <c r="D270" s="149" t="s">
        <v>43</v>
      </c>
      <c r="E270" s="149" t="s">
        <v>36</v>
      </c>
      <c r="F270" s="149" t="s">
        <v>335</v>
      </c>
      <c r="G270" s="156">
        <f>VLOOKUP(B270,'Full FBS'!$B$18:$M$2049,6,0)</f>
        <v>0</v>
      </c>
      <c r="H270" s="156">
        <f>VLOOKUP(B270,'Full FBS'!$B$18:$M$2049,7,0)</f>
        <v>0</v>
      </c>
      <c r="I270" s="156">
        <f>VLOOKUP(B270,'Full FBS'!$B$18:$M$2049,8,0)</f>
        <v>0</v>
      </c>
      <c r="J270" s="156">
        <f>VLOOKUP(B270,'Full FBS'!$B$18:$M$2049,9,0)</f>
        <v>0</v>
      </c>
      <c r="K270" s="156">
        <f>VLOOKUP(B270,'Full FBS'!$B$18:$M$2049,10,0)</f>
        <v>54</v>
      </c>
      <c r="L270" s="156">
        <f>VLOOKUP(B270,'Full FBS'!$B$18:$M$2049,11,0)</f>
        <v>571</v>
      </c>
      <c r="M270" s="156">
        <f>VLOOKUP(B270,'Full FBS'!$B$18:$M$2049,12,0)</f>
        <v>4</v>
      </c>
      <c r="N270" s="153">
        <f>SUM(G270*$D$8+H270*$D$5+I270*$D$9+J270*$D$6+K270*$D$11+L270*$D$10+M270*$D$7)</f>
        <v>108.1</v>
      </c>
      <c r="O270" s="167">
        <f>VLOOKUP(B270, 'Full FBS'!$B$18:$P$2049, 13, FALSE)</f>
        <v>108.1</v>
      </c>
      <c r="P270" s="29"/>
      <c r="Q270" s="14"/>
      <c r="R270" s="14"/>
      <c r="S270" s="14"/>
      <c r="T270" s="14"/>
    </row>
    <row r="271" spans="1:20" ht="13.5" customHeight="1">
      <c r="A271" s="154">
        <f>RANK(N271,$N$18:$N$1076)</f>
        <v>254</v>
      </c>
      <c r="B271" s="148" t="s">
        <v>868</v>
      </c>
      <c r="C271" s="148" t="s">
        <v>446</v>
      </c>
      <c r="D271" s="149" t="s">
        <v>43</v>
      </c>
      <c r="E271" s="149" t="s">
        <v>34</v>
      </c>
      <c r="F271" s="149" t="s">
        <v>337</v>
      </c>
      <c r="G271" s="156">
        <f>VLOOKUP(B271,'Full FBS'!$B$18:$M$2049,6,0)</f>
        <v>0</v>
      </c>
      <c r="H271" s="156">
        <f>VLOOKUP(B271,'Full FBS'!$B$18:$M$2049,7,0)</f>
        <v>0</v>
      </c>
      <c r="I271" s="156">
        <f>VLOOKUP(B271,'Full FBS'!$B$18:$M$2049,8,0)</f>
        <v>0</v>
      </c>
      <c r="J271" s="156">
        <f>VLOOKUP(B271,'Full FBS'!$B$18:$M$2049,9,0)</f>
        <v>0</v>
      </c>
      <c r="K271" s="156">
        <f>VLOOKUP(B271,'Full FBS'!$B$18:$M$2049,10,0)</f>
        <v>49</v>
      </c>
      <c r="L271" s="156">
        <f>VLOOKUP(B271,'Full FBS'!$B$18:$M$2049,11,0)</f>
        <v>593</v>
      </c>
      <c r="M271" s="156">
        <f>VLOOKUP(B271,'Full FBS'!$B$18:$M$2049,12,0)</f>
        <v>4</v>
      </c>
      <c r="N271" s="153">
        <f>SUM(G271*$D$8+H271*$D$5+I271*$D$9+J271*$D$6+K271*$D$11+L271*$D$10+M271*$D$7)</f>
        <v>107.80000000000001</v>
      </c>
      <c r="O271" s="167">
        <f>VLOOKUP(B271, 'Full FBS'!$B$18:$P$2049, 13, FALSE)</f>
        <v>107.80000000000001</v>
      </c>
      <c r="P271" s="29"/>
      <c r="Q271" s="14"/>
      <c r="R271" s="14"/>
      <c r="S271" s="14"/>
      <c r="T271" s="14"/>
    </row>
    <row r="272" spans="1:20" ht="13.5" customHeight="1">
      <c r="A272" s="154">
        <f>RANK(N272,$N$18:$N$1076)</f>
        <v>255</v>
      </c>
      <c r="B272" s="148" t="s">
        <v>1876</v>
      </c>
      <c r="C272" s="148" t="s">
        <v>1963</v>
      </c>
      <c r="D272" s="149" t="s">
        <v>43</v>
      </c>
      <c r="E272" s="149" t="s">
        <v>36</v>
      </c>
      <c r="F272" s="149" t="s">
        <v>336</v>
      </c>
      <c r="G272" s="156">
        <f>VLOOKUP(B272,'Full FBS'!$B$18:$M$2049,6,0)</f>
        <v>0</v>
      </c>
      <c r="H272" s="156">
        <f>VLOOKUP(B272,'Full FBS'!$B$18:$M$2049,7,0)</f>
        <v>0</v>
      </c>
      <c r="I272" s="156">
        <f>VLOOKUP(B272,'Full FBS'!$B$18:$M$2049,8,0)</f>
        <v>0</v>
      </c>
      <c r="J272" s="156">
        <f>VLOOKUP(B272,'Full FBS'!$B$18:$M$2049,9,0)</f>
        <v>0</v>
      </c>
      <c r="K272" s="156">
        <f>VLOOKUP(B272,'Full FBS'!$B$18:$M$2049,10,0)</f>
        <v>37</v>
      </c>
      <c r="L272" s="156">
        <f>VLOOKUP(B272,'Full FBS'!$B$18:$M$2049,11,0)</f>
        <v>591</v>
      </c>
      <c r="M272" s="156">
        <f>VLOOKUP(B272,'Full FBS'!$B$18:$M$2049,12,0)</f>
        <v>5</v>
      </c>
      <c r="N272" s="153">
        <f>SUM(G272*$D$8+H272*$D$5+I272*$D$9+J272*$D$6+K272*$D$11+L272*$D$10+M272*$D$7)</f>
        <v>107.6</v>
      </c>
      <c r="O272" s="167">
        <f>VLOOKUP(B272, 'Full FBS'!$B$18:$P$2049, 13, FALSE)</f>
        <v>107.6</v>
      </c>
      <c r="P272" s="29"/>
      <c r="Q272" s="14"/>
      <c r="R272" s="14"/>
      <c r="S272" s="14"/>
      <c r="T272" s="14"/>
    </row>
    <row r="273" spans="1:20" ht="13.5" customHeight="1">
      <c r="A273" s="154">
        <f>RANK(N273,$N$18:$N$1076)</f>
        <v>256</v>
      </c>
      <c r="B273" s="148" t="s">
        <v>98</v>
      </c>
      <c r="C273" s="148" t="s">
        <v>428</v>
      </c>
      <c r="D273" s="149" t="s">
        <v>42</v>
      </c>
      <c r="E273" s="149" t="s">
        <v>34</v>
      </c>
      <c r="F273" s="149" t="s">
        <v>336</v>
      </c>
      <c r="G273" s="156">
        <f>VLOOKUP(B273,'Full FBS'!$B$18:$M$2049,6,0)</f>
        <v>0</v>
      </c>
      <c r="H273" s="156">
        <f>VLOOKUP(B273,'Full FBS'!$B$18:$M$2049,7,0)</f>
        <v>0</v>
      </c>
      <c r="I273" s="156">
        <f>VLOOKUP(B273,'Full FBS'!$B$18:$M$2049,8,0)</f>
        <v>0</v>
      </c>
      <c r="J273" s="156">
        <f>VLOOKUP(B273,'Full FBS'!$B$18:$M$2049,9,0)</f>
        <v>0</v>
      </c>
      <c r="K273" s="156">
        <f>VLOOKUP(B273,'Full FBS'!$B$18:$M$2049,10,0)</f>
        <v>45</v>
      </c>
      <c r="L273" s="156">
        <f>VLOOKUP(B273,'Full FBS'!$B$18:$M$2049,11,0)</f>
        <v>549</v>
      </c>
      <c r="M273" s="156">
        <f>VLOOKUP(B273,'Full FBS'!$B$18:$M$2049,12,0)</f>
        <v>5</v>
      </c>
      <c r="N273" s="153">
        <f>SUM(G273*$D$8+H273*$D$5+I273*$D$9+J273*$D$6+K273*$D$11+L273*$D$10+M273*$D$7)</f>
        <v>107.4</v>
      </c>
      <c r="O273" s="167">
        <f>VLOOKUP(B273, 'Full FBS'!$B$18:$P$2049, 13, FALSE)</f>
        <v>107.4</v>
      </c>
      <c r="P273" s="29"/>
      <c r="Q273" s="14"/>
      <c r="R273" s="14"/>
      <c r="S273" s="14"/>
      <c r="T273" s="14"/>
    </row>
    <row r="274" spans="1:20" ht="13.5" customHeight="1">
      <c r="A274" s="154">
        <f>RANK(N274,$N$18:$N$1076)</f>
        <v>257</v>
      </c>
      <c r="B274" s="148" t="s">
        <v>1019</v>
      </c>
      <c r="C274" s="148" t="s">
        <v>1935</v>
      </c>
      <c r="D274" s="149" t="s">
        <v>43</v>
      </c>
      <c r="E274" s="149" t="s">
        <v>38</v>
      </c>
      <c r="F274" s="149" t="s">
        <v>45</v>
      </c>
      <c r="G274" s="156">
        <f>VLOOKUP(B274,'Full FBS'!$B$18:$M$2049,6,0)</f>
        <v>0</v>
      </c>
      <c r="H274" s="156">
        <f>VLOOKUP(B274,'Full FBS'!$B$18:$M$2049,7,0)</f>
        <v>0</v>
      </c>
      <c r="I274" s="156">
        <f>VLOOKUP(B274,'Full FBS'!$B$18:$M$2049,8,0)</f>
        <v>0</v>
      </c>
      <c r="J274" s="156">
        <f>VLOOKUP(B274,'Full FBS'!$B$18:$M$2049,9,0)</f>
        <v>0</v>
      </c>
      <c r="K274" s="156">
        <f>VLOOKUP(B274,'Full FBS'!$B$18:$M$2049,10,0)</f>
        <v>47</v>
      </c>
      <c r="L274" s="156">
        <f>VLOOKUP(B274,'Full FBS'!$B$18:$M$2049,11,0)</f>
        <v>592</v>
      </c>
      <c r="M274" s="156">
        <f>VLOOKUP(B274,'Full FBS'!$B$18:$M$2049,12,0)</f>
        <v>4</v>
      </c>
      <c r="N274" s="153">
        <f>SUM(G274*$D$8+H274*$D$5+I274*$D$9+J274*$D$6+K274*$D$11+L274*$D$10+M274*$D$7)</f>
        <v>106.7</v>
      </c>
      <c r="O274" s="167">
        <f>VLOOKUP(B274, 'Full FBS'!$B$18:$P$2049, 13, FALSE)</f>
        <v>106.7</v>
      </c>
      <c r="P274" s="29"/>
      <c r="Q274" s="14"/>
      <c r="R274" s="14"/>
      <c r="S274" s="14"/>
      <c r="T274" s="14"/>
    </row>
    <row r="275" spans="1:20" ht="13.5" customHeight="1">
      <c r="A275" s="154">
        <f>RANK(N275,$N$18:$N$1076)</f>
        <v>258</v>
      </c>
      <c r="B275" s="148" t="s">
        <v>838</v>
      </c>
      <c r="C275" s="148" t="s">
        <v>421</v>
      </c>
      <c r="D275" s="149" t="s">
        <v>39</v>
      </c>
      <c r="E275" s="149" t="s">
        <v>38</v>
      </c>
      <c r="F275" s="149" t="s">
        <v>337</v>
      </c>
      <c r="G275" s="156">
        <f>VLOOKUP(B275,'Full FBS'!$B$18:$M$2049,6,0)</f>
        <v>0</v>
      </c>
      <c r="H275" s="156">
        <f>VLOOKUP(B275,'Full FBS'!$B$18:$M$2049,7,0)</f>
        <v>0</v>
      </c>
      <c r="I275" s="156">
        <f>VLOOKUP(B275,'Full FBS'!$B$18:$M$2049,8,0)</f>
        <v>497</v>
      </c>
      <c r="J275" s="156">
        <f>VLOOKUP(B275,'Full FBS'!$B$18:$M$2049,9,0)</f>
        <v>5</v>
      </c>
      <c r="K275" s="156">
        <f>VLOOKUP(B275,'Full FBS'!$B$18:$M$2049,10,0)</f>
        <v>14</v>
      </c>
      <c r="L275" s="156">
        <f>VLOOKUP(B275,'Full FBS'!$B$18:$M$2049,11,0)</f>
        <v>136</v>
      </c>
      <c r="M275" s="156">
        <f>VLOOKUP(B275,'Full FBS'!$B$18:$M$2049,12,0)</f>
        <v>1</v>
      </c>
      <c r="N275" s="153">
        <f>SUM(G275*$D$8+H275*$D$5+I275*$D$9+J275*$D$6+K275*$D$11+L275*$D$10+M275*$D$7)</f>
        <v>106.30000000000001</v>
      </c>
      <c r="O275" s="167">
        <f>VLOOKUP(B275, 'Full FBS'!$B$18:$P$2049, 13, FALSE)</f>
        <v>106.30000000000001</v>
      </c>
      <c r="P275" s="29"/>
      <c r="Q275" s="14"/>
      <c r="R275" s="14"/>
      <c r="S275" s="14"/>
      <c r="T275" s="14"/>
    </row>
    <row r="276" spans="1:20" ht="13.5" customHeight="1">
      <c r="A276" s="154">
        <f>RANK(N276,$N$18:$N$1076)</f>
        <v>259</v>
      </c>
      <c r="B276" s="148" t="s">
        <v>2040</v>
      </c>
      <c r="C276" s="148" t="s">
        <v>435</v>
      </c>
      <c r="D276" s="149" t="s">
        <v>39</v>
      </c>
      <c r="E276" s="149" t="s">
        <v>34</v>
      </c>
      <c r="F276" s="149" t="s">
        <v>336</v>
      </c>
      <c r="G276" s="156">
        <f>VLOOKUP(B276,'Full FBS'!$B$18:$M$2049,6,0)</f>
        <v>0</v>
      </c>
      <c r="H276" s="156">
        <f>VLOOKUP(B276,'Full FBS'!$B$18:$M$2049,7,0)</f>
        <v>0</v>
      </c>
      <c r="I276" s="156">
        <f>VLOOKUP(B276,'Full FBS'!$B$18:$M$2049,8,0)</f>
        <v>590</v>
      </c>
      <c r="J276" s="156">
        <f>VLOOKUP(B276,'Full FBS'!$B$18:$M$2049,9,0)</f>
        <v>6</v>
      </c>
      <c r="K276" s="156">
        <f>VLOOKUP(B276,'Full FBS'!$B$18:$M$2049,10,0)</f>
        <v>8</v>
      </c>
      <c r="L276" s="156">
        <f>VLOOKUP(B276,'Full FBS'!$B$18:$M$2049,11,0)</f>
        <v>72</v>
      </c>
      <c r="M276" s="156">
        <f>VLOOKUP(B276,'Full FBS'!$B$18:$M$2049,12,0)</f>
        <v>0</v>
      </c>
      <c r="N276" s="153">
        <f>SUM(G276*$D$8+H276*$D$5+I276*$D$9+J276*$D$6+K276*$D$11+L276*$D$10+M276*$D$7)</f>
        <v>106.2</v>
      </c>
      <c r="O276" s="167">
        <f>VLOOKUP(B276, 'Full FBS'!$B$18:$P$2049, 13, FALSE)</f>
        <v>106.2</v>
      </c>
      <c r="P276" s="29"/>
      <c r="Q276" s="14"/>
      <c r="R276" s="14"/>
      <c r="S276" s="14"/>
      <c r="T276" s="14"/>
    </row>
    <row r="277" spans="1:20" ht="13.5" customHeight="1">
      <c r="A277" s="154">
        <f>RANK(N277,$N$18:$N$1076)</f>
        <v>260</v>
      </c>
      <c r="B277" s="148" t="s">
        <v>113</v>
      </c>
      <c r="C277" s="148" t="s">
        <v>1909</v>
      </c>
      <c r="D277" s="149" t="s">
        <v>39</v>
      </c>
      <c r="E277" s="149" t="s">
        <v>34</v>
      </c>
      <c r="F277" s="149" t="s">
        <v>45</v>
      </c>
      <c r="G277" s="156">
        <f>VLOOKUP(B277,'Full FBS'!$B$18:$M$2049,6,0)</f>
        <v>0</v>
      </c>
      <c r="H277" s="156">
        <f>VLOOKUP(B277,'Full FBS'!$B$18:$M$2049,7,0)</f>
        <v>0</v>
      </c>
      <c r="I277" s="156">
        <f>VLOOKUP(B277,'Full FBS'!$B$18:$M$2049,8,0)</f>
        <v>599</v>
      </c>
      <c r="J277" s="156">
        <f>VLOOKUP(B277,'Full FBS'!$B$18:$M$2049,9,0)</f>
        <v>5</v>
      </c>
      <c r="K277" s="156">
        <f>VLOOKUP(B277,'Full FBS'!$B$18:$M$2049,10,0)</f>
        <v>11</v>
      </c>
      <c r="L277" s="156">
        <f>VLOOKUP(B277,'Full FBS'!$B$18:$M$2049,11,0)</f>
        <v>102</v>
      </c>
      <c r="M277" s="156">
        <f>VLOOKUP(B277,'Full FBS'!$B$18:$M$2049,12,0)</f>
        <v>0</v>
      </c>
      <c r="N277" s="153">
        <f>SUM(G277*$D$8+H277*$D$5+I277*$D$9+J277*$D$6+K277*$D$11+L277*$D$10+M277*$D$7)</f>
        <v>105.60000000000001</v>
      </c>
      <c r="O277" s="167">
        <f>VLOOKUP(B277, 'Full FBS'!$B$18:$P$2049, 13, FALSE)</f>
        <v>105.60000000000001</v>
      </c>
      <c r="P277" s="29"/>
      <c r="Q277" s="14"/>
      <c r="R277" s="14"/>
      <c r="S277" s="14"/>
      <c r="T277" s="14"/>
    </row>
    <row r="278" spans="1:20" ht="13.5" customHeight="1">
      <c r="A278" s="154">
        <f>RANK(N278,$N$18:$N$1076)</f>
        <v>261</v>
      </c>
      <c r="B278" s="148" t="s">
        <v>319</v>
      </c>
      <c r="C278" s="148" t="s">
        <v>1913</v>
      </c>
      <c r="D278" s="149" t="s">
        <v>43</v>
      </c>
      <c r="E278" s="149" t="s">
        <v>34</v>
      </c>
      <c r="F278" s="149" t="s">
        <v>336</v>
      </c>
      <c r="G278" s="156">
        <f>VLOOKUP(B278,'Full FBS'!$B$18:$M$2049,6,0)</f>
        <v>0</v>
      </c>
      <c r="H278" s="156">
        <f>VLOOKUP(B278,'Full FBS'!$B$18:$M$2049,7,0)</f>
        <v>0</v>
      </c>
      <c r="I278" s="156">
        <f>VLOOKUP(B278,'Full FBS'!$B$18:$M$2049,8,0)</f>
        <v>5</v>
      </c>
      <c r="J278" s="156">
        <f>VLOOKUP(B278,'Full FBS'!$B$18:$M$2049,9,0)</f>
        <v>0</v>
      </c>
      <c r="K278" s="156">
        <f>VLOOKUP(B278,'Full FBS'!$B$18:$M$2049,10,0)</f>
        <v>42</v>
      </c>
      <c r="L278" s="156">
        <f>VLOOKUP(B278,'Full FBS'!$B$18:$M$2049,11,0)</f>
        <v>541</v>
      </c>
      <c r="M278" s="156">
        <f>VLOOKUP(B278,'Full FBS'!$B$18:$M$2049,12,0)</f>
        <v>5</v>
      </c>
      <c r="N278" s="153">
        <f>SUM(G278*$D$8+H278*$D$5+I278*$D$9+J278*$D$6+K278*$D$11+L278*$D$10+M278*$D$7)</f>
        <v>105.6</v>
      </c>
      <c r="O278" s="167">
        <f>VLOOKUP(B278, 'Full FBS'!$B$18:$P$2049, 13, FALSE)</f>
        <v>105.6</v>
      </c>
      <c r="P278" s="29"/>
      <c r="Q278" s="14"/>
      <c r="R278" s="14"/>
      <c r="S278" s="14"/>
      <c r="T278" s="14"/>
    </row>
    <row r="279" spans="1:20" ht="13.5" customHeight="1">
      <c r="A279" s="154">
        <f>RANK(N279,$N$18:$N$1076)</f>
        <v>262</v>
      </c>
      <c r="B279" s="148" t="s">
        <v>1732</v>
      </c>
      <c r="C279" s="148" t="s">
        <v>416</v>
      </c>
      <c r="D279" s="149" t="s">
        <v>39</v>
      </c>
      <c r="E279" s="149" t="s">
        <v>36</v>
      </c>
      <c r="F279" s="149" t="s">
        <v>37</v>
      </c>
      <c r="G279" s="156">
        <f>VLOOKUP(B279,'Full FBS'!$B$18:$M$2049,6,0)</f>
        <v>0</v>
      </c>
      <c r="H279" s="156">
        <f>VLOOKUP(B279,'Full FBS'!$B$18:$M$2049,7,0)</f>
        <v>0</v>
      </c>
      <c r="I279" s="156">
        <f>VLOOKUP(B279,'Full FBS'!$B$18:$M$2049,8,0)</f>
        <v>545</v>
      </c>
      <c r="J279" s="156">
        <f>VLOOKUP(B279,'Full FBS'!$B$18:$M$2049,9,0)</f>
        <v>5</v>
      </c>
      <c r="K279" s="156">
        <f>VLOOKUP(B279,'Full FBS'!$B$18:$M$2049,10,0)</f>
        <v>11</v>
      </c>
      <c r="L279" s="156">
        <f>VLOOKUP(B279,'Full FBS'!$B$18:$M$2049,11,0)</f>
        <v>93</v>
      </c>
      <c r="M279" s="156">
        <f>VLOOKUP(B279,'Full FBS'!$B$18:$M$2049,12,0)</f>
        <v>1</v>
      </c>
      <c r="N279" s="153">
        <f>SUM(G279*$D$8+H279*$D$5+I279*$D$9+J279*$D$6+K279*$D$11+L279*$D$10+M279*$D$7)</f>
        <v>105.3</v>
      </c>
      <c r="O279" s="167">
        <f>VLOOKUP(B279, 'Full FBS'!$B$18:$P$2049, 13, FALSE)</f>
        <v>105.3</v>
      </c>
      <c r="P279" s="29"/>
      <c r="Q279" s="14"/>
      <c r="R279" s="14"/>
      <c r="S279" s="14"/>
      <c r="T279" s="14"/>
    </row>
    <row r="280" spans="1:20" ht="13.5" customHeight="1">
      <c r="A280" s="154">
        <f>RANK(N280,$N$18:$N$1076)</f>
        <v>263</v>
      </c>
      <c r="B280" s="148" t="s">
        <v>2028</v>
      </c>
      <c r="C280" s="148" t="s">
        <v>428</v>
      </c>
      <c r="D280" s="149" t="s">
        <v>39</v>
      </c>
      <c r="E280" s="149" t="s">
        <v>1965</v>
      </c>
      <c r="F280" s="149" t="s">
        <v>336</v>
      </c>
      <c r="G280" s="156">
        <f>VLOOKUP(B280,'Full FBS'!$B$18:$M$2049,6,0)</f>
        <v>0</v>
      </c>
      <c r="H280" s="156">
        <f>VLOOKUP(B280,'Full FBS'!$B$18:$M$2049,7,0)</f>
        <v>0</v>
      </c>
      <c r="I280" s="156">
        <f>VLOOKUP(B280,'Full FBS'!$B$18:$M$2049,8,0)</f>
        <v>489</v>
      </c>
      <c r="J280" s="156">
        <f>VLOOKUP(B280,'Full FBS'!$B$18:$M$2049,9,0)</f>
        <v>5</v>
      </c>
      <c r="K280" s="156">
        <f>VLOOKUP(B280,'Full FBS'!$B$18:$M$2049,10,0)</f>
        <v>13</v>
      </c>
      <c r="L280" s="156">
        <f>VLOOKUP(B280,'Full FBS'!$B$18:$M$2049,11,0)</f>
        <v>134</v>
      </c>
      <c r="M280" s="156">
        <f>VLOOKUP(B280,'Full FBS'!$B$18:$M$2049,12,0)</f>
        <v>1</v>
      </c>
      <c r="N280" s="153">
        <f>SUM(G280*$D$8+H280*$D$5+I280*$D$9+J280*$D$6+K280*$D$11+L280*$D$10+M280*$D$7)</f>
        <v>104.80000000000001</v>
      </c>
      <c r="O280" s="167">
        <f>VLOOKUP(B280, 'Full FBS'!$B$18:$P$2049, 13, FALSE)</f>
        <v>104.80000000000001</v>
      </c>
      <c r="P280" s="29"/>
      <c r="Q280" s="14"/>
      <c r="R280" s="14"/>
      <c r="S280" s="14"/>
      <c r="T280" s="14"/>
    </row>
    <row r="281" spans="1:20" ht="13.5" customHeight="1">
      <c r="A281" s="154">
        <f>RANK(N281,$N$18:$N$1076)</f>
        <v>264</v>
      </c>
      <c r="B281" s="148" t="s">
        <v>809</v>
      </c>
      <c r="C281" s="148" t="s">
        <v>1941</v>
      </c>
      <c r="D281" s="149" t="s">
        <v>43</v>
      </c>
      <c r="E281" s="149" t="s">
        <v>36</v>
      </c>
      <c r="F281" s="149" t="s">
        <v>1047</v>
      </c>
      <c r="G281" s="156">
        <f>VLOOKUP(B281,'Full FBS'!$B$18:$M$2049,6,0)</f>
        <v>0</v>
      </c>
      <c r="H281" s="156">
        <f>VLOOKUP(B281,'Full FBS'!$B$18:$M$2049,7,0)</f>
        <v>0</v>
      </c>
      <c r="I281" s="156">
        <f>VLOOKUP(B281,'Full FBS'!$B$18:$M$2049,8,0)</f>
        <v>0</v>
      </c>
      <c r="J281" s="156">
        <f>VLOOKUP(B281,'Full FBS'!$B$18:$M$2049,9,0)</f>
        <v>0</v>
      </c>
      <c r="K281" s="156">
        <f>VLOOKUP(B281,'Full FBS'!$B$18:$M$2049,10,0)</f>
        <v>40</v>
      </c>
      <c r="L281" s="156">
        <f>VLOOKUP(B281,'Full FBS'!$B$18:$M$2049,11,0)</f>
        <v>596</v>
      </c>
      <c r="M281" s="156">
        <f>VLOOKUP(B281,'Full FBS'!$B$18:$M$2049,12,0)</f>
        <v>4</v>
      </c>
      <c r="N281" s="153">
        <f>SUM(G281*$D$8+H281*$D$5+I281*$D$9+J281*$D$6+K281*$D$11+L281*$D$10+M281*$D$7)</f>
        <v>103.6</v>
      </c>
      <c r="O281" s="167">
        <f>VLOOKUP(B281, 'Full FBS'!$B$18:$P$2049, 13, FALSE)</f>
        <v>103.6</v>
      </c>
      <c r="P281" s="29"/>
      <c r="Q281" s="14"/>
      <c r="R281" s="14"/>
      <c r="S281" s="14"/>
      <c r="T281" s="14"/>
    </row>
    <row r="282" spans="1:20" ht="13.5" customHeight="1">
      <c r="A282" s="154">
        <f>RANK(N282,$N$18:$N$1076)</f>
        <v>265</v>
      </c>
      <c r="B282" s="148" t="s">
        <v>273</v>
      </c>
      <c r="C282" s="148" t="s">
        <v>1044</v>
      </c>
      <c r="D282" s="149" t="s">
        <v>43</v>
      </c>
      <c r="E282" s="149" t="s">
        <v>34</v>
      </c>
      <c r="F282" s="149" t="s">
        <v>337</v>
      </c>
      <c r="G282" s="156">
        <f>VLOOKUP(B282,'Full FBS'!$B$18:$M$2049,6,0)</f>
        <v>0</v>
      </c>
      <c r="H282" s="156">
        <f>VLOOKUP(B282,'Full FBS'!$B$18:$M$2049,7,0)</f>
        <v>0</v>
      </c>
      <c r="I282" s="156">
        <f>VLOOKUP(B282,'Full FBS'!$B$18:$M$2049,8,0)</f>
        <v>0</v>
      </c>
      <c r="J282" s="156">
        <f>VLOOKUP(B282,'Full FBS'!$B$18:$M$2049,9,0)</f>
        <v>0</v>
      </c>
      <c r="K282" s="156">
        <f>VLOOKUP(B282,'Full FBS'!$B$18:$M$2049,10,0)</f>
        <v>43</v>
      </c>
      <c r="L282" s="156">
        <f>VLOOKUP(B282,'Full FBS'!$B$18:$M$2049,11,0)</f>
        <v>580</v>
      </c>
      <c r="M282" s="156">
        <f>VLOOKUP(B282,'Full FBS'!$B$18:$M$2049,12,0)</f>
        <v>4</v>
      </c>
      <c r="N282" s="153">
        <f>SUM(G282*$D$8+H282*$D$5+I282*$D$9+J282*$D$6+K282*$D$11+L282*$D$10+M282*$D$7)</f>
        <v>103.5</v>
      </c>
      <c r="O282" s="167">
        <f>VLOOKUP(B282, 'Full FBS'!$B$18:$P$2049, 13, FALSE)</f>
        <v>103.5</v>
      </c>
      <c r="P282" s="29"/>
      <c r="Q282" s="14"/>
      <c r="R282" s="14"/>
      <c r="S282" s="14"/>
      <c r="T282" s="14"/>
    </row>
    <row r="283" spans="1:20" ht="13.5" customHeight="1">
      <c r="A283" s="154">
        <f>RANK(N283,$N$18:$N$1076)</f>
        <v>266</v>
      </c>
      <c r="B283" s="148" t="s">
        <v>124</v>
      </c>
      <c r="C283" s="148" t="s">
        <v>1959</v>
      </c>
      <c r="D283" s="149" t="s">
        <v>43</v>
      </c>
      <c r="E283" s="149" t="s">
        <v>34</v>
      </c>
      <c r="F283" s="149" t="s">
        <v>45</v>
      </c>
      <c r="G283" s="156">
        <f>VLOOKUP(B283,'Full FBS'!$B$18:$M$2049,6,0)</f>
        <v>0</v>
      </c>
      <c r="H283" s="156">
        <f>VLOOKUP(B283,'Full FBS'!$B$18:$M$2049,7,0)</f>
        <v>0</v>
      </c>
      <c r="I283" s="156">
        <f>VLOOKUP(B283,'Full FBS'!$B$18:$M$2049,8,0)</f>
        <v>0</v>
      </c>
      <c r="J283" s="156">
        <f>VLOOKUP(B283,'Full FBS'!$B$18:$M$2049,9,0)</f>
        <v>0</v>
      </c>
      <c r="K283" s="156">
        <f>VLOOKUP(B283,'Full FBS'!$B$18:$M$2049,10,0)</f>
        <v>42</v>
      </c>
      <c r="L283" s="156">
        <f>VLOOKUP(B283,'Full FBS'!$B$18:$M$2049,11,0)</f>
        <v>523</v>
      </c>
      <c r="M283" s="156">
        <f>VLOOKUP(B283,'Full FBS'!$B$18:$M$2049,12,0)</f>
        <v>5</v>
      </c>
      <c r="N283" s="153">
        <f>SUM(G283*$D$8+H283*$D$5+I283*$D$9+J283*$D$6+K283*$D$11+L283*$D$10+M283*$D$7)</f>
        <v>103.30000000000001</v>
      </c>
      <c r="O283" s="167">
        <f>VLOOKUP(B283, 'Full FBS'!$B$18:$P$2049, 13, FALSE)</f>
        <v>103.30000000000001</v>
      </c>
      <c r="P283" s="29"/>
      <c r="Q283" s="14"/>
      <c r="R283" s="14"/>
      <c r="S283" s="14"/>
      <c r="T283" s="14"/>
    </row>
    <row r="284" spans="1:20" ht="13.5" customHeight="1">
      <c r="A284" s="154">
        <f>RANK(N284,$N$18:$N$1076)</f>
        <v>267</v>
      </c>
      <c r="B284" s="148" t="s">
        <v>1613</v>
      </c>
      <c r="C284" s="148" t="s">
        <v>430</v>
      </c>
      <c r="D284" s="149" t="s">
        <v>43</v>
      </c>
      <c r="E284" s="149" t="s">
        <v>36</v>
      </c>
      <c r="F284" s="149" t="s">
        <v>45</v>
      </c>
      <c r="G284" s="156">
        <f>VLOOKUP(B284,'Full FBS'!$B$18:$M$2049,6,0)</f>
        <v>0</v>
      </c>
      <c r="H284" s="156">
        <f>VLOOKUP(B284,'Full FBS'!$B$18:$M$2049,7,0)</f>
        <v>0</v>
      </c>
      <c r="I284" s="156">
        <f>VLOOKUP(B284,'Full FBS'!$B$18:$M$2049,8,0)</f>
        <v>0</v>
      </c>
      <c r="J284" s="156">
        <f>VLOOKUP(B284,'Full FBS'!$B$18:$M$2049,9,0)</f>
        <v>0</v>
      </c>
      <c r="K284" s="156">
        <f>VLOOKUP(B284,'Full FBS'!$B$18:$M$2049,10,0)</f>
        <v>38</v>
      </c>
      <c r="L284" s="156">
        <f>VLOOKUP(B284,'Full FBS'!$B$18:$M$2049,11,0)</f>
        <v>599</v>
      </c>
      <c r="M284" s="156">
        <f>VLOOKUP(B284,'Full FBS'!$B$18:$M$2049,12,0)</f>
        <v>4</v>
      </c>
      <c r="N284" s="153">
        <f>SUM(G284*$D$8+H284*$D$5+I284*$D$9+J284*$D$6+K284*$D$11+L284*$D$10+M284*$D$7)</f>
        <v>102.9</v>
      </c>
      <c r="O284" s="167">
        <f>VLOOKUP(B284, 'Full FBS'!$B$18:$P$2049, 13, FALSE)</f>
        <v>102.9</v>
      </c>
      <c r="P284" s="29"/>
      <c r="Q284" s="14"/>
      <c r="R284" s="14"/>
      <c r="S284" s="14"/>
      <c r="T284" s="14"/>
    </row>
    <row r="285" spans="1:20" ht="13.5" customHeight="1">
      <c r="A285" s="154">
        <f>RANK(N285,$N$18:$N$1076)</f>
        <v>268</v>
      </c>
      <c r="B285" s="148" t="s">
        <v>526</v>
      </c>
      <c r="C285" s="148" t="s">
        <v>435</v>
      </c>
      <c r="D285" s="149" t="s">
        <v>43</v>
      </c>
      <c r="E285" s="149" t="s">
        <v>36</v>
      </c>
      <c r="F285" s="149" t="s">
        <v>336</v>
      </c>
      <c r="G285" s="156">
        <f>VLOOKUP(B285,'Full FBS'!$B$18:$M$2049,6,0)</f>
        <v>0</v>
      </c>
      <c r="H285" s="156">
        <f>VLOOKUP(B285,'Full FBS'!$B$18:$M$2049,7,0)</f>
        <v>0</v>
      </c>
      <c r="I285" s="156">
        <f>VLOOKUP(B285,'Full FBS'!$B$18:$M$2049,8,0)</f>
        <v>0</v>
      </c>
      <c r="J285" s="156">
        <f>VLOOKUP(B285,'Full FBS'!$B$18:$M$2049,9,0)</f>
        <v>0</v>
      </c>
      <c r="K285" s="156">
        <f>VLOOKUP(B285,'Full FBS'!$B$18:$M$2049,10,0)</f>
        <v>42</v>
      </c>
      <c r="L285" s="156">
        <f>VLOOKUP(B285,'Full FBS'!$B$18:$M$2049,11,0)</f>
        <v>578</v>
      </c>
      <c r="M285" s="156">
        <f>VLOOKUP(B285,'Full FBS'!$B$18:$M$2049,12,0)</f>
        <v>4</v>
      </c>
      <c r="N285" s="153">
        <f>SUM(G285*$D$8+H285*$D$5+I285*$D$9+J285*$D$6+K285*$D$11+L285*$D$10+M285*$D$7)</f>
        <v>102.80000000000001</v>
      </c>
      <c r="O285" s="167">
        <f>VLOOKUP(B285, 'Full FBS'!$B$18:$P$2049, 13, FALSE)</f>
        <v>102.80000000000001</v>
      </c>
      <c r="P285" s="29"/>
      <c r="Q285" s="14"/>
      <c r="R285" s="14"/>
      <c r="S285" s="14"/>
      <c r="T285" s="14"/>
    </row>
    <row r="286" spans="1:20" ht="13.5" customHeight="1">
      <c r="A286" s="154">
        <f>RANK(N286,$N$18:$N$1076)</f>
        <v>269</v>
      </c>
      <c r="B286" s="148" t="s">
        <v>2098</v>
      </c>
      <c r="C286" s="148" t="s">
        <v>417</v>
      </c>
      <c r="D286" s="149" t="s">
        <v>39</v>
      </c>
      <c r="E286" s="149" t="s">
        <v>34</v>
      </c>
      <c r="F286" s="149" t="s">
        <v>37</v>
      </c>
      <c r="G286" s="156">
        <f>VLOOKUP(B286,'Full FBS'!$B$18:$M$2049,6,0)</f>
        <v>0</v>
      </c>
      <c r="H286" s="156">
        <f>VLOOKUP(B286,'Full FBS'!$B$18:$M$2049,7,0)</f>
        <v>0</v>
      </c>
      <c r="I286" s="156">
        <f>VLOOKUP(B286,'Full FBS'!$B$18:$M$2049,8,0)</f>
        <v>499</v>
      </c>
      <c r="J286" s="156">
        <f>VLOOKUP(B286,'Full FBS'!$B$18:$M$2049,9,0)</f>
        <v>4</v>
      </c>
      <c r="K286" s="156">
        <f>VLOOKUP(B286,'Full FBS'!$B$18:$M$2049,10,0)</f>
        <v>15</v>
      </c>
      <c r="L286" s="156">
        <f>VLOOKUP(B286,'Full FBS'!$B$18:$M$2049,11,0)</f>
        <v>152</v>
      </c>
      <c r="M286" s="156">
        <f>VLOOKUP(B286,'Full FBS'!$B$18:$M$2049,12,0)</f>
        <v>1</v>
      </c>
      <c r="N286" s="153">
        <f>SUM(G286*$D$8+H286*$D$5+I286*$D$9+J286*$D$6+K286*$D$11+L286*$D$10+M286*$D$7)</f>
        <v>102.60000000000001</v>
      </c>
      <c r="O286" s="167">
        <f>VLOOKUP(B286, 'Full FBS'!$B$18:$P$2049, 13, FALSE)</f>
        <v>102.60000000000001</v>
      </c>
      <c r="P286" s="29"/>
      <c r="Q286" s="14"/>
      <c r="R286" s="14"/>
      <c r="S286" s="14"/>
      <c r="T286" s="14"/>
    </row>
    <row r="287" spans="1:20" ht="13.5" customHeight="1">
      <c r="A287" s="154">
        <f>RANK(N287,$N$18:$N$1076)</f>
        <v>270</v>
      </c>
      <c r="B287" s="148" t="s">
        <v>723</v>
      </c>
      <c r="C287" s="148" t="s">
        <v>1934</v>
      </c>
      <c r="D287" s="149" t="s">
        <v>43</v>
      </c>
      <c r="E287" s="149" t="s">
        <v>38</v>
      </c>
      <c r="F287" s="149" t="s">
        <v>37</v>
      </c>
      <c r="G287" s="156">
        <f>VLOOKUP(B287,'Full FBS'!$B$18:$M$2049,6,0)</f>
        <v>0</v>
      </c>
      <c r="H287" s="156">
        <f>VLOOKUP(B287,'Full FBS'!$B$18:$M$2049,7,0)</f>
        <v>0</v>
      </c>
      <c r="I287" s="156">
        <f>VLOOKUP(B287,'Full FBS'!$B$18:$M$2049,8,0)</f>
        <v>25</v>
      </c>
      <c r="J287" s="156">
        <f>VLOOKUP(B287,'Full FBS'!$B$18:$M$2049,9,0)</f>
        <v>0</v>
      </c>
      <c r="K287" s="156">
        <f>VLOOKUP(B287,'Full FBS'!$B$18:$M$2049,10,0)</f>
        <v>38</v>
      </c>
      <c r="L287" s="156">
        <f>VLOOKUP(B287,'Full FBS'!$B$18:$M$2049,11,0)</f>
        <v>508</v>
      </c>
      <c r="M287" s="156">
        <f>VLOOKUP(B287,'Full FBS'!$B$18:$M$2049,12,0)</f>
        <v>5</v>
      </c>
      <c r="N287" s="153">
        <f>SUM(G287*$D$8+H287*$D$5+I287*$D$9+J287*$D$6+K287*$D$11+L287*$D$10+M287*$D$7)</f>
        <v>102.30000000000001</v>
      </c>
      <c r="O287" s="167">
        <f>VLOOKUP(B287, 'Full FBS'!$B$18:$P$2049, 13, FALSE)</f>
        <v>102.30000000000001</v>
      </c>
      <c r="P287" s="29"/>
      <c r="Q287" s="14"/>
      <c r="R287" s="14"/>
      <c r="S287" s="14"/>
      <c r="T287" s="14"/>
    </row>
    <row r="288" spans="1:20" ht="13.5" customHeight="1">
      <c r="A288" s="154">
        <f>RANK(N288,$N$18:$N$1076)</f>
        <v>271</v>
      </c>
      <c r="B288" s="148" t="s">
        <v>378</v>
      </c>
      <c r="C288" s="148" t="s">
        <v>1909</v>
      </c>
      <c r="D288" s="149" t="s">
        <v>43</v>
      </c>
      <c r="E288" s="149" t="s">
        <v>34</v>
      </c>
      <c r="F288" s="149" t="s">
        <v>45</v>
      </c>
      <c r="G288" s="156">
        <f>VLOOKUP(B288,'Full FBS'!$B$18:$M$2049,6,0)</f>
        <v>0</v>
      </c>
      <c r="H288" s="156">
        <f>VLOOKUP(B288,'Full FBS'!$B$18:$M$2049,7,0)</f>
        <v>0</v>
      </c>
      <c r="I288" s="156">
        <f>VLOOKUP(B288,'Full FBS'!$B$18:$M$2049,8,0)</f>
        <v>0</v>
      </c>
      <c r="J288" s="156">
        <f>VLOOKUP(B288,'Full FBS'!$B$18:$M$2049,9,0)</f>
        <v>0</v>
      </c>
      <c r="K288" s="156">
        <f>VLOOKUP(B288,'Full FBS'!$B$18:$M$2049,10,0)</f>
        <v>42</v>
      </c>
      <c r="L288" s="156">
        <f>VLOOKUP(B288,'Full FBS'!$B$18:$M$2049,11,0)</f>
        <v>567</v>
      </c>
      <c r="M288" s="156">
        <f>VLOOKUP(B288,'Full FBS'!$B$18:$M$2049,12,0)</f>
        <v>4</v>
      </c>
      <c r="N288" s="153">
        <f>SUM(G288*$D$8+H288*$D$5+I288*$D$9+J288*$D$6+K288*$D$11+L288*$D$10+M288*$D$7)</f>
        <v>101.7</v>
      </c>
      <c r="O288" s="167">
        <f>VLOOKUP(B288, 'Full FBS'!$B$18:$P$2049, 13, FALSE)</f>
        <v>101.7</v>
      </c>
      <c r="P288" s="29"/>
      <c r="Q288" s="14"/>
      <c r="R288" s="14"/>
      <c r="S288" s="14"/>
      <c r="T288" s="14"/>
    </row>
    <row r="289" spans="1:20" ht="13.5" customHeight="1">
      <c r="A289" s="154">
        <f>RANK(N289,$N$18:$N$1076)</f>
        <v>272</v>
      </c>
      <c r="B289" s="148" t="s">
        <v>648</v>
      </c>
      <c r="C289" s="148" t="s">
        <v>1921</v>
      </c>
      <c r="D289" s="149" t="s">
        <v>43</v>
      </c>
      <c r="E289" s="149" t="s">
        <v>38</v>
      </c>
      <c r="F289" s="149" t="s">
        <v>45</v>
      </c>
      <c r="G289" s="156">
        <f>VLOOKUP(B289,'Full FBS'!$B$18:$M$2049,6,0)</f>
        <v>0</v>
      </c>
      <c r="H289" s="156">
        <f>VLOOKUP(B289,'Full FBS'!$B$18:$M$2049,7,0)</f>
        <v>0</v>
      </c>
      <c r="I289" s="156">
        <f>VLOOKUP(B289,'Full FBS'!$B$18:$M$2049,8,0)</f>
        <v>17</v>
      </c>
      <c r="J289" s="156">
        <f>VLOOKUP(B289,'Full FBS'!$B$18:$M$2049,9,0)</f>
        <v>0</v>
      </c>
      <c r="K289" s="156">
        <f>VLOOKUP(B289,'Full FBS'!$B$18:$M$2049,10,0)</f>
        <v>47</v>
      </c>
      <c r="L289" s="156">
        <f>VLOOKUP(B289,'Full FBS'!$B$18:$M$2049,11,0)</f>
        <v>523</v>
      </c>
      <c r="M289" s="156">
        <f>VLOOKUP(B289,'Full FBS'!$B$18:$M$2049,12,0)</f>
        <v>4</v>
      </c>
      <c r="N289" s="153">
        <f>SUM(G289*$D$8+H289*$D$5+I289*$D$9+J289*$D$6+K289*$D$11+L289*$D$10+M289*$D$7)</f>
        <v>101.5</v>
      </c>
      <c r="O289" s="167">
        <f>VLOOKUP(B289, 'Full FBS'!$B$18:$P$2049, 13, FALSE)</f>
        <v>101.5</v>
      </c>
      <c r="P289" s="29"/>
      <c r="Q289" s="14"/>
      <c r="R289" s="14"/>
      <c r="S289" s="14"/>
      <c r="T289" s="14"/>
    </row>
    <row r="290" spans="1:20" ht="13.5" customHeight="1">
      <c r="A290" s="154">
        <f>RANK(N290,$N$18:$N$1076)</f>
        <v>273</v>
      </c>
      <c r="B290" s="148" t="s">
        <v>1694</v>
      </c>
      <c r="C290" s="148" t="s">
        <v>406</v>
      </c>
      <c r="D290" s="149" t="s">
        <v>43</v>
      </c>
      <c r="E290" s="149" t="s">
        <v>1965</v>
      </c>
      <c r="F290" s="149" t="s">
        <v>45</v>
      </c>
      <c r="G290" s="156">
        <f>VLOOKUP(B290,'Full FBS'!$B$18:$M$2049,6,0)</f>
        <v>0</v>
      </c>
      <c r="H290" s="156">
        <f>VLOOKUP(B290,'Full FBS'!$B$18:$M$2049,7,0)</f>
        <v>0</v>
      </c>
      <c r="I290" s="156">
        <f>VLOOKUP(B290,'Full FBS'!$B$18:$M$2049,8,0)</f>
        <v>0</v>
      </c>
      <c r="J290" s="156">
        <f>VLOOKUP(B290,'Full FBS'!$B$18:$M$2049,9,0)</f>
        <v>0</v>
      </c>
      <c r="K290" s="156">
        <f>VLOOKUP(B290,'Full FBS'!$B$18:$M$2049,10,0)</f>
        <v>40</v>
      </c>
      <c r="L290" s="156">
        <f>VLOOKUP(B290,'Full FBS'!$B$18:$M$2049,11,0)</f>
        <v>505</v>
      </c>
      <c r="M290" s="156">
        <f>VLOOKUP(B290,'Full FBS'!$B$18:$M$2049,12,0)</f>
        <v>5</v>
      </c>
      <c r="N290" s="153">
        <f>SUM(G290*$D$8+H290*$D$5+I290*$D$9+J290*$D$6+K290*$D$11+L290*$D$10+M290*$D$7)</f>
        <v>100.5</v>
      </c>
      <c r="O290" s="167">
        <f>VLOOKUP(B290, 'Full FBS'!$B$18:$P$2049, 13, FALSE)</f>
        <v>100.5</v>
      </c>
      <c r="P290" s="29"/>
      <c r="Q290" s="14"/>
      <c r="R290" s="14"/>
      <c r="S290" s="14"/>
      <c r="T290" s="14"/>
    </row>
    <row r="291" spans="1:20" ht="13.5" customHeight="1">
      <c r="A291" s="154">
        <f>RANK(N291,$N$18:$N$1076)</f>
        <v>274</v>
      </c>
      <c r="B291" s="148" t="s">
        <v>1728</v>
      </c>
      <c r="C291" s="148" t="s">
        <v>1954</v>
      </c>
      <c r="D291" s="149" t="s">
        <v>43</v>
      </c>
      <c r="E291" s="149" t="s">
        <v>36</v>
      </c>
      <c r="F291" s="149" t="s">
        <v>336</v>
      </c>
      <c r="G291" s="156">
        <f>VLOOKUP(B291,'Full FBS'!$B$18:$M$2049,6,0)</f>
        <v>0</v>
      </c>
      <c r="H291" s="156">
        <f>VLOOKUP(B291,'Full FBS'!$B$18:$M$2049,7,0)</f>
        <v>0</v>
      </c>
      <c r="I291" s="156">
        <f>VLOOKUP(B291,'Full FBS'!$B$18:$M$2049,8,0)</f>
        <v>0</v>
      </c>
      <c r="J291" s="156">
        <f>VLOOKUP(B291,'Full FBS'!$B$18:$M$2049,9,0)</f>
        <v>0</v>
      </c>
      <c r="K291" s="156">
        <f>VLOOKUP(B291,'Full FBS'!$B$18:$M$2049,10,0)</f>
        <v>45</v>
      </c>
      <c r="L291" s="156">
        <f>VLOOKUP(B291,'Full FBS'!$B$18:$M$2049,11,0)</f>
        <v>538</v>
      </c>
      <c r="M291" s="156">
        <f>VLOOKUP(B291,'Full FBS'!$B$18:$M$2049,12,0)</f>
        <v>4</v>
      </c>
      <c r="N291" s="153">
        <f>SUM(G291*$D$8+H291*$D$5+I291*$D$9+J291*$D$6+K291*$D$11+L291*$D$10+M291*$D$7)</f>
        <v>100.30000000000001</v>
      </c>
      <c r="O291" s="167">
        <f>VLOOKUP(B291, 'Full FBS'!$B$18:$P$2049, 13, FALSE)</f>
        <v>100.30000000000001</v>
      </c>
      <c r="P291" s="29"/>
      <c r="Q291" s="14"/>
      <c r="R291" s="14"/>
      <c r="S291" s="14"/>
      <c r="T291" s="14"/>
    </row>
    <row r="292" spans="1:20" ht="13.5" customHeight="1">
      <c r="A292" s="154">
        <f>RANK(N292,$N$18:$N$1076)</f>
        <v>275</v>
      </c>
      <c r="B292" s="148" t="s">
        <v>663</v>
      </c>
      <c r="C292" s="148" t="s">
        <v>410</v>
      </c>
      <c r="D292" s="149" t="s">
        <v>39</v>
      </c>
      <c r="E292" s="149" t="s">
        <v>34</v>
      </c>
      <c r="F292" s="149" t="s">
        <v>337</v>
      </c>
      <c r="G292" s="156">
        <f>VLOOKUP(B292,'Full FBS'!$B$18:$M$2049,6,0)</f>
        <v>0</v>
      </c>
      <c r="H292" s="156">
        <f>VLOOKUP(B292,'Full FBS'!$B$18:$M$2049,7,0)</f>
        <v>0</v>
      </c>
      <c r="I292" s="156">
        <f>VLOOKUP(B292,'Full FBS'!$B$18:$M$2049,8,0)</f>
        <v>523</v>
      </c>
      <c r="J292" s="156">
        <f>VLOOKUP(B292,'Full FBS'!$B$18:$M$2049,9,0)</f>
        <v>5</v>
      </c>
      <c r="K292" s="156">
        <f>VLOOKUP(B292,'Full FBS'!$B$18:$M$2049,10,0)</f>
        <v>14</v>
      </c>
      <c r="L292" s="156">
        <f>VLOOKUP(B292,'Full FBS'!$B$18:$M$2049,11,0)</f>
        <v>98</v>
      </c>
      <c r="M292" s="156">
        <f>VLOOKUP(B292,'Full FBS'!$B$18:$M$2049,12,0)</f>
        <v>0</v>
      </c>
      <c r="N292" s="153">
        <f>SUM(G292*$D$8+H292*$D$5+I292*$D$9+J292*$D$6+K292*$D$11+L292*$D$10+M292*$D$7)</f>
        <v>99.100000000000009</v>
      </c>
      <c r="O292" s="167">
        <f>VLOOKUP(B292, 'Full FBS'!$B$18:$P$2049, 13, FALSE)</f>
        <v>99.100000000000009</v>
      </c>
      <c r="P292" s="29"/>
      <c r="Q292" s="14"/>
      <c r="R292" s="14"/>
      <c r="S292" s="14"/>
      <c r="T292" s="14"/>
    </row>
    <row r="293" spans="1:20" ht="13.5" customHeight="1">
      <c r="A293" s="154">
        <f>RANK(N293,$N$18:$N$1076)</f>
        <v>276</v>
      </c>
      <c r="B293" s="148" t="s">
        <v>518</v>
      </c>
      <c r="C293" s="148" t="s">
        <v>405</v>
      </c>
      <c r="D293" s="149" t="s">
        <v>43</v>
      </c>
      <c r="E293" s="149" t="s">
        <v>38</v>
      </c>
      <c r="F293" s="149" t="s">
        <v>37</v>
      </c>
      <c r="G293" s="156">
        <f>VLOOKUP(B293,'Full FBS'!$B$18:$M$2049,6,0)</f>
        <v>0</v>
      </c>
      <c r="H293" s="156">
        <f>VLOOKUP(B293,'Full FBS'!$B$18:$M$2049,7,0)</f>
        <v>0</v>
      </c>
      <c r="I293" s="156">
        <f>VLOOKUP(B293,'Full FBS'!$B$18:$M$2049,8,0)</f>
        <v>26</v>
      </c>
      <c r="J293" s="156">
        <f>VLOOKUP(B293,'Full FBS'!$B$18:$M$2049,9,0)</f>
        <v>0</v>
      </c>
      <c r="K293" s="156">
        <f>VLOOKUP(B293,'Full FBS'!$B$18:$M$2049,10,0)</f>
        <v>41</v>
      </c>
      <c r="L293" s="156">
        <f>VLOOKUP(B293,'Full FBS'!$B$18:$M$2049,11,0)</f>
        <v>574</v>
      </c>
      <c r="M293" s="156">
        <f>VLOOKUP(B293,'Full FBS'!$B$18:$M$2049,12,0)</f>
        <v>3</v>
      </c>
      <c r="N293" s="153">
        <f>SUM(G293*$D$8+H293*$D$5+I293*$D$9+J293*$D$6+K293*$D$11+L293*$D$10+M293*$D$7)</f>
        <v>98.5</v>
      </c>
      <c r="O293" s="167">
        <f>VLOOKUP(B293, 'Full FBS'!$B$18:$P$2049, 13, FALSE)</f>
        <v>98.5</v>
      </c>
      <c r="P293" s="29"/>
      <c r="Q293" s="14"/>
      <c r="R293" s="14"/>
      <c r="S293" s="14"/>
      <c r="T293" s="14"/>
    </row>
    <row r="294" spans="1:20" ht="13.5" customHeight="1">
      <c r="A294" s="154">
        <f>RANK(N294,$N$18:$N$1076)</f>
        <v>277</v>
      </c>
      <c r="B294" s="148" t="s">
        <v>907</v>
      </c>
      <c r="C294" s="148" t="s">
        <v>425</v>
      </c>
      <c r="D294" s="149" t="s">
        <v>43</v>
      </c>
      <c r="E294" s="149" t="s">
        <v>36</v>
      </c>
      <c r="F294" s="149" t="s">
        <v>45</v>
      </c>
      <c r="G294" s="156">
        <f>VLOOKUP(B294,'Full FBS'!$B$18:$M$2049,6,0)</f>
        <v>0</v>
      </c>
      <c r="H294" s="156">
        <f>VLOOKUP(B294,'Full FBS'!$B$18:$M$2049,7,0)</f>
        <v>0</v>
      </c>
      <c r="I294" s="156">
        <f>VLOOKUP(B294,'Full FBS'!$B$18:$M$2049,8,0)</f>
        <v>15</v>
      </c>
      <c r="J294" s="156">
        <f>VLOOKUP(B294,'Full FBS'!$B$18:$M$2049,9,0)</f>
        <v>1</v>
      </c>
      <c r="K294" s="156">
        <f>VLOOKUP(B294,'Full FBS'!$B$18:$M$2049,10,0)</f>
        <v>40</v>
      </c>
      <c r="L294" s="156">
        <f>VLOOKUP(B294,'Full FBS'!$B$18:$M$2049,11,0)</f>
        <v>468</v>
      </c>
      <c r="M294" s="156">
        <f>VLOOKUP(B294,'Full FBS'!$B$18:$M$2049,12,0)</f>
        <v>4</v>
      </c>
      <c r="N294" s="153">
        <f>SUM(G294*$D$8+H294*$D$5+I294*$D$9+J294*$D$6+K294*$D$11+L294*$D$10+M294*$D$7)</f>
        <v>98.300000000000011</v>
      </c>
      <c r="O294" s="167">
        <f>VLOOKUP(B294, 'Full FBS'!$B$18:$P$2049, 13, FALSE)</f>
        <v>98.300000000000011</v>
      </c>
      <c r="P294" s="29"/>
      <c r="Q294" s="14"/>
      <c r="R294" s="14"/>
      <c r="S294" s="14"/>
      <c r="T294" s="14"/>
    </row>
    <row r="295" spans="1:20" ht="13.5" customHeight="1">
      <c r="A295" s="154">
        <f>RANK(N295,$N$18:$N$1076)</f>
        <v>278</v>
      </c>
      <c r="B295" s="148" t="s">
        <v>834</v>
      </c>
      <c r="C295" s="148" t="s">
        <v>438</v>
      </c>
      <c r="D295" s="149" t="s">
        <v>43</v>
      </c>
      <c r="E295" s="149" t="s">
        <v>34</v>
      </c>
      <c r="F295" s="149" t="s">
        <v>45</v>
      </c>
      <c r="G295" s="156">
        <f>VLOOKUP(B295,'Full FBS'!$B$18:$M$2049,6,0)</f>
        <v>0</v>
      </c>
      <c r="H295" s="156">
        <f>VLOOKUP(B295,'Full FBS'!$B$18:$M$2049,7,0)</f>
        <v>0</v>
      </c>
      <c r="I295" s="156">
        <f>VLOOKUP(B295,'Full FBS'!$B$18:$M$2049,8,0)</f>
        <v>0</v>
      </c>
      <c r="J295" s="156">
        <f>VLOOKUP(B295,'Full FBS'!$B$18:$M$2049,9,0)</f>
        <v>0</v>
      </c>
      <c r="K295" s="156">
        <f>VLOOKUP(B295,'Full FBS'!$B$18:$M$2049,10,0)</f>
        <v>41</v>
      </c>
      <c r="L295" s="156">
        <f>VLOOKUP(B295,'Full FBS'!$B$18:$M$2049,11,0)</f>
        <v>596</v>
      </c>
      <c r="M295" s="156">
        <f>VLOOKUP(B295,'Full FBS'!$B$18:$M$2049,12,0)</f>
        <v>3</v>
      </c>
      <c r="N295" s="153">
        <f>SUM(G295*$D$8+H295*$D$5+I295*$D$9+J295*$D$6+K295*$D$11+L295*$D$10+M295*$D$7)</f>
        <v>98.1</v>
      </c>
      <c r="O295" s="167">
        <f>VLOOKUP(B295, 'Full FBS'!$B$18:$P$2049, 13, FALSE)</f>
        <v>98.1</v>
      </c>
      <c r="P295" s="29"/>
      <c r="Q295" s="14"/>
      <c r="R295" s="14"/>
      <c r="S295" s="14"/>
      <c r="T295" s="14"/>
    </row>
    <row r="296" spans="1:20" ht="13.5" customHeight="1">
      <c r="A296" s="154">
        <f>RANK(N296,$N$18:$N$1076)</f>
        <v>279</v>
      </c>
      <c r="B296" s="148" t="s">
        <v>470</v>
      </c>
      <c r="C296" s="148" t="s">
        <v>408</v>
      </c>
      <c r="D296" s="149" t="s">
        <v>39</v>
      </c>
      <c r="E296" s="149" t="s">
        <v>38</v>
      </c>
      <c r="F296" s="149" t="s">
        <v>37</v>
      </c>
      <c r="G296" s="156">
        <f>VLOOKUP(B296,'Full FBS'!$B$18:$M$2049,6,0)</f>
        <v>0</v>
      </c>
      <c r="H296" s="156">
        <f>VLOOKUP(B296,'Full FBS'!$B$18:$M$2049,7,0)</f>
        <v>0</v>
      </c>
      <c r="I296" s="156">
        <f>VLOOKUP(B296,'Full FBS'!$B$18:$M$2049,8,0)</f>
        <v>531</v>
      </c>
      <c r="J296" s="156">
        <f>VLOOKUP(B296,'Full FBS'!$B$18:$M$2049,9,0)</f>
        <v>5</v>
      </c>
      <c r="K296" s="156">
        <f>VLOOKUP(B296,'Full FBS'!$B$18:$M$2049,10,0)</f>
        <v>10</v>
      </c>
      <c r="L296" s="156">
        <f>VLOOKUP(B296,'Full FBS'!$B$18:$M$2049,11,0)</f>
        <v>98</v>
      </c>
      <c r="M296" s="156">
        <f>VLOOKUP(B296,'Full FBS'!$B$18:$M$2049,12,0)</f>
        <v>0</v>
      </c>
      <c r="N296" s="153">
        <f>SUM(G296*$D$8+H296*$D$5+I296*$D$9+J296*$D$6+K296*$D$11+L296*$D$10+M296*$D$7)</f>
        <v>97.899999999999991</v>
      </c>
      <c r="O296" s="167">
        <f>VLOOKUP(B296, 'Full FBS'!$B$18:$P$2049, 13, FALSE)</f>
        <v>97.899999999999991</v>
      </c>
      <c r="P296" s="29"/>
      <c r="Q296" s="14"/>
      <c r="R296" s="14"/>
      <c r="S296" s="14"/>
      <c r="T296" s="14"/>
    </row>
    <row r="297" spans="1:20" ht="13.5" customHeight="1">
      <c r="A297" s="154">
        <f>RANK(N297,$N$18:$N$1076)</f>
        <v>280</v>
      </c>
      <c r="B297" s="148" t="s">
        <v>579</v>
      </c>
      <c r="C297" s="148" t="s">
        <v>46</v>
      </c>
      <c r="D297" s="149" t="s">
        <v>43</v>
      </c>
      <c r="E297" s="149" t="s">
        <v>38</v>
      </c>
      <c r="F297" s="149" t="s">
        <v>336</v>
      </c>
      <c r="G297" s="156">
        <f>VLOOKUP(B297,'Full FBS'!$B$18:$M$2049,6,0)</f>
        <v>0</v>
      </c>
      <c r="H297" s="156">
        <f>VLOOKUP(B297,'Full FBS'!$B$18:$M$2049,7,0)</f>
        <v>0</v>
      </c>
      <c r="I297" s="156">
        <f>VLOOKUP(B297,'Full FBS'!$B$18:$M$2049,8,0)</f>
        <v>32</v>
      </c>
      <c r="J297" s="156">
        <f>VLOOKUP(B297,'Full FBS'!$B$18:$M$2049,9,0)</f>
        <v>0</v>
      </c>
      <c r="K297" s="156">
        <f>VLOOKUP(B297,'Full FBS'!$B$18:$M$2049,10,0)</f>
        <v>37</v>
      </c>
      <c r="L297" s="156">
        <f>VLOOKUP(B297,'Full FBS'!$B$18:$M$2049,11,0)</f>
        <v>514</v>
      </c>
      <c r="M297" s="156">
        <f>VLOOKUP(B297,'Full FBS'!$B$18:$M$2049,12,0)</f>
        <v>4</v>
      </c>
      <c r="N297" s="153">
        <f>SUM(G297*$D$8+H297*$D$5+I297*$D$9+J297*$D$6+K297*$D$11+L297*$D$10+M297*$D$7)</f>
        <v>97.100000000000009</v>
      </c>
      <c r="O297" s="167">
        <f>VLOOKUP(B297, 'Full FBS'!$B$18:$P$2049, 13, FALSE)</f>
        <v>97.100000000000009</v>
      </c>
      <c r="P297" s="29"/>
      <c r="Q297" s="14"/>
      <c r="R297" s="14"/>
      <c r="S297" s="14"/>
      <c r="T297" s="14"/>
    </row>
    <row r="298" spans="1:20" ht="13.5" customHeight="1">
      <c r="A298" s="154">
        <f>RANK(N298,$N$18:$N$1076)</f>
        <v>281</v>
      </c>
      <c r="B298" s="148" t="s">
        <v>176</v>
      </c>
      <c r="C298" s="148" t="s">
        <v>429</v>
      </c>
      <c r="D298" s="149" t="s">
        <v>43</v>
      </c>
      <c r="E298" s="149" t="s">
        <v>34</v>
      </c>
      <c r="F298" s="149" t="s">
        <v>336</v>
      </c>
      <c r="G298" s="156">
        <f>VLOOKUP(B298,'Full FBS'!$B$18:$M$2049,6,0)</f>
        <v>0</v>
      </c>
      <c r="H298" s="156">
        <f>VLOOKUP(B298,'Full FBS'!$B$18:$M$2049,7,0)</f>
        <v>0</v>
      </c>
      <c r="I298" s="156">
        <f>VLOOKUP(B298,'Full FBS'!$B$18:$M$2049,8,0)</f>
        <v>0</v>
      </c>
      <c r="J298" s="156">
        <f>VLOOKUP(B298,'Full FBS'!$B$18:$M$2049,9,0)</f>
        <v>0</v>
      </c>
      <c r="K298" s="156">
        <f>VLOOKUP(B298,'Full FBS'!$B$18:$M$2049,10,0)</f>
        <v>40</v>
      </c>
      <c r="L298" s="156">
        <f>VLOOKUP(B298,'Full FBS'!$B$18:$M$2049,11,0)</f>
        <v>531</v>
      </c>
      <c r="M298" s="156">
        <f>VLOOKUP(B298,'Full FBS'!$B$18:$M$2049,12,0)</f>
        <v>4</v>
      </c>
      <c r="N298" s="153">
        <f>SUM(G298*$D$8+H298*$D$5+I298*$D$9+J298*$D$6+K298*$D$11+L298*$D$10+M298*$D$7)</f>
        <v>97.1</v>
      </c>
      <c r="O298" s="167">
        <f>VLOOKUP(B298, 'Full FBS'!$B$18:$P$2049, 13, FALSE)</f>
        <v>97.1</v>
      </c>
      <c r="P298" s="29"/>
      <c r="Q298" s="14"/>
      <c r="R298" s="14"/>
      <c r="S298" s="14"/>
      <c r="T298" s="14"/>
    </row>
    <row r="299" spans="1:20" ht="13.5" customHeight="1">
      <c r="A299" s="154">
        <f>RANK(N299,$N$18:$N$1076)</f>
        <v>282</v>
      </c>
      <c r="B299" s="148" t="s">
        <v>1362</v>
      </c>
      <c r="C299" s="148" t="s">
        <v>1926</v>
      </c>
      <c r="D299" s="149" t="s">
        <v>39</v>
      </c>
      <c r="E299" s="149" t="s">
        <v>36</v>
      </c>
      <c r="F299" s="149" t="s">
        <v>336</v>
      </c>
      <c r="G299" s="156">
        <f>VLOOKUP(B299,'Full FBS'!$B$18:$M$2049,6,0)</f>
        <v>0</v>
      </c>
      <c r="H299" s="156">
        <f>VLOOKUP(B299,'Full FBS'!$B$18:$M$2049,7,0)</f>
        <v>0</v>
      </c>
      <c r="I299" s="156">
        <f>VLOOKUP(B299,'Full FBS'!$B$18:$M$2049,8,0)</f>
        <v>499</v>
      </c>
      <c r="J299" s="156">
        <f>VLOOKUP(B299,'Full FBS'!$B$18:$M$2049,9,0)</f>
        <v>4</v>
      </c>
      <c r="K299" s="156">
        <f>VLOOKUP(B299,'Full FBS'!$B$18:$M$2049,10,0)</f>
        <v>13</v>
      </c>
      <c r="L299" s="156">
        <f>VLOOKUP(B299,'Full FBS'!$B$18:$M$2049,11,0)</f>
        <v>104</v>
      </c>
      <c r="M299" s="156">
        <f>VLOOKUP(B299,'Full FBS'!$B$18:$M$2049,12,0)</f>
        <v>1</v>
      </c>
      <c r="N299" s="153">
        <f>SUM(G299*$D$8+H299*$D$5+I299*$D$9+J299*$D$6+K299*$D$11+L299*$D$10+M299*$D$7)</f>
        <v>96.800000000000011</v>
      </c>
      <c r="O299" s="167">
        <f>VLOOKUP(B299, 'Full FBS'!$B$18:$P$2049, 13, FALSE)</f>
        <v>96.800000000000011</v>
      </c>
      <c r="P299" s="29"/>
      <c r="Q299" s="14"/>
      <c r="R299" s="14"/>
      <c r="S299" s="14"/>
      <c r="T299" s="14"/>
    </row>
    <row r="300" spans="1:20" ht="13.5" customHeight="1">
      <c r="A300" s="154">
        <f>RANK(N300,$N$18:$N$1076)</f>
        <v>282</v>
      </c>
      <c r="B300" s="148" t="s">
        <v>1877</v>
      </c>
      <c r="C300" s="148" t="s">
        <v>1963</v>
      </c>
      <c r="D300" s="149" t="s">
        <v>43</v>
      </c>
      <c r="E300" s="149" t="s">
        <v>36</v>
      </c>
      <c r="F300" s="149" t="s">
        <v>336</v>
      </c>
      <c r="G300" s="156">
        <f>VLOOKUP(B300,'Full FBS'!$B$18:$M$2049,6,0)</f>
        <v>0</v>
      </c>
      <c r="H300" s="156">
        <f>VLOOKUP(B300,'Full FBS'!$B$18:$M$2049,7,0)</f>
        <v>0</v>
      </c>
      <c r="I300" s="156">
        <f>VLOOKUP(B300,'Full FBS'!$B$18:$M$2049,8,0)</f>
        <v>0</v>
      </c>
      <c r="J300" s="156">
        <f>VLOOKUP(B300,'Full FBS'!$B$18:$M$2049,9,0)</f>
        <v>0</v>
      </c>
      <c r="K300" s="156">
        <f>VLOOKUP(B300,'Full FBS'!$B$18:$M$2049,10,0)</f>
        <v>33</v>
      </c>
      <c r="L300" s="156">
        <f>VLOOKUP(B300,'Full FBS'!$B$18:$M$2049,11,0)</f>
        <v>563</v>
      </c>
      <c r="M300" s="156">
        <f>VLOOKUP(B300,'Full FBS'!$B$18:$M$2049,12,0)</f>
        <v>4</v>
      </c>
      <c r="N300" s="153">
        <f>SUM(G300*$D$8+H300*$D$5+I300*$D$9+J300*$D$6+K300*$D$11+L300*$D$10+M300*$D$7)</f>
        <v>96.800000000000011</v>
      </c>
      <c r="O300" s="167">
        <f>VLOOKUP(B300, 'Full FBS'!$B$18:$P$2049, 13, FALSE)</f>
        <v>96.800000000000011</v>
      </c>
      <c r="P300" s="29"/>
      <c r="Q300" s="14"/>
      <c r="R300" s="14"/>
      <c r="S300" s="14"/>
      <c r="T300" s="14"/>
    </row>
    <row r="301" spans="1:20" ht="13.5" customHeight="1">
      <c r="A301" s="154">
        <f>RANK(N301,$N$18:$N$1076)</f>
        <v>284</v>
      </c>
      <c r="B301" s="148" t="s">
        <v>831</v>
      </c>
      <c r="C301" s="148" t="s">
        <v>1040</v>
      </c>
      <c r="D301" s="149" t="s">
        <v>39</v>
      </c>
      <c r="E301" s="149" t="s">
        <v>34</v>
      </c>
      <c r="F301" s="149" t="s">
        <v>45</v>
      </c>
      <c r="G301" s="156">
        <f>VLOOKUP(B301,'Full FBS'!$B$18:$M$2049,6,0)</f>
        <v>0</v>
      </c>
      <c r="H301" s="156">
        <f>VLOOKUP(B301,'Full FBS'!$B$18:$M$2049,7,0)</f>
        <v>0</v>
      </c>
      <c r="I301" s="156">
        <f>VLOOKUP(B301,'Full FBS'!$B$18:$M$2049,8,0)</f>
        <v>539</v>
      </c>
      <c r="J301" s="156">
        <f>VLOOKUP(B301,'Full FBS'!$B$18:$M$2049,9,0)</f>
        <v>5</v>
      </c>
      <c r="K301" s="156">
        <f>VLOOKUP(B301,'Full FBS'!$B$18:$M$2049,10,0)</f>
        <v>10</v>
      </c>
      <c r="L301" s="156">
        <f>VLOOKUP(B301,'Full FBS'!$B$18:$M$2049,11,0)</f>
        <v>72</v>
      </c>
      <c r="M301" s="156">
        <f>VLOOKUP(B301,'Full FBS'!$B$18:$M$2049,12,0)</f>
        <v>0</v>
      </c>
      <c r="N301" s="153">
        <f>SUM(G301*$D$8+H301*$D$5+I301*$D$9+J301*$D$6+K301*$D$11+L301*$D$10+M301*$D$7)</f>
        <v>96.100000000000009</v>
      </c>
      <c r="O301" s="167">
        <f>VLOOKUP(B301, 'Full FBS'!$B$18:$P$2049, 13, FALSE)</f>
        <v>96.100000000000009</v>
      </c>
      <c r="P301" s="29"/>
      <c r="Q301" s="14"/>
      <c r="R301" s="14"/>
      <c r="S301" s="14"/>
      <c r="T301" s="14"/>
    </row>
    <row r="302" spans="1:20" ht="13.5" customHeight="1">
      <c r="A302" s="154">
        <f>RANK(N302,$N$18:$N$1076)</f>
        <v>284</v>
      </c>
      <c r="B302" s="148" t="s">
        <v>2136</v>
      </c>
      <c r="C302" s="148" t="s">
        <v>1044</v>
      </c>
      <c r="D302" s="149" t="s">
        <v>39</v>
      </c>
      <c r="E302" s="149" t="s">
        <v>36</v>
      </c>
      <c r="F302" s="149" t="s">
        <v>337</v>
      </c>
      <c r="G302" s="156">
        <f>VLOOKUP(B302,'Full FBS'!$B$18:$M$2049,6,0)</f>
        <v>0</v>
      </c>
      <c r="H302" s="156">
        <f>VLOOKUP(B302,'Full FBS'!$B$18:$M$2049,7,0)</f>
        <v>0</v>
      </c>
      <c r="I302" s="156">
        <f>VLOOKUP(B302,'Full FBS'!$B$18:$M$2049,8,0)</f>
        <v>488</v>
      </c>
      <c r="J302" s="156">
        <f>VLOOKUP(B302,'Full FBS'!$B$18:$M$2049,9,0)</f>
        <v>4</v>
      </c>
      <c r="K302" s="156">
        <f>VLOOKUP(B302,'Full FBS'!$B$18:$M$2049,10,0)</f>
        <v>12</v>
      </c>
      <c r="L302" s="156">
        <f>VLOOKUP(B302,'Full FBS'!$B$18:$M$2049,11,0)</f>
        <v>113</v>
      </c>
      <c r="M302" s="156">
        <f>VLOOKUP(B302,'Full FBS'!$B$18:$M$2049,12,0)</f>
        <v>1</v>
      </c>
      <c r="N302" s="153">
        <f>SUM(G302*$D$8+H302*$D$5+I302*$D$9+J302*$D$6+K302*$D$11+L302*$D$10+M302*$D$7)</f>
        <v>96.100000000000009</v>
      </c>
      <c r="O302" s="167">
        <f>VLOOKUP(B302, 'Full FBS'!$B$18:$P$2049, 13, FALSE)</f>
        <v>96.100000000000009</v>
      </c>
      <c r="P302" s="29"/>
      <c r="Q302" s="14"/>
      <c r="R302" s="14"/>
      <c r="S302" s="14"/>
      <c r="T302" s="14"/>
    </row>
    <row r="303" spans="1:20" ht="13.5" customHeight="1">
      <c r="A303" s="154">
        <f>RANK(N303,$N$18:$N$1076)</f>
        <v>286</v>
      </c>
      <c r="B303" s="148" t="s">
        <v>690</v>
      </c>
      <c r="C303" s="148" t="s">
        <v>442</v>
      </c>
      <c r="D303" s="149" t="s">
        <v>39</v>
      </c>
      <c r="E303" s="149" t="s">
        <v>38</v>
      </c>
      <c r="F303" s="149" t="s">
        <v>336</v>
      </c>
      <c r="G303" s="156">
        <f>VLOOKUP(B303,'Full FBS'!$B$18:$M$2049,6,0)</f>
        <v>0</v>
      </c>
      <c r="H303" s="156">
        <f>VLOOKUP(B303,'Full FBS'!$B$18:$M$2049,7,0)</f>
        <v>0</v>
      </c>
      <c r="I303" s="156">
        <f>VLOOKUP(B303,'Full FBS'!$B$18:$M$2049,8,0)</f>
        <v>511</v>
      </c>
      <c r="J303" s="156">
        <f>VLOOKUP(B303,'Full FBS'!$B$18:$M$2049,9,0)</f>
        <v>6</v>
      </c>
      <c r="K303" s="156">
        <f>VLOOKUP(B303,'Full FBS'!$B$18:$M$2049,10,0)</f>
        <v>7</v>
      </c>
      <c r="L303" s="156">
        <f>VLOOKUP(B303,'Full FBS'!$B$18:$M$2049,11,0)</f>
        <v>55</v>
      </c>
      <c r="M303" s="156">
        <f>VLOOKUP(B303,'Full FBS'!$B$18:$M$2049,12,0)</f>
        <v>0</v>
      </c>
      <c r="N303" s="153">
        <f>SUM(G303*$D$8+H303*$D$5+I303*$D$9+J303*$D$6+K303*$D$11+L303*$D$10+M303*$D$7)</f>
        <v>96.1</v>
      </c>
      <c r="O303" s="167">
        <f>VLOOKUP(B303, 'Full FBS'!$B$18:$P$2049, 13, FALSE)</f>
        <v>96.1</v>
      </c>
      <c r="P303" s="29"/>
      <c r="Q303" s="14"/>
      <c r="R303" s="14"/>
      <c r="S303" s="14"/>
      <c r="T303" s="14"/>
    </row>
    <row r="304" spans="1:20" ht="13.5" customHeight="1">
      <c r="A304" s="154">
        <f>RANK(N304,$N$18:$N$1076)</f>
        <v>287</v>
      </c>
      <c r="B304" s="148" t="s">
        <v>1701</v>
      </c>
      <c r="C304" s="148" t="s">
        <v>55</v>
      </c>
      <c r="D304" s="149" t="s">
        <v>43</v>
      </c>
      <c r="E304" s="149" t="s">
        <v>34</v>
      </c>
      <c r="F304" s="149" t="s">
        <v>336</v>
      </c>
      <c r="G304" s="156">
        <f>VLOOKUP(B304,'Full FBS'!$B$18:$M$2049,6,0)</f>
        <v>0</v>
      </c>
      <c r="H304" s="156">
        <f>VLOOKUP(B304,'Full FBS'!$B$18:$M$2049,7,0)</f>
        <v>0</v>
      </c>
      <c r="I304" s="156">
        <f>VLOOKUP(B304,'Full FBS'!$B$18:$M$2049,8,0)</f>
        <v>15</v>
      </c>
      <c r="J304" s="156">
        <f>VLOOKUP(B304,'Full FBS'!$B$18:$M$2049,9,0)</f>
        <v>0</v>
      </c>
      <c r="K304" s="156">
        <f>VLOOKUP(B304,'Full FBS'!$B$18:$M$2049,10,0)</f>
        <v>42</v>
      </c>
      <c r="L304" s="156">
        <f>VLOOKUP(B304,'Full FBS'!$B$18:$M$2049,11,0)</f>
        <v>489</v>
      </c>
      <c r="M304" s="156">
        <f>VLOOKUP(B304,'Full FBS'!$B$18:$M$2049,12,0)</f>
        <v>4</v>
      </c>
      <c r="N304" s="153">
        <f>SUM(G304*$D$8+H304*$D$5+I304*$D$9+J304*$D$6+K304*$D$11+L304*$D$10+M304*$D$7)</f>
        <v>95.4</v>
      </c>
      <c r="O304" s="167">
        <f>VLOOKUP(B304, 'Full FBS'!$B$18:$P$2049, 13, FALSE)</f>
        <v>95.4</v>
      </c>
      <c r="P304" s="29"/>
      <c r="Q304" s="14"/>
      <c r="R304" s="14"/>
      <c r="S304" s="14"/>
      <c r="T304" s="14"/>
    </row>
    <row r="305" spans="1:20" ht="13.5" customHeight="1">
      <c r="A305" s="154">
        <f>RANK(N305,$N$18:$N$1076)</f>
        <v>288</v>
      </c>
      <c r="B305" s="148" t="s">
        <v>661</v>
      </c>
      <c r="C305" s="148" t="s">
        <v>413</v>
      </c>
      <c r="D305" s="149" t="s">
        <v>43</v>
      </c>
      <c r="E305" s="149" t="s">
        <v>38</v>
      </c>
      <c r="F305" s="149" t="s">
        <v>336</v>
      </c>
      <c r="G305" s="156">
        <f>VLOOKUP(B305,'Full FBS'!$B$18:$M$2049,6,0)</f>
        <v>0</v>
      </c>
      <c r="H305" s="156">
        <f>VLOOKUP(B305,'Full FBS'!$B$18:$M$2049,7,0)</f>
        <v>0</v>
      </c>
      <c r="I305" s="156">
        <f>VLOOKUP(B305,'Full FBS'!$B$18:$M$2049,8,0)</f>
        <v>0</v>
      </c>
      <c r="J305" s="156">
        <f>VLOOKUP(B305,'Full FBS'!$B$18:$M$2049,9,0)</f>
        <v>0</v>
      </c>
      <c r="K305" s="156">
        <f>VLOOKUP(B305,'Full FBS'!$B$18:$M$2049,10,0)</f>
        <v>40</v>
      </c>
      <c r="L305" s="156">
        <f>VLOOKUP(B305,'Full FBS'!$B$18:$M$2049,11,0)</f>
        <v>511</v>
      </c>
      <c r="M305" s="156">
        <f>VLOOKUP(B305,'Full FBS'!$B$18:$M$2049,12,0)</f>
        <v>4</v>
      </c>
      <c r="N305" s="153">
        <f>SUM(G305*$D$8+H305*$D$5+I305*$D$9+J305*$D$6+K305*$D$11+L305*$D$10+M305*$D$7)</f>
        <v>95.1</v>
      </c>
      <c r="O305" s="167">
        <f>VLOOKUP(B305, 'Full FBS'!$B$18:$P$2049, 13, FALSE)</f>
        <v>95.1</v>
      </c>
      <c r="P305" s="29"/>
      <c r="Q305" s="14"/>
      <c r="R305" s="14"/>
      <c r="S305" s="14"/>
      <c r="T305" s="14"/>
    </row>
    <row r="306" spans="1:20" ht="13.5" customHeight="1">
      <c r="A306" s="154">
        <f>RANK(N306,$N$18:$N$1076)</f>
        <v>289</v>
      </c>
      <c r="B306" s="148" t="s">
        <v>883</v>
      </c>
      <c r="C306" s="148" t="s">
        <v>54</v>
      </c>
      <c r="D306" s="149" t="s">
        <v>43</v>
      </c>
      <c r="E306" s="149" t="s">
        <v>38</v>
      </c>
      <c r="F306" s="149" t="s">
        <v>45</v>
      </c>
      <c r="G306" s="156">
        <f>VLOOKUP(B306,'Full FBS'!$B$18:$M$2049,6,0)</f>
        <v>0</v>
      </c>
      <c r="H306" s="156">
        <f>VLOOKUP(B306,'Full FBS'!$B$18:$M$2049,7,0)</f>
        <v>0</v>
      </c>
      <c r="I306" s="156">
        <f>VLOOKUP(B306,'Full FBS'!$B$18:$M$2049,8,0)</f>
        <v>0</v>
      </c>
      <c r="J306" s="156">
        <f>VLOOKUP(B306,'Full FBS'!$B$18:$M$2049,9,0)</f>
        <v>0</v>
      </c>
      <c r="K306" s="156">
        <f>VLOOKUP(B306,'Full FBS'!$B$18:$M$2049,10,0)</f>
        <v>30</v>
      </c>
      <c r="L306" s="156">
        <f>VLOOKUP(B306,'Full FBS'!$B$18:$M$2049,11,0)</f>
        <v>435</v>
      </c>
      <c r="M306" s="156">
        <f>VLOOKUP(B306,'Full FBS'!$B$18:$M$2049,12,0)</f>
        <v>6</v>
      </c>
      <c r="N306" s="153">
        <f>SUM(G306*$D$8+H306*$D$5+I306*$D$9+J306*$D$6+K306*$D$11+L306*$D$10+M306*$D$7)</f>
        <v>94.5</v>
      </c>
      <c r="O306" s="167">
        <f>VLOOKUP(B306, 'Full FBS'!$B$18:$P$2049, 13, FALSE)</f>
        <v>94.5</v>
      </c>
      <c r="P306" s="29"/>
      <c r="Q306" s="14"/>
      <c r="R306" s="14"/>
      <c r="S306" s="14"/>
      <c r="T306" s="14"/>
    </row>
    <row r="307" spans="1:20" ht="13.5" customHeight="1">
      <c r="A307" s="154">
        <f>RANK(N307,$N$18:$N$1076)</f>
        <v>290</v>
      </c>
      <c r="B307" s="148" t="s">
        <v>1470</v>
      </c>
      <c r="C307" s="148" t="s">
        <v>1057</v>
      </c>
      <c r="D307" s="149" t="s">
        <v>43</v>
      </c>
      <c r="E307" s="149" t="s">
        <v>40</v>
      </c>
      <c r="F307" s="149" t="s">
        <v>337</v>
      </c>
      <c r="G307" s="156">
        <f>VLOOKUP(B307,'Full FBS'!$B$18:$M$2049,6,0)</f>
        <v>0</v>
      </c>
      <c r="H307" s="156">
        <f>VLOOKUP(B307,'Full FBS'!$B$18:$M$2049,7,0)</f>
        <v>0</v>
      </c>
      <c r="I307" s="156">
        <f>VLOOKUP(B307,'Full FBS'!$B$18:$M$2049,8,0)</f>
        <v>36</v>
      </c>
      <c r="J307" s="156">
        <f>VLOOKUP(B307,'Full FBS'!$B$18:$M$2049,9,0)</f>
        <v>0</v>
      </c>
      <c r="K307" s="156">
        <f>VLOOKUP(B307,'Full FBS'!$B$18:$M$2049,10,0)</f>
        <v>38</v>
      </c>
      <c r="L307" s="156">
        <f>VLOOKUP(B307,'Full FBS'!$B$18:$M$2049,11,0)</f>
        <v>537</v>
      </c>
      <c r="M307" s="156">
        <f>VLOOKUP(B307,'Full FBS'!$B$18:$M$2049,12,0)</f>
        <v>3</v>
      </c>
      <c r="N307" s="153">
        <f>SUM(G307*$D$8+H307*$D$5+I307*$D$9+J307*$D$6+K307*$D$11+L307*$D$10+M307*$D$7)</f>
        <v>94.300000000000011</v>
      </c>
      <c r="O307" s="167">
        <f>VLOOKUP(B307, 'Full FBS'!$B$18:$P$2049, 13, FALSE)</f>
        <v>94.300000000000011</v>
      </c>
      <c r="P307" s="29"/>
      <c r="Q307" s="14"/>
      <c r="R307" s="14"/>
      <c r="S307" s="14"/>
      <c r="T307" s="14"/>
    </row>
    <row r="308" spans="1:20" ht="13.5" customHeight="1">
      <c r="A308" s="154">
        <f>RANK(N308,$N$18:$N$1076)</f>
        <v>291</v>
      </c>
      <c r="B308" s="148" t="s">
        <v>308</v>
      </c>
      <c r="C308" s="148" t="s">
        <v>58</v>
      </c>
      <c r="D308" s="149" t="s">
        <v>39</v>
      </c>
      <c r="E308" s="149" t="s">
        <v>34</v>
      </c>
      <c r="F308" s="149" t="s">
        <v>337</v>
      </c>
      <c r="G308" s="156">
        <f>VLOOKUP(B308,'Full FBS'!$B$18:$M$2049,6,0)</f>
        <v>0</v>
      </c>
      <c r="H308" s="156">
        <f>VLOOKUP(B308,'Full FBS'!$B$18:$M$2049,7,0)</f>
        <v>0</v>
      </c>
      <c r="I308" s="156">
        <f>VLOOKUP(B308,'Full FBS'!$B$18:$M$2049,8,0)</f>
        <v>466</v>
      </c>
      <c r="J308" s="156">
        <f>VLOOKUP(B308,'Full FBS'!$B$18:$M$2049,9,0)</f>
        <v>4</v>
      </c>
      <c r="K308" s="156">
        <f>VLOOKUP(B308,'Full FBS'!$B$18:$M$2049,10,0)</f>
        <v>12</v>
      </c>
      <c r="L308" s="156">
        <f>VLOOKUP(B308,'Full FBS'!$B$18:$M$2049,11,0)</f>
        <v>115</v>
      </c>
      <c r="M308" s="156">
        <f>VLOOKUP(B308,'Full FBS'!$B$18:$M$2049,12,0)</f>
        <v>1</v>
      </c>
      <c r="N308" s="153">
        <f>SUM(G308*$D$8+H308*$D$5+I308*$D$9+J308*$D$6+K308*$D$11+L308*$D$10+M308*$D$7)</f>
        <v>94.1</v>
      </c>
      <c r="O308" s="167">
        <f>VLOOKUP(B308, 'Full FBS'!$B$18:$P$2049, 13, FALSE)</f>
        <v>94.1</v>
      </c>
      <c r="P308" s="29"/>
      <c r="Q308" s="14"/>
      <c r="R308" s="14"/>
      <c r="S308" s="14"/>
      <c r="T308" s="14"/>
    </row>
    <row r="309" spans="1:20" ht="13.5" customHeight="1">
      <c r="A309" s="154">
        <f>RANK(N309,$N$18:$N$1076)</f>
        <v>292</v>
      </c>
      <c r="B309" s="148" t="s">
        <v>750</v>
      </c>
      <c r="C309" s="148" t="s">
        <v>420</v>
      </c>
      <c r="D309" s="149" t="s">
        <v>42</v>
      </c>
      <c r="E309" s="149" t="s">
        <v>38</v>
      </c>
      <c r="F309" s="149" t="s">
        <v>337</v>
      </c>
      <c r="G309" s="156">
        <f>VLOOKUP(B309,'Full FBS'!$B$18:$M$2049,6,0)</f>
        <v>0</v>
      </c>
      <c r="H309" s="156">
        <f>VLOOKUP(B309,'Full FBS'!$B$18:$M$2049,7,0)</f>
        <v>0</v>
      </c>
      <c r="I309" s="156">
        <f>VLOOKUP(B309,'Full FBS'!$B$18:$M$2049,8,0)</f>
        <v>0</v>
      </c>
      <c r="J309" s="156">
        <f>VLOOKUP(B309,'Full FBS'!$B$18:$M$2049,9,0)</f>
        <v>0</v>
      </c>
      <c r="K309" s="156">
        <f>VLOOKUP(B309,'Full FBS'!$B$18:$M$2049,10,0)</f>
        <v>36</v>
      </c>
      <c r="L309" s="156">
        <f>VLOOKUP(B309,'Full FBS'!$B$18:$M$2049,11,0)</f>
        <v>519</v>
      </c>
      <c r="M309" s="156">
        <f>VLOOKUP(B309,'Full FBS'!$B$18:$M$2049,12,0)</f>
        <v>4</v>
      </c>
      <c r="N309" s="153">
        <f>SUM(G309*$D$8+H309*$D$5+I309*$D$9+J309*$D$6+K309*$D$11+L309*$D$10+M309*$D$7)</f>
        <v>93.9</v>
      </c>
      <c r="O309" s="167">
        <f>VLOOKUP(B309, 'Full FBS'!$B$18:$P$2049, 13, FALSE)</f>
        <v>93.9</v>
      </c>
      <c r="P309" s="29"/>
      <c r="Q309" s="14"/>
      <c r="R309" s="14"/>
      <c r="S309" s="14"/>
      <c r="T309" s="14"/>
    </row>
    <row r="310" spans="1:20" ht="13.5" customHeight="1">
      <c r="A310" s="154">
        <f>RANK(N310,$N$18:$N$1076)</f>
        <v>293</v>
      </c>
      <c r="B310" s="148" t="s">
        <v>2032</v>
      </c>
      <c r="C310" s="148" t="s">
        <v>449</v>
      </c>
      <c r="D310" s="149" t="s">
        <v>43</v>
      </c>
      <c r="E310" s="149" t="s">
        <v>34</v>
      </c>
      <c r="F310" s="149" t="s">
        <v>337</v>
      </c>
      <c r="G310" s="156">
        <f>VLOOKUP(B310,'Full FBS'!$B$18:$M$2049,6,0)</f>
        <v>0</v>
      </c>
      <c r="H310" s="156">
        <f>VLOOKUP(B310,'Full FBS'!$B$18:$M$2049,7,0)</f>
        <v>0</v>
      </c>
      <c r="I310" s="156">
        <f>VLOOKUP(B310,'Full FBS'!$B$18:$M$2049,8,0)</f>
        <v>0</v>
      </c>
      <c r="J310" s="156">
        <f>VLOOKUP(B310,'Full FBS'!$B$18:$M$2049,9,0)</f>
        <v>0</v>
      </c>
      <c r="K310" s="156">
        <f>VLOOKUP(B310,'Full FBS'!$B$18:$M$2049,10,0)</f>
        <v>40</v>
      </c>
      <c r="L310" s="156">
        <f>VLOOKUP(B310,'Full FBS'!$B$18:$M$2049,11,0)</f>
        <v>498</v>
      </c>
      <c r="M310" s="156">
        <f>VLOOKUP(B310,'Full FBS'!$B$18:$M$2049,12,0)</f>
        <v>4</v>
      </c>
      <c r="N310" s="153">
        <f>SUM(G310*$D$8+H310*$D$5+I310*$D$9+J310*$D$6+K310*$D$11+L310*$D$10+M310*$D$7)</f>
        <v>93.800000000000011</v>
      </c>
      <c r="O310" s="167">
        <f>VLOOKUP(B310, 'Full FBS'!$B$18:$P$2049, 13, FALSE)</f>
        <v>93.800000000000011</v>
      </c>
      <c r="P310" s="29"/>
      <c r="Q310" s="14"/>
      <c r="R310" s="14"/>
      <c r="S310" s="14"/>
      <c r="T310" s="14"/>
    </row>
    <row r="311" spans="1:20" ht="13.5" customHeight="1">
      <c r="A311" s="154">
        <f>RANK(N311,$N$18:$N$1076)</f>
        <v>294</v>
      </c>
      <c r="B311" s="148" t="s">
        <v>333</v>
      </c>
      <c r="C311" s="148" t="s">
        <v>423</v>
      </c>
      <c r="D311" s="149" t="s">
        <v>43</v>
      </c>
      <c r="E311" s="149" t="s">
        <v>34</v>
      </c>
      <c r="F311" s="149" t="s">
        <v>337</v>
      </c>
      <c r="G311" s="156">
        <f>VLOOKUP(B311,'Full FBS'!$B$18:$M$2049,6,0)</f>
        <v>0</v>
      </c>
      <c r="H311" s="156">
        <f>VLOOKUP(B311,'Full FBS'!$B$18:$M$2049,7,0)</f>
        <v>0</v>
      </c>
      <c r="I311" s="156">
        <f>VLOOKUP(B311,'Full FBS'!$B$18:$M$2049,8,0)</f>
        <v>0</v>
      </c>
      <c r="J311" s="156">
        <f>VLOOKUP(B311,'Full FBS'!$B$18:$M$2049,9,0)</f>
        <v>0</v>
      </c>
      <c r="K311" s="156">
        <f>VLOOKUP(B311,'Full FBS'!$B$18:$M$2049,10,0)</f>
        <v>34</v>
      </c>
      <c r="L311" s="156">
        <f>VLOOKUP(B311,'Full FBS'!$B$18:$M$2049,11,0)</f>
        <v>527</v>
      </c>
      <c r="M311" s="156">
        <f>VLOOKUP(B311,'Full FBS'!$B$18:$M$2049,12,0)</f>
        <v>4</v>
      </c>
      <c r="N311" s="153">
        <f>SUM(G311*$D$8+H311*$D$5+I311*$D$9+J311*$D$6+K311*$D$11+L311*$D$10+M311*$D$7)</f>
        <v>93.7</v>
      </c>
      <c r="O311" s="167">
        <f>VLOOKUP(B311, 'Full FBS'!$B$18:$P$2049, 13, FALSE)</f>
        <v>93.7</v>
      </c>
      <c r="P311" s="29"/>
      <c r="Q311" s="14"/>
      <c r="R311" s="14"/>
      <c r="S311" s="14"/>
      <c r="T311" s="14"/>
    </row>
    <row r="312" spans="1:20" ht="13.5" customHeight="1">
      <c r="A312" s="154">
        <f>RANK(N312,$N$18:$N$1076)</f>
        <v>295</v>
      </c>
      <c r="B312" s="148" t="s">
        <v>717</v>
      </c>
      <c r="C312" s="148" t="s">
        <v>51</v>
      </c>
      <c r="D312" s="149" t="s">
        <v>39</v>
      </c>
      <c r="E312" s="149" t="s">
        <v>34</v>
      </c>
      <c r="F312" s="149" t="s">
        <v>37</v>
      </c>
      <c r="G312" s="156">
        <f>VLOOKUP(B312,'Full FBS'!$B$18:$M$2049,6,0)</f>
        <v>0</v>
      </c>
      <c r="H312" s="156">
        <f>VLOOKUP(B312,'Full FBS'!$B$18:$M$2049,7,0)</f>
        <v>0</v>
      </c>
      <c r="I312" s="156">
        <f>VLOOKUP(B312,'Full FBS'!$B$18:$M$2049,8,0)</f>
        <v>489</v>
      </c>
      <c r="J312" s="156">
        <f>VLOOKUP(B312,'Full FBS'!$B$18:$M$2049,9,0)</f>
        <v>5</v>
      </c>
      <c r="K312" s="156">
        <f>VLOOKUP(B312,'Full FBS'!$B$18:$M$2049,10,0)</f>
        <v>10</v>
      </c>
      <c r="L312" s="156">
        <f>VLOOKUP(B312,'Full FBS'!$B$18:$M$2049,11,0)</f>
        <v>96</v>
      </c>
      <c r="M312" s="156">
        <f>VLOOKUP(B312,'Full FBS'!$B$18:$M$2049,12,0)</f>
        <v>0</v>
      </c>
      <c r="N312" s="153">
        <f>SUM(G312*$D$8+H312*$D$5+I312*$D$9+J312*$D$6+K312*$D$11+L312*$D$10+M312*$D$7)</f>
        <v>93.5</v>
      </c>
      <c r="O312" s="167">
        <f>VLOOKUP(B312, 'Full FBS'!$B$18:$P$2049, 13, FALSE)</f>
        <v>93.5</v>
      </c>
      <c r="P312" s="29"/>
      <c r="Q312" s="14"/>
      <c r="R312" s="14"/>
      <c r="S312" s="14"/>
      <c r="T312" s="14"/>
    </row>
    <row r="313" spans="1:20" ht="13.5" customHeight="1">
      <c r="A313" s="154">
        <f>RANK(N313,$N$18:$N$1076)</f>
        <v>296</v>
      </c>
      <c r="B313" s="148" t="s">
        <v>743</v>
      </c>
      <c r="C313" s="148" t="s">
        <v>418</v>
      </c>
      <c r="D313" s="149" t="s">
        <v>43</v>
      </c>
      <c r="E313" s="149" t="s">
        <v>34</v>
      </c>
      <c r="F313" s="149" t="s">
        <v>37</v>
      </c>
      <c r="G313" s="156">
        <f>VLOOKUP(B313,'Full FBS'!$B$18:$M$2049,6,0)</f>
        <v>0</v>
      </c>
      <c r="H313" s="156">
        <f>VLOOKUP(B313,'Full FBS'!$B$18:$M$2049,7,0)</f>
        <v>0</v>
      </c>
      <c r="I313" s="156">
        <f>VLOOKUP(B313,'Full FBS'!$B$18:$M$2049,8,0)</f>
        <v>0</v>
      </c>
      <c r="J313" s="156">
        <f>VLOOKUP(B313,'Full FBS'!$B$18:$M$2049,9,0)</f>
        <v>0</v>
      </c>
      <c r="K313" s="156">
        <f>VLOOKUP(B313,'Full FBS'!$B$18:$M$2049,10,0)</f>
        <v>38</v>
      </c>
      <c r="L313" s="156">
        <f>VLOOKUP(B313,'Full FBS'!$B$18:$M$2049,11,0)</f>
        <v>503</v>
      </c>
      <c r="M313" s="156">
        <f>VLOOKUP(B313,'Full FBS'!$B$18:$M$2049,12,0)</f>
        <v>4</v>
      </c>
      <c r="N313" s="153">
        <f>SUM(G313*$D$8+H313*$D$5+I313*$D$9+J313*$D$6+K313*$D$11+L313*$D$10+M313*$D$7)</f>
        <v>93.300000000000011</v>
      </c>
      <c r="O313" s="167">
        <f>VLOOKUP(B313, 'Full FBS'!$B$18:$P$2049, 13, FALSE)</f>
        <v>93.300000000000011</v>
      </c>
      <c r="P313" s="29"/>
      <c r="Q313" s="14"/>
      <c r="R313" s="14"/>
      <c r="S313" s="14"/>
      <c r="T313" s="14"/>
    </row>
    <row r="314" spans="1:20" ht="13.5" customHeight="1">
      <c r="A314" s="154">
        <f>RANK(N314,$N$18:$N$1076)</f>
        <v>297</v>
      </c>
      <c r="B314" s="148" t="s">
        <v>379</v>
      </c>
      <c r="C314" s="148" t="s">
        <v>1953</v>
      </c>
      <c r="D314" s="149" t="s">
        <v>39</v>
      </c>
      <c r="E314" s="149" t="s">
        <v>38</v>
      </c>
      <c r="F314" s="149" t="s">
        <v>37</v>
      </c>
      <c r="G314" s="156">
        <f>VLOOKUP(B314,'Full FBS'!$B$18:$M$2049,6,0)</f>
        <v>0</v>
      </c>
      <c r="H314" s="156">
        <f>VLOOKUP(B314,'Full FBS'!$B$18:$M$2049,7,0)</f>
        <v>0</v>
      </c>
      <c r="I314" s="156">
        <f>VLOOKUP(B314,'Full FBS'!$B$18:$M$2049,8,0)</f>
        <v>538</v>
      </c>
      <c r="J314" s="156">
        <f>VLOOKUP(B314,'Full FBS'!$B$18:$M$2049,9,0)</f>
        <v>4</v>
      </c>
      <c r="K314" s="156">
        <f>VLOOKUP(B314,'Full FBS'!$B$18:$M$2049,10,0)</f>
        <v>12</v>
      </c>
      <c r="L314" s="156">
        <f>VLOOKUP(B314,'Full FBS'!$B$18:$M$2049,11,0)</f>
        <v>92</v>
      </c>
      <c r="M314" s="156">
        <f>VLOOKUP(B314,'Full FBS'!$B$18:$M$2049,12,0)</f>
        <v>0</v>
      </c>
      <c r="N314" s="153">
        <f>SUM(G314*$D$8+H314*$D$5+I314*$D$9+J314*$D$6+K314*$D$11+L314*$D$10+M314*$D$7)</f>
        <v>93.000000000000014</v>
      </c>
      <c r="O314" s="167">
        <f>VLOOKUP(B314, 'Full FBS'!$B$18:$P$2049, 13, FALSE)</f>
        <v>93.000000000000014</v>
      </c>
      <c r="P314" s="29"/>
      <c r="Q314" s="14"/>
      <c r="R314" s="14"/>
      <c r="S314" s="14"/>
      <c r="T314" s="14"/>
    </row>
    <row r="315" spans="1:20" ht="13.5" customHeight="1">
      <c r="A315" s="154">
        <f>RANK(N315,$N$18:$N$1076)</f>
        <v>298</v>
      </c>
      <c r="B315" s="148" t="s">
        <v>2148</v>
      </c>
      <c r="C315" s="148" t="s">
        <v>409</v>
      </c>
      <c r="D315" s="149" t="s">
        <v>39</v>
      </c>
      <c r="E315" s="149" t="s">
        <v>34</v>
      </c>
      <c r="F315" s="149" t="s">
        <v>37</v>
      </c>
      <c r="G315" s="156">
        <f>VLOOKUP(B315,'Full FBS'!$B$18:$M$2049,6,0)</f>
        <v>0</v>
      </c>
      <c r="H315" s="156">
        <f>VLOOKUP(B315,'Full FBS'!$B$18:$M$2049,7,0)</f>
        <v>0</v>
      </c>
      <c r="I315" s="156">
        <f>VLOOKUP(B315,'Full FBS'!$B$18:$M$2049,8,0)</f>
        <v>434</v>
      </c>
      <c r="J315" s="156">
        <f>VLOOKUP(B315,'Full FBS'!$B$18:$M$2049,9,0)</f>
        <v>4</v>
      </c>
      <c r="K315" s="156">
        <f>VLOOKUP(B315,'Full FBS'!$B$18:$M$2049,10,0)</f>
        <v>14</v>
      </c>
      <c r="L315" s="156">
        <f>VLOOKUP(B315,'Full FBS'!$B$18:$M$2049,11,0)</f>
        <v>123</v>
      </c>
      <c r="M315" s="156">
        <f>VLOOKUP(B315,'Full FBS'!$B$18:$M$2049,12,0)</f>
        <v>1</v>
      </c>
      <c r="N315" s="153">
        <f>SUM(G315*$D$8+H315*$D$5+I315*$D$9+J315*$D$6+K315*$D$11+L315*$D$10+M315*$D$7)</f>
        <v>92.7</v>
      </c>
      <c r="O315" s="167">
        <f>VLOOKUP(B315, 'Full FBS'!$B$18:$P$2049, 13, FALSE)</f>
        <v>92.7</v>
      </c>
      <c r="P315" s="29"/>
      <c r="Q315" s="14"/>
      <c r="R315" s="14"/>
      <c r="S315" s="14"/>
      <c r="T315" s="14"/>
    </row>
    <row r="316" spans="1:20" ht="13.5" customHeight="1">
      <c r="A316" s="154">
        <f>RANK(N316,$N$18:$N$1076)</f>
        <v>299</v>
      </c>
      <c r="B316" s="148" t="s">
        <v>122</v>
      </c>
      <c r="C316" s="148" t="s">
        <v>1045</v>
      </c>
      <c r="D316" s="149" t="s">
        <v>39</v>
      </c>
      <c r="E316" s="149" t="s">
        <v>34</v>
      </c>
      <c r="F316" s="149" t="s">
        <v>336</v>
      </c>
      <c r="G316" s="156">
        <f>VLOOKUP(B316,'Full FBS'!$B$18:$M$2049,6,0)</f>
        <v>0</v>
      </c>
      <c r="H316" s="156">
        <f>VLOOKUP(B316,'Full FBS'!$B$18:$M$2049,7,0)</f>
        <v>0</v>
      </c>
      <c r="I316" s="156">
        <f>VLOOKUP(B316,'Full FBS'!$B$18:$M$2049,8,0)</f>
        <v>574</v>
      </c>
      <c r="J316" s="156">
        <f>VLOOKUP(B316,'Full FBS'!$B$18:$M$2049,9,0)</f>
        <v>5</v>
      </c>
      <c r="K316" s="156">
        <f>VLOOKUP(B316,'Full FBS'!$B$18:$M$2049,10,0)</f>
        <v>4</v>
      </c>
      <c r="L316" s="156">
        <f>VLOOKUP(B316,'Full FBS'!$B$18:$M$2049,11,0)</f>
        <v>32</v>
      </c>
      <c r="M316" s="156">
        <f>VLOOKUP(B316,'Full FBS'!$B$18:$M$2049,12,0)</f>
        <v>0</v>
      </c>
      <c r="N316" s="153">
        <f>SUM(G316*$D$8+H316*$D$5+I316*$D$9+J316*$D$6+K316*$D$11+L316*$D$10+M316*$D$7)</f>
        <v>92.600000000000009</v>
      </c>
      <c r="O316" s="167">
        <f>VLOOKUP(B316, 'Full FBS'!$B$18:$P$2049, 13, FALSE)</f>
        <v>92.600000000000009</v>
      </c>
      <c r="P316" s="29"/>
      <c r="Q316" s="14"/>
      <c r="R316" s="14"/>
      <c r="S316" s="14"/>
      <c r="T316" s="14"/>
    </row>
    <row r="317" spans="1:20" ht="13.5" customHeight="1">
      <c r="A317" s="154">
        <f>RANK(N317,$N$18:$N$1076)</f>
        <v>300</v>
      </c>
      <c r="B317" s="148" t="s">
        <v>593</v>
      </c>
      <c r="C317" s="148" t="s">
        <v>426</v>
      </c>
      <c r="D317" s="149" t="s">
        <v>42</v>
      </c>
      <c r="E317" s="149" t="s">
        <v>34</v>
      </c>
      <c r="F317" s="149" t="s">
        <v>45</v>
      </c>
      <c r="G317" s="156">
        <f>VLOOKUP(B317,'Full FBS'!$B$18:$M$2049,6,0)</f>
        <v>0</v>
      </c>
      <c r="H317" s="156">
        <f>VLOOKUP(B317,'Full FBS'!$B$18:$M$2049,7,0)</f>
        <v>0</v>
      </c>
      <c r="I317" s="156">
        <f>VLOOKUP(B317,'Full FBS'!$B$18:$M$2049,8,0)</f>
        <v>0</v>
      </c>
      <c r="J317" s="156">
        <f>VLOOKUP(B317,'Full FBS'!$B$18:$M$2049,9,0)</f>
        <v>0</v>
      </c>
      <c r="K317" s="156">
        <f>VLOOKUP(B317,'Full FBS'!$B$18:$M$2049,10,0)</f>
        <v>44</v>
      </c>
      <c r="L317" s="156">
        <f>VLOOKUP(B317,'Full FBS'!$B$18:$M$2049,11,0)</f>
        <v>463</v>
      </c>
      <c r="M317" s="156">
        <f>VLOOKUP(B317,'Full FBS'!$B$18:$M$2049,12,0)</f>
        <v>4</v>
      </c>
      <c r="N317" s="153">
        <f>SUM(G317*$D$8+H317*$D$5+I317*$D$9+J317*$D$6+K317*$D$11+L317*$D$10+M317*$D$7)</f>
        <v>92.300000000000011</v>
      </c>
      <c r="O317" s="167">
        <f>VLOOKUP(B317, 'Full FBS'!$B$18:$P$2049, 13, FALSE)</f>
        <v>92.300000000000011</v>
      </c>
      <c r="P317" s="29"/>
      <c r="Q317" s="14"/>
      <c r="R317" s="14"/>
      <c r="S317" s="14"/>
      <c r="T317" s="14"/>
    </row>
    <row r="318" spans="1:20" ht="13.5" customHeight="1">
      <c r="A318" s="154">
        <f>RANK(N318,$N$18:$N$1076)</f>
        <v>300</v>
      </c>
      <c r="B318" s="148" t="s">
        <v>852</v>
      </c>
      <c r="C318" s="148" t="s">
        <v>1945</v>
      </c>
      <c r="D318" s="149" t="s">
        <v>43</v>
      </c>
      <c r="E318" s="149" t="s">
        <v>36</v>
      </c>
      <c r="F318" s="149" t="s">
        <v>337</v>
      </c>
      <c r="G318" s="156">
        <f>VLOOKUP(B318,'Full FBS'!$B$18:$M$2049,6,0)</f>
        <v>0</v>
      </c>
      <c r="H318" s="156">
        <f>VLOOKUP(B318,'Full FBS'!$B$18:$M$2049,7,0)</f>
        <v>0</v>
      </c>
      <c r="I318" s="156">
        <f>VLOOKUP(B318,'Full FBS'!$B$18:$M$2049,8,0)</f>
        <v>0</v>
      </c>
      <c r="J318" s="156">
        <f>VLOOKUP(B318,'Full FBS'!$B$18:$M$2049,9,0)</f>
        <v>0</v>
      </c>
      <c r="K318" s="156">
        <f>VLOOKUP(B318,'Full FBS'!$B$18:$M$2049,10,0)</f>
        <v>39</v>
      </c>
      <c r="L318" s="156">
        <f>VLOOKUP(B318,'Full FBS'!$B$18:$M$2049,11,0)</f>
        <v>488</v>
      </c>
      <c r="M318" s="156">
        <f>VLOOKUP(B318,'Full FBS'!$B$18:$M$2049,12,0)</f>
        <v>4</v>
      </c>
      <c r="N318" s="153">
        <f>SUM(G318*$D$8+H318*$D$5+I318*$D$9+J318*$D$6+K318*$D$11+L318*$D$10+M318*$D$7)</f>
        <v>92.300000000000011</v>
      </c>
      <c r="O318" s="167">
        <f>VLOOKUP(B318, 'Full FBS'!$B$18:$P$2049, 13, FALSE)</f>
        <v>92.300000000000011</v>
      </c>
      <c r="P318" s="29"/>
      <c r="Q318" s="14"/>
      <c r="R318" s="14"/>
      <c r="S318" s="14"/>
      <c r="T318" s="14"/>
    </row>
    <row r="319" spans="1:20" ht="13.5" customHeight="1">
      <c r="A319" s="154">
        <f>RANK(N319,$N$18:$N$1076)</f>
        <v>302</v>
      </c>
      <c r="B319" s="148" t="s">
        <v>1206</v>
      </c>
      <c r="C319" s="148" t="s">
        <v>426</v>
      </c>
      <c r="D319" s="149" t="s">
        <v>43</v>
      </c>
      <c r="E319" s="149" t="s">
        <v>36</v>
      </c>
      <c r="F319" s="149" t="s">
        <v>45</v>
      </c>
      <c r="G319" s="156">
        <f>VLOOKUP(B319,'Full FBS'!$B$18:$M$2049,6,0)</f>
        <v>0</v>
      </c>
      <c r="H319" s="156">
        <f>VLOOKUP(B319,'Full FBS'!$B$18:$M$2049,7,0)</f>
        <v>0</v>
      </c>
      <c r="I319" s="156">
        <f>VLOOKUP(B319,'Full FBS'!$B$18:$M$2049,8,0)</f>
        <v>0</v>
      </c>
      <c r="J319" s="156">
        <f>VLOOKUP(B319,'Full FBS'!$B$18:$M$2049,9,0)</f>
        <v>0</v>
      </c>
      <c r="K319" s="156">
        <f>VLOOKUP(B319,'Full FBS'!$B$18:$M$2049,10,0)</f>
        <v>45</v>
      </c>
      <c r="L319" s="156">
        <f>VLOOKUP(B319,'Full FBS'!$B$18:$M$2049,11,0)</f>
        <v>513</v>
      </c>
      <c r="M319" s="156">
        <f>VLOOKUP(B319,'Full FBS'!$B$18:$M$2049,12,0)</f>
        <v>3</v>
      </c>
      <c r="N319" s="153">
        <f>SUM(G319*$D$8+H319*$D$5+I319*$D$9+J319*$D$6+K319*$D$11+L319*$D$10+M319*$D$7)</f>
        <v>91.800000000000011</v>
      </c>
      <c r="O319" s="167">
        <f>VLOOKUP(B319, 'Full FBS'!$B$18:$P$2049, 13, FALSE)</f>
        <v>91.800000000000011</v>
      </c>
      <c r="P319" s="29"/>
      <c r="Q319" s="14"/>
      <c r="R319" s="14"/>
      <c r="S319" s="14"/>
      <c r="T319" s="14"/>
    </row>
    <row r="320" spans="1:20" ht="13.5" customHeight="1">
      <c r="A320" s="154">
        <f>RANK(N320,$N$18:$N$1076)</f>
        <v>303</v>
      </c>
      <c r="B320" s="148" t="s">
        <v>691</v>
      </c>
      <c r="C320" s="148" t="s">
        <v>442</v>
      </c>
      <c r="D320" s="149" t="s">
        <v>43</v>
      </c>
      <c r="E320" s="149" t="s">
        <v>34</v>
      </c>
      <c r="F320" s="149" t="s">
        <v>336</v>
      </c>
      <c r="G320" s="156">
        <f>VLOOKUP(B320,'Full FBS'!$B$18:$M$2049,6,0)</f>
        <v>0</v>
      </c>
      <c r="H320" s="156">
        <f>VLOOKUP(B320,'Full FBS'!$B$18:$M$2049,7,0)</f>
        <v>0</v>
      </c>
      <c r="I320" s="156">
        <f>VLOOKUP(B320,'Full FBS'!$B$18:$M$2049,8,0)</f>
        <v>0</v>
      </c>
      <c r="J320" s="156">
        <f>VLOOKUP(B320,'Full FBS'!$B$18:$M$2049,9,0)</f>
        <v>0</v>
      </c>
      <c r="K320" s="156">
        <f>VLOOKUP(B320,'Full FBS'!$B$18:$M$2049,10,0)</f>
        <v>30</v>
      </c>
      <c r="L320" s="156">
        <f>VLOOKUP(B320,'Full FBS'!$B$18:$M$2049,11,0)</f>
        <v>525</v>
      </c>
      <c r="M320" s="156">
        <f>VLOOKUP(B320,'Full FBS'!$B$18:$M$2049,12,0)</f>
        <v>4</v>
      </c>
      <c r="N320" s="153">
        <f>SUM(G320*$D$8+H320*$D$5+I320*$D$9+J320*$D$6+K320*$D$11+L320*$D$10+M320*$D$7)</f>
        <v>91.5</v>
      </c>
      <c r="O320" s="167">
        <f>VLOOKUP(B320, 'Full FBS'!$B$18:$P$2049, 13, FALSE)</f>
        <v>91.5</v>
      </c>
      <c r="P320" s="29"/>
      <c r="Q320" s="14"/>
      <c r="R320" s="14"/>
      <c r="S320" s="14"/>
      <c r="T320" s="14"/>
    </row>
    <row r="321" spans="1:20" ht="13.5" customHeight="1">
      <c r="A321" s="154">
        <f>RANK(N321,$N$18:$N$1076)</f>
        <v>303</v>
      </c>
      <c r="B321" s="148" t="s">
        <v>1619</v>
      </c>
      <c r="C321" s="148" t="s">
        <v>410</v>
      </c>
      <c r="D321" s="149" t="s">
        <v>43</v>
      </c>
      <c r="E321" s="149" t="s">
        <v>34</v>
      </c>
      <c r="F321" s="149" t="s">
        <v>337</v>
      </c>
      <c r="G321" s="156">
        <f>VLOOKUP(B321,'Full FBS'!$B$18:$M$2049,6,0)</f>
        <v>0</v>
      </c>
      <c r="H321" s="156">
        <f>VLOOKUP(B321,'Full FBS'!$B$18:$M$2049,7,0)</f>
        <v>0</v>
      </c>
      <c r="I321" s="156">
        <f>VLOOKUP(B321,'Full FBS'!$B$18:$M$2049,8,0)</f>
        <v>0</v>
      </c>
      <c r="J321" s="156">
        <f>VLOOKUP(B321,'Full FBS'!$B$18:$M$2049,9,0)</f>
        <v>0</v>
      </c>
      <c r="K321" s="156">
        <f>VLOOKUP(B321,'Full FBS'!$B$18:$M$2049,10,0)</f>
        <v>42</v>
      </c>
      <c r="L321" s="156">
        <f>VLOOKUP(B321,'Full FBS'!$B$18:$M$2049,11,0)</f>
        <v>525</v>
      </c>
      <c r="M321" s="156">
        <f>VLOOKUP(B321,'Full FBS'!$B$18:$M$2049,12,0)</f>
        <v>3</v>
      </c>
      <c r="N321" s="153">
        <f>SUM(G321*$D$8+H321*$D$5+I321*$D$9+J321*$D$6+K321*$D$11+L321*$D$10+M321*$D$7)</f>
        <v>91.5</v>
      </c>
      <c r="O321" s="167">
        <f>VLOOKUP(B321, 'Full FBS'!$B$18:$P$2049, 13, FALSE)</f>
        <v>91.5</v>
      </c>
      <c r="P321" s="29"/>
      <c r="Q321" s="14"/>
      <c r="R321" s="14"/>
      <c r="S321" s="14"/>
      <c r="T321" s="14"/>
    </row>
    <row r="322" spans="1:20" ht="13.5" customHeight="1">
      <c r="A322" s="154">
        <f>RANK(N322,$N$18:$N$1076)</f>
        <v>305</v>
      </c>
      <c r="B322" s="148" t="s">
        <v>49</v>
      </c>
      <c r="C322" s="148" t="s">
        <v>55</v>
      </c>
      <c r="D322" s="149" t="s">
        <v>39</v>
      </c>
      <c r="E322" s="149" t="s">
        <v>34</v>
      </c>
      <c r="F322" s="149" t="s">
        <v>336</v>
      </c>
      <c r="G322" s="156">
        <f>VLOOKUP(B322,'Full FBS'!$B$18:$M$2049,6,0)</f>
        <v>0</v>
      </c>
      <c r="H322" s="156">
        <f>VLOOKUP(B322,'Full FBS'!$B$18:$M$2049,7,0)</f>
        <v>0</v>
      </c>
      <c r="I322" s="156">
        <f>VLOOKUP(B322,'Full FBS'!$B$18:$M$2049,8,0)</f>
        <v>482</v>
      </c>
      <c r="J322" s="156">
        <f>VLOOKUP(B322,'Full FBS'!$B$18:$M$2049,9,0)</f>
        <v>6</v>
      </c>
      <c r="K322" s="156">
        <f>VLOOKUP(B322,'Full FBS'!$B$18:$M$2049,10,0)</f>
        <v>7</v>
      </c>
      <c r="L322" s="156">
        <f>VLOOKUP(B322,'Full FBS'!$B$18:$M$2049,11,0)</f>
        <v>37</v>
      </c>
      <c r="M322" s="156">
        <f>VLOOKUP(B322,'Full FBS'!$B$18:$M$2049,12,0)</f>
        <v>0</v>
      </c>
      <c r="N322" s="153">
        <f>SUM(G322*$D$8+H322*$D$5+I322*$D$9+J322*$D$6+K322*$D$11+L322*$D$10+M322*$D$7)</f>
        <v>91.4</v>
      </c>
      <c r="O322" s="167">
        <f>VLOOKUP(B322, 'Full FBS'!$B$18:$P$2049, 13, FALSE)</f>
        <v>91.4</v>
      </c>
      <c r="P322" s="29"/>
      <c r="Q322" s="14"/>
      <c r="R322" s="14"/>
      <c r="S322" s="14"/>
      <c r="T322" s="14"/>
    </row>
    <row r="323" spans="1:20" ht="13.5" customHeight="1">
      <c r="A323" s="154">
        <f>RANK(N323,$N$18:$N$1076)</f>
        <v>306</v>
      </c>
      <c r="B323" s="148" t="s">
        <v>802</v>
      </c>
      <c r="C323" s="148" t="s">
        <v>417</v>
      </c>
      <c r="D323" s="149" t="s">
        <v>43</v>
      </c>
      <c r="E323" s="149" t="s">
        <v>38</v>
      </c>
      <c r="F323" s="149" t="s">
        <v>37</v>
      </c>
      <c r="G323" s="156">
        <f>VLOOKUP(B323,'Full FBS'!$B$18:$M$2049,6,0)</f>
        <v>0</v>
      </c>
      <c r="H323" s="156">
        <f>VLOOKUP(B323,'Full FBS'!$B$18:$M$2049,7,0)</f>
        <v>0</v>
      </c>
      <c r="I323" s="156">
        <f>VLOOKUP(B323,'Full FBS'!$B$18:$M$2049,8,0)</f>
        <v>0</v>
      </c>
      <c r="J323" s="156">
        <f>VLOOKUP(B323,'Full FBS'!$B$18:$M$2049,9,0)</f>
        <v>0</v>
      </c>
      <c r="K323" s="156">
        <f>VLOOKUP(B323,'Full FBS'!$B$18:$M$2049,10,0)</f>
        <v>32</v>
      </c>
      <c r="L323" s="156">
        <f>VLOOKUP(B323,'Full FBS'!$B$18:$M$2049,11,0)</f>
        <v>512</v>
      </c>
      <c r="M323" s="156">
        <f>VLOOKUP(B323,'Full FBS'!$B$18:$M$2049,12,0)</f>
        <v>4</v>
      </c>
      <c r="N323" s="153">
        <f>SUM(G323*$D$8+H323*$D$5+I323*$D$9+J323*$D$6+K323*$D$11+L323*$D$10+M323*$D$7)</f>
        <v>91.2</v>
      </c>
      <c r="O323" s="167">
        <f>VLOOKUP(B323, 'Full FBS'!$B$18:$P$2049, 13, FALSE)</f>
        <v>91.2</v>
      </c>
      <c r="P323" s="29"/>
      <c r="Q323" s="14"/>
      <c r="R323" s="14"/>
      <c r="S323" s="14"/>
      <c r="T323" s="14"/>
    </row>
    <row r="324" spans="1:20" ht="13.5" customHeight="1">
      <c r="A324" s="154">
        <f>RANK(N324,$N$18:$N$1076)</f>
        <v>306</v>
      </c>
      <c r="B324" s="148" t="s">
        <v>349</v>
      </c>
      <c r="C324" s="148" t="s">
        <v>453</v>
      </c>
      <c r="D324" s="149" t="s">
        <v>39</v>
      </c>
      <c r="E324" s="149" t="s">
        <v>38</v>
      </c>
      <c r="F324" s="149" t="s">
        <v>337</v>
      </c>
      <c r="G324" s="156">
        <f>VLOOKUP(B324,'Full FBS'!$B$18:$M$2049,6,0)</f>
        <v>0</v>
      </c>
      <c r="H324" s="156">
        <f>VLOOKUP(B324,'Full FBS'!$B$18:$M$2049,7,0)</f>
        <v>0</v>
      </c>
      <c r="I324" s="156">
        <f>VLOOKUP(B324,'Full FBS'!$B$18:$M$2049,8,0)</f>
        <v>499</v>
      </c>
      <c r="J324" s="156">
        <f>VLOOKUP(B324,'Full FBS'!$B$18:$M$2049,9,0)</f>
        <v>5</v>
      </c>
      <c r="K324" s="156">
        <f>VLOOKUP(B324,'Full FBS'!$B$18:$M$2049,10,0)</f>
        <v>9</v>
      </c>
      <c r="L324" s="156">
        <f>VLOOKUP(B324,'Full FBS'!$B$18:$M$2049,11,0)</f>
        <v>68</v>
      </c>
      <c r="M324" s="156">
        <f>VLOOKUP(B324,'Full FBS'!$B$18:$M$2049,12,0)</f>
        <v>0</v>
      </c>
      <c r="N324" s="153">
        <f>SUM(G324*$D$8+H324*$D$5+I324*$D$9+J324*$D$6+K324*$D$11+L324*$D$10+M324*$D$7)</f>
        <v>91.2</v>
      </c>
      <c r="O324" s="167">
        <f>VLOOKUP(B324, 'Full FBS'!$B$18:$P$2049, 13, FALSE)</f>
        <v>91.2</v>
      </c>
      <c r="P324" s="29"/>
      <c r="Q324" s="14"/>
      <c r="R324" s="14"/>
      <c r="S324" s="14"/>
      <c r="T324" s="14"/>
    </row>
    <row r="325" spans="1:20" ht="13.5" customHeight="1">
      <c r="A325" s="154">
        <f>RANK(N325,$N$18:$N$1076)</f>
        <v>308</v>
      </c>
      <c r="B325" s="148" t="s">
        <v>653</v>
      </c>
      <c r="C325" s="148" t="s">
        <v>418</v>
      </c>
      <c r="D325" s="149" t="s">
        <v>43</v>
      </c>
      <c r="E325" s="149" t="s">
        <v>38</v>
      </c>
      <c r="F325" s="149" t="s">
        <v>37</v>
      </c>
      <c r="G325" s="156">
        <f>VLOOKUP(B325,'Full FBS'!$B$18:$M$2049,6,0)</f>
        <v>0</v>
      </c>
      <c r="H325" s="156">
        <f>VLOOKUP(B325,'Full FBS'!$B$18:$M$2049,7,0)</f>
        <v>0</v>
      </c>
      <c r="I325" s="156">
        <f>VLOOKUP(B325,'Full FBS'!$B$18:$M$2049,8,0)</f>
        <v>101</v>
      </c>
      <c r="J325" s="156">
        <f>VLOOKUP(B325,'Full FBS'!$B$18:$M$2049,9,0)</f>
        <v>1</v>
      </c>
      <c r="K325" s="156">
        <f>VLOOKUP(B325,'Full FBS'!$B$18:$M$2049,10,0)</f>
        <v>27</v>
      </c>
      <c r="L325" s="156">
        <f>VLOOKUP(B325,'Full FBS'!$B$18:$M$2049,11,0)</f>
        <v>435</v>
      </c>
      <c r="M325" s="156">
        <f>VLOOKUP(B325,'Full FBS'!$B$18:$M$2049,12,0)</f>
        <v>3</v>
      </c>
      <c r="N325" s="153">
        <f>SUM(G325*$D$8+H325*$D$5+I325*$D$9+J325*$D$6+K325*$D$11+L325*$D$10+M325*$D$7)</f>
        <v>91.1</v>
      </c>
      <c r="O325" s="167">
        <f>VLOOKUP(B325, 'Full FBS'!$B$18:$P$2049, 13, FALSE)</f>
        <v>91.1</v>
      </c>
      <c r="P325" s="29"/>
      <c r="Q325" s="14"/>
      <c r="R325" s="14"/>
      <c r="S325" s="14"/>
      <c r="T325" s="14"/>
    </row>
    <row r="326" spans="1:20" ht="13.5" customHeight="1">
      <c r="A326" s="154">
        <f>RANK(N326,$N$18:$N$1076)</f>
        <v>309</v>
      </c>
      <c r="B326" s="148" t="s">
        <v>209</v>
      </c>
      <c r="C326" s="148" t="s">
        <v>444</v>
      </c>
      <c r="D326" s="149" t="s">
        <v>42</v>
      </c>
      <c r="E326" s="149" t="s">
        <v>34</v>
      </c>
      <c r="F326" s="149" t="s">
        <v>37</v>
      </c>
      <c r="G326" s="156">
        <f>VLOOKUP(B326,'Full FBS'!$B$18:$M$2049,6,0)</f>
        <v>0</v>
      </c>
      <c r="H326" s="156">
        <f>VLOOKUP(B326,'Full FBS'!$B$18:$M$2049,7,0)</f>
        <v>0</v>
      </c>
      <c r="I326" s="156">
        <f>VLOOKUP(B326,'Full FBS'!$B$18:$M$2049,8,0)</f>
        <v>0</v>
      </c>
      <c r="J326" s="156">
        <f>VLOOKUP(B326,'Full FBS'!$B$18:$M$2049,9,0)</f>
        <v>0</v>
      </c>
      <c r="K326" s="156">
        <f>VLOOKUP(B326,'Full FBS'!$B$18:$M$2049,10,0)</f>
        <v>37</v>
      </c>
      <c r="L326" s="156">
        <f>VLOOKUP(B326,'Full FBS'!$B$18:$M$2049,11,0)</f>
        <v>485</v>
      </c>
      <c r="M326" s="156">
        <f>VLOOKUP(B326,'Full FBS'!$B$18:$M$2049,12,0)</f>
        <v>4</v>
      </c>
      <c r="N326" s="153">
        <f>SUM(G326*$D$8+H326*$D$5+I326*$D$9+J326*$D$6+K326*$D$11+L326*$D$10+M326*$D$7)</f>
        <v>91</v>
      </c>
      <c r="O326" s="167">
        <f>VLOOKUP(B326, 'Full FBS'!$B$18:$P$2049, 13, FALSE)</f>
        <v>91</v>
      </c>
      <c r="P326" s="29"/>
      <c r="Q326" s="14"/>
      <c r="R326" s="14"/>
      <c r="S326" s="14"/>
      <c r="T326" s="14"/>
    </row>
    <row r="327" spans="1:20" ht="13.5" customHeight="1">
      <c r="A327" s="154">
        <f>RANK(N327,$N$18:$N$1076)</f>
        <v>310</v>
      </c>
      <c r="B327" s="148" t="s">
        <v>882</v>
      </c>
      <c r="C327" s="148" t="s">
        <v>54</v>
      </c>
      <c r="D327" s="149" t="s">
        <v>42</v>
      </c>
      <c r="E327" s="149" t="s">
        <v>38</v>
      </c>
      <c r="F327" s="149" t="s">
        <v>45</v>
      </c>
      <c r="G327" s="156">
        <f>VLOOKUP(B327,'Full FBS'!$B$18:$M$2049,6,0)</f>
        <v>0</v>
      </c>
      <c r="H327" s="156">
        <f>VLOOKUP(B327,'Full FBS'!$B$18:$M$2049,7,0)</f>
        <v>0</v>
      </c>
      <c r="I327" s="156">
        <f>VLOOKUP(B327,'Full FBS'!$B$18:$M$2049,8,0)</f>
        <v>0</v>
      </c>
      <c r="J327" s="156">
        <f>VLOOKUP(B327,'Full FBS'!$B$18:$M$2049,9,0)</f>
        <v>0</v>
      </c>
      <c r="K327" s="156">
        <f>VLOOKUP(B327,'Full FBS'!$B$18:$M$2049,10,0)</f>
        <v>32</v>
      </c>
      <c r="L327" s="156">
        <f>VLOOKUP(B327,'Full FBS'!$B$18:$M$2049,11,0)</f>
        <v>448</v>
      </c>
      <c r="M327" s="156">
        <f>VLOOKUP(B327,'Full FBS'!$B$18:$M$2049,12,0)</f>
        <v>5</v>
      </c>
      <c r="N327" s="153">
        <f>SUM(G327*$D$8+H327*$D$5+I327*$D$9+J327*$D$6+K327*$D$11+L327*$D$10+M327*$D$7)</f>
        <v>90.800000000000011</v>
      </c>
      <c r="O327" s="167">
        <f>VLOOKUP(B327, 'Full FBS'!$B$18:$P$2049, 13, FALSE)</f>
        <v>90.800000000000011</v>
      </c>
      <c r="P327" s="29"/>
      <c r="Q327" s="14"/>
      <c r="R327" s="14"/>
      <c r="S327" s="14"/>
      <c r="T327" s="14"/>
    </row>
    <row r="328" spans="1:20" ht="13.5" customHeight="1">
      <c r="A328" s="154">
        <f>RANK(N328,$N$18:$N$1076)</f>
        <v>311</v>
      </c>
      <c r="B328" s="148" t="s">
        <v>467</v>
      </c>
      <c r="C328" s="148" t="s">
        <v>417</v>
      </c>
      <c r="D328" s="149" t="s">
        <v>43</v>
      </c>
      <c r="E328" s="149" t="s">
        <v>38</v>
      </c>
      <c r="F328" s="149" t="s">
        <v>37</v>
      </c>
      <c r="G328" s="156">
        <f>VLOOKUP(B328,'Full FBS'!$B$18:$M$2049,6,0)</f>
        <v>0</v>
      </c>
      <c r="H328" s="156">
        <f>VLOOKUP(B328,'Full FBS'!$B$18:$M$2049,7,0)</f>
        <v>0</v>
      </c>
      <c r="I328" s="156">
        <f>VLOOKUP(B328,'Full FBS'!$B$18:$M$2049,8,0)</f>
        <v>0</v>
      </c>
      <c r="J328" s="156">
        <f>VLOOKUP(B328,'Full FBS'!$B$18:$M$2049,9,0)</f>
        <v>0</v>
      </c>
      <c r="K328" s="156">
        <f>VLOOKUP(B328,'Full FBS'!$B$18:$M$2049,10,0)</f>
        <v>33</v>
      </c>
      <c r="L328" s="156">
        <f>VLOOKUP(B328,'Full FBS'!$B$18:$M$2049,11,0)</f>
        <v>500</v>
      </c>
      <c r="M328" s="156">
        <f>VLOOKUP(B328,'Full FBS'!$B$18:$M$2049,12,0)</f>
        <v>4</v>
      </c>
      <c r="N328" s="153">
        <f>SUM(G328*$D$8+H328*$D$5+I328*$D$9+J328*$D$6+K328*$D$11+L328*$D$10+M328*$D$7)</f>
        <v>90.5</v>
      </c>
      <c r="O328" s="167">
        <f>VLOOKUP(B328, 'Full FBS'!$B$18:$P$2049, 13, FALSE)</f>
        <v>90.5</v>
      </c>
      <c r="P328" s="29"/>
      <c r="Q328" s="14"/>
      <c r="R328" s="14"/>
      <c r="S328" s="14"/>
      <c r="T328" s="14"/>
    </row>
    <row r="329" spans="1:20" ht="13.5" customHeight="1">
      <c r="A329" s="154">
        <f>RANK(N329,$N$18:$N$1076)</f>
        <v>311</v>
      </c>
      <c r="B329" s="148" t="s">
        <v>1658</v>
      </c>
      <c r="C329" s="148" t="s">
        <v>54</v>
      </c>
      <c r="D329" s="149" t="s">
        <v>39</v>
      </c>
      <c r="E329" s="149" t="s">
        <v>38</v>
      </c>
      <c r="F329" s="149" t="s">
        <v>45</v>
      </c>
      <c r="G329" s="156">
        <f>VLOOKUP(B329,'Full FBS'!$B$18:$M$2049,6,0)</f>
        <v>0</v>
      </c>
      <c r="H329" s="156">
        <f>VLOOKUP(B329,'Full FBS'!$B$18:$M$2049,7,0)</f>
        <v>0</v>
      </c>
      <c r="I329" s="156">
        <f>VLOOKUP(B329,'Full FBS'!$B$18:$M$2049,8,0)</f>
        <v>516</v>
      </c>
      <c r="J329" s="156">
        <f>VLOOKUP(B329,'Full FBS'!$B$18:$M$2049,9,0)</f>
        <v>5</v>
      </c>
      <c r="K329" s="156">
        <f>VLOOKUP(B329,'Full FBS'!$B$18:$M$2049,10,0)</f>
        <v>8</v>
      </c>
      <c r="L329" s="156">
        <f>VLOOKUP(B329,'Full FBS'!$B$18:$M$2049,11,0)</f>
        <v>49</v>
      </c>
      <c r="M329" s="156">
        <f>VLOOKUP(B329,'Full FBS'!$B$18:$M$2049,12,0)</f>
        <v>0</v>
      </c>
      <c r="N329" s="153">
        <f>SUM(G329*$D$8+H329*$D$5+I329*$D$9+J329*$D$6+K329*$D$11+L329*$D$10+M329*$D$7)</f>
        <v>90.5</v>
      </c>
      <c r="O329" s="167">
        <f>VLOOKUP(B329, 'Full FBS'!$B$18:$P$2049, 13, FALSE)</f>
        <v>90.5</v>
      </c>
      <c r="P329" s="29"/>
      <c r="Q329" s="14"/>
      <c r="R329" s="14"/>
      <c r="S329" s="14"/>
      <c r="T329" s="14"/>
    </row>
    <row r="330" spans="1:20" ht="13.5" customHeight="1">
      <c r="A330" s="154">
        <f>RANK(N330,$N$18:$N$1076)</f>
        <v>311</v>
      </c>
      <c r="B330" s="148" t="s">
        <v>1880</v>
      </c>
      <c r="C330" s="148" t="s">
        <v>1964</v>
      </c>
      <c r="D330" s="149" t="s">
        <v>39</v>
      </c>
      <c r="E330" s="149" t="s">
        <v>36</v>
      </c>
      <c r="F330" s="149" t="s">
        <v>335</v>
      </c>
      <c r="G330" s="156">
        <f>VLOOKUP(B330,'Full FBS'!$B$18:$M$2049,6,0)</f>
        <v>0</v>
      </c>
      <c r="H330" s="156">
        <f>VLOOKUP(B330,'Full FBS'!$B$18:$M$2049,7,0)</f>
        <v>0</v>
      </c>
      <c r="I330" s="156">
        <f>VLOOKUP(B330,'Full FBS'!$B$18:$M$2049,8,0)</f>
        <v>486</v>
      </c>
      <c r="J330" s="156">
        <f>VLOOKUP(B330,'Full FBS'!$B$18:$M$2049,9,0)</f>
        <v>4</v>
      </c>
      <c r="K330" s="156">
        <f>VLOOKUP(B330,'Full FBS'!$B$18:$M$2049,10,0)</f>
        <v>15</v>
      </c>
      <c r="L330" s="156">
        <f>VLOOKUP(B330,'Full FBS'!$B$18:$M$2049,11,0)</f>
        <v>104</v>
      </c>
      <c r="M330" s="156">
        <f>VLOOKUP(B330,'Full FBS'!$B$18:$M$2049,12,0)</f>
        <v>0</v>
      </c>
      <c r="N330" s="153">
        <f>SUM(G330*$D$8+H330*$D$5+I330*$D$9+J330*$D$6+K330*$D$11+L330*$D$10+M330*$D$7)</f>
        <v>90.5</v>
      </c>
      <c r="O330" s="167">
        <f>VLOOKUP(B330, 'Full FBS'!$B$18:$P$2049, 13, FALSE)</f>
        <v>90.5</v>
      </c>
      <c r="P330" s="29"/>
      <c r="Q330" s="14"/>
      <c r="R330" s="14"/>
      <c r="S330" s="14"/>
      <c r="T330" s="14"/>
    </row>
    <row r="331" spans="1:20" ht="13.5" customHeight="1">
      <c r="A331" s="154">
        <f>RANK(N331,$N$18:$N$1076)</f>
        <v>314</v>
      </c>
      <c r="B331" s="148" t="s">
        <v>745</v>
      </c>
      <c r="C331" s="148" t="s">
        <v>409</v>
      </c>
      <c r="D331" s="149" t="s">
        <v>39</v>
      </c>
      <c r="E331" s="149" t="s">
        <v>34</v>
      </c>
      <c r="F331" s="149" t="s">
        <v>37</v>
      </c>
      <c r="G331" s="156">
        <f>VLOOKUP(B331,'Full FBS'!$B$18:$M$2049,6,0)</f>
        <v>0</v>
      </c>
      <c r="H331" s="156">
        <f>VLOOKUP(B331,'Full FBS'!$B$18:$M$2049,7,0)</f>
        <v>0</v>
      </c>
      <c r="I331" s="156">
        <f>VLOOKUP(B331,'Full FBS'!$B$18:$M$2049,8,0)</f>
        <v>449</v>
      </c>
      <c r="J331" s="156">
        <f>VLOOKUP(B331,'Full FBS'!$B$18:$M$2049,9,0)</f>
        <v>6</v>
      </c>
      <c r="K331" s="156">
        <f>VLOOKUP(B331,'Full FBS'!$B$18:$M$2049,10,0)</f>
        <v>6</v>
      </c>
      <c r="L331" s="156">
        <f>VLOOKUP(B331,'Full FBS'!$B$18:$M$2049,11,0)</f>
        <v>65</v>
      </c>
      <c r="M331" s="156">
        <f>VLOOKUP(B331,'Full FBS'!$B$18:$M$2049,12,0)</f>
        <v>0</v>
      </c>
      <c r="N331" s="153">
        <f>SUM(G331*$D$8+H331*$D$5+I331*$D$9+J331*$D$6+K331*$D$11+L331*$D$10+M331*$D$7)</f>
        <v>90.4</v>
      </c>
      <c r="O331" s="167">
        <f>VLOOKUP(B331, 'Full FBS'!$B$18:$P$2049, 13, FALSE)</f>
        <v>90.4</v>
      </c>
      <c r="P331" s="29"/>
      <c r="Q331" s="14"/>
      <c r="R331" s="14"/>
      <c r="S331" s="14"/>
      <c r="T331" s="14"/>
    </row>
    <row r="332" spans="1:20" ht="13.5" customHeight="1">
      <c r="A332" s="154">
        <f>RANK(N332,$N$18:$N$1076)</f>
        <v>315</v>
      </c>
      <c r="B332" s="148" t="s">
        <v>1020</v>
      </c>
      <c r="C332" s="148" t="s">
        <v>1960</v>
      </c>
      <c r="D332" s="149" t="s">
        <v>43</v>
      </c>
      <c r="E332" s="149" t="s">
        <v>38</v>
      </c>
      <c r="F332" s="149" t="s">
        <v>45</v>
      </c>
      <c r="G332" s="156">
        <f>VLOOKUP(B332,'Full FBS'!$B$18:$M$2049,6,0)</f>
        <v>0</v>
      </c>
      <c r="H332" s="156">
        <f>VLOOKUP(B332,'Full FBS'!$B$18:$M$2049,7,0)</f>
        <v>0</v>
      </c>
      <c r="I332" s="156">
        <f>VLOOKUP(B332,'Full FBS'!$B$18:$M$2049,8,0)</f>
        <v>0</v>
      </c>
      <c r="J332" s="156">
        <f>VLOOKUP(B332,'Full FBS'!$B$18:$M$2049,9,0)</f>
        <v>0</v>
      </c>
      <c r="K332" s="156">
        <f>VLOOKUP(B332,'Full FBS'!$B$18:$M$2049,10,0)</f>
        <v>36</v>
      </c>
      <c r="L332" s="156">
        <f>VLOOKUP(B332,'Full FBS'!$B$18:$M$2049,11,0)</f>
        <v>483</v>
      </c>
      <c r="M332" s="156">
        <f>VLOOKUP(B332,'Full FBS'!$B$18:$M$2049,12,0)</f>
        <v>4</v>
      </c>
      <c r="N332" s="153">
        <f>SUM(G332*$D$8+H332*$D$5+I332*$D$9+J332*$D$6+K332*$D$11+L332*$D$10+M332*$D$7)</f>
        <v>90.300000000000011</v>
      </c>
      <c r="O332" s="167">
        <f>VLOOKUP(B332, 'Full FBS'!$B$18:$P$2049, 13, FALSE)</f>
        <v>90.300000000000011</v>
      </c>
      <c r="P332" s="29"/>
      <c r="Q332" s="14"/>
      <c r="R332" s="14"/>
      <c r="S332" s="14"/>
      <c r="T332" s="14"/>
    </row>
    <row r="333" spans="1:20" ht="13.5" customHeight="1">
      <c r="A333" s="154">
        <f>RANK(N333,$N$18:$N$1076)</f>
        <v>316</v>
      </c>
      <c r="B333" s="148" t="s">
        <v>719</v>
      </c>
      <c r="C333" s="148" t="s">
        <v>51</v>
      </c>
      <c r="D333" s="149" t="s">
        <v>42</v>
      </c>
      <c r="E333" s="149" t="s">
        <v>38</v>
      </c>
      <c r="F333" s="149" t="s">
        <v>37</v>
      </c>
      <c r="G333" s="156">
        <f>VLOOKUP(B333,'Full FBS'!$B$18:$M$2049,6,0)</f>
        <v>0</v>
      </c>
      <c r="H333" s="156">
        <f>VLOOKUP(B333,'Full FBS'!$B$18:$M$2049,7,0)</f>
        <v>0</v>
      </c>
      <c r="I333" s="156">
        <f>VLOOKUP(B333,'Full FBS'!$B$18:$M$2049,8,0)</f>
        <v>0</v>
      </c>
      <c r="J333" s="156">
        <f>VLOOKUP(B333,'Full FBS'!$B$18:$M$2049,9,0)</f>
        <v>0</v>
      </c>
      <c r="K333" s="156">
        <f>VLOOKUP(B333,'Full FBS'!$B$18:$M$2049,10,0)</f>
        <v>39</v>
      </c>
      <c r="L333" s="156">
        <f>VLOOKUP(B333,'Full FBS'!$B$18:$M$2049,11,0)</f>
        <v>463</v>
      </c>
      <c r="M333" s="156">
        <f>VLOOKUP(B333,'Full FBS'!$B$18:$M$2049,12,0)</f>
        <v>4</v>
      </c>
      <c r="N333" s="153">
        <f>SUM(G333*$D$8+H333*$D$5+I333*$D$9+J333*$D$6+K333*$D$11+L333*$D$10+M333*$D$7)</f>
        <v>89.800000000000011</v>
      </c>
      <c r="O333" s="167">
        <f>VLOOKUP(B333, 'Full FBS'!$B$18:$P$2049, 13, FALSE)</f>
        <v>89.800000000000011</v>
      </c>
      <c r="P333" s="29"/>
      <c r="Q333" s="14"/>
      <c r="R333" s="14"/>
      <c r="S333" s="14"/>
      <c r="T333" s="14"/>
    </row>
    <row r="334" spans="1:20" ht="13.5" customHeight="1">
      <c r="A334" s="154">
        <f>RANK(N334,$N$18:$N$1076)</f>
        <v>317</v>
      </c>
      <c r="B334" s="148" t="s">
        <v>905</v>
      </c>
      <c r="C334" s="148" t="s">
        <v>425</v>
      </c>
      <c r="D334" s="149" t="s">
        <v>42</v>
      </c>
      <c r="E334" s="149" t="s">
        <v>38</v>
      </c>
      <c r="F334" s="149" t="s">
        <v>45</v>
      </c>
      <c r="G334" s="156">
        <f>VLOOKUP(B334,'Full FBS'!$B$18:$M$2049,6,0)</f>
        <v>0</v>
      </c>
      <c r="H334" s="156">
        <f>VLOOKUP(B334,'Full FBS'!$B$18:$M$2049,7,0)</f>
        <v>0</v>
      </c>
      <c r="I334" s="156">
        <f>VLOOKUP(B334,'Full FBS'!$B$18:$M$2049,8,0)</f>
        <v>0</v>
      </c>
      <c r="J334" s="156">
        <f>VLOOKUP(B334,'Full FBS'!$B$18:$M$2049,9,0)</f>
        <v>0</v>
      </c>
      <c r="K334" s="156">
        <f>VLOOKUP(B334,'Full FBS'!$B$18:$M$2049,10,0)</f>
        <v>42</v>
      </c>
      <c r="L334" s="156">
        <f>VLOOKUP(B334,'Full FBS'!$B$18:$M$2049,11,0)</f>
        <v>443</v>
      </c>
      <c r="M334" s="156">
        <f>VLOOKUP(B334,'Full FBS'!$B$18:$M$2049,12,0)</f>
        <v>4</v>
      </c>
      <c r="N334" s="153">
        <f>SUM(G334*$D$8+H334*$D$5+I334*$D$9+J334*$D$6+K334*$D$11+L334*$D$10+M334*$D$7)</f>
        <v>89.300000000000011</v>
      </c>
      <c r="O334" s="167">
        <f>VLOOKUP(B334, 'Full FBS'!$B$18:$P$2049, 13, FALSE)</f>
        <v>89.300000000000011</v>
      </c>
      <c r="P334" s="29"/>
      <c r="Q334" s="14"/>
      <c r="R334" s="14"/>
      <c r="S334" s="14"/>
      <c r="T334" s="14"/>
    </row>
    <row r="335" spans="1:20" ht="13.5" customHeight="1">
      <c r="A335" s="154">
        <f>RANK(N335,$N$18:$N$1076)</f>
        <v>318</v>
      </c>
      <c r="B335" s="148" t="s">
        <v>781</v>
      </c>
      <c r="C335" s="148" t="s">
        <v>423</v>
      </c>
      <c r="D335" s="149" t="s">
        <v>39</v>
      </c>
      <c r="E335" s="149" t="s">
        <v>36</v>
      </c>
      <c r="F335" s="149" t="s">
        <v>337</v>
      </c>
      <c r="G335" s="156">
        <f>VLOOKUP(B335,'Full FBS'!$B$18:$M$2049,6,0)</f>
        <v>0</v>
      </c>
      <c r="H335" s="156">
        <f>VLOOKUP(B335,'Full FBS'!$B$18:$M$2049,7,0)</f>
        <v>0</v>
      </c>
      <c r="I335" s="156">
        <f>VLOOKUP(B335,'Full FBS'!$B$18:$M$2049,8,0)</f>
        <v>476</v>
      </c>
      <c r="J335" s="156">
        <f>VLOOKUP(B335,'Full FBS'!$B$18:$M$2049,9,0)</f>
        <v>4</v>
      </c>
      <c r="K335" s="156">
        <f>VLOOKUP(B335,'Full FBS'!$B$18:$M$2049,10,0)</f>
        <v>8</v>
      </c>
      <c r="L335" s="156">
        <f>VLOOKUP(B335,'Full FBS'!$B$18:$M$2049,11,0)</f>
        <v>75</v>
      </c>
      <c r="M335" s="156">
        <f>VLOOKUP(B335,'Full FBS'!$B$18:$M$2049,12,0)</f>
        <v>1</v>
      </c>
      <c r="N335" s="153">
        <f>SUM(G335*$D$8+H335*$D$5+I335*$D$9+J335*$D$6+K335*$D$11+L335*$D$10+M335*$D$7)</f>
        <v>89.1</v>
      </c>
      <c r="O335" s="167">
        <f>VLOOKUP(B335, 'Full FBS'!$B$18:$P$2049, 13, FALSE)</f>
        <v>89.1</v>
      </c>
      <c r="P335" s="29"/>
      <c r="Q335" s="14"/>
      <c r="R335" s="14"/>
      <c r="S335" s="14"/>
      <c r="T335" s="14"/>
    </row>
    <row r="336" spans="1:20" ht="13.5" customHeight="1">
      <c r="A336" s="154">
        <f>RANK(N336,$N$18:$N$1076)</f>
        <v>319</v>
      </c>
      <c r="B336" s="148" t="s">
        <v>386</v>
      </c>
      <c r="C336" s="148" t="s">
        <v>1938</v>
      </c>
      <c r="D336" s="149" t="s">
        <v>42</v>
      </c>
      <c r="E336" s="149" t="s">
        <v>34</v>
      </c>
      <c r="F336" s="149" t="s">
        <v>45</v>
      </c>
      <c r="G336" s="156">
        <f>VLOOKUP(B336,'Full FBS'!$B$18:$M$2049,6,0)</f>
        <v>0</v>
      </c>
      <c r="H336" s="156">
        <f>VLOOKUP(B336,'Full FBS'!$B$18:$M$2049,7,0)</f>
        <v>0</v>
      </c>
      <c r="I336" s="156">
        <f>VLOOKUP(B336,'Full FBS'!$B$18:$M$2049,8,0)</f>
        <v>0</v>
      </c>
      <c r="J336" s="156">
        <f>VLOOKUP(B336,'Full FBS'!$B$18:$M$2049,9,0)</f>
        <v>0</v>
      </c>
      <c r="K336" s="156">
        <f>VLOOKUP(B336,'Full FBS'!$B$18:$M$2049,10,0)</f>
        <v>36</v>
      </c>
      <c r="L336" s="156">
        <f>VLOOKUP(B336,'Full FBS'!$B$18:$M$2049,11,0)</f>
        <v>469</v>
      </c>
      <c r="M336" s="156">
        <f>VLOOKUP(B336,'Full FBS'!$B$18:$M$2049,12,0)</f>
        <v>4</v>
      </c>
      <c r="N336" s="153">
        <f>SUM(G336*$D$8+H336*$D$5+I336*$D$9+J336*$D$6+K336*$D$11+L336*$D$10+M336*$D$7)</f>
        <v>88.9</v>
      </c>
      <c r="O336" s="167">
        <f>VLOOKUP(B336, 'Full FBS'!$B$18:$P$2049, 13, FALSE)</f>
        <v>88.9</v>
      </c>
      <c r="P336" s="29"/>
      <c r="Q336" s="14"/>
      <c r="R336" s="14"/>
      <c r="S336" s="14"/>
      <c r="T336" s="14"/>
    </row>
    <row r="337" spans="1:20" ht="13.5" customHeight="1">
      <c r="A337" s="154">
        <f>RANK(N337,$N$18:$N$1076)</f>
        <v>320</v>
      </c>
      <c r="B337" s="148" t="s">
        <v>2202</v>
      </c>
      <c r="C337" s="148" t="s">
        <v>1964</v>
      </c>
      <c r="D337" s="149" t="s">
        <v>43</v>
      </c>
      <c r="E337" s="149" t="s">
        <v>36</v>
      </c>
      <c r="F337" s="149" t="s">
        <v>335</v>
      </c>
      <c r="G337" s="156">
        <f>VLOOKUP(B337,'Full FBS'!$B$18:$M$2049,6,0)</f>
        <v>0</v>
      </c>
      <c r="H337" s="156">
        <f>VLOOKUP(B337,'Full FBS'!$B$18:$M$2049,7,0)</f>
        <v>0</v>
      </c>
      <c r="I337" s="156">
        <f>VLOOKUP(B337,'Full FBS'!$B$18:$M$2049,8,0)</f>
        <v>0</v>
      </c>
      <c r="J337" s="156">
        <f>VLOOKUP(B337,'Full FBS'!$B$18:$M$2049,9,0)</f>
        <v>0</v>
      </c>
      <c r="K337" s="156">
        <f>VLOOKUP(B337,'Full FBS'!$B$18:$M$2049,10,0)</f>
        <v>34</v>
      </c>
      <c r="L337" s="156">
        <f>VLOOKUP(B337,'Full FBS'!$B$18:$M$2049,11,0)</f>
        <v>476</v>
      </c>
      <c r="M337" s="156">
        <f>VLOOKUP(B337,'Full FBS'!$B$18:$M$2049,12,0)</f>
        <v>4</v>
      </c>
      <c r="N337" s="153">
        <f>SUM(G337*$D$8+H337*$D$5+I337*$D$9+J337*$D$6+K337*$D$11+L337*$D$10+M337*$D$7)</f>
        <v>88.6</v>
      </c>
      <c r="O337" s="167">
        <f>VLOOKUP(B337, 'Full FBS'!$B$18:$P$2049, 13, FALSE)</f>
        <v>88.6</v>
      </c>
      <c r="P337" s="29"/>
      <c r="Q337" s="14"/>
      <c r="R337" s="14"/>
      <c r="S337" s="14"/>
      <c r="T337" s="14"/>
    </row>
    <row r="338" spans="1:20" ht="13.5" customHeight="1">
      <c r="A338" s="154">
        <f>RANK(N338,$N$18:$N$1076)</f>
        <v>321</v>
      </c>
      <c r="B338" s="148" t="s">
        <v>847</v>
      </c>
      <c r="C338" s="148" t="s">
        <v>1064</v>
      </c>
      <c r="D338" s="149" t="s">
        <v>43</v>
      </c>
      <c r="E338" s="149" t="s">
        <v>38</v>
      </c>
      <c r="F338" s="149" t="s">
        <v>335</v>
      </c>
      <c r="G338" s="156">
        <f>VLOOKUP(B338,'Full FBS'!$B$18:$M$2049,6,0)</f>
        <v>0</v>
      </c>
      <c r="H338" s="156">
        <f>VLOOKUP(B338,'Full FBS'!$B$18:$M$2049,7,0)</f>
        <v>0</v>
      </c>
      <c r="I338" s="156">
        <f>VLOOKUP(B338,'Full FBS'!$B$18:$M$2049,8,0)</f>
        <v>0</v>
      </c>
      <c r="J338" s="156">
        <f>VLOOKUP(B338,'Full FBS'!$B$18:$M$2049,9,0)</f>
        <v>0</v>
      </c>
      <c r="K338" s="156">
        <f>VLOOKUP(B338,'Full FBS'!$B$18:$M$2049,10,0)</f>
        <v>37</v>
      </c>
      <c r="L338" s="156">
        <f>VLOOKUP(B338,'Full FBS'!$B$18:$M$2049,11,0)</f>
        <v>520</v>
      </c>
      <c r="M338" s="156">
        <f>VLOOKUP(B338,'Full FBS'!$B$18:$M$2049,12,0)</f>
        <v>3</v>
      </c>
      <c r="N338" s="153">
        <f>SUM(G338*$D$8+H338*$D$5+I338*$D$9+J338*$D$6+K338*$D$11+L338*$D$10+M338*$D$7)</f>
        <v>88.5</v>
      </c>
      <c r="O338" s="167">
        <f>VLOOKUP(B338, 'Full FBS'!$B$18:$P$2049, 13, FALSE)</f>
        <v>88.5</v>
      </c>
      <c r="P338" s="29"/>
      <c r="Q338" s="14"/>
      <c r="R338" s="14"/>
      <c r="S338" s="14"/>
      <c r="T338" s="14"/>
    </row>
    <row r="339" spans="1:20" ht="13.5" customHeight="1">
      <c r="A339" s="154">
        <f>RANK(N339,$N$18:$N$1076)</f>
        <v>322</v>
      </c>
      <c r="B339" s="148" t="s">
        <v>1465</v>
      </c>
      <c r="C339" s="148" t="s">
        <v>1057</v>
      </c>
      <c r="D339" s="149" t="s">
        <v>39</v>
      </c>
      <c r="E339" s="149" t="s">
        <v>34</v>
      </c>
      <c r="F339" s="149" t="s">
        <v>337</v>
      </c>
      <c r="G339" s="156">
        <f>VLOOKUP(B339,'Full FBS'!$B$18:$M$2049,6,0)</f>
        <v>0</v>
      </c>
      <c r="H339" s="156">
        <f>VLOOKUP(B339,'Full FBS'!$B$18:$M$2049,7,0)</f>
        <v>0</v>
      </c>
      <c r="I339" s="156">
        <f>VLOOKUP(B339,'Full FBS'!$B$18:$M$2049,8,0)</f>
        <v>484</v>
      </c>
      <c r="J339" s="156">
        <f>VLOOKUP(B339,'Full FBS'!$B$18:$M$2049,9,0)</f>
        <v>5</v>
      </c>
      <c r="K339" s="156">
        <f>VLOOKUP(B339,'Full FBS'!$B$18:$M$2049,10,0)</f>
        <v>7</v>
      </c>
      <c r="L339" s="156">
        <f>VLOOKUP(B339,'Full FBS'!$B$18:$M$2049,11,0)</f>
        <v>62</v>
      </c>
      <c r="M339" s="156">
        <f>VLOOKUP(B339,'Full FBS'!$B$18:$M$2049,12,0)</f>
        <v>0</v>
      </c>
      <c r="N339" s="153">
        <f>SUM(G339*$D$8+H339*$D$5+I339*$D$9+J339*$D$6+K339*$D$11+L339*$D$10+M339*$D$7)</f>
        <v>88.100000000000009</v>
      </c>
      <c r="O339" s="167">
        <f>VLOOKUP(B339, 'Full FBS'!$B$18:$P$2049, 13, FALSE)</f>
        <v>88.100000000000009</v>
      </c>
      <c r="P339" s="29"/>
      <c r="Q339" s="14"/>
      <c r="R339" s="14"/>
      <c r="S339" s="14"/>
      <c r="T339" s="14"/>
    </row>
    <row r="340" spans="1:20" ht="13.5" customHeight="1">
      <c r="A340" s="154">
        <f>RANK(N340,$N$18:$N$1076)</f>
        <v>323</v>
      </c>
      <c r="B340" s="148" t="s">
        <v>1221</v>
      </c>
      <c r="C340" s="148" t="s">
        <v>451</v>
      </c>
      <c r="D340" s="149" t="s">
        <v>39</v>
      </c>
      <c r="E340" s="149" t="s">
        <v>36</v>
      </c>
      <c r="F340" s="149" t="s">
        <v>336</v>
      </c>
      <c r="G340" s="156">
        <f>VLOOKUP(B340,'Full FBS'!$B$18:$M$2049,6,0)</f>
        <v>0</v>
      </c>
      <c r="H340" s="156">
        <f>VLOOKUP(B340,'Full FBS'!$B$18:$M$2049,7,0)</f>
        <v>0</v>
      </c>
      <c r="I340" s="156">
        <f>VLOOKUP(B340,'Full FBS'!$B$18:$M$2049,8,0)</f>
        <v>499</v>
      </c>
      <c r="J340" s="156">
        <f>VLOOKUP(B340,'Full FBS'!$B$18:$M$2049,9,0)</f>
        <v>4</v>
      </c>
      <c r="K340" s="156">
        <f>VLOOKUP(B340,'Full FBS'!$B$18:$M$2049,10,0)</f>
        <v>10</v>
      </c>
      <c r="L340" s="156">
        <f>VLOOKUP(B340,'Full FBS'!$B$18:$M$2049,11,0)</f>
        <v>91</v>
      </c>
      <c r="M340" s="156">
        <f>VLOOKUP(B340,'Full FBS'!$B$18:$M$2049,12,0)</f>
        <v>0</v>
      </c>
      <c r="N340" s="153">
        <f>SUM(G340*$D$8+H340*$D$5+I340*$D$9+J340*$D$6+K340*$D$11+L340*$D$10+M340*$D$7)</f>
        <v>88</v>
      </c>
      <c r="O340" s="167">
        <f>VLOOKUP(B340, 'Full FBS'!$B$18:$P$2049, 13, FALSE)</f>
        <v>88</v>
      </c>
      <c r="P340" s="29"/>
      <c r="Q340" s="14"/>
      <c r="R340" s="14"/>
      <c r="S340" s="14"/>
      <c r="T340" s="14"/>
    </row>
    <row r="341" spans="1:20" ht="13.5" customHeight="1">
      <c r="A341" s="154">
        <f>RANK(N341,$N$18:$N$1076)</f>
        <v>324</v>
      </c>
      <c r="B341" s="148" t="s">
        <v>1668</v>
      </c>
      <c r="C341" s="148" t="s">
        <v>1950</v>
      </c>
      <c r="D341" s="149" t="s">
        <v>39</v>
      </c>
      <c r="E341" s="149" t="s">
        <v>34</v>
      </c>
      <c r="F341" s="149" t="s">
        <v>37</v>
      </c>
      <c r="G341" s="156">
        <f>VLOOKUP(B341,'Full FBS'!$B$18:$M$2049,6,0)</f>
        <v>0</v>
      </c>
      <c r="H341" s="156">
        <f>VLOOKUP(B341,'Full FBS'!$B$18:$M$2049,7,0)</f>
        <v>0</v>
      </c>
      <c r="I341" s="156">
        <f>VLOOKUP(B341,'Full FBS'!$B$18:$M$2049,8,0)</f>
        <v>396</v>
      </c>
      <c r="J341" s="156">
        <f>VLOOKUP(B341,'Full FBS'!$B$18:$M$2049,9,0)</f>
        <v>4</v>
      </c>
      <c r="K341" s="156">
        <f>VLOOKUP(B341,'Full FBS'!$B$18:$M$2049,10,0)</f>
        <v>15</v>
      </c>
      <c r="L341" s="156">
        <f>VLOOKUP(B341,'Full FBS'!$B$18:$M$2049,11,0)</f>
        <v>108</v>
      </c>
      <c r="M341" s="156">
        <f>VLOOKUP(B341,'Full FBS'!$B$18:$M$2049,12,0)</f>
        <v>1</v>
      </c>
      <c r="N341" s="153">
        <f>SUM(G341*$D$8+H341*$D$5+I341*$D$9+J341*$D$6+K341*$D$11+L341*$D$10+M341*$D$7)</f>
        <v>87.899999999999991</v>
      </c>
      <c r="O341" s="167">
        <f>VLOOKUP(B341, 'Full FBS'!$B$18:$P$2049, 13, FALSE)</f>
        <v>87.899999999999991</v>
      </c>
      <c r="P341" s="29"/>
      <c r="Q341" s="14"/>
      <c r="R341" s="14"/>
      <c r="S341" s="14"/>
      <c r="T341" s="14"/>
    </row>
    <row r="342" spans="1:20" ht="13.5" customHeight="1">
      <c r="A342" s="154">
        <f>RANK(N342,$N$18:$N$1076)</f>
        <v>325</v>
      </c>
      <c r="B342" s="148" t="s">
        <v>971</v>
      </c>
      <c r="C342" s="148" t="s">
        <v>60</v>
      </c>
      <c r="D342" s="149" t="s">
        <v>43</v>
      </c>
      <c r="E342" s="149" t="s">
        <v>36</v>
      </c>
      <c r="F342" s="149" t="s">
        <v>337</v>
      </c>
      <c r="G342" s="156">
        <f>VLOOKUP(B342,'Full FBS'!$B$18:$M$2049,6,0)</f>
        <v>0</v>
      </c>
      <c r="H342" s="156">
        <f>VLOOKUP(B342,'Full FBS'!$B$18:$M$2049,7,0)</f>
        <v>0</v>
      </c>
      <c r="I342" s="156">
        <f>VLOOKUP(B342,'Full FBS'!$B$18:$M$2049,8,0)</f>
        <v>0</v>
      </c>
      <c r="J342" s="156">
        <f>VLOOKUP(B342,'Full FBS'!$B$18:$M$2049,9,0)</f>
        <v>0</v>
      </c>
      <c r="K342" s="156">
        <f>VLOOKUP(B342,'Full FBS'!$B$18:$M$2049,10,0)</f>
        <v>29</v>
      </c>
      <c r="L342" s="156">
        <f>VLOOKUP(B342,'Full FBS'!$B$18:$M$2049,11,0)</f>
        <v>493</v>
      </c>
      <c r="M342" s="156">
        <f>VLOOKUP(B342,'Full FBS'!$B$18:$M$2049,12,0)</f>
        <v>4</v>
      </c>
      <c r="N342" s="153">
        <f>SUM(G342*$D$8+H342*$D$5+I342*$D$9+J342*$D$6+K342*$D$11+L342*$D$10+M342*$D$7)</f>
        <v>87.800000000000011</v>
      </c>
      <c r="O342" s="167">
        <f>VLOOKUP(B342, 'Full FBS'!$B$18:$P$2049, 13, FALSE)</f>
        <v>87.800000000000011</v>
      </c>
      <c r="P342" s="29"/>
      <c r="Q342" s="14"/>
      <c r="R342" s="14"/>
      <c r="S342" s="14"/>
      <c r="T342" s="14"/>
    </row>
    <row r="343" spans="1:20" ht="13.5" customHeight="1">
      <c r="A343" s="154">
        <f>RANK(N343,$N$18:$N$1076)</f>
        <v>326</v>
      </c>
      <c r="B343" s="148" t="s">
        <v>658</v>
      </c>
      <c r="C343" s="148" t="s">
        <v>413</v>
      </c>
      <c r="D343" s="149" t="s">
        <v>39</v>
      </c>
      <c r="E343" s="149" t="s">
        <v>38</v>
      </c>
      <c r="F343" s="149" t="s">
        <v>336</v>
      </c>
      <c r="G343" s="156">
        <f>VLOOKUP(B343,'Full FBS'!$B$18:$M$2049,6,0)</f>
        <v>0</v>
      </c>
      <c r="H343" s="156">
        <f>VLOOKUP(B343,'Full FBS'!$B$18:$M$2049,7,0)</f>
        <v>0</v>
      </c>
      <c r="I343" s="156">
        <f>VLOOKUP(B343,'Full FBS'!$B$18:$M$2049,8,0)</f>
        <v>495</v>
      </c>
      <c r="J343" s="156">
        <f>VLOOKUP(B343,'Full FBS'!$B$18:$M$2049,9,0)</f>
        <v>4</v>
      </c>
      <c r="K343" s="156">
        <f>VLOOKUP(B343,'Full FBS'!$B$18:$M$2049,10,0)</f>
        <v>10</v>
      </c>
      <c r="L343" s="156">
        <f>VLOOKUP(B343,'Full FBS'!$B$18:$M$2049,11,0)</f>
        <v>91</v>
      </c>
      <c r="M343" s="156">
        <f>VLOOKUP(B343,'Full FBS'!$B$18:$M$2049,12,0)</f>
        <v>0</v>
      </c>
      <c r="N343" s="153">
        <f>SUM(G343*$D$8+H343*$D$5+I343*$D$9+J343*$D$6+K343*$D$11+L343*$D$10+M343*$D$7)</f>
        <v>87.6</v>
      </c>
      <c r="O343" s="167">
        <f>VLOOKUP(B343, 'Full FBS'!$B$18:$P$2049, 13, FALSE)</f>
        <v>87.6</v>
      </c>
      <c r="P343" s="29"/>
      <c r="Q343" s="14"/>
      <c r="R343" s="14"/>
      <c r="S343" s="14"/>
      <c r="T343" s="14"/>
    </row>
    <row r="344" spans="1:20" ht="13.5" customHeight="1">
      <c r="A344" s="154">
        <f>RANK(N344,$N$18:$N$1076)</f>
        <v>327</v>
      </c>
      <c r="B344" s="148" t="s">
        <v>794</v>
      </c>
      <c r="C344" s="148" t="s">
        <v>1934</v>
      </c>
      <c r="D344" s="149" t="s">
        <v>43</v>
      </c>
      <c r="E344" s="149" t="s">
        <v>34</v>
      </c>
      <c r="F344" s="149" t="s">
        <v>37</v>
      </c>
      <c r="G344" s="156">
        <f>VLOOKUP(B344,'Full FBS'!$B$18:$M$2049,6,0)</f>
        <v>0</v>
      </c>
      <c r="H344" s="156">
        <f>VLOOKUP(B344,'Full FBS'!$B$18:$M$2049,7,0)</f>
        <v>0</v>
      </c>
      <c r="I344" s="156">
        <f>VLOOKUP(B344,'Full FBS'!$B$18:$M$2049,8,0)</f>
        <v>30</v>
      </c>
      <c r="J344" s="156">
        <f>VLOOKUP(B344,'Full FBS'!$B$18:$M$2049,9,0)</f>
        <v>0</v>
      </c>
      <c r="K344" s="156">
        <f>VLOOKUP(B344,'Full FBS'!$B$18:$M$2049,10,0)</f>
        <v>34</v>
      </c>
      <c r="L344" s="156">
        <f>VLOOKUP(B344,'Full FBS'!$B$18:$M$2049,11,0)</f>
        <v>491</v>
      </c>
      <c r="M344" s="156">
        <f>VLOOKUP(B344,'Full FBS'!$B$18:$M$2049,12,0)</f>
        <v>3</v>
      </c>
      <c r="N344" s="153">
        <f>SUM(G344*$D$8+H344*$D$5+I344*$D$9+J344*$D$6+K344*$D$11+L344*$D$10+M344*$D$7)</f>
        <v>87.1</v>
      </c>
      <c r="O344" s="167">
        <f>VLOOKUP(B344, 'Full FBS'!$B$18:$P$2049, 13, FALSE)</f>
        <v>87.1</v>
      </c>
      <c r="P344" s="29"/>
      <c r="Q344" s="14"/>
      <c r="R344" s="14"/>
      <c r="S344" s="14"/>
      <c r="T344" s="14"/>
    </row>
    <row r="345" spans="1:20" ht="13.5" customHeight="1">
      <c r="A345" s="154">
        <f>RANK(N345,$N$18:$N$1076)</f>
        <v>328</v>
      </c>
      <c r="B345" s="148" t="s">
        <v>1578</v>
      </c>
      <c r="C345" s="148" t="s">
        <v>1943</v>
      </c>
      <c r="D345" s="149" t="s">
        <v>43</v>
      </c>
      <c r="E345" s="149" t="s">
        <v>38</v>
      </c>
      <c r="F345" s="149" t="s">
        <v>336</v>
      </c>
      <c r="G345" s="156">
        <f>VLOOKUP(B345,'Full FBS'!$B$18:$M$2049,6,0)</f>
        <v>0</v>
      </c>
      <c r="H345" s="156">
        <f>VLOOKUP(B345,'Full FBS'!$B$18:$M$2049,7,0)</f>
        <v>0</v>
      </c>
      <c r="I345" s="156">
        <f>VLOOKUP(B345,'Full FBS'!$B$18:$M$2049,8,0)</f>
        <v>0</v>
      </c>
      <c r="J345" s="156">
        <f>VLOOKUP(B345,'Full FBS'!$B$18:$M$2049,9,0)</f>
        <v>0</v>
      </c>
      <c r="K345" s="156">
        <f>VLOOKUP(B345,'Full FBS'!$B$18:$M$2049,10,0)</f>
        <v>36</v>
      </c>
      <c r="L345" s="156">
        <f>VLOOKUP(B345,'Full FBS'!$B$18:$M$2049,11,0)</f>
        <v>508</v>
      </c>
      <c r="M345" s="156">
        <f>VLOOKUP(B345,'Full FBS'!$B$18:$M$2049,12,0)</f>
        <v>3</v>
      </c>
      <c r="N345" s="153">
        <f>SUM(G345*$D$8+H345*$D$5+I345*$D$9+J345*$D$6+K345*$D$11+L345*$D$10+M345*$D$7)</f>
        <v>86.800000000000011</v>
      </c>
      <c r="O345" s="167">
        <f>VLOOKUP(B345, 'Full FBS'!$B$18:$P$2049, 13, FALSE)</f>
        <v>86.800000000000011</v>
      </c>
      <c r="P345" s="29"/>
      <c r="Q345" s="14"/>
      <c r="R345" s="14"/>
      <c r="S345" s="14"/>
      <c r="T345" s="14"/>
    </row>
    <row r="346" spans="1:20" ht="13.5" customHeight="1">
      <c r="A346" s="154">
        <f>RANK(N346,$N$18:$N$1076)</f>
        <v>329</v>
      </c>
      <c r="B346" s="148" t="s">
        <v>671</v>
      </c>
      <c r="C346" s="148" t="s">
        <v>452</v>
      </c>
      <c r="D346" s="149" t="s">
        <v>39</v>
      </c>
      <c r="E346" s="149" t="s">
        <v>38</v>
      </c>
      <c r="F346" s="149" t="s">
        <v>337</v>
      </c>
      <c r="G346" s="156">
        <f>VLOOKUP(B346,'Full FBS'!$B$18:$M$2049,6,0)</f>
        <v>0</v>
      </c>
      <c r="H346" s="156">
        <f>VLOOKUP(B346,'Full FBS'!$B$18:$M$2049,7,0)</f>
        <v>0</v>
      </c>
      <c r="I346" s="156">
        <f>VLOOKUP(B346,'Full FBS'!$B$18:$M$2049,8,0)</f>
        <v>541</v>
      </c>
      <c r="J346" s="156">
        <f>VLOOKUP(B346,'Full FBS'!$B$18:$M$2049,9,0)</f>
        <v>4</v>
      </c>
      <c r="K346" s="156">
        <f>VLOOKUP(B346,'Full FBS'!$B$18:$M$2049,10,0)</f>
        <v>7</v>
      </c>
      <c r="L346" s="156">
        <f>VLOOKUP(B346,'Full FBS'!$B$18:$M$2049,11,0)</f>
        <v>49</v>
      </c>
      <c r="M346" s="156">
        <f>VLOOKUP(B346,'Full FBS'!$B$18:$M$2049,12,0)</f>
        <v>0</v>
      </c>
      <c r="N346" s="153">
        <f>SUM(G346*$D$8+H346*$D$5+I346*$D$9+J346*$D$6+K346*$D$11+L346*$D$10+M346*$D$7)</f>
        <v>86.5</v>
      </c>
      <c r="O346" s="167">
        <f>VLOOKUP(B346, 'Full FBS'!$B$18:$P$2049, 13, FALSE)</f>
        <v>86.5</v>
      </c>
      <c r="P346" s="29"/>
      <c r="Q346" s="14"/>
      <c r="R346" s="14"/>
      <c r="S346" s="14"/>
      <c r="T346" s="14"/>
    </row>
    <row r="347" spans="1:20" ht="13.5" customHeight="1">
      <c r="A347" s="154">
        <f>RANK(N347,$N$18:$N$1076)</f>
        <v>330</v>
      </c>
      <c r="B347" s="148" t="s">
        <v>2175</v>
      </c>
      <c r="C347" s="148" t="s">
        <v>416</v>
      </c>
      <c r="D347" s="149" t="s">
        <v>43</v>
      </c>
      <c r="E347" s="149" t="s">
        <v>36</v>
      </c>
      <c r="F347" s="149" t="s">
        <v>37</v>
      </c>
      <c r="G347" s="156">
        <f>VLOOKUP(B347,'Full FBS'!$B$18:$M$2049,6,0)</f>
        <v>0</v>
      </c>
      <c r="H347" s="156">
        <f>VLOOKUP(B347,'Full FBS'!$B$18:$M$2049,7,0)</f>
        <v>0</v>
      </c>
      <c r="I347" s="156">
        <f>VLOOKUP(B347,'Full FBS'!$B$18:$M$2049,8,0)</f>
        <v>0</v>
      </c>
      <c r="J347" s="156">
        <f>VLOOKUP(B347,'Full FBS'!$B$18:$M$2049,9,0)</f>
        <v>0</v>
      </c>
      <c r="K347" s="156">
        <f>VLOOKUP(B347,'Full FBS'!$B$18:$M$2049,10,0)</f>
        <v>39</v>
      </c>
      <c r="L347" s="156">
        <f>VLOOKUP(B347,'Full FBS'!$B$18:$M$2049,11,0)</f>
        <v>488</v>
      </c>
      <c r="M347" s="156">
        <f>VLOOKUP(B347,'Full FBS'!$B$18:$M$2049,12,0)</f>
        <v>3</v>
      </c>
      <c r="N347" s="153">
        <f>SUM(G347*$D$8+H347*$D$5+I347*$D$9+J347*$D$6+K347*$D$11+L347*$D$10+M347*$D$7)</f>
        <v>86.300000000000011</v>
      </c>
      <c r="O347" s="167">
        <f>VLOOKUP(B347, 'Full FBS'!$B$18:$P$2049, 13, FALSE)</f>
        <v>86.300000000000011</v>
      </c>
      <c r="P347" s="29"/>
      <c r="Q347" s="14"/>
      <c r="R347" s="14"/>
      <c r="S347" s="14"/>
      <c r="T347" s="14"/>
    </row>
    <row r="348" spans="1:20" ht="13.5" customHeight="1">
      <c r="A348" s="154">
        <f>RANK(N348,$N$18:$N$1076)</f>
        <v>331</v>
      </c>
      <c r="B348" s="148" t="s">
        <v>2071</v>
      </c>
      <c r="C348" s="148" t="s">
        <v>1921</v>
      </c>
      <c r="D348" s="149" t="s">
        <v>39</v>
      </c>
      <c r="E348" s="149" t="s">
        <v>34</v>
      </c>
      <c r="F348" s="149" t="s">
        <v>45</v>
      </c>
      <c r="G348" s="156">
        <f>VLOOKUP(B348,'Full FBS'!$B$18:$M$2049,6,0)</f>
        <v>0</v>
      </c>
      <c r="H348" s="156">
        <f>VLOOKUP(B348,'Full FBS'!$B$18:$M$2049,7,0)</f>
        <v>0</v>
      </c>
      <c r="I348" s="156">
        <f>VLOOKUP(B348,'Full FBS'!$B$18:$M$2049,8,0)</f>
        <v>421</v>
      </c>
      <c r="J348" s="156">
        <f>VLOOKUP(B348,'Full FBS'!$B$18:$M$2049,9,0)</f>
        <v>4</v>
      </c>
      <c r="K348" s="156">
        <f>VLOOKUP(B348,'Full FBS'!$B$18:$M$2049,10,0)</f>
        <v>10</v>
      </c>
      <c r="L348" s="156">
        <f>VLOOKUP(B348,'Full FBS'!$B$18:$M$2049,11,0)</f>
        <v>92</v>
      </c>
      <c r="M348" s="156">
        <f>VLOOKUP(B348,'Full FBS'!$B$18:$M$2049,12,0)</f>
        <v>1</v>
      </c>
      <c r="N348" s="153">
        <f>SUM(G348*$D$8+H348*$D$5+I348*$D$9+J348*$D$6+K348*$D$11+L348*$D$10+M348*$D$7)</f>
        <v>86.3</v>
      </c>
      <c r="O348" s="167">
        <f>VLOOKUP(B348, 'Full FBS'!$B$18:$P$2049, 13, FALSE)</f>
        <v>86.3</v>
      </c>
      <c r="P348" s="29"/>
      <c r="Q348" s="14"/>
      <c r="R348" s="14"/>
      <c r="S348" s="14"/>
      <c r="T348" s="14"/>
    </row>
    <row r="349" spans="1:20" ht="13.5" customHeight="1">
      <c r="A349" s="154">
        <f>RANK(N349,$N$18:$N$1076)</f>
        <v>332</v>
      </c>
      <c r="B349" s="148" t="s">
        <v>230</v>
      </c>
      <c r="C349" s="148" t="s">
        <v>409</v>
      </c>
      <c r="D349" s="149" t="s">
        <v>43</v>
      </c>
      <c r="E349" s="149" t="s">
        <v>34</v>
      </c>
      <c r="F349" s="149" t="s">
        <v>37</v>
      </c>
      <c r="G349" s="156">
        <f>VLOOKUP(B349,'Full FBS'!$B$18:$M$2049,6,0)</f>
        <v>0</v>
      </c>
      <c r="H349" s="156">
        <f>VLOOKUP(B349,'Full FBS'!$B$18:$M$2049,7,0)</f>
        <v>0</v>
      </c>
      <c r="I349" s="156">
        <f>VLOOKUP(B349,'Full FBS'!$B$18:$M$2049,8,0)</f>
        <v>0</v>
      </c>
      <c r="J349" s="156">
        <f>VLOOKUP(B349,'Full FBS'!$B$18:$M$2049,9,0)</f>
        <v>0</v>
      </c>
      <c r="K349" s="156">
        <f>VLOOKUP(B349,'Full FBS'!$B$18:$M$2049,10,0)</f>
        <v>42</v>
      </c>
      <c r="L349" s="156">
        <f>VLOOKUP(B349,'Full FBS'!$B$18:$M$2049,11,0)</f>
        <v>531</v>
      </c>
      <c r="M349" s="156">
        <f>VLOOKUP(B349,'Full FBS'!$B$18:$M$2049,12,0)</f>
        <v>2</v>
      </c>
      <c r="N349" s="153">
        <f>SUM(G349*$D$8+H349*$D$5+I349*$D$9+J349*$D$6+K349*$D$11+L349*$D$10+M349*$D$7)</f>
        <v>86.1</v>
      </c>
      <c r="O349" s="167">
        <f>VLOOKUP(B349, 'Full FBS'!$B$18:$P$2049, 13, FALSE)</f>
        <v>86.1</v>
      </c>
      <c r="P349" s="29"/>
      <c r="Q349" s="14"/>
      <c r="R349" s="14"/>
      <c r="S349" s="14"/>
      <c r="T349" s="14"/>
    </row>
    <row r="350" spans="1:20" ht="13.5" customHeight="1">
      <c r="A350" s="154">
        <f>RANK(N350,$N$18:$N$1076)</f>
        <v>333</v>
      </c>
      <c r="B350" s="148" t="s">
        <v>995</v>
      </c>
      <c r="C350" s="148" t="s">
        <v>1046</v>
      </c>
      <c r="D350" s="149" t="s">
        <v>43</v>
      </c>
      <c r="E350" s="149" t="s">
        <v>36</v>
      </c>
      <c r="F350" s="149" t="s">
        <v>37</v>
      </c>
      <c r="G350" s="156">
        <f>VLOOKUP(B350,'Full FBS'!$B$18:$M$2049,6,0)</f>
        <v>0</v>
      </c>
      <c r="H350" s="156">
        <f>VLOOKUP(B350,'Full FBS'!$B$18:$M$2049,7,0)</f>
        <v>0</v>
      </c>
      <c r="I350" s="156">
        <f>VLOOKUP(B350,'Full FBS'!$B$18:$M$2049,8,0)</f>
        <v>0</v>
      </c>
      <c r="J350" s="156">
        <f>VLOOKUP(B350,'Full FBS'!$B$18:$M$2049,9,0)</f>
        <v>0</v>
      </c>
      <c r="K350" s="156">
        <f>VLOOKUP(B350,'Full FBS'!$B$18:$M$2049,10,0)</f>
        <v>34</v>
      </c>
      <c r="L350" s="156">
        <f>VLOOKUP(B350,'Full FBS'!$B$18:$M$2049,11,0)</f>
        <v>508</v>
      </c>
      <c r="M350" s="156">
        <f>VLOOKUP(B350,'Full FBS'!$B$18:$M$2049,12,0)</f>
        <v>3</v>
      </c>
      <c r="N350" s="153">
        <f>SUM(G350*$D$8+H350*$D$5+I350*$D$9+J350*$D$6+K350*$D$11+L350*$D$10+M350*$D$7)</f>
        <v>85.800000000000011</v>
      </c>
      <c r="O350" s="167">
        <f>VLOOKUP(B350, 'Full FBS'!$B$18:$P$2049, 13, FALSE)</f>
        <v>85.800000000000011</v>
      </c>
      <c r="P350" s="29"/>
      <c r="Q350" s="14"/>
      <c r="R350" s="14"/>
      <c r="S350" s="14"/>
      <c r="T350" s="14"/>
    </row>
    <row r="351" spans="1:20" ht="13.5" customHeight="1">
      <c r="A351" s="154">
        <f>RANK(N351,$N$18:$N$1076)</f>
        <v>334</v>
      </c>
      <c r="B351" s="148" t="s">
        <v>740</v>
      </c>
      <c r="C351" s="148" t="s">
        <v>1932</v>
      </c>
      <c r="D351" s="149" t="s">
        <v>39</v>
      </c>
      <c r="E351" s="149" t="s">
        <v>38</v>
      </c>
      <c r="F351" s="149" t="s">
        <v>45</v>
      </c>
      <c r="G351" s="156">
        <f>VLOOKUP(B351,'Full FBS'!$B$18:$M$2049,6,0)</f>
        <v>0</v>
      </c>
      <c r="H351" s="156">
        <f>VLOOKUP(B351,'Full FBS'!$B$18:$M$2049,7,0)</f>
        <v>0</v>
      </c>
      <c r="I351" s="156">
        <f>VLOOKUP(B351,'Full FBS'!$B$18:$M$2049,8,0)</f>
        <v>446</v>
      </c>
      <c r="J351" s="156">
        <f>VLOOKUP(B351,'Full FBS'!$B$18:$M$2049,9,0)</f>
        <v>4</v>
      </c>
      <c r="K351" s="156">
        <f>VLOOKUP(B351,'Full FBS'!$B$18:$M$2049,10,0)</f>
        <v>12</v>
      </c>
      <c r="L351" s="156">
        <f>VLOOKUP(B351,'Full FBS'!$B$18:$M$2049,11,0)</f>
        <v>108</v>
      </c>
      <c r="M351" s="156">
        <f>VLOOKUP(B351,'Full FBS'!$B$18:$M$2049,12,0)</f>
        <v>0</v>
      </c>
      <c r="N351" s="153">
        <f>SUM(G351*$D$8+H351*$D$5+I351*$D$9+J351*$D$6+K351*$D$11+L351*$D$10+M351*$D$7)</f>
        <v>85.399999999999991</v>
      </c>
      <c r="O351" s="167">
        <f>VLOOKUP(B351, 'Full FBS'!$B$18:$P$2049, 13, FALSE)</f>
        <v>85.399999999999991</v>
      </c>
      <c r="P351" s="29"/>
      <c r="Q351" s="14"/>
      <c r="R351" s="14"/>
      <c r="S351" s="14"/>
      <c r="T351" s="14"/>
    </row>
    <row r="352" spans="1:20" ht="13.5" customHeight="1">
      <c r="A352" s="154">
        <f>RANK(N352,$N$18:$N$1076)</f>
        <v>335</v>
      </c>
      <c r="B352" s="148" t="s">
        <v>166</v>
      </c>
      <c r="C352" s="148" t="s">
        <v>46</v>
      </c>
      <c r="D352" s="149" t="s">
        <v>43</v>
      </c>
      <c r="E352" s="149" t="s">
        <v>38</v>
      </c>
      <c r="F352" s="149" t="s">
        <v>336</v>
      </c>
      <c r="G352" s="156">
        <f>VLOOKUP(B352,'Full FBS'!$B$18:$M$2049,6,0)</f>
        <v>0</v>
      </c>
      <c r="H352" s="156">
        <f>VLOOKUP(B352,'Full FBS'!$B$18:$M$2049,7,0)</f>
        <v>0</v>
      </c>
      <c r="I352" s="156">
        <f>VLOOKUP(B352,'Full FBS'!$B$18:$M$2049,8,0)</f>
        <v>0</v>
      </c>
      <c r="J352" s="156">
        <f>VLOOKUP(B352,'Full FBS'!$B$18:$M$2049,9,0)</f>
        <v>0</v>
      </c>
      <c r="K352" s="156">
        <f>VLOOKUP(B352,'Full FBS'!$B$18:$M$2049,10,0)</f>
        <v>36</v>
      </c>
      <c r="L352" s="156">
        <f>VLOOKUP(B352,'Full FBS'!$B$18:$M$2049,11,0)</f>
        <v>432</v>
      </c>
      <c r="M352" s="156">
        <f>VLOOKUP(B352,'Full FBS'!$B$18:$M$2049,12,0)</f>
        <v>4</v>
      </c>
      <c r="N352" s="153">
        <f>SUM(G352*$D$8+H352*$D$5+I352*$D$9+J352*$D$6+K352*$D$11+L352*$D$10+M352*$D$7)</f>
        <v>85.2</v>
      </c>
      <c r="O352" s="167">
        <f>VLOOKUP(B352, 'Full FBS'!$B$18:$P$2049, 13, FALSE)</f>
        <v>85.2</v>
      </c>
      <c r="P352" s="29"/>
      <c r="Q352" s="14"/>
      <c r="R352" s="14"/>
      <c r="S352" s="14"/>
      <c r="T352" s="14"/>
    </row>
    <row r="353" spans="1:20" ht="13.5" customHeight="1">
      <c r="A353" s="154">
        <f>RANK(N353,$N$18:$N$1076)</f>
        <v>335</v>
      </c>
      <c r="B353" s="148" t="s">
        <v>1266</v>
      </c>
      <c r="C353" s="148" t="s">
        <v>1918</v>
      </c>
      <c r="D353" s="149" t="s">
        <v>43</v>
      </c>
      <c r="E353" s="149" t="s">
        <v>34</v>
      </c>
      <c r="F353" s="149" t="s">
        <v>45</v>
      </c>
      <c r="G353" s="156">
        <f>VLOOKUP(B353,'Full FBS'!$B$18:$M$2049,6,0)</f>
        <v>0</v>
      </c>
      <c r="H353" s="156">
        <f>VLOOKUP(B353,'Full FBS'!$B$18:$M$2049,7,0)</f>
        <v>0</v>
      </c>
      <c r="I353" s="156">
        <f>VLOOKUP(B353,'Full FBS'!$B$18:$M$2049,8,0)</f>
        <v>0</v>
      </c>
      <c r="J353" s="156">
        <f>VLOOKUP(B353,'Full FBS'!$B$18:$M$2049,9,0)</f>
        <v>0</v>
      </c>
      <c r="K353" s="156">
        <f>VLOOKUP(B353,'Full FBS'!$B$18:$M$2049,10,0)</f>
        <v>34</v>
      </c>
      <c r="L353" s="156">
        <f>VLOOKUP(B353,'Full FBS'!$B$18:$M$2049,11,0)</f>
        <v>502</v>
      </c>
      <c r="M353" s="156">
        <f>VLOOKUP(B353,'Full FBS'!$B$18:$M$2049,12,0)</f>
        <v>3</v>
      </c>
      <c r="N353" s="153">
        <f>SUM(G353*$D$8+H353*$D$5+I353*$D$9+J353*$D$6+K353*$D$11+L353*$D$10+M353*$D$7)</f>
        <v>85.2</v>
      </c>
      <c r="O353" s="167">
        <f>VLOOKUP(B353, 'Full FBS'!$B$18:$P$2049, 13, FALSE)</f>
        <v>85.2</v>
      </c>
      <c r="P353" s="29"/>
      <c r="Q353" s="14"/>
      <c r="R353" s="14"/>
      <c r="S353" s="14"/>
      <c r="T353" s="14"/>
    </row>
    <row r="354" spans="1:20" ht="13.5" customHeight="1">
      <c r="A354" s="154">
        <f>RANK(N354,$N$18:$N$1076)</f>
        <v>335</v>
      </c>
      <c r="B354" s="148" t="s">
        <v>1734</v>
      </c>
      <c r="C354" s="148" t="s">
        <v>416</v>
      </c>
      <c r="D354" s="149" t="s">
        <v>42</v>
      </c>
      <c r="E354" s="149" t="s">
        <v>36</v>
      </c>
      <c r="F354" s="149" t="s">
        <v>37</v>
      </c>
      <c r="G354" s="156">
        <f>VLOOKUP(B354,'Full FBS'!$B$18:$M$2049,6,0)</f>
        <v>0</v>
      </c>
      <c r="H354" s="156">
        <f>VLOOKUP(B354,'Full FBS'!$B$18:$M$2049,7,0)</f>
        <v>0</v>
      </c>
      <c r="I354" s="156">
        <f>VLOOKUP(B354,'Full FBS'!$B$18:$M$2049,8,0)</f>
        <v>0</v>
      </c>
      <c r="J354" s="156">
        <f>VLOOKUP(B354,'Full FBS'!$B$18:$M$2049,9,0)</f>
        <v>0</v>
      </c>
      <c r="K354" s="156">
        <f>VLOOKUP(B354,'Full FBS'!$B$18:$M$2049,10,0)</f>
        <v>35</v>
      </c>
      <c r="L354" s="156">
        <f>VLOOKUP(B354,'Full FBS'!$B$18:$M$2049,11,0)</f>
        <v>437</v>
      </c>
      <c r="M354" s="156">
        <f>VLOOKUP(B354,'Full FBS'!$B$18:$M$2049,12,0)</f>
        <v>4</v>
      </c>
      <c r="N354" s="153">
        <f>SUM(G354*$D$8+H354*$D$5+I354*$D$9+J354*$D$6+K354*$D$11+L354*$D$10+M354*$D$7)</f>
        <v>85.2</v>
      </c>
      <c r="O354" s="167">
        <f>VLOOKUP(B354, 'Full FBS'!$B$18:$P$2049, 13, FALSE)</f>
        <v>85.2</v>
      </c>
      <c r="P354" s="29"/>
      <c r="Q354" s="14"/>
      <c r="R354" s="14"/>
      <c r="S354" s="14"/>
      <c r="T354" s="14"/>
    </row>
    <row r="355" spans="1:20" ht="13.5" customHeight="1">
      <c r="A355" s="154">
        <f>RANK(N355,$N$18:$N$1076)</f>
        <v>338</v>
      </c>
      <c r="B355" s="148" t="s">
        <v>806</v>
      </c>
      <c r="C355" s="148" t="s">
        <v>1941</v>
      </c>
      <c r="D355" s="149" t="s">
        <v>42</v>
      </c>
      <c r="E355" s="149" t="s">
        <v>34</v>
      </c>
      <c r="F355" s="149" t="s">
        <v>1047</v>
      </c>
      <c r="G355" s="156">
        <f>VLOOKUP(B355,'Full FBS'!$B$18:$M$2049,6,0)</f>
        <v>0</v>
      </c>
      <c r="H355" s="156">
        <f>VLOOKUP(B355,'Full FBS'!$B$18:$M$2049,7,0)</f>
        <v>0</v>
      </c>
      <c r="I355" s="156">
        <f>VLOOKUP(B355,'Full FBS'!$B$18:$M$2049,8,0)</f>
        <v>0</v>
      </c>
      <c r="J355" s="156">
        <f>VLOOKUP(B355,'Full FBS'!$B$18:$M$2049,9,0)</f>
        <v>0</v>
      </c>
      <c r="K355" s="156">
        <f>VLOOKUP(B355,'Full FBS'!$B$18:$M$2049,10,0)</f>
        <v>36</v>
      </c>
      <c r="L355" s="156">
        <f>VLOOKUP(B355,'Full FBS'!$B$18:$M$2049,11,0)</f>
        <v>426</v>
      </c>
      <c r="M355" s="156">
        <f>VLOOKUP(B355,'Full FBS'!$B$18:$M$2049,12,0)</f>
        <v>4</v>
      </c>
      <c r="N355" s="153">
        <f>SUM(G355*$D$8+H355*$D$5+I355*$D$9+J355*$D$6+K355*$D$11+L355*$D$10+M355*$D$7)</f>
        <v>84.6</v>
      </c>
      <c r="O355" s="167">
        <f>VLOOKUP(B355, 'Full FBS'!$B$18:$P$2049, 13, FALSE)</f>
        <v>84.6</v>
      </c>
      <c r="P355" s="29"/>
      <c r="Q355" s="14"/>
      <c r="R355" s="14"/>
      <c r="S355" s="14"/>
      <c r="T355" s="14"/>
    </row>
    <row r="356" spans="1:20" ht="13.5" customHeight="1">
      <c r="A356" s="154">
        <f>RANK(N356,$N$18:$N$1076)</f>
        <v>339</v>
      </c>
      <c r="B356" s="148" t="s">
        <v>851</v>
      </c>
      <c r="C356" s="148" t="s">
        <v>1945</v>
      </c>
      <c r="D356" s="149" t="s">
        <v>42</v>
      </c>
      <c r="E356" s="149" t="s">
        <v>34</v>
      </c>
      <c r="F356" s="149" t="s">
        <v>337</v>
      </c>
      <c r="G356" s="156">
        <f>VLOOKUP(B356,'Full FBS'!$B$18:$M$2049,6,0)</f>
        <v>0</v>
      </c>
      <c r="H356" s="156">
        <f>VLOOKUP(B356,'Full FBS'!$B$18:$M$2049,7,0)</f>
        <v>0</v>
      </c>
      <c r="I356" s="156">
        <f>VLOOKUP(B356,'Full FBS'!$B$18:$M$2049,8,0)</f>
        <v>0</v>
      </c>
      <c r="J356" s="156">
        <f>VLOOKUP(B356,'Full FBS'!$B$18:$M$2049,9,0)</f>
        <v>0</v>
      </c>
      <c r="K356" s="156">
        <f>VLOOKUP(B356,'Full FBS'!$B$18:$M$2049,10,0)</f>
        <v>31</v>
      </c>
      <c r="L356" s="156">
        <f>VLOOKUP(B356,'Full FBS'!$B$18:$M$2049,11,0)</f>
        <v>388</v>
      </c>
      <c r="M356" s="156">
        <f>VLOOKUP(B356,'Full FBS'!$B$18:$M$2049,12,0)</f>
        <v>5</v>
      </c>
      <c r="N356" s="153">
        <f>SUM(G356*$D$8+H356*$D$5+I356*$D$9+J356*$D$6+K356*$D$11+L356*$D$10+M356*$D$7)</f>
        <v>84.300000000000011</v>
      </c>
      <c r="O356" s="167">
        <f>VLOOKUP(B356, 'Full FBS'!$B$18:$P$2049, 13, FALSE)</f>
        <v>84.300000000000011</v>
      </c>
      <c r="P356" s="29"/>
      <c r="Q356" s="14"/>
      <c r="R356" s="14"/>
      <c r="S356" s="14"/>
      <c r="T356" s="14"/>
    </row>
    <row r="357" spans="1:20" ht="13.5" customHeight="1">
      <c r="A357" s="154">
        <f>RANK(N357,$N$18:$N$1076)</f>
        <v>340</v>
      </c>
      <c r="B357" s="148" t="s">
        <v>751</v>
      </c>
      <c r="C357" s="148" t="s">
        <v>420</v>
      </c>
      <c r="D357" s="149" t="s">
        <v>43</v>
      </c>
      <c r="E357" s="149" t="s">
        <v>36</v>
      </c>
      <c r="F357" s="149" t="s">
        <v>337</v>
      </c>
      <c r="G357" s="156">
        <f>VLOOKUP(B357,'Full FBS'!$B$18:$M$2049,6,0)</f>
        <v>0</v>
      </c>
      <c r="H357" s="156">
        <f>VLOOKUP(B357,'Full FBS'!$B$18:$M$2049,7,0)</f>
        <v>0</v>
      </c>
      <c r="I357" s="156">
        <f>VLOOKUP(B357,'Full FBS'!$B$18:$M$2049,8,0)</f>
        <v>0</v>
      </c>
      <c r="J357" s="156">
        <f>VLOOKUP(B357,'Full FBS'!$B$18:$M$2049,9,0)</f>
        <v>0</v>
      </c>
      <c r="K357" s="156">
        <f>VLOOKUP(B357,'Full FBS'!$B$18:$M$2049,10,0)</f>
        <v>34</v>
      </c>
      <c r="L357" s="156">
        <f>VLOOKUP(B357,'Full FBS'!$B$18:$M$2049,11,0)</f>
        <v>489</v>
      </c>
      <c r="M357" s="156">
        <f>VLOOKUP(B357,'Full FBS'!$B$18:$M$2049,12,0)</f>
        <v>3</v>
      </c>
      <c r="N357" s="153">
        <f>SUM(G357*$D$8+H357*$D$5+I357*$D$9+J357*$D$6+K357*$D$11+L357*$D$10+M357*$D$7)</f>
        <v>83.9</v>
      </c>
      <c r="O357" s="167">
        <f>VLOOKUP(B357, 'Full FBS'!$B$18:$P$2049, 13, FALSE)</f>
        <v>83.9</v>
      </c>
      <c r="P357" s="29"/>
      <c r="Q357" s="14"/>
      <c r="R357" s="14"/>
      <c r="S357" s="14"/>
      <c r="T357" s="14"/>
    </row>
    <row r="358" spans="1:20" ht="13.5" customHeight="1">
      <c r="A358" s="154">
        <f>RANK(N358,$N$18:$N$1076)</f>
        <v>341</v>
      </c>
      <c r="B358" s="148" t="s">
        <v>845</v>
      </c>
      <c r="C358" s="148" t="s">
        <v>1057</v>
      </c>
      <c r="D358" s="149" t="s">
        <v>42</v>
      </c>
      <c r="E358" s="149" t="s">
        <v>38</v>
      </c>
      <c r="F358" s="149" t="s">
        <v>337</v>
      </c>
      <c r="G358" s="156">
        <f>VLOOKUP(B358,'Full FBS'!$B$18:$M$2049,6,0)</f>
        <v>0</v>
      </c>
      <c r="H358" s="156">
        <f>VLOOKUP(B358,'Full FBS'!$B$18:$M$2049,7,0)</f>
        <v>0</v>
      </c>
      <c r="I358" s="156">
        <f>VLOOKUP(B358,'Full FBS'!$B$18:$M$2049,8,0)</f>
        <v>0</v>
      </c>
      <c r="J358" s="156">
        <f>VLOOKUP(B358,'Full FBS'!$B$18:$M$2049,9,0)</f>
        <v>0</v>
      </c>
      <c r="K358" s="156">
        <f>VLOOKUP(B358,'Full FBS'!$B$18:$M$2049,10,0)</f>
        <v>32</v>
      </c>
      <c r="L358" s="156">
        <f>VLOOKUP(B358,'Full FBS'!$B$18:$M$2049,11,0)</f>
        <v>437</v>
      </c>
      <c r="M358" s="156">
        <f>VLOOKUP(B358,'Full FBS'!$B$18:$M$2049,12,0)</f>
        <v>4</v>
      </c>
      <c r="N358" s="153">
        <f>SUM(G358*$D$8+H358*$D$5+I358*$D$9+J358*$D$6+K358*$D$11+L358*$D$10+M358*$D$7)</f>
        <v>83.7</v>
      </c>
      <c r="O358" s="167">
        <f>VLOOKUP(B358, 'Full FBS'!$B$18:$P$2049, 13, FALSE)</f>
        <v>83.7</v>
      </c>
      <c r="P358" s="29"/>
      <c r="Q358" s="14"/>
      <c r="R358" s="14"/>
      <c r="S358" s="14"/>
      <c r="T358" s="14"/>
    </row>
    <row r="359" spans="1:20" ht="13.5" customHeight="1">
      <c r="A359" s="154">
        <f>RANK(N359,$N$18:$N$1076)</f>
        <v>342</v>
      </c>
      <c r="B359" s="148" t="s">
        <v>359</v>
      </c>
      <c r="C359" s="148" t="s">
        <v>408</v>
      </c>
      <c r="D359" s="149" t="s">
        <v>43</v>
      </c>
      <c r="E359" s="149" t="s">
        <v>34</v>
      </c>
      <c r="F359" s="149" t="s">
        <v>37</v>
      </c>
      <c r="G359" s="156">
        <f>VLOOKUP(B359,'Full FBS'!$B$18:$M$2049,6,0)</f>
        <v>0</v>
      </c>
      <c r="H359" s="156">
        <f>VLOOKUP(B359,'Full FBS'!$B$18:$M$2049,7,0)</f>
        <v>0</v>
      </c>
      <c r="I359" s="156">
        <f>VLOOKUP(B359,'Full FBS'!$B$18:$M$2049,8,0)</f>
        <v>0</v>
      </c>
      <c r="J359" s="156">
        <f>VLOOKUP(B359,'Full FBS'!$B$18:$M$2049,9,0)</f>
        <v>0</v>
      </c>
      <c r="K359" s="156">
        <f>VLOOKUP(B359,'Full FBS'!$B$18:$M$2049,10,0)</f>
        <v>32</v>
      </c>
      <c r="L359" s="156">
        <f>VLOOKUP(B359,'Full FBS'!$B$18:$M$2049,11,0)</f>
        <v>496</v>
      </c>
      <c r="M359" s="156">
        <f>VLOOKUP(B359,'Full FBS'!$B$18:$M$2049,12,0)</f>
        <v>3</v>
      </c>
      <c r="N359" s="153">
        <f>SUM(G359*$D$8+H359*$D$5+I359*$D$9+J359*$D$6+K359*$D$11+L359*$D$10+M359*$D$7)</f>
        <v>83.6</v>
      </c>
      <c r="O359" s="167">
        <f>VLOOKUP(B359, 'Full FBS'!$B$18:$P$2049, 13, FALSE)</f>
        <v>83.6</v>
      </c>
      <c r="P359" s="29"/>
      <c r="Q359" s="14"/>
      <c r="R359" s="14"/>
      <c r="S359" s="14"/>
      <c r="T359" s="14"/>
    </row>
    <row r="360" spans="1:20" ht="13.5" customHeight="1">
      <c r="A360" s="154">
        <f>RANK(N360,$N$18:$N$1076)</f>
        <v>343</v>
      </c>
      <c r="B360" s="148" t="s">
        <v>1207</v>
      </c>
      <c r="C360" s="148" t="s">
        <v>426</v>
      </c>
      <c r="D360" s="149" t="s">
        <v>43</v>
      </c>
      <c r="E360" s="149" t="s">
        <v>40</v>
      </c>
      <c r="F360" s="149" t="s">
        <v>45</v>
      </c>
      <c r="G360" s="156">
        <f>VLOOKUP(B360,'Full FBS'!$B$18:$M$2049,6,0)</f>
        <v>0</v>
      </c>
      <c r="H360" s="156">
        <f>VLOOKUP(B360,'Full FBS'!$B$18:$M$2049,7,0)</f>
        <v>0</v>
      </c>
      <c r="I360" s="156">
        <f>VLOOKUP(B360,'Full FBS'!$B$18:$M$2049,8,0)</f>
        <v>0</v>
      </c>
      <c r="J360" s="156">
        <f>VLOOKUP(B360,'Full FBS'!$B$18:$M$2049,9,0)</f>
        <v>0</v>
      </c>
      <c r="K360" s="156">
        <f>VLOOKUP(B360,'Full FBS'!$B$18:$M$2049,10,0)</f>
        <v>36</v>
      </c>
      <c r="L360" s="156">
        <f>VLOOKUP(B360,'Full FBS'!$B$18:$M$2049,11,0)</f>
        <v>474</v>
      </c>
      <c r="M360" s="156">
        <f>VLOOKUP(B360,'Full FBS'!$B$18:$M$2049,12,0)</f>
        <v>3</v>
      </c>
      <c r="N360" s="153">
        <f>SUM(G360*$D$8+H360*$D$5+I360*$D$9+J360*$D$6+K360*$D$11+L360*$D$10+M360*$D$7)</f>
        <v>83.4</v>
      </c>
      <c r="O360" s="167">
        <f>VLOOKUP(B360, 'Full FBS'!$B$18:$P$2049, 13, FALSE)</f>
        <v>83.4</v>
      </c>
      <c r="P360" s="29"/>
      <c r="Q360" s="14"/>
      <c r="R360" s="14"/>
      <c r="S360" s="14"/>
      <c r="T360" s="14"/>
    </row>
    <row r="361" spans="1:20" ht="13.5" customHeight="1">
      <c r="A361" s="154">
        <f>RANK(N361,$N$18:$N$1076)</f>
        <v>344</v>
      </c>
      <c r="B361" s="148" t="s">
        <v>2107</v>
      </c>
      <c r="C361" s="148" t="s">
        <v>1043</v>
      </c>
      <c r="D361" s="149" t="s">
        <v>39</v>
      </c>
      <c r="E361" s="149" t="s">
        <v>36</v>
      </c>
      <c r="F361" s="149" t="s">
        <v>45</v>
      </c>
      <c r="G361" s="156">
        <f>VLOOKUP(B361,'Full FBS'!$B$18:$M$2049,6,0)</f>
        <v>0</v>
      </c>
      <c r="H361" s="156">
        <f>VLOOKUP(B361,'Full FBS'!$B$18:$M$2049,7,0)</f>
        <v>0</v>
      </c>
      <c r="I361" s="156">
        <f>VLOOKUP(B361,'Full FBS'!$B$18:$M$2049,8,0)</f>
        <v>434</v>
      </c>
      <c r="J361" s="156">
        <f>VLOOKUP(B361,'Full FBS'!$B$18:$M$2049,9,0)</f>
        <v>4</v>
      </c>
      <c r="K361" s="156">
        <f>VLOOKUP(B361,'Full FBS'!$B$18:$M$2049,10,0)</f>
        <v>12</v>
      </c>
      <c r="L361" s="156">
        <f>VLOOKUP(B361,'Full FBS'!$B$18:$M$2049,11,0)</f>
        <v>99</v>
      </c>
      <c r="M361" s="156">
        <f>VLOOKUP(B361,'Full FBS'!$B$18:$M$2049,12,0)</f>
        <v>0</v>
      </c>
      <c r="N361" s="153">
        <f>SUM(G361*$D$8+H361*$D$5+I361*$D$9+J361*$D$6+K361*$D$11+L361*$D$10+M361*$D$7)</f>
        <v>83.300000000000011</v>
      </c>
      <c r="O361" s="167">
        <f>VLOOKUP(B361, 'Full FBS'!$B$18:$P$2049, 13, FALSE)</f>
        <v>83.300000000000011</v>
      </c>
      <c r="P361" s="29"/>
      <c r="Q361" s="14"/>
      <c r="R361" s="14"/>
      <c r="S361" s="14"/>
      <c r="T361" s="14"/>
    </row>
    <row r="362" spans="1:20" ht="13.5" customHeight="1">
      <c r="A362" s="154">
        <f>RANK(N362,$N$18:$N$1076)</f>
        <v>345</v>
      </c>
      <c r="B362" s="148" t="s">
        <v>184</v>
      </c>
      <c r="C362" s="148" t="s">
        <v>55</v>
      </c>
      <c r="D362" s="149" t="s">
        <v>42</v>
      </c>
      <c r="E362" s="149" t="s">
        <v>34</v>
      </c>
      <c r="F362" s="149" t="s">
        <v>336</v>
      </c>
      <c r="G362" s="156">
        <f>VLOOKUP(B362,'Full FBS'!$B$18:$M$2049,6,0)</f>
        <v>0</v>
      </c>
      <c r="H362" s="156">
        <f>VLOOKUP(B362,'Full FBS'!$B$18:$M$2049,7,0)</f>
        <v>0</v>
      </c>
      <c r="I362" s="156">
        <f>VLOOKUP(B362,'Full FBS'!$B$18:$M$2049,8,0)</f>
        <v>0</v>
      </c>
      <c r="J362" s="156">
        <f>VLOOKUP(B362,'Full FBS'!$B$18:$M$2049,9,0)</f>
        <v>0</v>
      </c>
      <c r="K362" s="156">
        <f>VLOOKUP(B362,'Full FBS'!$B$18:$M$2049,10,0)</f>
        <v>37</v>
      </c>
      <c r="L362" s="156">
        <f>VLOOKUP(B362,'Full FBS'!$B$18:$M$2049,11,0)</f>
        <v>407</v>
      </c>
      <c r="M362" s="156">
        <f>VLOOKUP(B362,'Full FBS'!$B$18:$M$2049,12,0)</f>
        <v>4</v>
      </c>
      <c r="N362" s="153">
        <f>SUM(G362*$D$8+H362*$D$5+I362*$D$9+J362*$D$6+K362*$D$11+L362*$D$10+M362*$D$7)</f>
        <v>83.2</v>
      </c>
      <c r="O362" s="167">
        <f>VLOOKUP(B362, 'Full FBS'!$B$18:$P$2049, 13, FALSE)</f>
        <v>83.2</v>
      </c>
      <c r="P362" s="29"/>
      <c r="Q362" s="14"/>
      <c r="R362" s="14"/>
      <c r="S362" s="14"/>
      <c r="T362" s="14"/>
    </row>
    <row r="363" spans="1:20" ht="13.5" customHeight="1">
      <c r="A363" s="154">
        <f>RANK(N363,$N$18:$N$1076)</f>
        <v>346</v>
      </c>
      <c r="B363" s="148" t="s">
        <v>591</v>
      </c>
      <c r="C363" s="148" t="s">
        <v>426</v>
      </c>
      <c r="D363" s="149" t="s">
        <v>39</v>
      </c>
      <c r="E363" s="149" t="s">
        <v>36</v>
      </c>
      <c r="F363" s="149" t="s">
        <v>45</v>
      </c>
      <c r="G363" s="156">
        <f>VLOOKUP(B363,'Full FBS'!$B$18:$M$2049,6,0)</f>
        <v>0</v>
      </c>
      <c r="H363" s="156">
        <f>VLOOKUP(B363,'Full FBS'!$B$18:$M$2049,7,0)</f>
        <v>0</v>
      </c>
      <c r="I363" s="156">
        <f>VLOOKUP(B363,'Full FBS'!$B$18:$M$2049,8,0)</f>
        <v>383</v>
      </c>
      <c r="J363" s="156">
        <f>VLOOKUP(B363,'Full FBS'!$B$18:$M$2049,9,0)</f>
        <v>4</v>
      </c>
      <c r="K363" s="156">
        <f>VLOOKUP(B363,'Full FBS'!$B$18:$M$2049,10,0)</f>
        <v>10</v>
      </c>
      <c r="L363" s="156">
        <f>VLOOKUP(B363,'Full FBS'!$B$18:$M$2049,11,0)</f>
        <v>97</v>
      </c>
      <c r="M363" s="156">
        <f>VLOOKUP(B363,'Full FBS'!$B$18:$M$2049,12,0)</f>
        <v>1</v>
      </c>
      <c r="N363" s="153">
        <f>SUM(G363*$D$8+H363*$D$5+I363*$D$9+J363*$D$6+K363*$D$11+L363*$D$10+M363*$D$7)</f>
        <v>83.000000000000014</v>
      </c>
      <c r="O363" s="167">
        <f>VLOOKUP(B363, 'Full FBS'!$B$18:$P$2049, 13, FALSE)</f>
        <v>83.000000000000014</v>
      </c>
      <c r="P363" s="29"/>
      <c r="Q363" s="14"/>
      <c r="R363" s="14"/>
      <c r="S363" s="14"/>
      <c r="T363" s="14"/>
    </row>
    <row r="364" spans="1:20" ht="13.5" customHeight="1">
      <c r="A364" s="154">
        <f>RANK(N364,$N$18:$N$1076)</f>
        <v>347</v>
      </c>
      <c r="B364" s="148" t="s">
        <v>1001</v>
      </c>
      <c r="C364" s="148" t="s">
        <v>1959</v>
      </c>
      <c r="D364" s="149" t="s">
        <v>43</v>
      </c>
      <c r="E364" s="149" t="s">
        <v>34</v>
      </c>
      <c r="F364" s="149" t="s">
        <v>45</v>
      </c>
      <c r="G364" s="156">
        <f>VLOOKUP(B364,'Full FBS'!$B$18:$M$2049,6,0)</f>
        <v>0</v>
      </c>
      <c r="H364" s="156">
        <f>VLOOKUP(B364,'Full FBS'!$B$18:$M$2049,7,0)</f>
        <v>0</v>
      </c>
      <c r="I364" s="156">
        <f>VLOOKUP(B364,'Full FBS'!$B$18:$M$2049,8,0)</f>
        <v>0</v>
      </c>
      <c r="J364" s="156">
        <f>VLOOKUP(B364,'Full FBS'!$B$18:$M$2049,9,0)</f>
        <v>0</v>
      </c>
      <c r="K364" s="156">
        <f>VLOOKUP(B364,'Full FBS'!$B$18:$M$2049,10,0)</f>
        <v>33</v>
      </c>
      <c r="L364" s="156">
        <f>VLOOKUP(B364,'Full FBS'!$B$18:$M$2049,11,0)</f>
        <v>485</v>
      </c>
      <c r="M364" s="156">
        <f>VLOOKUP(B364,'Full FBS'!$B$18:$M$2049,12,0)</f>
        <v>3</v>
      </c>
      <c r="N364" s="153">
        <f>SUM(G364*$D$8+H364*$D$5+I364*$D$9+J364*$D$6+K364*$D$11+L364*$D$10+M364*$D$7)</f>
        <v>83</v>
      </c>
      <c r="O364" s="167">
        <f>VLOOKUP(B364, 'Full FBS'!$B$18:$P$2049, 13, FALSE)</f>
        <v>83</v>
      </c>
      <c r="P364" s="29"/>
      <c r="Q364" s="14"/>
      <c r="R364" s="14"/>
      <c r="S364" s="14"/>
      <c r="T364" s="14"/>
    </row>
    <row r="365" spans="1:20" ht="13.5" customHeight="1">
      <c r="A365" s="154">
        <f>RANK(N365,$N$18:$N$1076)</f>
        <v>348</v>
      </c>
      <c r="B365" s="148" t="s">
        <v>309</v>
      </c>
      <c r="C365" s="148" t="s">
        <v>410</v>
      </c>
      <c r="D365" s="149" t="s">
        <v>43</v>
      </c>
      <c r="E365" s="149" t="s">
        <v>34</v>
      </c>
      <c r="F365" s="149" t="s">
        <v>337</v>
      </c>
      <c r="G365" s="156">
        <f>VLOOKUP(B365,'Full FBS'!$B$18:$M$2049,6,0)</f>
        <v>0</v>
      </c>
      <c r="H365" s="156">
        <f>VLOOKUP(B365,'Full FBS'!$B$18:$M$2049,7,0)</f>
        <v>0</v>
      </c>
      <c r="I365" s="156">
        <f>VLOOKUP(B365,'Full FBS'!$B$18:$M$2049,8,0)</f>
        <v>0</v>
      </c>
      <c r="J365" s="156">
        <f>VLOOKUP(B365,'Full FBS'!$B$18:$M$2049,9,0)</f>
        <v>0</v>
      </c>
      <c r="K365" s="156">
        <f>VLOOKUP(B365,'Full FBS'!$B$18:$M$2049,10,0)</f>
        <v>36</v>
      </c>
      <c r="L365" s="156">
        <f>VLOOKUP(B365,'Full FBS'!$B$18:$M$2049,11,0)</f>
        <v>461</v>
      </c>
      <c r="M365" s="156">
        <f>VLOOKUP(B365,'Full FBS'!$B$18:$M$2049,12,0)</f>
        <v>3</v>
      </c>
      <c r="N365" s="153">
        <f>SUM(G365*$D$8+H365*$D$5+I365*$D$9+J365*$D$6+K365*$D$11+L365*$D$10+M365*$D$7)</f>
        <v>82.1</v>
      </c>
      <c r="O365" s="167">
        <f>VLOOKUP(B365, 'Full FBS'!$B$18:$P$2049, 13, FALSE)</f>
        <v>82.1</v>
      </c>
      <c r="P365" s="29"/>
      <c r="Q365" s="14"/>
      <c r="R365" s="14"/>
      <c r="S365" s="14"/>
      <c r="T365" s="14"/>
    </row>
    <row r="366" spans="1:20" ht="13.5" customHeight="1">
      <c r="A366" s="154">
        <f>RANK(N366,$N$18:$N$1076)</f>
        <v>349</v>
      </c>
      <c r="B366" s="148" t="s">
        <v>2103</v>
      </c>
      <c r="C366" s="148" t="s">
        <v>51</v>
      </c>
      <c r="D366" s="149" t="s">
        <v>43</v>
      </c>
      <c r="E366" s="149" t="s">
        <v>38</v>
      </c>
      <c r="F366" s="149" t="s">
        <v>37</v>
      </c>
      <c r="G366" s="156">
        <f>VLOOKUP(B366,'Full FBS'!$B$18:$M$2049,6,0)</f>
        <v>0</v>
      </c>
      <c r="H366" s="156">
        <f>VLOOKUP(B366,'Full FBS'!$B$18:$M$2049,7,0)</f>
        <v>0</v>
      </c>
      <c r="I366" s="156">
        <f>VLOOKUP(B366,'Full FBS'!$B$18:$M$2049,8,0)</f>
        <v>0</v>
      </c>
      <c r="J366" s="156">
        <f>VLOOKUP(B366,'Full FBS'!$B$18:$M$2049,9,0)</f>
        <v>0</v>
      </c>
      <c r="K366" s="156">
        <f>VLOOKUP(B366,'Full FBS'!$B$18:$M$2049,10,0)</f>
        <v>30</v>
      </c>
      <c r="L366" s="156">
        <f>VLOOKUP(B366,'Full FBS'!$B$18:$M$2049,11,0)</f>
        <v>422</v>
      </c>
      <c r="M366" s="156">
        <f>VLOOKUP(B366,'Full FBS'!$B$18:$M$2049,12,0)</f>
        <v>4</v>
      </c>
      <c r="N366" s="153">
        <f>SUM(G366*$D$8+H366*$D$5+I366*$D$9+J366*$D$6+K366*$D$11+L366*$D$10+M366*$D$7)</f>
        <v>81.2</v>
      </c>
      <c r="O366" s="167">
        <f>VLOOKUP(B366, 'Full FBS'!$B$18:$P$2049, 13, FALSE)</f>
        <v>81.2</v>
      </c>
      <c r="P366" s="29"/>
      <c r="Q366" s="14"/>
      <c r="R366" s="14"/>
      <c r="S366" s="14"/>
      <c r="T366" s="14"/>
    </row>
    <row r="367" spans="1:20" ht="13.5" customHeight="1">
      <c r="A367" s="154">
        <f>RANK(N367,$N$18:$N$1076)</f>
        <v>350</v>
      </c>
      <c r="B367" s="148" t="s">
        <v>1436</v>
      </c>
      <c r="C367" s="148" t="s">
        <v>422</v>
      </c>
      <c r="D367" s="149" t="s">
        <v>39</v>
      </c>
      <c r="E367" s="149" t="s">
        <v>1965</v>
      </c>
      <c r="F367" s="149" t="s">
        <v>337</v>
      </c>
      <c r="G367" s="156">
        <f>VLOOKUP(B367,'Full FBS'!$B$18:$M$2049,6,0)</f>
        <v>0</v>
      </c>
      <c r="H367" s="156">
        <f>VLOOKUP(B367,'Full FBS'!$B$18:$M$2049,7,0)</f>
        <v>0</v>
      </c>
      <c r="I367" s="156">
        <f>VLOOKUP(B367,'Full FBS'!$B$18:$M$2049,8,0)</f>
        <v>445</v>
      </c>
      <c r="J367" s="156">
        <f>VLOOKUP(B367,'Full FBS'!$B$18:$M$2049,9,0)</f>
        <v>4</v>
      </c>
      <c r="K367" s="156">
        <f>VLOOKUP(B367,'Full FBS'!$B$18:$M$2049,10,0)</f>
        <v>10</v>
      </c>
      <c r="L367" s="156">
        <f>VLOOKUP(B367,'Full FBS'!$B$18:$M$2049,11,0)</f>
        <v>72</v>
      </c>
      <c r="M367" s="156">
        <f>VLOOKUP(B367,'Full FBS'!$B$18:$M$2049,12,0)</f>
        <v>0</v>
      </c>
      <c r="N367" s="153">
        <f>SUM(G367*$D$8+H367*$D$5+I367*$D$9+J367*$D$6+K367*$D$11+L367*$D$10+M367*$D$7)</f>
        <v>80.7</v>
      </c>
      <c r="O367" s="167">
        <f>VLOOKUP(B367, 'Full FBS'!$B$18:$P$2049, 13, FALSE)</f>
        <v>80.7</v>
      </c>
      <c r="P367" s="29"/>
      <c r="Q367" s="14"/>
      <c r="R367" s="14"/>
      <c r="S367" s="14"/>
      <c r="T367" s="14"/>
    </row>
    <row r="368" spans="1:20" ht="13.5" customHeight="1">
      <c r="A368" s="154">
        <f>RANK(N368,$N$18:$N$1076)</f>
        <v>351</v>
      </c>
      <c r="B368" s="148" t="s">
        <v>350</v>
      </c>
      <c r="C368" s="148" t="s">
        <v>1959</v>
      </c>
      <c r="D368" s="149" t="s">
        <v>39</v>
      </c>
      <c r="E368" s="149" t="s">
        <v>38</v>
      </c>
      <c r="F368" s="149" t="s">
        <v>45</v>
      </c>
      <c r="G368" s="156">
        <f>VLOOKUP(B368,'Full FBS'!$B$18:$M$2049,6,0)</f>
        <v>0</v>
      </c>
      <c r="H368" s="156">
        <f>VLOOKUP(B368,'Full FBS'!$B$18:$M$2049,7,0)</f>
        <v>0</v>
      </c>
      <c r="I368" s="156">
        <f>VLOOKUP(B368,'Full FBS'!$B$18:$M$2049,8,0)</f>
        <v>411</v>
      </c>
      <c r="J368" s="156">
        <f>VLOOKUP(B368,'Full FBS'!$B$18:$M$2049,9,0)</f>
        <v>4</v>
      </c>
      <c r="K368" s="156">
        <f>VLOOKUP(B368,'Full FBS'!$B$18:$M$2049,10,0)</f>
        <v>10</v>
      </c>
      <c r="L368" s="156">
        <f>VLOOKUP(B368,'Full FBS'!$B$18:$M$2049,11,0)</f>
        <v>104</v>
      </c>
      <c r="M368" s="156">
        <f>VLOOKUP(B368,'Full FBS'!$B$18:$M$2049,12,0)</f>
        <v>0</v>
      </c>
      <c r="N368" s="153">
        <f>SUM(G368*$D$8+H368*$D$5+I368*$D$9+J368*$D$6+K368*$D$11+L368*$D$10+M368*$D$7)</f>
        <v>80.5</v>
      </c>
      <c r="O368" s="167">
        <f>VLOOKUP(B368, 'Full FBS'!$B$18:$P$2049, 13, FALSE)</f>
        <v>80.5</v>
      </c>
      <c r="P368" s="29"/>
      <c r="Q368" s="14"/>
      <c r="R368" s="14"/>
      <c r="S368" s="14"/>
      <c r="T368" s="14"/>
    </row>
    <row r="369" spans="1:20" ht="13.5" customHeight="1">
      <c r="A369" s="154">
        <f>RANK(N369,$N$18:$N$1076)</f>
        <v>352</v>
      </c>
      <c r="B369" s="148" t="s">
        <v>535</v>
      </c>
      <c r="C369" s="148" t="s">
        <v>411</v>
      </c>
      <c r="D369" s="149" t="s">
        <v>42</v>
      </c>
      <c r="E369" s="149" t="s">
        <v>36</v>
      </c>
      <c r="F369" s="149" t="s">
        <v>37</v>
      </c>
      <c r="G369" s="156">
        <f>VLOOKUP(B369,'Full FBS'!$B$18:$M$2049,6,0)</f>
        <v>0</v>
      </c>
      <c r="H369" s="156">
        <f>VLOOKUP(B369,'Full FBS'!$B$18:$M$2049,7,0)</f>
        <v>0</v>
      </c>
      <c r="I369" s="156">
        <f>VLOOKUP(B369,'Full FBS'!$B$18:$M$2049,8,0)</f>
        <v>0</v>
      </c>
      <c r="J369" s="156">
        <f>VLOOKUP(B369,'Full FBS'!$B$18:$M$2049,9,0)</f>
        <v>0</v>
      </c>
      <c r="K369" s="156">
        <f>VLOOKUP(B369,'Full FBS'!$B$18:$M$2049,10,0)</f>
        <v>31</v>
      </c>
      <c r="L369" s="156">
        <f>VLOOKUP(B369,'Full FBS'!$B$18:$M$2049,11,0)</f>
        <v>409</v>
      </c>
      <c r="M369" s="156">
        <f>VLOOKUP(B369,'Full FBS'!$B$18:$M$2049,12,0)</f>
        <v>4</v>
      </c>
      <c r="N369" s="153">
        <f>SUM(G369*$D$8+H369*$D$5+I369*$D$9+J369*$D$6+K369*$D$11+L369*$D$10+M369*$D$7)</f>
        <v>80.400000000000006</v>
      </c>
      <c r="O369" s="167">
        <f>VLOOKUP(B369, 'Full FBS'!$B$18:$P$2049, 13, FALSE)</f>
        <v>80.400000000000006</v>
      </c>
      <c r="P369" s="29"/>
      <c r="Q369" s="14"/>
      <c r="R369" s="14"/>
      <c r="S369" s="14"/>
      <c r="T369" s="14"/>
    </row>
    <row r="370" spans="1:20" ht="13.5" customHeight="1">
      <c r="A370" s="154">
        <f>RANK(N370,$N$18:$N$1076)</f>
        <v>353</v>
      </c>
      <c r="B370" s="148" t="s">
        <v>324</v>
      </c>
      <c r="C370" s="148" t="s">
        <v>1932</v>
      </c>
      <c r="D370" s="149" t="s">
        <v>42</v>
      </c>
      <c r="E370" s="149" t="s">
        <v>34</v>
      </c>
      <c r="F370" s="149" t="s">
        <v>45</v>
      </c>
      <c r="G370" s="156">
        <f>VLOOKUP(B370,'Full FBS'!$B$18:$M$2049,6,0)</f>
        <v>0</v>
      </c>
      <c r="H370" s="156">
        <f>VLOOKUP(B370,'Full FBS'!$B$18:$M$2049,7,0)</f>
        <v>0</v>
      </c>
      <c r="I370" s="156">
        <f>VLOOKUP(B370,'Full FBS'!$B$18:$M$2049,8,0)</f>
        <v>0</v>
      </c>
      <c r="J370" s="156">
        <f>VLOOKUP(B370,'Full FBS'!$B$18:$M$2049,9,0)</f>
        <v>0</v>
      </c>
      <c r="K370" s="156">
        <f>VLOOKUP(B370,'Full FBS'!$B$18:$M$2049,10,0)</f>
        <v>32</v>
      </c>
      <c r="L370" s="156">
        <f>VLOOKUP(B370,'Full FBS'!$B$18:$M$2049,11,0)</f>
        <v>402</v>
      </c>
      <c r="M370" s="156">
        <f>VLOOKUP(B370,'Full FBS'!$B$18:$M$2049,12,0)</f>
        <v>4</v>
      </c>
      <c r="N370" s="153">
        <f>SUM(G370*$D$8+H370*$D$5+I370*$D$9+J370*$D$6+K370*$D$11+L370*$D$10+M370*$D$7)</f>
        <v>80.2</v>
      </c>
      <c r="O370" s="167">
        <f>VLOOKUP(B370, 'Full FBS'!$B$18:$P$2049, 13, FALSE)</f>
        <v>80.2</v>
      </c>
      <c r="P370" s="29"/>
      <c r="Q370" s="14"/>
      <c r="R370" s="14"/>
      <c r="S370" s="14"/>
      <c r="T370" s="14"/>
    </row>
    <row r="371" spans="1:20" ht="13.5" customHeight="1">
      <c r="A371" s="154">
        <f>RANK(N371,$N$18:$N$1076)</f>
        <v>353</v>
      </c>
      <c r="B371" s="148" t="s">
        <v>134</v>
      </c>
      <c r="C371" s="148" t="s">
        <v>54</v>
      </c>
      <c r="D371" s="149" t="s">
        <v>43</v>
      </c>
      <c r="E371" s="149" t="s">
        <v>34</v>
      </c>
      <c r="F371" s="149" t="s">
        <v>45</v>
      </c>
      <c r="G371" s="156">
        <f>VLOOKUP(B371,'Full FBS'!$B$18:$M$2049,6,0)</f>
        <v>0</v>
      </c>
      <c r="H371" s="156">
        <f>VLOOKUP(B371,'Full FBS'!$B$18:$M$2049,7,0)</f>
        <v>0</v>
      </c>
      <c r="I371" s="156">
        <f>VLOOKUP(B371,'Full FBS'!$B$18:$M$2049,8,0)</f>
        <v>0</v>
      </c>
      <c r="J371" s="156">
        <f>VLOOKUP(B371,'Full FBS'!$B$18:$M$2049,9,0)</f>
        <v>0</v>
      </c>
      <c r="K371" s="156">
        <f>VLOOKUP(B371,'Full FBS'!$B$18:$M$2049,10,0)</f>
        <v>39</v>
      </c>
      <c r="L371" s="156">
        <f>VLOOKUP(B371,'Full FBS'!$B$18:$M$2049,11,0)</f>
        <v>487</v>
      </c>
      <c r="M371" s="156">
        <f>VLOOKUP(B371,'Full FBS'!$B$18:$M$2049,12,0)</f>
        <v>2</v>
      </c>
      <c r="N371" s="153">
        <f>SUM(G371*$D$8+H371*$D$5+I371*$D$9+J371*$D$6+K371*$D$11+L371*$D$10+M371*$D$7)</f>
        <v>80.2</v>
      </c>
      <c r="O371" s="167">
        <f>VLOOKUP(B371, 'Full FBS'!$B$18:$P$2049, 13, FALSE)</f>
        <v>80.2</v>
      </c>
      <c r="P371" s="29"/>
      <c r="Q371" s="14"/>
      <c r="R371" s="14"/>
      <c r="S371" s="14"/>
      <c r="T371" s="14"/>
    </row>
    <row r="372" spans="1:20" ht="13.5" customHeight="1">
      <c r="A372" s="154">
        <f>RANK(N372,$N$18:$N$1076)</f>
        <v>355</v>
      </c>
      <c r="B372" s="182" t="s">
        <v>2212</v>
      </c>
      <c r="C372" s="182" t="s">
        <v>1932</v>
      </c>
      <c r="D372" s="183" t="s">
        <v>43</v>
      </c>
      <c r="E372" s="183" t="s">
        <v>1965</v>
      </c>
      <c r="F372" s="149" t="s">
        <v>45</v>
      </c>
      <c r="G372" s="156">
        <f>VLOOKUP(B372,'Full FBS'!$B$18:$M$2049,6,0)</f>
        <v>0</v>
      </c>
      <c r="H372" s="156">
        <f>VLOOKUP(B372,'Full FBS'!$B$18:$M$2049,7,0)</f>
        <v>0</v>
      </c>
      <c r="I372" s="156">
        <f>VLOOKUP(B372,'Full FBS'!$B$18:$M$2049,8,0)</f>
        <v>0</v>
      </c>
      <c r="J372" s="156">
        <f>VLOOKUP(B372,'Full FBS'!$B$18:$M$2049,9,0)</f>
        <v>0</v>
      </c>
      <c r="K372" s="156">
        <f>VLOOKUP(B372,'Full FBS'!$B$18:$M$2049,10,0)</f>
        <v>35</v>
      </c>
      <c r="L372" s="156">
        <f>VLOOKUP(B372,'Full FBS'!$B$18:$M$2049,11,0)</f>
        <v>446</v>
      </c>
      <c r="M372" s="156">
        <f>VLOOKUP(B372,'Full FBS'!$B$18:$M$2049,12,0)</f>
        <v>3</v>
      </c>
      <c r="N372" s="153">
        <f>SUM(G372*$D$8+H372*$D$5+I372*$D$9+J372*$D$6+K372*$D$11+L372*$D$10+M372*$D$7)</f>
        <v>80.099999999999994</v>
      </c>
      <c r="O372" s="167">
        <f>VLOOKUP(B372, 'Full FBS'!$B$18:$P$2049, 13, FALSE)</f>
        <v>80.099999999999994</v>
      </c>
      <c r="P372" s="29"/>
      <c r="Q372" s="14"/>
      <c r="R372" s="14"/>
      <c r="S372" s="14"/>
      <c r="T372" s="14"/>
    </row>
    <row r="373" spans="1:20" ht="13.5" customHeight="1">
      <c r="A373" s="154">
        <f>RANK(N373,$N$18:$N$1076)</f>
        <v>356</v>
      </c>
      <c r="B373" s="148" t="s">
        <v>376</v>
      </c>
      <c r="C373" s="148" t="s">
        <v>1043</v>
      </c>
      <c r="D373" s="149" t="s">
        <v>43</v>
      </c>
      <c r="E373" s="149" t="s">
        <v>34</v>
      </c>
      <c r="F373" s="149" t="s">
        <v>45</v>
      </c>
      <c r="G373" s="156">
        <f>VLOOKUP(B373,'Full FBS'!$B$18:$M$2049,6,0)</f>
        <v>0</v>
      </c>
      <c r="H373" s="156">
        <f>VLOOKUP(B373,'Full FBS'!$B$18:$M$2049,7,0)</f>
        <v>0</v>
      </c>
      <c r="I373" s="156">
        <f>VLOOKUP(B373,'Full FBS'!$B$18:$M$2049,8,0)</f>
        <v>0</v>
      </c>
      <c r="J373" s="156">
        <f>VLOOKUP(B373,'Full FBS'!$B$18:$M$2049,9,0)</f>
        <v>0</v>
      </c>
      <c r="K373" s="156">
        <f>VLOOKUP(B373,'Full FBS'!$B$18:$M$2049,10,0)</f>
        <v>34</v>
      </c>
      <c r="L373" s="156">
        <f>VLOOKUP(B373,'Full FBS'!$B$18:$M$2049,11,0)</f>
        <v>450</v>
      </c>
      <c r="M373" s="156">
        <f>VLOOKUP(B373,'Full FBS'!$B$18:$M$2049,12,0)</f>
        <v>3</v>
      </c>
      <c r="N373" s="153">
        <f>SUM(G373*$D$8+H373*$D$5+I373*$D$9+J373*$D$6+K373*$D$11+L373*$D$10+M373*$D$7)</f>
        <v>80</v>
      </c>
      <c r="O373" s="167">
        <f>VLOOKUP(B373, 'Full FBS'!$B$18:$P$2049, 13, FALSE)</f>
        <v>80</v>
      </c>
      <c r="P373" s="29"/>
      <c r="Q373" s="14"/>
      <c r="R373" s="14"/>
      <c r="S373" s="14"/>
      <c r="T373" s="14"/>
    </row>
    <row r="374" spans="1:20" ht="13.5" customHeight="1">
      <c r="A374" s="154">
        <f>RANK(N374,$N$18:$N$1076)</f>
        <v>357</v>
      </c>
      <c r="B374" s="148" t="s">
        <v>855</v>
      </c>
      <c r="C374" s="148" t="s">
        <v>430</v>
      </c>
      <c r="D374" s="149" t="s">
        <v>43</v>
      </c>
      <c r="E374" s="149" t="s">
        <v>38</v>
      </c>
      <c r="F374" s="149" t="s">
        <v>45</v>
      </c>
      <c r="G374" s="156">
        <f>VLOOKUP(B374,'Full FBS'!$B$18:$M$2049,6,0)</f>
        <v>0</v>
      </c>
      <c r="H374" s="156">
        <f>VLOOKUP(B374,'Full FBS'!$B$18:$M$2049,7,0)</f>
        <v>0</v>
      </c>
      <c r="I374" s="156">
        <f>VLOOKUP(B374,'Full FBS'!$B$18:$M$2049,8,0)</f>
        <v>0</v>
      </c>
      <c r="J374" s="156">
        <f>VLOOKUP(B374,'Full FBS'!$B$18:$M$2049,9,0)</f>
        <v>0</v>
      </c>
      <c r="K374" s="156">
        <f>VLOOKUP(B374,'Full FBS'!$B$18:$M$2049,10,0)</f>
        <v>32</v>
      </c>
      <c r="L374" s="156">
        <f>VLOOKUP(B374,'Full FBS'!$B$18:$M$2049,11,0)</f>
        <v>459</v>
      </c>
      <c r="M374" s="156">
        <f>VLOOKUP(B374,'Full FBS'!$B$18:$M$2049,12,0)</f>
        <v>3</v>
      </c>
      <c r="N374" s="153">
        <f>SUM(G374*$D$8+H374*$D$5+I374*$D$9+J374*$D$6+K374*$D$11+L374*$D$10+M374*$D$7)</f>
        <v>79.900000000000006</v>
      </c>
      <c r="O374" s="167">
        <f>VLOOKUP(B374, 'Full FBS'!$B$18:$P$2049, 13, FALSE)</f>
        <v>79.900000000000006</v>
      </c>
      <c r="P374" s="29"/>
      <c r="Q374" s="14"/>
      <c r="R374" s="14"/>
      <c r="S374" s="14"/>
      <c r="T374" s="14"/>
    </row>
    <row r="375" spans="1:20" ht="13.5" customHeight="1">
      <c r="A375" s="154">
        <f>RANK(N375,$N$18:$N$1076)</f>
        <v>358</v>
      </c>
      <c r="B375" s="148" t="s">
        <v>545</v>
      </c>
      <c r="C375" s="148" t="s">
        <v>444</v>
      </c>
      <c r="D375" s="149" t="s">
        <v>39</v>
      </c>
      <c r="E375" s="149" t="s">
        <v>38</v>
      </c>
      <c r="F375" s="149" t="s">
        <v>37</v>
      </c>
      <c r="G375" s="156">
        <f>VLOOKUP(B375,'Full FBS'!$B$18:$M$2049,6,0)</f>
        <v>0</v>
      </c>
      <c r="H375" s="156">
        <f>VLOOKUP(B375,'Full FBS'!$B$18:$M$2049,7,0)</f>
        <v>0</v>
      </c>
      <c r="I375" s="156">
        <f>VLOOKUP(B375,'Full FBS'!$B$18:$M$2049,8,0)</f>
        <v>441</v>
      </c>
      <c r="J375" s="156">
        <f>VLOOKUP(B375,'Full FBS'!$B$18:$M$2049,9,0)</f>
        <v>4</v>
      </c>
      <c r="K375" s="156">
        <f>VLOOKUP(B375,'Full FBS'!$B$18:$M$2049,10,0)</f>
        <v>9</v>
      </c>
      <c r="L375" s="156">
        <f>VLOOKUP(B375,'Full FBS'!$B$18:$M$2049,11,0)</f>
        <v>72</v>
      </c>
      <c r="M375" s="156">
        <f>VLOOKUP(B375,'Full FBS'!$B$18:$M$2049,12,0)</f>
        <v>0</v>
      </c>
      <c r="N375" s="153">
        <f>SUM(G375*$D$8+H375*$D$5+I375*$D$9+J375*$D$6+K375*$D$11+L375*$D$10+M375*$D$7)</f>
        <v>79.8</v>
      </c>
      <c r="O375" s="167">
        <f>VLOOKUP(B375, 'Full FBS'!$B$18:$P$2049, 13, FALSE)</f>
        <v>79.8</v>
      </c>
      <c r="P375" s="29"/>
      <c r="Q375" s="14"/>
      <c r="R375" s="14"/>
      <c r="S375" s="14"/>
      <c r="T375" s="14"/>
    </row>
    <row r="376" spans="1:20" ht="13.5" customHeight="1">
      <c r="A376" s="154">
        <f>RANK(N376,$N$18:$N$1076)</f>
        <v>359</v>
      </c>
      <c r="B376" s="148" t="s">
        <v>670</v>
      </c>
      <c r="C376" s="148" t="s">
        <v>1918</v>
      </c>
      <c r="D376" s="149" t="s">
        <v>39</v>
      </c>
      <c r="E376" s="149" t="s">
        <v>38</v>
      </c>
      <c r="F376" s="149" t="s">
        <v>45</v>
      </c>
      <c r="G376" s="156">
        <f>VLOOKUP(B376,'Full FBS'!$B$18:$M$2049,6,0)</f>
        <v>0</v>
      </c>
      <c r="H376" s="156">
        <f>VLOOKUP(B376,'Full FBS'!$B$18:$M$2049,7,0)</f>
        <v>0</v>
      </c>
      <c r="I376" s="156">
        <f>VLOOKUP(B376,'Full FBS'!$B$18:$M$2049,8,0)</f>
        <v>207</v>
      </c>
      <c r="J376" s="156">
        <f>VLOOKUP(B376,'Full FBS'!$B$18:$M$2049,9,0)</f>
        <v>3</v>
      </c>
      <c r="K376" s="156">
        <f>VLOOKUP(B376,'Full FBS'!$B$18:$M$2049,10,0)</f>
        <v>25</v>
      </c>
      <c r="L376" s="156">
        <f>VLOOKUP(B376,'Full FBS'!$B$18:$M$2049,11,0)</f>
        <v>163</v>
      </c>
      <c r="M376" s="156">
        <f>VLOOKUP(B376,'Full FBS'!$B$18:$M$2049,12,0)</f>
        <v>2</v>
      </c>
      <c r="N376" s="153">
        <f>SUM(G376*$D$8+H376*$D$5+I376*$D$9+J376*$D$6+K376*$D$11+L376*$D$10+M376*$D$7)</f>
        <v>79.5</v>
      </c>
      <c r="O376" s="167">
        <f>VLOOKUP(B376, 'Full FBS'!$B$18:$P$2049, 13, FALSE)</f>
        <v>79.5</v>
      </c>
      <c r="P376" s="29"/>
      <c r="Q376" s="14"/>
      <c r="R376" s="14"/>
      <c r="S376" s="14"/>
      <c r="T376" s="14"/>
    </row>
    <row r="377" spans="1:20" ht="13.5" customHeight="1">
      <c r="A377" s="154">
        <f>RANK(N377,$N$18:$N$1076)</f>
        <v>360</v>
      </c>
      <c r="B377" s="148" t="s">
        <v>1185</v>
      </c>
      <c r="C377" s="148" t="s">
        <v>1040</v>
      </c>
      <c r="D377" s="149" t="s">
        <v>43</v>
      </c>
      <c r="E377" s="149" t="s">
        <v>36</v>
      </c>
      <c r="F377" s="149" t="s">
        <v>45</v>
      </c>
      <c r="G377" s="156">
        <f>VLOOKUP(B377,'Full FBS'!$B$18:$M$2049,6,0)</f>
        <v>0</v>
      </c>
      <c r="H377" s="156">
        <f>VLOOKUP(B377,'Full FBS'!$B$18:$M$2049,7,0)</f>
        <v>0</v>
      </c>
      <c r="I377" s="156">
        <f>VLOOKUP(B377,'Full FBS'!$B$18:$M$2049,8,0)</f>
        <v>0</v>
      </c>
      <c r="J377" s="156">
        <f>VLOOKUP(B377,'Full FBS'!$B$18:$M$2049,9,0)</f>
        <v>0</v>
      </c>
      <c r="K377" s="156">
        <f>VLOOKUP(B377,'Full FBS'!$B$18:$M$2049,10,0)</f>
        <v>35</v>
      </c>
      <c r="L377" s="156">
        <f>VLOOKUP(B377,'Full FBS'!$B$18:$M$2049,11,0)</f>
        <v>438</v>
      </c>
      <c r="M377" s="156">
        <f>VLOOKUP(B377,'Full FBS'!$B$18:$M$2049,12,0)</f>
        <v>3</v>
      </c>
      <c r="N377" s="153">
        <f>SUM(G377*$D$8+H377*$D$5+I377*$D$9+J377*$D$6+K377*$D$11+L377*$D$10+M377*$D$7)</f>
        <v>79.300000000000011</v>
      </c>
      <c r="O377" s="167">
        <f>VLOOKUP(B377, 'Full FBS'!$B$18:$P$2049, 13, FALSE)</f>
        <v>79.300000000000011</v>
      </c>
      <c r="P377" s="29"/>
      <c r="Q377" s="14"/>
      <c r="R377" s="14"/>
      <c r="S377" s="14"/>
      <c r="T377" s="14"/>
    </row>
    <row r="378" spans="1:20" ht="13.5" customHeight="1">
      <c r="A378" s="154">
        <f>RANK(N378,$N$18:$N$1076)</f>
        <v>361</v>
      </c>
      <c r="B378" s="148" t="s">
        <v>840</v>
      </c>
      <c r="C378" s="148" t="s">
        <v>421</v>
      </c>
      <c r="D378" s="149" t="s">
        <v>43</v>
      </c>
      <c r="E378" s="149" t="s">
        <v>34</v>
      </c>
      <c r="F378" s="149" t="s">
        <v>337</v>
      </c>
      <c r="G378" s="156">
        <f>VLOOKUP(B378,'Full FBS'!$B$18:$M$2049,6,0)</f>
        <v>0</v>
      </c>
      <c r="H378" s="156">
        <f>VLOOKUP(B378,'Full FBS'!$B$18:$M$2049,7,0)</f>
        <v>0</v>
      </c>
      <c r="I378" s="156">
        <f>VLOOKUP(B378,'Full FBS'!$B$18:$M$2049,8,0)</f>
        <v>0</v>
      </c>
      <c r="J378" s="156">
        <f>VLOOKUP(B378,'Full FBS'!$B$18:$M$2049,9,0)</f>
        <v>0</v>
      </c>
      <c r="K378" s="156">
        <f>VLOOKUP(B378,'Full FBS'!$B$18:$M$2049,10,0)</f>
        <v>32</v>
      </c>
      <c r="L378" s="156">
        <f>VLOOKUP(B378,'Full FBS'!$B$18:$M$2049,11,0)</f>
        <v>389</v>
      </c>
      <c r="M378" s="156">
        <f>VLOOKUP(B378,'Full FBS'!$B$18:$M$2049,12,0)</f>
        <v>4</v>
      </c>
      <c r="N378" s="153">
        <f>SUM(G378*$D$8+H378*$D$5+I378*$D$9+J378*$D$6+K378*$D$11+L378*$D$10+M378*$D$7)</f>
        <v>78.900000000000006</v>
      </c>
      <c r="O378" s="167">
        <f>VLOOKUP(B378, 'Full FBS'!$B$18:$P$2049, 13, FALSE)</f>
        <v>78.900000000000006</v>
      </c>
      <c r="P378" s="29"/>
      <c r="Q378" s="14"/>
      <c r="R378" s="14"/>
      <c r="S378" s="14"/>
      <c r="T378" s="14"/>
    </row>
    <row r="379" spans="1:20" ht="13.5" customHeight="1">
      <c r="A379" s="154">
        <f>RANK(N379,$N$18:$N$1076)</f>
        <v>361</v>
      </c>
      <c r="B379" s="148" t="s">
        <v>815</v>
      </c>
      <c r="C379" s="148" t="s">
        <v>1045</v>
      </c>
      <c r="D379" s="149" t="s">
        <v>43</v>
      </c>
      <c r="E379" s="149" t="s">
        <v>34</v>
      </c>
      <c r="F379" s="149" t="s">
        <v>336</v>
      </c>
      <c r="G379" s="156">
        <f>VLOOKUP(B379,'Full FBS'!$B$18:$M$2049,6,0)</f>
        <v>0</v>
      </c>
      <c r="H379" s="156">
        <f>VLOOKUP(B379,'Full FBS'!$B$18:$M$2049,7,0)</f>
        <v>0</v>
      </c>
      <c r="I379" s="156">
        <f>VLOOKUP(B379,'Full FBS'!$B$18:$M$2049,8,0)</f>
        <v>0</v>
      </c>
      <c r="J379" s="156">
        <f>VLOOKUP(B379,'Full FBS'!$B$18:$M$2049,9,0)</f>
        <v>0</v>
      </c>
      <c r="K379" s="156">
        <f>VLOOKUP(B379,'Full FBS'!$B$18:$M$2049,10,0)</f>
        <v>29</v>
      </c>
      <c r="L379" s="156">
        <f>VLOOKUP(B379,'Full FBS'!$B$18:$M$2049,11,0)</f>
        <v>464</v>
      </c>
      <c r="M379" s="156">
        <f>VLOOKUP(B379,'Full FBS'!$B$18:$M$2049,12,0)</f>
        <v>3</v>
      </c>
      <c r="N379" s="153">
        <f>SUM(G379*$D$8+H379*$D$5+I379*$D$9+J379*$D$6+K379*$D$11+L379*$D$10+M379*$D$7)</f>
        <v>78.900000000000006</v>
      </c>
      <c r="O379" s="167">
        <f>VLOOKUP(B379, 'Full FBS'!$B$18:$P$2049, 13, FALSE)</f>
        <v>78.900000000000006</v>
      </c>
      <c r="P379" s="29"/>
      <c r="Q379" s="14"/>
      <c r="R379" s="14"/>
      <c r="S379" s="14"/>
      <c r="T379" s="14"/>
    </row>
    <row r="380" spans="1:20" ht="13.5" customHeight="1">
      <c r="A380" s="154">
        <f>RANK(N380,$N$18:$N$1076)</f>
        <v>363</v>
      </c>
      <c r="B380" s="148" t="s">
        <v>238</v>
      </c>
      <c r="C380" s="148" t="s">
        <v>409</v>
      </c>
      <c r="D380" s="149" t="s">
        <v>42</v>
      </c>
      <c r="E380" s="149" t="s">
        <v>34</v>
      </c>
      <c r="F380" s="149" t="s">
        <v>37</v>
      </c>
      <c r="G380" s="156">
        <f>VLOOKUP(B380,'Full FBS'!$B$18:$M$2049,6,0)</f>
        <v>0</v>
      </c>
      <c r="H380" s="156">
        <f>VLOOKUP(B380,'Full FBS'!$B$18:$M$2049,7,0)</f>
        <v>0</v>
      </c>
      <c r="I380" s="156">
        <f>VLOOKUP(B380,'Full FBS'!$B$18:$M$2049,8,0)</f>
        <v>0</v>
      </c>
      <c r="J380" s="156">
        <f>VLOOKUP(B380,'Full FBS'!$B$18:$M$2049,9,0)</f>
        <v>0</v>
      </c>
      <c r="K380" s="156">
        <f>VLOOKUP(B380,'Full FBS'!$B$18:$M$2049,10,0)</f>
        <v>28</v>
      </c>
      <c r="L380" s="156">
        <f>VLOOKUP(B380,'Full FBS'!$B$18:$M$2049,11,0)</f>
        <v>408</v>
      </c>
      <c r="M380" s="156">
        <f>VLOOKUP(B380,'Full FBS'!$B$18:$M$2049,12,0)</f>
        <v>4</v>
      </c>
      <c r="N380" s="153">
        <f>SUM(G380*$D$8+H380*$D$5+I380*$D$9+J380*$D$6+K380*$D$11+L380*$D$10+M380*$D$7)</f>
        <v>78.800000000000011</v>
      </c>
      <c r="O380" s="167">
        <f>VLOOKUP(B380, 'Full FBS'!$B$18:$P$2049, 13, FALSE)</f>
        <v>78.800000000000011</v>
      </c>
      <c r="P380" s="29"/>
      <c r="Q380" s="14"/>
      <c r="R380" s="14"/>
      <c r="S380" s="14"/>
      <c r="T380" s="14"/>
    </row>
    <row r="381" spans="1:20" ht="13.5" customHeight="1">
      <c r="A381" s="154">
        <f>RANK(N381,$N$18:$N$1076)</f>
        <v>364</v>
      </c>
      <c r="B381" s="148" t="s">
        <v>1729</v>
      </c>
      <c r="C381" s="148" t="s">
        <v>1954</v>
      </c>
      <c r="D381" s="149" t="s">
        <v>43</v>
      </c>
      <c r="E381" s="149" t="s">
        <v>40</v>
      </c>
      <c r="F381" s="149" t="s">
        <v>336</v>
      </c>
      <c r="G381" s="156">
        <f>VLOOKUP(B381,'Full FBS'!$B$18:$M$2049,6,0)</f>
        <v>0</v>
      </c>
      <c r="H381" s="156">
        <f>VLOOKUP(B381,'Full FBS'!$B$18:$M$2049,7,0)</f>
        <v>0</v>
      </c>
      <c r="I381" s="156">
        <f>VLOOKUP(B381,'Full FBS'!$B$18:$M$2049,8,0)</f>
        <v>0</v>
      </c>
      <c r="J381" s="156">
        <f>VLOOKUP(B381,'Full FBS'!$B$18:$M$2049,9,0)</f>
        <v>0</v>
      </c>
      <c r="K381" s="156">
        <f>VLOOKUP(B381,'Full FBS'!$B$18:$M$2049,10,0)</f>
        <v>34</v>
      </c>
      <c r="L381" s="156">
        <f>VLOOKUP(B381,'Full FBS'!$B$18:$M$2049,11,0)</f>
        <v>435</v>
      </c>
      <c r="M381" s="156">
        <f>VLOOKUP(B381,'Full FBS'!$B$18:$M$2049,12,0)</f>
        <v>3</v>
      </c>
      <c r="N381" s="153">
        <f>SUM(G381*$D$8+H381*$D$5+I381*$D$9+J381*$D$6+K381*$D$11+L381*$D$10+M381*$D$7)</f>
        <v>78.5</v>
      </c>
      <c r="O381" s="167">
        <f>VLOOKUP(B381, 'Full FBS'!$B$18:$P$2049, 13, FALSE)</f>
        <v>78.5</v>
      </c>
      <c r="P381" s="29"/>
      <c r="Q381" s="14"/>
      <c r="R381" s="14"/>
      <c r="S381" s="14"/>
      <c r="T381" s="14"/>
    </row>
    <row r="382" spans="1:20" ht="13.5" customHeight="1">
      <c r="A382" s="154">
        <f>RANK(N382,$N$18:$N$1076)</f>
        <v>365</v>
      </c>
      <c r="B382" s="148" t="s">
        <v>797</v>
      </c>
      <c r="C382" s="148" t="s">
        <v>1938</v>
      </c>
      <c r="D382" s="149" t="s">
        <v>43</v>
      </c>
      <c r="E382" s="149" t="s">
        <v>38</v>
      </c>
      <c r="F382" s="149" t="s">
        <v>45</v>
      </c>
      <c r="G382" s="156">
        <f>VLOOKUP(B382,'Full FBS'!$B$18:$M$2049,6,0)</f>
        <v>0</v>
      </c>
      <c r="H382" s="156">
        <f>VLOOKUP(B382,'Full FBS'!$B$18:$M$2049,7,0)</f>
        <v>0</v>
      </c>
      <c r="I382" s="156">
        <f>VLOOKUP(B382,'Full FBS'!$B$18:$M$2049,8,0)</f>
        <v>0</v>
      </c>
      <c r="J382" s="156">
        <f>VLOOKUP(B382,'Full FBS'!$B$18:$M$2049,9,0)</f>
        <v>0</v>
      </c>
      <c r="K382" s="156">
        <f>VLOOKUP(B382,'Full FBS'!$B$18:$M$2049,10,0)</f>
        <v>34</v>
      </c>
      <c r="L382" s="156">
        <f>VLOOKUP(B382,'Full FBS'!$B$18:$M$2049,11,0)</f>
        <v>433</v>
      </c>
      <c r="M382" s="156">
        <f>VLOOKUP(B382,'Full FBS'!$B$18:$M$2049,12,0)</f>
        <v>3</v>
      </c>
      <c r="N382" s="153">
        <f>SUM(G382*$D$8+H382*$D$5+I382*$D$9+J382*$D$6+K382*$D$11+L382*$D$10+M382*$D$7)</f>
        <v>78.300000000000011</v>
      </c>
      <c r="O382" s="167">
        <f>VLOOKUP(B382, 'Full FBS'!$B$18:$P$2049, 13, FALSE)</f>
        <v>78.300000000000011</v>
      </c>
      <c r="P382" s="29"/>
      <c r="Q382" s="14"/>
      <c r="R382" s="14"/>
      <c r="S382" s="14"/>
      <c r="T382" s="14"/>
    </row>
    <row r="383" spans="1:20" ht="13.5" customHeight="1">
      <c r="A383" s="154">
        <f>RANK(N383,$N$18:$N$1076)</f>
        <v>366</v>
      </c>
      <c r="B383" s="148" t="s">
        <v>1672</v>
      </c>
      <c r="C383" s="148" t="s">
        <v>1950</v>
      </c>
      <c r="D383" s="149" t="s">
        <v>43</v>
      </c>
      <c r="E383" s="149" t="s">
        <v>36</v>
      </c>
      <c r="F383" s="149" t="s">
        <v>37</v>
      </c>
      <c r="G383" s="156">
        <f>VLOOKUP(B383,'Full FBS'!$B$18:$M$2049,6,0)</f>
        <v>0</v>
      </c>
      <c r="H383" s="156">
        <f>VLOOKUP(B383,'Full FBS'!$B$18:$M$2049,7,0)</f>
        <v>0</v>
      </c>
      <c r="I383" s="156">
        <f>VLOOKUP(B383,'Full FBS'!$B$18:$M$2049,8,0)</f>
        <v>0</v>
      </c>
      <c r="J383" s="156">
        <f>VLOOKUP(B383,'Full FBS'!$B$18:$M$2049,9,0)</f>
        <v>0</v>
      </c>
      <c r="K383" s="156">
        <f>VLOOKUP(B383,'Full FBS'!$B$18:$M$2049,10,0)</f>
        <v>30</v>
      </c>
      <c r="L383" s="156">
        <f>VLOOKUP(B383,'Full FBS'!$B$18:$M$2049,11,0)</f>
        <v>451</v>
      </c>
      <c r="M383" s="156">
        <f>VLOOKUP(B383,'Full FBS'!$B$18:$M$2049,12,0)</f>
        <v>3</v>
      </c>
      <c r="N383" s="153">
        <f>SUM(G383*$D$8+H383*$D$5+I383*$D$9+J383*$D$6+K383*$D$11+L383*$D$10+M383*$D$7)</f>
        <v>78.099999999999994</v>
      </c>
      <c r="O383" s="167">
        <f>VLOOKUP(B383, 'Full FBS'!$B$18:$P$2049, 13, FALSE)</f>
        <v>78.099999999999994</v>
      </c>
      <c r="P383" s="29"/>
      <c r="Q383" s="14"/>
      <c r="R383" s="14"/>
      <c r="S383" s="14"/>
      <c r="T383" s="14"/>
    </row>
    <row r="384" spans="1:20" ht="13.5" customHeight="1">
      <c r="A384" s="154">
        <f>RANK(N384,$N$18:$N$1076)</f>
        <v>366</v>
      </c>
      <c r="B384" s="148" t="s">
        <v>1092</v>
      </c>
      <c r="C384" s="148" t="s">
        <v>405</v>
      </c>
      <c r="D384" s="149" t="s">
        <v>43</v>
      </c>
      <c r="E384" s="149" t="s">
        <v>40</v>
      </c>
      <c r="F384" s="149" t="s">
        <v>37</v>
      </c>
      <c r="G384" s="156">
        <f>VLOOKUP(B384,'Full FBS'!$B$18:$M$2049,6,0)</f>
        <v>0</v>
      </c>
      <c r="H384" s="156">
        <f>VLOOKUP(B384,'Full FBS'!$B$18:$M$2049,7,0)</f>
        <v>0</v>
      </c>
      <c r="I384" s="156">
        <f>VLOOKUP(B384,'Full FBS'!$B$18:$M$2049,8,0)</f>
        <v>19</v>
      </c>
      <c r="J384" s="156">
        <f>VLOOKUP(B384,'Full FBS'!$B$18:$M$2049,9,0)</f>
        <v>0</v>
      </c>
      <c r="K384" s="156">
        <f>VLOOKUP(B384,'Full FBS'!$B$18:$M$2049,10,0)</f>
        <v>30</v>
      </c>
      <c r="L384" s="156">
        <f>VLOOKUP(B384,'Full FBS'!$B$18:$M$2049,11,0)</f>
        <v>432</v>
      </c>
      <c r="M384" s="156">
        <f>VLOOKUP(B384,'Full FBS'!$B$18:$M$2049,12,0)</f>
        <v>3</v>
      </c>
      <c r="N384" s="153">
        <f>SUM(G384*$D$8+H384*$D$5+I384*$D$9+J384*$D$6+K384*$D$11+L384*$D$10+M384*$D$7)</f>
        <v>78.099999999999994</v>
      </c>
      <c r="O384" s="167">
        <f>VLOOKUP(B384, 'Full FBS'!$B$18:$P$2049, 13, FALSE)</f>
        <v>78.099999999999994</v>
      </c>
      <c r="P384" s="29"/>
      <c r="Q384" s="14"/>
      <c r="R384" s="14"/>
      <c r="S384" s="14"/>
      <c r="T384" s="14"/>
    </row>
    <row r="385" spans="1:20" ht="13.5" customHeight="1">
      <c r="A385" s="154">
        <f>RANK(N385,$N$18:$N$1076)</f>
        <v>368</v>
      </c>
      <c r="B385" s="148" t="s">
        <v>2056</v>
      </c>
      <c r="C385" s="148" t="s">
        <v>438</v>
      </c>
      <c r="D385" s="149" t="s">
        <v>39</v>
      </c>
      <c r="E385" s="149" t="s">
        <v>1965</v>
      </c>
      <c r="F385" s="149" t="s">
        <v>45</v>
      </c>
      <c r="G385" s="156">
        <f>VLOOKUP(B385,'Full FBS'!$B$18:$M$2049,6,0)</f>
        <v>0</v>
      </c>
      <c r="H385" s="156">
        <f>VLOOKUP(B385,'Full FBS'!$B$18:$M$2049,7,0)</f>
        <v>0</v>
      </c>
      <c r="I385" s="156">
        <f>VLOOKUP(B385,'Full FBS'!$B$18:$M$2049,8,0)</f>
        <v>419</v>
      </c>
      <c r="J385" s="156">
        <f>VLOOKUP(B385,'Full FBS'!$B$18:$M$2049,9,0)</f>
        <v>4</v>
      </c>
      <c r="K385" s="156">
        <f>VLOOKUP(B385,'Full FBS'!$B$18:$M$2049,10,0)</f>
        <v>9</v>
      </c>
      <c r="L385" s="156">
        <f>VLOOKUP(B385,'Full FBS'!$B$18:$M$2049,11,0)</f>
        <v>76</v>
      </c>
      <c r="M385" s="156">
        <f>VLOOKUP(B385,'Full FBS'!$B$18:$M$2049,12,0)</f>
        <v>0</v>
      </c>
      <c r="N385" s="153">
        <f>SUM(G385*$D$8+H385*$D$5+I385*$D$9+J385*$D$6+K385*$D$11+L385*$D$10+M385*$D$7)</f>
        <v>78</v>
      </c>
      <c r="O385" s="167">
        <f>VLOOKUP(B385, 'Full FBS'!$B$18:$P$2049, 13, FALSE)</f>
        <v>78</v>
      </c>
      <c r="P385" s="29"/>
      <c r="Q385" s="14"/>
      <c r="R385" s="14"/>
      <c r="S385" s="14"/>
      <c r="T385" s="14"/>
    </row>
    <row r="386" spans="1:20" ht="13.5" customHeight="1">
      <c r="A386" s="154">
        <f>RANK(N386,$N$18:$N$1076)</f>
        <v>369</v>
      </c>
      <c r="B386" s="148" t="s">
        <v>372</v>
      </c>
      <c r="C386" s="148" t="s">
        <v>429</v>
      </c>
      <c r="D386" s="149" t="s">
        <v>43</v>
      </c>
      <c r="E386" s="149" t="s">
        <v>34</v>
      </c>
      <c r="F386" s="149" t="s">
        <v>336</v>
      </c>
      <c r="G386" s="156">
        <f>VLOOKUP(B386,'Full FBS'!$B$18:$M$2049,6,0)</f>
        <v>0</v>
      </c>
      <c r="H386" s="156">
        <f>VLOOKUP(B386,'Full FBS'!$B$18:$M$2049,7,0)</f>
        <v>0</v>
      </c>
      <c r="I386" s="156">
        <f>VLOOKUP(B386,'Full FBS'!$B$18:$M$2049,8,0)</f>
        <v>0</v>
      </c>
      <c r="J386" s="156">
        <f>VLOOKUP(B386,'Full FBS'!$B$18:$M$2049,9,0)</f>
        <v>0</v>
      </c>
      <c r="K386" s="156">
        <f>VLOOKUP(B386,'Full FBS'!$B$18:$M$2049,10,0)</f>
        <v>33</v>
      </c>
      <c r="L386" s="156">
        <f>VLOOKUP(B386,'Full FBS'!$B$18:$M$2049,11,0)</f>
        <v>429</v>
      </c>
      <c r="M386" s="156">
        <f>VLOOKUP(B386,'Full FBS'!$B$18:$M$2049,12,0)</f>
        <v>3</v>
      </c>
      <c r="N386" s="153">
        <f>SUM(G386*$D$8+H386*$D$5+I386*$D$9+J386*$D$6+K386*$D$11+L386*$D$10+M386*$D$7)</f>
        <v>77.400000000000006</v>
      </c>
      <c r="O386" s="167">
        <f>VLOOKUP(B386, 'Full FBS'!$B$18:$P$2049, 13, FALSE)</f>
        <v>77.400000000000006</v>
      </c>
      <c r="P386" s="29"/>
      <c r="Q386" s="14"/>
      <c r="R386" s="14"/>
      <c r="S386" s="14"/>
      <c r="T386" s="14"/>
    </row>
    <row r="387" spans="1:20" ht="13.5" customHeight="1">
      <c r="A387" s="154">
        <f>RANK(N387,$N$18:$N$1076)</f>
        <v>370</v>
      </c>
      <c r="B387" s="148" t="s">
        <v>580</v>
      </c>
      <c r="C387" s="148" t="s">
        <v>46</v>
      </c>
      <c r="D387" s="149" t="s">
        <v>43</v>
      </c>
      <c r="E387" s="149" t="s">
        <v>34</v>
      </c>
      <c r="F387" s="149" t="s">
        <v>336</v>
      </c>
      <c r="G387" s="156">
        <f>VLOOKUP(B387,'Full FBS'!$B$18:$M$2049,6,0)</f>
        <v>0</v>
      </c>
      <c r="H387" s="156">
        <f>VLOOKUP(B387,'Full FBS'!$B$18:$M$2049,7,0)</f>
        <v>0</v>
      </c>
      <c r="I387" s="156">
        <f>VLOOKUP(B387,'Full FBS'!$B$18:$M$2049,8,0)</f>
        <v>0</v>
      </c>
      <c r="J387" s="156">
        <f>VLOOKUP(B387,'Full FBS'!$B$18:$M$2049,9,0)</f>
        <v>0</v>
      </c>
      <c r="K387" s="156">
        <f>VLOOKUP(B387,'Full FBS'!$B$18:$M$2049,10,0)</f>
        <v>30</v>
      </c>
      <c r="L387" s="156">
        <f>VLOOKUP(B387,'Full FBS'!$B$18:$M$2049,11,0)</f>
        <v>442</v>
      </c>
      <c r="M387" s="156">
        <f>VLOOKUP(B387,'Full FBS'!$B$18:$M$2049,12,0)</f>
        <v>3</v>
      </c>
      <c r="N387" s="153">
        <f>SUM(G387*$D$8+H387*$D$5+I387*$D$9+J387*$D$6+K387*$D$11+L387*$D$10+M387*$D$7)</f>
        <v>77.2</v>
      </c>
      <c r="O387" s="167">
        <f>VLOOKUP(B387, 'Full FBS'!$B$18:$P$2049, 13, FALSE)</f>
        <v>77.2</v>
      </c>
      <c r="P387" s="29"/>
      <c r="Q387" s="14"/>
      <c r="R387" s="14"/>
      <c r="S387" s="14"/>
      <c r="T387" s="14"/>
    </row>
    <row r="388" spans="1:20" ht="13.5" customHeight="1">
      <c r="A388" s="154">
        <f>RANK(N388,$N$18:$N$1076)</f>
        <v>371</v>
      </c>
      <c r="B388" s="148" t="s">
        <v>843</v>
      </c>
      <c r="C388" s="148" t="s">
        <v>1064</v>
      </c>
      <c r="D388" s="149" t="s">
        <v>39</v>
      </c>
      <c r="E388" s="149" t="s">
        <v>34</v>
      </c>
      <c r="F388" s="149" t="s">
        <v>335</v>
      </c>
      <c r="G388" s="156">
        <f>VLOOKUP(B388,'Full FBS'!$B$18:$M$2049,6,0)</f>
        <v>0</v>
      </c>
      <c r="H388" s="156">
        <f>VLOOKUP(B388,'Full FBS'!$B$18:$M$2049,7,0)</f>
        <v>0</v>
      </c>
      <c r="I388" s="156">
        <f>VLOOKUP(B388,'Full FBS'!$B$18:$M$2049,8,0)</f>
        <v>451</v>
      </c>
      <c r="J388" s="156">
        <f>VLOOKUP(B388,'Full FBS'!$B$18:$M$2049,9,0)</f>
        <v>4</v>
      </c>
      <c r="K388" s="156">
        <f>VLOOKUP(B388,'Full FBS'!$B$18:$M$2049,10,0)</f>
        <v>7</v>
      </c>
      <c r="L388" s="156">
        <f>VLOOKUP(B388,'Full FBS'!$B$18:$M$2049,11,0)</f>
        <v>46</v>
      </c>
      <c r="M388" s="156">
        <f>VLOOKUP(B388,'Full FBS'!$B$18:$M$2049,12,0)</f>
        <v>0</v>
      </c>
      <c r="N388" s="153">
        <f>SUM(G388*$D$8+H388*$D$5+I388*$D$9+J388*$D$6+K388*$D$11+L388*$D$10+M388*$D$7)</f>
        <v>77.199999999999989</v>
      </c>
      <c r="O388" s="167">
        <f>VLOOKUP(B388, 'Full FBS'!$B$18:$P$2049, 13, FALSE)</f>
        <v>77.199999999999989</v>
      </c>
      <c r="P388" s="29"/>
      <c r="Q388" s="14"/>
      <c r="R388" s="14"/>
      <c r="S388" s="14"/>
      <c r="T388" s="14"/>
    </row>
    <row r="389" spans="1:20" ht="13.5" customHeight="1">
      <c r="A389" s="154">
        <f>RANK(N389,$N$18:$N$1076)</f>
        <v>372</v>
      </c>
      <c r="B389" s="148" t="s">
        <v>1572</v>
      </c>
      <c r="C389" s="148" t="s">
        <v>1942</v>
      </c>
      <c r="D389" s="149" t="s">
        <v>43</v>
      </c>
      <c r="E389" s="149" t="s">
        <v>40</v>
      </c>
      <c r="F389" s="149" t="s">
        <v>337</v>
      </c>
      <c r="G389" s="156">
        <f>VLOOKUP(B389,'Full FBS'!$B$18:$M$2049,6,0)</f>
        <v>0</v>
      </c>
      <c r="H389" s="156">
        <f>VLOOKUP(B389,'Full FBS'!$B$18:$M$2049,7,0)</f>
        <v>0</v>
      </c>
      <c r="I389" s="156">
        <f>VLOOKUP(B389,'Full FBS'!$B$18:$M$2049,8,0)</f>
        <v>0</v>
      </c>
      <c r="J389" s="156">
        <f>VLOOKUP(B389,'Full FBS'!$B$18:$M$2049,9,0)</f>
        <v>0</v>
      </c>
      <c r="K389" s="156">
        <f>VLOOKUP(B389,'Full FBS'!$B$18:$M$2049,10,0)</f>
        <v>31</v>
      </c>
      <c r="L389" s="156">
        <f>VLOOKUP(B389,'Full FBS'!$B$18:$M$2049,11,0)</f>
        <v>435</v>
      </c>
      <c r="M389" s="156">
        <f>VLOOKUP(B389,'Full FBS'!$B$18:$M$2049,12,0)</f>
        <v>3</v>
      </c>
      <c r="N389" s="153">
        <f>SUM(G389*$D$8+H389*$D$5+I389*$D$9+J389*$D$6+K389*$D$11+L389*$D$10+M389*$D$7)</f>
        <v>77</v>
      </c>
      <c r="O389" s="167">
        <f>VLOOKUP(B389, 'Full FBS'!$B$18:$P$2049, 13, FALSE)</f>
        <v>77</v>
      </c>
      <c r="P389" s="29"/>
      <c r="Q389" s="14"/>
      <c r="R389" s="14"/>
      <c r="S389" s="14"/>
      <c r="T389" s="14"/>
    </row>
    <row r="390" spans="1:20" ht="13.5" customHeight="1">
      <c r="A390" s="154">
        <f>RANK(N390,$N$18:$N$1076)</f>
        <v>373</v>
      </c>
      <c r="B390" s="148" t="s">
        <v>1196</v>
      </c>
      <c r="C390" s="148" t="s">
        <v>1913</v>
      </c>
      <c r="D390" s="149" t="s">
        <v>39</v>
      </c>
      <c r="E390" s="149" t="s">
        <v>38</v>
      </c>
      <c r="F390" s="149" t="s">
        <v>336</v>
      </c>
      <c r="G390" s="156">
        <f>VLOOKUP(B390,'Full FBS'!$B$18:$M$2049,6,0)</f>
        <v>0</v>
      </c>
      <c r="H390" s="156">
        <f>VLOOKUP(B390,'Full FBS'!$B$18:$M$2049,7,0)</f>
        <v>0</v>
      </c>
      <c r="I390" s="156">
        <f>VLOOKUP(B390,'Full FBS'!$B$18:$M$2049,8,0)</f>
        <v>405</v>
      </c>
      <c r="J390" s="156">
        <f>VLOOKUP(B390,'Full FBS'!$B$18:$M$2049,9,0)</f>
        <v>3</v>
      </c>
      <c r="K390" s="156">
        <f>VLOOKUP(B390,'Full FBS'!$B$18:$M$2049,10,0)</f>
        <v>10</v>
      </c>
      <c r="L390" s="156">
        <f>VLOOKUP(B390,'Full FBS'!$B$18:$M$2049,11,0)</f>
        <v>74</v>
      </c>
      <c r="M390" s="156">
        <f>VLOOKUP(B390,'Full FBS'!$B$18:$M$2049,12,0)</f>
        <v>1</v>
      </c>
      <c r="N390" s="153">
        <f>SUM(G390*$D$8+H390*$D$5+I390*$D$9+J390*$D$6+K390*$D$11+L390*$D$10+M390*$D$7)</f>
        <v>76.900000000000006</v>
      </c>
      <c r="O390" s="167">
        <f>VLOOKUP(B390, 'Full FBS'!$B$18:$P$2049, 13, FALSE)</f>
        <v>76.900000000000006</v>
      </c>
      <c r="P390" s="29"/>
      <c r="Q390" s="14"/>
      <c r="R390" s="14"/>
      <c r="S390" s="14"/>
      <c r="T390" s="14"/>
    </row>
    <row r="391" spans="1:20" ht="13.5" customHeight="1">
      <c r="A391" s="154">
        <f>RANK(N391,$N$18:$N$1076)</f>
        <v>374</v>
      </c>
      <c r="B391" s="148" t="s">
        <v>1183</v>
      </c>
      <c r="C391" s="148" t="s">
        <v>1040</v>
      </c>
      <c r="D391" s="149" t="s">
        <v>42</v>
      </c>
      <c r="E391" s="149" t="s">
        <v>36</v>
      </c>
      <c r="F391" s="149" t="s">
        <v>45</v>
      </c>
      <c r="G391" s="156">
        <f>VLOOKUP(B391,'Full FBS'!$B$18:$M$2049,6,0)</f>
        <v>0</v>
      </c>
      <c r="H391" s="156">
        <f>VLOOKUP(B391,'Full FBS'!$B$18:$M$2049,7,0)</f>
        <v>0</v>
      </c>
      <c r="I391" s="156">
        <f>VLOOKUP(B391,'Full FBS'!$B$18:$M$2049,8,0)</f>
        <v>0</v>
      </c>
      <c r="J391" s="156">
        <f>VLOOKUP(B391,'Full FBS'!$B$18:$M$2049,9,0)</f>
        <v>0</v>
      </c>
      <c r="K391" s="156">
        <f>VLOOKUP(B391,'Full FBS'!$B$18:$M$2049,10,0)</f>
        <v>34</v>
      </c>
      <c r="L391" s="156">
        <f>VLOOKUP(B391,'Full FBS'!$B$18:$M$2049,11,0)</f>
        <v>415</v>
      </c>
      <c r="M391" s="156">
        <f>VLOOKUP(B391,'Full FBS'!$B$18:$M$2049,12,0)</f>
        <v>3</v>
      </c>
      <c r="N391" s="153">
        <f>SUM(G391*$D$8+H391*$D$5+I391*$D$9+J391*$D$6+K391*$D$11+L391*$D$10+M391*$D$7)</f>
        <v>76.5</v>
      </c>
      <c r="O391" s="167">
        <f>VLOOKUP(B391, 'Full FBS'!$B$18:$P$2049, 13, FALSE)</f>
        <v>76.5</v>
      </c>
      <c r="P391" s="29"/>
      <c r="Q391" s="14"/>
      <c r="R391" s="14"/>
      <c r="S391" s="14"/>
      <c r="T391" s="14"/>
    </row>
    <row r="392" spans="1:20" ht="13.5" customHeight="1">
      <c r="A392" s="154">
        <f>RANK(N392,$N$18:$N$1076)</f>
        <v>375</v>
      </c>
      <c r="B392" s="148" t="s">
        <v>1327</v>
      </c>
      <c r="C392" s="148" t="s">
        <v>449</v>
      </c>
      <c r="D392" s="149" t="s">
        <v>43</v>
      </c>
      <c r="E392" s="149" t="s">
        <v>36</v>
      </c>
      <c r="F392" s="149" t="s">
        <v>337</v>
      </c>
      <c r="G392" s="156">
        <f>VLOOKUP(B392,'Full FBS'!$B$18:$M$2049,6,0)</f>
        <v>0</v>
      </c>
      <c r="H392" s="156">
        <f>VLOOKUP(B392,'Full FBS'!$B$18:$M$2049,7,0)</f>
        <v>0</v>
      </c>
      <c r="I392" s="156">
        <f>VLOOKUP(B392,'Full FBS'!$B$18:$M$2049,8,0)</f>
        <v>0</v>
      </c>
      <c r="J392" s="156">
        <f>VLOOKUP(B392,'Full FBS'!$B$18:$M$2049,9,0)</f>
        <v>0</v>
      </c>
      <c r="K392" s="156">
        <f>VLOOKUP(B392,'Full FBS'!$B$18:$M$2049,10,0)</f>
        <v>30</v>
      </c>
      <c r="L392" s="156">
        <f>VLOOKUP(B392,'Full FBS'!$B$18:$M$2049,11,0)</f>
        <v>434</v>
      </c>
      <c r="M392" s="156">
        <f>VLOOKUP(B392,'Full FBS'!$B$18:$M$2049,12,0)</f>
        <v>3</v>
      </c>
      <c r="N392" s="153">
        <f>SUM(G392*$D$8+H392*$D$5+I392*$D$9+J392*$D$6+K392*$D$11+L392*$D$10+M392*$D$7)</f>
        <v>76.400000000000006</v>
      </c>
      <c r="O392" s="167">
        <f>VLOOKUP(B392, 'Full FBS'!$B$18:$P$2049, 13, FALSE)</f>
        <v>76.400000000000006</v>
      </c>
      <c r="P392" s="29"/>
      <c r="Q392" s="14"/>
      <c r="R392" s="14"/>
      <c r="S392" s="14"/>
      <c r="T392" s="14"/>
    </row>
    <row r="393" spans="1:20" ht="13.5" customHeight="1">
      <c r="A393" s="154">
        <f>RANK(N393,$N$18:$N$1076)</f>
        <v>376</v>
      </c>
      <c r="B393" s="148" t="s">
        <v>771</v>
      </c>
      <c r="C393" s="148" t="s">
        <v>1934</v>
      </c>
      <c r="D393" s="149" t="s">
        <v>39</v>
      </c>
      <c r="E393" s="149" t="s">
        <v>34</v>
      </c>
      <c r="F393" s="149" t="s">
        <v>37</v>
      </c>
      <c r="G393" s="156">
        <f>VLOOKUP(B393,'Full FBS'!$B$18:$M$2049,6,0)</f>
        <v>0</v>
      </c>
      <c r="H393" s="156">
        <f>VLOOKUP(B393,'Full FBS'!$B$18:$M$2049,7,0)</f>
        <v>0</v>
      </c>
      <c r="I393" s="156">
        <f>VLOOKUP(B393,'Full FBS'!$B$18:$M$2049,8,0)</f>
        <v>422</v>
      </c>
      <c r="J393" s="156">
        <f>VLOOKUP(B393,'Full FBS'!$B$18:$M$2049,9,0)</f>
        <v>4</v>
      </c>
      <c r="K393" s="156">
        <f>VLOOKUP(B393,'Full FBS'!$B$18:$M$2049,10,0)</f>
        <v>7</v>
      </c>
      <c r="L393" s="156">
        <f>VLOOKUP(B393,'Full FBS'!$B$18:$M$2049,11,0)</f>
        <v>66</v>
      </c>
      <c r="M393" s="156">
        <f>VLOOKUP(B393,'Full FBS'!$B$18:$M$2049,12,0)</f>
        <v>0</v>
      </c>
      <c r="N393" s="153">
        <f>SUM(G393*$D$8+H393*$D$5+I393*$D$9+J393*$D$6+K393*$D$11+L393*$D$10+M393*$D$7)</f>
        <v>76.3</v>
      </c>
      <c r="O393" s="167">
        <f>VLOOKUP(B393, 'Full FBS'!$B$18:$P$2049, 13, FALSE)</f>
        <v>76.3</v>
      </c>
      <c r="P393" s="29"/>
      <c r="Q393" s="14"/>
      <c r="R393" s="14"/>
      <c r="S393" s="14"/>
      <c r="T393" s="14"/>
    </row>
    <row r="394" spans="1:20" ht="13.5" customHeight="1">
      <c r="A394" s="154">
        <f>RANK(N394,$N$18:$N$1076)</f>
        <v>377</v>
      </c>
      <c r="B394" s="148" t="s">
        <v>164</v>
      </c>
      <c r="C394" s="148" t="s">
        <v>413</v>
      </c>
      <c r="D394" s="149" t="s">
        <v>42</v>
      </c>
      <c r="E394" s="149" t="s">
        <v>34</v>
      </c>
      <c r="F394" s="149" t="s">
        <v>336</v>
      </c>
      <c r="G394" s="156">
        <f>VLOOKUP(B394,'Full FBS'!$B$18:$M$2049,6,0)</f>
        <v>0</v>
      </c>
      <c r="H394" s="156">
        <f>VLOOKUP(B394,'Full FBS'!$B$18:$M$2049,7,0)</f>
        <v>0</v>
      </c>
      <c r="I394" s="156">
        <f>VLOOKUP(B394,'Full FBS'!$B$18:$M$2049,8,0)</f>
        <v>0</v>
      </c>
      <c r="J394" s="156">
        <f>VLOOKUP(B394,'Full FBS'!$B$18:$M$2049,9,0)</f>
        <v>0</v>
      </c>
      <c r="K394" s="156">
        <f>VLOOKUP(B394,'Full FBS'!$B$18:$M$2049,10,0)</f>
        <v>29</v>
      </c>
      <c r="L394" s="156">
        <f>VLOOKUP(B394,'Full FBS'!$B$18:$M$2049,11,0)</f>
        <v>377</v>
      </c>
      <c r="M394" s="156">
        <f>VLOOKUP(B394,'Full FBS'!$B$18:$M$2049,12,0)</f>
        <v>4</v>
      </c>
      <c r="N394" s="153">
        <f>SUM(G394*$D$8+H394*$D$5+I394*$D$9+J394*$D$6+K394*$D$11+L394*$D$10+M394*$D$7)</f>
        <v>76.2</v>
      </c>
      <c r="O394" s="167">
        <f>VLOOKUP(B394, 'Full FBS'!$B$18:$P$2049, 13, FALSE)</f>
        <v>76.2</v>
      </c>
      <c r="P394" s="29"/>
      <c r="Q394" s="14"/>
      <c r="R394" s="14"/>
      <c r="S394" s="14"/>
      <c r="T394" s="14"/>
    </row>
    <row r="395" spans="1:20" ht="13.5" customHeight="1">
      <c r="A395" s="154">
        <f>RANK(N395,$N$18:$N$1076)</f>
        <v>378</v>
      </c>
      <c r="B395" s="148" t="s">
        <v>305</v>
      </c>
      <c r="C395" s="148" t="s">
        <v>443</v>
      </c>
      <c r="D395" s="149" t="s">
        <v>43</v>
      </c>
      <c r="E395" s="149" t="s">
        <v>34</v>
      </c>
      <c r="F395" s="149" t="s">
        <v>337</v>
      </c>
      <c r="G395" s="156">
        <f>VLOOKUP(B395,'Full FBS'!$B$18:$M$2049,6,0)</f>
        <v>0</v>
      </c>
      <c r="H395" s="156">
        <f>VLOOKUP(B395,'Full FBS'!$B$18:$M$2049,7,0)</f>
        <v>0</v>
      </c>
      <c r="I395" s="156">
        <f>VLOOKUP(B395,'Full FBS'!$B$18:$M$2049,8,0)</f>
        <v>0</v>
      </c>
      <c r="J395" s="156">
        <f>VLOOKUP(B395,'Full FBS'!$B$18:$M$2049,9,0)</f>
        <v>0</v>
      </c>
      <c r="K395" s="156">
        <f>VLOOKUP(B395,'Full FBS'!$B$18:$M$2049,10,0)</f>
        <v>36</v>
      </c>
      <c r="L395" s="156">
        <f>VLOOKUP(B395,'Full FBS'!$B$18:$M$2049,11,0)</f>
        <v>460</v>
      </c>
      <c r="M395" s="156">
        <f>VLOOKUP(B395,'Full FBS'!$B$18:$M$2049,12,0)</f>
        <v>2</v>
      </c>
      <c r="N395" s="153">
        <f>SUM(G395*$D$8+H395*$D$5+I395*$D$9+J395*$D$6+K395*$D$11+L395*$D$10+M395*$D$7)</f>
        <v>76</v>
      </c>
      <c r="O395" s="167">
        <f>VLOOKUP(B395, 'Full FBS'!$B$18:$P$2049, 13, FALSE)</f>
        <v>76</v>
      </c>
      <c r="P395" s="29"/>
      <c r="Q395" s="14"/>
      <c r="R395" s="14"/>
      <c r="S395" s="14"/>
      <c r="T395" s="14"/>
    </row>
    <row r="396" spans="1:20" ht="13.5" customHeight="1">
      <c r="A396" s="154">
        <f>RANK(N396,$N$18:$N$1076)</f>
        <v>378</v>
      </c>
      <c r="B396" s="148" t="s">
        <v>1858</v>
      </c>
      <c r="C396" s="148" t="s">
        <v>403</v>
      </c>
      <c r="D396" s="149" t="s">
        <v>39</v>
      </c>
      <c r="E396" s="149" t="s">
        <v>36</v>
      </c>
      <c r="F396" s="149" t="s">
        <v>45</v>
      </c>
      <c r="G396" s="156">
        <f>VLOOKUP(B396,'Full FBS'!$B$18:$M$2049,6,0)</f>
        <v>0</v>
      </c>
      <c r="H396" s="156">
        <f>VLOOKUP(B396,'Full FBS'!$B$18:$M$2049,7,0)</f>
        <v>0</v>
      </c>
      <c r="I396" s="156">
        <f>VLOOKUP(B396,'Full FBS'!$B$18:$M$2049,8,0)</f>
        <v>411</v>
      </c>
      <c r="J396" s="156">
        <f>VLOOKUP(B396,'Full FBS'!$B$18:$M$2049,9,0)</f>
        <v>3</v>
      </c>
      <c r="K396" s="156">
        <f>VLOOKUP(B396,'Full FBS'!$B$18:$M$2049,10,0)</f>
        <v>13</v>
      </c>
      <c r="L396" s="156">
        <f>VLOOKUP(B396,'Full FBS'!$B$18:$M$2049,11,0)</f>
        <v>104</v>
      </c>
      <c r="M396" s="156">
        <f>VLOOKUP(B396,'Full FBS'!$B$18:$M$2049,12,0)</f>
        <v>0</v>
      </c>
      <c r="N396" s="153">
        <f>SUM(G396*$D$8+H396*$D$5+I396*$D$9+J396*$D$6+K396*$D$11+L396*$D$10+M396*$D$7)</f>
        <v>76</v>
      </c>
      <c r="O396" s="167">
        <f>VLOOKUP(B396, 'Full FBS'!$B$18:$P$2049, 13, FALSE)</f>
        <v>76</v>
      </c>
      <c r="P396" s="29"/>
      <c r="Q396" s="14"/>
      <c r="R396" s="14"/>
      <c r="S396" s="14"/>
      <c r="T396" s="14"/>
    </row>
    <row r="397" spans="1:20" ht="13.5" customHeight="1">
      <c r="A397" s="154">
        <f>RANK(N397,$N$18:$N$1076)</f>
        <v>380</v>
      </c>
      <c r="B397" s="148" t="s">
        <v>121</v>
      </c>
      <c r="C397" s="148" t="s">
        <v>1963</v>
      </c>
      <c r="D397" s="149" t="s">
        <v>42</v>
      </c>
      <c r="E397" s="149" t="s">
        <v>34</v>
      </c>
      <c r="F397" s="149" t="s">
        <v>336</v>
      </c>
      <c r="G397" s="156">
        <f>VLOOKUP(B397,'Full FBS'!$B$18:$M$2049,6,0)</f>
        <v>0</v>
      </c>
      <c r="H397" s="156">
        <f>VLOOKUP(B397,'Full FBS'!$B$18:$M$2049,7,0)</f>
        <v>0</v>
      </c>
      <c r="I397" s="156">
        <f>VLOOKUP(B397,'Full FBS'!$B$18:$M$2049,8,0)</f>
        <v>0</v>
      </c>
      <c r="J397" s="156">
        <f>VLOOKUP(B397,'Full FBS'!$B$18:$M$2049,9,0)</f>
        <v>0</v>
      </c>
      <c r="K397" s="156">
        <f>VLOOKUP(B397,'Full FBS'!$B$18:$M$2049,10,0)</f>
        <v>34</v>
      </c>
      <c r="L397" s="156">
        <f>VLOOKUP(B397,'Full FBS'!$B$18:$M$2049,11,0)</f>
        <v>408</v>
      </c>
      <c r="M397" s="156">
        <f>VLOOKUP(B397,'Full FBS'!$B$18:$M$2049,12,0)</f>
        <v>3</v>
      </c>
      <c r="N397" s="153">
        <f>SUM(G397*$D$8+H397*$D$5+I397*$D$9+J397*$D$6+K397*$D$11+L397*$D$10+M397*$D$7)</f>
        <v>75.800000000000011</v>
      </c>
      <c r="O397" s="167">
        <f>VLOOKUP(B397, 'Full FBS'!$B$18:$P$2049, 13, FALSE)</f>
        <v>75.800000000000011</v>
      </c>
      <c r="P397" s="29"/>
      <c r="Q397" s="14"/>
      <c r="R397" s="14"/>
      <c r="S397" s="14"/>
      <c r="T397" s="14"/>
    </row>
    <row r="398" spans="1:20" ht="13.5" customHeight="1">
      <c r="A398" s="154">
        <f>RANK(N398,$N$18:$N$1076)</f>
        <v>381</v>
      </c>
      <c r="B398" s="148" t="s">
        <v>109</v>
      </c>
      <c r="C398" s="148" t="s">
        <v>411</v>
      </c>
      <c r="D398" s="149" t="s">
        <v>43</v>
      </c>
      <c r="E398" s="149" t="s">
        <v>34</v>
      </c>
      <c r="F398" s="149" t="s">
        <v>37</v>
      </c>
      <c r="G398" s="156">
        <f>VLOOKUP(B398,'Full FBS'!$B$18:$M$2049,6,0)</f>
        <v>0</v>
      </c>
      <c r="H398" s="156">
        <f>VLOOKUP(B398,'Full FBS'!$B$18:$M$2049,7,0)</f>
        <v>0</v>
      </c>
      <c r="I398" s="156">
        <f>VLOOKUP(B398,'Full FBS'!$B$18:$M$2049,8,0)</f>
        <v>0</v>
      </c>
      <c r="J398" s="156">
        <f>VLOOKUP(B398,'Full FBS'!$B$18:$M$2049,9,0)</f>
        <v>0</v>
      </c>
      <c r="K398" s="156">
        <f>VLOOKUP(B398,'Full FBS'!$B$18:$M$2049,10,0)</f>
        <v>33</v>
      </c>
      <c r="L398" s="156">
        <f>VLOOKUP(B398,'Full FBS'!$B$18:$M$2049,11,0)</f>
        <v>412</v>
      </c>
      <c r="M398" s="156">
        <f>VLOOKUP(B398,'Full FBS'!$B$18:$M$2049,12,0)</f>
        <v>3</v>
      </c>
      <c r="N398" s="153">
        <f>SUM(G398*$D$8+H398*$D$5+I398*$D$9+J398*$D$6+K398*$D$11+L398*$D$10+M398*$D$7)</f>
        <v>75.7</v>
      </c>
      <c r="O398" s="167">
        <f>VLOOKUP(B398, 'Full FBS'!$B$18:$P$2049, 13, FALSE)</f>
        <v>75.7</v>
      </c>
      <c r="P398" s="29"/>
      <c r="Q398" s="14"/>
      <c r="R398" s="14"/>
      <c r="S398" s="14"/>
      <c r="T398" s="14"/>
    </row>
    <row r="399" spans="1:20" ht="13.5" customHeight="1">
      <c r="A399" s="154">
        <f>RANK(N399,$N$18:$N$1076)</f>
        <v>382</v>
      </c>
      <c r="B399" s="148" t="s">
        <v>2206</v>
      </c>
      <c r="C399" s="148" t="s">
        <v>432</v>
      </c>
      <c r="D399" s="149" t="s">
        <v>43</v>
      </c>
      <c r="E399" s="149" t="s">
        <v>38</v>
      </c>
      <c r="F399" s="149" t="s">
        <v>337</v>
      </c>
      <c r="G399" s="156">
        <f>VLOOKUP(B399,'Full FBS'!$B$18:$M$2049,6,0)</f>
        <v>0</v>
      </c>
      <c r="H399" s="156">
        <f>VLOOKUP(B399,'Full FBS'!$B$18:$M$2049,7,0)</f>
        <v>0</v>
      </c>
      <c r="I399" s="156">
        <f>VLOOKUP(B399,'Full FBS'!$B$18:$M$2049,8,0)</f>
        <v>0</v>
      </c>
      <c r="J399" s="156">
        <f>VLOOKUP(B399,'Full FBS'!$B$18:$M$2049,9,0)</f>
        <v>0</v>
      </c>
      <c r="K399" s="156">
        <f>VLOOKUP(B399,'Full FBS'!$B$18:$M$2049,10,0)</f>
        <v>33</v>
      </c>
      <c r="L399" s="156">
        <f>VLOOKUP(B399,'Full FBS'!$B$18:$M$2049,11,0)</f>
        <v>409</v>
      </c>
      <c r="M399" s="156">
        <f>VLOOKUP(B399,'Full FBS'!$B$18:$M$2049,12,0)</f>
        <v>3</v>
      </c>
      <c r="N399" s="153">
        <f>SUM(G399*$D$8+H399*$D$5+I399*$D$9+J399*$D$6+K399*$D$11+L399*$D$10+M399*$D$7)</f>
        <v>75.400000000000006</v>
      </c>
      <c r="O399" s="167">
        <f>VLOOKUP(B399, 'Full FBS'!$B$18:$P$2049, 13, FALSE)</f>
        <v>75.400000000000006</v>
      </c>
      <c r="P399" s="29"/>
      <c r="Q399" s="14"/>
      <c r="R399" s="14"/>
      <c r="S399" s="14"/>
      <c r="T399" s="14"/>
    </row>
    <row r="400" spans="1:20" ht="13.5" customHeight="1">
      <c r="A400" s="154">
        <f>RANK(N400,$N$18:$N$1076)</f>
        <v>383</v>
      </c>
      <c r="B400" s="148" t="s">
        <v>279</v>
      </c>
      <c r="C400" s="148" t="s">
        <v>1963</v>
      </c>
      <c r="D400" s="149" t="s">
        <v>43</v>
      </c>
      <c r="E400" s="149" t="s">
        <v>38</v>
      </c>
      <c r="F400" s="149" t="s">
        <v>336</v>
      </c>
      <c r="G400" s="156">
        <f>VLOOKUP(B400,'Full FBS'!$B$18:$M$2049,6,0)</f>
        <v>0</v>
      </c>
      <c r="H400" s="156">
        <f>VLOOKUP(B400,'Full FBS'!$B$18:$M$2049,7,0)</f>
        <v>0</v>
      </c>
      <c r="I400" s="156">
        <f>VLOOKUP(B400,'Full FBS'!$B$18:$M$2049,8,0)</f>
        <v>0</v>
      </c>
      <c r="J400" s="156">
        <f>VLOOKUP(B400,'Full FBS'!$B$18:$M$2049,9,0)</f>
        <v>0</v>
      </c>
      <c r="K400" s="156">
        <f>VLOOKUP(B400,'Full FBS'!$B$18:$M$2049,10,0)</f>
        <v>30</v>
      </c>
      <c r="L400" s="156">
        <f>VLOOKUP(B400,'Full FBS'!$B$18:$M$2049,11,0)</f>
        <v>423</v>
      </c>
      <c r="M400" s="156">
        <f>VLOOKUP(B400,'Full FBS'!$B$18:$M$2049,12,0)</f>
        <v>3</v>
      </c>
      <c r="N400" s="153">
        <f>SUM(G400*$D$8+H400*$D$5+I400*$D$9+J400*$D$6+K400*$D$11+L400*$D$10+M400*$D$7)</f>
        <v>75.300000000000011</v>
      </c>
      <c r="O400" s="167">
        <f>VLOOKUP(B400, 'Full FBS'!$B$18:$P$2049, 13, FALSE)</f>
        <v>75.300000000000011</v>
      </c>
      <c r="P400" s="29"/>
      <c r="Q400" s="14"/>
      <c r="R400" s="14"/>
      <c r="S400" s="14"/>
      <c r="T400" s="14"/>
    </row>
    <row r="401" spans="1:20" ht="13.5" customHeight="1">
      <c r="A401" s="154">
        <f>RANK(N401,$N$18:$N$1076)</f>
        <v>384</v>
      </c>
      <c r="B401" s="148" t="s">
        <v>119</v>
      </c>
      <c r="C401" s="148" t="s">
        <v>452</v>
      </c>
      <c r="D401" s="149" t="s">
        <v>42</v>
      </c>
      <c r="E401" s="149" t="s">
        <v>34</v>
      </c>
      <c r="F401" s="149" t="s">
        <v>337</v>
      </c>
      <c r="G401" s="156">
        <f>VLOOKUP(B401,'Full FBS'!$B$18:$M$2049,6,0)</f>
        <v>0</v>
      </c>
      <c r="H401" s="156">
        <f>VLOOKUP(B401,'Full FBS'!$B$18:$M$2049,7,0)</f>
        <v>0</v>
      </c>
      <c r="I401" s="156">
        <f>VLOOKUP(B401,'Full FBS'!$B$18:$M$2049,8,0)</f>
        <v>0</v>
      </c>
      <c r="J401" s="156">
        <f>VLOOKUP(B401,'Full FBS'!$B$18:$M$2049,9,0)</f>
        <v>0</v>
      </c>
      <c r="K401" s="156">
        <f>VLOOKUP(B401,'Full FBS'!$B$18:$M$2049,10,0)</f>
        <v>32</v>
      </c>
      <c r="L401" s="156">
        <f>VLOOKUP(B401,'Full FBS'!$B$18:$M$2049,11,0)</f>
        <v>352</v>
      </c>
      <c r="M401" s="156">
        <f>VLOOKUP(B401,'Full FBS'!$B$18:$M$2049,12,0)</f>
        <v>4</v>
      </c>
      <c r="N401" s="153">
        <f>SUM(G401*$D$8+H401*$D$5+I401*$D$9+J401*$D$6+K401*$D$11+L401*$D$10+M401*$D$7)</f>
        <v>75.2</v>
      </c>
      <c r="O401" s="167">
        <f>VLOOKUP(B401, 'Full FBS'!$B$18:$P$2049, 13, FALSE)</f>
        <v>75.2</v>
      </c>
      <c r="P401" s="29"/>
      <c r="Q401" s="14"/>
      <c r="R401" s="14"/>
      <c r="S401" s="14"/>
      <c r="T401" s="14"/>
    </row>
    <row r="402" spans="1:20" ht="13.5" customHeight="1">
      <c r="A402" s="154">
        <f>RANK(N402,$N$18:$N$1076)</f>
        <v>384</v>
      </c>
      <c r="B402" s="148" t="s">
        <v>219</v>
      </c>
      <c r="C402" s="148" t="s">
        <v>1926</v>
      </c>
      <c r="D402" s="149" t="s">
        <v>43</v>
      </c>
      <c r="E402" s="149" t="s">
        <v>38</v>
      </c>
      <c r="F402" s="149" t="s">
        <v>336</v>
      </c>
      <c r="G402" s="156">
        <f>VLOOKUP(B402,'Full FBS'!$B$18:$M$2049,6,0)</f>
        <v>0</v>
      </c>
      <c r="H402" s="156">
        <f>VLOOKUP(B402,'Full FBS'!$B$18:$M$2049,7,0)</f>
        <v>0</v>
      </c>
      <c r="I402" s="156">
        <f>VLOOKUP(B402,'Full FBS'!$B$18:$M$2049,8,0)</f>
        <v>0</v>
      </c>
      <c r="J402" s="156">
        <f>VLOOKUP(B402,'Full FBS'!$B$18:$M$2049,9,0)</f>
        <v>0</v>
      </c>
      <c r="K402" s="156">
        <f>VLOOKUP(B402,'Full FBS'!$B$18:$M$2049,10,0)</f>
        <v>33</v>
      </c>
      <c r="L402" s="156">
        <f>VLOOKUP(B402,'Full FBS'!$B$18:$M$2049,11,0)</f>
        <v>407</v>
      </c>
      <c r="M402" s="156">
        <f>VLOOKUP(B402,'Full FBS'!$B$18:$M$2049,12,0)</f>
        <v>3</v>
      </c>
      <c r="N402" s="153">
        <f>SUM(G402*$D$8+H402*$D$5+I402*$D$9+J402*$D$6+K402*$D$11+L402*$D$10+M402*$D$7)</f>
        <v>75.2</v>
      </c>
      <c r="O402" s="167">
        <f>VLOOKUP(B402, 'Full FBS'!$B$18:$P$2049, 13, FALSE)</f>
        <v>75.2</v>
      </c>
      <c r="P402" s="29"/>
      <c r="Q402" s="14"/>
      <c r="R402" s="14"/>
      <c r="S402" s="14"/>
      <c r="T402" s="14"/>
    </row>
    <row r="403" spans="1:20" ht="13.5" customHeight="1">
      <c r="A403" s="154">
        <f>RANK(N403,$N$18:$N$1076)</f>
        <v>386</v>
      </c>
      <c r="B403" s="148" t="s">
        <v>363</v>
      </c>
      <c r="C403" s="148" t="s">
        <v>449</v>
      </c>
      <c r="D403" s="149" t="s">
        <v>39</v>
      </c>
      <c r="E403" s="149" t="s">
        <v>38</v>
      </c>
      <c r="F403" s="149" t="s">
        <v>337</v>
      </c>
      <c r="G403" s="156">
        <f>VLOOKUP(B403,'Full FBS'!$B$18:$M$2049,6,0)</f>
        <v>0</v>
      </c>
      <c r="H403" s="156">
        <f>VLOOKUP(B403,'Full FBS'!$B$18:$M$2049,7,0)</f>
        <v>0</v>
      </c>
      <c r="I403" s="156">
        <f>VLOOKUP(B403,'Full FBS'!$B$18:$M$2049,8,0)</f>
        <v>426</v>
      </c>
      <c r="J403" s="156">
        <f>VLOOKUP(B403,'Full FBS'!$B$18:$M$2049,9,0)</f>
        <v>4</v>
      </c>
      <c r="K403" s="156">
        <f>VLOOKUP(B403,'Full FBS'!$B$18:$M$2049,10,0)</f>
        <v>6</v>
      </c>
      <c r="L403" s="156">
        <f>VLOOKUP(B403,'Full FBS'!$B$18:$M$2049,11,0)</f>
        <v>55</v>
      </c>
      <c r="M403" s="156">
        <f>VLOOKUP(B403,'Full FBS'!$B$18:$M$2049,12,0)</f>
        <v>0</v>
      </c>
      <c r="N403" s="153">
        <f>SUM(G403*$D$8+H403*$D$5+I403*$D$9+J403*$D$6+K403*$D$11+L403*$D$10+M403*$D$7)</f>
        <v>75.099999999999994</v>
      </c>
      <c r="O403" s="167">
        <f>VLOOKUP(B403, 'Full FBS'!$B$18:$P$2049, 13, FALSE)</f>
        <v>75.099999999999994</v>
      </c>
      <c r="P403" s="29"/>
      <c r="Q403" s="14"/>
      <c r="R403" s="14"/>
      <c r="S403" s="14"/>
      <c r="T403" s="14"/>
    </row>
    <row r="404" spans="1:20" ht="13.5" customHeight="1">
      <c r="A404" s="154">
        <f>RANK(N404,$N$18:$N$1076)</f>
        <v>386</v>
      </c>
      <c r="B404" s="148" t="s">
        <v>1633</v>
      </c>
      <c r="C404" s="148" t="s">
        <v>446</v>
      </c>
      <c r="D404" s="149" t="s">
        <v>43</v>
      </c>
      <c r="E404" s="149" t="s">
        <v>34</v>
      </c>
      <c r="F404" s="149" t="s">
        <v>337</v>
      </c>
      <c r="G404" s="156">
        <f>VLOOKUP(B404,'Full FBS'!$B$18:$M$2049,6,0)</f>
        <v>0</v>
      </c>
      <c r="H404" s="156">
        <f>VLOOKUP(B404,'Full FBS'!$B$18:$M$2049,7,0)</f>
        <v>0</v>
      </c>
      <c r="I404" s="156">
        <f>VLOOKUP(B404,'Full FBS'!$B$18:$M$2049,8,0)</f>
        <v>0</v>
      </c>
      <c r="J404" s="156">
        <f>VLOOKUP(B404,'Full FBS'!$B$18:$M$2049,9,0)</f>
        <v>0</v>
      </c>
      <c r="K404" s="156">
        <f>VLOOKUP(B404,'Full FBS'!$B$18:$M$2049,10,0)</f>
        <v>30</v>
      </c>
      <c r="L404" s="156">
        <f>VLOOKUP(B404,'Full FBS'!$B$18:$M$2049,11,0)</f>
        <v>421</v>
      </c>
      <c r="M404" s="156">
        <f>VLOOKUP(B404,'Full FBS'!$B$18:$M$2049,12,0)</f>
        <v>3</v>
      </c>
      <c r="N404" s="153">
        <f>SUM(G404*$D$8+H404*$D$5+I404*$D$9+J404*$D$6+K404*$D$11+L404*$D$10+M404*$D$7)</f>
        <v>75.099999999999994</v>
      </c>
      <c r="O404" s="167">
        <f>VLOOKUP(B404, 'Full FBS'!$B$18:$P$2049, 13, FALSE)</f>
        <v>75.099999999999994</v>
      </c>
      <c r="P404" s="29"/>
      <c r="Q404" s="14"/>
      <c r="R404" s="14"/>
      <c r="S404" s="14"/>
      <c r="T404" s="14"/>
    </row>
    <row r="405" spans="1:20" ht="13.5" customHeight="1">
      <c r="A405" s="154">
        <f>RANK(N405,$N$18:$N$1076)</f>
        <v>388</v>
      </c>
      <c r="B405" s="148" t="s">
        <v>110</v>
      </c>
      <c r="C405" s="148" t="s">
        <v>46</v>
      </c>
      <c r="D405" s="149" t="s">
        <v>42</v>
      </c>
      <c r="E405" s="149" t="s">
        <v>34</v>
      </c>
      <c r="F405" s="149" t="s">
        <v>336</v>
      </c>
      <c r="G405" s="156">
        <f>VLOOKUP(B405,'Full FBS'!$B$18:$M$2049,6,0)</f>
        <v>0</v>
      </c>
      <c r="H405" s="156">
        <f>VLOOKUP(B405,'Full FBS'!$B$18:$M$2049,7,0)</f>
        <v>0</v>
      </c>
      <c r="I405" s="156">
        <f>VLOOKUP(B405,'Full FBS'!$B$18:$M$2049,8,0)</f>
        <v>0</v>
      </c>
      <c r="J405" s="156">
        <f>VLOOKUP(B405,'Full FBS'!$B$18:$M$2049,9,0)</f>
        <v>0</v>
      </c>
      <c r="K405" s="156">
        <f>VLOOKUP(B405,'Full FBS'!$B$18:$M$2049,10,0)</f>
        <v>29</v>
      </c>
      <c r="L405" s="156">
        <f>VLOOKUP(B405,'Full FBS'!$B$18:$M$2049,11,0)</f>
        <v>363</v>
      </c>
      <c r="M405" s="156">
        <f>VLOOKUP(B405,'Full FBS'!$B$18:$M$2049,12,0)</f>
        <v>4</v>
      </c>
      <c r="N405" s="153">
        <f>SUM(G405*$D$8+H405*$D$5+I405*$D$9+J405*$D$6+K405*$D$11+L405*$D$10+M405*$D$7)</f>
        <v>74.800000000000011</v>
      </c>
      <c r="O405" s="167">
        <f>VLOOKUP(B405, 'Full FBS'!$B$18:$P$2049, 13, FALSE)</f>
        <v>74.800000000000011</v>
      </c>
      <c r="P405" s="29"/>
      <c r="Q405" s="14"/>
      <c r="R405" s="14"/>
      <c r="S405" s="14"/>
      <c r="T405" s="14"/>
    </row>
    <row r="406" spans="1:20" ht="13.5" customHeight="1">
      <c r="A406" s="154">
        <f>RANK(N406,$N$18:$N$1076)</f>
        <v>389</v>
      </c>
      <c r="B406" s="148" t="s">
        <v>2146</v>
      </c>
      <c r="C406" s="148" t="s">
        <v>408</v>
      </c>
      <c r="D406" s="149" t="s">
        <v>43</v>
      </c>
      <c r="E406" s="149" t="s">
        <v>34</v>
      </c>
      <c r="F406" s="149" t="s">
        <v>37</v>
      </c>
      <c r="G406" s="156">
        <f>VLOOKUP(B406,'Full FBS'!$B$18:$M$2049,6,0)</f>
        <v>0</v>
      </c>
      <c r="H406" s="156">
        <f>VLOOKUP(B406,'Full FBS'!$B$18:$M$2049,7,0)</f>
        <v>0</v>
      </c>
      <c r="I406" s="156">
        <f>VLOOKUP(B406,'Full FBS'!$B$18:$M$2049,8,0)</f>
        <v>0</v>
      </c>
      <c r="J406" s="156">
        <f>VLOOKUP(B406,'Full FBS'!$B$18:$M$2049,9,0)</f>
        <v>0</v>
      </c>
      <c r="K406" s="156">
        <f>VLOOKUP(B406,'Full FBS'!$B$18:$M$2049,10,0)</f>
        <v>24</v>
      </c>
      <c r="L406" s="156">
        <f>VLOOKUP(B406,'Full FBS'!$B$18:$M$2049,11,0)</f>
        <v>446</v>
      </c>
      <c r="M406" s="156">
        <f>VLOOKUP(B406,'Full FBS'!$B$18:$M$2049,12,0)</f>
        <v>3</v>
      </c>
      <c r="N406" s="153">
        <f>SUM(G406*$D$8+H406*$D$5+I406*$D$9+J406*$D$6+K406*$D$11+L406*$D$10+M406*$D$7)</f>
        <v>74.599999999999994</v>
      </c>
      <c r="O406" s="167">
        <f>VLOOKUP(B406, 'Full FBS'!$B$18:$P$2049, 13, FALSE)</f>
        <v>74.599999999999994</v>
      </c>
      <c r="P406" s="29"/>
      <c r="Q406" s="14"/>
      <c r="R406" s="14"/>
      <c r="S406" s="14"/>
      <c r="T406" s="14"/>
    </row>
    <row r="407" spans="1:20" ht="13.5" customHeight="1">
      <c r="A407" s="154">
        <f>RANK(N407,$N$18:$N$1076)</f>
        <v>390</v>
      </c>
      <c r="B407" s="148" t="s">
        <v>652</v>
      </c>
      <c r="C407" s="148" t="s">
        <v>418</v>
      </c>
      <c r="D407" s="149" t="s">
        <v>42</v>
      </c>
      <c r="E407" s="149" t="s">
        <v>38</v>
      </c>
      <c r="F407" s="149" t="s">
        <v>37</v>
      </c>
      <c r="G407" s="156">
        <f>VLOOKUP(B407,'Full FBS'!$B$18:$M$2049,6,0)</f>
        <v>0</v>
      </c>
      <c r="H407" s="156">
        <f>VLOOKUP(B407,'Full FBS'!$B$18:$M$2049,7,0)</f>
        <v>0</v>
      </c>
      <c r="I407" s="156">
        <f>VLOOKUP(B407,'Full FBS'!$B$18:$M$2049,8,0)</f>
        <v>0</v>
      </c>
      <c r="J407" s="156">
        <f>VLOOKUP(B407,'Full FBS'!$B$18:$M$2049,9,0)</f>
        <v>0</v>
      </c>
      <c r="K407" s="156">
        <f>VLOOKUP(B407,'Full FBS'!$B$18:$M$2049,10,0)</f>
        <v>32</v>
      </c>
      <c r="L407" s="156">
        <f>VLOOKUP(B407,'Full FBS'!$B$18:$M$2049,11,0)</f>
        <v>405</v>
      </c>
      <c r="M407" s="156">
        <f>VLOOKUP(B407,'Full FBS'!$B$18:$M$2049,12,0)</f>
        <v>3</v>
      </c>
      <c r="N407" s="153">
        <f>SUM(G407*$D$8+H407*$D$5+I407*$D$9+J407*$D$6+K407*$D$11+L407*$D$10+M407*$D$7)</f>
        <v>74.5</v>
      </c>
      <c r="O407" s="167">
        <f>VLOOKUP(B407, 'Full FBS'!$B$18:$P$2049, 13, FALSE)</f>
        <v>74.5</v>
      </c>
      <c r="P407" s="29"/>
      <c r="Q407" s="14"/>
      <c r="R407" s="14"/>
      <c r="S407" s="14"/>
      <c r="T407" s="14"/>
    </row>
    <row r="408" spans="1:20" ht="13.5" customHeight="1">
      <c r="A408" s="154">
        <f>RANK(N408,$N$18:$N$1076)</f>
        <v>390</v>
      </c>
      <c r="B408" s="148" t="s">
        <v>662</v>
      </c>
      <c r="C408" s="148" t="s">
        <v>446</v>
      </c>
      <c r="D408" s="149" t="s">
        <v>39</v>
      </c>
      <c r="E408" s="149" t="s">
        <v>38</v>
      </c>
      <c r="F408" s="149" t="s">
        <v>337</v>
      </c>
      <c r="G408" s="156">
        <f>VLOOKUP(B408,'Full FBS'!$B$18:$M$2049,6,0)</f>
        <v>0</v>
      </c>
      <c r="H408" s="156">
        <f>VLOOKUP(B408,'Full FBS'!$B$18:$M$2049,7,0)</f>
        <v>0</v>
      </c>
      <c r="I408" s="156">
        <f>VLOOKUP(B408,'Full FBS'!$B$18:$M$2049,8,0)</f>
        <v>436</v>
      </c>
      <c r="J408" s="156">
        <f>VLOOKUP(B408,'Full FBS'!$B$18:$M$2049,9,0)</f>
        <v>4</v>
      </c>
      <c r="K408" s="156">
        <f>VLOOKUP(B408,'Full FBS'!$B$18:$M$2049,10,0)</f>
        <v>5</v>
      </c>
      <c r="L408" s="156">
        <f>VLOOKUP(B408,'Full FBS'!$B$18:$M$2049,11,0)</f>
        <v>44</v>
      </c>
      <c r="M408" s="156">
        <f>VLOOKUP(B408,'Full FBS'!$B$18:$M$2049,12,0)</f>
        <v>0</v>
      </c>
      <c r="N408" s="153">
        <f>SUM(G408*$D$8+H408*$D$5+I408*$D$9+J408*$D$6+K408*$D$11+L408*$D$10+M408*$D$7)</f>
        <v>74.5</v>
      </c>
      <c r="O408" s="167">
        <f>VLOOKUP(B408, 'Full FBS'!$B$18:$P$2049, 13, FALSE)</f>
        <v>74.5</v>
      </c>
      <c r="P408" s="29"/>
      <c r="Q408" s="14"/>
      <c r="R408" s="14"/>
      <c r="S408" s="14"/>
      <c r="T408" s="14"/>
    </row>
    <row r="409" spans="1:20" ht="13.5" customHeight="1">
      <c r="A409" s="154">
        <f>RANK(N409,$N$18:$N$1076)</f>
        <v>392</v>
      </c>
      <c r="B409" s="148" t="s">
        <v>914</v>
      </c>
      <c r="C409" s="148" t="s">
        <v>406</v>
      </c>
      <c r="D409" s="149" t="s">
        <v>43</v>
      </c>
      <c r="E409" s="149" t="s">
        <v>38</v>
      </c>
      <c r="F409" s="149" t="s">
        <v>45</v>
      </c>
      <c r="G409" s="156">
        <f>VLOOKUP(B409,'Full FBS'!$B$18:$M$2049,6,0)</f>
        <v>0</v>
      </c>
      <c r="H409" s="156">
        <f>VLOOKUP(B409,'Full FBS'!$B$18:$M$2049,7,0)</f>
        <v>0</v>
      </c>
      <c r="I409" s="156">
        <f>VLOOKUP(B409,'Full FBS'!$B$18:$M$2049,8,0)</f>
        <v>0</v>
      </c>
      <c r="J409" s="156">
        <f>VLOOKUP(B409,'Full FBS'!$B$18:$M$2049,9,0)</f>
        <v>0</v>
      </c>
      <c r="K409" s="156">
        <f>VLOOKUP(B409,'Full FBS'!$B$18:$M$2049,10,0)</f>
        <v>35</v>
      </c>
      <c r="L409" s="156">
        <f>VLOOKUP(B409,'Full FBS'!$B$18:$M$2049,11,0)</f>
        <v>443</v>
      </c>
      <c r="M409" s="156">
        <f>VLOOKUP(B409,'Full FBS'!$B$18:$M$2049,12,0)</f>
        <v>2</v>
      </c>
      <c r="N409" s="153">
        <f>SUM(G409*$D$8+H409*$D$5+I409*$D$9+J409*$D$6+K409*$D$11+L409*$D$10+M409*$D$7)</f>
        <v>73.800000000000011</v>
      </c>
      <c r="O409" s="167">
        <f>VLOOKUP(B409, 'Full FBS'!$B$18:$P$2049, 13, FALSE)</f>
        <v>73.800000000000011</v>
      </c>
      <c r="P409" s="29"/>
      <c r="Q409" s="14"/>
      <c r="R409" s="14"/>
      <c r="S409" s="14"/>
      <c r="T409" s="14"/>
    </row>
    <row r="410" spans="1:20" ht="13.5" customHeight="1">
      <c r="A410" s="154">
        <f>RANK(N410,$N$18:$N$1076)</f>
        <v>393</v>
      </c>
      <c r="B410" s="148" t="s">
        <v>504</v>
      </c>
      <c r="C410" s="148" t="s">
        <v>1040</v>
      </c>
      <c r="D410" s="149" t="s">
        <v>43</v>
      </c>
      <c r="E410" s="149" t="s">
        <v>38</v>
      </c>
      <c r="F410" s="149" t="s">
        <v>45</v>
      </c>
      <c r="G410" s="156">
        <f>VLOOKUP(B410,'Full FBS'!$B$18:$M$2049,6,0)</f>
        <v>0</v>
      </c>
      <c r="H410" s="156">
        <f>VLOOKUP(B410,'Full FBS'!$B$18:$M$2049,7,0)</f>
        <v>0</v>
      </c>
      <c r="I410" s="156">
        <f>VLOOKUP(B410,'Full FBS'!$B$18:$M$2049,8,0)</f>
        <v>0</v>
      </c>
      <c r="J410" s="156">
        <f>VLOOKUP(B410,'Full FBS'!$B$18:$M$2049,9,0)</f>
        <v>0</v>
      </c>
      <c r="K410" s="156">
        <f>VLOOKUP(B410,'Full FBS'!$B$18:$M$2049,10,0)</f>
        <v>29</v>
      </c>
      <c r="L410" s="156">
        <f>VLOOKUP(B410,'Full FBS'!$B$18:$M$2049,11,0)</f>
        <v>411</v>
      </c>
      <c r="M410" s="156">
        <f>VLOOKUP(B410,'Full FBS'!$B$18:$M$2049,12,0)</f>
        <v>3</v>
      </c>
      <c r="N410" s="153">
        <f>SUM(G410*$D$8+H410*$D$5+I410*$D$9+J410*$D$6+K410*$D$11+L410*$D$10+M410*$D$7)</f>
        <v>73.599999999999994</v>
      </c>
      <c r="O410" s="167">
        <f>VLOOKUP(B410, 'Full FBS'!$B$18:$P$2049, 13, FALSE)</f>
        <v>73.599999999999994</v>
      </c>
      <c r="P410" s="29"/>
      <c r="Q410" s="14"/>
      <c r="R410" s="14"/>
      <c r="S410" s="14"/>
      <c r="T410" s="14"/>
    </row>
    <row r="411" spans="1:20" ht="13.5" customHeight="1">
      <c r="A411" s="154">
        <f>RANK(N411,$N$18:$N$1076)</f>
        <v>394</v>
      </c>
      <c r="B411" s="148" t="s">
        <v>533</v>
      </c>
      <c r="C411" s="148" t="s">
        <v>411</v>
      </c>
      <c r="D411" s="149" t="s">
        <v>39</v>
      </c>
      <c r="E411" s="149" t="s">
        <v>38</v>
      </c>
      <c r="F411" s="149" t="s">
        <v>37</v>
      </c>
      <c r="G411" s="156">
        <f>VLOOKUP(B411,'Full FBS'!$B$18:$M$2049,6,0)</f>
        <v>0</v>
      </c>
      <c r="H411" s="156">
        <f>VLOOKUP(B411,'Full FBS'!$B$18:$M$2049,7,0)</f>
        <v>0</v>
      </c>
      <c r="I411" s="156">
        <f>VLOOKUP(B411,'Full FBS'!$B$18:$M$2049,8,0)</f>
        <v>383</v>
      </c>
      <c r="J411" s="156">
        <f>VLOOKUP(B411,'Full FBS'!$B$18:$M$2049,9,0)</f>
        <v>4</v>
      </c>
      <c r="K411" s="156">
        <f>VLOOKUP(B411,'Full FBS'!$B$18:$M$2049,10,0)</f>
        <v>8</v>
      </c>
      <c r="L411" s="156">
        <f>VLOOKUP(B411,'Full FBS'!$B$18:$M$2049,11,0)</f>
        <v>71</v>
      </c>
      <c r="M411" s="156">
        <f>VLOOKUP(B411,'Full FBS'!$B$18:$M$2049,12,0)</f>
        <v>0</v>
      </c>
      <c r="N411" s="153">
        <f>SUM(G411*$D$8+H411*$D$5+I411*$D$9+J411*$D$6+K411*$D$11+L411*$D$10+M411*$D$7)</f>
        <v>73.400000000000006</v>
      </c>
      <c r="O411" s="167">
        <f>VLOOKUP(B411, 'Full FBS'!$B$18:$P$2049, 13, FALSE)</f>
        <v>73.400000000000006</v>
      </c>
      <c r="P411" s="29"/>
      <c r="Q411" s="14"/>
      <c r="R411" s="14"/>
      <c r="S411" s="14"/>
      <c r="T411" s="14"/>
    </row>
    <row r="412" spans="1:20" ht="13.5" customHeight="1">
      <c r="A412" s="154">
        <f>RANK(N412,$N$18:$N$1076)</f>
        <v>395</v>
      </c>
      <c r="B412" s="148" t="s">
        <v>1128</v>
      </c>
      <c r="C412" s="148" t="s">
        <v>444</v>
      </c>
      <c r="D412" s="149" t="s">
        <v>43</v>
      </c>
      <c r="E412" s="149" t="s">
        <v>36</v>
      </c>
      <c r="F412" s="149" t="s">
        <v>37</v>
      </c>
      <c r="G412" s="156">
        <f>VLOOKUP(B412,'Full FBS'!$B$18:$M$2049,6,0)</f>
        <v>0</v>
      </c>
      <c r="H412" s="156">
        <f>VLOOKUP(B412,'Full FBS'!$B$18:$M$2049,7,0)</f>
        <v>0</v>
      </c>
      <c r="I412" s="156">
        <f>VLOOKUP(B412,'Full FBS'!$B$18:$M$2049,8,0)</f>
        <v>0</v>
      </c>
      <c r="J412" s="156">
        <f>VLOOKUP(B412,'Full FBS'!$B$18:$M$2049,9,0)</f>
        <v>0</v>
      </c>
      <c r="K412" s="156">
        <f>VLOOKUP(B412,'Full FBS'!$B$18:$M$2049,10,0)</f>
        <v>29</v>
      </c>
      <c r="L412" s="156">
        <f>VLOOKUP(B412,'Full FBS'!$B$18:$M$2049,11,0)</f>
        <v>408</v>
      </c>
      <c r="M412" s="156">
        <f>VLOOKUP(B412,'Full FBS'!$B$18:$M$2049,12,0)</f>
        <v>3</v>
      </c>
      <c r="N412" s="153">
        <f>SUM(G412*$D$8+H412*$D$5+I412*$D$9+J412*$D$6+K412*$D$11+L412*$D$10+M412*$D$7)</f>
        <v>73.300000000000011</v>
      </c>
      <c r="O412" s="167">
        <f>VLOOKUP(B412, 'Full FBS'!$B$18:$P$2049, 13, FALSE)</f>
        <v>73.300000000000011</v>
      </c>
      <c r="P412" s="29"/>
      <c r="Q412" s="14"/>
      <c r="R412" s="14"/>
      <c r="S412" s="14"/>
      <c r="T412" s="14"/>
    </row>
    <row r="413" spans="1:20" ht="13.5" customHeight="1">
      <c r="A413" s="154">
        <f>RANK(N413,$N$18:$N$1076)</f>
        <v>396</v>
      </c>
      <c r="B413" s="148" t="s">
        <v>1660</v>
      </c>
      <c r="C413" s="148" t="s">
        <v>54</v>
      </c>
      <c r="D413" s="149" t="s">
        <v>43</v>
      </c>
      <c r="E413" s="149" t="s">
        <v>34</v>
      </c>
      <c r="F413" s="149" t="s">
        <v>45</v>
      </c>
      <c r="G413" s="156">
        <f>VLOOKUP(B413,'Full FBS'!$B$18:$M$2049,6,0)</f>
        <v>0</v>
      </c>
      <c r="H413" s="156">
        <f>VLOOKUP(B413,'Full FBS'!$B$18:$M$2049,7,0)</f>
        <v>0</v>
      </c>
      <c r="I413" s="156">
        <f>VLOOKUP(B413,'Full FBS'!$B$18:$M$2049,8,0)</f>
        <v>0</v>
      </c>
      <c r="J413" s="156">
        <f>VLOOKUP(B413,'Full FBS'!$B$18:$M$2049,9,0)</f>
        <v>0</v>
      </c>
      <c r="K413" s="156">
        <f>VLOOKUP(B413,'Full FBS'!$B$18:$M$2049,10,0)</f>
        <v>23</v>
      </c>
      <c r="L413" s="156">
        <f>VLOOKUP(B413,'Full FBS'!$B$18:$M$2049,11,0)</f>
        <v>436</v>
      </c>
      <c r="M413" s="156">
        <f>VLOOKUP(B413,'Full FBS'!$B$18:$M$2049,12,0)</f>
        <v>3</v>
      </c>
      <c r="N413" s="153">
        <f>SUM(G413*$D$8+H413*$D$5+I413*$D$9+J413*$D$6+K413*$D$11+L413*$D$10+M413*$D$7)</f>
        <v>73.099999999999994</v>
      </c>
      <c r="O413" s="167">
        <f>VLOOKUP(B413, 'Full FBS'!$B$18:$P$2049, 13, FALSE)</f>
        <v>73.099999999999994</v>
      </c>
      <c r="P413" s="29"/>
      <c r="Q413" s="14"/>
      <c r="R413" s="14"/>
      <c r="S413" s="14"/>
      <c r="T413" s="14"/>
    </row>
    <row r="414" spans="1:20" ht="13.5" customHeight="1">
      <c r="A414" s="154">
        <f>RANK(N414,$N$18:$N$1076)</f>
        <v>396</v>
      </c>
      <c r="B414" s="148" t="s">
        <v>928</v>
      </c>
      <c r="C414" s="148" t="s">
        <v>1953</v>
      </c>
      <c r="D414" s="149" t="s">
        <v>43</v>
      </c>
      <c r="E414" s="149" t="s">
        <v>34</v>
      </c>
      <c r="F414" s="149" t="s">
        <v>37</v>
      </c>
      <c r="G414" s="156">
        <f>VLOOKUP(B414,'Full FBS'!$B$18:$M$2049,6,0)</f>
        <v>0</v>
      </c>
      <c r="H414" s="156">
        <f>VLOOKUP(B414,'Full FBS'!$B$18:$M$2049,7,0)</f>
        <v>0</v>
      </c>
      <c r="I414" s="156">
        <f>VLOOKUP(B414,'Full FBS'!$B$18:$M$2049,8,0)</f>
        <v>0</v>
      </c>
      <c r="J414" s="156">
        <f>VLOOKUP(B414,'Full FBS'!$B$18:$M$2049,9,0)</f>
        <v>0</v>
      </c>
      <c r="K414" s="156">
        <f>VLOOKUP(B414,'Full FBS'!$B$18:$M$2049,10,0)</f>
        <v>31</v>
      </c>
      <c r="L414" s="156">
        <f>VLOOKUP(B414,'Full FBS'!$B$18:$M$2049,11,0)</f>
        <v>396</v>
      </c>
      <c r="M414" s="156">
        <f>VLOOKUP(B414,'Full FBS'!$B$18:$M$2049,12,0)</f>
        <v>3</v>
      </c>
      <c r="N414" s="153">
        <f>SUM(G414*$D$8+H414*$D$5+I414*$D$9+J414*$D$6+K414*$D$11+L414*$D$10+M414*$D$7)</f>
        <v>73.099999999999994</v>
      </c>
      <c r="O414" s="167">
        <f>VLOOKUP(B414, 'Full FBS'!$B$18:$P$2049, 13, FALSE)</f>
        <v>73.099999999999994</v>
      </c>
      <c r="P414" s="29"/>
      <c r="Q414" s="14"/>
      <c r="R414" s="14"/>
      <c r="S414" s="14"/>
      <c r="T414" s="14"/>
    </row>
    <row r="415" spans="1:20" ht="13.5" customHeight="1">
      <c r="A415" s="154">
        <f>RANK(N415,$N$18:$N$1076)</f>
        <v>398</v>
      </c>
      <c r="B415" s="148" t="s">
        <v>950</v>
      </c>
      <c r="C415" s="148" t="s">
        <v>413</v>
      </c>
      <c r="D415" s="149" t="s">
        <v>43</v>
      </c>
      <c r="E415" s="149" t="s">
        <v>38</v>
      </c>
      <c r="F415" s="149" t="s">
        <v>336</v>
      </c>
      <c r="G415" s="156">
        <f>VLOOKUP(B415,'Full FBS'!$B$18:$M$2049,6,0)</f>
        <v>0</v>
      </c>
      <c r="H415" s="156">
        <f>VLOOKUP(B415,'Full FBS'!$B$18:$M$2049,7,0)</f>
        <v>0</v>
      </c>
      <c r="I415" s="156">
        <f>VLOOKUP(B415,'Full FBS'!$B$18:$M$2049,8,0)</f>
        <v>0</v>
      </c>
      <c r="J415" s="156">
        <f>VLOOKUP(B415,'Full FBS'!$B$18:$M$2049,9,0)</f>
        <v>0</v>
      </c>
      <c r="K415" s="156">
        <f>VLOOKUP(B415,'Full FBS'!$B$18:$M$2049,10,0)</f>
        <v>27</v>
      </c>
      <c r="L415" s="156">
        <f>VLOOKUP(B415,'Full FBS'!$B$18:$M$2049,11,0)</f>
        <v>415</v>
      </c>
      <c r="M415" s="156">
        <f>VLOOKUP(B415,'Full FBS'!$B$18:$M$2049,12,0)</f>
        <v>3</v>
      </c>
      <c r="N415" s="153">
        <f>SUM(G415*$D$8+H415*$D$5+I415*$D$9+J415*$D$6+K415*$D$11+L415*$D$10+M415*$D$7)</f>
        <v>73</v>
      </c>
      <c r="O415" s="167">
        <f>VLOOKUP(B415, 'Full FBS'!$B$18:$P$2049, 13, FALSE)</f>
        <v>73</v>
      </c>
      <c r="P415" s="29"/>
      <c r="Q415" s="14"/>
      <c r="R415" s="14"/>
      <c r="S415" s="14"/>
      <c r="T415" s="14"/>
    </row>
    <row r="416" spans="1:20" ht="13.5" customHeight="1">
      <c r="A416" s="154">
        <f>RANK(N416,$N$18:$N$1076)</f>
        <v>399</v>
      </c>
      <c r="B416" s="148" t="s">
        <v>614</v>
      </c>
      <c r="C416" s="148" t="s">
        <v>1935</v>
      </c>
      <c r="D416" s="149" t="s">
        <v>42</v>
      </c>
      <c r="E416" s="149" t="s">
        <v>38</v>
      </c>
      <c r="F416" s="149" t="s">
        <v>45</v>
      </c>
      <c r="G416" s="156">
        <f>VLOOKUP(B416,'Full FBS'!$B$18:$M$2049,6,0)</f>
        <v>0</v>
      </c>
      <c r="H416" s="156">
        <f>VLOOKUP(B416,'Full FBS'!$B$18:$M$2049,7,0)</f>
        <v>0</v>
      </c>
      <c r="I416" s="156">
        <f>VLOOKUP(B416,'Full FBS'!$B$18:$M$2049,8,0)</f>
        <v>0</v>
      </c>
      <c r="J416" s="156">
        <f>VLOOKUP(B416,'Full FBS'!$B$18:$M$2049,9,0)</f>
        <v>0</v>
      </c>
      <c r="K416" s="156">
        <f>VLOOKUP(B416,'Full FBS'!$B$18:$M$2049,10,0)</f>
        <v>33</v>
      </c>
      <c r="L416" s="156">
        <f>VLOOKUP(B416,'Full FBS'!$B$18:$M$2049,11,0)</f>
        <v>374</v>
      </c>
      <c r="M416" s="156">
        <f>VLOOKUP(B416,'Full FBS'!$B$18:$M$2049,12,0)</f>
        <v>3</v>
      </c>
      <c r="N416" s="153">
        <f>SUM(G416*$D$8+H416*$D$5+I416*$D$9+J416*$D$6+K416*$D$11+L416*$D$10+M416*$D$7)</f>
        <v>71.900000000000006</v>
      </c>
      <c r="O416" s="167">
        <f>VLOOKUP(B416, 'Full FBS'!$B$18:$P$2049, 13, FALSE)</f>
        <v>71.900000000000006</v>
      </c>
      <c r="P416" s="29"/>
      <c r="Q416" s="14"/>
      <c r="R416" s="14"/>
      <c r="S416" s="14"/>
      <c r="T416" s="14"/>
    </row>
    <row r="417" spans="1:20" ht="13.5" customHeight="1">
      <c r="A417" s="154">
        <f>RANK(N417,$N$18:$N$1076)</f>
        <v>400</v>
      </c>
      <c r="B417" s="148" t="s">
        <v>1016</v>
      </c>
      <c r="C417" s="148" t="s">
        <v>1960</v>
      </c>
      <c r="D417" s="149" t="s">
        <v>39</v>
      </c>
      <c r="E417" s="149" t="s">
        <v>36</v>
      </c>
      <c r="F417" s="149" t="s">
        <v>45</v>
      </c>
      <c r="G417" s="156">
        <f>VLOOKUP(B417,'Full FBS'!$B$18:$M$2049,6,0)</f>
        <v>0</v>
      </c>
      <c r="H417" s="156">
        <f>VLOOKUP(B417,'Full FBS'!$B$18:$M$2049,7,0)</f>
        <v>0</v>
      </c>
      <c r="I417" s="156">
        <f>VLOOKUP(B417,'Full FBS'!$B$18:$M$2049,8,0)</f>
        <v>458</v>
      </c>
      <c r="J417" s="156">
        <f>VLOOKUP(B417,'Full FBS'!$B$18:$M$2049,9,0)</f>
        <v>3</v>
      </c>
      <c r="K417" s="156">
        <f>VLOOKUP(B417,'Full FBS'!$B$18:$M$2049,10,0)</f>
        <v>6</v>
      </c>
      <c r="L417" s="156">
        <f>VLOOKUP(B417,'Full FBS'!$B$18:$M$2049,11,0)</f>
        <v>48</v>
      </c>
      <c r="M417" s="156">
        <f>VLOOKUP(B417,'Full FBS'!$B$18:$M$2049,12,0)</f>
        <v>0</v>
      </c>
      <c r="N417" s="153">
        <f>SUM(G417*$D$8+H417*$D$5+I417*$D$9+J417*$D$6+K417*$D$11+L417*$D$10+M417*$D$7)</f>
        <v>71.600000000000009</v>
      </c>
      <c r="O417" s="167">
        <f>VLOOKUP(B417, 'Full FBS'!$B$18:$P$2049, 13, FALSE)</f>
        <v>71.600000000000009</v>
      </c>
      <c r="P417" s="29"/>
      <c r="Q417" s="14"/>
      <c r="R417" s="14"/>
      <c r="S417" s="14"/>
      <c r="T417" s="14"/>
    </row>
    <row r="418" spans="1:20" ht="13.5" customHeight="1">
      <c r="A418" s="154">
        <f>RANK(N418,$N$18:$N$1076)</f>
        <v>401</v>
      </c>
      <c r="B418" s="148" t="s">
        <v>2193</v>
      </c>
      <c r="C418" s="148" t="s">
        <v>1046</v>
      </c>
      <c r="D418" s="149" t="s">
        <v>43</v>
      </c>
      <c r="E418" s="149" t="s">
        <v>34</v>
      </c>
      <c r="F418" s="149" t="s">
        <v>37</v>
      </c>
      <c r="G418" s="156">
        <f>VLOOKUP(B418,'Full FBS'!$B$18:$M$2049,6,0)</f>
        <v>0</v>
      </c>
      <c r="H418" s="156">
        <f>VLOOKUP(B418,'Full FBS'!$B$18:$M$2049,7,0)</f>
        <v>0</v>
      </c>
      <c r="I418" s="156">
        <f>VLOOKUP(B418,'Full FBS'!$B$18:$M$2049,8,0)</f>
        <v>0</v>
      </c>
      <c r="J418" s="156">
        <f>VLOOKUP(B418,'Full FBS'!$B$18:$M$2049,9,0)</f>
        <v>0</v>
      </c>
      <c r="K418" s="156">
        <f>VLOOKUP(B418,'Full FBS'!$B$18:$M$2049,10,0)</f>
        <v>35</v>
      </c>
      <c r="L418" s="156">
        <f>VLOOKUP(B418,'Full FBS'!$B$18:$M$2049,11,0)</f>
        <v>359</v>
      </c>
      <c r="M418" s="156">
        <f>VLOOKUP(B418,'Full FBS'!$B$18:$M$2049,12,0)</f>
        <v>3</v>
      </c>
      <c r="N418" s="153">
        <f>SUM(G418*$D$8+H418*$D$5+I418*$D$9+J418*$D$6+K418*$D$11+L418*$D$10+M418*$D$7)</f>
        <v>71.400000000000006</v>
      </c>
      <c r="O418" s="167">
        <f>VLOOKUP(B418, 'Full FBS'!$B$18:$P$2049, 13, FALSE)</f>
        <v>71.400000000000006</v>
      </c>
      <c r="P418" s="29"/>
      <c r="Q418" s="14"/>
      <c r="R418" s="14"/>
      <c r="S418" s="14"/>
      <c r="T418" s="14"/>
    </row>
    <row r="419" spans="1:20" ht="13.5" customHeight="1">
      <c r="A419" s="154">
        <f>RANK(N419,$N$18:$N$1076)</f>
        <v>402</v>
      </c>
      <c r="B419" s="148" t="s">
        <v>2070</v>
      </c>
      <c r="C419" s="148" t="s">
        <v>419</v>
      </c>
      <c r="D419" s="149" t="s">
        <v>39</v>
      </c>
      <c r="E419" s="149" t="s">
        <v>40</v>
      </c>
      <c r="F419" s="149" t="s">
        <v>37</v>
      </c>
      <c r="G419" s="156">
        <f>VLOOKUP(B419,'Full FBS'!$B$18:$M$2049,6,0)</f>
        <v>0</v>
      </c>
      <c r="H419" s="156">
        <f>VLOOKUP(B419,'Full FBS'!$B$18:$M$2049,7,0)</f>
        <v>0</v>
      </c>
      <c r="I419" s="156">
        <f>VLOOKUP(B419,'Full FBS'!$B$18:$M$2049,8,0)</f>
        <v>415</v>
      </c>
      <c r="J419" s="156">
        <f>VLOOKUP(B419,'Full FBS'!$B$18:$M$2049,9,0)</f>
        <v>4</v>
      </c>
      <c r="K419" s="156">
        <f>VLOOKUP(B419,'Full FBS'!$B$18:$M$2049,10,0)</f>
        <v>5</v>
      </c>
      <c r="L419" s="156">
        <f>VLOOKUP(B419,'Full FBS'!$B$18:$M$2049,11,0)</f>
        <v>33</v>
      </c>
      <c r="M419" s="156">
        <f>VLOOKUP(B419,'Full FBS'!$B$18:$M$2049,12,0)</f>
        <v>0</v>
      </c>
      <c r="N419" s="153">
        <f>SUM(G419*$D$8+H419*$D$5+I419*$D$9+J419*$D$6+K419*$D$11+L419*$D$10+M419*$D$7)</f>
        <v>71.3</v>
      </c>
      <c r="O419" s="167">
        <f>VLOOKUP(B419, 'Full FBS'!$B$18:$P$2049, 13, FALSE)</f>
        <v>71.3</v>
      </c>
      <c r="P419" s="29"/>
      <c r="Q419" s="14"/>
      <c r="R419" s="14"/>
      <c r="S419" s="14"/>
      <c r="T419" s="14"/>
    </row>
    <row r="420" spans="1:20" ht="13.5" customHeight="1">
      <c r="A420" s="154">
        <f>RANK(N420,$N$18:$N$1076)</f>
        <v>402</v>
      </c>
      <c r="B420" s="148" t="s">
        <v>474</v>
      </c>
      <c r="C420" s="148" t="s">
        <v>54</v>
      </c>
      <c r="D420" s="149" t="s">
        <v>39</v>
      </c>
      <c r="E420" s="149" t="s">
        <v>38</v>
      </c>
      <c r="F420" s="149" t="s">
        <v>45</v>
      </c>
      <c r="G420" s="156">
        <f>VLOOKUP(B420,'Full FBS'!$B$18:$M$2049,6,0)</f>
        <v>0</v>
      </c>
      <c r="H420" s="156">
        <f>VLOOKUP(B420,'Full FBS'!$B$18:$M$2049,7,0)</f>
        <v>0</v>
      </c>
      <c r="I420" s="156">
        <f>VLOOKUP(B420,'Full FBS'!$B$18:$M$2049,8,0)</f>
        <v>415</v>
      </c>
      <c r="J420" s="156">
        <f>VLOOKUP(B420,'Full FBS'!$B$18:$M$2049,9,0)</f>
        <v>4</v>
      </c>
      <c r="K420" s="156">
        <f>VLOOKUP(B420,'Full FBS'!$B$18:$M$2049,10,0)</f>
        <v>4</v>
      </c>
      <c r="L420" s="156">
        <f>VLOOKUP(B420,'Full FBS'!$B$18:$M$2049,11,0)</f>
        <v>38</v>
      </c>
      <c r="M420" s="156">
        <f>VLOOKUP(B420,'Full FBS'!$B$18:$M$2049,12,0)</f>
        <v>0</v>
      </c>
      <c r="N420" s="153">
        <f>SUM(G420*$D$8+H420*$D$5+I420*$D$9+J420*$D$6+K420*$D$11+L420*$D$10+M420*$D$7)</f>
        <v>71.3</v>
      </c>
      <c r="O420" s="167">
        <f>VLOOKUP(B420, 'Full FBS'!$B$18:$P$2049, 13, FALSE)</f>
        <v>71.3</v>
      </c>
      <c r="P420" s="29"/>
      <c r="Q420" s="14"/>
      <c r="R420" s="14"/>
      <c r="S420" s="14"/>
      <c r="T420" s="14"/>
    </row>
    <row r="421" spans="1:20" ht="13.5" customHeight="1">
      <c r="A421" s="154">
        <f>RANK(N421,$N$18:$N$1076)</f>
        <v>404</v>
      </c>
      <c r="B421" s="148" t="s">
        <v>885</v>
      </c>
      <c r="C421" s="148" t="s">
        <v>54</v>
      </c>
      <c r="D421" s="149" t="s">
        <v>43</v>
      </c>
      <c r="E421" s="149" t="s">
        <v>34</v>
      </c>
      <c r="F421" s="149" t="s">
        <v>45</v>
      </c>
      <c r="G421" s="156">
        <f>VLOOKUP(B421,'Full FBS'!$B$18:$M$2049,6,0)</f>
        <v>0</v>
      </c>
      <c r="H421" s="156">
        <f>VLOOKUP(B421,'Full FBS'!$B$18:$M$2049,7,0)</f>
        <v>0</v>
      </c>
      <c r="I421" s="156">
        <f>VLOOKUP(B421,'Full FBS'!$B$18:$M$2049,8,0)</f>
        <v>0</v>
      </c>
      <c r="J421" s="156">
        <f>VLOOKUP(B421,'Full FBS'!$B$18:$M$2049,9,0)</f>
        <v>0</v>
      </c>
      <c r="K421" s="156">
        <f>VLOOKUP(B421,'Full FBS'!$B$18:$M$2049,10,0)</f>
        <v>24</v>
      </c>
      <c r="L421" s="156">
        <f>VLOOKUP(B421,'Full FBS'!$B$18:$M$2049,11,0)</f>
        <v>409</v>
      </c>
      <c r="M421" s="156">
        <f>VLOOKUP(B421,'Full FBS'!$B$18:$M$2049,12,0)</f>
        <v>3</v>
      </c>
      <c r="N421" s="153">
        <f>SUM(G421*$D$8+H421*$D$5+I421*$D$9+J421*$D$6+K421*$D$11+L421*$D$10+M421*$D$7)</f>
        <v>70.900000000000006</v>
      </c>
      <c r="O421" s="167">
        <f>VLOOKUP(B421, 'Full FBS'!$B$18:$P$2049, 13, FALSE)</f>
        <v>70.900000000000006</v>
      </c>
      <c r="P421" s="29"/>
      <c r="Q421" s="14"/>
      <c r="R421" s="14"/>
      <c r="S421" s="14"/>
      <c r="T421" s="14"/>
    </row>
    <row r="422" spans="1:20" ht="13.5" customHeight="1">
      <c r="A422" s="154">
        <f>RANK(N422,$N$18:$N$1076)</f>
        <v>405</v>
      </c>
      <c r="B422" s="148" t="s">
        <v>1574</v>
      </c>
      <c r="C422" s="148" t="s">
        <v>1943</v>
      </c>
      <c r="D422" s="149" t="s">
        <v>39</v>
      </c>
      <c r="E422" s="149" t="s">
        <v>38</v>
      </c>
      <c r="F422" s="149" t="s">
        <v>336</v>
      </c>
      <c r="G422" s="156">
        <f>VLOOKUP(B422,'Full FBS'!$B$18:$M$2049,6,0)</f>
        <v>0</v>
      </c>
      <c r="H422" s="156">
        <f>VLOOKUP(B422,'Full FBS'!$B$18:$M$2049,7,0)</f>
        <v>0</v>
      </c>
      <c r="I422" s="156">
        <f>VLOOKUP(B422,'Full FBS'!$B$18:$M$2049,8,0)</f>
        <v>358</v>
      </c>
      <c r="J422" s="156">
        <f>VLOOKUP(B422,'Full FBS'!$B$18:$M$2049,9,0)</f>
        <v>3</v>
      </c>
      <c r="K422" s="156">
        <f>VLOOKUP(B422,'Full FBS'!$B$18:$M$2049,10,0)</f>
        <v>8</v>
      </c>
      <c r="L422" s="156">
        <f>VLOOKUP(B422,'Full FBS'!$B$18:$M$2049,11,0)</f>
        <v>69</v>
      </c>
      <c r="M422" s="156">
        <f>VLOOKUP(B422,'Full FBS'!$B$18:$M$2049,12,0)</f>
        <v>1</v>
      </c>
      <c r="N422" s="153">
        <f>SUM(G422*$D$8+H422*$D$5+I422*$D$9+J422*$D$6+K422*$D$11+L422*$D$10+M422*$D$7)</f>
        <v>70.7</v>
      </c>
      <c r="O422" s="167">
        <f>VLOOKUP(B422, 'Full FBS'!$B$18:$P$2049, 13, FALSE)</f>
        <v>70.7</v>
      </c>
      <c r="P422" s="29"/>
      <c r="Q422" s="14"/>
      <c r="R422" s="14"/>
      <c r="S422" s="14"/>
      <c r="T422" s="14"/>
    </row>
    <row r="423" spans="1:20" ht="13.5" customHeight="1">
      <c r="A423" s="154">
        <f>RANK(N423,$N$18:$N$1076)</f>
        <v>406</v>
      </c>
      <c r="B423" s="148" t="s">
        <v>2183</v>
      </c>
      <c r="C423" s="148" t="s">
        <v>58</v>
      </c>
      <c r="D423" s="149" t="s">
        <v>43</v>
      </c>
      <c r="E423" s="149" t="s">
        <v>36</v>
      </c>
      <c r="F423" s="149" t="s">
        <v>337</v>
      </c>
      <c r="G423" s="156">
        <f>VLOOKUP(B423,'Full FBS'!$B$18:$M$2049,6,0)</f>
        <v>0</v>
      </c>
      <c r="H423" s="156">
        <f>VLOOKUP(B423,'Full FBS'!$B$18:$M$2049,7,0)</f>
        <v>0</v>
      </c>
      <c r="I423" s="156">
        <f>VLOOKUP(B423,'Full FBS'!$B$18:$M$2049,8,0)</f>
        <v>0</v>
      </c>
      <c r="J423" s="156">
        <f>VLOOKUP(B423,'Full FBS'!$B$18:$M$2049,9,0)</f>
        <v>0</v>
      </c>
      <c r="K423" s="156">
        <f>VLOOKUP(B423,'Full FBS'!$B$18:$M$2049,10,0)</f>
        <v>28</v>
      </c>
      <c r="L423" s="156">
        <f>VLOOKUP(B423,'Full FBS'!$B$18:$M$2049,11,0)</f>
        <v>386</v>
      </c>
      <c r="M423" s="156">
        <f>VLOOKUP(B423,'Full FBS'!$B$18:$M$2049,12,0)</f>
        <v>3</v>
      </c>
      <c r="N423" s="153">
        <f>SUM(G423*$D$8+H423*$D$5+I423*$D$9+J423*$D$6+K423*$D$11+L423*$D$10+M423*$D$7)</f>
        <v>70.599999999999994</v>
      </c>
      <c r="O423" s="167">
        <f>VLOOKUP(B423, 'Full FBS'!$B$18:$P$2049, 13, FALSE)</f>
        <v>70.599999999999994</v>
      </c>
      <c r="P423" s="29"/>
      <c r="Q423" s="14"/>
      <c r="R423" s="14"/>
      <c r="S423" s="14"/>
      <c r="T423" s="14"/>
    </row>
    <row r="424" spans="1:20" ht="13.5" customHeight="1">
      <c r="A424" s="154">
        <f>RANK(N424,$N$18:$N$1076)</f>
        <v>407</v>
      </c>
      <c r="B424" s="148" t="s">
        <v>730</v>
      </c>
      <c r="C424" s="148" t="s">
        <v>422</v>
      </c>
      <c r="D424" s="149" t="s">
        <v>42</v>
      </c>
      <c r="E424" s="149" t="s">
        <v>36</v>
      </c>
      <c r="F424" s="149" t="s">
        <v>337</v>
      </c>
      <c r="G424" s="156">
        <f>VLOOKUP(B424,'Full FBS'!$B$18:$M$2049,6,0)</f>
        <v>0</v>
      </c>
      <c r="H424" s="156">
        <f>VLOOKUP(B424,'Full FBS'!$B$18:$M$2049,7,0)</f>
        <v>0</v>
      </c>
      <c r="I424" s="156">
        <f>VLOOKUP(B424,'Full FBS'!$B$18:$M$2049,8,0)</f>
        <v>0</v>
      </c>
      <c r="J424" s="156">
        <f>VLOOKUP(B424,'Full FBS'!$B$18:$M$2049,9,0)</f>
        <v>0</v>
      </c>
      <c r="K424" s="156">
        <f>VLOOKUP(B424,'Full FBS'!$B$18:$M$2049,10,0)</f>
        <v>32</v>
      </c>
      <c r="L424" s="156">
        <f>VLOOKUP(B424,'Full FBS'!$B$18:$M$2049,11,0)</f>
        <v>362</v>
      </c>
      <c r="M424" s="156">
        <f>VLOOKUP(B424,'Full FBS'!$B$18:$M$2049,12,0)</f>
        <v>3</v>
      </c>
      <c r="N424" s="153">
        <f>SUM(G424*$D$8+H424*$D$5+I424*$D$9+J424*$D$6+K424*$D$11+L424*$D$10+M424*$D$7)</f>
        <v>70.2</v>
      </c>
      <c r="O424" s="167">
        <f>VLOOKUP(B424, 'Full FBS'!$B$18:$P$2049, 13, FALSE)</f>
        <v>70.2</v>
      </c>
      <c r="P424" s="29"/>
      <c r="Q424" s="14"/>
      <c r="R424" s="14"/>
      <c r="S424" s="14"/>
      <c r="T424" s="14"/>
    </row>
    <row r="425" spans="1:20" ht="13.5" customHeight="1">
      <c r="A425" s="154">
        <f>RANK(N425,$N$18:$N$1076)</f>
        <v>408</v>
      </c>
      <c r="B425" s="148" t="s">
        <v>650</v>
      </c>
      <c r="C425" s="148" t="s">
        <v>418</v>
      </c>
      <c r="D425" s="149" t="s">
        <v>39</v>
      </c>
      <c r="E425" s="149" t="s">
        <v>36</v>
      </c>
      <c r="F425" s="149" t="s">
        <v>37</v>
      </c>
      <c r="G425" s="156">
        <f>VLOOKUP(B425,'Full FBS'!$B$18:$M$2049,6,0)</f>
        <v>0</v>
      </c>
      <c r="H425" s="156">
        <f>VLOOKUP(B425,'Full FBS'!$B$18:$M$2049,7,0)</f>
        <v>0</v>
      </c>
      <c r="I425" s="156">
        <f>VLOOKUP(B425,'Full FBS'!$B$18:$M$2049,8,0)</f>
        <v>389</v>
      </c>
      <c r="J425" s="156">
        <f>VLOOKUP(B425,'Full FBS'!$B$18:$M$2049,9,0)</f>
        <v>4</v>
      </c>
      <c r="K425" s="156">
        <f>VLOOKUP(B425,'Full FBS'!$B$18:$M$2049,10,0)</f>
        <v>6</v>
      </c>
      <c r="L425" s="156">
        <f>VLOOKUP(B425,'Full FBS'!$B$18:$M$2049,11,0)</f>
        <v>41</v>
      </c>
      <c r="M425" s="156">
        <f>VLOOKUP(B425,'Full FBS'!$B$18:$M$2049,12,0)</f>
        <v>0</v>
      </c>
      <c r="N425" s="153">
        <f>SUM(G425*$D$8+H425*$D$5+I425*$D$9+J425*$D$6+K425*$D$11+L425*$D$10+M425*$D$7)</f>
        <v>70</v>
      </c>
      <c r="O425" s="167">
        <f>VLOOKUP(B425, 'Full FBS'!$B$18:$P$2049, 13, FALSE)</f>
        <v>70</v>
      </c>
      <c r="P425" s="29"/>
      <c r="Q425" s="14"/>
      <c r="R425" s="14"/>
      <c r="S425" s="14"/>
      <c r="T425" s="14"/>
    </row>
    <row r="426" spans="1:20" ht="13.5" customHeight="1">
      <c r="A426" s="154">
        <f>RANK(N426,$N$18:$N$1076)</f>
        <v>408</v>
      </c>
      <c r="B426" s="148" t="s">
        <v>92</v>
      </c>
      <c r="C426" s="148" t="s">
        <v>404</v>
      </c>
      <c r="D426" s="149" t="s">
        <v>43</v>
      </c>
      <c r="E426" s="149" t="s">
        <v>34</v>
      </c>
      <c r="F426" s="149" t="s">
        <v>37</v>
      </c>
      <c r="G426" s="156">
        <f>VLOOKUP(B426,'Full FBS'!$B$18:$M$2049,6,0)</f>
        <v>0</v>
      </c>
      <c r="H426" s="156">
        <f>VLOOKUP(B426,'Full FBS'!$B$18:$M$2049,7,0)</f>
        <v>0</v>
      </c>
      <c r="I426" s="156">
        <f>VLOOKUP(B426,'Full FBS'!$B$18:$M$2049,8,0)</f>
        <v>0</v>
      </c>
      <c r="J426" s="156">
        <f>VLOOKUP(B426,'Full FBS'!$B$18:$M$2049,9,0)</f>
        <v>0</v>
      </c>
      <c r="K426" s="156">
        <f>VLOOKUP(B426,'Full FBS'!$B$18:$M$2049,10,0)</f>
        <v>29</v>
      </c>
      <c r="L426" s="156">
        <f>VLOOKUP(B426,'Full FBS'!$B$18:$M$2049,11,0)</f>
        <v>375</v>
      </c>
      <c r="M426" s="156">
        <f>VLOOKUP(B426,'Full FBS'!$B$18:$M$2049,12,0)</f>
        <v>3</v>
      </c>
      <c r="N426" s="153">
        <f>SUM(G426*$D$8+H426*$D$5+I426*$D$9+J426*$D$6+K426*$D$11+L426*$D$10+M426*$D$7)</f>
        <v>70</v>
      </c>
      <c r="O426" s="167">
        <f>VLOOKUP(B426, 'Full FBS'!$B$18:$P$2049, 13, FALSE)</f>
        <v>70</v>
      </c>
      <c r="P426" s="29"/>
      <c r="Q426" s="14"/>
      <c r="R426" s="14"/>
      <c r="S426" s="14"/>
      <c r="T426" s="14"/>
    </row>
    <row r="427" spans="1:20" ht="13.5" customHeight="1">
      <c r="A427" s="154">
        <f>RANK(N427,$N$18:$N$1076)</f>
        <v>408</v>
      </c>
      <c r="B427" s="148" t="s">
        <v>389</v>
      </c>
      <c r="C427" s="148" t="s">
        <v>431</v>
      </c>
      <c r="D427" s="149" t="s">
        <v>43</v>
      </c>
      <c r="E427" s="149" t="s">
        <v>34</v>
      </c>
      <c r="F427" s="149" t="s">
        <v>337</v>
      </c>
      <c r="G427" s="156">
        <f>VLOOKUP(B427,'Full FBS'!$B$18:$M$2049,6,0)</f>
        <v>0</v>
      </c>
      <c r="H427" s="156">
        <f>VLOOKUP(B427,'Full FBS'!$B$18:$M$2049,7,0)</f>
        <v>0</v>
      </c>
      <c r="I427" s="156">
        <f>VLOOKUP(B427,'Full FBS'!$B$18:$M$2049,8,0)</f>
        <v>36</v>
      </c>
      <c r="J427" s="156">
        <f>VLOOKUP(B427,'Full FBS'!$B$18:$M$2049,9,0)</f>
        <v>0</v>
      </c>
      <c r="K427" s="156">
        <f>VLOOKUP(B427,'Full FBS'!$B$18:$M$2049,10,0)</f>
        <v>30</v>
      </c>
      <c r="L427" s="156">
        <f>VLOOKUP(B427,'Full FBS'!$B$18:$M$2049,11,0)</f>
        <v>334</v>
      </c>
      <c r="M427" s="156">
        <f>VLOOKUP(B427,'Full FBS'!$B$18:$M$2049,12,0)</f>
        <v>3</v>
      </c>
      <c r="N427" s="153">
        <f>SUM(G427*$D$8+H427*$D$5+I427*$D$9+J427*$D$6+K427*$D$11+L427*$D$10+M427*$D$7)</f>
        <v>70</v>
      </c>
      <c r="O427" s="167">
        <f>VLOOKUP(B427, 'Full FBS'!$B$18:$P$2049, 13, FALSE)</f>
        <v>70</v>
      </c>
      <c r="P427" s="29"/>
      <c r="Q427" s="14"/>
      <c r="R427" s="14"/>
      <c r="S427" s="14"/>
      <c r="T427" s="14"/>
    </row>
    <row r="428" spans="1:20" ht="13.5" customHeight="1">
      <c r="A428" s="154">
        <f>RANK(N428,$N$18:$N$1076)</f>
        <v>411</v>
      </c>
      <c r="B428" s="148" t="s">
        <v>531</v>
      </c>
      <c r="C428" s="148" t="s">
        <v>1906</v>
      </c>
      <c r="D428" s="149" t="s">
        <v>43</v>
      </c>
      <c r="E428" s="149" t="s">
        <v>34</v>
      </c>
      <c r="F428" s="149" t="s">
        <v>336</v>
      </c>
      <c r="G428" s="156">
        <f>VLOOKUP(B428,'Full FBS'!$B$18:$M$2049,6,0)</f>
        <v>0</v>
      </c>
      <c r="H428" s="156">
        <f>VLOOKUP(B428,'Full FBS'!$B$18:$M$2049,7,0)</f>
        <v>0</v>
      </c>
      <c r="I428" s="156">
        <f>VLOOKUP(B428,'Full FBS'!$B$18:$M$2049,8,0)</f>
        <v>0</v>
      </c>
      <c r="J428" s="156">
        <f>VLOOKUP(B428,'Full FBS'!$B$18:$M$2049,9,0)</f>
        <v>0</v>
      </c>
      <c r="K428" s="156">
        <f>VLOOKUP(B428,'Full FBS'!$B$18:$M$2049,10,0)</f>
        <v>30</v>
      </c>
      <c r="L428" s="156">
        <f>VLOOKUP(B428,'Full FBS'!$B$18:$M$2049,11,0)</f>
        <v>367</v>
      </c>
      <c r="M428" s="156">
        <f>VLOOKUP(B428,'Full FBS'!$B$18:$M$2049,12,0)</f>
        <v>3</v>
      </c>
      <c r="N428" s="153">
        <f>SUM(G428*$D$8+H428*$D$5+I428*$D$9+J428*$D$6+K428*$D$11+L428*$D$10+M428*$D$7)</f>
        <v>69.7</v>
      </c>
      <c r="O428" s="167">
        <f>VLOOKUP(B428, 'Full FBS'!$B$18:$P$2049, 13, FALSE)</f>
        <v>69.7</v>
      </c>
      <c r="P428" s="29"/>
      <c r="Q428" s="14"/>
      <c r="R428" s="14"/>
      <c r="S428" s="14"/>
      <c r="T428" s="14"/>
    </row>
    <row r="429" spans="1:20" ht="13.5" customHeight="1">
      <c r="A429" s="154">
        <f>RANK(N429,$N$18:$N$1076)</f>
        <v>412</v>
      </c>
      <c r="B429" s="148" t="s">
        <v>1339</v>
      </c>
      <c r="C429" s="148" t="s">
        <v>452</v>
      </c>
      <c r="D429" s="149" t="s">
        <v>43</v>
      </c>
      <c r="E429" s="149" t="s">
        <v>34</v>
      </c>
      <c r="F429" s="149" t="s">
        <v>337</v>
      </c>
      <c r="G429" s="156">
        <f>VLOOKUP(B429,'Full FBS'!$B$18:$M$2049,6,0)</f>
        <v>0</v>
      </c>
      <c r="H429" s="156">
        <f>VLOOKUP(B429,'Full FBS'!$B$18:$M$2049,7,0)</f>
        <v>0</v>
      </c>
      <c r="I429" s="156">
        <f>VLOOKUP(B429,'Full FBS'!$B$18:$M$2049,8,0)</f>
        <v>0</v>
      </c>
      <c r="J429" s="156">
        <f>VLOOKUP(B429,'Full FBS'!$B$18:$M$2049,9,0)</f>
        <v>0</v>
      </c>
      <c r="K429" s="156">
        <f>VLOOKUP(B429,'Full FBS'!$B$18:$M$2049,10,0)</f>
        <v>31</v>
      </c>
      <c r="L429" s="156">
        <f>VLOOKUP(B429,'Full FBS'!$B$18:$M$2049,11,0)</f>
        <v>420</v>
      </c>
      <c r="M429" s="156">
        <f>VLOOKUP(B429,'Full FBS'!$B$18:$M$2049,12,0)</f>
        <v>2</v>
      </c>
      <c r="N429" s="153">
        <f>SUM(G429*$D$8+H429*$D$5+I429*$D$9+J429*$D$6+K429*$D$11+L429*$D$10+M429*$D$7)</f>
        <v>69.5</v>
      </c>
      <c r="O429" s="167">
        <f>VLOOKUP(B429, 'Full FBS'!$B$18:$P$2049, 13, FALSE)</f>
        <v>69.5</v>
      </c>
      <c r="P429" s="29"/>
      <c r="Q429" s="14"/>
      <c r="R429" s="14"/>
      <c r="S429" s="14"/>
      <c r="T429" s="14"/>
    </row>
    <row r="430" spans="1:20" ht="13.5" customHeight="1">
      <c r="A430" s="154">
        <f>RANK(N430,$N$18:$N$1076)</f>
        <v>413</v>
      </c>
      <c r="B430" s="148" t="s">
        <v>377</v>
      </c>
      <c r="C430" s="148" t="s">
        <v>421</v>
      </c>
      <c r="D430" s="149" t="s">
        <v>42</v>
      </c>
      <c r="E430" s="149" t="s">
        <v>34</v>
      </c>
      <c r="F430" s="149" t="s">
        <v>337</v>
      </c>
      <c r="G430" s="156">
        <f>VLOOKUP(B430,'Full FBS'!$B$18:$M$2049,6,0)</f>
        <v>0</v>
      </c>
      <c r="H430" s="156">
        <f>VLOOKUP(B430,'Full FBS'!$B$18:$M$2049,7,0)</f>
        <v>0</v>
      </c>
      <c r="I430" s="156">
        <f>VLOOKUP(B430,'Full FBS'!$B$18:$M$2049,8,0)</f>
        <v>0</v>
      </c>
      <c r="J430" s="156">
        <f>VLOOKUP(B430,'Full FBS'!$B$18:$M$2049,9,0)</f>
        <v>0</v>
      </c>
      <c r="K430" s="156">
        <f>VLOOKUP(B430,'Full FBS'!$B$18:$M$2049,10,0)</f>
        <v>29</v>
      </c>
      <c r="L430" s="156">
        <f>VLOOKUP(B430,'Full FBS'!$B$18:$M$2049,11,0)</f>
        <v>304</v>
      </c>
      <c r="M430" s="156">
        <f>VLOOKUP(B430,'Full FBS'!$B$18:$M$2049,12,0)</f>
        <v>4</v>
      </c>
      <c r="N430" s="153">
        <f>SUM(G430*$D$8+H430*$D$5+I430*$D$9+J430*$D$6+K430*$D$11+L430*$D$10+M430*$D$7)</f>
        <v>68.900000000000006</v>
      </c>
      <c r="O430" s="167">
        <f>VLOOKUP(B430, 'Full FBS'!$B$18:$P$2049, 13, FALSE)</f>
        <v>68.900000000000006</v>
      </c>
      <c r="P430" s="29"/>
      <c r="Q430" s="14"/>
      <c r="R430" s="14"/>
      <c r="S430" s="14"/>
      <c r="T430" s="14"/>
    </row>
    <row r="431" spans="1:20" ht="13.5" customHeight="1">
      <c r="A431" s="154">
        <f>RANK(N431,$N$18:$N$1076)</f>
        <v>414</v>
      </c>
      <c r="B431" s="148" t="s">
        <v>2174</v>
      </c>
      <c r="C431" s="148" t="s">
        <v>1953</v>
      </c>
      <c r="D431" s="149" t="s">
        <v>39</v>
      </c>
      <c r="E431" s="149" t="s">
        <v>34</v>
      </c>
      <c r="F431" s="149" t="s">
        <v>37</v>
      </c>
      <c r="G431" s="156">
        <f>VLOOKUP(B431,'Full FBS'!$B$18:$M$2049,6,0)</f>
        <v>0</v>
      </c>
      <c r="H431" s="156">
        <f>VLOOKUP(B431,'Full FBS'!$B$18:$M$2049,7,0)</f>
        <v>0</v>
      </c>
      <c r="I431" s="156">
        <f>VLOOKUP(B431,'Full FBS'!$B$18:$M$2049,8,0)</f>
        <v>278</v>
      </c>
      <c r="J431" s="156">
        <f>VLOOKUP(B431,'Full FBS'!$B$18:$M$2049,9,0)</f>
        <v>3</v>
      </c>
      <c r="K431" s="156">
        <f>VLOOKUP(B431,'Full FBS'!$B$18:$M$2049,10,0)</f>
        <v>12</v>
      </c>
      <c r="L431" s="156">
        <f>VLOOKUP(B431,'Full FBS'!$B$18:$M$2049,11,0)</f>
        <v>110</v>
      </c>
      <c r="M431" s="156">
        <f>VLOOKUP(B431,'Full FBS'!$B$18:$M$2049,12,0)</f>
        <v>1</v>
      </c>
      <c r="N431" s="153">
        <f>SUM(G431*$D$8+H431*$D$5+I431*$D$9+J431*$D$6+K431*$D$11+L431*$D$10+M431*$D$7)</f>
        <v>68.8</v>
      </c>
      <c r="O431" s="167">
        <f>VLOOKUP(B431, 'Full FBS'!$B$18:$P$2049, 13, FALSE)</f>
        <v>68.8</v>
      </c>
      <c r="P431" s="29"/>
      <c r="Q431" s="14"/>
      <c r="R431" s="14"/>
      <c r="S431" s="14"/>
      <c r="T431" s="14"/>
    </row>
    <row r="432" spans="1:20" ht="13.5" customHeight="1">
      <c r="A432" s="154">
        <f>RANK(N432,$N$18:$N$1076)</f>
        <v>415</v>
      </c>
      <c r="B432" s="148" t="s">
        <v>1344</v>
      </c>
      <c r="C432" s="148" t="s">
        <v>1923</v>
      </c>
      <c r="D432" s="149" t="s">
        <v>42</v>
      </c>
      <c r="E432" s="149" t="s">
        <v>36</v>
      </c>
      <c r="F432" s="149" t="s">
        <v>336</v>
      </c>
      <c r="G432" s="156">
        <f>VLOOKUP(B432,'Full FBS'!$B$18:$M$2049,6,0)</f>
        <v>0</v>
      </c>
      <c r="H432" s="156">
        <f>VLOOKUP(B432,'Full FBS'!$B$18:$M$2049,7,0)</f>
        <v>0</v>
      </c>
      <c r="I432" s="156">
        <f>VLOOKUP(B432,'Full FBS'!$B$18:$M$2049,8,0)</f>
        <v>0</v>
      </c>
      <c r="J432" s="156">
        <f>VLOOKUP(B432,'Full FBS'!$B$18:$M$2049,9,0)</f>
        <v>0</v>
      </c>
      <c r="K432" s="156">
        <f>VLOOKUP(B432,'Full FBS'!$B$18:$M$2049,10,0)</f>
        <v>26</v>
      </c>
      <c r="L432" s="156">
        <f>VLOOKUP(B432,'Full FBS'!$B$18:$M$2049,11,0)</f>
        <v>313</v>
      </c>
      <c r="M432" s="156">
        <f>VLOOKUP(B432,'Full FBS'!$B$18:$M$2049,12,0)</f>
        <v>4</v>
      </c>
      <c r="N432" s="153">
        <f>SUM(G432*$D$8+H432*$D$5+I432*$D$9+J432*$D$6+K432*$D$11+L432*$D$10+M432*$D$7)</f>
        <v>68.3</v>
      </c>
      <c r="O432" s="167">
        <f>VLOOKUP(B432, 'Full FBS'!$B$18:$P$2049, 13, FALSE)</f>
        <v>68.3</v>
      </c>
      <c r="P432" s="29"/>
      <c r="Q432" s="14"/>
      <c r="R432" s="14"/>
      <c r="S432" s="14"/>
      <c r="T432" s="14"/>
    </row>
    <row r="433" spans="1:20" ht="13.5" customHeight="1">
      <c r="A433" s="154">
        <f>RANK(N433,$N$18:$N$1076)</f>
        <v>416</v>
      </c>
      <c r="B433" s="148" t="s">
        <v>205</v>
      </c>
      <c r="C433" s="148" t="s">
        <v>438</v>
      </c>
      <c r="D433" s="149" t="s">
        <v>42</v>
      </c>
      <c r="E433" s="149" t="s">
        <v>34</v>
      </c>
      <c r="F433" s="149" t="s">
        <v>45</v>
      </c>
      <c r="G433" s="156">
        <f>VLOOKUP(B433,'Full FBS'!$B$18:$M$2049,6,0)</f>
        <v>0</v>
      </c>
      <c r="H433" s="156">
        <f>VLOOKUP(B433,'Full FBS'!$B$18:$M$2049,7,0)</f>
        <v>0</v>
      </c>
      <c r="I433" s="156">
        <f>VLOOKUP(B433,'Full FBS'!$B$18:$M$2049,8,0)</f>
        <v>0</v>
      </c>
      <c r="J433" s="156">
        <f>VLOOKUP(B433,'Full FBS'!$B$18:$M$2049,9,0)</f>
        <v>0</v>
      </c>
      <c r="K433" s="156">
        <f>VLOOKUP(B433,'Full FBS'!$B$18:$M$2049,10,0)</f>
        <v>27</v>
      </c>
      <c r="L433" s="156">
        <f>VLOOKUP(B433,'Full FBS'!$B$18:$M$2049,11,0)</f>
        <v>302</v>
      </c>
      <c r="M433" s="156">
        <f>VLOOKUP(B433,'Full FBS'!$B$18:$M$2049,12,0)</f>
        <v>4</v>
      </c>
      <c r="N433" s="153">
        <f>SUM(G433*$D$8+H433*$D$5+I433*$D$9+J433*$D$6+K433*$D$11+L433*$D$10+M433*$D$7)</f>
        <v>67.7</v>
      </c>
      <c r="O433" s="167">
        <f>VLOOKUP(B433, 'Full FBS'!$B$18:$P$2049, 13, FALSE)</f>
        <v>67.7</v>
      </c>
      <c r="P433" s="29"/>
      <c r="Q433" s="14"/>
      <c r="R433" s="14"/>
      <c r="S433" s="14"/>
      <c r="T433" s="14"/>
    </row>
    <row r="434" spans="1:20" ht="13.5" customHeight="1">
      <c r="A434" s="154">
        <f>RANK(N434,$N$18:$N$1076)</f>
        <v>417</v>
      </c>
      <c r="B434" s="148" t="s">
        <v>577</v>
      </c>
      <c r="C434" s="148" t="s">
        <v>46</v>
      </c>
      <c r="D434" s="149" t="s">
        <v>39</v>
      </c>
      <c r="E434" s="149" t="s">
        <v>34</v>
      </c>
      <c r="F434" s="149" t="s">
        <v>336</v>
      </c>
      <c r="G434" s="156">
        <f>VLOOKUP(B434,'Full FBS'!$B$18:$M$2049,6,0)</f>
        <v>0</v>
      </c>
      <c r="H434" s="156">
        <f>VLOOKUP(B434,'Full FBS'!$B$18:$M$2049,7,0)</f>
        <v>0</v>
      </c>
      <c r="I434" s="156">
        <f>VLOOKUP(B434,'Full FBS'!$B$18:$M$2049,8,0)</f>
        <v>397</v>
      </c>
      <c r="J434" s="156">
        <f>VLOOKUP(B434,'Full FBS'!$B$18:$M$2049,9,0)</f>
        <v>3</v>
      </c>
      <c r="K434" s="156">
        <f>VLOOKUP(B434,'Full FBS'!$B$18:$M$2049,10,0)</f>
        <v>8</v>
      </c>
      <c r="L434" s="156">
        <f>VLOOKUP(B434,'Full FBS'!$B$18:$M$2049,11,0)</f>
        <v>59</v>
      </c>
      <c r="M434" s="156">
        <f>VLOOKUP(B434,'Full FBS'!$B$18:$M$2049,12,0)</f>
        <v>0</v>
      </c>
      <c r="N434" s="153">
        <f>SUM(G434*$D$8+H434*$D$5+I434*$D$9+J434*$D$6+K434*$D$11+L434*$D$10+M434*$D$7)</f>
        <v>67.600000000000009</v>
      </c>
      <c r="O434" s="167">
        <f>VLOOKUP(B434, 'Full FBS'!$B$18:$P$2049, 13, FALSE)</f>
        <v>67.600000000000009</v>
      </c>
      <c r="P434" s="29"/>
      <c r="Q434" s="14"/>
      <c r="R434" s="14"/>
      <c r="S434" s="14"/>
      <c r="T434" s="14"/>
    </row>
    <row r="435" spans="1:20" ht="13.5" customHeight="1">
      <c r="A435" s="154">
        <f>RANK(N435,$N$18:$N$1076)</f>
        <v>418</v>
      </c>
      <c r="B435" s="148" t="s">
        <v>499</v>
      </c>
      <c r="C435" s="148" t="s">
        <v>431</v>
      </c>
      <c r="D435" s="149" t="s">
        <v>39</v>
      </c>
      <c r="E435" s="149" t="s">
        <v>34</v>
      </c>
      <c r="F435" s="149" t="s">
        <v>337</v>
      </c>
      <c r="G435" s="156">
        <f>VLOOKUP(B435,'Full FBS'!$B$18:$M$2049,6,0)</f>
        <v>0</v>
      </c>
      <c r="H435" s="156">
        <f>VLOOKUP(B435,'Full FBS'!$B$18:$M$2049,7,0)</f>
        <v>0</v>
      </c>
      <c r="I435" s="156">
        <f>VLOOKUP(B435,'Full FBS'!$B$18:$M$2049,8,0)</f>
        <v>364</v>
      </c>
      <c r="J435" s="156">
        <f>VLOOKUP(B435,'Full FBS'!$B$18:$M$2049,9,0)</f>
        <v>3</v>
      </c>
      <c r="K435" s="156">
        <f>VLOOKUP(B435,'Full FBS'!$B$18:$M$2049,10,0)</f>
        <v>10</v>
      </c>
      <c r="L435" s="156">
        <f>VLOOKUP(B435,'Full FBS'!$B$18:$M$2049,11,0)</f>
        <v>79</v>
      </c>
      <c r="M435" s="156">
        <f>VLOOKUP(B435,'Full FBS'!$B$18:$M$2049,12,0)</f>
        <v>0</v>
      </c>
      <c r="N435" s="153">
        <f>SUM(G435*$D$8+H435*$D$5+I435*$D$9+J435*$D$6+K435*$D$11+L435*$D$10+M435*$D$7)</f>
        <v>67.3</v>
      </c>
      <c r="O435" s="167">
        <f>VLOOKUP(B435, 'Full FBS'!$B$18:$P$2049, 13, FALSE)</f>
        <v>67.3</v>
      </c>
      <c r="P435" s="29"/>
      <c r="Q435" s="14"/>
      <c r="R435" s="14"/>
      <c r="S435" s="14"/>
      <c r="T435" s="14"/>
    </row>
    <row r="436" spans="1:20" ht="13.5" customHeight="1">
      <c r="A436" s="154">
        <f>RANK(N436,$N$18:$N$1076)</f>
        <v>419</v>
      </c>
      <c r="B436" s="148" t="s">
        <v>631</v>
      </c>
      <c r="C436" s="148" t="s">
        <v>419</v>
      </c>
      <c r="D436" s="149" t="s">
        <v>42</v>
      </c>
      <c r="E436" s="149" t="s">
        <v>36</v>
      </c>
      <c r="F436" s="149" t="s">
        <v>37</v>
      </c>
      <c r="G436" s="156">
        <f>VLOOKUP(B436,'Full FBS'!$B$18:$M$2049,6,0)</f>
        <v>0</v>
      </c>
      <c r="H436" s="156">
        <f>VLOOKUP(B436,'Full FBS'!$B$18:$M$2049,7,0)</f>
        <v>0</v>
      </c>
      <c r="I436" s="156">
        <f>VLOOKUP(B436,'Full FBS'!$B$18:$M$2049,8,0)</f>
        <v>0</v>
      </c>
      <c r="J436" s="156">
        <f>VLOOKUP(B436,'Full FBS'!$B$18:$M$2049,9,0)</f>
        <v>0</v>
      </c>
      <c r="K436" s="156">
        <f>VLOOKUP(B436,'Full FBS'!$B$18:$M$2049,10,0)</f>
        <v>29</v>
      </c>
      <c r="L436" s="156">
        <f>VLOOKUP(B436,'Full FBS'!$B$18:$M$2049,11,0)</f>
        <v>345</v>
      </c>
      <c r="M436" s="156">
        <f>VLOOKUP(B436,'Full FBS'!$B$18:$M$2049,12,0)</f>
        <v>3</v>
      </c>
      <c r="N436" s="153">
        <f>SUM(G436*$D$8+H436*$D$5+I436*$D$9+J436*$D$6+K436*$D$11+L436*$D$10+M436*$D$7)</f>
        <v>67</v>
      </c>
      <c r="O436" s="167">
        <f>VLOOKUP(B436, 'Full FBS'!$B$18:$P$2049, 13, FALSE)</f>
        <v>67</v>
      </c>
      <c r="P436" s="29"/>
      <c r="Q436" s="14"/>
      <c r="R436" s="14"/>
      <c r="S436" s="14"/>
      <c r="T436" s="14"/>
    </row>
    <row r="437" spans="1:20" ht="13.5" customHeight="1">
      <c r="A437" s="154">
        <f>RANK(N437,$N$18:$N$1076)</f>
        <v>420</v>
      </c>
      <c r="B437" s="148" t="s">
        <v>1299</v>
      </c>
      <c r="C437" s="148" t="s">
        <v>1921</v>
      </c>
      <c r="D437" s="149" t="s">
        <v>43</v>
      </c>
      <c r="E437" s="149" t="s">
        <v>34</v>
      </c>
      <c r="F437" s="149" t="s">
        <v>45</v>
      </c>
      <c r="G437" s="156">
        <f>VLOOKUP(B437,'Full FBS'!$B$18:$M$2049,6,0)</f>
        <v>0</v>
      </c>
      <c r="H437" s="156">
        <f>VLOOKUP(B437,'Full FBS'!$B$18:$M$2049,7,0)</f>
        <v>0</v>
      </c>
      <c r="I437" s="156">
        <f>VLOOKUP(B437,'Full FBS'!$B$18:$M$2049,8,0)</f>
        <v>0</v>
      </c>
      <c r="J437" s="156">
        <f>VLOOKUP(B437,'Full FBS'!$B$18:$M$2049,9,0)</f>
        <v>0</v>
      </c>
      <c r="K437" s="156">
        <f>VLOOKUP(B437,'Full FBS'!$B$18:$M$2049,10,0)</f>
        <v>27</v>
      </c>
      <c r="L437" s="156">
        <f>VLOOKUP(B437,'Full FBS'!$B$18:$M$2049,11,0)</f>
        <v>351</v>
      </c>
      <c r="M437" s="156">
        <f>VLOOKUP(B437,'Full FBS'!$B$18:$M$2049,12,0)</f>
        <v>3</v>
      </c>
      <c r="N437" s="153">
        <f>SUM(G437*$D$8+H437*$D$5+I437*$D$9+J437*$D$6+K437*$D$11+L437*$D$10+M437*$D$7)</f>
        <v>66.599999999999994</v>
      </c>
      <c r="O437" s="167">
        <f>VLOOKUP(B437, 'Full FBS'!$B$18:$P$2049, 13, FALSE)</f>
        <v>66.599999999999994</v>
      </c>
      <c r="P437" s="29"/>
      <c r="Q437" s="14"/>
      <c r="R437" s="14"/>
      <c r="S437" s="14"/>
      <c r="T437" s="14"/>
    </row>
    <row r="438" spans="1:20" ht="13.5" customHeight="1">
      <c r="A438" s="154">
        <f>RANK(N438,$N$18:$N$1076)</f>
        <v>421</v>
      </c>
      <c r="B438" s="148" t="s">
        <v>318</v>
      </c>
      <c r="C438" s="148" t="s">
        <v>428</v>
      </c>
      <c r="D438" s="149" t="s">
        <v>43</v>
      </c>
      <c r="E438" s="149" t="s">
        <v>34</v>
      </c>
      <c r="F438" s="149" t="s">
        <v>336</v>
      </c>
      <c r="G438" s="156">
        <f>VLOOKUP(B438,'Full FBS'!$B$18:$M$2049,6,0)</f>
        <v>0</v>
      </c>
      <c r="H438" s="156">
        <f>VLOOKUP(B438,'Full FBS'!$B$18:$M$2049,7,0)</f>
        <v>0</v>
      </c>
      <c r="I438" s="156">
        <f>VLOOKUP(B438,'Full FBS'!$B$18:$M$2049,8,0)</f>
        <v>0</v>
      </c>
      <c r="J438" s="156">
        <f>VLOOKUP(B438,'Full FBS'!$B$18:$M$2049,9,0)</f>
        <v>0</v>
      </c>
      <c r="K438" s="156">
        <f>VLOOKUP(B438,'Full FBS'!$B$18:$M$2049,10,0)</f>
        <v>30</v>
      </c>
      <c r="L438" s="156">
        <f>VLOOKUP(B438,'Full FBS'!$B$18:$M$2049,11,0)</f>
        <v>331</v>
      </c>
      <c r="M438" s="156">
        <f>VLOOKUP(B438,'Full FBS'!$B$18:$M$2049,12,0)</f>
        <v>3</v>
      </c>
      <c r="N438" s="153">
        <f>SUM(G438*$D$8+H438*$D$5+I438*$D$9+J438*$D$6+K438*$D$11+L438*$D$10+M438*$D$7)</f>
        <v>66.099999999999994</v>
      </c>
      <c r="O438" s="167">
        <f>VLOOKUP(B438, 'Full FBS'!$B$18:$P$2049, 13, FALSE)</f>
        <v>66.099999999999994</v>
      </c>
      <c r="P438" s="29"/>
      <c r="Q438" s="14"/>
      <c r="R438" s="14"/>
      <c r="S438" s="14"/>
      <c r="T438" s="14"/>
    </row>
    <row r="439" spans="1:20" ht="13.5" customHeight="1">
      <c r="A439" s="154">
        <f>RANK(N439,$N$18:$N$1076)</f>
        <v>422</v>
      </c>
      <c r="B439" s="148" t="s">
        <v>605</v>
      </c>
      <c r="C439" s="148" t="s">
        <v>1906</v>
      </c>
      <c r="D439" s="149" t="s">
        <v>39</v>
      </c>
      <c r="E439" s="149" t="s">
        <v>38</v>
      </c>
      <c r="F439" s="149" t="s">
        <v>336</v>
      </c>
      <c r="G439" s="156">
        <f>VLOOKUP(B439,'Full FBS'!$B$18:$M$2049,6,0)</f>
        <v>0</v>
      </c>
      <c r="H439" s="156">
        <f>VLOOKUP(B439,'Full FBS'!$B$18:$M$2049,7,0)</f>
        <v>0</v>
      </c>
      <c r="I439" s="156">
        <f>VLOOKUP(B439,'Full FBS'!$B$18:$M$2049,8,0)</f>
        <v>352</v>
      </c>
      <c r="J439" s="156">
        <f>VLOOKUP(B439,'Full FBS'!$B$18:$M$2049,9,0)</f>
        <v>3</v>
      </c>
      <c r="K439" s="156">
        <f>VLOOKUP(B439,'Full FBS'!$B$18:$M$2049,10,0)</f>
        <v>9</v>
      </c>
      <c r="L439" s="156">
        <f>VLOOKUP(B439,'Full FBS'!$B$18:$M$2049,11,0)</f>
        <v>81</v>
      </c>
      <c r="M439" s="156">
        <f>VLOOKUP(B439,'Full FBS'!$B$18:$M$2049,12,0)</f>
        <v>0</v>
      </c>
      <c r="N439" s="153">
        <f>SUM(G439*$D$8+H439*$D$5+I439*$D$9+J439*$D$6+K439*$D$11+L439*$D$10+M439*$D$7)</f>
        <v>65.8</v>
      </c>
      <c r="O439" s="167">
        <f>VLOOKUP(B439, 'Full FBS'!$B$18:$P$2049, 13, FALSE)</f>
        <v>65.8</v>
      </c>
      <c r="P439" s="29"/>
      <c r="Q439" s="14"/>
      <c r="R439" s="14"/>
      <c r="S439" s="14"/>
      <c r="T439" s="14"/>
    </row>
    <row r="440" spans="1:20" ht="13.5" customHeight="1">
      <c r="A440" s="154">
        <f>RANK(N440,$N$18:$N$1076)</f>
        <v>423</v>
      </c>
      <c r="B440" s="148" t="s">
        <v>1337</v>
      </c>
      <c r="C440" s="148" t="s">
        <v>452</v>
      </c>
      <c r="D440" s="149" t="s">
        <v>42</v>
      </c>
      <c r="E440" s="149" t="s">
        <v>38</v>
      </c>
      <c r="F440" s="149" t="s">
        <v>337</v>
      </c>
      <c r="G440" s="156">
        <f>VLOOKUP(B440,'Full FBS'!$B$18:$M$2049,6,0)</f>
        <v>0</v>
      </c>
      <c r="H440" s="156">
        <f>VLOOKUP(B440,'Full FBS'!$B$18:$M$2049,7,0)</f>
        <v>0</v>
      </c>
      <c r="I440" s="156">
        <f>VLOOKUP(B440,'Full FBS'!$B$18:$M$2049,8,0)</f>
        <v>0</v>
      </c>
      <c r="J440" s="156">
        <f>VLOOKUP(B440,'Full FBS'!$B$18:$M$2049,9,0)</f>
        <v>0</v>
      </c>
      <c r="K440" s="156">
        <f>VLOOKUP(B440,'Full FBS'!$B$18:$M$2049,10,0)</f>
        <v>30</v>
      </c>
      <c r="L440" s="156">
        <f>VLOOKUP(B440,'Full FBS'!$B$18:$M$2049,11,0)</f>
        <v>327</v>
      </c>
      <c r="M440" s="156">
        <f>VLOOKUP(B440,'Full FBS'!$B$18:$M$2049,12,0)</f>
        <v>3</v>
      </c>
      <c r="N440" s="153">
        <f>SUM(G440*$D$8+H440*$D$5+I440*$D$9+J440*$D$6+K440*$D$11+L440*$D$10+M440*$D$7)</f>
        <v>65.7</v>
      </c>
      <c r="O440" s="167">
        <f>VLOOKUP(B440, 'Full FBS'!$B$18:$P$2049, 13, FALSE)</f>
        <v>65.7</v>
      </c>
      <c r="P440" s="29"/>
      <c r="Q440" s="14"/>
      <c r="R440" s="14"/>
      <c r="S440" s="14"/>
      <c r="T440" s="14"/>
    </row>
    <row r="441" spans="1:20" ht="13.5" customHeight="1">
      <c r="A441" s="154">
        <f>RANK(N441,$N$18:$N$1076)</f>
        <v>424</v>
      </c>
      <c r="B441" s="148" t="s">
        <v>168</v>
      </c>
      <c r="C441" s="148" t="s">
        <v>55</v>
      </c>
      <c r="D441" s="149" t="s">
        <v>43</v>
      </c>
      <c r="E441" s="149" t="s">
        <v>34</v>
      </c>
      <c r="F441" s="149" t="s">
        <v>336</v>
      </c>
      <c r="G441" s="156">
        <f>VLOOKUP(B441,'Full FBS'!$B$18:$M$2049,6,0)</f>
        <v>0</v>
      </c>
      <c r="H441" s="156">
        <f>VLOOKUP(B441,'Full FBS'!$B$18:$M$2049,7,0)</f>
        <v>0</v>
      </c>
      <c r="I441" s="156">
        <f>VLOOKUP(B441,'Full FBS'!$B$18:$M$2049,8,0)</f>
        <v>0</v>
      </c>
      <c r="J441" s="156">
        <f>VLOOKUP(B441,'Full FBS'!$B$18:$M$2049,9,0)</f>
        <v>0</v>
      </c>
      <c r="K441" s="156">
        <f>VLOOKUP(B441,'Full FBS'!$B$18:$M$2049,10,0)</f>
        <v>30</v>
      </c>
      <c r="L441" s="156">
        <f>VLOOKUP(B441,'Full FBS'!$B$18:$M$2049,11,0)</f>
        <v>386</v>
      </c>
      <c r="M441" s="156">
        <f>VLOOKUP(B441,'Full FBS'!$B$18:$M$2049,12,0)</f>
        <v>2</v>
      </c>
      <c r="N441" s="153">
        <f>SUM(G441*$D$8+H441*$D$5+I441*$D$9+J441*$D$6+K441*$D$11+L441*$D$10+M441*$D$7)</f>
        <v>65.599999999999994</v>
      </c>
      <c r="O441" s="167">
        <f>VLOOKUP(B441, 'Full FBS'!$B$18:$P$2049, 13, FALSE)</f>
        <v>65.599999999999994</v>
      </c>
      <c r="P441" s="29"/>
      <c r="Q441" s="14"/>
      <c r="R441" s="14"/>
      <c r="S441" s="14"/>
      <c r="T441" s="14"/>
    </row>
    <row r="442" spans="1:20" ht="13.5" customHeight="1">
      <c r="A442" s="154">
        <f>RANK(N442,$N$18:$N$1076)</f>
        <v>425</v>
      </c>
      <c r="B442" s="148" t="s">
        <v>462</v>
      </c>
      <c r="C442" s="148" t="s">
        <v>416</v>
      </c>
      <c r="D442" s="149" t="s">
        <v>43</v>
      </c>
      <c r="E442" s="149" t="s">
        <v>38</v>
      </c>
      <c r="F442" s="149" t="s">
        <v>37</v>
      </c>
      <c r="G442" s="156">
        <f>VLOOKUP(B442,'Full FBS'!$B$18:$M$2049,6,0)</f>
        <v>0</v>
      </c>
      <c r="H442" s="156">
        <f>VLOOKUP(B442,'Full FBS'!$B$18:$M$2049,7,0)</f>
        <v>0</v>
      </c>
      <c r="I442" s="156">
        <f>VLOOKUP(B442,'Full FBS'!$B$18:$M$2049,8,0)</f>
        <v>0</v>
      </c>
      <c r="J442" s="156">
        <f>VLOOKUP(B442,'Full FBS'!$B$18:$M$2049,9,0)</f>
        <v>0</v>
      </c>
      <c r="K442" s="156">
        <f>VLOOKUP(B442,'Full FBS'!$B$18:$M$2049,10,0)</f>
        <v>29</v>
      </c>
      <c r="L442" s="156">
        <f>VLOOKUP(B442,'Full FBS'!$B$18:$M$2049,11,0)</f>
        <v>328</v>
      </c>
      <c r="M442" s="156">
        <f>VLOOKUP(B442,'Full FBS'!$B$18:$M$2049,12,0)</f>
        <v>3</v>
      </c>
      <c r="N442" s="153">
        <f>SUM(G442*$D$8+H442*$D$5+I442*$D$9+J442*$D$6+K442*$D$11+L442*$D$10+M442*$D$7)</f>
        <v>65.300000000000011</v>
      </c>
      <c r="O442" s="167">
        <f>VLOOKUP(B442, 'Full FBS'!$B$18:$P$2049, 13, FALSE)</f>
        <v>65.300000000000011</v>
      </c>
      <c r="P442" s="29"/>
      <c r="Q442" s="14"/>
      <c r="R442" s="14"/>
      <c r="S442" s="14"/>
      <c r="T442" s="14"/>
    </row>
    <row r="443" spans="1:20" ht="13.5" customHeight="1">
      <c r="A443" s="154">
        <f>RANK(N443,$N$18:$N$1076)</f>
        <v>426</v>
      </c>
      <c r="B443" s="148" t="s">
        <v>790</v>
      </c>
      <c r="C443" s="148" t="s">
        <v>1046</v>
      </c>
      <c r="D443" s="149" t="s">
        <v>42</v>
      </c>
      <c r="E443" s="149" t="s">
        <v>34</v>
      </c>
      <c r="F443" s="149" t="s">
        <v>37</v>
      </c>
      <c r="G443" s="156">
        <f>VLOOKUP(B443,'Full FBS'!$B$18:$M$2049,6,0)</f>
        <v>55</v>
      </c>
      <c r="H443" s="156">
        <f>VLOOKUP(B443,'Full FBS'!$B$18:$M$2049,7,0)</f>
        <v>1</v>
      </c>
      <c r="I443" s="156">
        <f>VLOOKUP(B443,'Full FBS'!$B$18:$M$2049,8,0)</f>
        <v>70</v>
      </c>
      <c r="J443" s="156">
        <f>VLOOKUP(B443,'Full FBS'!$B$18:$M$2049,9,0)</f>
        <v>1</v>
      </c>
      <c r="K443" s="156">
        <f>VLOOKUP(B443,'Full FBS'!$B$18:$M$2049,10,0)</f>
        <v>22</v>
      </c>
      <c r="L443" s="156">
        <f>VLOOKUP(B443,'Full FBS'!$B$18:$M$2049,11,0)</f>
        <v>231</v>
      </c>
      <c r="M443" s="156">
        <f>VLOOKUP(B443,'Full FBS'!$B$18:$M$2049,12,0)</f>
        <v>2</v>
      </c>
      <c r="N443" s="153">
        <f>SUM(G443*$D$8+H443*$D$5+I443*$D$9+J443*$D$6+K443*$D$11+L443*$D$10+M443*$D$7)</f>
        <v>65.3</v>
      </c>
      <c r="O443" s="167">
        <f>VLOOKUP(B443, 'Full FBS'!$B$18:$P$2049, 13, FALSE)</f>
        <v>65.3</v>
      </c>
      <c r="P443" s="29"/>
      <c r="Q443" s="14"/>
      <c r="R443" s="14"/>
      <c r="S443" s="14"/>
      <c r="T443" s="14"/>
    </row>
    <row r="444" spans="1:20" ht="13.5" customHeight="1">
      <c r="A444" s="154">
        <f>RANK(N444,$N$18:$N$1076)</f>
        <v>427</v>
      </c>
      <c r="B444" s="148" t="s">
        <v>814</v>
      </c>
      <c r="C444" s="148" t="s">
        <v>1942</v>
      </c>
      <c r="D444" s="149" t="s">
        <v>42</v>
      </c>
      <c r="E444" s="149" t="s">
        <v>34</v>
      </c>
      <c r="F444" s="149" t="s">
        <v>337</v>
      </c>
      <c r="G444" s="156">
        <f>VLOOKUP(B444,'Full FBS'!$B$18:$M$2049,6,0)</f>
        <v>0</v>
      </c>
      <c r="H444" s="156">
        <f>VLOOKUP(B444,'Full FBS'!$B$18:$M$2049,7,0)</f>
        <v>0</v>
      </c>
      <c r="I444" s="156">
        <f>VLOOKUP(B444,'Full FBS'!$B$18:$M$2049,8,0)</f>
        <v>0</v>
      </c>
      <c r="J444" s="156">
        <f>VLOOKUP(B444,'Full FBS'!$B$18:$M$2049,9,0)</f>
        <v>0</v>
      </c>
      <c r="K444" s="156">
        <f>VLOOKUP(B444,'Full FBS'!$B$18:$M$2049,10,0)</f>
        <v>24</v>
      </c>
      <c r="L444" s="156">
        <f>VLOOKUP(B444,'Full FBS'!$B$18:$M$2049,11,0)</f>
        <v>287</v>
      </c>
      <c r="M444" s="156">
        <f>VLOOKUP(B444,'Full FBS'!$B$18:$M$2049,12,0)</f>
        <v>4</v>
      </c>
      <c r="N444" s="153">
        <f>SUM(G444*$D$8+H444*$D$5+I444*$D$9+J444*$D$6+K444*$D$11+L444*$D$10+M444*$D$7)</f>
        <v>64.7</v>
      </c>
      <c r="O444" s="167">
        <f>VLOOKUP(B444, 'Full FBS'!$B$18:$P$2049, 13, FALSE)</f>
        <v>64.7</v>
      </c>
      <c r="P444" s="29"/>
      <c r="Q444" s="14"/>
      <c r="R444" s="14"/>
      <c r="S444" s="14"/>
      <c r="T444" s="14"/>
    </row>
    <row r="445" spans="1:20" ht="13.5" customHeight="1">
      <c r="A445" s="154">
        <f>RANK(N445,$N$18:$N$1076)</f>
        <v>428</v>
      </c>
      <c r="B445" s="148" t="s">
        <v>465</v>
      </c>
      <c r="C445" s="148" t="s">
        <v>442</v>
      </c>
      <c r="D445" s="149" t="s">
        <v>42</v>
      </c>
      <c r="E445" s="149" t="s">
        <v>34</v>
      </c>
      <c r="F445" s="149" t="s">
        <v>336</v>
      </c>
      <c r="G445" s="156">
        <f>VLOOKUP(B445,'Full FBS'!$B$18:$M$2049,6,0)</f>
        <v>0</v>
      </c>
      <c r="H445" s="156">
        <f>VLOOKUP(B445,'Full FBS'!$B$18:$M$2049,7,0)</f>
        <v>0</v>
      </c>
      <c r="I445" s="156">
        <f>VLOOKUP(B445,'Full FBS'!$B$18:$M$2049,8,0)</f>
        <v>0</v>
      </c>
      <c r="J445" s="156">
        <f>VLOOKUP(B445,'Full FBS'!$B$18:$M$2049,9,0)</f>
        <v>0</v>
      </c>
      <c r="K445" s="156">
        <f>VLOOKUP(B445,'Full FBS'!$B$18:$M$2049,10,0)</f>
        <v>25</v>
      </c>
      <c r="L445" s="156">
        <f>VLOOKUP(B445,'Full FBS'!$B$18:$M$2049,11,0)</f>
        <v>335</v>
      </c>
      <c r="M445" s="156">
        <f>VLOOKUP(B445,'Full FBS'!$B$18:$M$2049,12,0)</f>
        <v>3</v>
      </c>
      <c r="N445" s="153">
        <f>SUM(G445*$D$8+H445*$D$5+I445*$D$9+J445*$D$6+K445*$D$11+L445*$D$10+M445*$D$7)</f>
        <v>64</v>
      </c>
      <c r="O445" s="167">
        <f>VLOOKUP(B445, 'Full FBS'!$B$18:$P$2049, 13, FALSE)</f>
        <v>64</v>
      </c>
      <c r="P445" s="29"/>
      <c r="Q445" s="14"/>
      <c r="R445" s="14"/>
      <c r="S445" s="14"/>
      <c r="T445" s="14"/>
    </row>
    <row r="446" spans="1:20" ht="13.5" customHeight="1">
      <c r="A446" s="154">
        <f>RANK(N446,$N$18:$N$1076)</f>
        <v>429</v>
      </c>
      <c r="B446" s="148" t="s">
        <v>293</v>
      </c>
      <c r="C446" s="148" t="s">
        <v>428</v>
      </c>
      <c r="D446" s="149" t="s">
        <v>43</v>
      </c>
      <c r="E446" s="149" t="s">
        <v>34</v>
      </c>
      <c r="F446" s="149" t="s">
        <v>336</v>
      </c>
      <c r="G446" s="156">
        <f>VLOOKUP(B446,'Full FBS'!$B$18:$M$2049,6,0)</f>
        <v>0</v>
      </c>
      <c r="H446" s="156">
        <f>VLOOKUP(B446,'Full FBS'!$B$18:$M$2049,7,0)</f>
        <v>0</v>
      </c>
      <c r="I446" s="156">
        <f>VLOOKUP(B446,'Full FBS'!$B$18:$M$2049,8,0)</f>
        <v>0</v>
      </c>
      <c r="J446" s="156">
        <f>VLOOKUP(B446,'Full FBS'!$B$18:$M$2049,9,0)</f>
        <v>0</v>
      </c>
      <c r="K446" s="156">
        <f>VLOOKUP(B446,'Full FBS'!$B$18:$M$2049,10,0)</f>
        <v>23</v>
      </c>
      <c r="L446" s="156">
        <f>VLOOKUP(B446,'Full FBS'!$B$18:$M$2049,11,0)</f>
        <v>401</v>
      </c>
      <c r="M446" s="156">
        <f>VLOOKUP(B446,'Full FBS'!$B$18:$M$2049,12,0)</f>
        <v>2</v>
      </c>
      <c r="N446" s="153">
        <f>SUM(G446*$D$8+H446*$D$5+I446*$D$9+J446*$D$6+K446*$D$11+L446*$D$10+M446*$D$7)</f>
        <v>63.6</v>
      </c>
      <c r="O446" s="167">
        <f>VLOOKUP(B446, 'Full FBS'!$B$18:$P$2049, 13, FALSE)</f>
        <v>63.6</v>
      </c>
      <c r="P446" s="29"/>
      <c r="Q446" s="14"/>
      <c r="R446" s="14"/>
      <c r="S446" s="14"/>
      <c r="T446" s="14"/>
    </row>
    <row r="447" spans="1:20" ht="13.5" customHeight="1">
      <c r="A447" s="154">
        <f>RANK(N447,$N$18:$N$1076)</f>
        <v>430</v>
      </c>
      <c r="B447" s="148" t="s">
        <v>1717</v>
      </c>
      <c r="C447" s="148" t="s">
        <v>404</v>
      </c>
      <c r="D447" s="149" t="s">
        <v>42</v>
      </c>
      <c r="E447" s="149" t="s">
        <v>38</v>
      </c>
      <c r="F447" s="149" t="s">
        <v>37</v>
      </c>
      <c r="G447" s="156">
        <f>VLOOKUP(B447,'Full FBS'!$B$18:$M$2049,6,0)</f>
        <v>0</v>
      </c>
      <c r="H447" s="156">
        <f>VLOOKUP(B447,'Full FBS'!$B$18:$M$2049,7,0)</f>
        <v>0</v>
      </c>
      <c r="I447" s="156">
        <f>VLOOKUP(B447,'Full FBS'!$B$18:$M$2049,8,0)</f>
        <v>0</v>
      </c>
      <c r="J447" s="156">
        <f>VLOOKUP(B447,'Full FBS'!$B$18:$M$2049,9,0)</f>
        <v>0</v>
      </c>
      <c r="K447" s="156">
        <f>VLOOKUP(B447,'Full FBS'!$B$18:$M$2049,10,0)</f>
        <v>23</v>
      </c>
      <c r="L447" s="156">
        <f>VLOOKUP(B447,'Full FBS'!$B$18:$M$2049,11,0)</f>
        <v>277</v>
      </c>
      <c r="M447" s="156">
        <f>VLOOKUP(B447,'Full FBS'!$B$18:$M$2049,12,0)</f>
        <v>4</v>
      </c>
      <c r="N447" s="153">
        <f>SUM(G447*$D$8+H447*$D$5+I447*$D$9+J447*$D$6+K447*$D$11+L447*$D$10+M447*$D$7)</f>
        <v>63.2</v>
      </c>
      <c r="O447" s="167">
        <f>VLOOKUP(B447, 'Full FBS'!$B$18:$P$2049, 13, FALSE)</f>
        <v>63.2</v>
      </c>
      <c r="P447" s="29"/>
      <c r="Q447" s="14"/>
      <c r="R447" s="14"/>
      <c r="S447" s="14"/>
      <c r="T447" s="14"/>
    </row>
    <row r="448" spans="1:20" ht="13.5" customHeight="1">
      <c r="A448" s="154">
        <f>RANK(N448,$N$18:$N$1076)</f>
        <v>431</v>
      </c>
      <c r="B448" s="148" t="s">
        <v>757</v>
      </c>
      <c r="C448" s="148" t="s">
        <v>1057</v>
      </c>
      <c r="D448" s="149" t="s">
        <v>43</v>
      </c>
      <c r="E448" s="149" t="s">
        <v>36</v>
      </c>
      <c r="F448" s="149" t="s">
        <v>337</v>
      </c>
      <c r="G448" s="156">
        <f>VLOOKUP(B448,'Full FBS'!$B$18:$M$2049,6,0)</f>
        <v>0</v>
      </c>
      <c r="H448" s="156">
        <f>VLOOKUP(B448,'Full FBS'!$B$18:$M$2049,7,0)</f>
        <v>0</v>
      </c>
      <c r="I448" s="156">
        <f>VLOOKUP(B448,'Full FBS'!$B$18:$M$2049,8,0)</f>
        <v>50</v>
      </c>
      <c r="J448" s="156">
        <f>VLOOKUP(B448,'Full FBS'!$B$18:$M$2049,9,0)</f>
        <v>0</v>
      </c>
      <c r="K448" s="156">
        <f>VLOOKUP(B448,'Full FBS'!$B$18:$M$2049,10,0)</f>
        <v>26</v>
      </c>
      <c r="L448" s="156">
        <f>VLOOKUP(B448,'Full FBS'!$B$18:$M$2049,11,0)</f>
        <v>329</v>
      </c>
      <c r="M448" s="156">
        <f>VLOOKUP(B448,'Full FBS'!$B$18:$M$2049,12,0)</f>
        <v>2</v>
      </c>
      <c r="N448" s="153">
        <f>SUM(G448*$D$8+H448*$D$5+I448*$D$9+J448*$D$6+K448*$D$11+L448*$D$10+M448*$D$7)</f>
        <v>62.9</v>
      </c>
      <c r="O448" s="167">
        <f>VLOOKUP(B448, 'Full FBS'!$B$18:$P$2049, 13, FALSE)</f>
        <v>62.9</v>
      </c>
      <c r="P448" s="29"/>
      <c r="Q448" s="14"/>
      <c r="R448" s="14"/>
      <c r="S448" s="14"/>
      <c r="T448" s="14"/>
    </row>
    <row r="449" spans="1:20" ht="13.5" customHeight="1">
      <c r="A449" s="154">
        <f>RANK(N449,$N$18:$N$1076)</f>
        <v>431</v>
      </c>
      <c r="B449" s="148" t="s">
        <v>1492</v>
      </c>
      <c r="C449" s="148" t="s">
        <v>1934</v>
      </c>
      <c r="D449" s="149" t="s">
        <v>42</v>
      </c>
      <c r="E449" s="149" t="s">
        <v>38</v>
      </c>
      <c r="F449" s="149" t="s">
        <v>37</v>
      </c>
      <c r="G449" s="156">
        <f>VLOOKUP(B449,'Full FBS'!$B$18:$M$2049,6,0)</f>
        <v>0</v>
      </c>
      <c r="H449" s="156">
        <f>VLOOKUP(B449,'Full FBS'!$B$18:$M$2049,7,0)</f>
        <v>0</v>
      </c>
      <c r="I449" s="156">
        <f>VLOOKUP(B449,'Full FBS'!$B$18:$M$2049,8,0)</f>
        <v>0</v>
      </c>
      <c r="J449" s="156">
        <f>VLOOKUP(B449,'Full FBS'!$B$18:$M$2049,9,0)</f>
        <v>0</v>
      </c>
      <c r="K449" s="156">
        <f>VLOOKUP(B449,'Full FBS'!$B$18:$M$2049,10,0)</f>
        <v>24</v>
      </c>
      <c r="L449" s="156">
        <f>VLOOKUP(B449,'Full FBS'!$B$18:$M$2049,11,0)</f>
        <v>329</v>
      </c>
      <c r="M449" s="156">
        <f>VLOOKUP(B449,'Full FBS'!$B$18:$M$2049,12,0)</f>
        <v>3</v>
      </c>
      <c r="N449" s="153">
        <f>SUM(G449*$D$8+H449*$D$5+I449*$D$9+J449*$D$6+K449*$D$11+L449*$D$10+M449*$D$7)</f>
        <v>62.9</v>
      </c>
      <c r="O449" s="167">
        <f>VLOOKUP(B449, 'Full FBS'!$B$18:$P$2049, 13, FALSE)</f>
        <v>62.9</v>
      </c>
      <c r="P449" s="29"/>
      <c r="Q449" s="14"/>
      <c r="R449" s="14"/>
      <c r="S449" s="14"/>
      <c r="T449" s="14"/>
    </row>
    <row r="450" spans="1:20" ht="13.5" customHeight="1">
      <c r="A450" s="154">
        <f>RANK(N450,$N$18:$N$1076)</f>
        <v>433</v>
      </c>
      <c r="B450" s="148" t="s">
        <v>1510</v>
      </c>
      <c r="C450" s="148" t="s">
        <v>1935</v>
      </c>
      <c r="D450" s="149" t="s">
        <v>39</v>
      </c>
      <c r="E450" s="149" t="s">
        <v>36</v>
      </c>
      <c r="F450" s="149" t="s">
        <v>45</v>
      </c>
      <c r="G450" s="156">
        <f>VLOOKUP(B450,'Full FBS'!$B$18:$M$2049,6,0)</f>
        <v>0</v>
      </c>
      <c r="H450" s="156">
        <f>VLOOKUP(B450,'Full FBS'!$B$18:$M$2049,7,0)</f>
        <v>0</v>
      </c>
      <c r="I450" s="156">
        <f>VLOOKUP(B450,'Full FBS'!$B$18:$M$2049,8,0)</f>
        <v>263</v>
      </c>
      <c r="J450" s="156">
        <f>VLOOKUP(B450,'Full FBS'!$B$18:$M$2049,9,0)</f>
        <v>2</v>
      </c>
      <c r="K450" s="156">
        <f>VLOOKUP(B450,'Full FBS'!$B$18:$M$2049,10,0)</f>
        <v>15</v>
      </c>
      <c r="L450" s="156">
        <f>VLOOKUP(B450,'Full FBS'!$B$18:$M$2049,11,0)</f>
        <v>110</v>
      </c>
      <c r="M450" s="156">
        <f>VLOOKUP(B450,'Full FBS'!$B$18:$M$2049,12,0)</f>
        <v>1</v>
      </c>
      <c r="N450" s="153">
        <f>SUM(G450*$D$8+H450*$D$5+I450*$D$9+J450*$D$6+K450*$D$11+L450*$D$10+M450*$D$7)</f>
        <v>62.8</v>
      </c>
      <c r="O450" s="167">
        <f>VLOOKUP(B450, 'Full FBS'!$B$18:$P$2049, 13, FALSE)</f>
        <v>62.8</v>
      </c>
      <c r="P450" s="29"/>
      <c r="Q450" s="14"/>
      <c r="R450" s="14"/>
      <c r="S450" s="14"/>
      <c r="T450" s="14"/>
    </row>
    <row r="451" spans="1:20" ht="13.5" customHeight="1">
      <c r="A451" s="154">
        <f>RANK(N451,$N$18:$N$1076)</f>
        <v>433</v>
      </c>
      <c r="B451" s="148" t="s">
        <v>935</v>
      </c>
      <c r="C451" s="148" t="s">
        <v>1954</v>
      </c>
      <c r="D451" s="149" t="s">
        <v>39</v>
      </c>
      <c r="E451" s="149" t="s">
        <v>38</v>
      </c>
      <c r="F451" s="149" t="s">
        <v>336</v>
      </c>
      <c r="G451" s="156">
        <f>VLOOKUP(B451,'Full FBS'!$B$18:$M$2049,6,0)</f>
        <v>0</v>
      </c>
      <c r="H451" s="156">
        <f>VLOOKUP(B451,'Full FBS'!$B$18:$M$2049,7,0)</f>
        <v>0</v>
      </c>
      <c r="I451" s="156">
        <f>VLOOKUP(B451,'Full FBS'!$B$18:$M$2049,8,0)</f>
        <v>345</v>
      </c>
      <c r="J451" s="156">
        <f>VLOOKUP(B451,'Full FBS'!$B$18:$M$2049,9,0)</f>
        <v>3</v>
      </c>
      <c r="K451" s="156">
        <f>VLOOKUP(B451,'Full FBS'!$B$18:$M$2049,10,0)</f>
        <v>8</v>
      </c>
      <c r="L451" s="156">
        <f>VLOOKUP(B451,'Full FBS'!$B$18:$M$2049,11,0)</f>
        <v>63</v>
      </c>
      <c r="M451" s="156">
        <f>VLOOKUP(B451,'Full FBS'!$B$18:$M$2049,12,0)</f>
        <v>0</v>
      </c>
      <c r="N451" s="153">
        <f>SUM(G451*$D$8+H451*$D$5+I451*$D$9+J451*$D$6+K451*$D$11+L451*$D$10+M451*$D$7)</f>
        <v>62.8</v>
      </c>
      <c r="O451" s="167">
        <f>VLOOKUP(B451, 'Full FBS'!$B$18:$P$2049, 13, FALSE)</f>
        <v>62.8</v>
      </c>
      <c r="P451" s="29"/>
      <c r="Q451" s="14"/>
      <c r="R451" s="14"/>
      <c r="S451" s="14"/>
      <c r="T451" s="14"/>
    </row>
    <row r="452" spans="1:20" ht="13.5" customHeight="1">
      <c r="A452" s="154">
        <f>RANK(N452,$N$18:$N$1076)</f>
        <v>435</v>
      </c>
      <c r="B452" s="148" t="s">
        <v>1595</v>
      </c>
      <c r="C452" s="148" t="s">
        <v>1064</v>
      </c>
      <c r="D452" s="149" t="s">
        <v>43</v>
      </c>
      <c r="E452" s="149" t="s">
        <v>38</v>
      </c>
      <c r="F452" s="149" t="s">
        <v>335</v>
      </c>
      <c r="G452" s="156">
        <f>VLOOKUP(B452,'Full FBS'!$B$18:$M$2049,6,0)</f>
        <v>0</v>
      </c>
      <c r="H452" s="156">
        <f>VLOOKUP(B452,'Full FBS'!$B$18:$M$2049,7,0)</f>
        <v>0</v>
      </c>
      <c r="I452" s="156">
        <f>VLOOKUP(B452,'Full FBS'!$B$18:$M$2049,8,0)</f>
        <v>0</v>
      </c>
      <c r="J452" s="156">
        <f>VLOOKUP(B452,'Full FBS'!$B$18:$M$2049,9,0)</f>
        <v>0</v>
      </c>
      <c r="K452" s="156">
        <f>VLOOKUP(B452,'Full FBS'!$B$18:$M$2049,10,0)</f>
        <v>27</v>
      </c>
      <c r="L452" s="156">
        <f>VLOOKUP(B452,'Full FBS'!$B$18:$M$2049,11,0)</f>
        <v>372</v>
      </c>
      <c r="M452" s="156">
        <f>VLOOKUP(B452,'Full FBS'!$B$18:$M$2049,12,0)</f>
        <v>2</v>
      </c>
      <c r="N452" s="153">
        <f>SUM(G452*$D$8+H452*$D$5+I452*$D$9+J452*$D$6+K452*$D$11+L452*$D$10+M452*$D$7)</f>
        <v>62.7</v>
      </c>
      <c r="O452" s="167">
        <f>VLOOKUP(B452, 'Full FBS'!$B$18:$P$2049, 13, FALSE)</f>
        <v>62.7</v>
      </c>
      <c r="P452" s="29"/>
      <c r="Q452" s="14"/>
      <c r="R452" s="14"/>
      <c r="S452" s="14"/>
      <c r="T452" s="14"/>
    </row>
    <row r="453" spans="1:20" ht="13.5" customHeight="1">
      <c r="A453" s="154">
        <f>RANK(N453,$N$18:$N$1076)</f>
        <v>436</v>
      </c>
      <c r="B453" s="148" t="s">
        <v>367</v>
      </c>
      <c r="C453" s="148" t="s">
        <v>451</v>
      </c>
      <c r="D453" s="149" t="s">
        <v>43</v>
      </c>
      <c r="E453" s="149" t="s">
        <v>34</v>
      </c>
      <c r="F453" s="149" t="s">
        <v>336</v>
      </c>
      <c r="G453" s="156">
        <f>VLOOKUP(B453,'Full FBS'!$B$18:$M$2049,6,0)</f>
        <v>0</v>
      </c>
      <c r="H453" s="156">
        <f>VLOOKUP(B453,'Full FBS'!$B$18:$M$2049,7,0)</f>
        <v>0</v>
      </c>
      <c r="I453" s="156">
        <f>VLOOKUP(B453,'Full FBS'!$B$18:$M$2049,8,0)</f>
        <v>0</v>
      </c>
      <c r="J453" s="156">
        <f>VLOOKUP(B453,'Full FBS'!$B$18:$M$2049,9,0)</f>
        <v>0</v>
      </c>
      <c r="K453" s="156">
        <f>VLOOKUP(B453,'Full FBS'!$B$18:$M$2049,10,0)</f>
        <v>29</v>
      </c>
      <c r="L453" s="156">
        <f>VLOOKUP(B453,'Full FBS'!$B$18:$M$2049,11,0)</f>
        <v>301</v>
      </c>
      <c r="M453" s="156">
        <f>VLOOKUP(B453,'Full FBS'!$B$18:$M$2049,12,0)</f>
        <v>3</v>
      </c>
      <c r="N453" s="153">
        <f>SUM(G453*$D$8+H453*$D$5+I453*$D$9+J453*$D$6+K453*$D$11+L453*$D$10+M453*$D$7)</f>
        <v>62.6</v>
      </c>
      <c r="O453" s="167">
        <f>VLOOKUP(B453, 'Full FBS'!$B$18:$P$2049, 13, FALSE)</f>
        <v>62.6</v>
      </c>
      <c r="P453" s="29"/>
      <c r="Q453" s="14"/>
      <c r="R453" s="14"/>
      <c r="S453" s="14"/>
      <c r="T453" s="14"/>
    </row>
    <row r="454" spans="1:20" ht="13.5" customHeight="1">
      <c r="A454" s="154">
        <f>RANK(N454,$N$18:$N$1076)</f>
        <v>436</v>
      </c>
      <c r="B454" s="148" t="s">
        <v>251</v>
      </c>
      <c r="C454" s="148" t="s">
        <v>433</v>
      </c>
      <c r="D454" s="149" t="s">
        <v>43</v>
      </c>
      <c r="E454" s="149" t="s">
        <v>34</v>
      </c>
      <c r="F454" s="149" t="s">
        <v>37</v>
      </c>
      <c r="G454" s="156">
        <f>VLOOKUP(B454,'Full FBS'!$B$18:$M$2049,6,0)</f>
        <v>0</v>
      </c>
      <c r="H454" s="156">
        <f>VLOOKUP(B454,'Full FBS'!$B$18:$M$2049,7,0)</f>
        <v>0</v>
      </c>
      <c r="I454" s="156">
        <f>VLOOKUP(B454,'Full FBS'!$B$18:$M$2049,8,0)</f>
        <v>0</v>
      </c>
      <c r="J454" s="156">
        <f>VLOOKUP(B454,'Full FBS'!$B$18:$M$2049,9,0)</f>
        <v>0</v>
      </c>
      <c r="K454" s="156">
        <f>VLOOKUP(B454,'Full FBS'!$B$18:$M$2049,10,0)</f>
        <v>32</v>
      </c>
      <c r="L454" s="156">
        <f>VLOOKUP(B454,'Full FBS'!$B$18:$M$2049,11,0)</f>
        <v>406</v>
      </c>
      <c r="M454" s="156">
        <f>VLOOKUP(B454,'Full FBS'!$B$18:$M$2049,12,0)</f>
        <v>1</v>
      </c>
      <c r="N454" s="153">
        <f>SUM(G454*$D$8+H454*$D$5+I454*$D$9+J454*$D$6+K454*$D$11+L454*$D$10+M454*$D$7)</f>
        <v>62.6</v>
      </c>
      <c r="O454" s="167">
        <f>VLOOKUP(B454, 'Full FBS'!$B$18:$P$2049, 13, FALSE)</f>
        <v>62.6</v>
      </c>
      <c r="P454" s="29"/>
      <c r="Q454" s="14"/>
      <c r="R454" s="14"/>
      <c r="S454" s="14"/>
      <c r="T454" s="14"/>
    </row>
    <row r="455" spans="1:20" ht="13.5" customHeight="1">
      <c r="A455" s="154">
        <f>RANK(N455,$N$18:$N$1076)</f>
        <v>438</v>
      </c>
      <c r="B455" s="148" t="s">
        <v>235</v>
      </c>
      <c r="C455" s="148" t="s">
        <v>405</v>
      </c>
      <c r="D455" s="149" t="s">
        <v>42</v>
      </c>
      <c r="E455" s="149" t="s">
        <v>34</v>
      </c>
      <c r="F455" s="149" t="s">
        <v>37</v>
      </c>
      <c r="G455" s="156">
        <f>VLOOKUP(B455,'Full FBS'!$B$18:$M$2049,6,0)</f>
        <v>0</v>
      </c>
      <c r="H455" s="156">
        <f>VLOOKUP(B455,'Full FBS'!$B$18:$M$2049,7,0)</f>
        <v>0</v>
      </c>
      <c r="I455" s="156">
        <f>VLOOKUP(B455,'Full FBS'!$B$18:$M$2049,8,0)</f>
        <v>0</v>
      </c>
      <c r="J455" s="156">
        <f>VLOOKUP(B455,'Full FBS'!$B$18:$M$2049,9,0)</f>
        <v>0</v>
      </c>
      <c r="K455" s="156">
        <f>VLOOKUP(B455,'Full FBS'!$B$18:$M$2049,10,0)</f>
        <v>26</v>
      </c>
      <c r="L455" s="156">
        <f>VLOOKUP(B455,'Full FBS'!$B$18:$M$2049,11,0)</f>
        <v>315</v>
      </c>
      <c r="M455" s="156">
        <f>VLOOKUP(B455,'Full FBS'!$B$18:$M$2049,12,0)</f>
        <v>3</v>
      </c>
      <c r="N455" s="153">
        <f>SUM(G455*$D$8+H455*$D$5+I455*$D$9+J455*$D$6+K455*$D$11+L455*$D$10+M455*$D$7)</f>
        <v>62.5</v>
      </c>
      <c r="O455" s="167">
        <f>VLOOKUP(B455, 'Full FBS'!$B$18:$P$2049, 13, FALSE)</f>
        <v>62.5</v>
      </c>
      <c r="P455" s="29"/>
      <c r="Q455" s="14"/>
      <c r="R455" s="14"/>
      <c r="S455" s="14"/>
      <c r="T455" s="14"/>
    </row>
    <row r="456" spans="1:20" ht="13.5" customHeight="1">
      <c r="A456" s="154">
        <f>RANK(N456,$N$18:$N$1076)</f>
        <v>439</v>
      </c>
      <c r="B456" s="148" t="s">
        <v>292</v>
      </c>
      <c r="C456" s="148" t="s">
        <v>1932</v>
      </c>
      <c r="D456" s="149" t="s">
        <v>43</v>
      </c>
      <c r="E456" s="149" t="s">
        <v>34</v>
      </c>
      <c r="F456" s="149" t="s">
        <v>45</v>
      </c>
      <c r="G456" s="156">
        <f>VLOOKUP(B456,'Full FBS'!$B$18:$M$2049,6,0)</f>
        <v>0</v>
      </c>
      <c r="H456" s="156">
        <f>VLOOKUP(B456,'Full FBS'!$B$18:$M$2049,7,0)</f>
        <v>0</v>
      </c>
      <c r="I456" s="156">
        <f>VLOOKUP(B456,'Full FBS'!$B$18:$M$2049,8,0)</f>
        <v>16</v>
      </c>
      <c r="J456" s="156">
        <f>VLOOKUP(B456,'Full FBS'!$B$18:$M$2049,9,0)</f>
        <v>0</v>
      </c>
      <c r="K456" s="156">
        <f>VLOOKUP(B456,'Full FBS'!$B$18:$M$2049,10,0)</f>
        <v>25</v>
      </c>
      <c r="L456" s="156">
        <f>VLOOKUP(B456,'Full FBS'!$B$18:$M$2049,11,0)</f>
        <v>302</v>
      </c>
      <c r="M456" s="156">
        <f>VLOOKUP(B456,'Full FBS'!$B$18:$M$2049,12,0)</f>
        <v>3</v>
      </c>
      <c r="N456" s="153">
        <f>SUM(G456*$D$8+H456*$D$5+I456*$D$9+J456*$D$6+K456*$D$11+L456*$D$10+M456*$D$7)</f>
        <v>62.300000000000004</v>
      </c>
      <c r="O456" s="167">
        <f>VLOOKUP(B456, 'Full FBS'!$B$18:$P$2049, 13, FALSE)</f>
        <v>62.300000000000004</v>
      </c>
      <c r="P456" s="29"/>
      <c r="Q456" s="14"/>
      <c r="R456" s="14"/>
      <c r="S456" s="14"/>
      <c r="T456" s="14"/>
    </row>
    <row r="457" spans="1:20" ht="13.5" customHeight="1">
      <c r="A457" s="154">
        <f>RANK(N457,$N$18:$N$1076)</f>
        <v>440</v>
      </c>
      <c r="B457" s="148" t="s">
        <v>373</v>
      </c>
      <c r="C457" s="148" t="s">
        <v>411</v>
      </c>
      <c r="D457" s="149" t="s">
        <v>43</v>
      </c>
      <c r="E457" s="149" t="s">
        <v>36</v>
      </c>
      <c r="F457" s="149" t="s">
        <v>37</v>
      </c>
      <c r="G457" s="156">
        <f>VLOOKUP(B457,'Full FBS'!$B$18:$M$2049,6,0)</f>
        <v>0</v>
      </c>
      <c r="H457" s="156">
        <f>VLOOKUP(B457,'Full FBS'!$B$18:$M$2049,7,0)</f>
        <v>0</v>
      </c>
      <c r="I457" s="156">
        <f>VLOOKUP(B457,'Full FBS'!$B$18:$M$2049,8,0)</f>
        <v>24</v>
      </c>
      <c r="J457" s="156">
        <f>VLOOKUP(B457,'Full FBS'!$B$18:$M$2049,9,0)</f>
        <v>1</v>
      </c>
      <c r="K457" s="156">
        <f>VLOOKUP(B457,'Full FBS'!$B$18:$M$2049,10,0)</f>
        <v>21</v>
      </c>
      <c r="L457" s="156">
        <f>VLOOKUP(B457,'Full FBS'!$B$18:$M$2049,11,0)</f>
        <v>314</v>
      </c>
      <c r="M457" s="156">
        <f>VLOOKUP(B457,'Full FBS'!$B$18:$M$2049,12,0)</f>
        <v>2</v>
      </c>
      <c r="N457" s="153">
        <f>SUM(G457*$D$8+H457*$D$5+I457*$D$9+J457*$D$6+K457*$D$11+L457*$D$10+M457*$D$7)</f>
        <v>62.3</v>
      </c>
      <c r="O457" s="167">
        <f>VLOOKUP(B457, 'Full FBS'!$B$18:$P$2049, 13, FALSE)</f>
        <v>62.3</v>
      </c>
      <c r="P457" s="29"/>
      <c r="Q457" s="14"/>
      <c r="R457" s="14"/>
      <c r="S457" s="14"/>
      <c r="T457" s="14"/>
    </row>
    <row r="458" spans="1:20" ht="13.5" customHeight="1">
      <c r="A458" s="154">
        <f>RANK(N458,$N$18:$N$1076)</f>
        <v>441</v>
      </c>
      <c r="B458" s="148" t="s">
        <v>1512</v>
      </c>
      <c r="C458" s="148" t="s">
        <v>1935</v>
      </c>
      <c r="D458" s="149" t="s">
        <v>43</v>
      </c>
      <c r="E458" s="149" t="s">
        <v>1965</v>
      </c>
      <c r="F458" s="149" t="s">
        <v>45</v>
      </c>
      <c r="G458" s="156">
        <f>VLOOKUP(B458,'Full FBS'!$B$18:$M$2049,6,0)</f>
        <v>0</v>
      </c>
      <c r="H458" s="156">
        <f>VLOOKUP(B458,'Full FBS'!$B$18:$M$2049,7,0)</f>
        <v>0</v>
      </c>
      <c r="I458" s="156">
        <f>VLOOKUP(B458,'Full FBS'!$B$18:$M$2049,8,0)</f>
        <v>0</v>
      </c>
      <c r="J458" s="156">
        <f>VLOOKUP(B458,'Full FBS'!$B$18:$M$2049,9,0)</f>
        <v>0</v>
      </c>
      <c r="K458" s="156">
        <f>VLOOKUP(B458,'Full FBS'!$B$18:$M$2049,10,0)</f>
        <v>28</v>
      </c>
      <c r="L458" s="156">
        <f>VLOOKUP(B458,'Full FBS'!$B$18:$M$2049,11,0)</f>
        <v>362</v>
      </c>
      <c r="M458" s="156">
        <f>VLOOKUP(B458,'Full FBS'!$B$18:$M$2049,12,0)</f>
        <v>2</v>
      </c>
      <c r="N458" s="153">
        <f>SUM(G458*$D$8+H458*$D$5+I458*$D$9+J458*$D$6+K458*$D$11+L458*$D$10+M458*$D$7)</f>
        <v>62.2</v>
      </c>
      <c r="O458" s="167">
        <f>VLOOKUP(B458, 'Full FBS'!$B$18:$P$2049, 13, FALSE)</f>
        <v>62.2</v>
      </c>
      <c r="P458" s="29"/>
      <c r="Q458" s="14"/>
      <c r="R458" s="14"/>
      <c r="S458" s="14"/>
      <c r="T458" s="14"/>
    </row>
    <row r="459" spans="1:20" ht="13.5" customHeight="1">
      <c r="A459" s="154">
        <f>RANK(N459,$N$18:$N$1076)</f>
        <v>442</v>
      </c>
      <c r="B459" s="148" t="s">
        <v>165</v>
      </c>
      <c r="C459" s="148" t="s">
        <v>453</v>
      </c>
      <c r="D459" s="149" t="s">
        <v>39</v>
      </c>
      <c r="E459" s="149" t="s">
        <v>34</v>
      </c>
      <c r="F459" s="149" t="s">
        <v>337</v>
      </c>
      <c r="G459" s="156">
        <f>VLOOKUP(B459,'Full FBS'!$B$18:$M$2049,6,0)</f>
        <v>0</v>
      </c>
      <c r="H459" s="156">
        <f>VLOOKUP(B459,'Full FBS'!$B$18:$M$2049,7,0)</f>
        <v>0</v>
      </c>
      <c r="I459" s="156">
        <f>VLOOKUP(B459,'Full FBS'!$B$18:$M$2049,8,0)</f>
        <v>297</v>
      </c>
      <c r="J459" s="156">
        <f>VLOOKUP(B459,'Full FBS'!$B$18:$M$2049,9,0)</f>
        <v>4</v>
      </c>
      <c r="K459" s="156">
        <f>VLOOKUP(B459,'Full FBS'!$B$18:$M$2049,10,0)</f>
        <v>7</v>
      </c>
      <c r="L459" s="156">
        <f>VLOOKUP(B459,'Full FBS'!$B$18:$M$2049,11,0)</f>
        <v>49</v>
      </c>
      <c r="M459" s="156">
        <f>VLOOKUP(B459,'Full FBS'!$B$18:$M$2049,12,0)</f>
        <v>0</v>
      </c>
      <c r="N459" s="153">
        <f>SUM(G459*$D$8+H459*$D$5+I459*$D$9+J459*$D$6+K459*$D$11+L459*$D$10+M459*$D$7)</f>
        <v>62.1</v>
      </c>
      <c r="O459" s="167">
        <f>VLOOKUP(B459, 'Full FBS'!$B$18:$P$2049, 13, FALSE)</f>
        <v>62.1</v>
      </c>
      <c r="P459" s="29"/>
      <c r="Q459" s="14"/>
      <c r="R459" s="14"/>
      <c r="S459" s="14"/>
      <c r="T459" s="14"/>
    </row>
    <row r="460" spans="1:20" ht="13.5" customHeight="1">
      <c r="A460" s="154">
        <f>RANK(N460,$N$18:$N$1076)</f>
        <v>442</v>
      </c>
      <c r="B460" s="148" t="s">
        <v>2124</v>
      </c>
      <c r="C460" s="148" t="s">
        <v>423</v>
      </c>
      <c r="D460" s="149" t="s">
        <v>42</v>
      </c>
      <c r="E460" s="149" t="s">
        <v>38</v>
      </c>
      <c r="F460" s="149" t="s">
        <v>337</v>
      </c>
      <c r="G460" s="156">
        <f>VLOOKUP(B460,'Full FBS'!$B$18:$M$2049,6,0)</f>
        <v>0</v>
      </c>
      <c r="H460" s="156">
        <f>VLOOKUP(B460,'Full FBS'!$B$18:$M$2049,7,0)</f>
        <v>0</v>
      </c>
      <c r="I460" s="156">
        <f>VLOOKUP(B460,'Full FBS'!$B$18:$M$2049,8,0)</f>
        <v>0</v>
      </c>
      <c r="J460" s="156">
        <f>VLOOKUP(B460,'Full FBS'!$B$18:$M$2049,9,0)</f>
        <v>0</v>
      </c>
      <c r="K460" s="156">
        <f>VLOOKUP(B460,'Full FBS'!$B$18:$M$2049,10,0)</f>
        <v>28</v>
      </c>
      <c r="L460" s="156">
        <f>VLOOKUP(B460,'Full FBS'!$B$18:$M$2049,11,0)</f>
        <v>301</v>
      </c>
      <c r="M460" s="156">
        <f>VLOOKUP(B460,'Full FBS'!$B$18:$M$2049,12,0)</f>
        <v>3</v>
      </c>
      <c r="N460" s="153">
        <f>SUM(G460*$D$8+H460*$D$5+I460*$D$9+J460*$D$6+K460*$D$11+L460*$D$10+M460*$D$7)</f>
        <v>62.1</v>
      </c>
      <c r="O460" s="167">
        <f>VLOOKUP(B460, 'Full FBS'!$B$18:$P$2049, 13, FALSE)</f>
        <v>62.1</v>
      </c>
      <c r="P460" s="29"/>
      <c r="Q460" s="14"/>
      <c r="R460" s="14"/>
      <c r="S460" s="14"/>
      <c r="T460" s="14"/>
    </row>
    <row r="461" spans="1:20" ht="13.5" customHeight="1">
      <c r="A461" s="154">
        <f>RANK(N461,$N$18:$N$1076)</f>
        <v>444</v>
      </c>
      <c r="B461" s="148" t="s">
        <v>2041</v>
      </c>
      <c r="C461" s="148" t="s">
        <v>435</v>
      </c>
      <c r="D461" s="149" t="s">
        <v>43</v>
      </c>
      <c r="E461" s="149" t="s">
        <v>38</v>
      </c>
      <c r="F461" s="149" t="s">
        <v>336</v>
      </c>
      <c r="G461" s="156">
        <f>VLOOKUP(B461,'Full FBS'!$B$18:$M$2049,6,0)</f>
        <v>0</v>
      </c>
      <c r="H461" s="156">
        <f>VLOOKUP(B461,'Full FBS'!$B$18:$M$2049,7,0)</f>
        <v>0</v>
      </c>
      <c r="I461" s="156">
        <f>VLOOKUP(B461,'Full FBS'!$B$18:$M$2049,8,0)</f>
        <v>0</v>
      </c>
      <c r="J461" s="156">
        <f>VLOOKUP(B461,'Full FBS'!$B$18:$M$2049,9,0)</f>
        <v>0</v>
      </c>
      <c r="K461" s="156">
        <f>VLOOKUP(B461,'Full FBS'!$B$18:$M$2049,10,0)</f>
        <v>29</v>
      </c>
      <c r="L461" s="156">
        <f>VLOOKUP(B461,'Full FBS'!$B$18:$M$2049,11,0)</f>
        <v>355</v>
      </c>
      <c r="M461" s="156">
        <f>VLOOKUP(B461,'Full FBS'!$B$18:$M$2049,12,0)</f>
        <v>2</v>
      </c>
      <c r="N461" s="153">
        <f>SUM(G461*$D$8+H461*$D$5+I461*$D$9+J461*$D$6+K461*$D$11+L461*$D$10+M461*$D$7)</f>
        <v>62</v>
      </c>
      <c r="O461" s="167">
        <f>VLOOKUP(B461, 'Full FBS'!$B$18:$P$2049, 13, FALSE)</f>
        <v>62</v>
      </c>
      <c r="P461" s="29"/>
      <c r="Q461" s="14"/>
      <c r="R461" s="14"/>
      <c r="S461" s="14"/>
      <c r="T461" s="14"/>
    </row>
    <row r="462" spans="1:20" ht="13.5" customHeight="1">
      <c r="A462" s="154">
        <f>RANK(N462,$N$18:$N$1076)</f>
        <v>445</v>
      </c>
      <c r="B462" s="148" t="s">
        <v>807</v>
      </c>
      <c r="C462" s="148" t="s">
        <v>1941</v>
      </c>
      <c r="D462" s="149" t="s">
        <v>43</v>
      </c>
      <c r="E462" s="149" t="s">
        <v>38</v>
      </c>
      <c r="F462" s="149" t="s">
        <v>1047</v>
      </c>
      <c r="G462" s="156">
        <f>VLOOKUP(B462,'Full FBS'!$B$18:$M$2049,6,0)</f>
        <v>0</v>
      </c>
      <c r="H462" s="156">
        <f>VLOOKUP(B462,'Full FBS'!$B$18:$M$2049,7,0)</f>
        <v>0</v>
      </c>
      <c r="I462" s="156">
        <f>VLOOKUP(B462,'Full FBS'!$B$18:$M$2049,8,0)</f>
        <v>0</v>
      </c>
      <c r="J462" s="156">
        <f>VLOOKUP(B462,'Full FBS'!$B$18:$M$2049,9,0)</f>
        <v>0</v>
      </c>
      <c r="K462" s="156">
        <f>VLOOKUP(B462,'Full FBS'!$B$18:$M$2049,10,0)</f>
        <v>26</v>
      </c>
      <c r="L462" s="156">
        <f>VLOOKUP(B462,'Full FBS'!$B$18:$M$2049,11,0)</f>
        <v>369</v>
      </c>
      <c r="M462" s="156">
        <f>VLOOKUP(B462,'Full FBS'!$B$18:$M$2049,12,0)</f>
        <v>2</v>
      </c>
      <c r="N462" s="153">
        <f>SUM(G462*$D$8+H462*$D$5+I462*$D$9+J462*$D$6+K462*$D$11+L462*$D$10+M462*$D$7)</f>
        <v>61.9</v>
      </c>
      <c r="O462" s="167">
        <f>VLOOKUP(B462, 'Full FBS'!$B$18:$P$2049, 13, FALSE)</f>
        <v>61.9</v>
      </c>
      <c r="P462" s="29"/>
      <c r="Q462" s="14"/>
      <c r="R462" s="14"/>
      <c r="S462" s="14"/>
      <c r="T462" s="14"/>
    </row>
    <row r="463" spans="1:20" ht="13.5" customHeight="1">
      <c r="A463" s="154">
        <f>RANK(N463,$N$18:$N$1076)</f>
        <v>446</v>
      </c>
      <c r="B463" s="148" t="s">
        <v>1365</v>
      </c>
      <c r="C463" s="148" t="s">
        <v>1926</v>
      </c>
      <c r="D463" s="149" t="s">
        <v>42</v>
      </c>
      <c r="E463" s="149" t="s">
        <v>36</v>
      </c>
      <c r="F463" s="149" t="s">
        <v>336</v>
      </c>
      <c r="G463" s="156">
        <f>VLOOKUP(B463,'Full FBS'!$B$18:$M$2049,6,0)</f>
        <v>0</v>
      </c>
      <c r="H463" s="156">
        <f>VLOOKUP(B463,'Full FBS'!$B$18:$M$2049,7,0)</f>
        <v>0</v>
      </c>
      <c r="I463" s="156">
        <f>VLOOKUP(B463,'Full FBS'!$B$18:$M$2049,8,0)</f>
        <v>0</v>
      </c>
      <c r="J463" s="156">
        <f>VLOOKUP(B463,'Full FBS'!$B$18:$M$2049,9,0)</f>
        <v>0</v>
      </c>
      <c r="K463" s="156">
        <f>VLOOKUP(B463,'Full FBS'!$B$18:$M$2049,10,0)</f>
        <v>25</v>
      </c>
      <c r="L463" s="156">
        <f>VLOOKUP(B463,'Full FBS'!$B$18:$M$2049,11,0)</f>
        <v>313</v>
      </c>
      <c r="M463" s="156">
        <f>VLOOKUP(B463,'Full FBS'!$B$18:$M$2049,12,0)</f>
        <v>3</v>
      </c>
      <c r="N463" s="153">
        <f>SUM(G463*$D$8+H463*$D$5+I463*$D$9+J463*$D$6+K463*$D$11+L463*$D$10+M463*$D$7)</f>
        <v>61.8</v>
      </c>
      <c r="O463" s="167">
        <f>VLOOKUP(B463, 'Full FBS'!$B$18:$P$2049, 13, FALSE)</f>
        <v>61.8</v>
      </c>
      <c r="P463" s="29"/>
      <c r="Q463" s="14"/>
      <c r="R463" s="14"/>
      <c r="S463" s="14"/>
      <c r="T463" s="14"/>
    </row>
    <row r="464" spans="1:20" ht="13.5" customHeight="1">
      <c r="A464" s="154">
        <f>RANK(N464,$N$18:$N$1076)</f>
        <v>447</v>
      </c>
      <c r="B464" s="148" t="s">
        <v>884</v>
      </c>
      <c r="C464" s="148" t="s">
        <v>54</v>
      </c>
      <c r="D464" s="149" t="s">
        <v>43</v>
      </c>
      <c r="E464" s="149" t="s">
        <v>34</v>
      </c>
      <c r="F464" s="149" t="s">
        <v>45</v>
      </c>
      <c r="G464" s="156">
        <f>VLOOKUP(B464,'Full FBS'!$B$18:$M$2049,6,0)</f>
        <v>0</v>
      </c>
      <c r="H464" s="156">
        <f>VLOOKUP(B464,'Full FBS'!$B$18:$M$2049,7,0)</f>
        <v>0</v>
      </c>
      <c r="I464" s="156">
        <f>VLOOKUP(B464,'Full FBS'!$B$18:$M$2049,8,0)</f>
        <v>67</v>
      </c>
      <c r="J464" s="156">
        <f>VLOOKUP(B464,'Full FBS'!$B$18:$M$2049,9,0)</f>
        <v>1</v>
      </c>
      <c r="K464" s="156">
        <f>VLOOKUP(B464,'Full FBS'!$B$18:$M$2049,10,0)</f>
        <v>21</v>
      </c>
      <c r="L464" s="156">
        <f>VLOOKUP(B464,'Full FBS'!$B$18:$M$2049,11,0)</f>
        <v>265</v>
      </c>
      <c r="M464" s="156">
        <f>VLOOKUP(B464,'Full FBS'!$B$18:$M$2049,12,0)</f>
        <v>2</v>
      </c>
      <c r="N464" s="153">
        <f>SUM(G464*$D$8+H464*$D$5+I464*$D$9+J464*$D$6+K464*$D$11+L464*$D$10+M464*$D$7)</f>
        <v>61.7</v>
      </c>
      <c r="O464" s="167">
        <f>VLOOKUP(B464, 'Full FBS'!$B$18:$P$2049, 13, FALSE)</f>
        <v>61.7</v>
      </c>
      <c r="P464" s="29"/>
      <c r="Q464" s="14"/>
      <c r="R464" s="14"/>
      <c r="S464" s="14"/>
      <c r="T464" s="14"/>
    </row>
    <row r="465" spans="1:20" ht="13.5" customHeight="1">
      <c r="A465" s="154">
        <f>RANK(N465,$N$18:$N$1076)</f>
        <v>448</v>
      </c>
      <c r="B465" s="148" t="s">
        <v>1686</v>
      </c>
      <c r="C465" s="148" t="s">
        <v>425</v>
      </c>
      <c r="D465" s="149" t="s">
        <v>39</v>
      </c>
      <c r="E465" s="149" t="s">
        <v>38</v>
      </c>
      <c r="F465" s="149" t="s">
        <v>45</v>
      </c>
      <c r="G465" s="156">
        <f>VLOOKUP(B465,'Full FBS'!$B$18:$M$2049,6,0)</f>
        <v>0</v>
      </c>
      <c r="H465" s="156">
        <f>VLOOKUP(B465,'Full FBS'!$B$18:$M$2049,7,0)</f>
        <v>0</v>
      </c>
      <c r="I465" s="156">
        <f>VLOOKUP(B465,'Full FBS'!$B$18:$M$2049,8,0)</f>
        <v>302</v>
      </c>
      <c r="J465" s="156">
        <f>VLOOKUP(B465,'Full FBS'!$B$18:$M$2049,9,0)</f>
        <v>3</v>
      </c>
      <c r="K465" s="156">
        <f>VLOOKUP(B465,'Full FBS'!$B$18:$M$2049,10,0)</f>
        <v>9</v>
      </c>
      <c r="L465" s="156">
        <f>VLOOKUP(B465,'Full FBS'!$B$18:$M$2049,11,0)</f>
        <v>89</v>
      </c>
      <c r="M465" s="156">
        <f>VLOOKUP(B465,'Full FBS'!$B$18:$M$2049,12,0)</f>
        <v>0</v>
      </c>
      <c r="N465" s="153">
        <f>SUM(G465*$D$8+H465*$D$5+I465*$D$9+J465*$D$6+K465*$D$11+L465*$D$10+M465*$D$7)</f>
        <v>61.6</v>
      </c>
      <c r="O465" s="167">
        <f>VLOOKUP(B465, 'Full FBS'!$B$18:$P$2049, 13, FALSE)</f>
        <v>61.6</v>
      </c>
      <c r="P465" s="29"/>
      <c r="Q465" s="14"/>
      <c r="R465" s="14"/>
      <c r="S465" s="14"/>
      <c r="T465" s="14"/>
    </row>
    <row r="466" spans="1:20" ht="13.5" customHeight="1">
      <c r="A466" s="154">
        <f>RANK(N466,$N$18:$N$1076)</f>
        <v>449</v>
      </c>
      <c r="B466" s="148" t="s">
        <v>636</v>
      </c>
      <c r="C466" s="148" t="s">
        <v>1918</v>
      </c>
      <c r="D466" s="149" t="s">
        <v>42</v>
      </c>
      <c r="E466" s="149" t="s">
        <v>34</v>
      </c>
      <c r="F466" s="149" t="s">
        <v>45</v>
      </c>
      <c r="G466" s="156">
        <f>VLOOKUP(B466,'Full FBS'!$B$18:$M$2049,6,0)</f>
        <v>0</v>
      </c>
      <c r="H466" s="156">
        <f>VLOOKUP(B466,'Full FBS'!$B$18:$M$2049,7,0)</f>
        <v>0</v>
      </c>
      <c r="I466" s="156">
        <f>VLOOKUP(B466,'Full FBS'!$B$18:$M$2049,8,0)</f>
        <v>0</v>
      </c>
      <c r="J466" s="156">
        <f>VLOOKUP(B466,'Full FBS'!$B$18:$M$2049,9,0)</f>
        <v>0</v>
      </c>
      <c r="K466" s="156">
        <f>VLOOKUP(B466,'Full FBS'!$B$18:$M$2049,10,0)</f>
        <v>27</v>
      </c>
      <c r="L466" s="156">
        <f>VLOOKUP(B466,'Full FBS'!$B$18:$M$2049,11,0)</f>
        <v>300</v>
      </c>
      <c r="M466" s="156">
        <f>VLOOKUP(B466,'Full FBS'!$B$18:$M$2049,12,0)</f>
        <v>3</v>
      </c>
      <c r="N466" s="153">
        <f>SUM(G466*$D$8+H466*$D$5+I466*$D$9+J466*$D$6+K466*$D$11+L466*$D$10+M466*$D$7)</f>
        <v>61.5</v>
      </c>
      <c r="O466" s="167">
        <f>VLOOKUP(B466, 'Full FBS'!$B$18:$P$2049, 13, FALSE)</f>
        <v>61.5</v>
      </c>
      <c r="P466" s="29"/>
      <c r="Q466" s="14"/>
      <c r="R466" s="14"/>
      <c r="S466" s="14"/>
      <c r="T466" s="14"/>
    </row>
    <row r="467" spans="1:20" ht="13.5" customHeight="1">
      <c r="A467" s="154">
        <f>RANK(N467,$N$18:$N$1076)</f>
        <v>449</v>
      </c>
      <c r="B467" s="148" t="s">
        <v>181</v>
      </c>
      <c r="C467" s="148" t="s">
        <v>1954</v>
      </c>
      <c r="D467" s="149" t="s">
        <v>42</v>
      </c>
      <c r="E467" s="149" t="s">
        <v>34</v>
      </c>
      <c r="F467" s="149" t="s">
        <v>336</v>
      </c>
      <c r="G467" s="156">
        <f>VLOOKUP(B467,'Full FBS'!$B$18:$M$2049,6,0)</f>
        <v>0</v>
      </c>
      <c r="H467" s="156">
        <f>VLOOKUP(B467,'Full FBS'!$B$18:$M$2049,7,0)</f>
        <v>0</v>
      </c>
      <c r="I467" s="156">
        <f>VLOOKUP(B467,'Full FBS'!$B$18:$M$2049,8,0)</f>
        <v>0</v>
      </c>
      <c r="J467" s="156">
        <f>VLOOKUP(B467,'Full FBS'!$B$18:$M$2049,9,0)</f>
        <v>0</v>
      </c>
      <c r="K467" s="156">
        <f>VLOOKUP(B467,'Full FBS'!$B$18:$M$2049,10,0)</f>
        <v>24</v>
      </c>
      <c r="L467" s="156">
        <f>VLOOKUP(B467,'Full FBS'!$B$18:$M$2049,11,0)</f>
        <v>255</v>
      </c>
      <c r="M467" s="156">
        <f>VLOOKUP(B467,'Full FBS'!$B$18:$M$2049,12,0)</f>
        <v>4</v>
      </c>
      <c r="N467" s="153">
        <f>SUM(G467*$D$8+H467*$D$5+I467*$D$9+J467*$D$6+K467*$D$11+L467*$D$10+M467*$D$7)</f>
        <v>61.5</v>
      </c>
      <c r="O467" s="167">
        <f>VLOOKUP(B467, 'Full FBS'!$B$18:$P$2049, 13, FALSE)</f>
        <v>61.5</v>
      </c>
      <c r="P467" s="29"/>
      <c r="Q467" s="14"/>
      <c r="R467" s="14"/>
      <c r="S467" s="14"/>
      <c r="T467" s="14"/>
    </row>
    <row r="468" spans="1:20" ht="13.5" customHeight="1">
      <c r="A468" s="154">
        <f>RANK(N468,$N$18:$N$1076)</f>
        <v>451</v>
      </c>
      <c r="B468" s="148" t="s">
        <v>1597</v>
      </c>
      <c r="C468" s="148" t="s">
        <v>421</v>
      </c>
      <c r="D468" s="149" t="s">
        <v>39</v>
      </c>
      <c r="E468" s="149" t="s">
        <v>38</v>
      </c>
      <c r="F468" s="149" t="s">
        <v>337</v>
      </c>
      <c r="G468" s="156">
        <f>VLOOKUP(B468,'Full FBS'!$B$18:$M$2049,6,0)</f>
        <v>0</v>
      </c>
      <c r="H468" s="156">
        <f>VLOOKUP(B468,'Full FBS'!$B$18:$M$2049,7,0)</f>
        <v>0</v>
      </c>
      <c r="I468" s="156">
        <f>VLOOKUP(B468,'Full FBS'!$B$18:$M$2049,8,0)</f>
        <v>361</v>
      </c>
      <c r="J468" s="156">
        <f>VLOOKUP(B468,'Full FBS'!$B$18:$M$2049,9,0)</f>
        <v>3</v>
      </c>
      <c r="K468" s="156">
        <f>VLOOKUP(B468,'Full FBS'!$B$18:$M$2049,10,0)</f>
        <v>6</v>
      </c>
      <c r="L468" s="156">
        <f>VLOOKUP(B468,'Full FBS'!$B$18:$M$2049,11,0)</f>
        <v>41</v>
      </c>
      <c r="M468" s="156">
        <f>VLOOKUP(B468,'Full FBS'!$B$18:$M$2049,12,0)</f>
        <v>0</v>
      </c>
      <c r="N468" s="153">
        <f>SUM(G468*$D$8+H468*$D$5+I468*$D$9+J468*$D$6+K468*$D$11+L468*$D$10+M468*$D$7)</f>
        <v>61.2</v>
      </c>
      <c r="O468" s="167">
        <f>VLOOKUP(B468, 'Full FBS'!$B$18:$P$2049, 13, FALSE)</f>
        <v>61.2</v>
      </c>
      <c r="P468" s="29"/>
      <c r="Q468" s="14"/>
      <c r="R468" s="14"/>
      <c r="S468" s="14"/>
      <c r="T468" s="14"/>
    </row>
    <row r="469" spans="1:20" ht="13.5" customHeight="1">
      <c r="A469" s="154">
        <f>RANK(N469,$N$18:$N$1076)</f>
        <v>451</v>
      </c>
      <c r="B469" s="148" t="s">
        <v>132</v>
      </c>
      <c r="C469" s="148" t="s">
        <v>1945</v>
      </c>
      <c r="D469" s="149" t="s">
        <v>43</v>
      </c>
      <c r="E469" s="149" t="s">
        <v>34</v>
      </c>
      <c r="F469" s="149" t="s">
        <v>337</v>
      </c>
      <c r="G469" s="156">
        <f>VLOOKUP(B469,'Full FBS'!$B$18:$M$2049,6,0)</f>
        <v>0</v>
      </c>
      <c r="H469" s="156">
        <f>VLOOKUP(B469,'Full FBS'!$B$18:$M$2049,7,0)</f>
        <v>0</v>
      </c>
      <c r="I469" s="156">
        <f>VLOOKUP(B469,'Full FBS'!$B$18:$M$2049,8,0)</f>
        <v>0</v>
      </c>
      <c r="J469" s="156">
        <f>VLOOKUP(B469,'Full FBS'!$B$18:$M$2049,9,0)</f>
        <v>0</v>
      </c>
      <c r="K469" s="156">
        <f>VLOOKUP(B469,'Full FBS'!$B$18:$M$2049,10,0)</f>
        <v>25</v>
      </c>
      <c r="L469" s="156">
        <f>VLOOKUP(B469,'Full FBS'!$B$18:$M$2049,11,0)</f>
        <v>367</v>
      </c>
      <c r="M469" s="156">
        <f>VLOOKUP(B469,'Full FBS'!$B$18:$M$2049,12,0)</f>
        <v>2</v>
      </c>
      <c r="N469" s="153">
        <f>SUM(G469*$D$8+H469*$D$5+I469*$D$9+J469*$D$6+K469*$D$11+L469*$D$10+M469*$D$7)</f>
        <v>61.2</v>
      </c>
      <c r="O469" s="167">
        <f>VLOOKUP(B469, 'Full FBS'!$B$18:$P$2049, 13, FALSE)</f>
        <v>61.2</v>
      </c>
      <c r="P469" s="29"/>
      <c r="Q469" s="14"/>
      <c r="R469" s="14"/>
      <c r="S469" s="14"/>
      <c r="T469" s="14"/>
    </row>
    <row r="470" spans="1:20" ht="13.5" customHeight="1">
      <c r="A470" s="154">
        <f>RANK(N470,$N$18:$N$1076)</f>
        <v>453</v>
      </c>
      <c r="B470" s="148" t="s">
        <v>707</v>
      </c>
      <c r="C470" s="148" t="s">
        <v>1953</v>
      </c>
      <c r="D470" s="149" t="s">
        <v>43</v>
      </c>
      <c r="E470" s="149" t="s">
        <v>38</v>
      </c>
      <c r="F470" s="149" t="s">
        <v>37</v>
      </c>
      <c r="G470" s="156">
        <f>VLOOKUP(B470,'Full FBS'!$B$18:$M$2049,6,0)</f>
        <v>0</v>
      </c>
      <c r="H470" s="156">
        <f>VLOOKUP(B470,'Full FBS'!$B$18:$M$2049,7,0)</f>
        <v>0</v>
      </c>
      <c r="I470" s="156">
        <f>VLOOKUP(B470,'Full FBS'!$B$18:$M$2049,8,0)</f>
        <v>0</v>
      </c>
      <c r="J470" s="156">
        <f>VLOOKUP(B470,'Full FBS'!$B$18:$M$2049,9,0)</f>
        <v>0</v>
      </c>
      <c r="K470" s="156">
        <f>VLOOKUP(B470,'Full FBS'!$B$18:$M$2049,10,0)</f>
        <v>25</v>
      </c>
      <c r="L470" s="156">
        <f>VLOOKUP(B470,'Full FBS'!$B$18:$M$2049,11,0)</f>
        <v>364</v>
      </c>
      <c r="M470" s="156">
        <f>VLOOKUP(B470,'Full FBS'!$B$18:$M$2049,12,0)</f>
        <v>2</v>
      </c>
      <c r="N470" s="153">
        <f>SUM(G470*$D$8+H470*$D$5+I470*$D$9+J470*$D$6+K470*$D$11+L470*$D$10+M470*$D$7)</f>
        <v>60.9</v>
      </c>
      <c r="O470" s="167">
        <f>VLOOKUP(B470, 'Full FBS'!$B$18:$P$2049, 13, FALSE)</f>
        <v>60.9</v>
      </c>
      <c r="P470" s="29"/>
      <c r="Q470" s="14"/>
      <c r="R470" s="14"/>
      <c r="S470" s="14"/>
      <c r="T470" s="14"/>
    </row>
    <row r="471" spans="1:20" ht="13.5" customHeight="1">
      <c r="A471" s="154">
        <f>RANK(N471,$N$18:$N$1076)</f>
        <v>454</v>
      </c>
      <c r="B471" s="148" t="s">
        <v>284</v>
      </c>
      <c r="C471" s="148" t="s">
        <v>430</v>
      </c>
      <c r="D471" s="149" t="s">
        <v>42</v>
      </c>
      <c r="E471" s="149" t="s">
        <v>34</v>
      </c>
      <c r="F471" s="149" t="s">
        <v>45</v>
      </c>
      <c r="G471" s="156">
        <f>VLOOKUP(B471,'Full FBS'!$B$18:$M$2049,6,0)</f>
        <v>0</v>
      </c>
      <c r="H471" s="156">
        <f>VLOOKUP(B471,'Full FBS'!$B$18:$M$2049,7,0)</f>
        <v>0</v>
      </c>
      <c r="I471" s="156">
        <f>VLOOKUP(B471,'Full FBS'!$B$18:$M$2049,8,0)</f>
        <v>0</v>
      </c>
      <c r="J471" s="156">
        <f>VLOOKUP(B471,'Full FBS'!$B$18:$M$2049,9,0)</f>
        <v>0</v>
      </c>
      <c r="K471" s="156">
        <f>VLOOKUP(B471,'Full FBS'!$B$18:$M$2049,10,0)</f>
        <v>24</v>
      </c>
      <c r="L471" s="156">
        <f>VLOOKUP(B471,'Full FBS'!$B$18:$M$2049,11,0)</f>
        <v>308</v>
      </c>
      <c r="M471" s="156">
        <f>VLOOKUP(B471,'Full FBS'!$B$18:$M$2049,12,0)</f>
        <v>3</v>
      </c>
      <c r="N471" s="153">
        <f>SUM(G471*$D$8+H471*$D$5+I471*$D$9+J471*$D$6+K471*$D$11+L471*$D$10+M471*$D$7)</f>
        <v>60.8</v>
      </c>
      <c r="O471" s="167">
        <f>VLOOKUP(B471, 'Full FBS'!$B$18:$P$2049, 13, FALSE)</f>
        <v>60.8</v>
      </c>
      <c r="P471" s="29"/>
      <c r="Q471" s="14"/>
      <c r="R471" s="14"/>
      <c r="S471" s="14"/>
      <c r="T471" s="14"/>
    </row>
    <row r="472" spans="1:20" ht="13.5" customHeight="1">
      <c r="A472" s="154">
        <f>RANK(N472,$N$18:$N$1076)</f>
        <v>455</v>
      </c>
      <c r="B472" s="148" t="s">
        <v>1616</v>
      </c>
      <c r="C472" s="148" t="s">
        <v>410</v>
      </c>
      <c r="D472" s="149" t="s">
        <v>42</v>
      </c>
      <c r="E472" s="149" t="s">
        <v>36</v>
      </c>
      <c r="F472" s="149" t="s">
        <v>337</v>
      </c>
      <c r="G472" s="156">
        <f>VLOOKUP(B472,'Full FBS'!$B$18:$M$2049,6,0)</f>
        <v>0</v>
      </c>
      <c r="H472" s="156">
        <f>VLOOKUP(B472,'Full FBS'!$B$18:$M$2049,7,0)</f>
        <v>0</v>
      </c>
      <c r="I472" s="156">
        <f>VLOOKUP(B472,'Full FBS'!$B$18:$M$2049,8,0)</f>
        <v>0</v>
      </c>
      <c r="J472" s="156">
        <f>VLOOKUP(B472,'Full FBS'!$B$18:$M$2049,9,0)</f>
        <v>0</v>
      </c>
      <c r="K472" s="156">
        <f>VLOOKUP(B472,'Full FBS'!$B$18:$M$2049,10,0)</f>
        <v>34</v>
      </c>
      <c r="L472" s="156">
        <f>VLOOKUP(B472,'Full FBS'!$B$18:$M$2049,11,0)</f>
        <v>316</v>
      </c>
      <c r="M472" s="156">
        <f>VLOOKUP(B472,'Full FBS'!$B$18:$M$2049,12,0)</f>
        <v>2</v>
      </c>
      <c r="N472" s="153">
        <f>SUM(G472*$D$8+H472*$D$5+I472*$D$9+J472*$D$6+K472*$D$11+L472*$D$10+M472*$D$7)</f>
        <v>60.6</v>
      </c>
      <c r="O472" s="167">
        <f>VLOOKUP(B472, 'Full FBS'!$B$18:$P$2049, 13, FALSE)</f>
        <v>60.6</v>
      </c>
      <c r="P472" s="29"/>
      <c r="Q472" s="14"/>
      <c r="R472" s="14"/>
      <c r="S472" s="14"/>
      <c r="T472" s="14"/>
    </row>
    <row r="473" spans="1:20" ht="13.5" customHeight="1">
      <c r="A473" s="154">
        <f>RANK(N473,$N$18:$N$1076)</f>
        <v>456</v>
      </c>
      <c r="B473" s="148" t="s">
        <v>1490</v>
      </c>
      <c r="C473" s="148" t="s">
        <v>1934</v>
      </c>
      <c r="D473" s="149" t="s">
        <v>39</v>
      </c>
      <c r="E473" s="149" t="s">
        <v>38</v>
      </c>
      <c r="F473" s="149" t="s">
        <v>37</v>
      </c>
      <c r="G473" s="156">
        <f>VLOOKUP(B473,'Full FBS'!$B$18:$M$2049,6,0)</f>
        <v>0</v>
      </c>
      <c r="H473" s="156">
        <f>VLOOKUP(B473,'Full FBS'!$B$18:$M$2049,7,0)</f>
        <v>0</v>
      </c>
      <c r="I473" s="156">
        <f>VLOOKUP(B473,'Full FBS'!$B$18:$M$2049,8,0)</f>
        <v>321</v>
      </c>
      <c r="J473" s="156">
        <f>VLOOKUP(B473,'Full FBS'!$B$18:$M$2049,9,0)</f>
        <v>3</v>
      </c>
      <c r="K473" s="156">
        <f>VLOOKUP(B473,'Full FBS'!$B$18:$M$2049,10,0)</f>
        <v>8</v>
      </c>
      <c r="L473" s="156">
        <f>VLOOKUP(B473,'Full FBS'!$B$18:$M$2049,11,0)</f>
        <v>62</v>
      </c>
      <c r="M473" s="156">
        <f>VLOOKUP(B473,'Full FBS'!$B$18:$M$2049,12,0)</f>
        <v>0</v>
      </c>
      <c r="N473" s="153">
        <f>SUM(G473*$D$8+H473*$D$5+I473*$D$9+J473*$D$6+K473*$D$11+L473*$D$10+M473*$D$7)</f>
        <v>60.300000000000004</v>
      </c>
      <c r="O473" s="167">
        <f>VLOOKUP(B473, 'Full FBS'!$B$18:$P$2049, 13, FALSE)</f>
        <v>60.300000000000004</v>
      </c>
      <c r="P473" s="29"/>
      <c r="Q473" s="14"/>
      <c r="R473" s="14"/>
      <c r="S473" s="14"/>
      <c r="T473" s="14"/>
    </row>
    <row r="474" spans="1:20" ht="13.5" customHeight="1">
      <c r="A474" s="154">
        <f>RANK(N474,$N$18:$N$1076)</f>
        <v>457</v>
      </c>
      <c r="B474" s="148" t="s">
        <v>746</v>
      </c>
      <c r="C474" s="148" t="s">
        <v>1950</v>
      </c>
      <c r="D474" s="149" t="s">
        <v>43</v>
      </c>
      <c r="E474" s="149" t="s">
        <v>34</v>
      </c>
      <c r="F474" s="149" t="s">
        <v>37</v>
      </c>
      <c r="G474" s="156">
        <f>VLOOKUP(B474,'Full FBS'!$B$18:$M$2049,6,0)</f>
        <v>0</v>
      </c>
      <c r="H474" s="156">
        <f>VLOOKUP(B474,'Full FBS'!$B$18:$M$2049,7,0)</f>
        <v>0</v>
      </c>
      <c r="I474" s="156">
        <f>VLOOKUP(B474,'Full FBS'!$B$18:$M$2049,8,0)</f>
        <v>25</v>
      </c>
      <c r="J474" s="156">
        <f>VLOOKUP(B474,'Full FBS'!$B$18:$M$2049,9,0)</f>
        <v>0</v>
      </c>
      <c r="K474" s="156">
        <f>VLOOKUP(B474,'Full FBS'!$B$18:$M$2049,10,0)</f>
        <v>24</v>
      </c>
      <c r="L474" s="156">
        <f>VLOOKUP(B474,'Full FBS'!$B$18:$M$2049,11,0)</f>
        <v>336</v>
      </c>
      <c r="M474" s="156">
        <f>VLOOKUP(B474,'Full FBS'!$B$18:$M$2049,12,0)</f>
        <v>2</v>
      </c>
      <c r="N474" s="153">
        <f>SUM(G474*$D$8+H474*$D$5+I474*$D$9+J474*$D$6+K474*$D$11+L474*$D$10+M474*$D$7)</f>
        <v>60.1</v>
      </c>
      <c r="O474" s="167">
        <f>VLOOKUP(B474, 'Full FBS'!$B$18:$P$2049, 13, FALSE)</f>
        <v>60.1</v>
      </c>
      <c r="P474" s="29"/>
      <c r="Q474" s="14"/>
      <c r="R474" s="14"/>
      <c r="S474" s="14"/>
      <c r="T474" s="14"/>
    </row>
    <row r="475" spans="1:20" ht="13.5" customHeight="1">
      <c r="A475" s="154">
        <f>RANK(N475,$N$18:$N$1076)</f>
        <v>458</v>
      </c>
      <c r="B475" s="148" t="s">
        <v>402</v>
      </c>
      <c r="C475" s="148" t="s">
        <v>1964</v>
      </c>
      <c r="D475" s="149" t="s">
        <v>39</v>
      </c>
      <c r="E475" s="149" t="s">
        <v>36</v>
      </c>
      <c r="F475" s="149" t="s">
        <v>335</v>
      </c>
      <c r="G475" s="156">
        <f>VLOOKUP(B475,'Full FBS'!$B$18:$M$2049,6,0)</f>
        <v>0</v>
      </c>
      <c r="H475" s="156">
        <f>VLOOKUP(B475,'Full FBS'!$B$18:$M$2049,7,0)</f>
        <v>0</v>
      </c>
      <c r="I475" s="156">
        <f>VLOOKUP(B475,'Full FBS'!$B$18:$M$2049,8,0)</f>
        <v>362</v>
      </c>
      <c r="J475" s="156">
        <f>VLOOKUP(B475,'Full FBS'!$B$18:$M$2049,9,0)</f>
        <v>2</v>
      </c>
      <c r="K475" s="156">
        <f>VLOOKUP(B475,'Full FBS'!$B$18:$M$2049,10,0)</f>
        <v>10</v>
      </c>
      <c r="L475" s="156">
        <f>VLOOKUP(B475,'Full FBS'!$B$18:$M$2049,11,0)</f>
        <v>65</v>
      </c>
      <c r="M475" s="156">
        <f>VLOOKUP(B475,'Full FBS'!$B$18:$M$2049,12,0)</f>
        <v>0</v>
      </c>
      <c r="N475" s="153">
        <f>SUM(G475*$D$8+H475*$D$5+I475*$D$9+J475*$D$6+K475*$D$11+L475*$D$10+M475*$D$7)</f>
        <v>59.7</v>
      </c>
      <c r="O475" s="167">
        <f>VLOOKUP(B475, 'Full FBS'!$B$18:$P$2049, 13, FALSE)</f>
        <v>59.7</v>
      </c>
      <c r="P475" s="29"/>
      <c r="Q475" s="14"/>
      <c r="R475" s="14"/>
      <c r="S475" s="14"/>
      <c r="T475" s="14"/>
    </row>
    <row r="476" spans="1:20" ht="13.5" customHeight="1">
      <c r="A476" s="154">
        <f>RANK(N476,$N$18:$N$1076)</f>
        <v>459</v>
      </c>
      <c r="B476" s="148" t="s">
        <v>970</v>
      </c>
      <c r="C476" s="148" t="s">
        <v>1906</v>
      </c>
      <c r="D476" s="149" t="s">
        <v>39</v>
      </c>
      <c r="E476" s="149" t="s">
        <v>36</v>
      </c>
      <c r="F476" s="149" t="s">
        <v>336</v>
      </c>
      <c r="G476" s="156">
        <f>VLOOKUP(B476,'Full FBS'!$B$18:$M$2049,6,0)</f>
        <v>0</v>
      </c>
      <c r="H476" s="156">
        <f>VLOOKUP(B476,'Full FBS'!$B$18:$M$2049,7,0)</f>
        <v>0</v>
      </c>
      <c r="I476" s="156">
        <f>VLOOKUP(B476,'Full FBS'!$B$18:$M$2049,8,0)</f>
        <v>221</v>
      </c>
      <c r="J476" s="156">
        <f>VLOOKUP(B476,'Full FBS'!$B$18:$M$2049,9,0)</f>
        <v>2</v>
      </c>
      <c r="K476" s="156">
        <f>VLOOKUP(B476,'Full FBS'!$B$18:$M$2049,10,0)</f>
        <v>14</v>
      </c>
      <c r="L476" s="156">
        <f>VLOOKUP(B476,'Full FBS'!$B$18:$M$2049,11,0)</f>
        <v>124</v>
      </c>
      <c r="M476" s="156">
        <f>VLOOKUP(B476,'Full FBS'!$B$18:$M$2049,12,0)</f>
        <v>1</v>
      </c>
      <c r="N476" s="153">
        <f>SUM(G476*$D$8+H476*$D$5+I476*$D$9+J476*$D$6+K476*$D$11+L476*$D$10+M476*$D$7)</f>
        <v>59.5</v>
      </c>
      <c r="O476" s="167">
        <f>VLOOKUP(B476, 'Full FBS'!$B$18:$P$2049, 13, FALSE)</f>
        <v>59.5</v>
      </c>
      <c r="P476" s="29"/>
      <c r="Q476" s="14"/>
      <c r="R476" s="14"/>
      <c r="S476" s="14"/>
      <c r="T476" s="14"/>
    </row>
    <row r="477" spans="1:20" ht="13.5" customHeight="1">
      <c r="A477" s="154">
        <f>RANK(N477,$N$18:$N$1076)</f>
        <v>459</v>
      </c>
      <c r="B477" s="148" t="s">
        <v>632</v>
      </c>
      <c r="C477" s="148" t="s">
        <v>1954</v>
      </c>
      <c r="D477" s="149" t="s">
        <v>43</v>
      </c>
      <c r="E477" s="149" t="s">
        <v>38</v>
      </c>
      <c r="F477" s="149" t="s">
        <v>336</v>
      </c>
      <c r="G477" s="156">
        <f>VLOOKUP(B477,'Full FBS'!$B$18:$M$2049,6,0)</f>
        <v>0</v>
      </c>
      <c r="H477" s="156">
        <f>VLOOKUP(B477,'Full FBS'!$B$18:$M$2049,7,0)</f>
        <v>0</v>
      </c>
      <c r="I477" s="156">
        <f>VLOOKUP(B477,'Full FBS'!$B$18:$M$2049,8,0)</f>
        <v>0</v>
      </c>
      <c r="J477" s="156">
        <f>VLOOKUP(B477,'Full FBS'!$B$18:$M$2049,9,0)</f>
        <v>0</v>
      </c>
      <c r="K477" s="156">
        <f>VLOOKUP(B477,'Full FBS'!$B$18:$M$2049,10,0)</f>
        <v>28</v>
      </c>
      <c r="L477" s="156">
        <f>VLOOKUP(B477,'Full FBS'!$B$18:$M$2049,11,0)</f>
        <v>335</v>
      </c>
      <c r="M477" s="156">
        <f>VLOOKUP(B477,'Full FBS'!$B$18:$M$2049,12,0)</f>
        <v>2</v>
      </c>
      <c r="N477" s="153">
        <f>SUM(G477*$D$8+H477*$D$5+I477*$D$9+J477*$D$6+K477*$D$11+L477*$D$10+M477*$D$7)</f>
        <v>59.5</v>
      </c>
      <c r="O477" s="167">
        <f>VLOOKUP(B477, 'Full FBS'!$B$18:$P$2049, 13, FALSE)</f>
        <v>59.5</v>
      </c>
      <c r="P477" s="29"/>
      <c r="Q477" s="14"/>
      <c r="R477" s="14"/>
      <c r="S477" s="14"/>
      <c r="T477" s="14"/>
    </row>
    <row r="478" spans="1:20" ht="13.5" customHeight="1">
      <c r="A478" s="154">
        <f>RANK(N478,$N$18:$N$1076)</f>
        <v>461</v>
      </c>
      <c r="B478" s="148" t="s">
        <v>144</v>
      </c>
      <c r="C478" s="148" t="s">
        <v>1950</v>
      </c>
      <c r="D478" s="149" t="s">
        <v>42</v>
      </c>
      <c r="E478" s="149" t="s">
        <v>34</v>
      </c>
      <c r="F478" s="149" t="s">
        <v>37</v>
      </c>
      <c r="G478" s="156">
        <f>VLOOKUP(B478,'Full FBS'!$B$18:$M$2049,6,0)</f>
        <v>0</v>
      </c>
      <c r="H478" s="156">
        <f>VLOOKUP(B478,'Full FBS'!$B$18:$M$2049,7,0)</f>
        <v>0</v>
      </c>
      <c r="I478" s="156">
        <f>VLOOKUP(B478,'Full FBS'!$B$18:$M$2049,8,0)</f>
        <v>0</v>
      </c>
      <c r="J478" s="156">
        <f>VLOOKUP(B478,'Full FBS'!$B$18:$M$2049,9,0)</f>
        <v>0</v>
      </c>
      <c r="K478" s="156">
        <f>VLOOKUP(B478,'Full FBS'!$B$18:$M$2049,10,0)</f>
        <v>30</v>
      </c>
      <c r="L478" s="156">
        <f>VLOOKUP(B478,'Full FBS'!$B$18:$M$2049,11,0)</f>
        <v>324</v>
      </c>
      <c r="M478" s="156">
        <f>VLOOKUP(B478,'Full FBS'!$B$18:$M$2049,12,0)</f>
        <v>2</v>
      </c>
      <c r="N478" s="153">
        <f>SUM(G478*$D$8+H478*$D$5+I478*$D$9+J478*$D$6+K478*$D$11+L478*$D$10+M478*$D$7)</f>
        <v>59.4</v>
      </c>
      <c r="O478" s="167">
        <f>VLOOKUP(B478, 'Full FBS'!$B$18:$P$2049, 13, FALSE)</f>
        <v>59.4</v>
      </c>
      <c r="P478" s="29"/>
      <c r="Q478" s="14"/>
      <c r="R478" s="14"/>
      <c r="S478" s="14"/>
      <c r="T478" s="14"/>
    </row>
    <row r="479" spans="1:20" ht="13.5" customHeight="1">
      <c r="A479" s="154">
        <f>RANK(N479,$N$18:$N$1076)</f>
        <v>461</v>
      </c>
      <c r="B479" s="148" t="s">
        <v>1818</v>
      </c>
      <c r="C479" s="148" t="s">
        <v>60</v>
      </c>
      <c r="D479" s="149" t="s">
        <v>43</v>
      </c>
      <c r="E479" s="149" t="s">
        <v>36</v>
      </c>
      <c r="F479" s="149" t="s">
        <v>337</v>
      </c>
      <c r="G479" s="156">
        <f>VLOOKUP(B479,'Full FBS'!$B$18:$M$2049,6,0)</f>
        <v>0</v>
      </c>
      <c r="H479" s="156">
        <f>VLOOKUP(B479,'Full FBS'!$B$18:$M$2049,7,0)</f>
        <v>0</v>
      </c>
      <c r="I479" s="156">
        <f>VLOOKUP(B479,'Full FBS'!$B$18:$M$2049,8,0)</f>
        <v>0</v>
      </c>
      <c r="J479" s="156">
        <f>VLOOKUP(B479,'Full FBS'!$B$18:$M$2049,9,0)</f>
        <v>0</v>
      </c>
      <c r="K479" s="156">
        <f>VLOOKUP(B479,'Full FBS'!$B$18:$M$2049,10,0)</f>
        <v>17</v>
      </c>
      <c r="L479" s="156">
        <f>VLOOKUP(B479,'Full FBS'!$B$18:$M$2049,11,0)</f>
        <v>329</v>
      </c>
      <c r="M479" s="156">
        <f>VLOOKUP(B479,'Full FBS'!$B$18:$M$2049,12,0)</f>
        <v>3</v>
      </c>
      <c r="N479" s="153">
        <f>SUM(G479*$D$8+H479*$D$5+I479*$D$9+J479*$D$6+K479*$D$11+L479*$D$10+M479*$D$7)</f>
        <v>59.4</v>
      </c>
      <c r="O479" s="167">
        <f>VLOOKUP(B479, 'Full FBS'!$B$18:$P$2049, 13, FALSE)</f>
        <v>59.4</v>
      </c>
      <c r="P479" s="29"/>
      <c r="Q479" s="14"/>
      <c r="R479" s="14"/>
      <c r="S479" s="14"/>
      <c r="T479" s="14"/>
    </row>
    <row r="480" spans="1:20" ht="13.5" customHeight="1">
      <c r="A480" s="154">
        <f>RANK(N480,$N$18:$N$1076)</f>
        <v>463</v>
      </c>
      <c r="B480" s="148" t="s">
        <v>383</v>
      </c>
      <c r="C480" s="148" t="s">
        <v>452</v>
      </c>
      <c r="D480" s="149" t="s">
        <v>43</v>
      </c>
      <c r="E480" s="149" t="s">
        <v>34</v>
      </c>
      <c r="F480" s="149" t="s">
        <v>337</v>
      </c>
      <c r="G480" s="156">
        <f>VLOOKUP(B480,'Full FBS'!$B$18:$M$2049,6,0)</f>
        <v>0</v>
      </c>
      <c r="H480" s="156">
        <f>VLOOKUP(B480,'Full FBS'!$B$18:$M$2049,7,0)</f>
        <v>0</v>
      </c>
      <c r="I480" s="156">
        <f>VLOOKUP(B480,'Full FBS'!$B$18:$M$2049,8,0)</f>
        <v>0</v>
      </c>
      <c r="J480" s="156">
        <f>VLOOKUP(B480,'Full FBS'!$B$18:$M$2049,9,0)</f>
        <v>0</v>
      </c>
      <c r="K480" s="156">
        <f>VLOOKUP(B480,'Full FBS'!$B$18:$M$2049,10,0)</f>
        <v>25</v>
      </c>
      <c r="L480" s="156">
        <f>VLOOKUP(B480,'Full FBS'!$B$18:$M$2049,11,0)</f>
        <v>348</v>
      </c>
      <c r="M480" s="156">
        <f>VLOOKUP(B480,'Full FBS'!$B$18:$M$2049,12,0)</f>
        <v>2</v>
      </c>
      <c r="N480" s="153">
        <f>SUM(G480*$D$8+H480*$D$5+I480*$D$9+J480*$D$6+K480*$D$11+L480*$D$10+M480*$D$7)</f>
        <v>59.300000000000004</v>
      </c>
      <c r="O480" s="167">
        <f>VLOOKUP(B480, 'Full FBS'!$B$18:$P$2049, 13, FALSE)</f>
        <v>59.300000000000004</v>
      </c>
      <c r="P480" s="29"/>
      <c r="Q480" s="14"/>
      <c r="R480" s="14"/>
      <c r="S480" s="14"/>
      <c r="T480" s="14"/>
    </row>
    <row r="481" spans="1:20" ht="13.5" customHeight="1">
      <c r="A481" s="154">
        <f>RANK(N481,$N$18:$N$1076)</f>
        <v>464</v>
      </c>
      <c r="B481" s="148" t="s">
        <v>1519</v>
      </c>
      <c r="C481" s="148" t="s">
        <v>423</v>
      </c>
      <c r="D481" s="149" t="s">
        <v>43</v>
      </c>
      <c r="E481" s="149" t="s">
        <v>36</v>
      </c>
      <c r="F481" s="149" t="s">
        <v>337</v>
      </c>
      <c r="G481" s="156">
        <f>VLOOKUP(B481,'Full FBS'!$B$18:$M$2049,6,0)</f>
        <v>0</v>
      </c>
      <c r="H481" s="156">
        <f>VLOOKUP(B481,'Full FBS'!$B$18:$M$2049,7,0)</f>
        <v>0</v>
      </c>
      <c r="I481" s="156">
        <f>VLOOKUP(B481,'Full FBS'!$B$18:$M$2049,8,0)</f>
        <v>0</v>
      </c>
      <c r="J481" s="156">
        <f>VLOOKUP(B481,'Full FBS'!$B$18:$M$2049,9,0)</f>
        <v>0</v>
      </c>
      <c r="K481" s="156">
        <f>VLOOKUP(B481,'Full FBS'!$B$18:$M$2049,10,0)</f>
        <v>28</v>
      </c>
      <c r="L481" s="156">
        <f>VLOOKUP(B481,'Full FBS'!$B$18:$M$2049,11,0)</f>
        <v>332</v>
      </c>
      <c r="M481" s="156">
        <f>VLOOKUP(B481,'Full FBS'!$B$18:$M$2049,12,0)</f>
        <v>2</v>
      </c>
      <c r="N481" s="153">
        <f>SUM(G481*$D$8+H481*$D$5+I481*$D$9+J481*$D$6+K481*$D$11+L481*$D$10+M481*$D$7)</f>
        <v>59.2</v>
      </c>
      <c r="O481" s="167">
        <f>VLOOKUP(B481, 'Full FBS'!$B$18:$P$2049, 13, FALSE)</f>
        <v>59.2</v>
      </c>
      <c r="P481" s="29"/>
      <c r="Q481" s="14"/>
      <c r="R481" s="14"/>
      <c r="S481" s="14"/>
      <c r="T481" s="14"/>
    </row>
    <row r="482" spans="1:20" ht="13.5" customHeight="1">
      <c r="A482" s="154">
        <f>RANK(N482,$N$18:$N$1076)</f>
        <v>465</v>
      </c>
      <c r="B482" s="148" t="s">
        <v>1331</v>
      </c>
      <c r="C482" s="148" t="s">
        <v>443</v>
      </c>
      <c r="D482" s="149" t="s">
        <v>39</v>
      </c>
      <c r="E482" s="149" t="s">
        <v>34</v>
      </c>
      <c r="F482" s="149" t="s">
        <v>337</v>
      </c>
      <c r="G482" s="156">
        <f>VLOOKUP(B482,'Full FBS'!$B$18:$M$2049,6,0)</f>
        <v>0</v>
      </c>
      <c r="H482" s="156">
        <f>VLOOKUP(B482,'Full FBS'!$B$18:$M$2049,7,0)</f>
        <v>0</v>
      </c>
      <c r="I482" s="156">
        <f>VLOOKUP(B482,'Full FBS'!$B$18:$M$2049,8,0)</f>
        <v>318</v>
      </c>
      <c r="J482" s="156">
        <f>VLOOKUP(B482,'Full FBS'!$B$18:$M$2049,9,0)</f>
        <v>3</v>
      </c>
      <c r="K482" s="156">
        <f>VLOOKUP(B482,'Full FBS'!$B$18:$M$2049,10,0)</f>
        <v>6</v>
      </c>
      <c r="L482" s="156">
        <f>VLOOKUP(B482,'Full FBS'!$B$18:$M$2049,11,0)</f>
        <v>64</v>
      </c>
      <c r="M482" s="156">
        <f>VLOOKUP(B482,'Full FBS'!$B$18:$M$2049,12,0)</f>
        <v>0</v>
      </c>
      <c r="N482" s="153">
        <f>SUM(G482*$D$8+H482*$D$5+I482*$D$9+J482*$D$6+K482*$D$11+L482*$D$10+M482*$D$7)</f>
        <v>59.199999999999996</v>
      </c>
      <c r="O482" s="167">
        <f>VLOOKUP(B482, 'Full FBS'!$B$18:$P$2049, 13, FALSE)</f>
        <v>59.199999999999996</v>
      </c>
      <c r="P482" s="29"/>
      <c r="Q482" s="14"/>
      <c r="R482" s="14"/>
      <c r="S482" s="14"/>
      <c r="T482" s="14"/>
    </row>
    <row r="483" spans="1:20" ht="13.5" customHeight="1">
      <c r="A483" s="154">
        <f>RANK(N483,$N$18:$N$1076)</f>
        <v>466</v>
      </c>
      <c r="B483" s="148" t="s">
        <v>921</v>
      </c>
      <c r="C483" s="148" t="s">
        <v>404</v>
      </c>
      <c r="D483" s="149" t="s">
        <v>39</v>
      </c>
      <c r="E483" s="149" t="s">
        <v>36</v>
      </c>
      <c r="F483" s="149" t="s">
        <v>37</v>
      </c>
      <c r="G483" s="156">
        <f>VLOOKUP(B483,'Full FBS'!$B$18:$M$2049,6,0)</f>
        <v>0</v>
      </c>
      <c r="H483" s="156">
        <f>VLOOKUP(B483,'Full FBS'!$B$18:$M$2049,7,0)</f>
        <v>0</v>
      </c>
      <c r="I483" s="156">
        <f>VLOOKUP(B483,'Full FBS'!$B$18:$M$2049,8,0)</f>
        <v>351</v>
      </c>
      <c r="J483" s="156">
        <f>VLOOKUP(B483,'Full FBS'!$B$18:$M$2049,9,0)</f>
        <v>3</v>
      </c>
      <c r="K483" s="156">
        <f>VLOOKUP(B483,'Full FBS'!$B$18:$M$2049,10,0)</f>
        <v>5</v>
      </c>
      <c r="L483" s="156">
        <f>VLOOKUP(B483,'Full FBS'!$B$18:$M$2049,11,0)</f>
        <v>33</v>
      </c>
      <c r="M483" s="156">
        <f>VLOOKUP(B483,'Full FBS'!$B$18:$M$2049,12,0)</f>
        <v>0</v>
      </c>
      <c r="N483" s="153">
        <f>SUM(G483*$D$8+H483*$D$5+I483*$D$9+J483*$D$6+K483*$D$11+L483*$D$10+M483*$D$7)</f>
        <v>58.9</v>
      </c>
      <c r="O483" s="167">
        <f>VLOOKUP(B483, 'Full FBS'!$B$18:$P$2049, 13, FALSE)</f>
        <v>58.9</v>
      </c>
      <c r="P483" s="29"/>
      <c r="Q483" s="14"/>
      <c r="R483" s="14"/>
      <c r="S483" s="14"/>
      <c r="T483" s="14"/>
    </row>
    <row r="484" spans="1:20" ht="13.5" customHeight="1">
      <c r="A484" s="154">
        <f>RANK(N484,$N$18:$N$1076)</f>
        <v>467</v>
      </c>
      <c r="B484" s="148" t="s">
        <v>741</v>
      </c>
      <c r="C484" s="148" t="s">
        <v>1043</v>
      </c>
      <c r="D484" s="149" t="s">
        <v>39</v>
      </c>
      <c r="E484" s="149" t="s">
        <v>36</v>
      </c>
      <c r="F484" s="149" t="s">
        <v>45</v>
      </c>
      <c r="G484" s="156">
        <f>VLOOKUP(B484,'Full FBS'!$B$18:$M$2049,6,0)</f>
        <v>0</v>
      </c>
      <c r="H484" s="156">
        <f>VLOOKUP(B484,'Full FBS'!$B$18:$M$2049,7,0)</f>
        <v>0</v>
      </c>
      <c r="I484" s="156">
        <f>VLOOKUP(B484,'Full FBS'!$B$18:$M$2049,8,0)</f>
        <v>333</v>
      </c>
      <c r="J484" s="156">
        <f>VLOOKUP(B484,'Full FBS'!$B$18:$M$2049,9,0)</f>
        <v>3</v>
      </c>
      <c r="K484" s="156">
        <f>VLOOKUP(B484,'Full FBS'!$B$18:$M$2049,10,0)</f>
        <v>6</v>
      </c>
      <c r="L484" s="156">
        <f>VLOOKUP(B484,'Full FBS'!$B$18:$M$2049,11,0)</f>
        <v>45</v>
      </c>
      <c r="M484" s="156">
        <f>VLOOKUP(B484,'Full FBS'!$B$18:$M$2049,12,0)</f>
        <v>0</v>
      </c>
      <c r="N484" s="153">
        <f>SUM(G484*$D$8+H484*$D$5+I484*$D$9+J484*$D$6+K484*$D$11+L484*$D$10+M484*$D$7)</f>
        <v>58.800000000000004</v>
      </c>
      <c r="O484" s="167">
        <f>VLOOKUP(B484, 'Full FBS'!$B$18:$P$2049, 13, FALSE)</f>
        <v>58.800000000000004</v>
      </c>
      <c r="P484" s="29"/>
      <c r="Q484" s="14"/>
      <c r="R484" s="14"/>
      <c r="S484" s="14"/>
      <c r="T484" s="14"/>
    </row>
    <row r="485" spans="1:20" ht="13.5" customHeight="1">
      <c r="A485" s="154">
        <f>RANK(N485,$N$18:$N$1076)</f>
        <v>468</v>
      </c>
      <c r="B485" s="148" t="s">
        <v>828</v>
      </c>
      <c r="C485" s="148" t="s">
        <v>1943</v>
      </c>
      <c r="D485" s="149" t="s">
        <v>43</v>
      </c>
      <c r="E485" s="149" t="s">
        <v>36</v>
      </c>
      <c r="F485" s="149" t="s">
        <v>336</v>
      </c>
      <c r="G485" s="156">
        <f>VLOOKUP(B485,'Full FBS'!$B$18:$M$2049,6,0)</f>
        <v>0</v>
      </c>
      <c r="H485" s="156">
        <f>VLOOKUP(B485,'Full FBS'!$B$18:$M$2049,7,0)</f>
        <v>0</v>
      </c>
      <c r="I485" s="156">
        <f>VLOOKUP(B485,'Full FBS'!$B$18:$M$2049,8,0)</f>
        <v>0</v>
      </c>
      <c r="J485" s="156">
        <f>VLOOKUP(B485,'Full FBS'!$B$18:$M$2049,9,0)</f>
        <v>0</v>
      </c>
      <c r="K485" s="156">
        <f>VLOOKUP(B485,'Full FBS'!$B$18:$M$2049,10,0)</f>
        <v>27</v>
      </c>
      <c r="L485" s="156">
        <f>VLOOKUP(B485,'Full FBS'!$B$18:$M$2049,11,0)</f>
        <v>331</v>
      </c>
      <c r="M485" s="156">
        <f>VLOOKUP(B485,'Full FBS'!$B$18:$M$2049,12,0)</f>
        <v>2</v>
      </c>
      <c r="N485" s="153">
        <f>SUM(G485*$D$8+H485*$D$5+I485*$D$9+J485*$D$6+K485*$D$11+L485*$D$10+M485*$D$7)</f>
        <v>58.6</v>
      </c>
      <c r="O485" s="167">
        <f>VLOOKUP(B485, 'Full FBS'!$B$18:$P$2049, 13, FALSE)</f>
        <v>58.6</v>
      </c>
      <c r="P485" s="29"/>
      <c r="Q485" s="14"/>
      <c r="R485" s="14"/>
      <c r="S485" s="14"/>
      <c r="T485" s="14"/>
    </row>
    <row r="486" spans="1:20" ht="13.5" customHeight="1">
      <c r="A486" s="154">
        <f>RANK(N486,$N$18:$N$1076)</f>
        <v>469</v>
      </c>
      <c r="B486" s="148" t="s">
        <v>616</v>
      </c>
      <c r="C486" s="148" t="s">
        <v>438</v>
      </c>
      <c r="D486" s="149" t="s">
        <v>43</v>
      </c>
      <c r="E486" s="149" t="s">
        <v>38</v>
      </c>
      <c r="F486" s="149" t="s">
        <v>45</v>
      </c>
      <c r="G486" s="156">
        <f>VLOOKUP(B486,'Full FBS'!$B$18:$M$2049,6,0)</f>
        <v>0</v>
      </c>
      <c r="H486" s="156">
        <f>VLOOKUP(B486,'Full FBS'!$B$18:$M$2049,7,0)</f>
        <v>0</v>
      </c>
      <c r="I486" s="156">
        <f>VLOOKUP(B486,'Full FBS'!$B$18:$M$2049,8,0)</f>
        <v>0</v>
      </c>
      <c r="J486" s="156">
        <f>VLOOKUP(B486,'Full FBS'!$B$18:$M$2049,9,0)</f>
        <v>0</v>
      </c>
      <c r="K486" s="156">
        <f>VLOOKUP(B486,'Full FBS'!$B$18:$M$2049,10,0)</f>
        <v>30</v>
      </c>
      <c r="L486" s="156">
        <f>VLOOKUP(B486,'Full FBS'!$B$18:$M$2049,11,0)</f>
        <v>315</v>
      </c>
      <c r="M486" s="156">
        <f>VLOOKUP(B486,'Full FBS'!$B$18:$M$2049,12,0)</f>
        <v>2</v>
      </c>
      <c r="N486" s="153">
        <f>SUM(G486*$D$8+H486*$D$5+I486*$D$9+J486*$D$6+K486*$D$11+L486*$D$10+M486*$D$7)</f>
        <v>58.5</v>
      </c>
      <c r="O486" s="167">
        <f>VLOOKUP(B486, 'Full FBS'!$B$18:$P$2049, 13, FALSE)</f>
        <v>58.5</v>
      </c>
      <c r="P486" s="29"/>
      <c r="Q486" s="14"/>
      <c r="R486" s="14"/>
      <c r="S486" s="14"/>
      <c r="T486" s="14"/>
    </row>
    <row r="487" spans="1:20" ht="13.5" customHeight="1">
      <c r="A487" s="154">
        <f>RANK(N487,$N$18:$N$1076)</f>
        <v>470</v>
      </c>
      <c r="B487" s="148" t="s">
        <v>610</v>
      </c>
      <c r="C487" s="148" t="s">
        <v>406</v>
      </c>
      <c r="D487" s="149" t="s">
        <v>43</v>
      </c>
      <c r="E487" s="149" t="s">
        <v>38</v>
      </c>
      <c r="F487" s="149" t="s">
        <v>45</v>
      </c>
      <c r="G487" s="156">
        <f>VLOOKUP(B487,'Full FBS'!$B$18:$M$2049,6,0)</f>
        <v>0</v>
      </c>
      <c r="H487" s="156">
        <f>VLOOKUP(B487,'Full FBS'!$B$18:$M$2049,7,0)</f>
        <v>0</v>
      </c>
      <c r="I487" s="156">
        <f>VLOOKUP(B487,'Full FBS'!$B$18:$M$2049,8,0)</f>
        <v>0</v>
      </c>
      <c r="J487" s="156">
        <f>VLOOKUP(B487,'Full FBS'!$B$18:$M$2049,9,0)</f>
        <v>0</v>
      </c>
      <c r="K487" s="156">
        <f>VLOOKUP(B487,'Full FBS'!$B$18:$M$2049,10,0)</f>
        <v>22</v>
      </c>
      <c r="L487" s="156">
        <f>VLOOKUP(B487,'Full FBS'!$B$18:$M$2049,11,0)</f>
        <v>352</v>
      </c>
      <c r="M487" s="156">
        <f>VLOOKUP(B487,'Full FBS'!$B$18:$M$2049,12,0)</f>
        <v>2</v>
      </c>
      <c r="N487" s="153">
        <f>SUM(G487*$D$8+H487*$D$5+I487*$D$9+J487*$D$6+K487*$D$11+L487*$D$10+M487*$D$7)</f>
        <v>58.2</v>
      </c>
      <c r="O487" s="167">
        <f>VLOOKUP(B487, 'Full FBS'!$B$18:$P$2049, 13, FALSE)</f>
        <v>58.2</v>
      </c>
      <c r="P487" s="29"/>
      <c r="Q487" s="14"/>
      <c r="R487" s="14"/>
      <c r="S487" s="14"/>
      <c r="T487" s="14"/>
    </row>
    <row r="488" spans="1:20" ht="13.5" customHeight="1">
      <c r="A488" s="154">
        <f>RANK(N488,$N$18:$N$1076)</f>
        <v>471</v>
      </c>
      <c r="B488" s="148" t="s">
        <v>2149</v>
      </c>
      <c r="C488" s="148" t="s">
        <v>1064</v>
      </c>
      <c r="D488" s="149" t="s">
        <v>42</v>
      </c>
      <c r="E488" s="149" t="s">
        <v>34</v>
      </c>
      <c r="F488" s="149" t="s">
        <v>335</v>
      </c>
      <c r="G488" s="156">
        <f>VLOOKUP(B488,'Full FBS'!$B$18:$M$2049,6,0)</f>
        <v>0</v>
      </c>
      <c r="H488" s="156">
        <f>VLOOKUP(B488,'Full FBS'!$B$18:$M$2049,7,0)</f>
        <v>0</v>
      </c>
      <c r="I488" s="156">
        <f>VLOOKUP(B488,'Full FBS'!$B$18:$M$2049,8,0)</f>
        <v>0</v>
      </c>
      <c r="J488" s="156">
        <f>VLOOKUP(B488,'Full FBS'!$B$18:$M$2049,9,0)</f>
        <v>0</v>
      </c>
      <c r="K488" s="156">
        <f>VLOOKUP(B488,'Full FBS'!$B$18:$M$2049,10,0)</f>
        <v>23</v>
      </c>
      <c r="L488" s="156">
        <f>VLOOKUP(B488,'Full FBS'!$B$18:$M$2049,11,0)</f>
        <v>285</v>
      </c>
      <c r="M488" s="156">
        <f>VLOOKUP(B488,'Full FBS'!$B$18:$M$2049,12,0)</f>
        <v>3</v>
      </c>
      <c r="N488" s="153">
        <f>SUM(G488*$D$8+H488*$D$5+I488*$D$9+J488*$D$6+K488*$D$11+L488*$D$10+M488*$D$7)</f>
        <v>58</v>
      </c>
      <c r="O488" s="167">
        <f>VLOOKUP(B488, 'Full FBS'!$B$18:$P$2049, 13, FALSE)</f>
        <v>58</v>
      </c>
      <c r="P488" s="29"/>
      <c r="Q488" s="14"/>
      <c r="R488" s="14"/>
      <c r="S488" s="14"/>
      <c r="T488" s="14"/>
    </row>
    <row r="489" spans="1:20" ht="13.5" customHeight="1">
      <c r="A489" s="154">
        <f>RANK(N489,$N$18:$N$1076)</f>
        <v>472</v>
      </c>
      <c r="B489" s="148" t="s">
        <v>90</v>
      </c>
      <c r="C489" s="148" t="s">
        <v>1938</v>
      </c>
      <c r="D489" s="149" t="s">
        <v>39</v>
      </c>
      <c r="E489" s="149" t="s">
        <v>34</v>
      </c>
      <c r="F489" s="149" t="s">
        <v>45</v>
      </c>
      <c r="G489" s="156">
        <f>VLOOKUP(B489,'Full FBS'!$B$18:$M$2049,6,0)</f>
        <v>0</v>
      </c>
      <c r="H489" s="156">
        <f>VLOOKUP(B489,'Full FBS'!$B$18:$M$2049,7,0)</f>
        <v>0</v>
      </c>
      <c r="I489" s="156">
        <f>VLOOKUP(B489,'Full FBS'!$B$18:$M$2049,8,0)</f>
        <v>256</v>
      </c>
      <c r="J489" s="156">
        <f>VLOOKUP(B489,'Full FBS'!$B$18:$M$2049,9,0)</f>
        <v>3</v>
      </c>
      <c r="K489" s="156">
        <f>VLOOKUP(B489,'Full FBS'!$B$18:$M$2049,10,0)</f>
        <v>10</v>
      </c>
      <c r="L489" s="156">
        <f>VLOOKUP(B489,'Full FBS'!$B$18:$M$2049,11,0)</f>
        <v>91</v>
      </c>
      <c r="M489" s="156">
        <f>VLOOKUP(B489,'Full FBS'!$B$18:$M$2049,12,0)</f>
        <v>0</v>
      </c>
      <c r="N489" s="153">
        <f>SUM(G489*$D$8+H489*$D$5+I489*$D$9+J489*$D$6+K489*$D$11+L489*$D$10+M489*$D$7)</f>
        <v>57.7</v>
      </c>
      <c r="O489" s="167">
        <f>VLOOKUP(B489, 'Full FBS'!$B$18:$P$2049, 13, FALSE)</f>
        <v>57.7</v>
      </c>
      <c r="P489" s="29"/>
      <c r="Q489" s="14"/>
      <c r="R489" s="14"/>
      <c r="S489" s="14"/>
      <c r="T489" s="14"/>
    </row>
    <row r="490" spans="1:20" ht="13.5" customHeight="1">
      <c r="A490" s="154">
        <f>RANK(N490,$N$18:$N$1076)</f>
        <v>473</v>
      </c>
      <c r="B490" s="148" t="s">
        <v>2163</v>
      </c>
      <c r="C490" s="148" t="s">
        <v>54</v>
      </c>
      <c r="D490" s="149" t="s">
        <v>43</v>
      </c>
      <c r="E490" s="149" t="s">
        <v>34</v>
      </c>
      <c r="F490" s="149" t="s">
        <v>45</v>
      </c>
      <c r="G490" s="156">
        <f>VLOOKUP(B490,'Full FBS'!$B$18:$M$2049,6,0)</f>
        <v>0</v>
      </c>
      <c r="H490" s="156">
        <f>VLOOKUP(B490,'Full FBS'!$B$18:$M$2049,7,0)</f>
        <v>0</v>
      </c>
      <c r="I490" s="156">
        <f>VLOOKUP(B490,'Full FBS'!$B$18:$M$2049,8,0)</f>
        <v>0</v>
      </c>
      <c r="J490" s="156">
        <f>VLOOKUP(B490,'Full FBS'!$B$18:$M$2049,9,0)</f>
        <v>0</v>
      </c>
      <c r="K490" s="156">
        <f>VLOOKUP(B490,'Full FBS'!$B$18:$M$2049,10,0)</f>
        <v>22</v>
      </c>
      <c r="L490" s="156">
        <f>VLOOKUP(B490,'Full FBS'!$B$18:$M$2049,11,0)</f>
        <v>344</v>
      </c>
      <c r="M490" s="156">
        <f>VLOOKUP(B490,'Full FBS'!$B$18:$M$2049,12,0)</f>
        <v>2</v>
      </c>
      <c r="N490" s="153">
        <f>SUM(G490*$D$8+H490*$D$5+I490*$D$9+J490*$D$6+K490*$D$11+L490*$D$10+M490*$D$7)</f>
        <v>57.4</v>
      </c>
      <c r="O490" s="167">
        <f>VLOOKUP(B490, 'Full FBS'!$B$18:$P$2049, 13, FALSE)</f>
        <v>57.4</v>
      </c>
      <c r="P490" s="29"/>
      <c r="Q490" s="14"/>
      <c r="R490" s="14"/>
      <c r="S490" s="14"/>
      <c r="T490" s="14"/>
    </row>
    <row r="491" spans="1:20" ht="13.5" customHeight="1">
      <c r="A491" s="154">
        <f>RANK(N491,$N$18:$N$1076)</f>
        <v>474</v>
      </c>
      <c r="B491" s="148" t="s">
        <v>1496</v>
      </c>
      <c r="C491" s="148" t="s">
        <v>433</v>
      </c>
      <c r="D491" s="149" t="s">
        <v>42</v>
      </c>
      <c r="E491" s="149" t="s">
        <v>36</v>
      </c>
      <c r="F491" s="149" t="s">
        <v>37</v>
      </c>
      <c r="G491" s="156">
        <f>VLOOKUP(B491,'Full FBS'!$B$18:$M$2049,6,0)</f>
        <v>0</v>
      </c>
      <c r="H491" s="156">
        <f>VLOOKUP(B491,'Full FBS'!$B$18:$M$2049,7,0)</f>
        <v>0</v>
      </c>
      <c r="I491" s="156">
        <f>VLOOKUP(B491,'Full FBS'!$B$18:$M$2049,8,0)</f>
        <v>0</v>
      </c>
      <c r="J491" s="156">
        <f>VLOOKUP(B491,'Full FBS'!$B$18:$M$2049,9,0)</f>
        <v>0</v>
      </c>
      <c r="K491" s="156">
        <f>VLOOKUP(B491,'Full FBS'!$B$18:$M$2049,10,0)</f>
        <v>23</v>
      </c>
      <c r="L491" s="156">
        <f>VLOOKUP(B491,'Full FBS'!$B$18:$M$2049,11,0)</f>
        <v>278</v>
      </c>
      <c r="M491" s="156">
        <f>VLOOKUP(B491,'Full FBS'!$B$18:$M$2049,12,0)</f>
        <v>3</v>
      </c>
      <c r="N491" s="153">
        <f>SUM(G491*$D$8+H491*$D$5+I491*$D$9+J491*$D$6+K491*$D$11+L491*$D$10+M491*$D$7)</f>
        <v>57.3</v>
      </c>
      <c r="O491" s="167">
        <f>VLOOKUP(B491, 'Full FBS'!$B$18:$P$2049, 13, FALSE)</f>
        <v>57.3</v>
      </c>
      <c r="P491" s="29"/>
      <c r="Q491" s="14"/>
      <c r="R491" s="14"/>
      <c r="S491" s="14"/>
      <c r="T491" s="14"/>
    </row>
    <row r="492" spans="1:20" ht="13.5" customHeight="1">
      <c r="A492" s="154">
        <f>RANK(N492,$N$18:$N$1076)</f>
        <v>474</v>
      </c>
      <c r="B492" s="148" t="s">
        <v>936</v>
      </c>
      <c r="C492" s="148" t="s">
        <v>1954</v>
      </c>
      <c r="D492" s="149" t="s">
        <v>43</v>
      </c>
      <c r="E492" s="149" t="s">
        <v>34</v>
      </c>
      <c r="F492" s="149" t="s">
        <v>336</v>
      </c>
      <c r="G492" s="156">
        <f>VLOOKUP(B492,'Full FBS'!$B$18:$M$2049,6,0)</f>
        <v>0</v>
      </c>
      <c r="H492" s="156">
        <f>VLOOKUP(B492,'Full FBS'!$B$18:$M$2049,7,0)</f>
        <v>0</v>
      </c>
      <c r="I492" s="156">
        <f>VLOOKUP(B492,'Full FBS'!$B$18:$M$2049,8,0)</f>
        <v>10</v>
      </c>
      <c r="J492" s="156">
        <f>VLOOKUP(B492,'Full FBS'!$B$18:$M$2049,9,0)</f>
        <v>1</v>
      </c>
      <c r="K492" s="156">
        <f>VLOOKUP(B492,'Full FBS'!$B$18:$M$2049,10,0)</f>
        <v>22</v>
      </c>
      <c r="L492" s="156">
        <f>VLOOKUP(B492,'Full FBS'!$B$18:$M$2049,11,0)</f>
        <v>273</v>
      </c>
      <c r="M492" s="156">
        <f>VLOOKUP(B492,'Full FBS'!$B$18:$M$2049,12,0)</f>
        <v>2</v>
      </c>
      <c r="N492" s="153">
        <f>SUM(G492*$D$8+H492*$D$5+I492*$D$9+J492*$D$6+K492*$D$11+L492*$D$10+M492*$D$7)</f>
        <v>57.3</v>
      </c>
      <c r="O492" s="167">
        <f>VLOOKUP(B492, 'Full FBS'!$B$18:$P$2049, 13, FALSE)</f>
        <v>57.3</v>
      </c>
      <c r="P492" s="29"/>
      <c r="Q492" s="14"/>
      <c r="R492" s="14"/>
      <c r="S492" s="14"/>
      <c r="T492" s="14"/>
    </row>
    <row r="493" spans="1:20" ht="13.5" customHeight="1">
      <c r="A493" s="154">
        <f>RANK(N493,$N$18:$N$1076)</f>
        <v>476</v>
      </c>
      <c r="B493" s="148" t="s">
        <v>180</v>
      </c>
      <c r="C493" s="148" t="s">
        <v>1923</v>
      </c>
      <c r="D493" s="149" t="s">
        <v>43</v>
      </c>
      <c r="E493" s="149" t="s">
        <v>34</v>
      </c>
      <c r="F493" s="149" t="s">
        <v>336</v>
      </c>
      <c r="G493" s="156">
        <f>VLOOKUP(B493,'Full FBS'!$B$18:$M$2049,6,0)</f>
        <v>0</v>
      </c>
      <c r="H493" s="156">
        <f>VLOOKUP(B493,'Full FBS'!$B$18:$M$2049,7,0)</f>
        <v>0</v>
      </c>
      <c r="I493" s="156">
        <f>VLOOKUP(B493,'Full FBS'!$B$18:$M$2049,8,0)</f>
        <v>0</v>
      </c>
      <c r="J493" s="156">
        <f>VLOOKUP(B493,'Full FBS'!$B$18:$M$2049,9,0)</f>
        <v>0</v>
      </c>
      <c r="K493" s="156">
        <f>VLOOKUP(B493,'Full FBS'!$B$18:$M$2049,10,0)</f>
        <v>25</v>
      </c>
      <c r="L493" s="156">
        <f>VLOOKUP(B493,'Full FBS'!$B$18:$M$2049,11,0)</f>
        <v>325</v>
      </c>
      <c r="M493" s="156">
        <f>VLOOKUP(B493,'Full FBS'!$B$18:$M$2049,12,0)</f>
        <v>2</v>
      </c>
      <c r="N493" s="153">
        <f>SUM(G493*$D$8+H493*$D$5+I493*$D$9+J493*$D$6+K493*$D$11+L493*$D$10+M493*$D$7)</f>
        <v>57</v>
      </c>
      <c r="O493" s="167">
        <f>VLOOKUP(B493, 'Full FBS'!$B$18:$P$2049, 13, FALSE)</f>
        <v>57</v>
      </c>
      <c r="P493" s="29"/>
      <c r="Q493" s="14"/>
      <c r="R493" s="14"/>
      <c r="S493" s="14"/>
      <c r="T493" s="14"/>
    </row>
    <row r="494" spans="1:20" ht="13.5" customHeight="1">
      <c r="A494" s="154">
        <f>RANK(N494,$N$18:$N$1076)</f>
        <v>477</v>
      </c>
      <c r="B494" s="148" t="s">
        <v>2075</v>
      </c>
      <c r="C494" s="148" t="s">
        <v>418</v>
      </c>
      <c r="D494" s="149" t="s">
        <v>42</v>
      </c>
      <c r="E494" s="149" t="s">
        <v>34</v>
      </c>
      <c r="F494" s="149" t="s">
        <v>37</v>
      </c>
      <c r="G494" s="156">
        <f>VLOOKUP(B494,'Full FBS'!$B$18:$M$2049,6,0)</f>
        <v>0</v>
      </c>
      <c r="H494" s="156">
        <f>VLOOKUP(B494,'Full FBS'!$B$18:$M$2049,7,0)</f>
        <v>0</v>
      </c>
      <c r="I494" s="156">
        <f>VLOOKUP(B494,'Full FBS'!$B$18:$M$2049,8,0)</f>
        <v>39</v>
      </c>
      <c r="J494" s="156">
        <f>VLOOKUP(B494,'Full FBS'!$B$18:$M$2049,9,0)</f>
        <v>1</v>
      </c>
      <c r="K494" s="156">
        <f>VLOOKUP(B494,'Full FBS'!$B$18:$M$2049,10,0)</f>
        <v>21</v>
      </c>
      <c r="L494" s="156">
        <f>VLOOKUP(B494,'Full FBS'!$B$18:$M$2049,11,0)</f>
        <v>244</v>
      </c>
      <c r="M494" s="156">
        <f>VLOOKUP(B494,'Full FBS'!$B$18:$M$2049,12,0)</f>
        <v>2</v>
      </c>
      <c r="N494" s="153">
        <f>SUM(G494*$D$8+H494*$D$5+I494*$D$9+J494*$D$6+K494*$D$11+L494*$D$10+M494*$D$7)</f>
        <v>56.8</v>
      </c>
      <c r="O494" s="167">
        <f>VLOOKUP(B494, 'Full FBS'!$B$18:$P$2049, 13, FALSE)</f>
        <v>56.8</v>
      </c>
      <c r="P494" s="29"/>
      <c r="Q494" s="14"/>
      <c r="R494" s="14"/>
      <c r="S494" s="14"/>
      <c r="T494" s="14"/>
    </row>
    <row r="495" spans="1:20" ht="13.5" customHeight="1">
      <c r="A495" s="154">
        <f>RANK(N495,$N$18:$N$1076)</f>
        <v>477</v>
      </c>
      <c r="B495" s="148" t="s">
        <v>1516</v>
      </c>
      <c r="C495" s="148" t="s">
        <v>423</v>
      </c>
      <c r="D495" s="149" t="s">
        <v>39</v>
      </c>
      <c r="E495" s="149" t="s">
        <v>36</v>
      </c>
      <c r="F495" s="149" t="s">
        <v>337</v>
      </c>
      <c r="G495" s="156">
        <f>VLOOKUP(B495,'Full FBS'!$B$18:$M$2049,6,0)</f>
        <v>0</v>
      </c>
      <c r="H495" s="156">
        <f>VLOOKUP(B495,'Full FBS'!$B$18:$M$2049,7,0)</f>
        <v>0</v>
      </c>
      <c r="I495" s="156">
        <f>VLOOKUP(B495,'Full FBS'!$B$18:$M$2049,8,0)</f>
        <v>365</v>
      </c>
      <c r="J495" s="156">
        <f>VLOOKUP(B495,'Full FBS'!$B$18:$M$2049,9,0)</f>
        <v>2</v>
      </c>
      <c r="K495" s="156">
        <f>VLOOKUP(B495,'Full FBS'!$B$18:$M$2049,10,0)</f>
        <v>6</v>
      </c>
      <c r="L495" s="156">
        <f>VLOOKUP(B495,'Full FBS'!$B$18:$M$2049,11,0)</f>
        <v>53</v>
      </c>
      <c r="M495" s="156">
        <f>VLOOKUP(B495,'Full FBS'!$B$18:$M$2049,12,0)</f>
        <v>0</v>
      </c>
      <c r="N495" s="153">
        <f>SUM(G495*$D$8+H495*$D$5+I495*$D$9+J495*$D$6+K495*$D$11+L495*$D$10+M495*$D$7)</f>
        <v>56.8</v>
      </c>
      <c r="O495" s="167">
        <f>VLOOKUP(B495, 'Full FBS'!$B$18:$P$2049, 13, FALSE)</f>
        <v>56.8</v>
      </c>
      <c r="P495" s="29"/>
      <c r="Q495" s="14"/>
      <c r="R495" s="14"/>
      <c r="S495" s="14"/>
      <c r="T495" s="14"/>
    </row>
    <row r="496" spans="1:20" ht="13.5" customHeight="1">
      <c r="A496" s="154">
        <f>RANK(N496,$N$18:$N$1076)</f>
        <v>479</v>
      </c>
      <c r="B496" s="148" t="s">
        <v>1974</v>
      </c>
      <c r="C496" s="148" t="s">
        <v>425</v>
      </c>
      <c r="D496" s="149" t="s">
        <v>43</v>
      </c>
      <c r="E496" s="149" t="s">
        <v>40</v>
      </c>
      <c r="F496" s="149" t="s">
        <v>45</v>
      </c>
      <c r="G496" s="156">
        <f>VLOOKUP(B496,'Full FBS'!$B$18:$M$2049,6,0)</f>
        <v>0</v>
      </c>
      <c r="H496" s="156">
        <f>VLOOKUP(B496,'Full FBS'!$B$18:$M$2049,7,0)</f>
        <v>0</v>
      </c>
      <c r="I496" s="156">
        <f>VLOOKUP(B496,'Full FBS'!$B$18:$M$2049,8,0)</f>
        <v>25</v>
      </c>
      <c r="J496" s="156">
        <f>VLOOKUP(B496,'Full FBS'!$B$18:$M$2049,9,0)</f>
        <v>0</v>
      </c>
      <c r="K496" s="156">
        <f>VLOOKUP(B496,'Full FBS'!$B$18:$M$2049,10,0)</f>
        <v>23</v>
      </c>
      <c r="L496" s="156">
        <f>VLOOKUP(B496,'Full FBS'!$B$18:$M$2049,11,0)</f>
        <v>305</v>
      </c>
      <c r="M496" s="156">
        <f>VLOOKUP(B496,'Full FBS'!$B$18:$M$2049,12,0)</f>
        <v>2</v>
      </c>
      <c r="N496" s="153">
        <f>SUM(G496*$D$8+H496*$D$5+I496*$D$9+J496*$D$6+K496*$D$11+L496*$D$10+M496*$D$7)</f>
        <v>56.5</v>
      </c>
      <c r="O496" s="167">
        <f>VLOOKUP(B496, 'Full FBS'!$B$18:$P$2049, 13, FALSE)</f>
        <v>56.5</v>
      </c>
      <c r="P496" s="29"/>
      <c r="Q496" s="14"/>
      <c r="R496" s="14"/>
      <c r="S496" s="14"/>
      <c r="T496" s="14"/>
    </row>
    <row r="497" spans="1:20" ht="13.5" customHeight="1">
      <c r="A497" s="154">
        <f>RANK(N497,$N$18:$N$1076)</f>
        <v>480</v>
      </c>
      <c r="B497" s="148" t="s">
        <v>360</v>
      </c>
      <c r="C497" s="148" t="s">
        <v>429</v>
      </c>
      <c r="D497" s="149" t="s">
        <v>42</v>
      </c>
      <c r="E497" s="149" t="s">
        <v>38</v>
      </c>
      <c r="F497" s="149" t="s">
        <v>336</v>
      </c>
      <c r="G497" s="156">
        <f>VLOOKUP(B497,'Full FBS'!$B$18:$M$2049,6,0)</f>
        <v>0</v>
      </c>
      <c r="H497" s="156">
        <f>VLOOKUP(B497,'Full FBS'!$B$18:$M$2049,7,0)</f>
        <v>0</v>
      </c>
      <c r="I497" s="156">
        <f>VLOOKUP(B497,'Full FBS'!$B$18:$M$2049,8,0)</f>
        <v>0</v>
      </c>
      <c r="J497" s="156">
        <f>VLOOKUP(B497,'Full FBS'!$B$18:$M$2049,9,0)</f>
        <v>0</v>
      </c>
      <c r="K497" s="156">
        <f>VLOOKUP(B497,'Full FBS'!$B$18:$M$2049,10,0)</f>
        <v>26</v>
      </c>
      <c r="L497" s="156">
        <f>VLOOKUP(B497,'Full FBS'!$B$18:$M$2049,11,0)</f>
        <v>312</v>
      </c>
      <c r="M497" s="156">
        <f>VLOOKUP(B497,'Full FBS'!$B$18:$M$2049,12,0)</f>
        <v>2</v>
      </c>
      <c r="N497" s="153">
        <f>SUM(G497*$D$8+H497*$D$5+I497*$D$9+J497*$D$6+K497*$D$11+L497*$D$10+M497*$D$7)</f>
        <v>56.2</v>
      </c>
      <c r="O497" s="167">
        <f>VLOOKUP(B497, 'Full FBS'!$B$18:$P$2049, 13, FALSE)</f>
        <v>56.2</v>
      </c>
      <c r="P497" s="29"/>
      <c r="Q497" s="14"/>
      <c r="R497" s="14"/>
      <c r="S497" s="14"/>
      <c r="T497" s="14"/>
    </row>
    <row r="498" spans="1:20" ht="13.5" customHeight="1">
      <c r="A498" s="154">
        <f>RANK(N498,$N$18:$N$1076)</f>
        <v>481</v>
      </c>
      <c r="B498" s="148" t="s">
        <v>329</v>
      </c>
      <c r="C498" s="148" t="s">
        <v>419</v>
      </c>
      <c r="D498" s="149" t="s">
        <v>43</v>
      </c>
      <c r="E498" s="149" t="s">
        <v>34</v>
      </c>
      <c r="F498" s="149" t="s">
        <v>37</v>
      </c>
      <c r="G498" s="156">
        <f>VLOOKUP(B498,'Full FBS'!$B$18:$M$2049,6,0)</f>
        <v>0</v>
      </c>
      <c r="H498" s="156">
        <f>VLOOKUP(B498,'Full FBS'!$B$18:$M$2049,7,0)</f>
        <v>0</v>
      </c>
      <c r="I498" s="156">
        <f>VLOOKUP(B498,'Full FBS'!$B$18:$M$2049,8,0)</f>
        <v>0</v>
      </c>
      <c r="J498" s="156">
        <f>VLOOKUP(B498,'Full FBS'!$B$18:$M$2049,9,0)</f>
        <v>0</v>
      </c>
      <c r="K498" s="156">
        <f>VLOOKUP(B498,'Full FBS'!$B$18:$M$2049,10,0)</f>
        <v>26</v>
      </c>
      <c r="L498" s="156">
        <f>VLOOKUP(B498,'Full FBS'!$B$18:$M$2049,11,0)</f>
        <v>310</v>
      </c>
      <c r="M498" s="156">
        <f>VLOOKUP(B498,'Full FBS'!$B$18:$M$2049,12,0)</f>
        <v>2</v>
      </c>
      <c r="N498" s="153">
        <f>SUM(G498*$D$8+H498*$D$5+I498*$D$9+J498*$D$6+K498*$D$11+L498*$D$10+M498*$D$7)</f>
        <v>56</v>
      </c>
      <c r="O498" s="167">
        <f>VLOOKUP(B498, 'Full FBS'!$B$18:$P$2049, 13, FALSE)</f>
        <v>56</v>
      </c>
      <c r="P498" s="29"/>
      <c r="Q498" s="14"/>
      <c r="R498" s="14"/>
      <c r="S498" s="14"/>
      <c r="T498" s="14"/>
    </row>
    <row r="499" spans="1:20" ht="13.5" customHeight="1">
      <c r="A499" s="154">
        <f>RANK(N499,$N$18:$N$1076)</f>
        <v>481</v>
      </c>
      <c r="B499" s="148" t="s">
        <v>619</v>
      </c>
      <c r="C499" s="148" t="s">
        <v>1923</v>
      </c>
      <c r="D499" s="149" t="s">
        <v>39</v>
      </c>
      <c r="E499" s="149" t="s">
        <v>34</v>
      </c>
      <c r="F499" s="149" t="s">
        <v>336</v>
      </c>
      <c r="G499" s="156">
        <f>VLOOKUP(B499,'Full FBS'!$B$18:$M$2049,6,0)</f>
        <v>0</v>
      </c>
      <c r="H499" s="156">
        <f>VLOOKUP(B499,'Full FBS'!$B$18:$M$2049,7,0)</f>
        <v>0</v>
      </c>
      <c r="I499" s="156">
        <f>VLOOKUP(B499,'Full FBS'!$B$18:$M$2049,8,0)</f>
        <v>306</v>
      </c>
      <c r="J499" s="156">
        <f>VLOOKUP(B499,'Full FBS'!$B$18:$M$2049,9,0)</f>
        <v>3</v>
      </c>
      <c r="K499" s="156">
        <f>VLOOKUP(B499,'Full FBS'!$B$18:$M$2049,10,0)</f>
        <v>7</v>
      </c>
      <c r="L499" s="156">
        <f>VLOOKUP(B499,'Full FBS'!$B$18:$M$2049,11,0)</f>
        <v>39</v>
      </c>
      <c r="M499" s="156">
        <f>VLOOKUP(B499,'Full FBS'!$B$18:$M$2049,12,0)</f>
        <v>0</v>
      </c>
      <c r="N499" s="153">
        <f>SUM(G499*$D$8+H499*$D$5+I499*$D$9+J499*$D$6+K499*$D$11+L499*$D$10+M499*$D$7)</f>
        <v>56</v>
      </c>
      <c r="O499" s="167">
        <f>VLOOKUP(B499, 'Full FBS'!$B$18:$P$2049, 13, FALSE)</f>
        <v>56</v>
      </c>
      <c r="P499" s="29"/>
      <c r="Q499" s="14"/>
      <c r="R499" s="14"/>
      <c r="S499" s="14"/>
      <c r="T499" s="14"/>
    </row>
    <row r="500" spans="1:20" ht="13.5" customHeight="1">
      <c r="A500" s="154">
        <f>RANK(N500,$N$18:$N$1076)</f>
        <v>481</v>
      </c>
      <c r="B500" s="148" t="s">
        <v>1600</v>
      </c>
      <c r="C500" s="148" t="s">
        <v>421</v>
      </c>
      <c r="D500" s="149" t="s">
        <v>43</v>
      </c>
      <c r="E500" s="149" t="s">
        <v>38</v>
      </c>
      <c r="F500" s="149" t="s">
        <v>337</v>
      </c>
      <c r="G500" s="156">
        <f>VLOOKUP(B500,'Full FBS'!$B$18:$M$2049,6,0)</f>
        <v>0</v>
      </c>
      <c r="H500" s="156">
        <f>VLOOKUP(B500,'Full FBS'!$B$18:$M$2049,7,0)</f>
        <v>0</v>
      </c>
      <c r="I500" s="156">
        <f>VLOOKUP(B500,'Full FBS'!$B$18:$M$2049,8,0)</f>
        <v>40</v>
      </c>
      <c r="J500" s="156">
        <f>VLOOKUP(B500,'Full FBS'!$B$18:$M$2049,9,0)</f>
        <v>0</v>
      </c>
      <c r="K500" s="156">
        <f>VLOOKUP(B500,'Full FBS'!$B$18:$M$2049,10,0)</f>
        <v>21</v>
      </c>
      <c r="L500" s="156">
        <f>VLOOKUP(B500,'Full FBS'!$B$18:$M$2049,11,0)</f>
        <v>295</v>
      </c>
      <c r="M500" s="156">
        <f>VLOOKUP(B500,'Full FBS'!$B$18:$M$2049,12,0)</f>
        <v>2</v>
      </c>
      <c r="N500" s="153">
        <f>SUM(G500*$D$8+H500*$D$5+I500*$D$9+J500*$D$6+K500*$D$11+L500*$D$10+M500*$D$7)</f>
        <v>56</v>
      </c>
      <c r="O500" s="167">
        <f>VLOOKUP(B500, 'Full FBS'!$B$18:$P$2049, 13, FALSE)</f>
        <v>56</v>
      </c>
      <c r="P500" s="29"/>
      <c r="Q500" s="14"/>
      <c r="R500" s="14"/>
      <c r="S500" s="14"/>
      <c r="T500" s="14"/>
    </row>
    <row r="501" spans="1:20" ht="13.5" customHeight="1">
      <c r="A501" s="154">
        <f>RANK(N501,$N$18:$N$1076)</f>
        <v>484</v>
      </c>
      <c r="B501" s="148" t="s">
        <v>1851</v>
      </c>
      <c r="C501" s="148" t="s">
        <v>1046</v>
      </c>
      <c r="D501" s="149" t="s">
        <v>39</v>
      </c>
      <c r="E501" s="149" t="s">
        <v>36</v>
      </c>
      <c r="F501" s="149" t="s">
        <v>37</v>
      </c>
      <c r="G501" s="156">
        <f>VLOOKUP(B501,'Full FBS'!$B$18:$M$2049,6,0)</f>
        <v>0</v>
      </c>
      <c r="H501" s="156">
        <f>VLOOKUP(B501,'Full FBS'!$B$18:$M$2049,7,0)</f>
        <v>0</v>
      </c>
      <c r="I501" s="156">
        <f>VLOOKUP(B501,'Full FBS'!$B$18:$M$2049,8,0)</f>
        <v>367</v>
      </c>
      <c r="J501" s="156">
        <f>VLOOKUP(B501,'Full FBS'!$B$18:$M$2049,9,0)</f>
        <v>2</v>
      </c>
      <c r="K501" s="156">
        <f>VLOOKUP(B501,'Full FBS'!$B$18:$M$2049,10,0)</f>
        <v>7</v>
      </c>
      <c r="L501" s="156">
        <f>VLOOKUP(B501,'Full FBS'!$B$18:$M$2049,11,0)</f>
        <v>36</v>
      </c>
      <c r="M501" s="156">
        <f>VLOOKUP(B501,'Full FBS'!$B$18:$M$2049,12,0)</f>
        <v>0</v>
      </c>
      <c r="N501" s="153">
        <f>SUM(G501*$D$8+H501*$D$5+I501*$D$9+J501*$D$6+K501*$D$11+L501*$D$10+M501*$D$7)</f>
        <v>55.800000000000004</v>
      </c>
      <c r="O501" s="167">
        <f>VLOOKUP(B501, 'Full FBS'!$B$18:$P$2049, 13, FALSE)</f>
        <v>55.800000000000004</v>
      </c>
      <c r="P501" s="29"/>
      <c r="Q501" s="14"/>
      <c r="R501" s="14"/>
      <c r="S501" s="14"/>
      <c r="T501" s="14"/>
    </row>
    <row r="502" spans="1:20" ht="13.5" customHeight="1">
      <c r="A502" s="154">
        <f>RANK(N502,$N$18:$N$1076)</f>
        <v>485</v>
      </c>
      <c r="B502" s="148" t="s">
        <v>1151</v>
      </c>
      <c r="C502" s="148" t="s">
        <v>1909</v>
      </c>
      <c r="D502" s="149" t="s">
        <v>43</v>
      </c>
      <c r="E502" s="149" t="s">
        <v>36</v>
      </c>
      <c r="F502" s="149" t="s">
        <v>45</v>
      </c>
      <c r="G502" s="156">
        <f>VLOOKUP(B502,'Full FBS'!$B$18:$M$2049,6,0)</f>
        <v>0</v>
      </c>
      <c r="H502" s="156">
        <f>VLOOKUP(B502,'Full FBS'!$B$18:$M$2049,7,0)</f>
        <v>0</v>
      </c>
      <c r="I502" s="156">
        <f>VLOOKUP(B502,'Full FBS'!$B$18:$M$2049,8,0)</f>
        <v>0</v>
      </c>
      <c r="J502" s="156">
        <f>VLOOKUP(B502,'Full FBS'!$B$18:$M$2049,9,0)</f>
        <v>0</v>
      </c>
      <c r="K502" s="156">
        <f>VLOOKUP(B502,'Full FBS'!$B$18:$M$2049,10,0)</f>
        <v>24</v>
      </c>
      <c r="L502" s="156">
        <f>VLOOKUP(B502,'Full FBS'!$B$18:$M$2049,11,0)</f>
        <v>317</v>
      </c>
      <c r="M502" s="156">
        <f>VLOOKUP(B502,'Full FBS'!$B$18:$M$2049,12,0)</f>
        <v>2</v>
      </c>
      <c r="N502" s="153">
        <f>SUM(G502*$D$8+H502*$D$5+I502*$D$9+J502*$D$6+K502*$D$11+L502*$D$10+M502*$D$7)</f>
        <v>55.7</v>
      </c>
      <c r="O502" s="167">
        <f>VLOOKUP(B502, 'Full FBS'!$B$18:$P$2049, 13, FALSE)</f>
        <v>55.7</v>
      </c>
      <c r="P502" s="29"/>
      <c r="Q502" s="14"/>
      <c r="R502" s="14"/>
      <c r="S502" s="14"/>
      <c r="T502" s="14"/>
    </row>
    <row r="503" spans="1:20" ht="13.5" customHeight="1">
      <c r="A503" s="154">
        <f>RANK(N503,$N$18:$N$1076)</f>
        <v>485</v>
      </c>
      <c r="B503" s="148" t="s">
        <v>798</v>
      </c>
      <c r="C503" s="148" t="s">
        <v>1938</v>
      </c>
      <c r="D503" s="149" t="s">
        <v>43</v>
      </c>
      <c r="E503" s="149" t="s">
        <v>38</v>
      </c>
      <c r="F503" s="149" t="s">
        <v>45</v>
      </c>
      <c r="G503" s="156">
        <f>VLOOKUP(B503,'Full FBS'!$B$18:$M$2049,6,0)</f>
        <v>0</v>
      </c>
      <c r="H503" s="156">
        <f>VLOOKUP(B503,'Full FBS'!$B$18:$M$2049,7,0)</f>
        <v>0</v>
      </c>
      <c r="I503" s="156">
        <f>VLOOKUP(B503,'Full FBS'!$B$18:$M$2049,8,0)</f>
        <v>0</v>
      </c>
      <c r="J503" s="156">
        <f>VLOOKUP(B503,'Full FBS'!$B$18:$M$2049,9,0)</f>
        <v>0</v>
      </c>
      <c r="K503" s="156">
        <f>VLOOKUP(B503,'Full FBS'!$B$18:$M$2049,10,0)</f>
        <v>21</v>
      </c>
      <c r="L503" s="156">
        <f>VLOOKUP(B503,'Full FBS'!$B$18:$M$2049,11,0)</f>
        <v>332</v>
      </c>
      <c r="M503" s="156">
        <f>VLOOKUP(B503,'Full FBS'!$B$18:$M$2049,12,0)</f>
        <v>2</v>
      </c>
      <c r="N503" s="153">
        <f>SUM(G503*$D$8+H503*$D$5+I503*$D$9+J503*$D$6+K503*$D$11+L503*$D$10+M503*$D$7)</f>
        <v>55.7</v>
      </c>
      <c r="O503" s="167">
        <f>VLOOKUP(B503, 'Full FBS'!$B$18:$P$2049, 13, FALSE)</f>
        <v>55.7</v>
      </c>
      <c r="P503" s="29"/>
      <c r="Q503" s="14"/>
      <c r="R503" s="14"/>
      <c r="S503" s="14"/>
      <c r="T503" s="14"/>
    </row>
    <row r="504" spans="1:20" ht="13.5" customHeight="1">
      <c r="A504" s="154">
        <f>RANK(N504,$N$18:$N$1076)</f>
        <v>487</v>
      </c>
      <c r="B504" s="148" t="s">
        <v>217</v>
      </c>
      <c r="C504" s="148" t="s">
        <v>444</v>
      </c>
      <c r="D504" s="149" t="s">
        <v>43</v>
      </c>
      <c r="E504" s="149" t="s">
        <v>34</v>
      </c>
      <c r="F504" s="149" t="s">
        <v>37</v>
      </c>
      <c r="G504" s="156">
        <f>VLOOKUP(B504,'Full FBS'!$B$18:$M$2049,6,0)</f>
        <v>0</v>
      </c>
      <c r="H504" s="156">
        <f>VLOOKUP(B504,'Full FBS'!$B$18:$M$2049,7,0)</f>
        <v>0</v>
      </c>
      <c r="I504" s="156">
        <f>VLOOKUP(B504,'Full FBS'!$B$18:$M$2049,8,0)</f>
        <v>0</v>
      </c>
      <c r="J504" s="156">
        <f>VLOOKUP(B504,'Full FBS'!$B$18:$M$2049,9,0)</f>
        <v>0</v>
      </c>
      <c r="K504" s="156">
        <f>VLOOKUP(B504,'Full FBS'!$B$18:$M$2049,10,0)</f>
        <v>27</v>
      </c>
      <c r="L504" s="156">
        <f>VLOOKUP(B504,'Full FBS'!$B$18:$M$2049,11,0)</f>
        <v>301</v>
      </c>
      <c r="M504" s="156">
        <f>VLOOKUP(B504,'Full FBS'!$B$18:$M$2049,12,0)</f>
        <v>2</v>
      </c>
      <c r="N504" s="153">
        <f>SUM(G504*$D$8+H504*$D$5+I504*$D$9+J504*$D$6+K504*$D$11+L504*$D$10+M504*$D$7)</f>
        <v>55.6</v>
      </c>
      <c r="O504" s="167">
        <f>VLOOKUP(B504, 'Full FBS'!$B$18:$P$2049, 13, FALSE)</f>
        <v>55.6</v>
      </c>
      <c r="P504" s="29"/>
      <c r="Q504" s="14"/>
      <c r="R504" s="14"/>
      <c r="S504" s="14"/>
      <c r="T504" s="14"/>
    </row>
    <row r="505" spans="1:20" ht="13.5" customHeight="1">
      <c r="A505" s="154">
        <f>RANK(N505,$N$18:$N$1076)</f>
        <v>488</v>
      </c>
      <c r="B505" s="148" t="s">
        <v>1199</v>
      </c>
      <c r="C505" s="148" t="s">
        <v>1913</v>
      </c>
      <c r="D505" s="149" t="s">
        <v>42</v>
      </c>
      <c r="E505" s="149" t="s">
        <v>38</v>
      </c>
      <c r="F505" s="149" t="s">
        <v>336</v>
      </c>
      <c r="G505" s="156">
        <f>VLOOKUP(B505,'Full FBS'!$B$18:$M$2049,6,0)</f>
        <v>0</v>
      </c>
      <c r="H505" s="156">
        <f>VLOOKUP(B505,'Full FBS'!$B$18:$M$2049,7,0)</f>
        <v>0</v>
      </c>
      <c r="I505" s="156">
        <f>VLOOKUP(B505,'Full FBS'!$B$18:$M$2049,8,0)</f>
        <v>0</v>
      </c>
      <c r="J505" s="156">
        <f>VLOOKUP(B505,'Full FBS'!$B$18:$M$2049,9,0)</f>
        <v>0</v>
      </c>
      <c r="K505" s="156">
        <f>VLOOKUP(B505,'Full FBS'!$B$18:$M$2049,10,0)</f>
        <v>22</v>
      </c>
      <c r="L505" s="156">
        <f>VLOOKUP(B505,'Full FBS'!$B$18:$M$2049,11,0)</f>
        <v>265</v>
      </c>
      <c r="M505" s="156">
        <f>VLOOKUP(B505,'Full FBS'!$B$18:$M$2049,12,0)</f>
        <v>3</v>
      </c>
      <c r="N505" s="153">
        <f>SUM(G505*$D$8+H505*$D$5+I505*$D$9+J505*$D$6+K505*$D$11+L505*$D$10+M505*$D$7)</f>
        <v>55.5</v>
      </c>
      <c r="O505" s="167">
        <f>VLOOKUP(B505, 'Full FBS'!$B$18:$P$2049, 13, FALSE)</f>
        <v>55.5</v>
      </c>
      <c r="P505" s="29"/>
      <c r="Q505" s="14"/>
      <c r="R505" s="14"/>
      <c r="S505" s="14"/>
      <c r="T505" s="14"/>
    </row>
    <row r="506" spans="1:20" ht="13.5" customHeight="1">
      <c r="A506" s="154">
        <f>RANK(N506,$N$18:$N$1076)</f>
        <v>489</v>
      </c>
      <c r="B506" s="148" t="s">
        <v>141</v>
      </c>
      <c r="C506" s="148" t="s">
        <v>1959</v>
      </c>
      <c r="D506" s="149" t="s">
        <v>42</v>
      </c>
      <c r="E506" s="149" t="s">
        <v>34</v>
      </c>
      <c r="F506" s="149" t="s">
        <v>45</v>
      </c>
      <c r="G506" s="156">
        <f>VLOOKUP(B506,'Full FBS'!$B$18:$M$2049,6,0)</f>
        <v>0</v>
      </c>
      <c r="H506" s="156">
        <f>VLOOKUP(B506,'Full FBS'!$B$18:$M$2049,7,0)</f>
        <v>0</v>
      </c>
      <c r="I506" s="156">
        <f>VLOOKUP(B506,'Full FBS'!$B$18:$M$2049,8,0)</f>
        <v>0</v>
      </c>
      <c r="J506" s="156">
        <f>VLOOKUP(B506,'Full FBS'!$B$18:$M$2049,9,0)</f>
        <v>0</v>
      </c>
      <c r="K506" s="156">
        <f>VLOOKUP(B506,'Full FBS'!$B$18:$M$2049,10,0)</f>
        <v>26</v>
      </c>
      <c r="L506" s="156">
        <f>VLOOKUP(B506,'Full FBS'!$B$18:$M$2049,11,0)</f>
        <v>303</v>
      </c>
      <c r="M506" s="156">
        <f>VLOOKUP(B506,'Full FBS'!$B$18:$M$2049,12,0)</f>
        <v>2</v>
      </c>
      <c r="N506" s="153">
        <f>SUM(G506*$D$8+H506*$D$5+I506*$D$9+J506*$D$6+K506*$D$11+L506*$D$10+M506*$D$7)</f>
        <v>55.3</v>
      </c>
      <c r="O506" s="167">
        <f>VLOOKUP(B506, 'Full FBS'!$B$18:$P$2049, 13, FALSE)</f>
        <v>55.3</v>
      </c>
      <c r="P506" s="29"/>
      <c r="Q506" s="14"/>
      <c r="R506" s="14"/>
      <c r="S506" s="14"/>
      <c r="T506" s="14"/>
    </row>
    <row r="507" spans="1:20" ht="13.5" customHeight="1">
      <c r="A507" s="154">
        <f>RANK(N507,$N$18:$N$1076)</f>
        <v>490</v>
      </c>
      <c r="B507" s="148" t="s">
        <v>2018</v>
      </c>
      <c r="C507" s="148" t="s">
        <v>446</v>
      </c>
      <c r="D507" s="149" t="s">
        <v>43</v>
      </c>
      <c r="E507" s="149" t="s">
        <v>34</v>
      </c>
      <c r="F507" s="149" t="s">
        <v>337</v>
      </c>
      <c r="G507" s="156">
        <f>VLOOKUP(B507,'Full FBS'!$B$18:$M$2049,6,0)</f>
        <v>0</v>
      </c>
      <c r="H507" s="156">
        <f>VLOOKUP(B507,'Full FBS'!$B$18:$M$2049,7,0)</f>
        <v>0</v>
      </c>
      <c r="I507" s="156">
        <f>VLOOKUP(B507,'Full FBS'!$B$18:$M$2049,8,0)</f>
        <v>0</v>
      </c>
      <c r="J507" s="156">
        <f>VLOOKUP(B507,'Full FBS'!$B$18:$M$2049,9,0)</f>
        <v>0</v>
      </c>
      <c r="K507" s="156">
        <f>VLOOKUP(B507,'Full FBS'!$B$18:$M$2049,10,0)</f>
        <v>24</v>
      </c>
      <c r="L507" s="156">
        <f>VLOOKUP(B507,'Full FBS'!$B$18:$M$2049,11,0)</f>
        <v>312</v>
      </c>
      <c r="M507" s="156">
        <f>VLOOKUP(B507,'Full FBS'!$B$18:$M$2049,12,0)</f>
        <v>2</v>
      </c>
      <c r="N507" s="153">
        <f>SUM(G507*$D$8+H507*$D$5+I507*$D$9+J507*$D$6+K507*$D$11+L507*$D$10+M507*$D$7)</f>
        <v>55.2</v>
      </c>
      <c r="O507" s="167">
        <f>VLOOKUP(B507, 'Full FBS'!$B$18:$P$2049, 13, FALSE)</f>
        <v>55.2</v>
      </c>
      <c r="P507" s="29"/>
      <c r="Q507" s="14"/>
      <c r="R507" s="14"/>
      <c r="S507" s="14"/>
      <c r="T507" s="14"/>
    </row>
    <row r="508" spans="1:20" ht="13.5" customHeight="1">
      <c r="A508" s="154">
        <f>RANK(N508,$N$18:$N$1076)</f>
        <v>491</v>
      </c>
      <c r="B508" s="148" t="s">
        <v>481</v>
      </c>
      <c r="C508" s="148" t="s">
        <v>428</v>
      </c>
      <c r="D508" s="149" t="s">
        <v>39</v>
      </c>
      <c r="E508" s="149" t="s">
        <v>38</v>
      </c>
      <c r="F508" s="149" t="s">
        <v>336</v>
      </c>
      <c r="G508" s="156">
        <f>VLOOKUP(B508,'Full FBS'!$B$18:$M$2049,6,0)</f>
        <v>0</v>
      </c>
      <c r="H508" s="156">
        <f>VLOOKUP(B508,'Full FBS'!$B$18:$M$2049,7,0)</f>
        <v>0</v>
      </c>
      <c r="I508" s="156">
        <f>VLOOKUP(B508,'Full FBS'!$B$18:$M$2049,8,0)</f>
        <v>369</v>
      </c>
      <c r="J508" s="156">
        <f>VLOOKUP(B508,'Full FBS'!$B$18:$M$2049,9,0)</f>
        <v>2</v>
      </c>
      <c r="K508" s="156">
        <f>VLOOKUP(B508,'Full FBS'!$B$18:$M$2049,10,0)</f>
        <v>6</v>
      </c>
      <c r="L508" s="156">
        <f>VLOOKUP(B508,'Full FBS'!$B$18:$M$2049,11,0)</f>
        <v>33</v>
      </c>
      <c r="M508" s="156">
        <f>VLOOKUP(B508,'Full FBS'!$B$18:$M$2049,12,0)</f>
        <v>0</v>
      </c>
      <c r="N508" s="153">
        <f>SUM(G508*$D$8+H508*$D$5+I508*$D$9+J508*$D$6+K508*$D$11+L508*$D$10+M508*$D$7)</f>
        <v>55.199999999999996</v>
      </c>
      <c r="O508" s="167">
        <f>VLOOKUP(B508, 'Full FBS'!$B$18:$P$2049, 13, FALSE)</f>
        <v>55.199999999999996</v>
      </c>
      <c r="P508" s="29"/>
      <c r="Q508" s="14"/>
      <c r="R508" s="14"/>
      <c r="S508" s="14"/>
      <c r="T508" s="14"/>
    </row>
    <row r="509" spans="1:20" ht="13.5" customHeight="1">
      <c r="A509" s="154">
        <f>RANK(N509,$N$18:$N$1076)</f>
        <v>492</v>
      </c>
      <c r="B509" s="148" t="s">
        <v>996</v>
      </c>
      <c r="C509" s="148" t="s">
        <v>418</v>
      </c>
      <c r="D509" s="149" t="s">
        <v>43</v>
      </c>
      <c r="E509" s="149" t="s">
        <v>36</v>
      </c>
      <c r="F509" s="149" t="s">
        <v>37</v>
      </c>
      <c r="G509" s="156">
        <f>VLOOKUP(B509,'Full FBS'!$B$18:$M$2049,6,0)</f>
        <v>0</v>
      </c>
      <c r="H509" s="156">
        <f>VLOOKUP(B509,'Full FBS'!$B$18:$M$2049,7,0)</f>
        <v>0</v>
      </c>
      <c r="I509" s="156">
        <f>VLOOKUP(B509,'Full FBS'!$B$18:$M$2049,8,0)</f>
        <v>0</v>
      </c>
      <c r="J509" s="156">
        <f>VLOOKUP(B509,'Full FBS'!$B$18:$M$2049,9,0)</f>
        <v>0</v>
      </c>
      <c r="K509" s="156">
        <f>VLOOKUP(B509,'Full FBS'!$B$18:$M$2049,10,0)</f>
        <v>22</v>
      </c>
      <c r="L509" s="156">
        <f>VLOOKUP(B509,'Full FBS'!$B$18:$M$2049,11,0)</f>
        <v>319</v>
      </c>
      <c r="M509" s="156">
        <f>VLOOKUP(B509,'Full FBS'!$B$18:$M$2049,12,0)</f>
        <v>2</v>
      </c>
      <c r="N509" s="153">
        <f>SUM(G509*$D$8+H509*$D$5+I509*$D$9+J509*$D$6+K509*$D$11+L509*$D$10+M509*$D$7)</f>
        <v>54.900000000000006</v>
      </c>
      <c r="O509" s="167">
        <f>VLOOKUP(B509, 'Full FBS'!$B$18:$P$2049, 13, FALSE)</f>
        <v>54.900000000000006</v>
      </c>
      <c r="P509" s="29"/>
      <c r="Q509" s="14"/>
      <c r="R509" s="14"/>
      <c r="S509" s="14"/>
      <c r="T509" s="14"/>
    </row>
    <row r="510" spans="1:20" ht="13.5" customHeight="1">
      <c r="A510" s="154">
        <f>RANK(N510,$N$18:$N$1076)</f>
        <v>493</v>
      </c>
      <c r="B510" s="148" t="s">
        <v>2173</v>
      </c>
      <c r="C510" s="148" t="s">
        <v>404</v>
      </c>
      <c r="D510" s="149" t="s">
        <v>43</v>
      </c>
      <c r="E510" s="149" t="s">
        <v>36</v>
      </c>
      <c r="F510" s="149" t="s">
        <v>37</v>
      </c>
      <c r="G510" s="156">
        <f>VLOOKUP(B510,'Full FBS'!$B$18:$M$2049,6,0)</f>
        <v>0</v>
      </c>
      <c r="H510" s="156">
        <f>VLOOKUP(B510,'Full FBS'!$B$18:$M$2049,7,0)</f>
        <v>0</v>
      </c>
      <c r="I510" s="156">
        <f>VLOOKUP(B510,'Full FBS'!$B$18:$M$2049,8,0)</f>
        <v>0</v>
      </c>
      <c r="J510" s="156">
        <f>VLOOKUP(B510,'Full FBS'!$B$18:$M$2049,9,0)</f>
        <v>0</v>
      </c>
      <c r="K510" s="156">
        <f>VLOOKUP(B510,'Full FBS'!$B$18:$M$2049,10,0)</f>
        <v>20</v>
      </c>
      <c r="L510" s="156">
        <f>VLOOKUP(B510,'Full FBS'!$B$18:$M$2049,11,0)</f>
        <v>326</v>
      </c>
      <c r="M510" s="156">
        <f>VLOOKUP(B510,'Full FBS'!$B$18:$M$2049,12,0)</f>
        <v>2</v>
      </c>
      <c r="N510" s="153">
        <f>SUM(G510*$D$8+H510*$D$5+I510*$D$9+J510*$D$6+K510*$D$11+L510*$D$10+M510*$D$7)</f>
        <v>54.6</v>
      </c>
      <c r="O510" s="167">
        <f>VLOOKUP(B510, 'Full FBS'!$B$18:$P$2049, 13, FALSE)</f>
        <v>54.6</v>
      </c>
      <c r="P510" s="29"/>
      <c r="Q510" s="14"/>
      <c r="R510" s="14"/>
      <c r="S510" s="14"/>
      <c r="T510" s="14"/>
    </row>
    <row r="511" spans="1:20" ht="13.5" customHeight="1">
      <c r="A511" s="154">
        <f>RANK(N511,$N$18:$N$1076)</f>
        <v>494</v>
      </c>
      <c r="B511" s="148" t="s">
        <v>1776</v>
      </c>
      <c r="C511" s="148" t="s">
        <v>1913</v>
      </c>
      <c r="D511" s="149" t="s">
        <v>43</v>
      </c>
      <c r="E511" s="149" t="s">
        <v>34</v>
      </c>
      <c r="F511" s="149" t="s">
        <v>336</v>
      </c>
      <c r="G511" s="156">
        <f>VLOOKUP(B511,'Full FBS'!$B$18:$M$2049,6,0)</f>
        <v>0</v>
      </c>
      <c r="H511" s="156">
        <f>VLOOKUP(B511,'Full FBS'!$B$18:$M$2049,7,0)</f>
        <v>0</v>
      </c>
      <c r="I511" s="156">
        <f>VLOOKUP(B511,'Full FBS'!$B$18:$M$2049,8,0)</f>
        <v>0</v>
      </c>
      <c r="J511" s="156">
        <f>VLOOKUP(B511,'Full FBS'!$B$18:$M$2049,9,0)</f>
        <v>0</v>
      </c>
      <c r="K511" s="156">
        <f>VLOOKUP(B511,'Full FBS'!$B$18:$M$2049,10,0)</f>
        <v>23</v>
      </c>
      <c r="L511" s="156">
        <f>VLOOKUP(B511,'Full FBS'!$B$18:$M$2049,11,0)</f>
        <v>310</v>
      </c>
      <c r="M511" s="156">
        <f>VLOOKUP(B511,'Full FBS'!$B$18:$M$2049,12,0)</f>
        <v>2</v>
      </c>
      <c r="N511" s="153">
        <f>SUM(G511*$D$8+H511*$D$5+I511*$D$9+J511*$D$6+K511*$D$11+L511*$D$10+M511*$D$7)</f>
        <v>54.5</v>
      </c>
      <c r="O511" s="167">
        <f>VLOOKUP(B511, 'Full FBS'!$B$18:$P$2049, 13, FALSE)</f>
        <v>54.5</v>
      </c>
      <c r="P511" s="29"/>
      <c r="Q511" s="14"/>
      <c r="R511" s="14"/>
      <c r="S511" s="14"/>
      <c r="T511" s="14"/>
    </row>
    <row r="512" spans="1:20" ht="13.5" customHeight="1">
      <c r="A512" s="154">
        <f>RANK(N512,$N$18:$N$1076)</f>
        <v>495</v>
      </c>
      <c r="B512" s="148" t="s">
        <v>768</v>
      </c>
      <c r="C512" s="148" t="s">
        <v>453</v>
      </c>
      <c r="D512" s="149" t="s">
        <v>43</v>
      </c>
      <c r="E512" s="149" t="s">
        <v>38</v>
      </c>
      <c r="F512" s="149" t="s">
        <v>337</v>
      </c>
      <c r="G512" s="156">
        <f>VLOOKUP(B512,'Full FBS'!$B$18:$M$2049,6,0)</f>
        <v>0</v>
      </c>
      <c r="H512" s="156">
        <f>VLOOKUP(B512,'Full FBS'!$B$18:$M$2049,7,0)</f>
        <v>0</v>
      </c>
      <c r="I512" s="156">
        <f>VLOOKUP(B512,'Full FBS'!$B$18:$M$2049,8,0)</f>
        <v>0</v>
      </c>
      <c r="J512" s="156">
        <f>VLOOKUP(B512,'Full FBS'!$B$18:$M$2049,9,0)</f>
        <v>0</v>
      </c>
      <c r="K512" s="156">
        <f>VLOOKUP(B512,'Full FBS'!$B$18:$M$2049,10,0)</f>
        <v>22</v>
      </c>
      <c r="L512" s="156">
        <f>VLOOKUP(B512,'Full FBS'!$B$18:$M$2049,11,0)</f>
        <v>314</v>
      </c>
      <c r="M512" s="156">
        <f>VLOOKUP(B512,'Full FBS'!$B$18:$M$2049,12,0)</f>
        <v>2</v>
      </c>
      <c r="N512" s="153">
        <f>SUM(G512*$D$8+H512*$D$5+I512*$D$9+J512*$D$6+K512*$D$11+L512*$D$10+M512*$D$7)</f>
        <v>54.400000000000006</v>
      </c>
      <c r="O512" s="167">
        <f>VLOOKUP(B512, 'Full FBS'!$B$18:$P$2049, 13, FALSE)</f>
        <v>54.400000000000006</v>
      </c>
      <c r="P512" s="29"/>
      <c r="Q512" s="14"/>
      <c r="R512" s="14"/>
      <c r="S512" s="14"/>
      <c r="T512" s="14"/>
    </row>
    <row r="513" spans="1:20" ht="13.5" customHeight="1">
      <c r="A513" s="154">
        <f>RANK(N513,$N$18:$N$1076)</f>
        <v>495</v>
      </c>
      <c r="B513" s="148" t="s">
        <v>1865</v>
      </c>
      <c r="C513" s="148" t="s">
        <v>1960</v>
      </c>
      <c r="D513" s="149" t="s">
        <v>43</v>
      </c>
      <c r="E513" s="149" t="s">
        <v>34</v>
      </c>
      <c r="F513" s="149" t="s">
        <v>45</v>
      </c>
      <c r="G513" s="156">
        <f>VLOOKUP(B513,'Full FBS'!$B$18:$M$2049,6,0)</f>
        <v>0</v>
      </c>
      <c r="H513" s="156">
        <f>VLOOKUP(B513,'Full FBS'!$B$18:$M$2049,7,0)</f>
        <v>0</v>
      </c>
      <c r="I513" s="156">
        <f>VLOOKUP(B513,'Full FBS'!$B$18:$M$2049,8,0)</f>
        <v>0</v>
      </c>
      <c r="J513" s="156">
        <f>VLOOKUP(B513,'Full FBS'!$B$18:$M$2049,9,0)</f>
        <v>0</v>
      </c>
      <c r="K513" s="156">
        <f>VLOOKUP(B513,'Full FBS'!$B$18:$M$2049,10,0)</f>
        <v>22</v>
      </c>
      <c r="L513" s="156">
        <f>VLOOKUP(B513,'Full FBS'!$B$18:$M$2049,11,0)</f>
        <v>314</v>
      </c>
      <c r="M513" s="156">
        <f>VLOOKUP(B513,'Full FBS'!$B$18:$M$2049,12,0)</f>
        <v>2</v>
      </c>
      <c r="N513" s="153">
        <f>SUM(G513*$D$8+H513*$D$5+I513*$D$9+J513*$D$6+K513*$D$11+L513*$D$10+M513*$D$7)</f>
        <v>54.400000000000006</v>
      </c>
      <c r="O513" s="167">
        <f>VLOOKUP(B513, 'Full FBS'!$B$18:$P$2049, 13, FALSE)</f>
        <v>54.400000000000006</v>
      </c>
      <c r="P513" s="29"/>
      <c r="Q513" s="14"/>
      <c r="R513" s="14"/>
      <c r="S513" s="14"/>
      <c r="T513" s="14"/>
    </row>
    <row r="514" spans="1:20" ht="13.5" customHeight="1">
      <c r="A514" s="154">
        <f>RANK(N514,$N$18:$N$1076)</f>
        <v>497</v>
      </c>
      <c r="B514" s="148" t="s">
        <v>647</v>
      </c>
      <c r="C514" s="148" t="s">
        <v>1921</v>
      </c>
      <c r="D514" s="149" t="s">
        <v>43</v>
      </c>
      <c r="E514" s="149" t="s">
        <v>34</v>
      </c>
      <c r="F514" s="149" t="s">
        <v>45</v>
      </c>
      <c r="G514" s="156">
        <f>VLOOKUP(B514,'Full FBS'!$B$18:$M$2049,6,0)</f>
        <v>0</v>
      </c>
      <c r="H514" s="156">
        <f>VLOOKUP(B514,'Full FBS'!$B$18:$M$2049,7,0)</f>
        <v>0</v>
      </c>
      <c r="I514" s="156">
        <f>VLOOKUP(B514,'Full FBS'!$B$18:$M$2049,8,0)</f>
        <v>13</v>
      </c>
      <c r="J514" s="156">
        <f>VLOOKUP(B514,'Full FBS'!$B$18:$M$2049,9,0)</f>
        <v>0</v>
      </c>
      <c r="K514" s="156">
        <f>VLOOKUP(B514,'Full FBS'!$B$18:$M$2049,10,0)</f>
        <v>24</v>
      </c>
      <c r="L514" s="156">
        <f>VLOOKUP(B514,'Full FBS'!$B$18:$M$2049,11,0)</f>
        <v>290</v>
      </c>
      <c r="M514" s="156">
        <f>VLOOKUP(B514,'Full FBS'!$B$18:$M$2049,12,0)</f>
        <v>2</v>
      </c>
      <c r="N514" s="153">
        <f>SUM(G514*$D$8+H514*$D$5+I514*$D$9+J514*$D$6+K514*$D$11+L514*$D$10+M514*$D$7)</f>
        <v>54.3</v>
      </c>
      <c r="O514" s="167">
        <f>VLOOKUP(B514, 'Full FBS'!$B$18:$P$2049, 13, FALSE)</f>
        <v>54.3</v>
      </c>
      <c r="P514" s="29"/>
      <c r="Q514" s="14"/>
      <c r="R514" s="14"/>
      <c r="S514" s="14"/>
      <c r="T514" s="14"/>
    </row>
    <row r="515" spans="1:20" ht="13.5" customHeight="1">
      <c r="A515" s="154">
        <f>RANK(N515,$N$18:$N$1076)</f>
        <v>498</v>
      </c>
      <c r="B515" s="148" t="s">
        <v>390</v>
      </c>
      <c r="C515" s="148" t="s">
        <v>431</v>
      </c>
      <c r="D515" s="149" t="s">
        <v>42</v>
      </c>
      <c r="E515" s="149" t="s">
        <v>38</v>
      </c>
      <c r="F515" s="149" t="s">
        <v>337</v>
      </c>
      <c r="G515" s="156">
        <f>VLOOKUP(B515,'Full FBS'!$B$18:$M$2049,6,0)</f>
        <v>0</v>
      </c>
      <c r="H515" s="156">
        <f>VLOOKUP(B515,'Full FBS'!$B$18:$M$2049,7,0)</f>
        <v>0</v>
      </c>
      <c r="I515" s="156">
        <f>VLOOKUP(B515,'Full FBS'!$B$18:$M$2049,8,0)</f>
        <v>0</v>
      </c>
      <c r="J515" s="156">
        <f>VLOOKUP(B515,'Full FBS'!$B$18:$M$2049,9,0)</f>
        <v>0</v>
      </c>
      <c r="K515" s="156">
        <f>VLOOKUP(B515,'Full FBS'!$B$18:$M$2049,10,0)</f>
        <v>29</v>
      </c>
      <c r="L515" s="156">
        <f>VLOOKUP(B515,'Full FBS'!$B$18:$M$2049,11,0)</f>
        <v>276</v>
      </c>
      <c r="M515" s="156">
        <f>VLOOKUP(B515,'Full FBS'!$B$18:$M$2049,12,0)</f>
        <v>2</v>
      </c>
      <c r="N515" s="153">
        <f>SUM(G515*$D$8+H515*$D$5+I515*$D$9+J515*$D$6+K515*$D$11+L515*$D$10+M515*$D$7)</f>
        <v>54.1</v>
      </c>
      <c r="O515" s="167">
        <f>VLOOKUP(B515, 'Full FBS'!$B$18:$P$2049, 13, FALSE)</f>
        <v>54.1</v>
      </c>
      <c r="P515" s="29"/>
      <c r="Q515" s="14"/>
      <c r="R515" s="14"/>
      <c r="S515" s="14"/>
      <c r="T515" s="14"/>
    </row>
    <row r="516" spans="1:20" ht="13.5" customHeight="1">
      <c r="A516" s="154">
        <f>RANK(N516,$N$18:$N$1076)</f>
        <v>499</v>
      </c>
      <c r="B516" s="148" t="s">
        <v>2105</v>
      </c>
      <c r="C516" s="148" t="s">
        <v>422</v>
      </c>
      <c r="D516" s="149" t="s">
        <v>43</v>
      </c>
      <c r="E516" s="149" t="s">
        <v>38</v>
      </c>
      <c r="F516" s="149" t="s">
        <v>337</v>
      </c>
      <c r="G516" s="156">
        <f>VLOOKUP(B516,'Full FBS'!$B$18:$M$2049,6,0)</f>
        <v>0</v>
      </c>
      <c r="H516" s="156">
        <f>VLOOKUP(B516,'Full FBS'!$B$18:$M$2049,7,0)</f>
        <v>0</v>
      </c>
      <c r="I516" s="156">
        <f>VLOOKUP(B516,'Full FBS'!$B$18:$M$2049,8,0)</f>
        <v>0</v>
      </c>
      <c r="J516" s="156">
        <f>VLOOKUP(B516,'Full FBS'!$B$18:$M$2049,9,0)</f>
        <v>0</v>
      </c>
      <c r="K516" s="156">
        <f>VLOOKUP(B516,'Full FBS'!$B$18:$M$2049,10,0)</f>
        <v>27</v>
      </c>
      <c r="L516" s="156">
        <f>VLOOKUP(B516,'Full FBS'!$B$18:$M$2049,11,0)</f>
        <v>284</v>
      </c>
      <c r="M516" s="156">
        <f>VLOOKUP(B516,'Full FBS'!$B$18:$M$2049,12,0)</f>
        <v>2</v>
      </c>
      <c r="N516" s="153">
        <f>SUM(G516*$D$8+H516*$D$5+I516*$D$9+J516*$D$6+K516*$D$11+L516*$D$10+M516*$D$7)</f>
        <v>53.900000000000006</v>
      </c>
      <c r="O516" s="167">
        <f>VLOOKUP(B516, 'Full FBS'!$B$18:$P$2049, 13, FALSE)</f>
        <v>53.900000000000006</v>
      </c>
      <c r="P516" s="29"/>
      <c r="Q516" s="14"/>
      <c r="R516" s="14"/>
      <c r="S516" s="14"/>
      <c r="T516" s="14"/>
    </row>
    <row r="517" spans="1:20" ht="13.5" customHeight="1">
      <c r="A517" s="154">
        <f>RANK(N517,$N$18:$N$1076)</f>
        <v>499</v>
      </c>
      <c r="B517" s="148" t="s">
        <v>1477</v>
      </c>
      <c r="C517" s="148" t="s">
        <v>420</v>
      </c>
      <c r="D517" s="149" t="s">
        <v>43</v>
      </c>
      <c r="E517" s="149" t="s">
        <v>34</v>
      </c>
      <c r="F517" s="149" t="s">
        <v>337</v>
      </c>
      <c r="G517" s="156">
        <f>VLOOKUP(B517,'Full FBS'!$B$18:$M$2049,6,0)</f>
        <v>0</v>
      </c>
      <c r="H517" s="156">
        <f>VLOOKUP(B517,'Full FBS'!$B$18:$M$2049,7,0)</f>
        <v>0</v>
      </c>
      <c r="I517" s="156">
        <f>VLOOKUP(B517,'Full FBS'!$B$18:$M$2049,8,0)</f>
        <v>0</v>
      </c>
      <c r="J517" s="156">
        <f>VLOOKUP(B517,'Full FBS'!$B$18:$M$2049,9,0)</f>
        <v>0</v>
      </c>
      <c r="K517" s="156">
        <f>VLOOKUP(B517,'Full FBS'!$B$18:$M$2049,10,0)</f>
        <v>22</v>
      </c>
      <c r="L517" s="156">
        <f>VLOOKUP(B517,'Full FBS'!$B$18:$M$2049,11,0)</f>
        <v>309</v>
      </c>
      <c r="M517" s="156">
        <f>VLOOKUP(B517,'Full FBS'!$B$18:$M$2049,12,0)</f>
        <v>2</v>
      </c>
      <c r="N517" s="153">
        <f>SUM(G517*$D$8+H517*$D$5+I517*$D$9+J517*$D$6+K517*$D$11+L517*$D$10+M517*$D$7)</f>
        <v>53.900000000000006</v>
      </c>
      <c r="O517" s="167">
        <f>VLOOKUP(B517, 'Full FBS'!$B$18:$P$2049, 13, FALSE)</f>
        <v>53.900000000000006</v>
      </c>
      <c r="P517" s="29"/>
      <c r="Q517" s="14"/>
      <c r="R517" s="14"/>
      <c r="S517" s="14"/>
      <c r="T517" s="14"/>
    </row>
    <row r="518" spans="1:20" ht="13.5" customHeight="1">
      <c r="A518" s="154">
        <f>RANK(N518,$N$18:$N$1076)</f>
        <v>501</v>
      </c>
      <c r="B518" s="148" t="s">
        <v>772</v>
      </c>
      <c r="C518" s="148" t="s">
        <v>1963</v>
      </c>
      <c r="D518" s="149" t="s">
        <v>43</v>
      </c>
      <c r="E518" s="149" t="s">
        <v>34</v>
      </c>
      <c r="F518" s="149" t="s">
        <v>336</v>
      </c>
      <c r="G518" s="156">
        <f>VLOOKUP(B518,'Full FBS'!$B$18:$M$2049,6,0)</f>
        <v>0</v>
      </c>
      <c r="H518" s="156">
        <f>VLOOKUP(B518,'Full FBS'!$B$18:$M$2049,7,0)</f>
        <v>0</v>
      </c>
      <c r="I518" s="156">
        <f>VLOOKUP(B518,'Full FBS'!$B$18:$M$2049,8,0)</f>
        <v>0</v>
      </c>
      <c r="J518" s="156">
        <f>VLOOKUP(B518,'Full FBS'!$B$18:$M$2049,9,0)</f>
        <v>0</v>
      </c>
      <c r="K518" s="156">
        <f>VLOOKUP(B518,'Full FBS'!$B$18:$M$2049,10,0)</f>
        <v>20</v>
      </c>
      <c r="L518" s="156">
        <f>VLOOKUP(B518,'Full FBS'!$B$18:$M$2049,11,0)</f>
        <v>318</v>
      </c>
      <c r="M518" s="156">
        <f>VLOOKUP(B518,'Full FBS'!$B$18:$M$2049,12,0)</f>
        <v>2</v>
      </c>
      <c r="N518" s="153">
        <f>SUM(G518*$D$8+H518*$D$5+I518*$D$9+J518*$D$6+K518*$D$11+L518*$D$10+M518*$D$7)</f>
        <v>53.8</v>
      </c>
      <c r="O518" s="167">
        <f>VLOOKUP(B518, 'Full FBS'!$B$18:$P$2049, 13, FALSE)</f>
        <v>53.8</v>
      </c>
      <c r="P518" s="29"/>
      <c r="Q518" s="14"/>
      <c r="R518" s="14"/>
      <c r="S518" s="14"/>
      <c r="T518" s="14"/>
    </row>
    <row r="519" spans="1:20" ht="13.5" customHeight="1">
      <c r="A519" s="154">
        <f>RANK(N519,$N$18:$N$1076)</f>
        <v>502</v>
      </c>
      <c r="B519" s="148" t="s">
        <v>1007</v>
      </c>
      <c r="C519" s="148" t="s">
        <v>403</v>
      </c>
      <c r="D519" s="149" t="s">
        <v>43</v>
      </c>
      <c r="E519" s="149" t="s">
        <v>38</v>
      </c>
      <c r="F519" s="149" t="s">
        <v>45</v>
      </c>
      <c r="G519" s="156">
        <f>VLOOKUP(B519,'Full FBS'!$B$18:$M$2049,6,0)</f>
        <v>0</v>
      </c>
      <c r="H519" s="156">
        <f>VLOOKUP(B519,'Full FBS'!$B$18:$M$2049,7,0)</f>
        <v>0</v>
      </c>
      <c r="I519" s="156">
        <f>VLOOKUP(B519,'Full FBS'!$B$18:$M$2049,8,0)</f>
        <v>0</v>
      </c>
      <c r="J519" s="156">
        <f>VLOOKUP(B519,'Full FBS'!$B$18:$M$2049,9,0)</f>
        <v>0</v>
      </c>
      <c r="K519" s="156">
        <f>VLOOKUP(B519,'Full FBS'!$B$18:$M$2049,10,0)</f>
        <v>25</v>
      </c>
      <c r="L519" s="156">
        <f>VLOOKUP(B519,'Full FBS'!$B$18:$M$2049,11,0)</f>
        <v>352</v>
      </c>
      <c r="M519" s="156">
        <f>VLOOKUP(B519,'Full FBS'!$B$18:$M$2049,12,0)</f>
        <v>1</v>
      </c>
      <c r="N519" s="153">
        <f>SUM(G519*$D$8+H519*$D$5+I519*$D$9+J519*$D$6+K519*$D$11+L519*$D$10+M519*$D$7)</f>
        <v>53.7</v>
      </c>
      <c r="O519" s="167">
        <f>VLOOKUP(B519, 'Full FBS'!$B$18:$P$2049, 13, FALSE)</f>
        <v>53.7</v>
      </c>
      <c r="P519" s="29"/>
      <c r="Q519" s="14"/>
      <c r="R519" s="14"/>
      <c r="S519" s="14"/>
      <c r="T519" s="14"/>
    </row>
    <row r="520" spans="1:20" ht="13.5" customHeight="1">
      <c r="A520" s="154">
        <f>RANK(N520,$N$18:$N$1076)</f>
        <v>503</v>
      </c>
      <c r="B520" s="148" t="s">
        <v>1332</v>
      </c>
      <c r="C520" s="148" t="s">
        <v>443</v>
      </c>
      <c r="D520" s="149" t="s">
        <v>42</v>
      </c>
      <c r="E520" s="149" t="s">
        <v>34</v>
      </c>
      <c r="F520" s="149" t="s">
        <v>337</v>
      </c>
      <c r="G520" s="156">
        <f>VLOOKUP(B520,'Full FBS'!$B$18:$M$2049,6,0)</f>
        <v>0</v>
      </c>
      <c r="H520" s="156">
        <f>VLOOKUP(B520,'Full FBS'!$B$18:$M$2049,7,0)</f>
        <v>0</v>
      </c>
      <c r="I520" s="156">
        <f>VLOOKUP(B520,'Full FBS'!$B$18:$M$2049,8,0)</f>
        <v>0</v>
      </c>
      <c r="J520" s="156">
        <f>VLOOKUP(B520,'Full FBS'!$B$18:$M$2049,9,0)</f>
        <v>0</v>
      </c>
      <c r="K520" s="156">
        <f>VLOOKUP(B520,'Full FBS'!$B$18:$M$2049,10,0)</f>
        <v>23</v>
      </c>
      <c r="L520" s="156">
        <f>VLOOKUP(B520,'Full FBS'!$B$18:$M$2049,11,0)</f>
        <v>241</v>
      </c>
      <c r="M520" s="156">
        <f>VLOOKUP(B520,'Full FBS'!$B$18:$M$2049,12,0)</f>
        <v>3</v>
      </c>
      <c r="N520" s="153">
        <f>SUM(G520*$D$8+H520*$D$5+I520*$D$9+J520*$D$6+K520*$D$11+L520*$D$10+M520*$D$7)</f>
        <v>53.6</v>
      </c>
      <c r="O520" s="167">
        <f>VLOOKUP(B520, 'Full FBS'!$B$18:$P$2049, 13, FALSE)</f>
        <v>53.6</v>
      </c>
      <c r="P520" s="29"/>
      <c r="Q520" s="14"/>
      <c r="R520" s="14"/>
      <c r="S520" s="14"/>
      <c r="T520" s="14"/>
    </row>
    <row r="521" spans="1:20" ht="13.5" customHeight="1">
      <c r="A521" s="154">
        <f>RANK(N521,$N$18:$N$1076)</f>
        <v>504</v>
      </c>
      <c r="B521" s="148" t="s">
        <v>265</v>
      </c>
      <c r="C521" s="148" t="s">
        <v>429</v>
      </c>
      <c r="D521" s="149" t="s">
        <v>43</v>
      </c>
      <c r="E521" s="149" t="s">
        <v>34</v>
      </c>
      <c r="F521" s="149" t="s">
        <v>336</v>
      </c>
      <c r="G521" s="156">
        <f>VLOOKUP(B521,'Full FBS'!$B$18:$M$2049,6,0)</f>
        <v>0</v>
      </c>
      <c r="H521" s="156">
        <f>VLOOKUP(B521,'Full FBS'!$B$18:$M$2049,7,0)</f>
        <v>0</v>
      </c>
      <c r="I521" s="156">
        <f>VLOOKUP(B521,'Full FBS'!$B$18:$M$2049,8,0)</f>
        <v>0</v>
      </c>
      <c r="J521" s="156">
        <f>VLOOKUP(B521,'Full FBS'!$B$18:$M$2049,9,0)</f>
        <v>0</v>
      </c>
      <c r="K521" s="156">
        <f>VLOOKUP(B521,'Full FBS'!$B$18:$M$2049,10,0)</f>
        <v>26</v>
      </c>
      <c r="L521" s="156">
        <f>VLOOKUP(B521,'Full FBS'!$B$18:$M$2049,11,0)</f>
        <v>278</v>
      </c>
      <c r="M521" s="156">
        <f>VLOOKUP(B521,'Full FBS'!$B$18:$M$2049,12,0)</f>
        <v>2</v>
      </c>
      <c r="N521" s="153">
        <f>SUM(G521*$D$8+H521*$D$5+I521*$D$9+J521*$D$6+K521*$D$11+L521*$D$10+M521*$D$7)</f>
        <v>52.8</v>
      </c>
      <c r="O521" s="167">
        <f>VLOOKUP(B521, 'Full FBS'!$B$18:$P$2049, 13, FALSE)</f>
        <v>52.8</v>
      </c>
      <c r="P521" s="29"/>
      <c r="Q521" s="14"/>
      <c r="R521" s="14"/>
      <c r="S521" s="14"/>
      <c r="T521" s="14"/>
    </row>
    <row r="522" spans="1:20" ht="13.5" customHeight="1">
      <c r="A522" s="154">
        <f>RANK(N522,$N$18:$N$1076)</f>
        <v>504</v>
      </c>
      <c r="B522" s="148" t="s">
        <v>1969</v>
      </c>
      <c r="C522" s="148" t="s">
        <v>426</v>
      </c>
      <c r="D522" s="149" t="s">
        <v>43</v>
      </c>
      <c r="E522" s="149" t="s">
        <v>40</v>
      </c>
      <c r="F522" s="149" t="s">
        <v>45</v>
      </c>
      <c r="G522" s="156">
        <f>VLOOKUP(B522,'Full FBS'!$B$18:$M$2049,6,0)</f>
        <v>0</v>
      </c>
      <c r="H522" s="156">
        <f>VLOOKUP(B522,'Full FBS'!$B$18:$M$2049,7,0)</f>
        <v>0</v>
      </c>
      <c r="I522" s="156">
        <f>VLOOKUP(B522,'Full FBS'!$B$18:$M$2049,8,0)</f>
        <v>0</v>
      </c>
      <c r="J522" s="156">
        <f>VLOOKUP(B522,'Full FBS'!$B$18:$M$2049,9,0)</f>
        <v>0</v>
      </c>
      <c r="K522" s="156">
        <f>VLOOKUP(B522,'Full FBS'!$B$18:$M$2049,10,0)</f>
        <v>23</v>
      </c>
      <c r="L522" s="156">
        <f>VLOOKUP(B522,'Full FBS'!$B$18:$M$2049,11,0)</f>
        <v>293</v>
      </c>
      <c r="M522" s="156">
        <f>VLOOKUP(B522,'Full FBS'!$B$18:$M$2049,12,0)</f>
        <v>2</v>
      </c>
      <c r="N522" s="153">
        <f>SUM(G522*$D$8+H522*$D$5+I522*$D$9+J522*$D$6+K522*$D$11+L522*$D$10+M522*$D$7)</f>
        <v>52.8</v>
      </c>
      <c r="O522" s="167">
        <f>VLOOKUP(B522, 'Full FBS'!$B$18:$P$2049, 13, FALSE)</f>
        <v>52.8</v>
      </c>
      <c r="P522" s="29"/>
      <c r="Q522" s="14"/>
      <c r="R522" s="14"/>
      <c r="S522" s="14"/>
      <c r="T522" s="14"/>
    </row>
    <row r="523" spans="1:20" ht="13.5" customHeight="1">
      <c r="A523" s="154">
        <f>RANK(N523,$N$18:$N$1076)</f>
        <v>506</v>
      </c>
      <c r="B523" s="148" t="s">
        <v>236</v>
      </c>
      <c r="C523" s="148" t="s">
        <v>1040</v>
      </c>
      <c r="D523" s="149" t="s">
        <v>42</v>
      </c>
      <c r="E523" s="149" t="s">
        <v>34</v>
      </c>
      <c r="F523" s="149" t="s">
        <v>45</v>
      </c>
      <c r="G523" s="156">
        <f>VLOOKUP(B523,'Full FBS'!$B$18:$M$2049,6,0)</f>
        <v>0</v>
      </c>
      <c r="H523" s="156">
        <f>VLOOKUP(B523,'Full FBS'!$B$18:$M$2049,7,0)</f>
        <v>0</v>
      </c>
      <c r="I523" s="156">
        <f>VLOOKUP(B523,'Full FBS'!$B$18:$M$2049,8,0)</f>
        <v>0</v>
      </c>
      <c r="J523" s="156">
        <f>VLOOKUP(B523,'Full FBS'!$B$18:$M$2049,9,0)</f>
        <v>0</v>
      </c>
      <c r="K523" s="156">
        <f>VLOOKUP(B523,'Full FBS'!$B$18:$M$2049,10,0)</f>
        <v>23</v>
      </c>
      <c r="L523" s="156">
        <f>VLOOKUP(B523,'Full FBS'!$B$18:$M$2049,11,0)</f>
        <v>291</v>
      </c>
      <c r="M523" s="156">
        <f>VLOOKUP(B523,'Full FBS'!$B$18:$M$2049,12,0)</f>
        <v>2</v>
      </c>
      <c r="N523" s="153">
        <f>SUM(G523*$D$8+H523*$D$5+I523*$D$9+J523*$D$6+K523*$D$11+L523*$D$10+M523*$D$7)</f>
        <v>52.6</v>
      </c>
      <c r="O523" s="167">
        <f>VLOOKUP(B523, 'Full FBS'!$B$18:$P$2049, 13, FALSE)</f>
        <v>52.6</v>
      </c>
      <c r="P523" s="29"/>
      <c r="Q523" s="14"/>
      <c r="R523" s="14"/>
      <c r="S523" s="14"/>
      <c r="T523" s="14"/>
    </row>
    <row r="524" spans="1:20" ht="13.5" customHeight="1">
      <c r="A524" s="154">
        <f>RANK(N524,$N$18:$N$1076)</f>
        <v>507</v>
      </c>
      <c r="B524" s="148" t="s">
        <v>2208</v>
      </c>
      <c r="C524" s="148" t="s">
        <v>413</v>
      </c>
      <c r="D524" s="149" t="s">
        <v>39</v>
      </c>
      <c r="E524" s="149" t="s">
        <v>1965</v>
      </c>
      <c r="F524" s="149" t="s">
        <v>336</v>
      </c>
      <c r="G524" s="156">
        <f>VLOOKUP(B524,'Full FBS'!$B$18:$M$2049,6,0)</f>
        <v>0</v>
      </c>
      <c r="H524" s="156">
        <f>VLOOKUP(B524,'Full FBS'!$B$18:$M$2049,7,0)</f>
        <v>0</v>
      </c>
      <c r="I524" s="156">
        <f>VLOOKUP(B524,'Full FBS'!$B$18:$M$2049,8,0)</f>
        <v>326</v>
      </c>
      <c r="J524" s="156">
        <f>VLOOKUP(B524,'Full FBS'!$B$18:$M$2049,9,0)</f>
        <v>2</v>
      </c>
      <c r="K524" s="156">
        <f>VLOOKUP(B524,'Full FBS'!$B$18:$M$2049,10,0)</f>
        <v>7</v>
      </c>
      <c r="L524" s="156">
        <f>VLOOKUP(B524,'Full FBS'!$B$18:$M$2049,11,0)</f>
        <v>41</v>
      </c>
      <c r="M524" s="156">
        <f>VLOOKUP(B524,'Full FBS'!$B$18:$M$2049,12,0)</f>
        <v>0</v>
      </c>
      <c r="N524" s="153">
        <f>SUM(G524*$D$8+H524*$D$5+I524*$D$9+J524*$D$6+K524*$D$11+L524*$D$10+M524*$D$7)</f>
        <v>52.2</v>
      </c>
      <c r="O524" s="167">
        <f>VLOOKUP(B524, 'Full FBS'!$B$18:$P$2049, 13, FALSE)</f>
        <v>52.2</v>
      </c>
      <c r="P524" s="29"/>
      <c r="Q524" s="14"/>
      <c r="R524" s="14"/>
      <c r="S524" s="14"/>
      <c r="T524" s="14"/>
    </row>
    <row r="525" spans="1:20" ht="13.5" customHeight="1">
      <c r="A525" s="154">
        <f>RANK(N525,$N$18:$N$1076)</f>
        <v>508</v>
      </c>
      <c r="B525" s="148" t="s">
        <v>1304</v>
      </c>
      <c r="C525" s="148" t="s">
        <v>418</v>
      </c>
      <c r="D525" s="149" t="s">
        <v>43</v>
      </c>
      <c r="E525" s="149" t="s">
        <v>34</v>
      </c>
      <c r="F525" s="149" t="s">
        <v>37</v>
      </c>
      <c r="G525" s="156">
        <f>VLOOKUP(B525,'Full FBS'!$B$18:$M$2049,6,0)</f>
        <v>0</v>
      </c>
      <c r="H525" s="156">
        <f>VLOOKUP(B525,'Full FBS'!$B$18:$M$2049,7,0)</f>
        <v>0</v>
      </c>
      <c r="I525" s="156">
        <f>VLOOKUP(B525,'Full FBS'!$B$18:$M$2049,8,0)</f>
        <v>0</v>
      </c>
      <c r="J525" s="156">
        <f>VLOOKUP(B525,'Full FBS'!$B$18:$M$2049,9,0)</f>
        <v>0</v>
      </c>
      <c r="K525" s="156">
        <f>VLOOKUP(B525,'Full FBS'!$B$18:$M$2049,10,0)</f>
        <v>20</v>
      </c>
      <c r="L525" s="156">
        <f>VLOOKUP(B525,'Full FBS'!$B$18:$M$2049,11,0)</f>
        <v>301</v>
      </c>
      <c r="M525" s="156">
        <f>VLOOKUP(B525,'Full FBS'!$B$18:$M$2049,12,0)</f>
        <v>2</v>
      </c>
      <c r="N525" s="153">
        <f>SUM(G525*$D$8+H525*$D$5+I525*$D$9+J525*$D$6+K525*$D$11+L525*$D$10+M525*$D$7)</f>
        <v>52.1</v>
      </c>
      <c r="O525" s="167">
        <f>VLOOKUP(B525, 'Full FBS'!$B$18:$P$2049, 13, FALSE)</f>
        <v>52.1</v>
      </c>
      <c r="P525" s="29"/>
      <c r="Q525" s="14"/>
      <c r="R525" s="14"/>
      <c r="S525" s="14"/>
      <c r="T525" s="14"/>
    </row>
    <row r="526" spans="1:20" ht="13.5" customHeight="1">
      <c r="A526" s="154">
        <f>RANK(N526,$N$18:$N$1076)</f>
        <v>509</v>
      </c>
      <c r="B526" s="148" t="s">
        <v>291</v>
      </c>
      <c r="C526" s="148" t="s">
        <v>435</v>
      </c>
      <c r="D526" s="149" t="s">
        <v>42</v>
      </c>
      <c r="E526" s="149" t="s">
        <v>34</v>
      </c>
      <c r="F526" s="149" t="s">
        <v>336</v>
      </c>
      <c r="G526" s="156">
        <f>VLOOKUP(B526,'Full FBS'!$B$18:$M$2049,6,0)</f>
        <v>0</v>
      </c>
      <c r="H526" s="156">
        <f>VLOOKUP(B526,'Full FBS'!$B$18:$M$2049,7,0)</f>
        <v>0</v>
      </c>
      <c r="I526" s="156">
        <f>VLOOKUP(B526,'Full FBS'!$B$18:$M$2049,8,0)</f>
        <v>0</v>
      </c>
      <c r="J526" s="156">
        <f>VLOOKUP(B526,'Full FBS'!$B$18:$M$2049,9,0)</f>
        <v>0</v>
      </c>
      <c r="K526" s="156">
        <f>VLOOKUP(B526,'Full FBS'!$B$18:$M$2049,10,0)</f>
        <v>20</v>
      </c>
      <c r="L526" s="156">
        <f>VLOOKUP(B526,'Full FBS'!$B$18:$M$2049,11,0)</f>
        <v>237</v>
      </c>
      <c r="M526" s="156">
        <f>VLOOKUP(B526,'Full FBS'!$B$18:$M$2049,12,0)</f>
        <v>3</v>
      </c>
      <c r="N526" s="153">
        <f>SUM(G526*$D$8+H526*$D$5+I526*$D$9+J526*$D$6+K526*$D$11+L526*$D$10+M526*$D$7)</f>
        <v>51.7</v>
      </c>
      <c r="O526" s="167">
        <f>VLOOKUP(B526, 'Full FBS'!$B$18:$P$2049, 13, FALSE)</f>
        <v>51.7</v>
      </c>
      <c r="P526" s="29"/>
      <c r="Q526" s="14"/>
      <c r="R526" s="14"/>
      <c r="S526" s="14"/>
      <c r="T526" s="14"/>
    </row>
    <row r="527" spans="1:20" ht="13.5" customHeight="1">
      <c r="A527" s="154">
        <f>RANK(N527,$N$18:$N$1076)</f>
        <v>510</v>
      </c>
      <c r="B527" s="148" t="s">
        <v>1473</v>
      </c>
      <c r="C527" s="148" t="s">
        <v>420</v>
      </c>
      <c r="D527" s="149" t="s">
        <v>39</v>
      </c>
      <c r="E527" s="149" t="s">
        <v>1965</v>
      </c>
      <c r="F527" s="149" t="s">
        <v>337</v>
      </c>
      <c r="G527" s="156">
        <f>VLOOKUP(B527,'Full FBS'!$B$18:$M$2049,6,0)</f>
        <v>0</v>
      </c>
      <c r="H527" s="156">
        <f>VLOOKUP(B527,'Full FBS'!$B$18:$M$2049,7,0)</f>
        <v>0</v>
      </c>
      <c r="I527" s="156">
        <f>VLOOKUP(B527,'Full FBS'!$B$18:$M$2049,8,0)</f>
        <v>247</v>
      </c>
      <c r="J527" s="156">
        <f>VLOOKUP(B527,'Full FBS'!$B$18:$M$2049,9,0)</f>
        <v>3</v>
      </c>
      <c r="K527" s="156">
        <f>VLOOKUP(B527,'Full FBS'!$B$18:$M$2049,10,0)</f>
        <v>6</v>
      </c>
      <c r="L527" s="156">
        <f>VLOOKUP(B527,'Full FBS'!$B$18:$M$2049,11,0)</f>
        <v>59</v>
      </c>
      <c r="M527" s="156">
        <f>VLOOKUP(B527,'Full FBS'!$B$18:$M$2049,12,0)</f>
        <v>0</v>
      </c>
      <c r="N527" s="153">
        <f>SUM(G527*$D$8+H527*$D$5+I527*$D$9+J527*$D$6+K527*$D$11+L527*$D$10+M527*$D$7)</f>
        <v>51.6</v>
      </c>
      <c r="O527" s="167">
        <f>VLOOKUP(B527, 'Full FBS'!$B$18:$P$2049, 13, FALSE)</f>
        <v>51.6</v>
      </c>
      <c r="P527" s="29"/>
      <c r="Q527" s="14"/>
      <c r="R527" s="14"/>
      <c r="S527" s="14"/>
      <c r="T527" s="14"/>
    </row>
    <row r="528" spans="1:20" ht="13.5" customHeight="1">
      <c r="A528" s="154">
        <f>RANK(N528,$N$18:$N$1076)</f>
        <v>510</v>
      </c>
      <c r="B528" s="148" t="s">
        <v>480</v>
      </c>
      <c r="C528" s="148" t="s">
        <v>60</v>
      </c>
      <c r="D528" s="149" t="s">
        <v>42</v>
      </c>
      <c r="E528" s="149" t="s">
        <v>38</v>
      </c>
      <c r="F528" s="149" t="s">
        <v>337</v>
      </c>
      <c r="G528" s="156">
        <f>VLOOKUP(B528,'Full FBS'!$B$18:$M$2049,6,0)</f>
        <v>0</v>
      </c>
      <c r="H528" s="156">
        <f>VLOOKUP(B528,'Full FBS'!$B$18:$M$2049,7,0)</f>
        <v>0</v>
      </c>
      <c r="I528" s="156">
        <f>VLOOKUP(B528,'Full FBS'!$B$18:$M$2049,8,0)</f>
        <v>0</v>
      </c>
      <c r="J528" s="156">
        <f>VLOOKUP(B528,'Full FBS'!$B$18:$M$2049,9,0)</f>
        <v>0</v>
      </c>
      <c r="K528" s="156">
        <f>VLOOKUP(B528,'Full FBS'!$B$18:$M$2049,10,0)</f>
        <v>25</v>
      </c>
      <c r="L528" s="156">
        <f>VLOOKUP(B528,'Full FBS'!$B$18:$M$2049,11,0)</f>
        <v>271</v>
      </c>
      <c r="M528" s="156">
        <f>VLOOKUP(B528,'Full FBS'!$B$18:$M$2049,12,0)</f>
        <v>2</v>
      </c>
      <c r="N528" s="153">
        <f>SUM(G528*$D$8+H528*$D$5+I528*$D$9+J528*$D$6+K528*$D$11+L528*$D$10+M528*$D$7)</f>
        <v>51.6</v>
      </c>
      <c r="O528" s="167">
        <f>VLOOKUP(B528, 'Full FBS'!$B$18:$P$2049, 13, FALSE)</f>
        <v>51.6</v>
      </c>
      <c r="P528" s="29"/>
      <c r="Q528" s="14"/>
      <c r="R528" s="14"/>
      <c r="S528" s="14"/>
      <c r="T528" s="14"/>
    </row>
    <row r="529" spans="1:20" ht="13.5" customHeight="1">
      <c r="A529" s="154">
        <f>RANK(N529,$N$18:$N$1076)</f>
        <v>512</v>
      </c>
      <c r="B529" s="148" t="s">
        <v>1690</v>
      </c>
      <c r="C529" s="148" t="s">
        <v>406</v>
      </c>
      <c r="D529" s="149" t="s">
        <v>39</v>
      </c>
      <c r="E529" s="149" t="s">
        <v>40</v>
      </c>
      <c r="F529" s="149" t="s">
        <v>45</v>
      </c>
      <c r="G529" s="156">
        <f>VLOOKUP(B529,'Full FBS'!$B$18:$M$2049,6,0)</f>
        <v>0</v>
      </c>
      <c r="H529" s="156">
        <f>VLOOKUP(B529,'Full FBS'!$B$18:$M$2049,7,0)</f>
        <v>0</v>
      </c>
      <c r="I529" s="156">
        <f>VLOOKUP(B529,'Full FBS'!$B$18:$M$2049,8,0)</f>
        <v>289</v>
      </c>
      <c r="J529" s="156">
        <f>VLOOKUP(B529,'Full FBS'!$B$18:$M$2049,9,0)</f>
        <v>2</v>
      </c>
      <c r="K529" s="156">
        <f>VLOOKUP(B529,'Full FBS'!$B$18:$M$2049,10,0)</f>
        <v>10</v>
      </c>
      <c r="L529" s="156">
        <f>VLOOKUP(B529,'Full FBS'!$B$18:$M$2049,11,0)</f>
        <v>56</v>
      </c>
      <c r="M529" s="156">
        <f>VLOOKUP(B529,'Full FBS'!$B$18:$M$2049,12,0)</f>
        <v>0</v>
      </c>
      <c r="N529" s="153">
        <f>SUM(G529*$D$8+H529*$D$5+I529*$D$9+J529*$D$6+K529*$D$11+L529*$D$10+M529*$D$7)</f>
        <v>51.500000000000007</v>
      </c>
      <c r="O529" s="167">
        <f>VLOOKUP(B529, 'Full FBS'!$B$18:$P$2049, 13, FALSE)</f>
        <v>51.500000000000007</v>
      </c>
      <c r="P529" s="29"/>
      <c r="Q529" s="14"/>
      <c r="R529" s="14"/>
      <c r="S529" s="14"/>
      <c r="T529" s="14"/>
    </row>
    <row r="530" spans="1:20" ht="13.5" customHeight="1">
      <c r="A530" s="154">
        <f>RANK(N530,$N$18:$N$1076)</f>
        <v>513</v>
      </c>
      <c r="B530" s="148" t="s">
        <v>1017</v>
      </c>
      <c r="C530" s="148" t="s">
        <v>1960</v>
      </c>
      <c r="D530" s="149" t="s">
        <v>42</v>
      </c>
      <c r="E530" s="149" t="s">
        <v>34</v>
      </c>
      <c r="F530" s="149" t="s">
        <v>45</v>
      </c>
      <c r="G530" s="156">
        <f>VLOOKUP(B530,'Full FBS'!$B$18:$M$2049,6,0)</f>
        <v>0</v>
      </c>
      <c r="H530" s="156">
        <f>VLOOKUP(B530,'Full FBS'!$B$18:$M$2049,7,0)</f>
        <v>0</v>
      </c>
      <c r="I530" s="156">
        <f>VLOOKUP(B530,'Full FBS'!$B$18:$M$2049,8,0)</f>
        <v>0</v>
      </c>
      <c r="J530" s="156">
        <f>VLOOKUP(B530,'Full FBS'!$B$18:$M$2049,9,0)</f>
        <v>0</v>
      </c>
      <c r="K530" s="156">
        <f>VLOOKUP(B530,'Full FBS'!$B$18:$M$2049,10,0)</f>
        <v>19</v>
      </c>
      <c r="L530" s="156">
        <f>VLOOKUP(B530,'Full FBS'!$B$18:$M$2049,11,0)</f>
        <v>238</v>
      </c>
      <c r="M530" s="156">
        <f>VLOOKUP(B530,'Full FBS'!$B$18:$M$2049,12,0)</f>
        <v>3</v>
      </c>
      <c r="N530" s="153">
        <f>SUM(G530*$D$8+H530*$D$5+I530*$D$9+J530*$D$6+K530*$D$11+L530*$D$10+M530*$D$7)</f>
        <v>51.3</v>
      </c>
      <c r="O530" s="167">
        <f>VLOOKUP(B530, 'Full FBS'!$B$18:$P$2049, 13, FALSE)</f>
        <v>51.3</v>
      </c>
      <c r="P530" s="29"/>
      <c r="Q530" s="14"/>
      <c r="R530" s="14"/>
      <c r="S530" s="14"/>
      <c r="T530" s="14"/>
    </row>
    <row r="531" spans="1:20" ht="13.5" customHeight="1">
      <c r="A531" s="154">
        <f>RANK(N531,$N$18:$N$1076)</f>
        <v>514</v>
      </c>
      <c r="B531" s="148" t="s">
        <v>811</v>
      </c>
      <c r="C531" s="148" t="s">
        <v>1044</v>
      </c>
      <c r="D531" s="149" t="s">
        <v>43</v>
      </c>
      <c r="E531" s="149" t="s">
        <v>38</v>
      </c>
      <c r="F531" s="149" t="s">
        <v>337</v>
      </c>
      <c r="G531" s="156">
        <f>VLOOKUP(B531,'Full FBS'!$B$18:$M$2049,6,0)</f>
        <v>0</v>
      </c>
      <c r="H531" s="156">
        <f>VLOOKUP(B531,'Full FBS'!$B$18:$M$2049,7,0)</f>
        <v>0</v>
      </c>
      <c r="I531" s="156">
        <f>VLOOKUP(B531,'Full FBS'!$B$18:$M$2049,8,0)</f>
        <v>0</v>
      </c>
      <c r="J531" s="156">
        <f>VLOOKUP(B531,'Full FBS'!$B$18:$M$2049,9,0)</f>
        <v>0</v>
      </c>
      <c r="K531" s="156">
        <f>VLOOKUP(B531,'Full FBS'!$B$18:$M$2049,10,0)</f>
        <v>24</v>
      </c>
      <c r="L531" s="156">
        <f>VLOOKUP(B531,'Full FBS'!$B$18:$M$2049,11,0)</f>
        <v>265</v>
      </c>
      <c r="M531" s="156">
        <f>VLOOKUP(B531,'Full FBS'!$B$18:$M$2049,12,0)</f>
        <v>2</v>
      </c>
      <c r="N531" s="153">
        <f>SUM(G531*$D$8+H531*$D$5+I531*$D$9+J531*$D$6+K531*$D$11+L531*$D$10+M531*$D$7)</f>
        <v>50.5</v>
      </c>
      <c r="O531" s="167">
        <f>VLOOKUP(B531, 'Full FBS'!$B$18:$P$2049, 13, FALSE)</f>
        <v>50.5</v>
      </c>
      <c r="P531" s="29"/>
      <c r="Q531" s="14"/>
      <c r="R531" s="14"/>
      <c r="S531" s="14"/>
      <c r="T531" s="14"/>
    </row>
    <row r="532" spans="1:20" ht="13.5" customHeight="1">
      <c r="A532" s="154">
        <f>RANK(N532,$N$18:$N$1076)</f>
        <v>515</v>
      </c>
      <c r="B532" s="148" t="s">
        <v>1367</v>
      </c>
      <c r="C532" s="148" t="s">
        <v>1926</v>
      </c>
      <c r="D532" s="149" t="s">
        <v>43</v>
      </c>
      <c r="E532" s="149" t="s">
        <v>34</v>
      </c>
      <c r="F532" s="149" t="s">
        <v>336</v>
      </c>
      <c r="G532" s="156">
        <f>VLOOKUP(B532,'Full FBS'!$B$18:$M$2049,6,0)</f>
        <v>0</v>
      </c>
      <c r="H532" s="156">
        <f>VLOOKUP(B532,'Full FBS'!$B$18:$M$2049,7,0)</f>
        <v>0</v>
      </c>
      <c r="I532" s="156">
        <f>VLOOKUP(B532,'Full FBS'!$B$18:$M$2049,8,0)</f>
        <v>0</v>
      </c>
      <c r="J532" s="156">
        <f>VLOOKUP(B532,'Full FBS'!$B$18:$M$2049,9,0)</f>
        <v>0</v>
      </c>
      <c r="K532" s="156">
        <f>VLOOKUP(B532,'Full FBS'!$B$18:$M$2049,10,0)</f>
        <v>20</v>
      </c>
      <c r="L532" s="156">
        <f>VLOOKUP(B532,'Full FBS'!$B$18:$M$2049,11,0)</f>
        <v>282</v>
      </c>
      <c r="M532" s="156">
        <f>VLOOKUP(B532,'Full FBS'!$B$18:$M$2049,12,0)</f>
        <v>2</v>
      </c>
      <c r="N532" s="153">
        <f>SUM(G532*$D$8+H532*$D$5+I532*$D$9+J532*$D$6+K532*$D$11+L532*$D$10+M532*$D$7)</f>
        <v>50.2</v>
      </c>
      <c r="O532" s="167">
        <f>VLOOKUP(B532, 'Full FBS'!$B$18:$P$2049, 13, FALSE)</f>
        <v>50.2</v>
      </c>
      <c r="P532" s="29"/>
      <c r="Q532" s="14"/>
      <c r="R532" s="14"/>
      <c r="S532" s="14"/>
      <c r="T532" s="14"/>
    </row>
    <row r="533" spans="1:20" ht="13.5" customHeight="1">
      <c r="A533" s="154">
        <f>RANK(N533,$N$18:$N$1076)</f>
        <v>515</v>
      </c>
      <c r="B533" s="148" t="s">
        <v>1895</v>
      </c>
      <c r="C533" s="148" t="s">
        <v>432</v>
      </c>
      <c r="D533" s="149" t="s">
        <v>43</v>
      </c>
      <c r="E533" s="149" t="s">
        <v>1965</v>
      </c>
      <c r="F533" s="149" t="s">
        <v>337</v>
      </c>
      <c r="G533" s="156">
        <f>VLOOKUP(B533,'Full FBS'!$B$18:$M$2049,6,0)</f>
        <v>0</v>
      </c>
      <c r="H533" s="156">
        <f>VLOOKUP(B533,'Full FBS'!$B$18:$M$2049,7,0)</f>
        <v>0</v>
      </c>
      <c r="I533" s="156">
        <f>VLOOKUP(B533,'Full FBS'!$B$18:$M$2049,8,0)</f>
        <v>0</v>
      </c>
      <c r="J533" s="156">
        <f>VLOOKUP(B533,'Full FBS'!$B$18:$M$2049,9,0)</f>
        <v>0</v>
      </c>
      <c r="K533" s="156">
        <f>VLOOKUP(B533,'Full FBS'!$B$18:$M$2049,10,0)</f>
        <v>23</v>
      </c>
      <c r="L533" s="156">
        <f>VLOOKUP(B533,'Full FBS'!$B$18:$M$2049,11,0)</f>
        <v>267</v>
      </c>
      <c r="M533" s="156">
        <f>VLOOKUP(B533,'Full FBS'!$B$18:$M$2049,12,0)</f>
        <v>2</v>
      </c>
      <c r="N533" s="153">
        <f>SUM(G533*$D$8+H533*$D$5+I533*$D$9+J533*$D$6+K533*$D$11+L533*$D$10+M533*$D$7)</f>
        <v>50.2</v>
      </c>
      <c r="O533" s="167">
        <f>VLOOKUP(B533, 'Full FBS'!$B$18:$P$2049, 13, FALSE)</f>
        <v>50.2</v>
      </c>
      <c r="P533" s="29"/>
      <c r="Q533" s="14"/>
      <c r="R533" s="14"/>
      <c r="S533" s="14"/>
      <c r="T533" s="14"/>
    </row>
    <row r="534" spans="1:20" ht="13.5" customHeight="1">
      <c r="A534" s="154">
        <f>RANK(N534,$N$18:$N$1076)</f>
        <v>517</v>
      </c>
      <c r="B534" s="148" t="s">
        <v>127</v>
      </c>
      <c r="C534" s="148" t="s">
        <v>1906</v>
      </c>
      <c r="D534" s="149" t="s">
        <v>43</v>
      </c>
      <c r="E534" s="149" t="s">
        <v>34</v>
      </c>
      <c r="F534" s="149" t="s">
        <v>336</v>
      </c>
      <c r="G534" s="156">
        <f>VLOOKUP(B534,'Full FBS'!$B$18:$M$2049,6,0)</f>
        <v>0</v>
      </c>
      <c r="H534" s="156">
        <f>VLOOKUP(B534,'Full FBS'!$B$18:$M$2049,7,0)</f>
        <v>0</v>
      </c>
      <c r="I534" s="156">
        <f>VLOOKUP(B534,'Full FBS'!$B$18:$M$2049,8,0)</f>
        <v>0</v>
      </c>
      <c r="J534" s="156">
        <f>VLOOKUP(B534,'Full FBS'!$B$18:$M$2049,9,0)</f>
        <v>0</v>
      </c>
      <c r="K534" s="156">
        <f>VLOOKUP(B534,'Full FBS'!$B$18:$M$2049,10,0)</f>
        <v>23</v>
      </c>
      <c r="L534" s="156">
        <f>VLOOKUP(B534,'Full FBS'!$B$18:$M$2049,11,0)</f>
        <v>265</v>
      </c>
      <c r="M534" s="156">
        <f>VLOOKUP(B534,'Full FBS'!$B$18:$M$2049,12,0)</f>
        <v>2</v>
      </c>
      <c r="N534" s="153">
        <f>SUM(G534*$D$8+H534*$D$5+I534*$D$9+J534*$D$6+K534*$D$11+L534*$D$10+M534*$D$7)</f>
        <v>50</v>
      </c>
      <c r="O534" s="167">
        <f>VLOOKUP(B534, 'Full FBS'!$B$18:$P$2049, 13, FALSE)</f>
        <v>50</v>
      </c>
      <c r="P534" s="29"/>
      <c r="Q534" s="14"/>
      <c r="R534" s="14"/>
      <c r="S534" s="14"/>
      <c r="T534" s="14"/>
    </row>
    <row r="535" spans="1:20" ht="13.5" customHeight="1">
      <c r="A535" s="154">
        <f>RANK(N535,$N$18:$N$1076)</f>
        <v>517</v>
      </c>
      <c r="B535" s="148" t="s">
        <v>2180</v>
      </c>
      <c r="C535" s="148" t="s">
        <v>1045</v>
      </c>
      <c r="D535" s="149" t="s">
        <v>42</v>
      </c>
      <c r="E535" s="149" t="s">
        <v>36</v>
      </c>
      <c r="F535" s="149" t="s">
        <v>336</v>
      </c>
      <c r="G535" s="156">
        <f>VLOOKUP(B535,'Full FBS'!$B$18:$M$2049,6,0)</f>
        <v>0</v>
      </c>
      <c r="H535" s="156">
        <f>VLOOKUP(B535,'Full FBS'!$B$18:$M$2049,7,0)</f>
        <v>0</v>
      </c>
      <c r="I535" s="156">
        <f>VLOOKUP(B535,'Full FBS'!$B$18:$M$2049,8,0)</f>
        <v>0</v>
      </c>
      <c r="J535" s="156">
        <f>VLOOKUP(B535,'Full FBS'!$B$18:$M$2049,9,0)</f>
        <v>0</v>
      </c>
      <c r="K535" s="156">
        <f>VLOOKUP(B535,'Full FBS'!$B$18:$M$2049,10,0)</f>
        <v>23</v>
      </c>
      <c r="L535" s="156">
        <f>VLOOKUP(B535,'Full FBS'!$B$18:$M$2049,11,0)</f>
        <v>265</v>
      </c>
      <c r="M535" s="156">
        <f>VLOOKUP(B535,'Full FBS'!$B$18:$M$2049,12,0)</f>
        <v>2</v>
      </c>
      <c r="N535" s="153">
        <f>SUM(G535*$D$8+H535*$D$5+I535*$D$9+J535*$D$6+K535*$D$11+L535*$D$10+M535*$D$7)</f>
        <v>50</v>
      </c>
      <c r="O535" s="167">
        <f>VLOOKUP(B535, 'Full FBS'!$B$18:$P$2049, 13, FALSE)</f>
        <v>50</v>
      </c>
      <c r="P535" s="29"/>
      <c r="Q535" s="14"/>
      <c r="R535" s="14"/>
      <c r="S535" s="14"/>
      <c r="T535" s="14"/>
    </row>
    <row r="536" spans="1:20" ht="13.5" customHeight="1">
      <c r="A536" s="154">
        <f>RANK(N536,$N$18:$N$1076)</f>
        <v>519</v>
      </c>
      <c r="B536" s="148" t="s">
        <v>1460</v>
      </c>
      <c r="C536" s="148" t="s">
        <v>1043</v>
      </c>
      <c r="D536" s="149" t="s">
        <v>43</v>
      </c>
      <c r="E536" s="149" t="s">
        <v>36</v>
      </c>
      <c r="F536" s="149" t="s">
        <v>45</v>
      </c>
      <c r="G536" s="156">
        <f>VLOOKUP(B536,'Full FBS'!$B$18:$M$2049,6,0)</f>
        <v>0</v>
      </c>
      <c r="H536" s="156">
        <f>VLOOKUP(B536,'Full FBS'!$B$18:$M$2049,7,0)</f>
        <v>0</v>
      </c>
      <c r="I536" s="156">
        <f>VLOOKUP(B536,'Full FBS'!$B$18:$M$2049,8,0)</f>
        <v>0</v>
      </c>
      <c r="J536" s="156">
        <f>VLOOKUP(B536,'Full FBS'!$B$18:$M$2049,9,0)</f>
        <v>0</v>
      </c>
      <c r="K536" s="156">
        <f>VLOOKUP(B536,'Full FBS'!$B$18:$M$2049,10,0)</f>
        <v>23</v>
      </c>
      <c r="L536" s="156">
        <f>VLOOKUP(B536,'Full FBS'!$B$18:$M$2049,11,0)</f>
        <v>262</v>
      </c>
      <c r="M536" s="156">
        <f>VLOOKUP(B536,'Full FBS'!$B$18:$M$2049,12,0)</f>
        <v>2</v>
      </c>
      <c r="N536" s="153">
        <f>SUM(G536*$D$8+H536*$D$5+I536*$D$9+J536*$D$6+K536*$D$11+L536*$D$10+M536*$D$7)</f>
        <v>49.7</v>
      </c>
      <c r="O536" s="167">
        <f>VLOOKUP(B536, 'Full FBS'!$B$18:$P$2049, 13, FALSE)</f>
        <v>49.7</v>
      </c>
      <c r="P536" s="29"/>
      <c r="Q536" s="14"/>
      <c r="R536" s="14"/>
      <c r="S536" s="14"/>
      <c r="T536" s="14"/>
    </row>
    <row r="537" spans="1:20" ht="13.5" customHeight="1">
      <c r="A537" s="154">
        <f>RANK(N537,$N$18:$N$1076)</f>
        <v>520</v>
      </c>
      <c r="B537" s="148" t="s">
        <v>82</v>
      </c>
      <c r="C537" s="148" t="s">
        <v>1909</v>
      </c>
      <c r="D537" s="149" t="s">
        <v>42</v>
      </c>
      <c r="E537" s="149" t="s">
        <v>34</v>
      </c>
      <c r="F537" s="149" t="s">
        <v>45</v>
      </c>
      <c r="G537" s="156">
        <f>VLOOKUP(B537,'Full FBS'!$B$18:$M$2049,6,0)</f>
        <v>0</v>
      </c>
      <c r="H537" s="156">
        <f>VLOOKUP(B537,'Full FBS'!$B$18:$M$2049,7,0)</f>
        <v>0</v>
      </c>
      <c r="I537" s="156">
        <f>VLOOKUP(B537,'Full FBS'!$B$18:$M$2049,8,0)</f>
        <v>0</v>
      </c>
      <c r="J537" s="156">
        <f>VLOOKUP(B537,'Full FBS'!$B$18:$M$2049,9,0)</f>
        <v>0</v>
      </c>
      <c r="K537" s="156">
        <f>VLOOKUP(B537,'Full FBS'!$B$18:$M$2049,10,0)</f>
        <v>18</v>
      </c>
      <c r="L537" s="156">
        <f>VLOOKUP(B537,'Full FBS'!$B$18:$M$2049,11,0)</f>
        <v>226</v>
      </c>
      <c r="M537" s="156">
        <f>VLOOKUP(B537,'Full FBS'!$B$18:$M$2049,12,0)</f>
        <v>3</v>
      </c>
      <c r="N537" s="153">
        <f>SUM(G537*$D$8+H537*$D$5+I537*$D$9+J537*$D$6+K537*$D$11+L537*$D$10+M537*$D$7)</f>
        <v>49.6</v>
      </c>
      <c r="O537" s="167">
        <f>VLOOKUP(B537, 'Full FBS'!$B$18:$P$2049, 13, FALSE)</f>
        <v>49.6</v>
      </c>
      <c r="P537" s="29"/>
      <c r="Q537" s="14"/>
      <c r="R537" s="14"/>
      <c r="S537" s="14"/>
      <c r="T537" s="14"/>
    </row>
    <row r="538" spans="1:20" ht="13.5" customHeight="1">
      <c r="A538" s="154">
        <f>RANK(N538,$N$18:$N$1076)</f>
        <v>521</v>
      </c>
      <c r="B538" s="148" t="s">
        <v>1336</v>
      </c>
      <c r="C538" s="148" t="s">
        <v>452</v>
      </c>
      <c r="D538" s="149" t="s">
        <v>39</v>
      </c>
      <c r="E538" s="149" t="s">
        <v>1965</v>
      </c>
      <c r="F538" s="149" t="s">
        <v>337</v>
      </c>
      <c r="G538" s="156">
        <f>VLOOKUP(B538,'Full FBS'!$B$18:$M$2049,6,0)</f>
        <v>0</v>
      </c>
      <c r="H538" s="156">
        <f>VLOOKUP(B538,'Full FBS'!$B$18:$M$2049,7,0)</f>
        <v>0</v>
      </c>
      <c r="I538" s="156">
        <f>VLOOKUP(B538,'Full FBS'!$B$18:$M$2049,8,0)</f>
        <v>295</v>
      </c>
      <c r="J538" s="156">
        <f>VLOOKUP(B538,'Full FBS'!$B$18:$M$2049,9,0)</f>
        <v>2</v>
      </c>
      <c r="K538" s="156">
        <f>VLOOKUP(B538,'Full FBS'!$B$18:$M$2049,10,0)</f>
        <v>7</v>
      </c>
      <c r="L538" s="156">
        <f>VLOOKUP(B538,'Full FBS'!$B$18:$M$2049,11,0)</f>
        <v>43</v>
      </c>
      <c r="M538" s="156">
        <f>VLOOKUP(B538,'Full FBS'!$B$18:$M$2049,12,0)</f>
        <v>0</v>
      </c>
      <c r="N538" s="153">
        <f>SUM(G538*$D$8+H538*$D$5+I538*$D$9+J538*$D$6+K538*$D$11+L538*$D$10+M538*$D$7)</f>
        <v>49.3</v>
      </c>
      <c r="O538" s="167">
        <f>VLOOKUP(B538, 'Full FBS'!$B$18:$P$2049, 13, FALSE)</f>
        <v>49.3</v>
      </c>
      <c r="P538" s="29"/>
      <c r="Q538" s="14"/>
      <c r="R538" s="14"/>
      <c r="S538" s="14"/>
      <c r="T538" s="14"/>
    </row>
    <row r="539" spans="1:20" ht="13.5" customHeight="1">
      <c r="A539" s="154">
        <f>RANK(N539,$N$18:$N$1076)</f>
        <v>521</v>
      </c>
      <c r="B539" s="148" t="s">
        <v>201</v>
      </c>
      <c r="C539" s="148" t="s">
        <v>1941</v>
      </c>
      <c r="D539" s="149" t="s">
        <v>43</v>
      </c>
      <c r="E539" s="149" t="s">
        <v>34</v>
      </c>
      <c r="F539" s="149" t="s">
        <v>1047</v>
      </c>
      <c r="G539" s="156">
        <f>VLOOKUP(B539,'Full FBS'!$B$18:$M$2049,6,0)</f>
        <v>0</v>
      </c>
      <c r="H539" s="156">
        <f>VLOOKUP(B539,'Full FBS'!$B$18:$M$2049,7,0)</f>
        <v>0</v>
      </c>
      <c r="I539" s="156">
        <f>VLOOKUP(B539,'Full FBS'!$B$18:$M$2049,8,0)</f>
        <v>0</v>
      </c>
      <c r="J539" s="156">
        <f>VLOOKUP(B539,'Full FBS'!$B$18:$M$2049,9,0)</f>
        <v>0</v>
      </c>
      <c r="K539" s="156">
        <f>VLOOKUP(B539,'Full FBS'!$B$18:$M$2049,10,0)</f>
        <v>22</v>
      </c>
      <c r="L539" s="156">
        <f>VLOOKUP(B539,'Full FBS'!$B$18:$M$2049,11,0)</f>
        <v>263</v>
      </c>
      <c r="M539" s="156">
        <f>VLOOKUP(B539,'Full FBS'!$B$18:$M$2049,12,0)</f>
        <v>2</v>
      </c>
      <c r="N539" s="153">
        <f>SUM(G539*$D$8+H539*$D$5+I539*$D$9+J539*$D$6+K539*$D$11+L539*$D$10+M539*$D$7)</f>
        <v>49.3</v>
      </c>
      <c r="O539" s="167">
        <f>VLOOKUP(B539, 'Full FBS'!$B$18:$P$2049, 13, FALSE)</f>
        <v>49.3</v>
      </c>
      <c r="P539" s="29"/>
      <c r="Q539" s="14"/>
      <c r="R539" s="14"/>
      <c r="S539" s="14"/>
      <c r="T539" s="14"/>
    </row>
    <row r="540" spans="1:20" ht="13.5" customHeight="1">
      <c r="A540" s="154">
        <f>RANK(N540,$N$18:$N$1076)</f>
        <v>523</v>
      </c>
      <c r="B540" s="148" t="s">
        <v>1390</v>
      </c>
      <c r="C540" s="148" t="s">
        <v>417</v>
      </c>
      <c r="D540" s="149" t="s">
        <v>39</v>
      </c>
      <c r="E540" s="149" t="s">
        <v>1965</v>
      </c>
      <c r="F540" s="149" t="s">
        <v>37</v>
      </c>
      <c r="G540" s="156">
        <f>VLOOKUP(B540,'Full FBS'!$B$18:$M$2049,6,0)</f>
        <v>0</v>
      </c>
      <c r="H540" s="156">
        <f>VLOOKUP(B540,'Full FBS'!$B$18:$M$2049,7,0)</f>
        <v>0</v>
      </c>
      <c r="I540" s="156">
        <f>VLOOKUP(B540,'Full FBS'!$B$18:$M$2049,8,0)</f>
        <v>281</v>
      </c>
      <c r="J540" s="156">
        <f>VLOOKUP(B540,'Full FBS'!$B$18:$M$2049,9,0)</f>
        <v>3</v>
      </c>
      <c r="K540" s="156">
        <f>VLOOKUP(B540,'Full FBS'!$B$18:$M$2049,10,0)</f>
        <v>3</v>
      </c>
      <c r="L540" s="156">
        <f>VLOOKUP(B540,'Full FBS'!$B$18:$M$2049,11,0)</f>
        <v>16</v>
      </c>
      <c r="M540" s="156">
        <f>VLOOKUP(B540,'Full FBS'!$B$18:$M$2049,12,0)</f>
        <v>0</v>
      </c>
      <c r="N540" s="153">
        <f>SUM(G540*$D$8+H540*$D$5+I540*$D$9+J540*$D$6+K540*$D$11+L540*$D$10+M540*$D$7)</f>
        <v>49.2</v>
      </c>
      <c r="O540" s="167">
        <f>VLOOKUP(B540, 'Full FBS'!$B$18:$P$2049, 13, FALSE)</f>
        <v>49.2</v>
      </c>
      <c r="P540" s="29"/>
      <c r="Q540" s="14"/>
      <c r="R540" s="14"/>
      <c r="S540" s="14"/>
      <c r="T540" s="14"/>
    </row>
    <row r="541" spans="1:20" ht="13.5" customHeight="1">
      <c r="A541" s="154">
        <f>RANK(N541,$N$18:$N$1076)</f>
        <v>524</v>
      </c>
      <c r="B541" s="148" t="s">
        <v>1733</v>
      </c>
      <c r="C541" s="148" t="s">
        <v>416</v>
      </c>
      <c r="D541" s="149" t="s">
        <v>39</v>
      </c>
      <c r="E541" s="149" t="s">
        <v>40</v>
      </c>
      <c r="F541" s="149" t="s">
        <v>37</v>
      </c>
      <c r="G541" s="156">
        <f>VLOOKUP(B541,'Full FBS'!$B$18:$M$2049,6,0)</f>
        <v>0</v>
      </c>
      <c r="H541" s="156">
        <f>VLOOKUP(B541,'Full FBS'!$B$18:$M$2049,7,0)</f>
        <v>0</v>
      </c>
      <c r="I541" s="156">
        <f>VLOOKUP(B541,'Full FBS'!$B$18:$M$2049,8,0)</f>
        <v>283</v>
      </c>
      <c r="J541" s="156">
        <f>VLOOKUP(B541,'Full FBS'!$B$18:$M$2049,9,0)</f>
        <v>2</v>
      </c>
      <c r="K541" s="156">
        <f>VLOOKUP(B541,'Full FBS'!$B$18:$M$2049,10,0)</f>
        <v>7</v>
      </c>
      <c r="L541" s="156">
        <f>VLOOKUP(B541,'Full FBS'!$B$18:$M$2049,11,0)</f>
        <v>52</v>
      </c>
      <c r="M541" s="156">
        <f>VLOOKUP(B541,'Full FBS'!$B$18:$M$2049,12,0)</f>
        <v>0</v>
      </c>
      <c r="N541" s="153">
        <f>SUM(G541*$D$8+H541*$D$5+I541*$D$9+J541*$D$6+K541*$D$11+L541*$D$10+M541*$D$7)</f>
        <v>49</v>
      </c>
      <c r="O541" s="167">
        <f>VLOOKUP(B541, 'Full FBS'!$B$18:$P$2049, 13, FALSE)</f>
        <v>49</v>
      </c>
      <c r="P541" s="29"/>
      <c r="Q541" s="14"/>
      <c r="R541" s="14"/>
      <c r="S541" s="14"/>
      <c r="T541" s="14"/>
    </row>
    <row r="542" spans="1:20" ht="13.5" customHeight="1">
      <c r="A542" s="154">
        <f>RANK(N542,$N$18:$N$1076)</f>
        <v>525</v>
      </c>
      <c r="B542" s="148" t="s">
        <v>1267</v>
      </c>
      <c r="C542" s="148" t="s">
        <v>1918</v>
      </c>
      <c r="D542" s="149" t="s">
        <v>43</v>
      </c>
      <c r="E542" s="149" t="s">
        <v>34</v>
      </c>
      <c r="F542" s="149" t="s">
        <v>45</v>
      </c>
      <c r="G542" s="156">
        <f>VLOOKUP(B542,'Full FBS'!$B$18:$M$2049,6,0)</f>
        <v>0</v>
      </c>
      <c r="H542" s="156">
        <f>VLOOKUP(B542,'Full FBS'!$B$18:$M$2049,7,0)</f>
        <v>0</v>
      </c>
      <c r="I542" s="156">
        <f>VLOOKUP(B542,'Full FBS'!$B$18:$M$2049,8,0)</f>
        <v>0</v>
      </c>
      <c r="J542" s="156">
        <f>VLOOKUP(B542,'Full FBS'!$B$18:$M$2049,9,0)</f>
        <v>0</v>
      </c>
      <c r="K542" s="156">
        <f>VLOOKUP(B542,'Full FBS'!$B$18:$M$2049,10,0)</f>
        <v>19</v>
      </c>
      <c r="L542" s="156">
        <f>VLOOKUP(B542,'Full FBS'!$B$18:$M$2049,11,0)</f>
        <v>268</v>
      </c>
      <c r="M542" s="156">
        <f>VLOOKUP(B542,'Full FBS'!$B$18:$M$2049,12,0)</f>
        <v>2</v>
      </c>
      <c r="N542" s="153">
        <f>SUM(G542*$D$8+H542*$D$5+I542*$D$9+J542*$D$6+K542*$D$11+L542*$D$10+M542*$D$7)</f>
        <v>48.3</v>
      </c>
      <c r="O542" s="167">
        <f>VLOOKUP(B542, 'Full FBS'!$B$18:$P$2049, 13, FALSE)</f>
        <v>48.3</v>
      </c>
      <c r="P542" s="29"/>
      <c r="Q542" s="14"/>
      <c r="R542" s="14"/>
      <c r="S542" s="14"/>
      <c r="T542" s="14"/>
    </row>
    <row r="543" spans="1:20" ht="13.5" customHeight="1">
      <c r="A543" s="154">
        <f>RANK(N543,$N$18:$N$1076)</f>
        <v>526</v>
      </c>
      <c r="B543" s="148" t="s">
        <v>1614</v>
      </c>
      <c r="C543" s="148" t="s">
        <v>410</v>
      </c>
      <c r="D543" s="149" t="s">
        <v>39</v>
      </c>
      <c r="E543" s="149" t="s">
        <v>36</v>
      </c>
      <c r="F543" s="149" t="s">
        <v>337</v>
      </c>
      <c r="G543" s="156">
        <f>VLOOKUP(B543,'Full FBS'!$B$18:$M$2049,6,0)</f>
        <v>0</v>
      </c>
      <c r="H543" s="156">
        <f>VLOOKUP(B543,'Full FBS'!$B$18:$M$2049,7,0)</f>
        <v>0</v>
      </c>
      <c r="I543" s="156">
        <f>VLOOKUP(B543,'Full FBS'!$B$18:$M$2049,8,0)</f>
        <v>240</v>
      </c>
      <c r="J543" s="156">
        <f>VLOOKUP(B543,'Full FBS'!$B$18:$M$2049,9,0)</f>
        <v>2</v>
      </c>
      <c r="K543" s="156">
        <f>VLOOKUP(B543,'Full FBS'!$B$18:$M$2049,10,0)</f>
        <v>9</v>
      </c>
      <c r="L543" s="156">
        <f>VLOOKUP(B543,'Full FBS'!$B$18:$M$2049,11,0)</f>
        <v>77</v>
      </c>
      <c r="M543" s="156">
        <f>VLOOKUP(B543,'Full FBS'!$B$18:$M$2049,12,0)</f>
        <v>0</v>
      </c>
      <c r="N543" s="153">
        <f>SUM(G543*$D$8+H543*$D$5+I543*$D$9+J543*$D$6+K543*$D$11+L543*$D$10+M543*$D$7)</f>
        <v>48.2</v>
      </c>
      <c r="O543" s="167">
        <f>VLOOKUP(B543, 'Full FBS'!$B$18:$P$2049, 13, FALSE)</f>
        <v>48.2</v>
      </c>
      <c r="P543" s="29"/>
      <c r="Q543" s="14"/>
      <c r="R543" s="14"/>
      <c r="S543" s="14"/>
      <c r="T543" s="14"/>
    </row>
    <row r="544" spans="1:20" ht="13.5" customHeight="1">
      <c r="A544" s="154">
        <f>RANK(N544,$N$18:$N$1076)</f>
        <v>527</v>
      </c>
      <c r="B544" s="148" t="s">
        <v>1321</v>
      </c>
      <c r="C544" s="148" t="s">
        <v>413</v>
      </c>
      <c r="D544" s="149" t="s">
        <v>43</v>
      </c>
      <c r="E544" s="149" t="s">
        <v>36</v>
      </c>
      <c r="F544" s="149" t="s">
        <v>336</v>
      </c>
      <c r="G544" s="156">
        <f>VLOOKUP(B544,'Full FBS'!$B$18:$M$2049,6,0)</f>
        <v>0</v>
      </c>
      <c r="H544" s="156">
        <f>VLOOKUP(B544,'Full FBS'!$B$18:$M$2049,7,0)</f>
        <v>0</v>
      </c>
      <c r="I544" s="156">
        <f>VLOOKUP(B544,'Full FBS'!$B$18:$M$2049,8,0)</f>
        <v>0</v>
      </c>
      <c r="J544" s="156">
        <f>VLOOKUP(B544,'Full FBS'!$B$18:$M$2049,9,0)</f>
        <v>0</v>
      </c>
      <c r="K544" s="156">
        <f>VLOOKUP(B544,'Full FBS'!$B$18:$M$2049,10,0)</f>
        <v>19</v>
      </c>
      <c r="L544" s="156">
        <f>VLOOKUP(B544,'Full FBS'!$B$18:$M$2049,11,0)</f>
        <v>262</v>
      </c>
      <c r="M544" s="156">
        <f>VLOOKUP(B544,'Full FBS'!$B$18:$M$2049,12,0)</f>
        <v>2</v>
      </c>
      <c r="N544" s="153">
        <f>SUM(G544*$D$8+H544*$D$5+I544*$D$9+J544*$D$6+K544*$D$11+L544*$D$10+M544*$D$7)</f>
        <v>47.7</v>
      </c>
      <c r="O544" s="167">
        <f>VLOOKUP(B544, 'Full FBS'!$B$18:$P$2049, 13, FALSE)</f>
        <v>47.7</v>
      </c>
      <c r="P544" s="29"/>
      <c r="Q544" s="14"/>
      <c r="R544" s="14"/>
      <c r="S544" s="14"/>
      <c r="T544" s="14"/>
    </row>
    <row r="545" spans="1:20" ht="13.5" customHeight="1">
      <c r="A545" s="154">
        <f>RANK(N545,$N$18:$N$1076)</f>
        <v>528</v>
      </c>
      <c r="B545" s="148" t="s">
        <v>2158</v>
      </c>
      <c r="C545" s="148" t="s">
        <v>410</v>
      </c>
      <c r="D545" s="149" t="s">
        <v>43</v>
      </c>
      <c r="E545" s="149" t="s">
        <v>36</v>
      </c>
      <c r="F545" s="149" t="s">
        <v>337</v>
      </c>
      <c r="G545" s="156">
        <f>VLOOKUP(B545,'Full FBS'!$B$18:$M$2049,6,0)</f>
        <v>0</v>
      </c>
      <c r="H545" s="156">
        <f>VLOOKUP(B545,'Full FBS'!$B$18:$M$2049,7,0)</f>
        <v>0</v>
      </c>
      <c r="I545" s="156">
        <f>VLOOKUP(B545,'Full FBS'!$B$18:$M$2049,8,0)</f>
        <v>0</v>
      </c>
      <c r="J545" s="156">
        <f>VLOOKUP(B545,'Full FBS'!$B$18:$M$2049,9,0)</f>
        <v>0</v>
      </c>
      <c r="K545" s="156">
        <f>VLOOKUP(B545,'Full FBS'!$B$18:$M$2049,10,0)</f>
        <v>22</v>
      </c>
      <c r="L545" s="156">
        <f>VLOOKUP(B545,'Full FBS'!$B$18:$M$2049,11,0)</f>
        <v>245</v>
      </c>
      <c r="M545" s="156">
        <f>VLOOKUP(B545,'Full FBS'!$B$18:$M$2049,12,0)</f>
        <v>2</v>
      </c>
      <c r="N545" s="153">
        <f>SUM(G545*$D$8+H545*$D$5+I545*$D$9+J545*$D$6+K545*$D$11+L545*$D$10+M545*$D$7)</f>
        <v>47.5</v>
      </c>
      <c r="O545" s="167">
        <f>VLOOKUP(B545, 'Full FBS'!$B$18:$P$2049, 13, FALSE)</f>
        <v>47.5</v>
      </c>
      <c r="P545" s="29"/>
      <c r="Q545" s="14"/>
      <c r="R545" s="14"/>
      <c r="S545" s="14"/>
      <c r="T545" s="14"/>
    </row>
    <row r="546" spans="1:20" ht="13.5" customHeight="1">
      <c r="A546" s="154">
        <f>RANK(N546,$N$18:$N$1076)</f>
        <v>529</v>
      </c>
      <c r="B546" s="148" t="s">
        <v>2181</v>
      </c>
      <c r="C546" s="148" t="s">
        <v>58</v>
      </c>
      <c r="D546" s="149" t="s">
        <v>39</v>
      </c>
      <c r="E546" s="149" t="s">
        <v>34</v>
      </c>
      <c r="F546" s="149" t="s">
        <v>337</v>
      </c>
      <c r="G546" s="156">
        <f>VLOOKUP(B546,'Full FBS'!$B$18:$M$2049,6,0)</f>
        <v>0</v>
      </c>
      <c r="H546" s="156">
        <f>VLOOKUP(B546,'Full FBS'!$B$18:$M$2049,7,0)</f>
        <v>0</v>
      </c>
      <c r="I546" s="156">
        <f>VLOOKUP(B546,'Full FBS'!$B$18:$M$2049,8,0)</f>
        <v>221</v>
      </c>
      <c r="J546" s="156">
        <f>VLOOKUP(B546,'Full FBS'!$B$18:$M$2049,9,0)</f>
        <v>2</v>
      </c>
      <c r="K546" s="156">
        <f>VLOOKUP(B546,'Full FBS'!$B$18:$M$2049,10,0)</f>
        <v>5</v>
      </c>
      <c r="L546" s="156">
        <f>VLOOKUP(B546,'Full FBS'!$B$18:$M$2049,11,0)</f>
        <v>48</v>
      </c>
      <c r="M546" s="156">
        <f>VLOOKUP(B546,'Full FBS'!$B$18:$M$2049,12,0)</f>
        <v>1</v>
      </c>
      <c r="N546" s="153">
        <f>SUM(G546*$D$8+H546*$D$5+I546*$D$9+J546*$D$6+K546*$D$11+L546*$D$10+M546*$D$7)</f>
        <v>47.400000000000006</v>
      </c>
      <c r="O546" s="167">
        <f>VLOOKUP(B546, 'Full FBS'!$B$18:$P$2049, 13, FALSE)</f>
        <v>47.400000000000006</v>
      </c>
      <c r="P546" s="29"/>
      <c r="Q546" s="14"/>
      <c r="R546" s="14"/>
      <c r="S546" s="14"/>
      <c r="T546" s="14"/>
    </row>
    <row r="547" spans="1:20" ht="13.5" customHeight="1">
      <c r="A547" s="154">
        <f>RANK(N547,$N$18:$N$1076)</f>
        <v>530</v>
      </c>
      <c r="B547" s="148" t="s">
        <v>588</v>
      </c>
      <c r="C547" s="148" t="s">
        <v>1906</v>
      </c>
      <c r="D547" s="149" t="s">
        <v>42</v>
      </c>
      <c r="E547" s="149" t="s">
        <v>34</v>
      </c>
      <c r="F547" s="149" t="s">
        <v>336</v>
      </c>
      <c r="G547" s="156">
        <f>VLOOKUP(B547,'Full FBS'!$B$18:$M$2049,6,0)</f>
        <v>0</v>
      </c>
      <c r="H547" s="156">
        <f>VLOOKUP(B547,'Full FBS'!$B$18:$M$2049,7,0)</f>
        <v>0</v>
      </c>
      <c r="I547" s="156">
        <f>VLOOKUP(B547,'Full FBS'!$B$18:$M$2049,8,0)</f>
        <v>0</v>
      </c>
      <c r="J547" s="156">
        <f>VLOOKUP(B547,'Full FBS'!$B$18:$M$2049,9,0)</f>
        <v>0</v>
      </c>
      <c r="K547" s="156">
        <f>VLOOKUP(B547,'Full FBS'!$B$18:$M$2049,10,0)</f>
        <v>20</v>
      </c>
      <c r="L547" s="156">
        <f>VLOOKUP(B547,'Full FBS'!$B$18:$M$2049,11,0)</f>
        <v>253</v>
      </c>
      <c r="M547" s="156">
        <f>VLOOKUP(B547,'Full FBS'!$B$18:$M$2049,12,0)</f>
        <v>2</v>
      </c>
      <c r="N547" s="153">
        <f>SUM(G547*$D$8+H547*$D$5+I547*$D$9+J547*$D$6+K547*$D$11+L547*$D$10+M547*$D$7)</f>
        <v>47.3</v>
      </c>
      <c r="O547" s="167">
        <f>VLOOKUP(B547, 'Full FBS'!$B$18:$P$2049, 13, FALSE)</f>
        <v>47.3</v>
      </c>
      <c r="P547" s="29"/>
      <c r="Q547" s="14"/>
      <c r="R547" s="14"/>
      <c r="S547" s="14"/>
      <c r="T547" s="14"/>
    </row>
    <row r="548" spans="1:20" ht="13.5" customHeight="1">
      <c r="A548" s="154">
        <f>RANK(N548,$N$18:$N$1076)</f>
        <v>531</v>
      </c>
      <c r="B548" s="148" t="s">
        <v>1820</v>
      </c>
      <c r="C548" s="148" t="s">
        <v>428</v>
      </c>
      <c r="D548" s="149" t="s">
        <v>42</v>
      </c>
      <c r="E548" s="149" t="s">
        <v>38</v>
      </c>
      <c r="F548" s="149" t="s">
        <v>336</v>
      </c>
      <c r="G548" s="156">
        <f>VLOOKUP(B548,'Full FBS'!$B$18:$M$2049,6,0)</f>
        <v>0</v>
      </c>
      <c r="H548" s="156">
        <f>VLOOKUP(B548,'Full FBS'!$B$18:$M$2049,7,0)</f>
        <v>0</v>
      </c>
      <c r="I548" s="156">
        <f>VLOOKUP(B548,'Full FBS'!$B$18:$M$2049,8,0)</f>
        <v>0</v>
      </c>
      <c r="J548" s="156">
        <f>VLOOKUP(B548,'Full FBS'!$B$18:$M$2049,9,0)</f>
        <v>0</v>
      </c>
      <c r="K548" s="156">
        <f>VLOOKUP(B548,'Full FBS'!$B$18:$M$2049,10,0)</f>
        <v>17</v>
      </c>
      <c r="L548" s="156">
        <f>VLOOKUP(B548,'Full FBS'!$B$18:$M$2049,11,0)</f>
        <v>207</v>
      </c>
      <c r="M548" s="156">
        <f>VLOOKUP(B548,'Full FBS'!$B$18:$M$2049,12,0)</f>
        <v>3</v>
      </c>
      <c r="N548" s="153">
        <f>SUM(G548*$D$8+H548*$D$5+I548*$D$9+J548*$D$6+K548*$D$11+L548*$D$10+M548*$D$7)</f>
        <v>47.2</v>
      </c>
      <c r="O548" s="167">
        <f>VLOOKUP(B548, 'Full FBS'!$B$18:$P$2049, 13, FALSE)</f>
        <v>47.2</v>
      </c>
      <c r="P548" s="29"/>
      <c r="Q548" s="14"/>
      <c r="R548" s="14"/>
      <c r="S548" s="14"/>
      <c r="T548" s="14"/>
    </row>
    <row r="549" spans="1:20" ht="13.5" customHeight="1">
      <c r="A549" s="154">
        <f>RANK(N549,$N$18:$N$1076)</f>
        <v>532</v>
      </c>
      <c r="B549" s="148" t="s">
        <v>1669</v>
      </c>
      <c r="C549" s="148" t="s">
        <v>1950</v>
      </c>
      <c r="D549" s="149" t="s">
        <v>39</v>
      </c>
      <c r="E549" s="149" t="s">
        <v>36</v>
      </c>
      <c r="F549" s="149" t="s">
        <v>37</v>
      </c>
      <c r="G549" s="156">
        <f>VLOOKUP(B549,'Full FBS'!$B$18:$M$2049,6,0)</f>
        <v>0</v>
      </c>
      <c r="H549" s="156">
        <f>VLOOKUP(B549,'Full FBS'!$B$18:$M$2049,7,0)</f>
        <v>0</v>
      </c>
      <c r="I549" s="156">
        <f>VLOOKUP(B549,'Full FBS'!$B$18:$M$2049,8,0)</f>
        <v>241</v>
      </c>
      <c r="J549" s="156">
        <f>VLOOKUP(B549,'Full FBS'!$B$18:$M$2049,9,0)</f>
        <v>2</v>
      </c>
      <c r="K549" s="156">
        <f>VLOOKUP(B549,'Full FBS'!$B$18:$M$2049,10,0)</f>
        <v>9</v>
      </c>
      <c r="L549" s="156">
        <f>VLOOKUP(B549,'Full FBS'!$B$18:$M$2049,11,0)</f>
        <v>65</v>
      </c>
      <c r="M549" s="156">
        <f>VLOOKUP(B549,'Full FBS'!$B$18:$M$2049,12,0)</f>
        <v>0</v>
      </c>
      <c r="N549" s="153">
        <f>SUM(G549*$D$8+H549*$D$5+I549*$D$9+J549*$D$6+K549*$D$11+L549*$D$10+M549*$D$7)</f>
        <v>47.1</v>
      </c>
      <c r="O549" s="167">
        <f>VLOOKUP(B549, 'Full FBS'!$B$18:$P$2049, 13, FALSE)</f>
        <v>47.1</v>
      </c>
      <c r="P549" s="29"/>
      <c r="Q549" s="14"/>
      <c r="R549" s="14"/>
      <c r="S549" s="14"/>
      <c r="T549" s="14"/>
    </row>
    <row r="550" spans="1:20" ht="13.5" customHeight="1">
      <c r="A550" s="154">
        <f>RANK(N550,$N$18:$N$1076)</f>
        <v>532</v>
      </c>
      <c r="B550" s="148" t="s">
        <v>392</v>
      </c>
      <c r="C550" s="148" t="s">
        <v>449</v>
      </c>
      <c r="D550" s="149" t="s">
        <v>42</v>
      </c>
      <c r="E550" s="149" t="s">
        <v>38</v>
      </c>
      <c r="F550" s="149" t="s">
        <v>337</v>
      </c>
      <c r="G550" s="156">
        <f>VLOOKUP(B550,'Full FBS'!$B$18:$M$2049,6,0)</f>
        <v>0</v>
      </c>
      <c r="H550" s="156">
        <f>VLOOKUP(B550,'Full FBS'!$B$18:$M$2049,7,0)</f>
        <v>0</v>
      </c>
      <c r="I550" s="156">
        <f>VLOOKUP(B550,'Full FBS'!$B$18:$M$2049,8,0)</f>
        <v>0</v>
      </c>
      <c r="J550" s="156">
        <f>VLOOKUP(B550,'Full FBS'!$B$18:$M$2049,9,0)</f>
        <v>0</v>
      </c>
      <c r="K550" s="156">
        <f>VLOOKUP(B550,'Full FBS'!$B$18:$M$2049,10,0)</f>
        <v>18</v>
      </c>
      <c r="L550" s="156">
        <f>VLOOKUP(B550,'Full FBS'!$B$18:$M$2049,11,0)</f>
        <v>201</v>
      </c>
      <c r="M550" s="156">
        <f>VLOOKUP(B550,'Full FBS'!$B$18:$M$2049,12,0)</f>
        <v>3</v>
      </c>
      <c r="N550" s="153">
        <f>SUM(G550*$D$8+H550*$D$5+I550*$D$9+J550*$D$6+K550*$D$11+L550*$D$10+M550*$D$7)</f>
        <v>47.1</v>
      </c>
      <c r="O550" s="167">
        <f>VLOOKUP(B550, 'Full FBS'!$B$18:$P$2049, 13, FALSE)</f>
        <v>47.1</v>
      </c>
      <c r="P550" s="29"/>
      <c r="Q550" s="14"/>
      <c r="R550" s="14"/>
      <c r="S550" s="14"/>
      <c r="T550" s="14"/>
    </row>
    <row r="551" spans="1:20" ht="13.5" customHeight="1">
      <c r="A551" s="154">
        <f>RANK(N551,$N$18:$N$1076)</f>
        <v>534</v>
      </c>
      <c r="B551" s="148" t="s">
        <v>1881</v>
      </c>
      <c r="C551" s="148" t="s">
        <v>1964</v>
      </c>
      <c r="D551" s="149" t="s">
        <v>42</v>
      </c>
      <c r="E551" s="149" t="s">
        <v>34</v>
      </c>
      <c r="F551" s="149" t="s">
        <v>335</v>
      </c>
      <c r="G551" s="156">
        <f>VLOOKUP(B551,'Full FBS'!$B$18:$M$2049,6,0)</f>
        <v>0</v>
      </c>
      <c r="H551" s="156">
        <f>VLOOKUP(B551,'Full FBS'!$B$18:$M$2049,7,0)</f>
        <v>0</v>
      </c>
      <c r="I551" s="156">
        <f>VLOOKUP(B551,'Full FBS'!$B$18:$M$2049,8,0)</f>
        <v>0</v>
      </c>
      <c r="J551" s="156">
        <f>VLOOKUP(B551,'Full FBS'!$B$18:$M$2049,9,0)</f>
        <v>0</v>
      </c>
      <c r="K551" s="156">
        <f>VLOOKUP(B551,'Full FBS'!$B$18:$M$2049,10,0)</f>
        <v>21</v>
      </c>
      <c r="L551" s="156">
        <f>VLOOKUP(B551,'Full FBS'!$B$18:$M$2049,11,0)</f>
        <v>245</v>
      </c>
      <c r="M551" s="156">
        <f>VLOOKUP(B551,'Full FBS'!$B$18:$M$2049,12,0)</f>
        <v>2</v>
      </c>
      <c r="N551" s="153">
        <f>SUM(G551*$D$8+H551*$D$5+I551*$D$9+J551*$D$6+K551*$D$11+L551*$D$10+M551*$D$7)</f>
        <v>47</v>
      </c>
      <c r="O551" s="167">
        <f>VLOOKUP(B551, 'Full FBS'!$B$18:$P$2049, 13, FALSE)</f>
        <v>47</v>
      </c>
      <c r="P551" s="29"/>
      <c r="Q551" s="14"/>
      <c r="R551" s="14"/>
      <c r="S551" s="14"/>
      <c r="T551" s="14"/>
    </row>
    <row r="552" spans="1:20" ht="13.5" customHeight="1">
      <c r="A552" s="154">
        <f>RANK(N552,$N$18:$N$1076)</f>
        <v>535</v>
      </c>
      <c r="B552" s="148" t="s">
        <v>635</v>
      </c>
      <c r="C552" s="148" t="s">
        <v>411</v>
      </c>
      <c r="D552" s="149" t="s">
        <v>39</v>
      </c>
      <c r="E552" s="149" t="s">
        <v>36</v>
      </c>
      <c r="F552" s="149" t="s">
        <v>37</v>
      </c>
      <c r="G552" s="156">
        <f>VLOOKUP(B552,'Full FBS'!$B$18:$M$2049,6,0)</f>
        <v>0</v>
      </c>
      <c r="H552" s="156">
        <f>VLOOKUP(B552,'Full FBS'!$B$18:$M$2049,7,0)</f>
        <v>0</v>
      </c>
      <c r="I552" s="156">
        <f>VLOOKUP(B552,'Full FBS'!$B$18:$M$2049,8,0)</f>
        <v>262</v>
      </c>
      <c r="J552" s="156">
        <f>VLOOKUP(B552,'Full FBS'!$B$18:$M$2049,9,0)</f>
        <v>2</v>
      </c>
      <c r="K552" s="156">
        <f>VLOOKUP(B552,'Full FBS'!$B$18:$M$2049,10,0)</f>
        <v>6</v>
      </c>
      <c r="L552" s="156">
        <f>VLOOKUP(B552,'Full FBS'!$B$18:$M$2049,11,0)</f>
        <v>53</v>
      </c>
      <c r="M552" s="156">
        <f>VLOOKUP(B552,'Full FBS'!$B$18:$M$2049,12,0)</f>
        <v>0</v>
      </c>
      <c r="N552" s="153">
        <f>SUM(G552*$D$8+H552*$D$5+I552*$D$9+J552*$D$6+K552*$D$11+L552*$D$10+M552*$D$7)</f>
        <v>46.5</v>
      </c>
      <c r="O552" s="167">
        <f>VLOOKUP(B552, 'Full FBS'!$B$18:$P$2049, 13, FALSE)</f>
        <v>46.5</v>
      </c>
      <c r="P552" s="29"/>
      <c r="Q552" s="14"/>
      <c r="R552" s="14"/>
      <c r="S552" s="14"/>
      <c r="T552" s="14"/>
    </row>
    <row r="553" spans="1:20" ht="13.5" customHeight="1">
      <c r="A553" s="154">
        <f>RANK(N553,$N$18:$N$1076)</f>
        <v>536</v>
      </c>
      <c r="B553" s="148" t="s">
        <v>175</v>
      </c>
      <c r="C553" s="148" t="s">
        <v>55</v>
      </c>
      <c r="D553" s="149" t="s">
        <v>39</v>
      </c>
      <c r="E553" s="149" t="s">
        <v>34</v>
      </c>
      <c r="F553" s="149" t="s">
        <v>336</v>
      </c>
      <c r="G553" s="156">
        <f>VLOOKUP(B553,'Full FBS'!$B$18:$M$2049,6,0)</f>
        <v>0</v>
      </c>
      <c r="H553" s="156">
        <f>VLOOKUP(B553,'Full FBS'!$B$18:$M$2049,7,0)</f>
        <v>0</v>
      </c>
      <c r="I553" s="156">
        <f>VLOOKUP(B553,'Full FBS'!$B$18:$M$2049,8,0)</f>
        <v>297</v>
      </c>
      <c r="J553" s="156">
        <f>VLOOKUP(B553,'Full FBS'!$B$18:$M$2049,9,0)</f>
        <v>2</v>
      </c>
      <c r="K553" s="156">
        <f>VLOOKUP(B553,'Full FBS'!$B$18:$M$2049,10,0)</f>
        <v>4</v>
      </c>
      <c r="L553" s="156">
        <f>VLOOKUP(B553,'Full FBS'!$B$18:$M$2049,11,0)</f>
        <v>25</v>
      </c>
      <c r="M553" s="156">
        <f>VLOOKUP(B553,'Full FBS'!$B$18:$M$2049,12,0)</f>
        <v>0</v>
      </c>
      <c r="N553" s="153">
        <f>SUM(G553*$D$8+H553*$D$5+I553*$D$9+J553*$D$6+K553*$D$11+L553*$D$10+M553*$D$7)</f>
        <v>46.2</v>
      </c>
      <c r="O553" s="167">
        <f>VLOOKUP(B553, 'Full FBS'!$B$18:$P$2049, 13, FALSE)</f>
        <v>46.2</v>
      </c>
      <c r="P553" s="29"/>
      <c r="Q553" s="14"/>
      <c r="R553" s="14"/>
      <c r="S553" s="14"/>
      <c r="T553" s="14"/>
    </row>
    <row r="554" spans="1:20" ht="13.5" customHeight="1">
      <c r="A554" s="154">
        <f>RANK(N554,$N$18:$N$1076)</f>
        <v>537</v>
      </c>
      <c r="B554" s="148" t="s">
        <v>126</v>
      </c>
      <c r="C554" s="148" t="s">
        <v>442</v>
      </c>
      <c r="D554" s="149" t="s">
        <v>39</v>
      </c>
      <c r="E554" s="149" t="s">
        <v>34</v>
      </c>
      <c r="F554" s="149" t="s">
        <v>336</v>
      </c>
      <c r="G554" s="156">
        <f>VLOOKUP(B554,'Full FBS'!$B$18:$M$2049,6,0)</f>
        <v>0</v>
      </c>
      <c r="H554" s="156">
        <f>VLOOKUP(B554,'Full FBS'!$B$18:$M$2049,7,0)</f>
        <v>0</v>
      </c>
      <c r="I554" s="156">
        <f>VLOOKUP(B554,'Full FBS'!$B$18:$M$2049,8,0)</f>
        <v>245</v>
      </c>
      <c r="J554" s="156">
        <f>VLOOKUP(B554,'Full FBS'!$B$18:$M$2049,9,0)</f>
        <v>3</v>
      </c>
      <c r="K554" s="156">
        <f>VLOOKUP(B554,'Full FBS'!$B$18:$M$2049,10,0)</f>
        <v>3</v>
      </c>
      <c r="L554" s="156">
        <f>VLOOKUP(B554,'Full FBS'!$B$18:$M$2049,11,0)</f>
        <v>21</v>
      </c>
      <c r="M554" s="156">
        <f>VLOOKUP(B554,'Full FBS'!$B$18:$M$2049,12,0)</f>
        <v>0</v>
      </c>
      <c r="N554" s="153">
        <f>SUM(G554*$D$8+H554*$D$5+I554*$D$9+J554*$D$6+K554*$D$11+L554*$D$10+M554*$D$7)</f>
        <v>46.1</v>
      </c>
      <c r="O554" s="167">
        <f>VLOOKUP(B554, 'Full FBS'!$B$18:$P$2049, 13, FALSE)</f>
        <v>46.1</v>
      </c>
      <c r="P554" s="29"/>
      <c r="Q554" s="14"/>
      <c r="R554" s="14"/>
      <c r="S554" s="14"/>
      <c r="T554" s="14"/>
    </row>
    <row r="555" spans="1:20" ht="13.5" customHeight="1">
      <c r="A555" s="154">
        <f>RANK(N555,$N$18:$N$1076)</f>
        <v>538</v>
      </c>
      <c r="B555" s="148" t="s">
        <v>2145</v>
      </c>
      <c r="C555" s="148" t="s">
        <v>408</v>
      </c>
      <c r="D555" s="149" t="s">
        <v>39</v>
      </c>
      <c r="E555" s="149" t="s">
        <v>38</v>
      </c>
      <c r="F555" s="149" t="s">
        <v>37</v>
      </c>
      <c r="G555" s="156">
        <f>VLOOKUP(B555,'Full FBS'!$B$18:$M$2049,6,0)</f>
        <v>0</v>
      </c>
      <c r="H555" s="156">
        <f>VLOOKUP(B555,'Full FBS'!$B$18:$M$2049,7,0)</f>
        <v>0</v>
      </c>
      <c r="I555" s="156">
        <f>VLOOKUP(B555,'Full FBS'!$B$18:$M$2049,8,0)</f>
        <v>267</v>
      </c>
      <c r="J555" s="156">
        <f>VLOOKUP(B555,'Full FBS'!$B$18:$M$2049,9,0)</f>
        <v>2</v>
      </c>
      <c r="K555" s="156">
        <f>VLOOKUP(B555,'Full FBS'!$B$18:$M$2049,10,0)</f>
        <v>6</v>
      </c>
      <c r="L555" s="156">
        <f>VLOOKUP(B555,'Full FBS'!$B$18:$M$2049,11,0)</f>
        <v>43</v>
      </c>
      <c r="M555" s="156">
        <f>VLOOKUP(B555,'Full FBS'!$B$18:$M$2049,12,0)</f>
        <v>0</v>
      </c>
      <c r="N555" s="153">
        <f>SUM(G555*$D$8+H555*$D$5+I555*$D$9+J555*$D$6+K555*$D$11+L555*$D$10+M555*$D$7)</f>
        <v>46</v>
      </c>
      <c r="O555" s="167">
        <f>VLOOKUP(B555, 'Full FBS'!$B$18:$P$2049, 13, FALSE)</f>
        <v>46</v>
      </c>
      <c r="P555" s="29"/>
      <c r="Q555" s="14"/>
      <c r="R555" s="14"/>
      <c r="S555" s="14"/>
      <c r="T555" s="14"/>
    </row>
    <row r="556" spans="1:20" ht="13.5" customHeight="1">
      <c r="A556" s="154">
        <f>RANK(N556,$N$18:$N$1076)</f>
        <v>539</v>
      </c>
      <c r="B556" s="148" t="s">
        <v>1263</v>
      </c>
      <c r="C556" s="148" t="s">
        <v>1918</v>
      </c>
      <c r="D556" s="149" t="s">
        <v>39</v>
      </c>
      <c r="E556" s="149" t="s">
        <v>34</v>
      </c>
      <c r="F556" s="149" t="s">
        <v>45</v>
      </c>
      <c r="G556" s="156">
        <f>VLOOKUP(B556,'Full FBS'!$B$18:$M$2049,6,0)</f>
        <v>0</v>
      </c>
      <c r="H556" s="156">
        <f>VLOOKUP(B556,'Full FBS'!$B$18:$M$2049,7,0)</f>
        <v>0</v>
      </c>
      <c r="I556" s="156">
        <f>VLOOKUP(B556,'Full FBS'!$B$18:$M$2049,8,0)</f>
        <v>264</v>
      </c>
      <c r="J556" s="156">
        <f>VLOOKUP(B556,'Full FBS'!$B$18:$M$2049,9,0)</f>
        <v>2</v>
      </c>
      <c r="K556" s="156">
        <f>VLOOKUP(B556,'Full FBS'!$B$18:$M$2049,10,0)</f>
        <v>5</v>
      </c>
      <c r="L556" s="156">
        <f>VLOOKUP(B556,'Full FBS'!$B$18:$M$2049,11,0)</f>
        <v>47</v>
      </c>
      <c r="M556" s="156">
        <f>VLOOKUP(B556,'Full FBS'!$B$18:$M$2049,12,0)</f>
        <v>0</v>
      </c>
      <c r="N556" s="153">
        <f>SUM(G556*$D$8+H556*$D$5+I556*$D$9+J556*$D$6+K556*$D$11+L556*$D$10+M556*$D$7)</f>
        <v>45.600000000000009</v>
      </c>
      <c r="O556" s="167">
        <f>VLOOKUP(B556, 'Full FBS'!$B$18:$P$2049, 13, FALSE)</f>
        <v>45.600000000000009</v>
      </c>
      <c r="P556" s="29"/>
      <c r="Q556" s="14"/>
      <c r="R556" s="14"/>
      <c r="S556" s="14"/>
      <c r="T556" s="14"/>
    </row>
    <row r="557" spans="1:20" ht="13.5" customHeight="1">
      <c r="A557" s="154">
        <f>RANK(N557,$N$18:$N$1076)</f>
        <v>540</v>
      </c>
      <c r="B557" s="148" t="s">
        <v>2143</v>
      </c>
      <c r="C557" s="148" t="s">
        <v>1942</v>
      </c>
      <c r="D557" s="149" t="s">
        <v>43</v>
      </c>
      <c r="E557" s="149" t="s">
        <v>36</v>
      </c>
      <c r="F557" s="149" t="s">
        <v>337</v>
      </c>
      <c r="G557" s="156">
        <f>VLOOKUP(B557,'Full FBS'!$B$18:$M$2049,6,0)</f>
        <v>0</v>
      </c>
      <c r="H557" s="156">
        <f>VLOOKUP(B557,'Full FBS'!$B$18:$M$2049,7,0)</f>
        <v>0</v>
      </c>
      <c r="I557" s="156">
        <f>VLOOKUP(B557,'Full FBS'!$B$18:$M$2049,8,0)</f>
        <v>0</v>
      </c>
      <c r="J557" s="156">
        <f>VLOOKUP(B557,'Full FBS'!$B$18:$M$2049,9,0)</f>
        <v>0</v>
      </c>
      <c r="K557" s="156">
        <f>VLOOKUP(B557,'Full FBS'!$B$18:$M$2049,10,0)</f>
        <v>18</v>
      </c>
      <c r="L557" s="156">
        <f>VLOOKUP(B557,'Full FBS'!$B$18:$M$2049,11,0)</f>
        <v>246</v>
      </c>
      <c r="M557" s="156">
        <f>VLOOKUP(B557,'Full FBS'!$B$18:$M$2049,12,0)</f>
        <v>2</v>
      </c>
      <c r="N557" s="153">
        <f>SUM(G557*$D$8+H557*$D$5+I557*$D$9+J557*$D$6+K557*$D$11+L557*$D$10+M557*$D$7)</f>
        <v>45.6</v>
      </c>
      <c r="O557" s="167">
        <f>VLOOKUP(B557, 'Full FBS'!$B$18:$P$2049, 13, FALSE)</f>
        <v>45.6</v>
      </c>
      <c r="P557" s="29"/>
      <c r="Q557" s="14"/>
      <c r="R557" s="14"/>
      <c r="S557" s="14"/>
      <c r="T557" s="14"/>
    </row>
    <row r="558" spans="1:20" ht="13.5" customHeight="1">
      <c r="A558" s="154">
        <f>RANK(N558,$N$18:$N$1076)</f>
        <v>541</v>
      </c>
      <c r="B558" s="148" t="s">
        <v>1582</v>
      </c>
      <c r="C558" s="148" t="s">
        <v>408</v>
      </c>
      <c r="D558" s="149" t="s">
        <v>42</v>
      </c>
      <c r="E558" s="149" t="s">
        <v>38</v>
      </c>
      <c r="F558" s="149" t="s">
        <v>37</v>
      </c>
      <c r="G558" s="156">
        <f>VLOOKUP(B558,'Full FBS'!$B$18:$M$2049,6,0)</f>
        <v>0</v>
      </c>
      <c r="H558" s="156">
        <f>VLOOKUP(B558,'Full FBS'!$B$18:$M$2049,7,0)</f>
        <v>0</v>
      </c>
      <c r="I558" s="156">
        <f>VLOOKUP(B558,'Full FBS'!$B$18:$M$2049,8,0)</f>
        <v>0</v>
      </c>
      <c r="J558" s="156">
        <f>VLOOKUP(B558,'Full FBS'!$B$18:$M$2049,9,0)</f>
        <v>0</v>
      </c>
      <c r="K558" s="156">
        <f>VLOOKUP(B558,'Full FBS'!$B$18:$M$2049,10,0)</f>
        <v>21</v>
      </c>
      <c r="L558" s="156">
        <f>VLOOKUP(B558,'Full FBS'!$B$18:$M$2049,11,0)</f>
        <v>230</v>
      </c>
      <c r="M558" s="156">
        <f>VLOOKUP(B558,'Full FBS'!$B$18:$M$2049,12,0)</f>
        <v>2</v>
      </c>
      <c r="N558" s="153">
        <f>SUM(G558*$D$8+H558*$D$5+I558*$D$9+J558*$D$6+K558*$D$11+L558*$D$10+M558*$D$7)</f>
        <v>45.5</v>
      </c>
      <c r="O558" s="167">
        <f>VLOOKUP(B558, 'Full FBS'!$B$18:$P$2049, 13, FALSE)</f>
        <v>45.5</v>
      </c>
      <c r="P558" s="29"/>
      <c r="Q558" s="14"/>
      <c r="R558" s="14"/>
      <c r="S558" s="14"/>
      <c r="T558" s="14"/>
    </row>
    <row r="559" spans="1:20" ht="13.5" customHeight="1">
      <c r="A559" s="154">
        <f>RANK(N559,$N$18:$N$1076)</f>
        <v>542</v>
      </c>
      <c r="B559" s="148" t="s">
        <v>1169</v>
      </c>
      <c r="C559" s="148" t="s">
        <v>46</v>
      </c>
      <c r="D559" s="149" t="s">
        <v>43</v>
      </c>
      <c r="E559" s="149" t="s">
        <v>38</v>
      </c>
      <c r="F559" s="149" t="s">
        <v>336</v>
      </c>
      <c r="G559" s="156">
        <f>VLOOKUP(B559,'Full FBS'!$B$18:$M$2049,6,0)</f>
        <v>0</v>
      </c>
      <c r="H559" s="156">
        <f>VLOOKUP(B559,'Full FBS'!$B$18:$M$2049,7,0)</f>
        <v>0</v>
      </c>
      <c r="I559" s="156">
        <f>VLOOKUP(B559,'Full FBS'!$B$18:$M$2049,8,0)</f>
        <v>0</v>
      </c>
      <c r="J559" s="156">
        <f>VLOOKUP(B559,'Full FBS'!$B$18:$M$2049,9,0)</f>
        <v>0</v>
      </c>
      <c r="K559" s="156">
        <f>VLOOKUP(B559,'Full FBS'!$B$18:$M$2049,10,0)</f>
        <v>19</v>
      </c>
      <c r="L559" s="156">
        <f>VLOOKUP(B559,'Full FBS'!$B$18:$M$2049,11,0)</f>
        <v>239</v>
      </c>
      <c r="M559" s="156">
        <f>VLOOKUP(B559,'Full FBS'!$B$18:$M$2049,12,0)</f>
        <v>2</v>
      </c>
      <c r="N559" s="153">
        <f>SUM(G559*$D$8+H559*$D$5+I559*$D$9+J559*$D$6+K559*$D$11+L559*$D$10+M559*$D$7)</f>
        <v>45.400000000000006</v>
      </c>
      <c r="O559" s="167">
        <f>VLOOKUP(B559, 'Full FBS'!$B$18:$P$2049, 13, FALSE)</f>
        <v>45.400000000000006</v>
      </c>
      <c r="P559" s="29"/>
      <c r="Q559" s="14"/>
      <c r="R559" s="14"/>
      <c r="S559" s="14"/>
      <c r="T559" s="14"/>
    </row>
    <row r="560" spans="1:20" ht="13.5" customHeight="1">
      <c r="A560" s="154">
        <f>RANK(N560,$N$18:$N$1076)</f>
        <v>542</v>
      </c>
      <c r="B560" s="148" t="s">
        <v>1494</v>
      </c>
      <c r="C560" s="148" t="s">
        <v>1934</v>
      </c>
      <c r="D560" s="149" t="s">
        <v>43</v>
      </c>
      <c r="E560" s="149" t="s">
        <v>36</v>
      </c>
      <c r="F560" s="149" t="s">
        <v>37</v>
      </c>
      <c r="G560" s="156">
        <f>VLOOKUP(B560,'Full FBS'!$B$18:$M$2049,6,0)</f>
        <v>0</v>
      </c>
      <c r="H560" s="156">
        <f>VLOOKUP(B560,'Full FBS'!$B$18:$M$2049,7,0)</f>
        <v>0</v>
      </c>
      <c r="I560" s="156">
        <f>VLOOKUP(B560,'Full FBS'!$B$18:$M$2049,8,0)</f>
        <v>0</v>
      </c>
      <c r="J560" s="156">
        <f>VLOOKUP(B560,'Full FBS'!$B$18:$M$2049,9,0)</f>
        <v>0</v>
      </c>
      <c r="K560" s="156">
        <f>VLOOKUP(B560,'Full FBS'!$B$18:$M$2049,10,0)</f>
        <v>19</v>
      </c>
      <c r="L560" s="156">
        <f>VLOOKUP(B560,'Full FBS'!$B$18:$M$2049,11,0)</f>
        <v>239</v>
      </c>
      <c r="M560" s="156">
        <f>VLOOKUP(B560,'Full FBS'!$B$18:$M$2049,12,0)</f>
        <v>2</v>
      </c>
      <c r="N560" s="153">
        <f>SUM(G560*$D$8+H560*$D$5+I560*$D$9+J560*$D$6+K560*$D$11+L560*$D$10+M560*$D$7)</f>
        <v>45.400000000000006</v>
      </c>
      <c r="O560" s="167">
        <f>VLOOKUP(B560, 'Full FBS'!$B$18:$P$2049, 13, FALSE)</f>
        <v>45.400000000000006</v>
      </c>
      <c r="P560" s="29"/>
      <c r="Q560" s="14"/>
      <c r="R560" s="14"/>
      <c r="S560" s="14"/>
      <c r="T560" s="14"/>
    </row>
    <row r="561" spans="1:20" ht="13.5" customHeight="1">
      <c r="A561" s="154">
        <f>RANK(N561,$N$18:$N$1076)</f>
        <v>542</v>
      </c>
      <c r="B561" s="148" t="s">
        <v>1583</v>
      </c>
      <c r="C561" s="148" t="s">
        <v>408</v>
      </c>
      <c r="D561" s="149" t="s">
        <v>43</v>
      </c>
      <c r="E561" s="149" t="s">
        <v>38</v>
      </c>
      <c r="F561" s="149" t="s">
        <v>37</v>
      </c>
      <c r="G561" s="156">
        <f>VLOOKUP(B561,'Full FBS'!$B$18:$M$2049,6,0)</f>
        <v>0</v>
      </c>
      <c r="H561" s="156">
        <f>VLOOKUP(B561,'Full FBS'!$B$18:$M$2049,7,0)</f>
        <v>0</v>
      </c>
      <c r="I561" s="156">
        <f>VLOOKUP(B561,'Full FBS'!$B$18:$M$2049,8,0)</f>
        <v>0</v>
      </c>
      <c r="J561" s="156">
        <f>VLOOKUP(B561,'Full FBS'!$B$18:$M$2049,9,0)</f>
        <v>0</v>
      </c>
      <c r="K561" s="156">
        <f>VLOOKUP(B561,'Full FBS'!$B$18:$M$2049,10,0)</f>
        <v>18</v>
      </c>
      <c r="L561" s="156">
        <f>VLOOKUP(B561,'Full FBS'!$B$18:$M$2049,11,0)</f>
        <v>244</v>
      </c>
      <c r="M561" s="156">
        <f>VLOOKUP(B561,'Full FBS'!$B$18:$M$2049,12,0)</f>
        <v>2</v>
      </c>
      <c r="N561" s="153">
        <f>SUM(G561*$D$8+H561*$D$5+I561*$D$9+J561*$D$6+K561*$D$11+L561*$D$10+M561*$D$7)</f>
        <v>45.400000000000006</v>
      </c>
      <c r="O561" s="167">
        <f>VLOOKUP(B561, 'Full FBS'!$B$18:$P$2049, 13, FALSE)</f>
        <v>45.400000000000006</v>
      </c>
      <c r="P561" s="29"/>
      <c r="Q561" s="14"/>
      <c r="R561" s="14"/>
      <c r="S561" s="14"/>
      <c r="T561" s="14"/>
    </row>
    <row r="562" spans="1:20" ht="13.5" customHeight="1">
      <c r="A562" s="154">
        <f>RANK(N562,$N$18:$N$1076)</f>
        <v>545</v>
      </c>
      <c r="B562" s="148" t="s">
        <v>792</v>
      </c>
      <c r="C562" s="148" t="s">
        <v>1040</v>
      </c>
      <c r="D562" s="149" t="s">
        <v>43</v>
      </c>
      <c r="E562" s="149" t="s">
        <v>38</v>
      </c>
      <c r="F562" s="149" t="s">
        <v>45</v>
      </c>
      <c r="G562" s="156">
        <f>VLOOKUP(B562,'Full FBS'!$B$18:$M$2049,6,0)</f>
        <v>0</v>
      </c>
      <c r="H562" s="156">
        <f>VLOOKUP(B562,'Full FBS'!$B$18:$M$2049,7,0)</f>
        <v>0</v>
      </c>
      <c r="I562" s="156">
        <f>VLOOKUP(B562,'Full FBS'!$B$18:$M$2049,8,0)</f>
        <v>0</v>
      </c>
      <c r="J562" s="156">
        <f>VLOOKUP(B562,'Full FBS'!$B$18:$M$2049,9,0)</f>
        <v>0</v>
      </c>
      <c r="K562" s="156">
        <f>VLOOKUP(B562,'Full FBS'!$B$18:$M$2049,10,0)</f>
        <v>19</v>
      </c>
      <c r="L562" s="156">
        <f>VLOOKUP(B562,'Full FBS'!$B$18:$M$2049,11,0)</f>
        <v>238</v>
      </c>
      <c r="M562" s="156">
        <f>VLOOKUP(B562,'Full FBS'!$B$18:$M$2049,12,0)</f>
        <v>2</v>
      </c>
      <c r="N562" s="153">
        <f>SUM(G562*$D$8+H562*$D$5+I562*$D$9+J562*$D$6+K562*$D$11+L562*$D$10+M562*$D$7)</f>
        <v>45.3</v>
      </c>
      <c r="O562" s="167">
        <f>VLOOKUP(B562, 'Full FBS'!$B$18:$P$2049, 13, FALSE)</f>
        <v>45.3</v>
      </c>
      <c r="P562" s="29"/>
      <c r="Q562" s="14"/>
      <c r="R562" s="14"/>
      <c r="S562" s="14"/>
      <c r="T562" s="14"/>
    </row>
    <row r="563" spans="1:20" ht="13.5" customHeight="1">
      <c r="A563" s="154">
        <f>RANK(N563,$N$18:$N$1076)</f>
        <v>545</v>
      </c>
      <c r="B563" s="148" t="s">
        <v>1035</v>
      </c>
      <c r="C563" s="148" t="s">
        <v>1963</v>
      </c>
      <c r="D563" s="149" t="s">
        <v>43</v>
      </c>
      <c r="E563" s="149" t="s">
        <v>38</v>
      </c>
      <c r="F563" s="149" t="s">
        <v>336</v>
      </c>
      <c r="G563" s="156">
        <f>VLOOKUP(B563,'Full FBS'!$B$18:$M$2049,6,0)</f>
        <v>0</v>
      </c>
      <c r="H563" s="156">
        <f>VLOOKUP(B563,'Full FBS'!$B$18:$M$2049,7,0)</f>
        <v>0</v>
      </c>
      <c r="I563" s="156">
        <f>VLOOKUP(B563,'Full FBS'!$B$18:$M$2049,8,0)</f>
        <v>75</v>
      </c>
      <c r="J563" s="156">
        <f>VLOOKUP(B563,'Full FBS'!$B$18:$M$2049,9,0)</f>
        <v>1</v>
      </c>
      <c r="K563" s="156">
        <f>VLOOKUP(B563,'Full FBS'!$B$18:$M$2049,10,0)</f>
        <v>14</v>
      </c>
      <c r="L563" s="156">
        <f>VLOOKUP(B563,'Full FBS'!$B$18:$M$2049,11,0)</f>
        <v>188</v>
      </c>
      <c r="M563" s="156">
        <f>VLOOKUP(B563,'Full FBS'!$B$18:$M$2049,12,0)</f>
        <v>1</v>
      </c>
      <c r="N563" s="153">
        <f>SUM(G563*$D$8+H563*$D$5+I563*$D$9+J563*$D$6+K563*$D$11+L563*$D$10+M563*$D$7)</f>
        <v>45.3</v>
      </c>
      <c r="O563" s="167">
        <f>VLOOKUP(B563, 'Full FBS'!$B$18:$P$2049, 13, FALSE)</f>
        <v>45.3</v>
      </c>
      <c r="P563" s="29"/>
      <c r="Q563" s="14"/>
      <c r="R563" s="14"/>
      <c r="S563" s="14"/>
      <c r="T563" s="14"/>
    </row>
    <row r="564" spans="1:20" ht="13.5" customHeight="1">
      <c r="A564" s="154">
        <f>RANK(N564,$N$18:$N$1076)</f>
        <v>547</v>
      </c>
      <c r="B564" s="148" t="s">
        <v>594</v>
      </c>
      <c r="C564" s="148" t="s">
        <v>403</v>
      </c>
      <c r="D564" s="149" t="s">
        <v>42</v>
      </c>
      <c r="E564" s="149" t="s">
        <v>34</v>
      </c>
      <c r="F564" s="149" t="s">
        <v>45</v>
      </c>
      <c r="G564" s="156">
        <f>VLOOKUP(B564,'Full FBS'!$B$18:$M$2049,6,0)</f>
        <v>0</v>
      </c>
      <c r="H564" s="156">
        <f>VLOOKUP(B564,'Full FBS'!$B$18:$M$2049,7,0)</f>
        <v>0</v>
      </c>
      <c r="I564" s="156">
        <f>VLOOKUP(B564,'Full FBS'!$B$18:$M$2049,8,0)</f>
        <v>0</v>
      </c>
      <c r="J564" s="156">
        <f>VLOOKUP(B564,'Full FBS'!$B$18:$M$2049,9,0)</f>
        <v>0</v>
      </c>
      <c r="K564" s="156">
        <f>VLOOKUP(B564,'Full FBS'!$B$18:$M$2049,10,0)</f>
        <v>19</v>
      </c>
      <c r="L564" s="156">
        <f>VLOOKUP(B564,'Full FBS'!$B$18:$M$2049,11,0)</f>
        <v>237</v>
      </c>
      <c r="M564" s="156">
        <f>VLOOKUP(B564,'Full FBS'!$B$18:$M$2049,12,0)</f>
        <v>2</v>
      </c>
      <c r="N564" s="153">
        <f>SUM(G564*$D$8+H564*$D$5+I564*$D$9+J564*$D$6+K564*$D$11+L564*$D$10+M564*$D$7)</f>
        <v>45.2</v>
      </c>
      <c r="O564" s="167">
        <f>VLOOKUP(B564, 'Full FBS'!$B$18:$P$2049, 13, FALSE)</f>
        <v>45.2</v>
      </c>
      <c r="P564" s="29"/>
      <c r="Q564" s="14"/>
      <c r="R564" s="14"/>
      <c r="S564" s="14"/>
      <c r="T564" s="14"/>
    </row>
    <row r="565" spans="1:20" ht="13.5" customHeight="1">
      <c r="A565" s="154">
        <f>RANK(N565,$N$18:$N$1076)</f>
        <v>548</v>
      </c>
      <c r="B565" s="148" t="s">
        <v>1702</v>
      </c>
      <c r="C565" s="148" t="s">
        <v>55</v>
      </c>
      <c r="D565" s="149" t="s">
        <v>43</v>
      </c>
      <c r="E565" s="149" t="s">
        <v>36</v>
      </c>
      <c r="F565" s="149" t="s">
        <v>336</v>
      </c>
      <c r="G565" s="156">
        <f>VLOOKUP(B565,'Full FBS'!$B$18:$M$2049,6,0)</f>
        <v>0</v>
      </c>
      <c r="H565" s="156">
        <f>VLOOKUP(B565,'Full FBS'!$B$18:$M$2049,7,0)</f>
        <v>0</v>
      </c>
      <c r="I565" s="156">
        <f>VLOOKUP(B565,'Full FBS'!$B$18:$M$2049,8,0)</f>
        <v>30</v>
      </c>
      <c r="J565" s="156">
        <f>VLOOKUP(B565,'Full FBS'!$B$18:$M$2049,9,0)</f>
        <v>0</v>
      </c>
      <c r="K565" s="156">
        <f>VLOOKUP(B565,'Full FBS'!$B$18:$M$2049,10,0)</f>
        <v>19</v>
      </c>
      <c r="L565" s="156">
        <f>VLOOKUP(B565,'Full FBS'!$B$18:$M$2049,11,0)</f>
        <v>266</v>
      </c>
      <c r="M565" s="156">
        <f>VLOOKUP(B565,'Full FBS'!$B$18:$M$2049,12,0)</f>
        <v>1</v>
      </c>
      <c r="N565" s="153">
        <f>SUM(G565*$D$8+H565*$D$5+I565*$D$9+J565*$D$6+K565*$D$11+L565*$D$10+M565*$D$7)</f>
        <v>45.1</v>
      </c>
      <c r="O565" s="167">
        <f>VLOOKUP(B565, 'Full FBS'!$B$18:$P$2049, 13, FALSE)</f>
        <v>45.1</v>
      </c>
      <c r="P565" s="29"/>
      <c r="Q565" s="14"/>
      <c r="R565" s="14"/>
      <c r="S565" s="14"/>
      <c r="T565" s="14"/>
    </row>
    <row r="566" spans="1:20" ht="13.5" customHeight="1">
      <c r="A566" s="154">
        <f>RANK(N566,$N$18:$N$1076)</f>
        <v>549</v>
      </c>
      <c r="B566" s="148" t="s">
        <v>1138</v>
      </c>
      <c r="C566" s="148" t="s">
        <v>429</v>
      </c>
      <c r="D566" s="149" t="s">
        <v>39</v>
      </c>
      <c r="E566" s="149" t="s">
        <v>36</v>
      </c>
      <c r="F566" s="149" t="s">
        <v>336</v>
      </c>
      <c r="G566" s="156">
        <f>VLOOKUP(B566,'Full FBS'!$B$18:$M$2049,6,0)</f>
        <v>0</v>
      </c>
      <c r="H566" s="156">
        <f>VLOOKUP(B566,'Full FBS'!$B$18:$M$2049,7,0)</f>
        <v>0</v>
      </c>
      <c r="I566" s="156">
        <f>VLOOKUP(B566,'Full FBS'!$B$18:$M$2049,8,0)</f>
        <v>267</v>
      </c>
      <c r="J566" s="156">
        <f>VLOOKUP(B566,'Full FBS'!$B$18:$M$2049,9,0)</f>
        <v>2</v>
      </c>
      <c r="K566" s="156">
        <f>VLOOKUP(B566,'Full FBS'!$B$18:$M$2049,10,0)</f>
        <v>5</v>
      </c>
      <c r="L566" s="156">
        <f>VLOOKUP(B566,'Full FBS'!$B$18:$M$2049,11,0)</f>
        <v>37</v>
      </c>
      <c r="M566" s="156">
        <f>VLOOKUP(B566,'Full FBS'!$B$18:$M$2049,12,0)</f>
        <v>0</v>
      </c>
      <c r="N566" s="153">
        <f>SUM(G566*$D$8+H566*$D$5+I566*$D$9+J566*$D$6+K566*$D$11+L566*$D$10+M566*$D$7)</f>
        <v>44.900000000000006</v>
      </c>
      <c r="O566" s="167">
        <f>VLOOKUP(B566, 'Full FBS'!$B$18:$P$2049, 13, FALSE)</f>
        <v>44.900000000000006</v>
      </c>
      <c r="P566" s="29"/>
      <c r="Q566" s="14"/>
      <c r="R566" s="14"/>
      <c r="S566" s="14"/>
      <c r="T566" s="14"/>
    </row>
    <row r="567" spans="1:20" ht="13.5" customHeight="1">
      <c r="A567" s="154">
        <f>RANK(N567,$N$18:$N$1076)</f>
        <v>550</v>
      </c>
      <c r="B567" s="148" t="s">
        <v>965</v>
      </c>
      <c r="C567" s="148" t="s">
        <v>58</v>
      </c>
      <c r="D567" s="149" t="s">
        <v>42</v>
      </c>
      <c r="E567" s="149" t="s">
        <v>34</v>
      </c>
      <c r="F567" s="149" t="s">
        <v>337</v>
      </c>
      <c r="G567" s="156">
        <f>VLOOKUP(B567,'Full FBS'!$B$18:$M$2049,6,0)</f>
        <v>0</v>
      </c>
      <c r="H567" s="156">
        <f>VLOOKUP(B567,'Full FBS'!$B$18:$M$2049,7,0)</f>
        <v>0</v>
      </c>
      <c r="I567" s="156">
        <f>VLOOKUP(B567,'Full FBS'!$B$18:$M$2049,8,0)</f>
        <v>0</v>
      </c>
      <c r="J567" s="156">
        <f>VLOOKUP(B567,'Full FBS'!$B$18:$M$2049,9,0)</f>
        <v>0</v>
      </c>
      <c r="K567" s="156">
        <f>VLOOKUP(B567,'Full FBS'!$B$18:$M$2049,10,0)</f>
        <v>21</v>
      </c>
      <c r="L567" s="156">
        <f>VLOOKUP(B567,'Full FBS'!$B$18:$M$2049,11,0)</f>
        <v>223</v>
      </c>
      <c r="M567" s="156">
        <f>VLOOKUP(B567,'Full FBS'!$B$18:$M$2049,12,0)</f>
        <v>2</v>
      </c>
      <c r="N567" s="153">
        <f>SUM(G567*$D$8+H567*$D$5+I567*$D$9+J567*$D$6+K567*$D$11+L567*$D$10+M567*$D$7)</f>
        <v>44.8</v>
      </c>
      <c r="O567" s="167">
        <f>VLOOKUP(B567, 'Full FBS'!$B$18:$P$2049, 13, FALSE)</f>
        <v>44.8</v>
      </c>
      <c r="P567" s="29"/>
      <c r="Q567" s="14"/>
      <c r="R567" s="14"/>
      <c r="S567" s="14"/>
      <c r="T567" s="14"/>
    </row>
    <row r="568" spans="1:20" ht="13.5" customHeight="1">
      <c r="A568" s="154">
        <f>RANK(N568,$N$18:$N$1076)</f>
        <v>551</v>
      </c>
      <c r="B568" s="148" t="s">
        <v>1129</v>
      </c>
      <c r="C568" s="148" t="s">
        <v>444</v>
      </c>
      <c r="D568" s="149" t="s">
        <v>43</v>
      </c>
      <c r="E568" s="149" t="s">
        <v>38</v>
      </c>
      <c r="F568" s="149" t="s">
        <v>37</v>
      </c>
      <c r="G568" s="156">
        <f>VLOOKUP(B568,'Full FBS'!$B$18:$M$2049,6,0)</f>
        <v>0</v>
      </c>
      <c r="H568" s="156">
        <f>VLOOKUP(B568,'Full FBS'!$B$18:$M$2049,7,0)</f>
        <v>0</v>
      </c>
      <c r="I568" s="156">
        <f>VLOOKUP(B568,'Full FBS'!$B$18:$M$2049,8,0)</f>
        <v>0</v>
      </c>
      <c r="J568" s="156">
        <f>VLOOKUP(B568,'Full FBS'!$B$18:$M$2049,9,0)</f>
        <v>0</v>
      </c>
      <c r="K568" s="156">
        <f>VLOOKUP(B568,'Full FBS'!$B$18:$M$2049,10,0)</f>
        <v>17</v>
      </c>
      <c r="L568" s="156">
        <f>VLOOKUP(B568,'Full FBS'!$B$18:$M$2049,11,0)</f>
        <v>238</v>
      </c>
      <c r="M568" s="156">
        <f>VLOOKUP(B568,'Full FBS'!$B$18:$M$2049,12,0)</f>
        <v>2</v>
      </c>
      <c r="N568" s="153">
        <f>SUM(G568*$D$8+H568*$D$5+I568*$D$9+J568*$D$6+K568*$D$11+L568*$D$10+M568*$D$7)</f>
        <v>44.3</v>
      </c>
      <c r="O568" s="167">
        <f>VLOOKUP(B568, 'Full FBS'!$B$18:$P$2049, 13, FALSE)</f>
        <v>44.3</v>
      </c>
      <c r="P568" s="29"/>
      <c r="Q568" s="14"/>
      <c r="R568" s="14"/>
      <c r="S568" s="14"/>
      <c r="T568" s="14"/>
    </row>
    <row r="569" spans="1:20" ht="13.5" customHeight="1">
      <c r="A569" s="154">
        <f>RANK(N569,$N$18:$N$1076)</f>
        <v>551</v>
      </c>
      <c r="B569" s="148" t="s">
        <v>348</v>
      </c>
      <c r="C569" s="148" t="s">
        <v>1040</v>
      </c>
      <c r="D569" s="149" t="s">
        <v>39</v>
      </c>
      <c r="E569" s="149" t="s">
        <v>38</v>
      </c>
      <c r="F569" s="149" t="s">
        <v>45</v>
      </c>
      <c r="G569" s="156">
        <f>VLOOKUP(B569,'Full FBS'!$B$18:$M$2049,6,0)</f>
        <v>0</v>
      </c>
      <c r="H569" s="156">
        <f>VLOOKUP(B569,'Full FBS'!$B$18:$M$2049,7,0)</f>
        <v>0</v>
      </c>
      <c r="I569" s="156">
        <f>VLOOKUP(B569,'Full FBS'!$B$18:$M$2049,8,0)</f>
        <v>255</v>
      </c>
      <c r="J569" s="156">
        <f>VLOOKUP(B569,'Full FBS'!$B$18:$M$2049,9,0)</f>
        <v>2</v>
      </c>
      <c r="K569" s="156">
        <f>VLOOKUP(B569,'Full FBS'!$B$18:$M$2049,10,0)</f>
        <v>6</v>
      </c>
      <c r="L569" s="156">
        <f>VLOOKUP(B569,'Full FBS'!$B$18:$M$2049,11,0)</f>
        <v>38</v>
      </c>
      <c r="M569" s="156">
        <f>VLOOKUP(B569,'Full FBS'!$B$18:$M$2049,12,0)</f>
        <v>0</v>
      </c>
      <c r="N569" s="153">
        <f>SUM(G569*$D$8+H569*$D$5+I569*$D$9+J569*$D$6+K569*$D$11+L569*$D$10+M569*$D$7)</f>
        <v>44.3</v>
      </c>
      <c r="O569" s="167">
        <f>VLOOKUP(B569, 'Full FBS'!$B$18:$P$2049, 13, FALSE)</f>
        <v>44.3</v>
      </c>
      <c r="P569" s="29"/>
      <c r="Q569" s="14"/>
      <c r="R569" s="14"/>
      <c r="S569" s="14"/>
      <c r="T569" s="14"/>
    </row>
    <row r="570" spans="1:20" ht="13.5" customHeight="1">
      <c r="A570" s="154">
        <f>RANK(N570,$N$18:$N$1076)</f>
        <v>553</v>
      </c>
      <c r="B570" s="148" t="s">
        <v>1197</v>
      </c>
      <c r="C570" s="148" t="s">
        <v>1913</v>
      </c>
      <c r="D570" s="149" t="s">
        <v>39</v>
      </c>
      <c r="E570" s="149" t="s">
        <v>38</v>
      </c>
      <c r="F570" s="149" t="s">
        <v>336</v>
      </c>
      <c r="G570" s="156">
        <f>VLOOKUP(B570,'Full FBS'!$B$18:$M$2049,6,0)</f>
        <v>0</v>
      </c>
      <c r="H570" s="156">
        <f>VLOOKUP(B570,'Full FBS'!$B$18:$M$2049,7,0)</f>
        <v>0</v>
      </c>
      <c r="I570" s="156">
        <f>VLOOKUP(B570,'Full FBS'!$B$18:$M$2049,8,0)</f>
        <v>276</v>
      </c>
      <c r="J570" s="156">
        <f>VLOOKUP(B570,'Full FBS'!$B$18:$M$2049,9,0)</f>
        <v>2</v>
      </c>
      <c r="K570" s="156">
        <f>VLOOKUP(B570,'Full FBS'!$B$18:$M$2049,10,0)</f>
        <v>5</v>
      </c>
      <c r="L570" s="156">
        <f>VLOOKUP(B570,'Full FBS'!$B$18:$M$2049,11,0)</f>
        <v>20</v>
      </c>
      <c r="M570" s="156">
        <f>VLOOKUP(B570,'Full FBS'!$B$18:$M$2049,12,0)</f>
        <v>0</v>
      </c>
      <c r="N570" s="153">
        <f>SUM(G570*$D$8+H570*$D$5+I570*$D$9+J570*$D$6+K570*$D$11+L570*$D$10+M570*$D$7)</f>
        <v>44.1</v>
      </c>
      <c r="O570" s="167">
        <f>VLOOKUP(B570, 'Full FBS'!$B$18:$P$2049, 13, FALSE)</f>
        <v>44.1</v>
      </c>
      <c r="P570" s="29"/>
      <c r="Q570" s="14"/>
      <c r="R570" s="14"/>
      <c r="S570" s="14"/>
      <c r="T570" s="14"/>
    </row>
    <row r="571" spans="1:20" ht="13.5" customHeight="1">
      <c r="A571" s="154">
        <f>RANK(N571,$N$18:$N$1076)</f>
        <v>554</v>
      </c>
      <c r="B571" s="148" t="s">
        <v>566</v>
      </c>
      <c r="C571" s="148" t="s">
        <v>1909</v>
      </c>
      <c r="D571" s="149" t="s">
        <v>39</v>
      </c>
      <c r="E571" s="149" t="s">
        <v>38</v>
      </c>
      <c r="F571" s="149" t="s">
        <v>45</v>
      </c>
      <c r="G571" s="156">
        <f>VLOOKUP(B571,'Full FBS'!$B$18:$M$2049,6,0)</f>
        <v>0</v>
      </c>
      <c r="H571" s="156">
        <f>VLOOKUP(B571,'Full FBS'!$B$18:$M$2049,7,0)</f>
        <v>0</v>
      </c>
      <c r="I571" s="156">
        <f>VLOOKUP(B571,'Full FBS'!$B$18:$M$2049,8,0)</f>
        <v>213</v>
      </c>
      <c r="J571" s="156">
        <f>VLOOKUP(B571,'Full FBS'!$B$18:$M$2049,9,0)</f>
        <v>2</v>
      </c>
      <c r="K571" s="156">
        <f>VLOOKUP(B571,'Full FBS'!$B$18:$M$2049,10,0)</f>
        <v>7</v>
      </c>
      <c r="L571" s="156">
        <f>VLOOKUP(B571,'Full FBS'!$B$18:$M$2049,11,0)</f>
        <v>73</v>
      </c>
      <c r="M571" s="156">
        <f>VLOOKUP(B571,'Full FBS'!$B$18:$M$2049,12,0)</f>
        <v>0</v>
      </c>
      <c r="N571" s="153">
        <f>SUM(G571*$D$8+H571*$D$5+I571*$D$9+J571*$D$6+K571*$D$11+L571*$D$10+M571*$D$7)</f>
        <v>44.099999999999994</v>
      </c>
      <c r="O571" s="167">
        <f>VLOOKUP(B571, 'Full FBS'!$B$18:$P$2049, 13, FALSE)</f>
        <v>44.099999999999994</v>
      </c>
      <c r="P571" s="29"/>
      <c r="Q571" s="14"/>
      <c r="R571" s="14"/>
      <c r="S571" s="14"/>
      <c r="T571" s="14"/>
    </row>
    <row r="572" spans="1:20" ht="13.5" customHeight="1">
      <c r="A572" s="154">
        <f>RANK(N572,$N$18:$N$1076)</f>
        <v>555</v>
      </c>
      <c r="B572" s="148" t="s">
        <v>1537</v>
      </c>
      <c r="C572" s="148" t="s">
        <v>1938</v>
      </c>
      <c r="D572" s="149" t="s">
        <v>39</v>
      </c>
      <c r="E572" s="149" t="s">
        <v>34</v>
      </c>
      <c r="F572" s="149" t="s">
        <v>45</v>
      </c>
      <c r="G572" s="156">
        <f>VLOOKUP(B572,'Full FBS'!$B$18:$M$2049,6,0)</f>
        <v>0</v>
      </c>
      <c r="H572" s="156">
        <f>VLOOKUP(B572,'Full FBS'!$B$18:$M$2049,7,0)</f>
        <v>0</v>
      </c>
      <c r="I572" s="156">
        <f>VLOOKUP(B572,'Full FBS'!$B$18:$M$2049,8,0)</f>
        <v>253</v>
      </c>
      <c r="J572" s="156">
        <f>VLOOKUP(B572,'Full FBS'!$B$18:$M$2049,9,0)</f>
        <v>2</v>
      </c>
      <c r="K572" s="156">
        <f>VLOOKUP(B572,'Full FBS'!$B$18:$M$2049,10,0)</f>
        <v>6</v>
      </c>
      <c r="L572" s="156">
        <f>VLOOKUP(B572,'Full FBS'!$B$18:$M$2049,11,0)</f>
        <v>35</v>
      </c>
      <c r="M572" s="156">
        <f>VLOOKUP(B572,'Full FBS'!$B$18:$M$2049,12,0)</f>
        <v>0</v>
      </c>
      <c r="N572" s="153">
        <f>SUM(G572*$D$8+H572*$D$5+I572*$D$9+J572*$D$6+K572*$D$11+L572*$D$10+M572*$D$7)</f>
        <v>43.8</v>
      </c>
      <c r="O572" s="167">
        <f>VLOOKUP(B572, 'Full FBS'!$B$18:$P$2049, 13, FALSE)</f>
        <v>43.8</v>
      </c>
      <c r="P572" s="29"/>
      <c r="Q572" s="14"/>
      <c r="R572" s="14"/>
      <c r="S572" s="14"/>
      <c r="T572" s="14"/>
    </row>
    <row r="573" spans="1:20" ht="13.5" customHeight="1">
      <c r="A573" s="154">
        <f>RANK(N573,$N$18:$N$1076)</f>
        <v>556</v>
      </c>
      <c r="B573" s="148" t="s">
        <v>551</v>
      </c>
      <c r="C573" s="148" t="s">
        <v>1950</v>
      </c>
      <c r="D573" s="149" t="s">
        <v>42</v>
      </c>
      <c r="E573" s="149" t="s">
        <v>38</v>
      </c>
      <c r="F573" s="149" t="s">
        <v>37</v>
      </c>
      <c r="G573" s="156">
        <f>VLOOKUP(B573,'Full FBS'!$B$18:$M$2049,6,0)</f>
        <v>0</v>
      </c>
      <c r="H573" s="156">
        <f>VLOOKUP(B573,'Full FBS'!$B$18:$M$2049,7,0)</f>
        <v>0</v>
      </c>
      <c r="I573" s="156">
        <f>VLOOKUP(B573,'Full FBS'!$B$18:$M$2049,8,0)</f>
        <v>0</v>
      </c>
      <c r="J573" s="156">
        <f>VLOOKUP(B573,'Full FBS'!$B$18:$M$2049,9,0)</f>
        <v>0</v>
      </c>
      <c r="K573" s="156">
        <f>VLOOKUP(B573,'Full FBS'!$B$18:$M$2049,10,0)</f>
        <v>20</v>
      </c>
      <c r="L573" s="156">
        <f>VLOOKUP(B573,'Full FBS'!$B$18:$M$2049,11,0)</f>
        <v>217</v>
      </c>
      <c r="M573" s="156">
        <f>VLOOKUP(B573,'Full FBS'!$B$18:$M$2049,12,0)</f>
        <v>2</v>
      </c>
      <c r="N573" s="153">
        <f>SUM(G573*$D$8+H573*$D$5+I573*$D$9+J573*$D$6+K573*$D$11+L573*$D$10+M573*$D$7)</f>
        <v>43.7</v>
      </c>
      <c r="O573" s="167">
        <f>VLOOKUP(B573, 'Full FBS'!$B$18:$P$2049, 13, FALSE)</f>
        <v>43.7</v>
      </c>
      <c r="P573" s="29"/>
      <c r="Q573" s="14"/>
      <c r="R573" s="14"/>
      <c r="S573" s="14"/>
      <c r="T573" s="14"/>
    </row>
    <row r="574" spans="1:20" ht="13.5" customHeight="1">
      <c r="A574" s="154">
        <f>RANK(N574,$N$18:$N$1076)</f>
        <v>557</v>
      </c>
      <c r="B574" s="148" t="s">
        <v>351</v>
      </c>
      <c r="C574" s="148" t="s">
        <v>422</v>
      </c>
      <c r="D574" s="149" t="s">
        <v>39</v>
      </c>
      <c r="E574" s="149" t="s">
        <v>34</v>
      </c>
      <c r="F574" s="149" t="s">
        <v>337</v>
      </c>
      <c r="G574" s="156">
        <f>VLOOKUP(B574,'Full FBS'!$B$18:$M$2049,6,0)</f>
        <v>0</v>
      </c>
      <c r="H574" s="156">
        <f>VLOOKUP(B574,'Full FBS'!$B$18:$M$2049,7,0)</f>
        <v>0</v>
      </c>
      <c r="I574" s="156">
        <f>VLOOKUP(B574,'Full FBS'!$B$18:$M$2049,8,0)</f>
        <v>260</v>
      </c>
      <c r="J574" s="156">
        <f>VLOOKUP(B574,'Full FBS'!$B$18:$M$2049,9,0)</f>
        <v>2</v>
      </c>
      <c r="K574" s="156">
        <f>VLOOKUP(B574,'Full FBS'!$B$18:$M$2049,10,0)</f>
        <v>5</v>
      </c>
      <c r="L574" s="156">
        <f>VLOOKUP(B574,'Full FBS'!$B$18:$M$2049,11,0)</f>
        <v>30</v>
      </c>
      <c r="M574" s="156">
        <f>VLOOKUP(B574,'Full FBS'!$B$18:$M$2049,12,0)</f>
        <v>0</v>
      </c>
      <c r="N574" s="153">
        <f>SUM(G574*$D$8+H574*$D$5+I574*$D$9+J574*$D$6+K574*$D$11+L574*$D$10+M574*$D$7)</f>
        <v>43.5</v>
      </c>
      <c r="O574" s="167">
        <f>VLOOKUP(B574, 'Full FBS'!$B$18:$P$2049, 13, FALSE)</f>
        <v>43.5</v>
      </c>
      <c r="P574" s="29"/>
      <c r="Q574" s="14"/>
      <c r="R574" s="14"/>
      <c r="S574" s="14"/>
      <c r="T574" s="14"/>
    </row>
    <row r="575" spans="1:20" ht="13.5" customHeight="1">
      <c r="A575" s="154">
        <f>RANK(N575,$N$18:$N$1076)</f>
        <v>558</v>
      </c>
      <c r="B575" s="148" t="s">
        <v>967</v>
      </c>
      <c r="C575" s="148" t="s">
        <v>60</v>
      </c>
      <c r="D575" s="149" t="s">
        <v>43</v>
      </c>
      <c r="E575" s="149" t="s">
        <v>34</v>
      </c>
      <c r="F575" s="149" t="s">
        <v>337</v>
      </c>
      <c r="G575" s="156">
        <f>VLOOKUP(B575,'Full FBS'!$B$18:$M$2049,6,0)</f>
        <v>0</v>
      </c>
      <c r="H575" s="156">
        <f>VLOOKUP(B575,'Full FBS'!$B$18:$M$2049,7,0)</f>
        <v>0</v>
      </c>
      <c r="I575" s="156">
        <f>VLOOKUP(B575,'Full FBS'!$B$18:$M$2049,8,0)</f>
        <v>0</v>
      </c>
      <c r="J575" s="156">
        <f>VLOOKUP(B575,'Full FBS'!$B$18:$M$2049,9,0)</f>
        <v>0</v>
      </c>
      <c r="K575" s="156">
        <f>VLOOKUP(B575,'Full FBS'!$B$18:$M$2049,10,0)</f>
        <v>16</v>
      </c>
      <c r="L575" s="156">
        <f>VLOOKUP(B575,'Full FBS'!$B$18:$M$2049,11,0)</f>
        <v>234</v>
      </c>
      <c r="M575" s="156">
        <f>VLOOKUP(B575,'Full FBS'!$B$18:$M$2049,12,0)</f>
        <v>2</v>
      </c>
      <c r="N575" s="153">
        <f>SUM(G575*$D$8+H575*$D$5+I575*$D$9+J575*$D$6+K575*$D$11+L575*$D$10+M575*$D$7)</f>
        <v>43.400000000000006</v>
      </c>
      <c r="O575" s="167">
        <f>VLOOKUP(B575, 'Full FBS'!$B$18:$P$2049, 13, FALSE)</f>
        <v>43.400000000000006</v>
      </c>
      <c r="P575" s="29"/>
      <c r="Q575" s="14"/>
      <c r="R575" s="14"/>
      <c r="S575" s="14"/>
      <c r="T575" s="14"/>
    </row>
    <row r="576" spans="1:20" ht="13.5" customHeight="1">
      <c r="A576" s="154">
        <f>RANK(N576,$N$18:$N$1076)</f>
        <v>559</v>
      </c>
      <c r="B576" s="148" t="s">
        <v>546</v>
      </c>
      <c r="C576" s="148" t="s">
        <v>444</v>
      </c>
      <c r="D576" s="149" t="s">
        <v>39</v>
      </c>
      <c r="E576" s="149" t="s">
        <v>36</v>
      </c>
      <c r="F576" s="149" t="s">
        <v>37</v>
      </c>
      <c r="G576" s="156">
        <f>VLOOKUP(B576,'Full FBS'!$B$18:$M$2049,6,0)</f>
        <v>0</v>
      </c>
      <c r="H576" s="156">
        <f>VLOOKUP(B576,'Full FBS'!$B$18:$M$2049,7,0)</f>
        <v>0</v>
      </c>
      <c r="I576" s="156">
        <f>VLOOKUP(B576,'Full FBS'!$B$18:$M$2049,8,0)</f>
        <v>212</v>
      </c>
      <c r="J576" s="156">
        <f>VLOOKUP(B576,'Full FBS'!$B$18:$M$2049,9,0)</f>
        <v>2</v>
      </c>
      <c r="K576" s="156">
        <f>VLOOKUP(B576,'Full FBS'!$B$18:$M$2049,10,0)</f>
        <v>6</v>
      </c>
      <c r="L576" s="156">
        <f>VLOOKUP(B576,'Full FBS'!$B$18:$M$2049,11,0)</f>
        <v>71</v>
      </c>
      <c r="M576" s="156">
        <f>VLOOKUP(B576,'Full FBS'!$B$18:$M$2049,12,0)</f>
        <v>0</v>
      </c>
      <c r="N576" s="153">
        <f>SUM(G576*$D$8+H576*$D$5+I576*$D$9+J576*$D$6+K576*$D$11+L576*$D$10+M576*$D$7)</f>
        <v>43.300000000000004</v>
      </c>
      <c r="O576" s="167">
        <f>VLOOKUP(B576, 'Full FBS'!$B$18:$P$2049, 13, FALSE)</f>
        <v>43.300000000000004</v>
      </c>
      <c r="P576" s="29"/>
      <c r="Q576" s="14"/>
      <c r="R576" s="14"/>
      <c r="S576" s="14"/>
      <c r="T576" s="14"/>
    </row>
    <row r="577" spans="1:20" ht="13.5" customHeight="1">
      <c r="A577" s="154">
        <f>RANK(N577,$N$18:$N$1076)</f>
        <v>560</v>
      </c>
      <c r="B577" s="148" t="s">
        <v>1812</v>
      </c>
      <c r="C577" s="148" t="s">
        <v>60</v>
      </c>
      <c r="D577" s="149" t="s">
        <v>39</v>
      </c>
      <c r="E577" s="149" t="s">
        <v>1965</v>
      </c>
      <c r="F577" s="149" t="s">
        <v>337</v>
      </c>
      <c r="G577" s="156">
        <f>VLOOKUP(B577,'Full FBS'!$B$18:$M$2049,6,0)</f>
        <v>0</v>
      </c>
      <c r="H577" s="156">
        <f>VLOOKUP(B577,'Full FBS'!$B$18:$M$2049,7,0)</f>
        <v>0</v>
      </c>
      <c r="I577" s="156">
        <f>VLOOKUP(B577,'Full FBS'!$B$18:$M$2049,8,0)</f>
        <v>165</v>
      </c>
      <c r="J577" s="156">
        <f>VLOOKUP(B577,'Full FBS'!$B$18:$M$2049,9,0)</f>
        <v>2</v>
      </c>
      <c r="K577" s="156">
        <f>VLOOKUP(B577,'Full FBS'!$B$18:$M$2049,10,0)</f>
        <v>9</v>
      </c>
      <c r="L577" s="156">
        <f>VLOOKUP(B577,'Full FBS'!$B$18:$M$2049,11,0)</f>
        <v>103</v>
      </c>
      <c r="M577" s="156">
        <f>VLOOKUP(B577,'Full FBS'!$B$18:$M$2049,12,0)</f>
        <v>0</v>
      </c>
      <c r="N577" s="153">
        <f>SUM(G577*$D$8+H577*$D$5+I577*$D$9+J577*$D$6+K577*$D$11+L577*$D$10+M577*$D$7)</f>
        <v>43.3</v>
      </c>
      <c r="O577" s="167">
        <f>VLOOKUP(B577, 'Full FBS'!$B$18:$P$2049, 13, FALSE)</f>
        <v>43.3</v>
      </c>
      <c r="P577" s="29"/>
      <c r="Q577" s="14"/>
      <c r="R577" s="14"/>
      <c r="S577" s="14"/>
      <c r="T577" s="14"/>
    </row>
    <row r="578" spans="1:20" ht="13.5" customHeight="1">
      <c r="A578" s="154">
        <f>RANK(N578,$N$18:$N$1076)</f>
        <v>561</v>
      </c>
      <c r="B578" s="148" t="s">
        <v>1295</v>
      </c>
      <c r="C578" s="148" t="s">
        <v>1921</v>
      </c>
      <c r="D578" s="149" t="s">
        <v>39</v>
      </c>
      <c r="E578" s="149" t="s">
        <v>1965</v>
      </c>
      <c r="F578" s="149" t="s">
        <v>45</v>
      </c>
      <c r="G578" s="156">
        <f>VLOOKUP(B578,'Full FBS'!$B$18:$M$2049,6,0)</f>
        <v>0</v>
      </c>
      <c r="H578" s="156">
        <f>VLOOKUP(B578,'Full FBS'!$B$18:$M$2049,7,0)</f>
        <v>0</v>
      </c>
      <c r="I578" s="156">
        <f>VLOOKUP(B578,'Full FBS'!$B$18:$M$2049,8,0)</f>
        <v>223</v>
      </c>
      <c r="J578" s="156">
        <f>VLOOKUP(B578,'Full FBS'!$B$18:$M$2049,9,0)</f>
        <v>2</v>
      </c>
      <c r="K578" s="156">
        <f>VLOOKUP(B578,'Full FBS'!$B$18:$M$2049,10,0)</f>
        <v>8</v>
      </c>
      <c r="L578" s="156">
        <f>VLOOKUP(B578,'Full FBS'!$B$18:$M$2049,11,0)</f>
        <v>49</v>
      </c>
      <c r="M578" s="156">
        <f>VLOOKUP(B578,'Full FBS'!$B$18:$M$2049,12,0)</f>
        <v>0</v>
      </c>
      <c r="N578" s="153">
        <f>SUM(G578*$D$8+H578*$D$5+I578*$D$9+J578*$D$6+K578*$D$11+L578*$D$10+M578*$D$7)</f>
        <v>43.199999999999996</v>
      </c>
      <c r="O578" s="167">
        <f>VLOOKUP(B578, 'Full FBS'!$B$18:$P$2049, 13, FALSE)</f>
        <v>43.199999999999996</v>
      </c>
      <c r="P578" s="29"/>
      <c r="Q578" s="14"/>
      <c r="R578" s="14"/>
      <c r="S578" s="14"/>
      <c r="T578" s="14"/>
    </row>
    <row r="579" spans="1:20" ht="13.5" customHeight="1">
      <c r="A579" s="154">
        <f>RANK(N579,$N$18:$N$1076)</f>
        <v>562</v>
      </c>
      <c r="B579" s="148" t="s">
        <v>307</v>
      </c>
      <c r="C579" s="148" t="s">
        <v>1045</v>
      </c>
      <c r="D579" s="149" t="s">
        <v>39</v>
      </c>
      <c r="E579" s="149" t="s">
        <v>34</v>
      </c>
      <c r="F579" s="149" t="s">
        <v>336</v>
      </c>
      <c r="G579" s="156">
        <f>VLOOKUP(B579,'Full FBS'!$B$18:$M$2049,6,0)</f>
        <v>0</v>
      </c>
      <c r="H579" s="156">
        <f>VLOOKUP(B579,'Full FBS'!$B$18:$M$2049,7,0)</f>
        <v>0</v>
      </c>
      <c r="I579" s="156">
        <f>VLOOKUP(B579,'Full FBS'!$B$18:$M$2049,8,0)</f>
        <v>234</v>
      </c>
      <c r="J579" s="156">
        <f>VLOOKUP(B579,'Full FBS'!$B$18:$M$2049,9,0)</f>
        <v>1</v>
      </c>
      <c r="K579" s="156">
        <f>VLOOKUP(B579,'Full FBS'!$B$18:$M$2049,10,0)</f>
        <v>13</v>
      </c>
      <c r="L579" s="156">
        <f>VLOOKUP(B579,'Full FBS'!$B$18:$M$2049,11,0)</f>
        <v>71</v>
      </c>
      <c r="M579" s="156">
        <f>VLOOKUP(B579,'Full FBS'!$B$18:$M$2049,12,0)</f>
        <v>0</v>
      </c>
      <c r="N579" s="153">
        <f>SUM(G579*$D$8+H579*$D$5+I579*$D$9+J579*$D$6+K579*$D$11+L579*$D$10+M579*$D$7)</f>
        <v>43.000000000000007</v>
      </c>
      <c r="O579" s="167">
        <f>VLOOKUP(B579, 'Full FBS'!$B$18:$P$2049, 13, FALSE)</f>
        <v>43.000000000000007</v>
      </c>
      <c r="P579" s="29"/>
      <c r="Q579" s="14"/>
      <c r="R579" s="14"/>
      <c r="S579" s="14"/>
      <c r="T579" s="14"/>
    </row>
    <row r="580" spans="1:20" ht="13.5" customHeight="1">
      <c r="A580" s="154">
        <f>RANK(N580,$N$18:$N$1076)</f>
        <v>563</v>
      </c>
      <c r="B580" s="148" t="s">
        <v>2122</v>
      </c>
      <c r="C580" s="148" t="s">
        <v>1935</v>
      </c>
      <c r="D580" s="149" t="s">
        <v>43</v>
      </c>
      <c r="E580" s="149" t="s">
        <v>38</v>
      </c>
      <c r="F580" s="149" t="s">
        <v>45</v>
      </c>
      <c r="G580" s="156">
        <f>VLOOKUP(B580,'Full FBS'!$B$18:$M$2049,6,0)</f>
        <v>0</v>
      </c>
      <c r="H580" s="156">
        <f>VLOOKUP(B580,'Full FBS'!$B$18:$M$2049,7,0)</f>
        <v>0</v>
      </c>
      <c r="I580" s="156">
        <f>VLOOKUP(B580,'Full FBS'!$B$18:$M$2049,8,0)</f>
        <v>0</v>
      </c>
      <c r="J580" s="156">
        <f>VLOOKUP(B580,'Full FBS'!$B$18:$M$2049,9,0)</f>
        <v>0</v>
      </c>
      <c r="K580" s="156">
        <f>VLOOKUP(B580,'Full FBS'!$B$18:$M$2049,10,0)</f>
        <v>16</v>
      </c>
      <c r="L580" s="156">
        <f>VLOOKUP(B580,'Full FBS'!$B$18:$M$2049,11,0)</f>
        <v>228</v>
      </c>
      <c r="M580" s="156">
        <f>VLOOKUP(B580,'Full FBS'!$B$18:$M$2049,12,0)</f>
        <v>2</v>
      </c>
      <c r="N580" s="153">
        <f>SUM(G580*$D$8+H580*$D$5+I580*$D$9+J580*$D$6+K580*$D$11+L580*$D$10+M580*$D$7)</f>
        <v>42.8</v>
      </c>
      <c r="O580" s="167">
        <f>VLOOKUP(B580, 'Full FBS'!$B$18:$P$2049, 13, FALSE)</f>
        <v>42.8</v>
      </c>
      <c r="P580" s="29"/>
      <c r="Q580" s="14"/>
      <c r="R580" s="14"/>
      <c r="S580" s="14"/>
      <c r="T580" s="14"/>
    </row>
    <row r="581" spans="1:20" ht="13.5" customHeight="1">
      <c r="A581" s="154">
        <f>RANK(N581,$N$18:$N$1076)</f>
        <v>564</v>
      </c>
      <c r="B581" s="148" t="s">
        <v>1223</v>
      </c>
      <c r="C581" s="148" t="s">
        <v>451</v>
      </c>
      <c r="D581" s="149" t="s">
        <v>39</v>
      </c>
      <c r="E581" s="149" t="s">
        <v>40</v>
      </c>
      <c r="F581" s="149" t="s">
        <v>336</v>
      </c>
      <c r="G581" s="156">
        <f>VLOOKUP(B581,'Full FBS'!$B$18:$M$2049,6,0)</f>
        <v>0</v>
      </c>
      <c r="H581" s="156">
        <f>VLOOKUP(B581,'Full FBS'!$B$18:$M$2049,7,0)</f>
        <v>0</v>
      </c>
      <c r="I581" s="156">
        <f>VLOOKUP(B581,'Full FBS'!$B$18:$M$2049,8,0)</f>
        <v>231</v>
      </c>
      <c r="J581" s="156">
        <f>VLOOKUP(B581,'Full FBS'!$B$18:$M$2049,9,0)</f>
        <v>2</v>
      </c>
      <c r="K581" s="156">
        <f>VLOOKUP(B581,'Full FBS'!$B$18:$M$2049,10,0)</f>
        <v>5</v>
      </c>
      <c r="L581" s="156">
        <f>VLOOKUP(B581,'Full FBS'!$B$18:$M$2049,11,0)</f>
        <v>47</v>
      </c>
      <c r="M581" s="156">
        <f>VLOOKUP(B581,'Full FBS'!$B$18:$M$2049,12,0)</f>
        <v>0</v>
      </c>
      <c r="N581" s="153">
        <f>SUM(G581*$D$8+H581*$D$5+I581*$D$9+J581*$D$6+K581*$D$11+L581*$D$10+M581*$D$7)</f>
        <v>42.300000000000004</v>
      </c>
      <c r="O581" s="167">
        <f>VLOOKUP(B581, 'Full FBS'!$B$18:$P$2049, 13, FALSE)</f>
        <v>42.300000000000004</v>
      </c>
      <c r="P581" s="29"/>
      <c r="Q581" s="14"/>
      <c r="R581" s="14"/>
      <c r="S581" s="14"/>
      <c r="T581" s="14"/>
    </row>
    <row r="582" spans="1:20" ht="13.5" customHeight="1">
      <c r="A582" s="154">
        <f>RANK(N582,$N$18:$N$1076)</f>
        <v>565</v>
      </c>
      <c r="B582" s="148" t="s">
        <v>1003</v>
      </c>
      <c r="C582" s="148" t="s">
        <v>1943</v>
      </c>
      <c r="D582" s="149" t="s">
        <v>43</v>
      </c>
      <c r="E582" s="149" t="s">
        <v>38</v>
      </c>
      <c r="F582" s="149" t="s">
        <v>336</v>
      </c>
      <c r="G582" s="156">
        <f>VLOOKUP(B582,'Full FBS'!$B$18:$M$2049,6,0)</f>
        <v>0</v>
      </c>
      <c r="H582" s="156">
        <f>VLOOKUP(B582,'Full FBS'!$B$18:$M$2049,7,0)</f>
        <v>0</v>
      </c>
      <c r="I582" s="156">
        <f>VLOOKUP(B582,'Full FBS'!$B$18:$M$2049,8,0)</f>
        <v>0</v>
      </c>
      <c r="J582" s="156">
        <f>VLOOKUP(B582,'Full FBS'!$B$18:$M$2049,9,0)</f>
        <v>0</v>
      </c>
      <c r="K582" s="156">
        <f>VLOOKUP(B582,'Full FBS'!$B$18:$M$2049,10,0)</f>
        <v>17</v>
      </c>
      <c r="L582" s="156">
        <f>VLOOKUP(B582,'Full FBS'!$B$18:$M$2049,11,0)</f>
        <v>217</v>
      </c>
      <c r="M582" s="156">
        <f>VLOOKUP(B582,'Full FBS'!$B$18:$M$2049,12,0)</f>
        <v>2</v>
      </c>
      <c r="N582" s="153">
        <f>SUM(G582*$D$8+H582*$D$5+I582*$D$9+J582*$D$6+K582*$D$11+L582*$D$10+M582*$D$7)</f>
        <v>42.2</v>
      </c>
      <c r="O582" s="167">
        <f>VLOOKUP(B582, 'Full FBS'!$B$18:$P$2049, 13, FALSE)</f>
        <v>42.2</v>
      </c>
      <c r="P582" s="29"/>
      <c r="Q582" s="14"/>
      <c r="R582" s="14"/>
      <c r="S582" s="14"/>
      <c r="T582" s="14"/>
    </row>
    <row r="583" spans="1:20" ht="13.5" customHeight="1">
      <c r="A583" s="154">
        <f>RANK(N583,$N$18:$N$1076)</f>
        <v>566</v>
      </c>
      <c r="B583" s="148" t="s">
        <v>1296</v>
      </c>
      <c r="C583" s="148" t="s">
        <v>1921</v>
      </c>
      <c r="D583" s="149" t="s">
        <v>42</v>
      </c>
      <c r="E583" s="149" t="s">
        <v>34</v>
      </c>
      <c r="F583" s="149" t="s">
        <v>45</v>
      </c>
      <c r="G583" s="156">
        <f>VLOOKUP(B583,'Full FBS'!$B$18:$M$2049,6,0)</f>
        <v>0</v>
      </c>
      <c r="H583" s="156">
        <f>VLOOKUP(B583,'Full FBS'!$B$18:$M$2049,7,0)</f>
        <v>0</v>
      </c>
      <c r="I583" s="156">
        <f>VLOOKUP(B583,'Full FBS'!$B$18:$M$2049,8,0)</f>
        <v>0</v>
      </c>
      <c r="J583" s="156">
        <f>VLOOKUP(B583,'Full FBS'!$B$18:$M$2049,9,0)</f>
        <v>0</v>
      </c>
      <c r="K583" s="156">
        <f>VLOOKUP(B583,'Full FBS'!$B$18:$M$2049,10,0)</f>
        <v>15</v>
      </c>
      <c r="L583" s="156">
        <f>VLOOKUP(B583,'Full FBS'!$B$18:$M$2049,11,0)</f>
        <v>166</v>
      </c>
      <c r="M583" s="156">
        <f>VLOOKUP(B583,'Full FBS'!$B$18:$M$2049,12,0)</f>
        <v>3</v>
      </c>
      <c r="N583" s="153">
        <f>SUM(G583*$D$8+H583*$D$5+I583*$D$9+J583*$D$6+K583*$D$11+L583*$D$10+M583*$D$7)</f>
        <v>42.1</v>
      </c>
      <c r="O583" s="167">
        <f>VLOOKUP(B583, 'Full FBS'!$B$18:$P$2049, 13, FALSE)</f>
        <v>42.1</v>
      </c>
      <c r="P583" s="29"/>
      <c r="Q583" s="14"/>
      <c r="R583" s="14"/>
      <c r="S583" s="14"/>
      <c r="T583" s="14"/>
    </row>
    <row r="584" spans="1:20" ht="13.5" customHeight="1">
      <c r="A584" s="154">
        <f>RANK(N584,$N$18:$N$1076)</f>
        <v>567</v>
      </c>
      <c r="B584" s="148" t="s">
        <v>1063</v>
      </c>
      <c r="C584" s="148" t="s">
        <v>1941</v>
      </c>
      <c r="D584" s="149" t="s">
        <v>39</v>
      </c>
      <c r="E584" s="149" t="s">
        <v>34</v>
      </c>
      <c r="F584" s="149" t="s">
        <v>1047</v>
      </c>
      <c r="G584" s="156">
        <f>VLOOKUP(B584,'Full FBS'!$B$18:$M$2049,6,0)</f>
        <v>0</v>
      </c>
      <c r="H584" s="156">
        <f>VLOOKUP(B584,'Full FBS'!$B$18:$M$2049,7,0)</f>
        <v>0</v>
      </c>
      <c r="I584" s="156">
        <f>VLOOKUP(B584,'Full FBS'!$B$18:$M$2049,8,0)</f>
        <v>212</v>
      </c>
      <c r="J584" s="156">
        <f>VLOOKUP(B584,'Full FBS'!$B$18:$M$2049,9,0)</f>
        <v>2</v>
      </c>
      <c r="K584" s="156">
        <f>VLOOKUP(B584,'Full FBS'!$B$18:$M$2049,10,0)</f>
        <v>6</v>
      </c>
      <c r="L584" s="156">
        <f>VLOOKUP(B584,'Full FBS'!$B$18:$M$2049,11,0)</f>
        <v>58</v>
      </c>
      <c r="M584" s="156">
        <f>VLOOKUP(B584,'Full FBS'!$B$18:$M$2049,12,0)</f>
        <v>0</v>
      </c>
      <c r="N584" s="153">
        <f>SUM(G584*$D$8+H584*$D$5+I584*$D$9+J584*$D$6+K584*$D$11+L584*$D$10+M584*$D$7)</f>
        <v>42</v>
      </c>
      <c r="O584" s="167">
        <f>VLOOKUP(B584, 'Full FBS'!$B$18:$P$2049, 13, FALSE)</f>
        <v>42</v>
      </c>
      <c r="P584" s="29"/>
      <c r="Q584" s="14"/>
      <c r="R584" s="14"/>
      <c r="S584" s="14"/>
      <c r="T584" s="14"/>
    </row>
    <row r="585" spans="1:20" ht="13.5" customHeight="1">
      <c r="A585" s="154">
        <f>RANK(N585,$N$18:$N$1076)</f>
        <v>567</v>
      </c>
      <c r="B585" s="148" t="s">
        <v>145</v>
      </c>
      <c r="C585" s="148" t="s">
        <v>431</v>
      </c>
      <c r="D585" s="149" t="s">
        <v>39</v>
      </c>
      <c r="E585" s="149" t="s">
        <v>34</v>
      </c>
      <c r="F585" s="149" t="s">
        <v>337</v>
      </c>
      <c r="G585" s="156">
        <f>VLOOKUP(B585,'Full FBS'!$B$18:$M$2049,6,0)</f>
        <v>0</v>
      </c>
      <c r="H585" s="156">
        <f>VLOOKUP(B585,'Full FBS'!$B$18:$M$2049,7,0)</f>
        <v>0</v>
      </c>
      <c r="I585" s="156">
        <f>VLOOKUP(B585,'Full FBS'!$B$18:$M$2049,8,0)</f>
        <v>238</v>
      </c>
      <c r="J585" s="156">
        <f>VLOOKUP(B585,'Full FBS'!$B$18:$M$2049,9,0)</f>
        <v>2</v>
      </c>
      <c r="K585" s="156">
        <f>VLOOKUP(B585,'Full FBS'!$B$18:$M$2049,10,0)</f>
        <v>5</v>
      </c>
      <c r="L585" s="156">
        <f>VLOOKUP(B585,'Full FBS'!$B$18:$M$2049,11,0)</f>
        <v>37</v>
      </c>
      <c r="M585" s="156">
        <f>VLOOKUP(B585,'Full FBS'!$B$18:$M$2049,12,0)</f>
        <v>0</v>
      </c>
      <c r="N585" s="153">
        <f>SUM(G585*$D$8+H585*$D$5+I585*$D$9+J585*$D$6+K585*$D$11+L585*$D$10+M585*$D$7)</f>
        <v>42</v>
      </c>
      <c r="O585" s="167">
        <f>VLOOKUP(B585, 'Full FBS'!$B$18:$P$2049, 13, FALSE)</f>
        <v>42</v>
      </c>
      <c r="P585" s="29"/>
      <c r="Q585" s="14"/>
      <c r="R585" s="14"/>
      <c r="S585" s="14"/>
      <c r="T585" s="14"/>
    </row>
    <row r="586" spans="1:20" ht="13.5" customHeight="1">
      <c r="A586" s="154">
        <f>RANK(N586,$N$18:$N$1076)</f>
        <v>569</v>
      </c>
      <c r="B586" s="148" t="s">
        <v>1983</v>
      </c>
      <c r="C586" s="148" t="s">
        <v>51</v>
      </c>
      <c r="D586" s="149" t="s">
        <v>39</v>
      </c>
      <c r="E586" s="149" t="s">
        <v>34</v>
      </c>
      <c r="F586" s="149" t="s">
        <v>37</v>
      </c>
      <c r="G586" s="156">
        <f>VLOOKUP(B586,'Full FBS'!$B$18:$M$2049,6,0)</f>
        <v>0</v>
      </c>
      <c r="H586" s="156">
        <f>VLOOKUP(B586,'Full FBS'!$B$18:$M$2049,7,0)</f>
        <v>0</v>
      </c>
      <c r="I586" s="156">
        <f>VLOOKUP(B586,'Full FBS'!$B$18:$M$2049,8,0)</f>
        <v>221</v>
      </c>
      <c r="J586" s="156">
        <f>VLOOKUP(B586,'Full FBS'!$B$18:$M$2049,9,0)</f>
        <v>2</v>
      </c>
      <c r="K586" s="156">
        <f>VLOOKUP(B586,'Full FBS'!$B$18:$M$2049,10,0)</f>
        <v>6</v>
      </c>
      <c r="L586" s="156">
        <f>VLOOKUP(B586,'Full FBS'!$B$18:$M$2049,11,0)</f>
        <v>47</v>
      </c>
      <c r="M586" s="156">
        <f>VLOOKUP(B586,'Full FBS'!$B$18:$M$2049,12,0)</f>
        <v>0</v>
      </c>
      <c r="N586" s="153">
        <f>SUM(G586*$D$8+H586*$D$5+I586*$D$9+J586*$D$6+K586*$D$11+L586*$D$10+M586*$D$7)</f>
        <v>41.800000000000004</v>
      </c>
      <c r="O586" s="167">
        <f>VLOOKUP(B586, 'Full FBS'!$B$18:$P$2049, 13, FALSE)</f>
        <v>41.800000000000004</v>
      </c>
      <c r="P586" s="29"/>
      <c r="Q586" s="14"/>
      <c r="R586" s="14"/>
      <c r="S586" s="14"/>
      <c r="T586" s="14"/>
    </row>
    <row r="587" spans="1:20" ht="13.5" customHeight="1">
      <c r="A587" s="154">
        <f>RANK(N587,$N$18:$N$1076)</f>
        <v>570</v>
      </c>
      <c r="B587" s="148" t="s">
        <v>1058</v>
      </c>
      <c r="C587" s="148" t="s">
        <v>51</v>
      </c>
      <c r="D587" s="149" t="s">
        <v>43</v>
      </c>
      <c r="E587" s="149" t="s">
        <v>38</v>
      </c>
      <c r="F587" s="149" t="s">
        <v>37</v>
      </c>
      <c r="G587" s="156">
        <f>VLOOKUP(B587,'Full FBS'!$B$18:$M$2049,6,0)</f>
        <v>0</v>
      </c>
      <c r="H587" s="156">
        <f>VLOOKUP(B587,'Full FBS'!$B$18:$M$2049,7,0)</f>
        <v>0</v>
      </c>
      <c r="I587" s="156">
        <f>VLOOKUP(B587,'Full FBS'!$B$18:$M$2049,8,0)</f>
        <v>0</v>
      </c>
      <c r="J587" s="156">
        <f>VLOOKUP(B587,'Full FBS'!$B$18:$M$2049,9,0)</f>
        <v>0</v>
      </c>
      <c r="K587" s="156">
        <f>VLOOKUP(B587,'Full FBS'!$B$18:$M$2049,10,0)</f>
        <v>16</v>
      </c>
      <c r="L587" s="156">
        <f>VLOOKUP(B587,'Full FBS'!$B$18:$M$2049,11,0)</f>
        <v>216</v>
      </c>
      <c r="M587" s="156">
        <f>VLOOKUP(B587,'Full FBS'!$B$18:$M$2049,12,0)</f>
        <v>2</v>
      </c>
      <c r="N587" s="153">
        <f>SUM(G587*$D$8+H587*$D$5+I587*$D$9+J587*$D$6+K587*$D$11+L587*$D$10+M587*$D$7)</f>
        <v>41.6</v>
      </c>
      <c r="O587" s="167">
        <f>VLOOKUP(B587, 'Full FBS'!$B$18:$P$2049, 13, FALSE)</f>
        <v>41.6</v>
      </c>
      <c r="P587" s="29"/>
      <c r="Q587" s="14"/>
      <c r="R587" s="14"/>
      <c r="S587" s="14"/>
      <c r="T587" s="14"/>
    </row>
    <row r="588" spans="1:20" ht="13.5" customHeight="1">
      <c r="A588" s="154">
        <f>RANK(N588,$N$18:$N$1076)</f>
        <v>570</v>
      </c>
      <c r="B588" s="148" t="s">
        <v>785</v>
      </c>
      <c r="C588" s="148" t="s">
        <v>1950</v>
      </c>
      <c r="D588" s="149" t="s">
        <v>43</v>
      </c>
      <c r="E588" s="149" t="s">
        <v>34</v>
      </c>
      <c r="F588" s="149" t="s">
        <v>37</v>
      </c>
      <c r="G588" s="156">
        <f>VLOOKUP(B588,'Full FBS'!$B$18:$M$2049,6,0)</f>
        <v>0</v>
      </c>
      <c r="H588" s="156">
        <f>VLOOKUP(B588,'Full FBS'!$B$18:$M$2049,7,0)</f>
        <v>0</v>
      </c>
      <c r="I588" s="156">
        <f>VLOOKUP(B588,'Full FBS'!$B$18:$M$2049,8,0)</f>
        <v>0</v>
      </c>
      <c r="J588" s="156">
        <f>VLOOKUP(B588,'Full FBS'!$B$18:$M$2049,9,0)</f>
        <v>0</v>
      </c>
      <c r="K588" s="156">
        <f>VLOOKUP(B588,'Full FBS'!$B$18:$M$2049,10,0)</f>
        <v>18</v>
      </c>
      <c r="L588" s="156">
        <f>VLOOKUP(B588,'Full FBS'!$B$18:$M$2049,11,0)</f>
        <v>206</v>
      </c>
      <c r="M588" s="156">
        <f>VLOOKUP(B588,'Full FBS'!$B$18:$M$2049,12,0)</f>
        <v>2</v>
      </c>
      <c r="N588" s="153">
        <f>SUM(G588*$D$8+H588*$D$5+I588*$D$9+J588*$D$6+K588*$D$11+L588*$D$10+M588*$D$7)</f>
        <v>41.6</v>
      </c>
      <c r="O588" s="167">
        <f>VLOOKUP(B588, 'Full FBS'!$B$18:$P$2049, 13, FALSE)</f>
        <v>41.6</v>
      </c>
      <c r="P588" s="29"/>
      <c r="Q588" s="14"/>
      <c r="R588" s="14"/>
      <c r="S588" s="14"/>
      <c r="T588" s="14"/>
    </row>
    <row r="589" spans="1:20" ht="13.5" customHeight="1">
      <c r="A589" s="154">
        <f>RANK(N589,$N$18:$N$1076)</f>
        <v>572</v>
      </c>
      <c r="B589" s="148" t="s">
        <v>1229</v>
      </c>
      <c r="C589" s="148" t="s">
        <v>438</v>
      </c>
      <c r="D589" s="149" t="s">
        <v>39</v>
      </c>
      <c r="E589" s="149" t="s">
        <v>36</v>
      </c>
      <c r="F589" s="149" t="s">
        <v>45</v>
      </c>
      <c r="G589" s="156">
        <f>VLOOKUP(B589,'Full FBS'!$B$18:$M$2049,6,0)</f>
        <v>0</v>
      </c>
      <c r="H589" s="156">
        <f>VLOOKUP(B589,'Full FBS'!$B$18:$M$2049,7,0)</f>
        <v>0</v>
      </c>
      <c r="I589" s="156">
        <f>VLOOKUP(B589,'Full FBS'!$B$18:$M$2049,8,0)</f>
        <v>222</v>
      </c>
      <c r="J589" s="156">
        <f>VLOOKUP(B589,'Full FBS'!$B$18:$M$2049,9,0)</f>
        <v>2</v>
      </c>
      <c r="K589" s="156">
        <f>VLOOKUP(B589,'Full FBS'!$B$18:$M$2049,10,0)</f>
        <v>5</v>
      </c>
      <c r="L589" s="156">
        <f>VLOOKUP(B589,'Full FBS'!$B$18:$M$2049,11,0)</f>
        <v>45</v>
      </c>
      <c r="M589" s="156">
        <f>VLOOKUP(B589,'Full FBS'!$B$18:$M$2049,12,0)</f>
        <v>0</v>
      </c>
      <c r="N589" s="153">
        <f>SUM(G589*$D$8+H589*$D$5+I589*$D$9+J589*$D$6+K589*$D$11+L589*$D$10+M589*$D$7)</f>
        <v>41.2</v>
      </c>
      <c r="O589" s="167">
        <f>VLOOKUP(B589, 'Full FBS'!$B$18:$P$2049, 13, FALSE)</f>
        <v>41.2</v>
      </c>
      <c r="P589" s="29"/>
      <c r="Q589" s="14"/>
      <c r="R589" s="14"/>
      <c r="S589" s="14"/>
      <c r="T589" s="14"/>
    </row>
    <row r="590" spans="1:20" ht="13.5" customHeight="1">
      <c r="A590" s="154">
        <f>RANK(N590,$N$18:$N$1076)</f>
        <v>573</v>
      </c>
      <c r="B590" s="148" t="s">
        <v>867</v>
      </c>
      <c r="C590" s="148" t="s">
        <v>446</v>
      </c>
      <c r="D590" s="149" t="s">
        <v>43</v>
      </c>
      <c r="E590" s="149" t="s">
        <v>34</v>
      </c>
      <c r="F590" s="149" t="s">
        <v>337</v>
      </c>
      <c r="G590" s="156">
        <f>VLOOKUP(B590,'Full FBS'!$B$18:$M$2049,6,0)</f>
        <v>0</v>
      </c>
      <c r="H590" s="156">
        <f>VLOOKUP(B590,'Full FBS'!$B$18:$M$2049,7,0)</f>
        <v>0</v>
      </c>
      <c r="I590" s="156">
        <f>VLOOKUP(B590,'Full FBS'!$B$18:$M$2049,8,0)</f>
        <v>0</v>
      </c>
      <c r="J590" s="156">
        <f>VLOOKUP(B590,'Full FBS'!$B$18:$M$2049,9,0)</f>
        <v>0</v>
      </c>
      <c r="K590" s="156">
        <f>VLOOKUP(B590,'Full FBS'!$B$18:$M$2049,10,0)</f>
        <v>17</v>
      </c>
      <c r="L590" s="156">
        <f>VLOOKUP(B590,'Full FBS'!$B$18:$M$2049,11,0)</f>
        <v>202</v>
      </c>
      <c r="M590" s="156">
        <f>VLOOKUP(B590,'Full FBS'!$B$18:$M$2049,12,0)</f>
        <v>2</v>
      </c>
      <c r="N590" s="153">
        <f>SUM(G590*$D$8+H590*$D$5+I590*$D$9+J590*$D$6+K590*$D$11+L590*$D$10+M590*$D$7)</f>
        <v>40.700000000000003</v>
      </c>
      <c r="O590" s="167">
        <f>VLOOKUP(B590, 'Full FBS'!$B$18:$P$2049, 13, FALSE)</f>
        <v>40.700000000000003</v>
      </c>
      <c r="P590" s="29"/>
      <c r="Q590" s="14"/>
      <c r="R590" s="14"/>
      <c r="S590" s="14"/>
      <c r="T590" s="14"/>
    </row>
    <row r="591" spans="1:20" ht="13.5" customHeight="1">
      <c r="A591" s="154">
        <f>RANK(N591,$N$18:$N$1076)</f>
        <v>574</v>
      </c>
      <c r="B591" s="148" t="s">
        <v>1538</v>
      </c>
      <c r="C591" s="148" t="s">
        <v>1938</v>
      </c>
      <c r="D591" s="149" t="s">
        <v>42</v>
      </c>
      <c r="E591" s="149" t="s">
        <v>34</v>
      </c>
      <c r="F591" s="149" t="s">
        <v>45</v>
      </c>
      <c r="G591" s="156">
        <f>VLOOKUP(B591,'Full FBS'!$B$18:$M$2049,6,0)</f>
        <v>0</v>
      </c>
      <c r="H591" s="156">
        <f>VLOOKUP(B591,'Full FBS'!$B$18:$M$2049,7,0)</f>
        <v>0</v>
      </c>
      <c r="I591" s="156">
        <f>VLOOKUP(B591,'Full FBS'!$B$18:$M$2049,8,0)</f>
        <v>0</v>
      </c>
      <c r="J591" s="156">
        <f>VLOOKUP(B591,'Full FBS'!$B$18:$M$2049,9,0)</f>
        <v>0</v>
      </c>
      <c r="K591" s="156">
        <f>VLOOKUP(B591,'Full FBS'!$B$18:$M$2049,10,0)</f>
        <v>17</v>
      </c>
      <c r="L591" s="156">
        <f>VLOOKUP(B591,'Full FBS'!$B$18:$M$2049,11,0)</f>
        <v>201</v>
      </c>
      <c r="M591" s="156">
        <f>VLOOKUP(B591,'Full FBS'!$B$18:$M$2049,12,0)</f>
        <v>2</v>
      </c>
      <c r="N591" s="153">
        <f>SUM(G591*$D$8+H591*$D$5+I591*$D$9+J591*$D$6+K591*$D$11+L591*$D$10+M591*$D$7)</f>
        <v>40.6</v>
      </c>
      <c r="O591" s="167">
        <f>VLOOKUP(B591, 'Full FBS'!$B$18:$P$2049, 13, FALSE)</f>
        <v>40.6</v>
      </c>
      <c r="P591" s="29"/>
      <c r="Q591" s="14"/>
      <c r="R591" s="14"/>
      <c r="S591" s="14"/>
      <c r="T591" s="14"/>
    </row>
    <row r="592" spans="1:20" ht="13.5" customHeight="1">
      <c r="A592" s="154">
        <f>RANK(N592,$N$18:$N$1076)</f>
        <v>575</v>
      </c>
      <c r="B592" s="148" t="s">
        <v>699</v>
      </c>
      <c r="C592" s="148" t="s">
        <v>417</v>
      </c>
      <c r="D592" s="149" t="s">
        <v>42</v>
      </c>
      <c r="E592" s="149" t="s">
        <v>38</v>
      </c>
      <c r="F592" s="149" t="s">
        <v>37</v>
      </c>
      <c r="G592" s="156">
        <f>VLOOKUP(B592,'Full FBS'!$B$18:$M$2049,6,0)</f>
        <v>0</v>
      </c>
      <c r="H592" s="156">
        <f>VLOOKUP(B592,'Full FBS'!$B$18:$M$2049,7,0)</f>
        <v>0</v>
      </c>
      <c r="I592" s="156">
        <f>VLOOKUP(B592,'Full FBS'!$B$18:$M$2049,8,0)</f>
        <v>0</v>
      </c>
      <c r="J592" s="156">
        <f>VLOOKUP(B592,'Full FBS'!$B$18:$M$2049,9,0)</f>
        <v>0</v>
      </c>
      <c r="K592" s="156">
        <f>VLOOKUP(B592,'Full FBS'!$B$18:$M$2049,10,0)</f>
        <v>16</v>
      </c>
      <c r="L592" s="156">
        <f>VLOOKUP(B592,'Full FBS'!$B$18:$M$2049,11,0)</f>
        <v>205</v>
      </c>
      <c r="M592" s="156">
        <f>VLOOKUP(B592,'Full FBS'!$B$18:$M$2049,12,0)</f>
        <v>2</v>
      </c>
      <c r="N592" s="153">
        <f>SUM(G592*$D$8+H592*$D$5+I592*$D$9+J592*$D$6+K592*$D$11+L592*$D$10+M592*$D$7)</f>
        <v>40.5</v>
      </c>
      <c r="O592" s="167">
        <f>VLOOKUP(B592, 'Full FBS'!$B$18:$P$2049, 13, FALSE)</f>
        <v>40.5</v>
      </c>
      <c r="P592" s="29"/>
      <c r="Q592" s="14"/>
      <c r="R592" s="14"/>
      <c r="S592" s="14"/>
      <c r="T592" s="14"/>
    </row>
    <row r="593" spans="1:20" ht="13.5" customHeight="1">
      <c r="A593" s="154">
        <f>RANK(N593,$N$18:$N$1076)</f>
        <v>576</v>
      </c>
      <c r="B593" s="148" t="s">
        <v>537</v>
      </c>
      <c r="C593" s="148" t="s">
        <v>411</v>
      </c>
      <c r="D593" s="149" t="s">
        <v>43</v>
      </c>
      <c r="E593" s="149" t="s">
        <v>34</v>
      </c>
      <c r="F593" s="149" t="s">
        <v>37</v>
      </c>
      <c r="G593" s="156">
        <f>VLOOKUP(B593,'Full FBS'!$B$18:$M$2049,6,0)</f>
        <v>0</v>
      </c>
      <c r="H593" s="156">
        <f>VLOOKUP(B593,'Full FBS'!$B$18:$M$2049,7,0)</f>
        <v>0</v>
      </c>
      <c r="I593" s="156">
        <f>VLOOKUP(B593,'Full FBS'!$B$18:$M$2049,8,0)</f>
        <v>8</v>
      </c>
      <c r="J593" s="156">
        <f>VLOOKUP(B593,'Full FBS'!$B$18:$M$2049,9,0)</f>
        <v>0</v>
      </c>
      <c r="K593" s="156">
        <f>VLOOKUP(B593,'Full FBS'!$B$18:$M$2049,10,0)</f>
        <v>14</v>
      </c>
      <c r="L593" s="156">
        <f>VLOOKUP(B593,'Full FBS'!$B$18:$M$2049,11,0)</f>
        <v>205</v>
      </c>
      <c r="M593" s="156">
        <f>VLOOKUP(B593,'Full FBS'!$B$18:$M$2049,12,0)</f>
        <v>2</v>
      </c>
      <c r="N593" s="153">
        <f>SUM(G593*$D$8+H593*$D$5+I593*$D$9+J593*$D$6+K593*$D$11+L593*$D$10+M593*$D$7)</f>
        <v>40.299999999999997</v>
      </c>
      <c r="O593" s="167">
        <f>VLOOKUP(B593, 'Full FBS'!$B$18:$P$2049, 13, FALSE)</f>
        <v>40.299999999999997</v>
      </c>
      <c r="P593" s="29"/>
      <c r="Q593" s="14"/>
      <c r="R593" s="14"/>
      <c r="S593" s="14"/>
      <c r="T593" s="14"/>
    </row>
    <row r="594" spans="1:20" ht="13.5" customHeight="1">
      <c r="A594" s="154">
        <f>RANK(N594,$N$18:$N$1076)</f>
        <v>576</v>
      </c>
      <c r="B594" s="148" t="s">
        <v>338</v>
      </c>
      <c r="C594" s="148" t="s">
        <v>1043</v>
      </c>
      <c r="D594" s="149" t="s">
        <v>42</v>
      </c>
      <c r="E594" s="149" t="s">
        <v>38</v>
      </c>
      <c r="F594" s="149" t="s">
        <v>45</v>
      </c>
      <c r="G594" s="156">
        <f>VLOOKUP(B594,'Full FBS'!$B$18:$M$2049,6,0)</f>
        <v>0</v>
      </c>
      <c r="H594" s="156">
        <f>VLOOKUP(B594,'Full FBS'!$B$18:$M$2049,7,0)</f>
        <v>0</v>
      </c>
      <c r="I594" s="156">
        <f>VLOOKUP(B594,'Full FBS'!$B$18:$M$2049,8,0)</f>
        <v>0</v>
      </c>
      <c r="J594" s="156">
        <f>VLOOKUP(B594,'Full FBS'!$B$18:$M$2049,9,0)</f>
        <v>0</v>
      </c>
      <c r="K594" s="156">
        <f>VLOOKUP(B594,'Full FBS'!$B$18:$M$2049,10,0)</f>
        <v>17</v>
      </c>
      <c r="L594" s="156">
        <f>VLOOKUP(B594,'Full FBS'!$B$18:$M$2049,11,0)</f>
        <v>198</v>
      </c>
      <c r="M594" s="156">
        <f>VLOOKUP(B594,'Full FBS'!$B$18:$M$2049,12,0)</f>
        <v>2</v>
      </c>
      <c r="N594" s="153">
        <f>SUM(G594*$D$8+H594*$D$5+I594*$D$9+J594*$D$6+K594*$D$11+L594*$D$10+M594*$D$7)</f>
        <v>40.299999999999997</v>
      </c>
      <c r="O594" s="167">
        <f>VLOOKUP(B594, 'Full FBS'!$B$18:$P$2049, 13, FALSE)</f>
        <v>40.299999999999997</v>
      </c>
      <c r="P594" s="29"/>
      <c r="Q594" s="14"/>
      <c r="R594" s="14"/>
      <c r="S594" s="14"/>
      <c r="T594" s="14"/>
    </row>
    <row r="595" spans="1:20" ht="13.5" customHeight="1">
      <c r="A595" s="154">
        <f>RANK(N595,$N$18:$N$1076)</f>
        <v>578</v>
      </c>
      <c r="B595" s="148" t="s">
        <v>927</v>
      </c>
      <c r="C595" s="148" t="s">
        <v>1953</v>
      </c>
      <c r="D595" s="149" t="s">
        <v>42</v>
      </c>
      <c r="E595" s="149" t="s">
        <v>36</v>
      </c>
      <c r="F595" s="149" t="s">
        <v>37</v>
      </c>
      <c r="G595" s="156">
        <f>VLOOKUP(B595,'Full FBS'!$B$18:$M$2049,6,0)</f>
        <v>0</v>
      </c>
      <c r="H595" s="156">
        <f>VLOOKUP(B595,'Full FBS'!$B$18:$M$2049,7,0)</f>
        <v>0</v>
      </c>
      <c r="I595" s="156">
        <f>VLOOKUP(B595,'Full FBS'!$B$18:$M$2049,8,0)</f>
        <v>0</v>
      </c>
      <c r="J595" s="156">
        <f>VLOOKUP(B595,'Full FBS'!$B$18:$M$2049,9,0)</f>
        <v>0</v>
      </c>
      <c r="K595" s="156">
        <f>VLOOKUP(B595,'Full FBS'!$B$18:$M$2049,10,0)</f>
        <v>16</v>
      </c>
      <c r="L595" s="156">
        <f>VLOOKUP(B595,'Full FBS'!$B$18:$M$2049,11,0)</f>
        <v>201</v>
      </c>
      <c r="M595" s="156">
        <f>VLOOKUP(B595,'Full FBS'!$B$18:$M$2049,12,0)</f>
        <v>2</v>
      </c>
      <c r="N595" s="153">
        <f>SUM(G595*$D$8+H595*$D$5+I595*$D$9+J595*$D$6+K595*$D$11+L595*$D$10+M595*$D$7)</f>
        <v>40.1</v>
      </c>
      <c r="O595" s="167">
        <f>VLOOKUP(B595, 'Full FBS'!$B$18:$P$2049, 13, FALSE)</f>
        <v>40.1</v>
      </c>
      <c r="P595" s="29"/>
      <c r="Q595" s="14"/>
      <c r="R595" s="14"/>
      <c r="S595" s="14"/>
      <c r="T595" s="14"/>
    </row>
    <row r="596" spans="1:20" ht="13.5" customHeight="1">
      <c r="A596" s="154">
        <f>RANK(N596,$N$18:$N$1076)</f>
        <v>579</v>
      </c>
      <c r="B596" s="148" t="s">
        <v>1968</v>
      </c>
      <c r="C596" s="148" t="s">
        <v>1909</v>
      </c>
      <c r="D596" s="149" t="s">
        <v>43</v>
      </c>
      <c r="E596" s="149" t="s">
        <v>34</v>
      </c>
      <c r="F596" s="149" t="s">
        <v>45</v>
      </c>
      <c r="G596" s="156">
        <f>VLOOKUP(B596,'Full FBS'!$B$18:$M$2049,6,0)</f>
        <v>0</v>
      </c>
      <c r="H596" s="156">
        <f>VLOOKUP(B596,'Full FBS'!$B$18:$M$2049,7,0)</f>
        <v>0</v>
      </c>
      <c r="I596" s="156">
        <f>VLOOKUP(B596,'Full FBS'!$B$18:$M$2049,8,0)</f>
        <v>0</v>
      </c>
      <c r="J596" s="156">
        <f>VLOOKUP(B596,'Full FBS'!$B$18:$M$2049,9,0)</f>
        <v>0</v>
      </c>
      <c r="K596" s="156">
        <f>VLOOKUP(B596,'Full FBS'!$B$18:$M$2049,10,0)</f>
        <v>19</v>
      </c>
      <c r="L596" s="156">
        <f>VLOOKUP(B596,'Full FBS'!$B$18:$M$2049,11,0)</f>
        <v>241</v>
      </c>
      <c r="M596" s="156">
        <f>VLOOKUP(B596,'Full FBS'!$B$18:$M$2049,12,0)</f>
        <v>1</v>
      </c>
      <c r="N596" s="153">
        <f>SUM(G596*$D$8+H596*$D$5+I596*$D$9+J596*$D$6+K596*$D$11+L596*$D$10+M596*$D$7)</f>
        <v>39.6</v>
      </c>
      <c r="O596" s="167">
        <f>VLOOKUP(B596, 'Full FBS'!$B$18:$P$2049, 13, FALSE)</f>
        <v>39.6</v>
      </c>
      <c r="P596" s="29"/>
      <c r="Q596" s="14"/>
      <c r="R596" s="14"/>
      <c r="S596" s="14"/>
      <c r="T596" s="14"/>
    </row>
    <row r="597" spans="1:20" ht="13.5" customHeight="1">
      <c r="A597" s="154">
        <f>RANK(N597,$N$18:$N$1076)</f>
        <v>580</v>
      </c>
      <c r="B597" s="148" t="s">
        <v>1592</v>
      </c>
      <c r="C597" s="148" t="s">
        <v>1064</v>
      </c>
      <c r="D597" s="149" t="s">
        <v>39</v>
      </c>
      <c r="E597" s="149" t="s">
        <v>38</v>
      </c>
      <c r="F597" s="149" t="s">
        <v>335</v>
      </c>
      <c r="G597" s="156">
        <f>VLOOKUP(B597,'Full FBS'!$B$18:$M$2049,6,0)</f>
        <v>0</v>
      </c>
      <c r="H597" s="156">
        <f>VLOOKUP(B597,'Full FBS'!$B$18:$M$2049,7,0)</f>
        <v>0</v>
      </c>
      <c r="I597" s="156">
        <f>VLOOKUP(B597,'Full FBS'!$B$18:$M$2049,8,0)</f>
        <v>254</v>
      </c>
      <c r="J597" s="156">
        <f>VLOOKUP(B597,'Full FBS'!$B$18:$M$2049,9,0)</f>
        <v>2</v>
      </c>
      <c r="K597" s="156">
        <f>VLOOKUP(B597,'Full FBS'!$B$18:$M$2049,10,0)</f>
        <v>2</v>
      </c>
      <c r="L597" s="156">
        <f>VLOOKUP(B597,'Full FBS'!$B$18:$M$2049,11,0)</f>
        <v>11</v>
      </c>
      <c r="M597" s="156">
        <f>VLOOKUP(B597,'Full FBS'!$B$18:$M$2049,12,0)</f>
        <v>0</v>
      </c>
      <c r="N597" s="153">
        <f>SUM(G597*$D$8+H597*$D$5+I597*$D$9+J597*$D$6+K597*$D$11+L597*$D$10+M597*$D$7)</f>
        <v>39.500000000000007</v>
      </c>
      <c r="O597" s="167">
        <f>VLOOKUP(B597, 'Full FBS'!$B$18:$P$2049, 13, FALSE)</f>
        <v>39.500000000000007</v>
      </c>
      <c r="P597" s="29"/>
      <c r="Q597" s="14"/>
      <c r="R597" s="14"/>
      <c r="S597" s="14"/>
      <c r="T597" s="14"/>
    </row>
    <row r="598" spans="1:20" ht="13.5" customHeight="1">
      <c r="A598" s="154">
        <f>RANK(N598,$N$18:$N$1076)</f>
        <v>580</v>
      </c>
      <c r="B598" s="148" t="s">
        <v>1629</v>
      </c>
      <c r="C598" s="148" t="s">
        <v>446</v>
      </c>
      <c r="D598" s="149" t="s">
        <v>39</v>
      </c>
      <c r="E598" s="149" t="s">
        <v>36</v>
      </c>
      <c r="F598" s="149" t="s">
        <v>337</v>
      </c>
      <c r="G598" s="156">
        <f>VLOOKUP(B598,'Full FBS'!$B$18:$M$2049,6,0)</f>
        <v>0</v>
      </c>
      <c r="H598" s="156">
        <f>VLOOKUP(B598,'Full FBS'!$B$18:$M$2049,7,0)</f>
        <v>0</v>
      </c>
      <c r="I598" s="156">
        <f>VLOOKUP(B598,'Full FBS'!$B$18:$M$2049,8,0)</f>
        <v>239</v>
      </c>
      <c r="J598" s="156">
        <f>VLOOKUP(B598,'Full FBS'!$B$18:$M$2049,9,0)</f>
        <v>2</v>
      </c>
      <c r="K598" s="156">
        <f>VLOOKUP(B598,'Full FBS'!$B$18:$M$2049,10,0)</f>
        <v>3</v>
      </c>
      <c r="L598" s="156">
        <f>VLOOKUP(B598,'Full FBS'!$B$18:$M$2049,11,0)</f>
        <v>21</v>
      </c>
      <c r="M598" s="156">
        <f>VLOOKUP(B598,'Full FBS'!$B$18:$M$2049,12,0)</f>
        <v>0</v>
      </c>
      <c r="N598" s="153">
        <f>SUM(G598*$D$8+H598*$D$5+I598*$D$9+J598*$D$6+K598*$D$11+L598*$D$10+M598*$D$7)</f>
        <v>39.500000000000007</v>
      </c>
      <c r="O598" s="167">
        <f>VLOOKUP(B598, 'Full FBS'!$B$18:$P$2049, 13, FALSE)</f>
        <v>39.500000000000007</v>
      </c>
      <c r="P598" s="29"/>
      <c r="Q598" s="14"/>
      <c r="R598" s="14"/>
      <c r="S598" s="14"/>
      <c r="T598" s="14"/>
    </row>
    <row r="599" spans="1:20" ht="13.5" customHeight="1">
      <c r="A599" s="154">
        <f>RANK(N599,$N$18:$N$1076)</f>
        <v>582</v>
      </c>
      <c r="B599" s="148" t="s">
        <v>702</v>
      </c>
      <c r="C599" s="148" t="s">
        <v>1046</v>
      </c>
      <c r="D599" s="149" t="s">
        <v>43</v>
      </c>
      <c r="E599" s="149" t="s">
        <v>34</v>
      </c>
      <c r="F599" s="149" t="s">
        <v>37</v>
      </c>
      <c r="G599" s="156">
        <f>VLOOKUP(B599,'Full FBS'!$B$18:$M$2049,6,0)</f>
        <v>0</v>
      </c>
      <c r="H599" s="156">
        <f>VLOOKUP(B599,'Full FBS'!$B$18:$M$2049,7,0)</f>
        <v>0</v>
      </c>
      <c r="I599" s="156">
        <f>VLOOKUP(B599,'Full FBS'!$B$18:$M$2049,8,0)</f>
        <v>0</v>
      </c>
      <c r="J599" s="156">
        <f>VLOOKUP(B599,'Full FBS'!$B$18:$M$2049,9,0)</f>
        <v>0</v>
      </c>
      <c r="K599" s="156">
        <f>VLOOKUP(B599,'Full FBS'!$B$18:$M$2049,10,0)</f>
        <v>20</v>
      </c>
      <c r="L599" s="156">
        <f>VLOOKUP(B599,'Full FBS'!$B$18:$M$2049,11,0)</f>
        <v>231</v>
      </c>
      <c r="M599" s="156">
        <f>VLOOKUP(B599,'Full FBS'!$B$18:$M$2049,12,0)</f>
        <v>1</v>
      </c>
      <c r="N599" s="153">
        <f>SUM(G599*$D$8+H599*$D$5+I599*$D$9+J599*$D$6+K599*$D$11+L599*$D$10+M599*$D$7)</f>
        <v>39.1</v>
      </c>
      <c r="O599" s="167">
        <f>VLOOKUP(B599, 'Full FBS'!$B$18:$P$2049, 13, FALSE)</f>
        <v>39.1</v>
      </c>
      <c r="P599" s="29"/>
      <c r="Q599" s="14"/>
      <c r="R599" s="14"/>
      <c r="S599" s="14"/>
      <c r="T599" s="14"/>
    </row>
    <row r="600" spans="1:20" ht="13.5" customHeight="1">
      <c r="A600" s="154">
        <f>RANK(N600,$N$18:$N$1076)</f>
        <v>583</v>
      </c>
      <c r="B600" s="148" t="s">
        <v>744</v>
      </c>
      <c r="C600" s="148" t="s">
        <v>54</v>
      </c>
      <c r="D600" s="149" t="s">
        <v>39</v>
      </c>
      <c r="E600" s="149" t="s">
        <v>34</v>
      </c>
      <c r="F600" s="149" t="s">
        <v>45</v>
      </c>
      <c r="G600" s="156">
        <f>VLOOKUP(B600,'Full FBS'!$B$18:$M$2049,6,0)</f>
        <v>0</v>
      </c>
      <c r="H600" s="156">
        <f>VLOOKUP(B600,'Full FBS'!$B$18:$M$2049,7,0)</f>
        <v>0</v>
      </c>
      <c r="I600" s="156">
        <f>VLOOKUP(B600,'Full FBS'!$B$18:$M$2049,8,0)</f>
        <v>204</v>
      </c>
      <c r="J600" s="156">
        <f>VLOOKUP(B600,'Full FBS'!$B$18:$M$2049,9,0)</f>
        <v>2</v>
      </c>
      <c r="K600" s="156">
        <f>VLOOKUP(B600,'Full FBS'!$B$18:$M$2049,10,0)</f>
        <v>6</v>
      </c>
      <c r="L600" s="156">
        <f>VLOOKUP(B600,'Full FBS'!$B$18:$M$2049,11,0)</f>
        <v>35</v>
      </c>
      <c r="M600" s="156">
        <f>VLOOKUP(B600,'Full FBS'!$B$18:$M$2049,12,0)</f>
        <v>0</v>
      </c>
      <c r="N600" s="153">
        <f>SUM(G600*$D$8+H600*$D$5+I600*$D$9+J600*$D$6+K600*$D$11+L600*$D$10+M600*$D$7)</f>
        <v>38.900000000000006</v>
      </c>
      <c r="O600" s="167">
        <f>VLOOKUP(B600, 'Full FBS'!$B$18:$P$2049, 13, FALSE)</f>
        <v>38.900000000000006</v>
      </c>
      <c r="P600" s="29"/>
      <c r="Q600" s="14"/>
      <c r="R600" s="14"/>
      <c r="S600" s="14"/>
      <c r="T600" s="14"/>
    </row>
    <row r="601" spans="1:20" ht="13.5" customHeight="1">
      <c r="A601" s="154">
        <f>RANK(N601,$N$18:$N$1076)</f>
        <v>584</v>
      </c>
      <c r="B601" s="148" t="s">
        <v>1424</v>
      </c>
      <c r="C601" s="148" t="s">
        <v>1932</v>
      </c>
      <c r="D601" s="149" t="s">
        <v>39</v>
      </c>
      <c r="E601" s="149" t="s">
        <v>1965</v>
      </c>
      <c r="F601" s="149" t="s">
        <v>45</v>
      </c>
      <c r="G601" s="156">
        <f>VLOOKUP(B601,'Full FBS'!$B$18:$M$2049,6,0)</f>
        <v>0</v>
      </c>
      <c r="H601" s="156">
        <f>VLOOKUP(B601,'Full FBS'!$B$18:$M$2049,7,0)</f>
        <v>0</v>
      </c>
      <c r="I601" s="156">
        <f>VLOOKUP(B601,'Full FBS'!$B$18:$M$2049,8,0)</f>
        <v>204</v>
      </c>
      <c r="J601" s="156">
        <f>VLOOKUP(B601,'Full FBS'!$B$18:$M$2049,9,0)</f>
        <v>2</v>
      </c>
      <c r="K601" s="156">
        <f>VLOOKUP(B601,'Full FBS'!$B$18:$M$2049,10,0)</f>
        <v>5</v>
      </c>
      <c r="L601" s="156">
        <f>VLOOKUP(B601,'Full FBS'!$B$18:$M$2049,11,0)</f>
        <v>39</v>
      </c>
      <c r="M601" s="156">
        <f>VLOOKUP(B601,'Full FBS'!$B$18:$M$2049,12,0)</f>
        <v>0</v>
      </c>
      <c r="N601" s="153">
        <f>SUM(G601*$D$8+H601*$D$5+I601*$D$9+J601*$D$6+K601*$D$11+L601*$D$10+M601*$D$7)</f>
        <v>38.800000000000004</v>
      </c>
      <c r="O601" s="167">
        <f>VLOOKUP(B601, 'Full FBS'!$B$18:$P$2049, 13, FALSE)</f>
        <v>38.800000000000004</v>
      </c>
      <c r="P601" s="29"/>
      <c r="Q601" s="14"/>
      <c r="R601" s="14"/>
      <c r="S601" s="14"/>
      <c r="T601" s="14"/>
    </row>
    <row r="602" spans="1:20" ht="13.5" customHeight="1">
      <c r="A602" s="154">
        <f>RANK(N602,$N$18:$N$1076)</f>
        <v>585</v>
      </c>
      <c r="B602" s="148" t="s">
        <v>516</v>
      </c>
      <c r="C602" s="148" t="s">
        <v>405</v>
      </c>
      <c r="D602" s="149" t="s">
        <v>43</v>
      </c>
      <c r="E602" s="149" t="s">
        <v>38</v>
      </c>
      <c r="F602" s="149" t="s">
        <v>37</v>
      </c>
      <c r="G602" s="156">
        <f>VLOOKUP(B602,'Full FBS'!$B$18:$M$2049,6,0)</f>
        <v>0</v>
      </c>
      <c r="H602" s="156">
        <f>VLOOKUP(B602,'Full FBS'!$B$18:$M$2049,7,0)</f>
        <v>0</v>
      </c>
      <c r="I602" s="156">
        <f>VLOOKUP(B602,'Full FBS'!$B$18:$M$2049,8,0)</f>
        <v>0</v>
      </c>
      <c r="J602" s="156">
        <f>VLOOKUP(B602,'Full FBS'!$B$18:$M$2049,9,0)</f>
        <v>0</v>
      </c>
      <c r="K602" s="156">
        <f>VLOOKUP(B602,'Full FBS'!$B$18:$M$2049,10,0)</f>
        <v>19</v>
      </c>
      <c r="L602" s="156">
        <f>VLOOKUP(B602,'Full FBS'!$B$18:$M$2049,11,0)</f>
        <v>232</v>
      </c>
      <c r="M602" s="156">
        <f>VLOOKUP(B602,'Full FBS'!$B$18:$M$2049,12,0)</f>
        <v>1</v>
      </c>
      <c r="N602" s="153">
        <f>SUM(G602*$D$8+H602*$D$5+I602*$D$9+J602*$D$6+K602*$D$11+L602*$D$10+M602*$D$7)</f>
        <v>38.700000000000003</v>
      </c>
      <c r="O602" s="167">
        <f>VLOOKUP(B602, 'Full FBS'!$B$18:$P$2049, 13, FALSE)</f>
        <v>38.700000000000003</v>
      </c>
      <c r="P602" s="29"/>
      <c r="Q602" s="14"/>
      <c r="R602" s="14"/>
      <c r="S602" s="14"/>
      <c r="T602" s="14"/>
    </row>
    <row r="603" spans="1:20" ht="13.5" customHeight="1">
      <c r="A603" s="154">
        <f>RANK(N603,$N$18:$N$1076)</f>
        <v>585</v>
      </c>
      <c r="B603" s="148" t="s">
        <v>1104</v>
      </c>
      <c r="C603" s="148" t="s">
        <v>435</v>
      </c>
      <c r="D603" s="149" t="s">
        <v>43</v>
      </c>
      <c r="E603" s="149" t="s">
        <v>34</v>
      </c>
      <c r="F603" s="149" t="s">
        <v>336</v>
      </c>
      <c r="G603" s="156">
        <f>VLOOKUP(B603,'Full FBS'!$B$18:$M$2049,6,0)</f>
        <v>0</v>
      </c>
      <c r="H603" s="156">
        <f>VLOOKUP(B603,'Full FBS'!$B$18:$M$2049,7,0)</f>
        <v>0</v>
      </c>
      <c r="I603" s="156">
        <f>VLOOKUP(B603,'Full FBS'!$B$18:$M$2049,8,0)</f>
        <v>0</v>
      </c>
      <c r="J603" s="156">
        <f>VLOOKUP(B603,'Full FBS'!$B$18:$M$2049,9,0)</f>
        <v>0</v>
      </c>
      <c r="K603" s="156">
        <f>VLOOKUP(B603,'Full FBS'!$B$18:$M$2049,10,0)</f>
        <v>20</v>
      </c>
      <c r="L603" s="156">
        <f>VLOOKUP(B603,'Full FBS'!$B$18:$M$2049,11,0)</f>
        <v>227</v>
      </c>
      <c r="M603" s="156">
        <f>VLOOKUP(B603,'Full FBS'!$B$18:$M$2049,12,0)</f>
        <v>1</v>
      </c>
      <c r="N603" s="153">
        <f>SUM(G603*$D$8+H603*$D$5+I603*$D$9+J603*$D$6+K603*$D$11+L603*$D$10+M603*$D$7)</f>
        <v>38.700000000000003</v>
      </c>
      <c r="O603" s="167">
        <f>VLOOKUP(B603, 'Full FBS'!$B$18:$P$2049, 13, FALSE)</f>
        <v>38.700000000000003</v>
      </c>
      <c r="P603" s="29"/>
      <c r="Q603" s="14"/>
      <c r="R603" s="14"/>
      <c r="S603" s="14"/>
      <c r="T603" s="14"/>
    </row>
    <row r="604" spans="1:20" ht="13.5" customHeight="1">
      <c r="A604" s="154">
        <f>RANK(N604,$N$18:$N$1076)</f>
        <v>585</v>
      </c>
      <c r="B604" s="148" t="s">
        <v>280</v>
      </c>
      <c r="C604" s="148" t="s">
        <v>1964</v>
      </c>
      <c r="D604" s="149" t="s">
        <v>43</v>
      </c>
      <c r="E604" s="149" t="s">
        <v>34</v>
      </c>
      <c r="F604" s="149" t="s">
        <v>335</v>
      </c>
      <c r="G604" s="156">
        <f>VLOOKUP(B604,'Full FBS'!$B$18:$M$2049,6,0)</f>
        <v>0</v>
      </c>
      <c r="H604" s="156">
        <f>VLOOKUP(B604,'Full FBS'!$B$18:$M$2049,7,0)</f>
        <v>0</v>
      </c>
      <c r="I604" s="156">
        <f>VLOOKUP(B604,'Full FBS'!$B$18:$M$2049,8,0)</f>
        <v>0</v>
      </c>
      <c r="J604" s="156">
        <f>VLOOKUP(B604,'Full FBS'!$B$18:$M$2049,9,0)</f>
        <v>0</v>
      </c>
      <c r="K604" s="156">
        <f>VLOOKUP(B604,'Full FBS'!$B$18:$M$2049,10,0)</f>
        <v>18</v>
      </c>
      <c r="L604" s="156">
        <f>VLOOKUP(B604,'Full FBS'!$B$18:$M$2049,11,0)</f>
        <v>237</v>
      </c>
      <c r="M604" s="156">
        <f>VLOOKUP(B604,'Full FBS'!$B$18:$M$2049,12,0)</f>
        <v>1</v>
      </c>
      <c r="N604" s="153">
        <f>SUM(G604*$D$8+H604*$D$5+I604*$D$9+J604*$D$6+K604*$D$11+L604*$D$10+M604*$D$7)</f>
        <v>38.700000000000003</v>
      </c>
      <c r="O604" s="167">
        <f>VLOOKUP(B604, 'Full FBS'!$B$18:$P$2049, 13, FALSE)</f>
        <v>38.700000000000003</v>
      </c>
      <c r="P604" s="29"/>
      <c r="Q604" s="14"/>
      <c r="R604" s="14"/>
      <c r="S604" s="14"/>
      <c r="T604" s="14"/>
    </row>
    <row r="605" spans="1:20" ht="13.5" customHeight="1">
      <c r="A605" s="154">
        <f>RANK(N605,$N$18:$N$1076)</f>
        <v>588</v>
      </c>
      <c r="B605" s="148" t="s">
        <v>384</v>
      </c>
      <c r="C605" s="148" t="s">
        <v>443</v>
      </c>
      <c r="D605" s="149" t="s">
        <v>43</v>
      </c>
      <c r="E605" s="149" t="s">
        <v>34</v>
      </c>
      <c r="F605" s="149" t="s">
        <v>337</v>
      </c>
      <c r="G605" s="156">
        <f>VLOOKUP(B605,'Full FBS'!$B$18:$M$2049,6,0)</f>
        <v>0</v>
      </c>
      <c r="H605" s="156">
        <f>VLOOKUP(B605,'Full FBS'!$B$18:$M$2049,7,0)</f>
        <v>0</v>
      </c>
      <c r="I605" s="156">
        <f>VLOOKUP(B605,'Full FBS'!$B$18:$M$2049,8,0)</f>
        <v>0</v>
      </c>
      <c r="J605" s="156">
        <f>VLOOKUP(B605,'Full FBS'!$B$18:$M$2049,9,0)</f>
        <v>0</v>
      </c>
      <c r="K605" s="156">
        <f>VLOOKUP(B605,'Full FBS'!$B$18:$M$2049,10,0)</f>
        <v>18</v>
      </c>
      <c r="L605" s="156">
        <f>VLOOKUP(B605,'Full FBS'!$B$18:$M$2049,11,0)</f>
        <v>235</v>
      </c>
      <c r="M605" s="156">
        <f>VLOOKUP(B605,'Full FBS'!$B$18:$M$2049,12,0)</f>
        <v>1</v>
      </c>
      <c r="N605" s="153">
        <f>SUM(G605*$D$8+H605*$D$5+I605*$D$9+J605*$D$6+K605*$D$11+L605*$D$10+M605*$D$7)</f>
        <v>38.5</v>
      </c>
      <c r="O605" s="167">
        <f>VLOOKUP(B605, 'Full FBS'!$B$18:$P$2049, 13, FALSE)</f>
        <v>38.5</v>
      </c>
      <c r="P605" s="29"/>
      <c r="Q605" s="14"/>
      <c r="R605" s="14"/>
      <c r="S605" s="14"/>
      <c r="T605" s="14"/>
    </row>
    <row r="606" spans="1:20" ht="13.5" customHeight="1">
      <c r="A606" s="154">
        <f>RANK(N606,$N$18:$N$1076)</f>
        <v>589</v>
      </c>
      <c r="B606" s="148" t="s">
        <v>66</v>
      </c>
      <c r="C606" s="148" t="s">
        <v>442</v>
      </c>
      <c r="D606" s="149" t="s">
        <v>43</v>
      </c>
      <c r="E606" s="149" t="s">
        <v>34</v>
      </c>
      <c r="F606" s="149" t="s">
        <v>336</v>
      </c>
      <c r="G606" s="156">
        <f>VLOOKUP(B606,'Full FBS'!$B$18:$M$2049,6,0)</f>
        <v>0</v>
      </c>
      <c r="H606" s="156">
        <f>VLOOKUP(B606,'Full FBS'!$B$18:$M$2049,7,0)</f>
        <v>0</v>
      </c>
      <c r="I606" s="156">
        <f>VLOOKUP(B606,'Full FBS'!$B$18:$M$2049,8,0)</f>
        <v>0</v>
      </c>
      <c r="J606" s="156">
        <f>VLOOKUP(B606,'Full FBS'!$B$18:$M$2049,9,0)</f>
        <v>0</v>
      </c>
      <c r="K606" s="156">
        <f>VLOOKUP(B606,'Full FBS'!$B$18:$M$2049,10,0)</f>
        <v>15</v>
      </c>
      <c r="L606" s="156">
        <f>VLOOKUP(B606,'Full FBS'!$B$18:$M$2049,11,0)</f>
        <v>186</v>
      </c>
      <c r="M606" s="156">
        <f>VLOOKUP(B606,'Full FBS'!$B$18:$M$2049,12,0)</f>
        <v>2</v>
      </c>
      <c r="N606" s="153">
        <f>SUM(G606*$D$8+H606*$D$5+I606*$D$9+J606*$D$6+K606*$D$11+L606*$D$10+M606*$D$7)</f>
        <v>38.1</v>
      </c>
      <c r="O606" s="167">
        <f>VLOOKUP(B606, 'Full FBS'!$B$18:$P$2049, 13, FALSE)</f>
        <v>38.1</v>
      </c>
      <c r="P606" s="29"/>
      <c r="Q606" s="14"/>
      <c r="R606" s="14"/>
      <c r="S606" s="14"/>
      <c r="T606" s="14"/>
    </row>
    <row r="607" spans="1:20" ht="13.5" customHeight="1">
      <c r="A607" s="154">
        <f>RANK(N607,$N$18:$N$1076)</f>
        <v>589</v>
      </c>
      <c r="B607" s="148" t="s">
        <v>1861</v>
      </c>
      <c r="C607" s="148" t="s">
        <v>1960</v>
      </c>
      <c r="D607" s="149" t="s">
        <v>39</v>
      </c>
      <c r="E607" s="149" t="s">
        <v>36</v>
      </c>
      <c r="F607" s="149" t="s">
        <v>45</v>
      </c>
      <c r="G607" s="156">
        <f>VLOOKUP(B607,'Full FBS'!$B$18:$M$2049,6,0)</f>
        <v>0</v>
      </c>
      <c r="H607" s="156">
        <f>VLOOKUP(B607,'Full FBS'!$B$18:$M$2049,7,0)</f>
        <v>0</v>
      </c>
      <c r="I607" s="156">
        <f>VLOOKUP(B607,'Full FBS'!$B$18:$M$2049,8,0)</f>
        <v>226</v>
      </c>
      <c r="J607" s="156">
        <f>VLOOKUP(B607,'Full FBS'!$B$18:$M$2049,9,0)</f>
        <v>2</v>
      </c>
      <c r="K607" s="156">
        <f>VLOOKUP(B607,'Full FBS'!$B$18:$M$2049,10,0)</f>
        <v>4</v>
      </c>
      <c r="L607" s="156">
        <f>VLOOKUP(B607,'Full FBS'!$B$18:$M$2049,11,0)</f>
        <v>15</v>
      </c>
      <c r="M607" s="156">
        <f>VLOOKUP(B607,'Full FBS'!$B$18:$M$2049,12,0)</f>
        <v>0</v>
      </c>
      <c r="N607" s="153">
        <f>SUM(G607*$D$8+H607*$D$5+I607*$D$9+J607*$D$6+K607*$D$11+L607*$D$10+M607*$D$7)</f>
        <v>38.1</v>
      </c>
      <c r="O607" s="167">
        <f>VLOOKUP(B607, 'Full FBS'!$B$18:$P$2049, 13, FALSE)</f>
        <v>38.1</v>
      </c>
      <c r="P607" s="29"/>
      <c r="Q607" s="14"/>
      <c r="R607" s="14"/>
      <c r="S607" s="14"/>
      <c r="T607" s="14"/>
    </row>
    <row r="608" spans="1:20" ht="13.5" customHeight="1">
      <c r="A608" s="154">
        <f>RANK(N608,$N$18:$N$1076)</f>
        <v>591</v>
      </c>
      <c r="B608" s="148" t="s">
        <v>1335</v>
      </c>
      <c r="C608" s="148" t="s">
        <v>443</v>
      </c>
      <c r="D608" s="149" t="s">
        <v>43</v>
      </c>
      <c r="E608" s="149" t="s">
        <v>34</v>
      </c>
      <c r="F608" s="149" t="s">
        <v>337</v>
      </c>
      <c r="G608" s="156">
        <f>VLOOKUP(B608,'Full FBS'!$B$18:$M$2049,6,0)</f>
        <v>0</v>
      </c>
      <c r="H608" s="156">
        <f>VLOOKUP(B608,'Full FBS'!$B$18:$M$2049,7,0)</f>
        <v>0</v>
      </c>
      <c r="I608" s="156">
        <f>VLOOKUP(B608,'Full FBS'!$B$18:$M$2049,8,0)</f>
        <v>0</v>
      </c>
      <c r="J608" s="156">
        <f>VLOOKUP(B608,'Full FBS'!$B$18:$M$2049,9,0)</f>
        <v>0</v>
      </c>
      <c r="K608" s="156">
        <f>VLOOKUP(B608,'Full FBS'!$B$18:$M$2049,10,0)</f>
        <v>20</v>
      </c>
      <c r="L608" s="156">
        <f>VLOOKUP(B608,'Full FBS'!$B$18:$M$2049,11,0)</f>
        <v>219</v>
      </c>
      <c r="M608" s="156">
        <f>VLOOKUP(B608,'Full FBS'!$B$18:$M$2049,12,0)</f>
        <v>1</v>
      </c>
      <c r="N608" s="153">
        <f>SUM(G608*$D$8+H608*$D$5+I608*$D$9+J608*$D$6+K608*$D$11+L608*$D$10+M608*$D$7)</f>
        <v>37.900000000000006</v>
      </c>
      <c r="O608" s="167">
        <f>VLOOKUP(B608, 'Full FBS'!$B$18:$P$2049, 13, FALSE)</f>
        <v>37.900000000000006</v>
      </c>
      <c r="P608" s="29"/>
      <c r="Q608" s="14"/>
      <c r="R608" s="14"/>
      <c r="S608" s="14"/>
      <c r="T608" s="14"/>
    </row>
    <row r="609" spans="1:20" ht="13.5" customHeight="1">
      <c r="A609" s="154">
        <f>RANK(N609,$N$18:$N$1076)</f>
        <v>592</v>
      </c>
      <c r="B609" s="148" t="s">
        <v>1890</v>
      </c>
      <c r="C609" s="148" t="s">
        <v>432</v>
      </c>
      <c r="D609" s="149" t="s">
        <v>39</v>
      </c>
      <c r="E609" s="149" t="s">
        <v>38</v>
      </c>
      <c r="F609" s="149" t="s">
        <v>337</v>
      </c>
      <c r="G609" s="156">
        <f>VLOOKUP(B609,'Full FBS'!$B$18:$M$2049,6,0)</f>
        <v>0</v>
      </c>
      <c r="H609" s="156">
        <f>VLOOKUP(B609,'Full FBS'!$B$18:$M$2049,7,0)</f>
        <v>0</v>
      </c>
      <c r="I609" s="156">
        <f>VLOOKUP(B609,'Full FBS'!$B$18:$M$2049,8,0)</f>
        <v>223</v>
      </c>
      <c r="J609" s="156">
        <f>VLOOKUP(B609,'Full FBS'!$B$18:$M$2049,9,0)</f>
        <v>2</v>
      </c>
      <c r="K609" s="156">
        <f>VLOOKUP(B609,'Full FBS'!$B$18:$M$2049,10,0)</f>
        <v>4</v>
      </c>
      <c r="L609" s="156">
        <f>VLOOKUP(B609,'Full FBS'!$B$18:$M$2049,11,0)</f>
        <v>14</v>
      </c>
      <c r="M609" s="156">
        <f>VLOOKUP(B609,'Full FBS'!$B$18:$M$2049,12,0)</f>
        <v>0</v>
      </c>
      <c r="N609" s="153">
        <f>SUM(G609*$D$8+H609*$D$5+I609*$D$9+J609*$D$6+K609*$D$11+L609*$D$10+M609*$D$7)</f>
        <v>37.699999999999996</v>
      </c>
      <c r="O609" s="167">
        <f>VLOOKUP(B609, 'Full FBS'!$B$18:$P$2049, 13, FALSE)</f>
        <v>37.699999999999996</v>
      </c>
      <c r="P609" s="29"/>
      <c r="Q609" s="14"/>
      <c r="R609" s="14"/>
      <c r="S609" s="14"/>
      <c r="T609" s="14"/>
    </row>
    <row r="610" spans="1:20" ht="13.5" customHeight="1">
      <c r="A610" s="154">
        <f>RANK(N610,$N$18:$N$1076)</f>
        <v>593</v>
      </c>
      <c r="B610" s="148" t="s">
        <v>1208</v>
      </c>
      <c r="C610" s="148" t="s">
        <v>426</v>
      </c>
      <c r="D610" s="149" t="s">
        <v>43</v>
      </c>
      <c r="E610" s="149" t="s">
        <v>38</v>
      </c>
      <c r="F610" s="149" t="s">
        <v>45</v>
      </c>
      <c r="G610" s="156">
        <f>VLOOKUP(B610,'Full FBS'!$B$18:$M$2049,6,0)</f>
        <v>0</v>
      </c>
      <c r="H610" s="156">
        <f>VLOOKUP(B610,'Full FBS'!$B$18:$M$2049,7,0)</f>
        <v>0</v>
      </c>
      <c r="I610" s="156">
        <f>VLOOKUP(B610,'Full FBS'!$B$18:$M$2049,8,0)</f>
        <v>0</v>
      </c>
      <c r="J610" s="156">
        <f>VLOOKUP(B610,'Full FBS'!$B$18:$M$2049,9,0)</f>
        <v>0</v>
      </c>
      <c r="K610" s="156">
        <f>VLOOKUP(B610,'Full FBS'!$B$18:$M$2049,10,0)</f>
        <v>16</v>
      </c>
      <c r="L610" s="156">
        <f>VLOOKUP(B610,'Full FBS'!$B$18:$M$2049,11,0)</f>
        <v>176</v>
      </c>
      <c r="M610" s="156">
        <f>VLOOKUP(B610,'Full FBS'!$B$18:$M$2049,12,0)</f>
        <v>2</v>
      </c>
      <c r="N610" s="153">
        <f>SUM(G610*$D$8+H610*$D$5+I610*$D$9+J610*$D$6+K610*$D$11+L610*$D$10+M610*$D$7)</f>
        <v>37.6</v>
      </c>
      <c r="O610" s="167">
        <f>VLOOKUP(B610, 'Full FBS'!$B$18:$P$2049, 13, FALSE)</f>
        <v>37.6</v>
      </c>
      <c r="P610" s="29"/>
      <c r="Q610" s="14"/>
      <c r="R610" s="14"/>
      <c r="S610" s="14"/>
      <c r="T610" s="14"/>
    </row>
    <row r="611" spans="1:20" ht="13.5" customHeight="1">
      <c r="A611" s="154">
        <f>RANK(N611,$N$18:$N$1076)</f>
        <v>594</v>
      </c>
      <c r="B611" s="148" t="s">
        <v>1703</v>
      </c>
      <c r="C611" s="148" t="s">
        <v>55</v>
      </c>
      <c r="D611" s="149" t="s">
        <v>43</v>
      </c>
      <c r="E611" s="149" t="s">
        <v>34</v>
      </c>
      <c r="F611" s="149" t="s">
        <v>336</v>
      </c>
      <c r="G611" s="156">
        <f>VLOOKUP(B611,'Full FBS'!$B$18:$M$2049,6,0)</f>
        <v>0</v>
      </c>
      <c r="H611" s="156">
        <f>VLOOKUP(B611,'Full FBS'!$B$18:$M$2049,7,0)</f>
        <v>0</v>
      </c>
      <c r="I611" s="156">
        <f>VLOOKUP(B611,'Full FBS'!$B$18:$M$2049,8,0)</f>
        <v>0</v>
      </c>
      <c r="J611" s="156">
        <f>VLOOKUP(B611,'Full FBS'!$B$18:$M$2049,9,0)</f>
        <v>0</v>
      </c>
      <c r="K611" s="156">
        <f>VLOOKUP(B611,'Full FBS'!$B$18:$M$2049,10,0)</f>
        <v>15</v>
      </c>
      <c r="L611" s="156">
        <f>VLOOKUP(B611,'Full FBS'!$B$18:$M$2049,11,0)</f>
        <v>180</v>
      </c>
      <c r="M611" s="156">
        <f>VLOOKUP(B611,'Full FBS'!$B$18:$M$2049,12,0)</f>
        <v>2</v>
      </c>
      <c r="N611" s="153">
        <f>SUM(G611*$D$8+H611*$D$5+I611*$D$9+J611*$D$6+K611*$D$11+L611*$D$10+M611*$D$7)</f>
        <v>37.5</v>
      </c>
      <c r="O611" s="167">
        <f>VLOOKUP(B611, 'Full FBS'!$B$18:$P$2049, 13, FALSE)</f>
        <v>37.5</v>
      </c>
      <c r="P611" s="29"/>
      <c r="Q611" s="14"/>
      <c r="R611" s="14"/>
      <c r="S611" s="14"/>
      <c r="T611" s="14"/>
    </row>
    <row r="612" spans="1:20" ht="13.5" customHeight="1">
      <c r="A612" s="154">
        <f>RANK(N612,$N$18:$N$1076)</f>
        <v>595</v>
      </c>
      <c r="B612" s="148" t="s">
        <v>1809</v>
      </c>
      <c r="C612" s="148" t="s">
        <v>60</v>
      </c>
      <c r="D612" s="149" t="s">
        <v>33</v>
      </c>
      <c r="E612" s="149" t="s">
        <v>36</v>
      </c>
      <c r="F612" s="149" t="s">
        <v>337</v>
      </c>
      <c r="G612" s="156">
        <f>VLOOKUP(B612,'Full FBS'!$B$18:$M$2049,6,0)</f>
        <v>391</v>
      </c>
      <c r="H612" s="156">
        <f>VLOOKUP(B612,'Full FBS'!$B$18:$M$2049,7,0)</f>
        <v>3</v>
      </c>
      <c r="I612" s="156">
        <f>VLOOKUP(B612,'Full FBS'!$B$18:$M$2049,8,0)</f>
        <v>38</v>
      </c>
      <c r="J612" s="156">
        <f>VLOOKUP(B612,'Full FBS'!$B$18:$M$2049,9,0)</f>
        <v>1</v>
      </c>
      <c r="K612" s="156">
        <f>VLOOKUP(B612,'Full FBS'!$B$18:$M$2049,10,0)</f>
        <v>0</v>
      </c>
      <c r="L612" s="156">
        <f>VLOOKUP(B612,'Full FBS'!$B$18:$M$2049,11,0)</f>
        <v>0</v>
      </c>
      <c r="M612" s="156">
        <f>VLOOKUP(B612,'Full FBS'!$B$18:$M$2049,12,0)</f>
        <v>0</v>
      </c>
      <c r="N612" s="153">
        <f>SUM(G612*$D$8+H612*$D$5+I612*$D$9+J612*$D$6+K612*$D$11+L612*$D$10+M612*$D$7)</f>
        <v>37.44</v>
      </c>
      <c r="O612" s="167">
        <f>VLOOKUP(B612, 'Full FBS'!$B$18:$P$2049, 13, FALSE)</f>
        <v>37.44</v>
      </c>
      <c r="P612" s="29"/>
      <c r="Q612" s="14"/>
      <c r="R612" s="14"/>
      <c r="S612" s="14"/>
      <c r="T612" s="14"/>
    </row>
    <row r="613" spans="1:20" ht="13.5" customHeight="1">
      <c r="A613" s="154">
        <f>RANK(N613,$N$18:$N$1076)</f>
        <v>596</v>
      </c>
      <c r="B613" s="148" t="s">
        <v>1604</v>
      </c>
      <c r="C613" s="148" t="s">
        <v>1945</v>
      </c>
      <c r="D613" s="149" t="s">
        <v>42</v>
      </c>
      <c r="E613" s="149" t="s">
        <v>38</v>
      </c>
      <c r="F613" s="149" t="s">
        <v>337</v>
      </c>
      <c r="G613" s="156">
        <f>VLOOKUP(B613,'Full FBS'!$B$18:$M$2049,6,0)</f>
        <v>0</v>
      </c>
      <c r="H613" s="156">
        <f>VLOOKUP(B613,'Full FBS'!$B$18:$M$2049,7,0)</f>
        <v>0</v>
      </c>
      <c r="I613" s="156">
        <f>VLOOKUP(B613,'Full FBS'!$B$18:$M$2049,8,0)</f>
        <v>0</v>
      </c>
      <c r="J613" s="156">
        <f>VLOOKUP(B613,'Full FBS'!$B$18:$M$2049,9,0)</f>
        <v>0</v>
      </c>
      <c r="K613" s="156">
        <f>VLOOKUP(B613,'Full FBS'!$B$18:$M$2049,10,0)</f>
        <v>15</v>
      </c>
      <c r="L613" s="156">
        <f>VLOOKUP(B613,'Full FBS'!$B$18:$M$2049,11,0)</f>
        <v>174</v>
      </c>
      <c r="M613" s="156">
        <f>VLOOKUP(B613,'Full FBS'!$B$18:$M$2049,12,0)</f>
        <v>2</v>
      </c>
      <c r="N613" s="153">
        <f>SUM(G613*$D$8+H613*$D$5+I613*$D$9+J613*$D$6+K613*$D$11+L613*$D$10+M613*$D$7)</f>
        <v>36.900000000000006</v>
      </c>
      <c r="O613" s="167">
        <f>VLOOKUP(B613, 'Full FBS'!$B$18:$P$2049, 13, FALSE)</f>
        <v>36.900000000000006</v>
      </c>
      <c r="P613" s="29"/>
      <c r="Q613" s="14"/>
      <c r="R613" s="14"/>
      <c r="S613" s="14"/>
      <c r="T613" s="14"/>
    </row>
    <row r="614" spans="1:20" ht="13.5" customHeight="1">
      <c r="A614" s="154">
        <f>RANK(N614,$N$18:$N$1076)</f>
        <v>596</v>
      </c>
      <c r="B614" s="148" t="s">
        <v>1612</v>
      </c>
      <c r="C614" s="148" t="s">
        <v>430</v>
      </c>
      <c r="D614" s="149" t="s">
        <v>43</v>
      </c>
      <c r="E614" s="149" t="s">
        <v>38</v>
      </c>
      <c r="F614" s="149" t="s">
        <v>45</v>
      </c>
      <c r="G614" s="156">
        <f>VLOOKUP(B614,'Full FBS'!$B$18:$M$2049,6,0)</f>
        <v>0</v>
      </c>
      <c r="H614" s="156">
        <f>VLOOKUP(B614,'Full FBS'!$B$18:$M$2049,7,0)</f>
        <v>0</v>
      </c>
      <c r="I614" s="156">
        <f>VLOOKUP(B614,'Full FBS'!$B$18:$M$2049,8,0)</f>
        <v>0</v>
      </c>
      <c r="J614" s="156">
        <f>VLOOKUP(B614,'Full FBS'!$B$18:$M$2049,9,0)</f>
        <v>0</v>
      </c>
      <c r="K614" s="156">
        <f>VLOOKUP(B614,'Full FBS'!$B$18:$M$2049,10,0)</f>
        <v>16</v>
      </c>
      <c r="L614" s="156">
        <f>VLOOKUP(B614,'Full FBS'!$B$18:$M$2049,11,0)</f>
        <v>229</v>
      </c>
      <c r="M614" s="156">
        <f>VLOOKUP(B614,'Full FBS'!$B$18:$M$2049,12,0)</f>
        <v>1</v>
      </c>
      <c r="N614" s="153">
        <f>SUM(G614*$D$8+H614*$D$5+I614*$D$9+J614*$D$6+K614*$D$11+L614*$D$10+M614*$D$7)</f>
        <v>36.900000000000006</v>
      </c>
      <c r="O614" s="167">
        <f>VLOOKUP(B614, 'Full FBS'!$B$18:$P$2049, 13, FALSE)</f>
        <v>36.900000000000006</v>
      </c>
      <c r="P614" s="29"/>
      <c r="Q614" s="14"/>
      <c r="R614" s="14"/>
      <c r="S614" s="14"/>
      <c r="T614" s="14"/>
    </row>
    <row r="615" spans="1:20" ht="13.5" customHeight="1">
      <c r="A615" s="154">
        <f>RANK(N615,$N$18:$N$1076)</f>
        <v>598</v>
      </c>
      <c r="B615" s="148" t="s">
        <v>548</v>
      </c>
      <c r="C615" s="148" t="s">
        <v>444</v>
      </c>
      <c r="D615" s="149" t="s">
        <v>43</v>
      </c>
      <c r="E615" s="149" t="s">
        <v>38</v>
      </c>
      <c r="F615" s="149" t="s">
        <v>37</v>
      </c>
      <c r="G615" s="156">
        <f>VLOOKUP(B615,'Full FBS'!$B$18:$M$2049,6,0)</f>
        <v>0</v>
      </c>
      <c r="H615" s="156">
        <f>VLOOKUP(B615,'Full FBS'!$B$18:$M$2049,7,0)</f>
        <v>0</v>
      </c>
      <c r="I615" s="156">
        <f>VLOOKUP(B615,'Full FBS'!$B$18:$M$2049,8,0)</f>
        <v>0</v>
      </c>
      <c r="J615" s="156">
        <f>VLOOKUP(B615,'Full FBS'!$B$18:$M$2049,9,0)</f>
        <v>0</v>
      </c>
      <c r="K615" s="156">
        <f>VLOOKUP(B615,'Full FBS'!$B$18:$M$2049,10,0)</f>
        <v>16</v>
      </c>
      <c r="L615" s="156">
        <f>VLOOKUP(B615,'Full FBS'!$B$18:$M$2049,11,0)</f>
        <v>226</v>
      </c>
      <c r="M615" s="156">
        <f>VLOOKUP(B615,'Full FBS'!$B$18:$M$2049,12,0)</f>
        <v>1</v>
      </c>
      <c r="N615" s="153">
        <f>SUM(G615*$D$8+H615*$D$5+I615*$D$9+J615*$D$6+K615*$D$11+L615*$D$10+M615*$D$7)</f>
        <v>36.6</v>
      </c>
      <c r="O615" s="167">
        <f>VLOOKUP(B615, 'Full FBS'!$B$18:$P$2049, 13, FALSE)</f>
        <v>36.6</v>
      </c>
      <c r="P615" s="29"/>
      <c r="Q615" s="14"/>
      <c r="R615" s="14"/>
      <c r="S615" s="14"/>
      <c r="T615" s="14"/>
    </row>
    <row r="616" spans="1:20" ht="13.5" customHeight="1">
      <c r="A616" s="154">
        <f>RANK(N616,$N$18:$N$1076)</f>
        <v>599</v>
      </c>
      <c r="B616" s="148" t="s">
        <v>732</v>
      </c>
      <c r="C616" s="148" t="s">
        <v>422</v>
      </c>
      <c r="D616" s="149" t="s">
        <v>43</v>
      </c>
      <c r="E616" s="149" t="s">
        <v>38</v>
      </c>
      <c r="F616" s="149" t="s">
        <v>337</v>
      </c>
      <c r="G616" s="156">
        <f>VLOOKUP(B616,'Full FBS'!$B$18:$M$2049,6,0)</f>
        <v>0</v>
      </c>
      <c r="H616" s="156">
        <f>VLOOKUP(B616,'Full FBS'!$B$18:$M$2049,7,0)</f>
        <v>0</v>
      </c>
      <c r="I616" s="156">
        <f>VLOOKUP(B616,'Full FBS'!$B$18:$M$2049,8,0)</f>
        <v>0</v>
      </c>
      <c r="J616" s="156">
        <f>VLOOKUP(B616,'Full FBS'!$B$18:$M$2049,9,0)</f>
        <v>0</v>
      </c>
      <c r="K616" s="156">
        <f>VLOOKUP(B616,'Full FBS'!$B$18:$M$2049,10,0)</f>
        <v>19</v>
      </c>
      <c r="L616" s="156">
        <f>VLOOKUP(B616,'Full FBS'!$B$18:$M$2049,11,0)</f>
        <v>210</v>
      </c>
      <c r="M616" s="156">
        <f>VLOOKUP(B616,'Full FBS'!$B$18:$M$2049,12,0)</f>
        <v>1</v>
      </c>
      <c r="N616" s="153">
        <f>SUM(G616*$D$8+H616*$D$5+I616*$D$9+J616*$D$6+K616*$D$11+L616*$D$10+M616*$D$7)</f>
        <v>36.5</v>
      </c>
      <c r="O616" s="167">
        <f>VLOOKUP(B616, 'Full FBS'!$B$18:$P$2049, 13, FALSE)</f>
        <v>36.5</v>
      </c>
      <c r="P616" s="29"/>
      <c r="Q616" s="14"/>
      <c r="R616" s="14"/>
      <c r="S616" s="14"/>
      <c r="T616" s="14"/>
    </row>
    <row r="617" spans="1:20" ht="13.5" customHeight="1">
      <c r="A617" s="154">
        <f>RANK(N617,$N$18:$N$1076)</f>
        <v>600</v>
      </c>
      <c r="B617" s="148" t="s">
        <v>529</v>
      </c>
      <c r="C617" s="148" t="s">
        <v>1906</v>
      </c>
      <c r="D617" s="149" t="s">
        <v>43</v>
      </c>
      <c r="E617" s="149" t="s">
        <v>34</v>
      </c>
      <c r="F617" s="149" t="s">
        <v>336</v>
      </c>
      <c r="G617" s="156">
        <f>VLOOKUP(B617,'Full FBS'!$B$18:$M$2049,6,0)</f>
        <v>0</v>
      </c>
      <c r="H617" s="156">
        <f>VLOOKUP(B617,'Full FBS'!$B$18:$M$2049,7,0)</f>
        <v>0</v>
      </c>
      <c r="I617" s="156">
        <f>VLOOKUP(B617,'Full FBS'!$B$18:$M$2049,8,0)</f>
        <v>0</v>
      </c>
      <c r="J617" s="156">
        <f>VLOOKUP(B617,'Full FBS'!$B$18:$M$2049,9,0)</f>
        <v>0</v>
      </c>
      <c r="K617" s="156">
        <f>VLOOKUP(B617,'Full FBS'!$B$18:$M$2049,10,0)</f>
        <v>16</v>
      </c>
      <c r="L617" s="156">
        <f>VLOOKUP(B617,'Full FBS'!$B$18:$M$2049,11,0)</f>
        <v>224</v>
      </c>
      <c r="M617" s="156">
        <f>VLOOKUP(B617,'Full FBS'!$B$18:$M$2049,12,0)</f>
        <v>1</v>
      </c>
      <c r="N617" s="153">
        <f>SUM(G617*$D$8+H617*$D$5+I617*$D$9+J617*$D$6+K617*$D$11+L617*$D$10+M617*$D$7)</f>
        <v>36.400000000000006</v>
      </c>
      <c r="O617" s="167">
        <f>VLOOKUP(B617, 'Full FBS'!$B$18:$P$2049, 13, FALSE)</f>
        <v>36.400000000000006</v>
      </c>
      <c r="P617" s="29"/>
      <c r="Q617" s="14"/>
      <c r="R617" s="14"/>
      <c r="S617" s="14"/>
      <c r="T617" s="14"/>
    </row>
    <row r="618" spans="1:20" ht="13.5" customHeight="1">
      <c r="A618" s="154">
        <f>RANK(N618,$N$18:$N$1076)</f>
        <v>601</v>
      </c>
      <c r="B618" s="148" t="s">
        <v>275</v>
      </c>
      <c r="C618" s="148" t="s">
        <v>1943</v>
      </c>
      <c r="D618" s="149" t="s">
        <v>42</v>
      </c>
      <c r="E618" s="149" t="s">
        <v>34</v>
      </c>
      <c r="F618" s="149" t="s">
        <v>336</v>
      </c>
      <c r="G618" s="156">
        <f>VLOOKUP(B618,'Full FBS'!$B$18:$M$2049,6,0)</f>
        <v>0</v>
      </c>
      <c r="H618" s="156">
        <f>VLOOKUP(B618,'Full FBS'!$B$18:$M$2049,7,0)</f>
        <v>0</v>
      </c>
      <c r="I618" s="156">
        <f>VLOOKUP(B618,'Full FBS'!$B$18:$M$2049,8,0)</f>
        <v>0</v>
      </c>
      <c r="J618" s="156">
        <f>VLOOKUP(B618,'Full FBS'!$B$18:$M$2049,9,0)</f>
        <v>0</v>
      </c>
      <c r="K618" s="156">
        <f>VLOOKUP(B618,'Full FBS'!$B$18:$M$2049,10,0)</f>
        <v>17</v>
      </c>
      <c r="L618" s="156">
        <f>VLOOKUP(B618,'Full FBS'!$B$18:$M$2049,11,0)</f>
        <v>216</v>
      </c>
      <c r="M618" s="156">
        <f>VLOOKUP(B618,'Full FBS'!$B$18:$M$2049,12,0)</f>
        <v>1</v>
      </c>
      <c r="N618" s="153">
        <f>SUM(G618*$D$8+H618*$D$5+I618*$D$9+J618*$D$6+K618*$D$11+L618*$D$10+M618*$D$7)</f>
        <v>36.1</v>
      </c>
      <c r="O618" s="167">
        <f>VLOOKUP(B618, 'Full FBS'!$B$18:$P$2049, 13, FALSE)</f>
        <v>36.1</v>
      </c>
      <c r="P618" s="29"/>
      <c r="Q618" s="14"/>
      <c r="R618" s="14"/>
      <c r="S618" s="14"/>
      <c r="T618" s="14"/>
    </row>
    <row r="619" spans="1:20" ht="13.5" customHeight="1">
      <c r="A619" s="154">
        <f>RANK(N619,$N$18:$N$1076)</f>
        <v>602</v>
      </c>
      <c r="B619" s="148" t="s">
        <v>1499</v>
      </c>
      <c r="C619" s="148" t="s">
        <v>433</v>
      </c>
      <c r="D619" s="149" t="s">
        <v>43</v>
      </c>
      <c r="E619" s="149" t="s">
        <v>36</v>
      </c>
      <c r="F619" s="149" t="s">
        <v>37</v>
      </c>
      <c r="G619" s="156">
        <f>VLOOKUP(B619,'Full FBS'!$B$18:$M$2049,6,0)</f>
        <v>0</v>
      </c>
      <c r="H619" s="156">
        <f>VLOOKUP(B619,'Full FBS'!$B$18:$M$2049,7,0)</f>
        <v>0</v>
      </c>
      <c r="I619" s="156">
        <f>VLOOKUP(B619,'Full FBS'!$B$18:$M$2049,8,0)</f>
        <v>0</v>
      </c>
      <c r="J619" s="156">
        <f>VLOOKUP(B619,'Full FBS'!$B$18:$M$2049,9,0)</f>
        <v>0</v>
      </c>
      <c r="K619" s="156">
        <f>VLOOKUP(B619,'Full FBS'!$B$18:$M$2049,10,0)</f>
        <v>16</v>
      </c>
      <c r="L619" s="156">
        <f>VLOOKUP(B619,'Full FBS'!$B$18:$M$2049,11,0)</f>
        <v>220</v>
      </c>
      <c r="M619" s="156">
        <f>VLOOKUP(B619,'Full FBS'!$B$18:$M$2049,12,0)</f>
        <v>1</v>
      </c>
      <c r="N619" s="153">
        <f>SUM(G619*$D$8+H619*$D$5+I619*$D$9+J619*$D$6+K619*$D$11+L619*$D$10+M619*$D$7)</f>
        <v>36</v>
      </c>
      <c r="O619" s="167">
        <f>VLOOKUP(B619, 'Full FBS'!$B$18:$P$2049, 13, FALSE)</f>
        <v>36</v>
      </c>
      <c r="P619" s="29"/>
      <c r="Q619" s="14"/>
      <c r="R619" s="14"/>
      <c r="S619" s="14"/>
      <c r="T619" s="14"/>
    </row>
    <row r="620" spans="1:20" ht="13.5" customHeight="1">
      <c r="A620" s="154">
        <f>RANK(N620,$N$18:$N$1076)</f>
        <v>603</v>
      </c>
      <c r="B620" s="148" t="s">
        <v>1226</v>
      </c>
      <c r="C620" s="148" t="s">
        <v>451</v>
      </c>
      <c r="D620" s="149" t="s">
        <v>43</v>
      </c>
      <c r="E620" s="149" t="s">
        <v>36</v>
      </c>
      <c r="F620" s="149" t="s">
        <v>336</v>
      </c>
      <c r="G620" s="156">
        <f>VLOOKUP(B620,'Full FBS'!$B$18:$M$2049,6,0)</f>
        <v>0</v>
      </c>
      <c r="H620" s="156">
        <f>VLOOKUP(B620,'Full FBS'!$B$18:$M$2049,7,0)</f>
        <v>0</v>
      </c>
      <c r="I620" s="156">
        <f>VLOOKUP(B620,'Full FBS'!$B$18:$M$2049,8,0)</f>
        <v>0</v>
      </c>
      <c r="J620" s="156">
        <f>VLOOKUP(B620,'Full FBS'!$B$18:$M$2049,9,0)</f>
        <v>0</v>
      </c>
      <c r="K620" s="156">
        <f>VLOOKUP(B620,'Full FBS'!$B$18:$M$2049,10,0)</f>
        <v>10</v>
      </c>
      <c r="L620" s="156">
        <f>VLOOKUP(B620,'Full FBS'!$B$18:$M$2049,11,0)</f>
        <v>187</v>
      </c>
      <c r="M620" s="156">
        <f>VLOOKUP(B620,'Full FBS'!$B$18:$M$2049,12,0)</f>
        <v>2</v>
      </c>
      <c r="N620" s="153">
        <f>SUM(G620*$D$8+H620*$D$5+I620*$D$9+J620*$D$6+K620*$D$11+L620*$D$10+M620*$D$7)</f>
        <v>35.700000000000003</v>
      </c>
      <c r="O620" s="167">
        <f>VLOOKUP(B620, 'Full FBS'!$B$18:$P$2049, 13, FALSE)</f>
        <v>35.700000000000003</v>
      </c>
      <c r="P620" s="29"/>
      <c r="Q620" s="14"/>
      <c r="R620" s="14"/>
      <c r="S620" s="14"/>
      <c r="T620" s="14"/>
    </row>
    <row r="621" spans="1:20" ht="13.5" customHeight="1">
      <c r="A621" s="154">
        <f>RANK(N621,$N$18:$N$1076)</f>
        <v>604</v>
      </c>
      <c r="B621" s="148" t="s">
        <v>498</v>
      </c>
      <c r="C621" s="148" t="s">
        <v>429</v>
      </c>
      <c r="D621" s="149" t="s">
        <v>43</v>
      </c>
      <c r="E621" s="149" t="s">
        <v>34</v>
      </c>
      <c r="F621" s="149" t="s">
        <v>336</v>
      </c>
      <c r="G621" s="156">
        <f>VLOOKUP(B621,'Full FBS'!$B$18:$M$2049,6,0)</f>
        <v>0</v>
      </c>
      <c r="H621" s="156">
        <f>VLOOKUP(B621,'Full FBS'!$B$18:$M$2049,7,0)</f>
        <v>0</v>
      </c>
      <c r="I621" s="156">
        <f>VLOOKUP(B621,'Full FBS'!$B$18:$M$2049,8,0)</f>
        <v>0</v>
      </c>
      <c r="J621" s="156">
        <f>VLOOKUP(B621,'Full FBS'!$B$18:$M$2049,9,0)</f>
        <v>0</v>
      </c>
      <c r="K621" s="156">
        <f>VLOOKUP(B621,'Full FBS'!$B$18:$M$2049,10,0)</f>
        <v>17</v>
      </c>
      <c r="L621" s="156">
        <f>VLOOKUP(B621,'Full FBS'!$B$18:$M$2049,11,0)</f>
        <v>211</v>
      </c>
      <c r="M621" s="156">
        <f>VLOOKUP(B621,'Full FBS'!$B$18:$M$2049,12,0)</f>
        <v>1</v>
      </c>
      <c r="N621" s="153">
        <f>SUM(G621*$D$8+H621*$D$5+I621*$D$9+J621*$D$6+K621*$D$11+L621*$D$10+M621*$D$7)</f>
        <v>35.6</v>
      </c>
      <c r="O621" s="167">
        <f>VLOOKUP(B621, 'Full FBS'!$B$18:$P$2049, 13, FALSE)</f>
        <v>35.6</v>
      </c>
      <c r="P621" s="29"/>
      <c r="Q621" s="14"/>
      <c r="R621" s="14"/>
      <c r="S621" s="14"/>
      <c r="T621" s="14"/>
    </row>
    <row r="622" spans="1:20" ht="13.5" customHeight="1">
      <c r="A622" s="154">
        <f>RANK(N622,$N$18:$N$1076)</f>
        <v>605</v>
      </c>
      <c r="B622" s="148" t="s">
        <v>1568</v>
      </c>
      <c r="C622" s="148" t="s">
        <v>1942</v>
      </c>
      <c r="D622" s="149" t="s">
        <v>39</v>
      </c>
      <c r="E622" s="149" t="s">
        <v>40</v>
      </c>
      <c r="F622" s="149" t="s">
        <v>337</v>
      </c>
      <c r="G622" s="156">
        <f>VLOOKUP(B622,'Full FBS'!$B$18:$M$2049,6,0)</f>
        <v>0</v>
      </c>
      <c r="H622" s="156">
        <f>VLOOKUP(B622,'Full FBS'!$B$18:$M$2049,7,0)</f>
        <v>0</v>
      </c>
      <c r="I622" s="156">
        <f>VLOOKUP(B622,'Full FBS'!$B$18:$M$2049,8,0)</f>
        <v>193</v>
      </c>
      <c r="J622" s="156">
        <f>VLOOKUP(B622,'Full FBS'!$B$18:$M$2049,9,0)</f>
        <v>2</v>
      </c>
      <c r="K622" s="156">
        <f>VLOOKUP(B622,'Full FBS'!$B$18:$M$2049,10,0)</f>
        <v>4</v>
      </c>
      <c r="L622" s="156">
        <f>VLOOKUP(B622,'Full FBS'!$B$18:$M$2049,11,0)</f>
        <v>22</v>
      </c>
      <c r="M622" s="156">
        <f>VLOOKUP(B622,'Full FBS'!$B$18:$M$2049,12,0)</f>
        <v>0</v>
      </c>
      <c r="N622" s="153">
        <f>SUM(G622*$D$8+H622*$D$5+I622*$D$9+J622*$D$6+K622*$D$11+L622*$D$10+M622*$D$7)</f>
        <v>35.5</v>
      </c>
      <c r="O622" s="167">
        <f>VLOOKUP(B622, 'Full FBS'!$B$18:$P$2049, 13, FALSE)</f>
        <v>35.5</v>
      </c>
      <c r="P622" s="29"/>
      <c r="Q622" s="14"/>
      <c r="R622" s="14"/>
      <c r="S622" s="14"/>
      <c r="T622" s="14"/>
    </row>
    <row r="623" spans="1:20" ht="13.5" customHeight="1">
      <c r="A623" s="154">
        <f>RANK(N623,$N$18:$N$1076)</f>
        <v>605</v>
      </c>
      <c r="B623" s="148" t="s">
        <v>174</v>
      </c>
      <c r="C623" s="148" t="s">
        <v>1943</v>
      </c>
      <c r="D623" s="149" t="s">
        <v>39</v>
      </c>
      <c r="E623" s="149" t="s">
        <v>34</v>
      </c>
      <c r="F623" s="149" t="s">
        <v>336</v>
      </c>
      <c r="G623" s="156">
        <f>VLOOKUP(B623,'Full FBS'!$B$18:$M$2049,6,0)</f>
        <v>0</v>
      </c>
      <c r="H623" s="156">
        <f>VLOOKUP(B623,'Full FBS'!$B$18:$M$2049,7,0)</f>
        <v>0</v>
      </c>
      <c r="I623" s="156">
        <f>VLOOKUP(B623,'Full FBS'!$B$18:$M$2049,8,0)</f>
        <v>172</v>
      </c>
      <c r="J623" s="156">
        <f>VLOOKUP(B623,'Full FBS'!$B$18:$M$2049,9,0)</f>
        <v>2</v>
      </c>
      <c r="K623" s="156">
        <f>VLOOKUP(B623,'Full FBS'!$B$18:$M$2049,10,0)</f>
        <v>5</v>
      </c>
      <c r="L623" s="156">
        <f>VLOOKUP(B623,'Full FBS'!$B$18:$M$2049,11,0)</f>
        <v>38</v>
      </c>
      <c r="M623" s="156">
        <f>VLOOKUP(B623,'Full FBS'!$B$18:$M$2049,12,0)</f>
        <v>0</v>
      </c>
      <c r="N623" s="153">
        <f>SUM(G623*$D$8+H623*$D$5+I623*$D$9+J623*$D$6+K623*$D$11+L623*$D$10+M623*$D$7)</f>
        <v>35.5</v>
      </c>
      <c r="O623" s="167">
        <f>VLOOKUP(B623, 'Full FBS'!$B$18:$P$2049, 13, FALSE)</f>
        <v>35.5</v>
      </c>
      <c r="P623" s="29"/>
      <c r="Q623" s="14"/>
      <c r="R623" s="14"/>
      <c r="S623" s="14"/>
      <c r="T623" s="14"/>
    </row>
    <row r="624" spans="1:20" ht="13.5" customHeight="1">
      <c r="A624" s="154">
        <f>RANK(N624,$N$18:$N$1076)</f>
        <v>605</v>
      </c>
      <c r="B624" s="148" t="s">
        <v>696</v>
      </c>
      <c r="C624" s="148" t="s">
        <v>403</v>
      </c>
      <c r="D624" s="149" t="s">
        <v>43</v>
      </c>
      <c r="E624" s="149" t="s">
        <v>38</v>
      </c>
      <c r="F624" s="149" t="s">
        <v>45</v>
      </c>
      <c r="G624" s="156">
        <f>VLOOKUP(B624,'Full FBS'!$B$18:$M$2049,6,0)</f>
        <v>0</v>
      </c>
      <c r="H624" s="156">
        <f>VLOOKUP(B624,'Full FBS'!$B$18:$M$2049,7,0)</f>
        <v>0</v>
      </c>
      <c r="I624" s="156">
        <f>VLOOKUP(B624,'Full FBS'!$B$18:$M$2049,8,0)</f>
        <v>0</v>
      </c>
      <c r="J624" s="156">
        <f>VLOOKUP(B624,'Full FBS'!$B$18:$M$2049,9,0)</f>
        <v>0</v>
      </c>
      <c r="K624" s="156">
        <f>VLOOKUP(B624,'Full FBS'!$B$18:$M$2049,10,0)</f>
        <v>17</v>
      </c>
      <c r="L624" s="156">
        <f>VLOOKUP(B624,'Full FBS'!$B$18:$M$2049,11,0)</f>
        <v>210</v>
      </c>
      <c r="M624" s="156">
        <f>VLOOKUP(B624,'Full FBS'!$B$18:$M$2049,12,0)</f>
        <v>1</v>
      </c>
      <c r="N624" s="153">
        <f>SUM(G624*$D$8+H624*$D$5+I624*$D$9+J624*$D$6+K624*$D$11+L624*$D$10+M624*$D$7)</f>
        <v>35.5</v>
      </c>
      <c r="O624" s="167">
        <f>VLOOKUP(B624, 'Full FBS'!$B$18:$P$2049, 13, FALSE)</f>
        <v>35.5</v>
      </c>
      <c r="P624" s="29"/>
      <c r="Q624" s="14"/>
      <c r="R624" s="14"/>
      <c r="S624" s="14"/>
      <c r="T624" s="14"/>
    </row>
    <row r="625" spans="1:20" ht="13.5" customHeight="1">
      <c r="A625" s="154">
        <f>RANK(N625,$N$18:$N$1076)</f>
        <v>608</v>
      </c>
      <c r="B625" s="148" t="s">
        <v>1342</v>
      </c>
      <c r="C625" s="148" t="s">
        <v>1923</v>
      </c>
      <c r="D625" s="149" t="s">
        <v>39</v>
      </c>
      <c r="E625" s="149" t="s">
        <v>36</v>
      </c>
      <c r="F625" s="149" t="s">
        <v>336</v>
      </c>
      <c r="G625" s="156">
        <f>VLOOKUP(B625,'Full FBS'!$B$18:$M$2049,6,0)</f>
        <v>0</v>
      </c>
      <c r="H625" s="156">
        <f>VLOOKUP(B625,'Full FBS'!$B$18:$M$2049,7,0)</f>
        <v>0</v>
      </c>
      <c r="I625" s="156">
        <f>VLOOKUP(B625,'Full FBS'!$B$18:$M$2049,8,0)</f>
        <v>189</v>
      </c>
      <c r="J625" s="156">
        <f>VLOOKUP(B625,'Full FBS'!$B$18:$M$2049,9,0)</f>
        <v>2</v>
      </c>
      <c r="K625" s="156">
        <f>VLOOKUP(B625,'Full FBS'!$B$18:$M$2049,10,0)</f>
        <v>4</v>
      </c>
      <c r="L625" s="156">
        <f>VLOOKUP(B625,'Full FBS'!$B$18:$M$2049,11,0)</f>
        <v>25</v>
      </c>
      <c r="M625" s="156">
        <f>VLOOKUP(B625,'Full FBS'!$B$18:$M$2049,12,0)</f>
        <v>0</v>
      </c>
      <c r="N625" s="153">
        <f>SUM(G625*$D$8+H625*$D$5+I625*$D$9+J625*$D$6+K625*$D$11+L625*$D$10+M625*$D$7)</f>
        <v>35.400000000000006</v>
      </c>
      <c r="O625" s="167">
        <f>VLOOKUP(B625, 'Full FBS'!$B$18:$P$2049, 13, FALSE)</f>
        <v>35.400000000000006</v>
      </c>
      <c r="P625" s="29"/>
      <c r="Q625" s="14"/>
      <c r="R625" s="14"/>
      <c r="S625" s="14"/>
      <c r="T625" s="14"/>
    </row>
    <row r="626" spans="1:20" ht="13.5" customHeight="1">
      <c r="A626" s="154">
        <f>RANK(N626,$N$18:$N$1076)</f>
        <v>609</v>
      </c>
      <c r="B626" s="148" t="s">
        <v>2151</v>
      </c>
      <c r="C626" s="148" t="s">
        <v>1064</v>
      </c>
      <c r="D626" s="149" t="s">
        <v>43</v>
      </c>
      <c r="E626" s="149" t="s">
        <v>36</v>
      </c>
      <c r="F626" s="149" t="s">
        <v>335</v>
      </c>
      <c r="G626" s="156">
        <f>VLOOKUP(B626,'Full FBS'!$B$18:$M$2049,6,0)</f>
        <v>0</v>
      </c>
      <c r="H626" s="156">
        <f>VLOOKUP(B626,'Full FBS'!$B$18:$M$2049,7,0)</f>
        <v>0</v>
      </c>
      <c r="I626" s="156">
        <f>VLOOKUP(B626,'Full FBS'!$B$18:$M$2049,8,0)</f>
        <v>0</v>
      </c>
      <c r="J626" s="156">
        <f>VLOOKUP(B626,'Full FBS'!$B$18:$M$2049,9,0)</f>
        <v>0</v>
      </c>
      <c r="K626" s="156">
        <f>VLOOKUP(B626,'Full FBS'!$B$18:$M$2049,10,0)</f>
        <v>16</v>
      </c>
      <c r="L626" s="156">
        <f>VLOOKUP(B626,'Full FBS'!$B$18:$M$2049,11,0)</f>
        <v>213</v>
      </c>
      <c r="M626" s="156">
        <f>VLOOKUP(B626,'Full FBS'!$B$18:$M$2049,12,0)</f>
        <v>1</v>
      </c>
      <c r="N626" s="153">
        <f>SUM(G626*$D$8+H626*$D$5+I626*$D$9+J626*$D$6+K626*$D$11+L626*$D$10+M626*$D$7)</f>
        <v>35.299999999999997</v>
      </c>
      <c r="O626" s="167">
        <f>VLOOKUP(B626, 'Full FBS'!$B$18:$P$2049, 13, FALSE)</f>
        <v>35.299999999999997</v>
      </c>
      <c r="P626" s="29"/>
      <c r="Q626" s="14"/>
      <c r="R626" s="14"/>
      <c r="S626" s="14"/>
      <c r="T626" s="14"/>
    </row>
    <row r="627" spans="1:20" ht="13.5" customHeight="1">
      <c r="A627" s="154">
        <f>RANK(N627,$N$18:$N$1076)</f>
        <v>610</v>
      </c>
      <c r="B627" s="148" t="s">
        <v>63</v>
      </c>
      <c r="C627" s="148" t="s">
        <v>1045</v>
      </c>
      <c r="D627" s="149" t="s">
        <v>43</v>
      </c>
      <c r="E627" s="149" t="s">
        <v>34</v>
      </c>
      <c r="F627" s="149" t="s">
        <v>336</v>
      </c>
      <c r="G627" s="156">
        <f>VLOOKUP(B627,'Full FBS'!$B$18:$M$2049,6,0)</f>
        <v>0</v>
      </c>
      <c r="H627" s="156">
        <f>VLOOKUP(B627,'Full FBS'!$B$18:$M$2049,7,0)</f>
        <v>0</v>
      </c>
      <c r="I627" s="156">
        <f>VLOOKUP(B627,'Full FBS'!$B$18:$M$2049,8,0)</f>
        <v>0</v>
      </c>
      <c r="J627" s="156">
        <f>VLOOKUP(B627,'Full FBS'!$B$18:$M$2049,9,0)</f>
        <v>0</v>
      </c>
      <c r="K627" s="156">
        <f>VLOOKUP(B627,'Full FBS'!$B$18:$M$2049,10,0)</f>
        <v>18</v>
      </c>
      <c r="L627" s="156">
        <f>VLOOKUP(B627,'Full FBS'!$B$18:$M$2049,11,0)</f>
        <v>198</v>
      </c>
      <c r="M627" s="156">
        <f>VLOOKUP(B627,'Full FBS'!$B$18:$M$2049,12,0)</f>
        <v>1</v>
      </c>
      <c r="N627" s="153">
        <f>SUM(G627*$D$8+H627*$D$5+I627*$D$9+J627*$D$6+K627*$D$11+L627*$D$10+M627*$D$7)</f>
        <v>34.799999999999997</v>
      </c>
      <c r="O627" s="167">
        <f>VLOOKUP(B627, 'Full FBS'!$B$18:$P$2049, 13, FALSE)</f>
        <v>34.799999999999997</v>
      </c>
      <c r="P627" s="29"/>
      <c r="Q627" s="14"/>
      <c r="R627" s="14"/>
      <c r="S627" s="14"/>
      <c r="T627" s="14"/>
    </row>
    <row r="628" spans="1:20" ht="13.5" customHeight="1">
      <c r="A628" s="154">
        <f>RANK(N628,$N$18:$N$1076)</f>
        <v>611</v>
      </c>
      <c r="B628" s="148" t="s">
        <v>1227</v>
      </c>
      <c r="C628" s="148" t="s">
        <v>451</v>
      </c>
      <c r="D628" s="149" t="s">
        <v>43</v>
      </c>
      <c r="E628" s="149" t="s">
        <v>38</v>
      </c>
      <c r="F628" s="149" t="s">
        <v>336</v>
      </c>
      <c r="G628" s="156">
        <f>VLOOKUP(B628,'Full FBS'!$B$18:$M$2049,6,0)</f>
        <v>0</v>
      </c>
      <c r="H628" s="156">
        <f>VLOOKUP(B628,'Full FBS'!$B$18:$M$2049,7,0)</f>
        <v>0</v>
      </c>
      <c r="I628" s="156">
        <f>VLOOKUP(B628,'Full FBS'!$B$18:$M$2049,8,0)</f>
        <v>0</v>
      </c>
      <c r="J628" s="156">
        <f>VLOOKUP(B628,'Full FBS'!$B$18:$M$2049,9,0)</f>
        <v>0</v>
      </c>
      <c r="K628" s="156">
        <f>VLOOKUP(B628,'Full FBS'!$B$18:$M$2049,10,0)</f>
        <v>12</v>
      </c>
      <c r="L628" s="156">
        <f>VLOOKUP(B628,'Full FBS'!$B$18:$M$2049,11,0)</f>
        <v>162</v>
      </c>
      <c r="M628" s="156">
        <f>VLOOKUP(B628,'Full FBS'!$B$18:$M$2049,12,0)</f>
        <v>2</v>
      </c>
      <c r="N628" s="153">
        <f>SUM(G628*$D$8+H628*$D$5+I628*$D$9+J628*$D$6+K628*$D$11+L628*$D$10+M628*$D$7)</f>
        <v>34.200000000000003</v>
      </c>
      <c r="O628" s="167">
        <f>VLOOKUP(B628, 'Full FBS'!$B$18:$P$2049, 13, FALSE)</f>
        <v>34.200000000000003</v>
      </c>
      <c r="P628" s="29"/>
      <c r="Q628" s="14"/>
      <c r="R628" s="14"/>
      <c r="S628" s="14"/>
      <c r="T628" s="14"/>
    </row>
    <row r="629" spans="1:20" ht="13.5" customHeight="1">
      <c r="A629" s="154">
        <f>RANK(N629,$N$18:$N$1076)</f>
        <v>611</v>
      </c>
      <c r="B629" s="148" t="s">
        <v>1857</v>
      </c>
      <c r="C629" s="148" t="s">
        <v>403</v>
      </c>
      <c r="D629" s="149" t="s">
        <v>39</v>
      </c>
      <c r="E629" s="149" t="s">
        <v>38</v>
      </c>
      <c r="F629" s="149" t="s">
        <v>45</v>
      </c>
      <c r="G629" s="156">
        <f>VLOOKUP(B629,'Full FBS'!$B$18:$M$2049,6,0)</f>
        <v>0</v>
      </c>
      <c r="H629" s="156">
        <f>VLOOKUP(B629,'Full FBS'!$B$18:$M$2049,7,0)</f>
        <v>0</v>
      </c>
      <c r="I629" s="156">
        <f>VLOOKUP(B629,'Full FBS'!$B$18:$M$2049,8,0)</f>
        <v>208</v>
      </c>
      <c r="J629" s="156">
        <f>VLOOKUP(B629,'Full FBS'!$B$18:$M$2049,9,0)</f>
        <v>1</v>
      </c>
      <c r="K629" s="156">
        <f>VLOOKUP(B629,'Full FBS'!$B$18:$M$2049,10,0)</f>
        <v>7</v>
      </c>
      <c r="L629" s="156">
        <f>VLOOKUP(B629,'Full FBS'!$B$18:$M$2049,11,0)</f>
        <v>39</v>
      </c>
      <c r="M629" s="156">
        <f>VLOOKUP(B629,'Full FBS'!$B$18:$M$2049,12,0)</f>
        <v>0</v>
      </c>
      <c r="N629" s="153">
        <f>SUM(G629*$D$8+H629*$D$5+I629*$D$9+J629*$D$6+K629*$D$11+L629*$D$10+M629*$D$7)</f>
        <v>34.200000000000003</v>
      </c>
      <c r="O629" s="167">
        <f>VLOOKUP(B629, 'Full FBS'!$B$18:$P$2049, 13, FALSE)</f>
        <v>34.200000000000003</v>
      </c>
      <c r="P629" s="29"/>
      <c r="Q629" s="14"/>
      <c r="R629" s="14"/>
      <c r="S629" s="14"/>
      <c r="T629" s="14"/>
    </row>
    <row r="630" spans="1:20" ht="13.5" customHeight="1">
      <c r="A630" s="154">
        <f>RANK(N630,$N$18:$N$1076)</f>
        <v>613</v>
      </c>
      <c r="B630" s="148" t="s">
        <v>1202</v>
      </c>
      <c r="C630" s="148" t="s">
        <v>426</v>
      </c>
      <c r="D630" s="149" t="s">
        <v>39</v>
      </c>
      <c r="E630" s="149" t="s">
        <v>40</v>
      </c>
      <c r="F630" s="149" t="s">
        <v>45</v>
      </c>
      <c r="G630" s="156">
        <f>VLOOKUP(B630,'Full FBS'!$B$18:$M$2049,6,0)</f>
        <v>0</v>
      </c>
      <c r="H630" s="156">
        <f>VLOOKUP(B630,'Full FBS'!$B$18:$M$2049,7,0)</f>
        <v>0</v>
      </c>
      <c r="I630" s="156">
        <f>VLOOKUP(B630,'Full FBS'!$B$18:$M$2049,8,0)</f>
        <v>173</v>
      </c>
      <c r="J630" s="156">
        <f>VLOOKUP(B630,'Full FBS'!$B$18:$M$2049,9,0)</f>
        <v>2</v>
      </c>
      <c r="K630" s="156">
        <f>VLOOKUP(B630,'Full FBS'!$B$18:$M$2049,10,0)</f>
        <v>3</v>
      </c>
      <c r="L630" s="156">
        <f>VLOOKUP(B630,'Full FBS'!$B$18:$M$2049,11,0)</f>
        <v>29</v>
      </c>
      <c r="M630" s="156">
        <f>VLOOKUP(B630,'Full FBS'!$B$18:$M$2049,12,0)</f>
        <v>0</v>
      </c>
      <c r="N630" s="153">
        <f>SUM(G630*$D$8+H630*$D$5+I630*$D$9+J630*$D$6+K630*$D$11+L630*$D$10+M630*$D$7)</f>
        <v>33.700000000000003</v>
      </c>
      <c r="O630" s="167">
        <f>VLOOKUP(B630, 'Full FBS'!$B$18:$P$2049, 13, FALSE)</f>
        <v>33.700000000000003</v>
      </c>
      <c r="P630" s="29"/>
      <c r="Q630" s="14"/>
      <c r="R630" s="14"/>
      <c r="S630" s="14"/>
      <c r="T630" s="14"/>
    </row>
    <row r="631" spans="1:20" ht="13.5" customHeight="1">
      <c r="A631" s="154">
        <f>RANK(N631,$N$18:$N$1076)</f>
        <v>613</v>
      </c>
      <c r="B631" s="148" t="s">
        <v>1426</v>
      </c>
      <c r="C631" s="148" t="s">
        <v>1932</v>
      </c>
      <c r="D631" s="149" t="s">
        <v>42</v>
      </c>
      <c r="E631" s="149" t="s">
        <v>34</v>
      </c>
      <c r="F631" s="149" t="s">
        <v>45</v>
      </c>
      <c r="G631" s="156">
        <f>VLOOKUP(B631,'Full FBS'!$B$18:$M$2049,6,0)</f>
        <v>0</v>
      </c>
      <c r="H631" s="156">
        <f>VLOOKUP(B631,'Full FBS'!$B$18:$M$2049,7,0)</f>
        <v>0</v>
      </c>
      <c r="I631" s="156">
        <f>VLOOKUP(B631,'Full FBS'!$B$18:$M$2049,8,0)</f>
        <v>0</v>
      </c>
      <c r="J631" s="156">
        <f>VLOOKUP(B631,'Full FBS'!$B$18:$M$2049,9,0)</f>
        <v>0</v>
      </c>
      <c r="K631" s="156">
        <f>VLOOKUP(B631,'Full FBS'!$B$18:$M$2049,10,0)</f>
        <v>12</v>
      </c>
      <c r="L631" s="156">
        <f>VLOOKUP(B631,'Full FBS'!$B$18:$M$2049,11,0)</f>
        <v>157</v>
      </c>
      <c r="M631" s="156">
        <f>VLOOKUP(B631,'Full FBS'!$B$18:$M$2049,12,0)</f>
        <v>2</v>
      </c>
      <c r="N631" s="153">
        <f>SUM(G631*$D$8+H631*$D$5+I631*$D$9+J631*$D$6+K631*$D$11+L631*$D$10+M631*$D$7)</f>
        <v>33.700000000000003</v>
      </c>
      <c r="O631" s="167">
        <f>VLOOKUP(B631, 'Full FBS'!$B$18:$P$2049, 13, FALSE)</f>
        <v>33.700000000000003</v>
      </c>
      <c r="P631" s="29"/>
      <c r="Q631" s="14"/>
      <c r="R631" s="14"/>
      <c r="S631" s="14"/>
      <c r="T631" s="14"/>
    </row>
    <row r="632" spans="1:20" ht="13.5" customHeight="1">
      <c r="A632" s="154">
        <f>RANK(N632,$N$18:$N$1076)</f>
        <v>615</v>
      </c>
      <c r="B632" s="148" t="s">
        <v>72</v>
      </c>
      <c r="C632" s="148" t="s">
        <v>438</v>
      </c>
      <c r="D632" s="149" t="s">
        <v>43</v>
      </c>
      <c r="E632" s="149" t="s">
        <v>34</v>
      </c>
      <c r="F632" s="149" t="s">
        <v>45</v>
      </c>
      <c r="G632" s="156">
        <f>VLOOKUP(B632,'Full FBS'!$B$18:$M$2049,6,0)</f>
        <v>0</v>
      </c>
      <c r="H632" s="156">
        <f>VLOOKUP(B632,'Full FBS'!$B$18:$M$2049,7,0)</f>
        <v>0</v>
      </c>
      <c r="I632" s="156">
        <f>VLOOKUP(B632,'Full FBS'!$B$18:$M$2049,8,0)</f>
        <v>0</v>
      </c>
      <c r="J632" s="156">
        <f>VLOOKUP(B632,'Full FBS'!$B$18:$M$2049,9,0)</f>
        <v>0</v>
      </c>
      <c r="K632" s="156">
        <f>VLOOKUP(B632,'Full FBS'!$B$18:$M$2049,10,0)</f>
        <v>17</v>
      </c>
      <c r="L632" s="156">
        <f>VLOOKUP(B632,'Full FBS'!$B$18:$M$2049,11,0)</f>
        <v>191</v>
      </c>
      <c r="M632" s="156">
        <f>VLOOKUP(B632,'Full FBS'!$B$18:$M$2049,12,0)</f>
        <v>1</v>
      </c>
      <c r="N632" s="153">
        <f>SUM(G632*$D$8+H632*$D$5+I632*$D$9+J632*$D$6+K632*$D$11+L632*$D$10+M632*$D$7)</f>
        <v>33.6</v>
      </c>
      <c r="O632" s="167">
        <f>VLOOKUP(B632, 'Full FBS'!$B$18:$P$2049, 13, FALSE)</f>
        <v>33.6</v>
      </c>
      <c r="P632" s="29"/>
      <c r="Q632" s="14"/>
      <c r="R632" s="14"/>
      <c r="S632" s="14"/>
      <c r="T632" s="14"/>
    </row>
    <row r="633" spans="1:20" ht="13.5" customHeight="1">
      <c r="A633" s="154">
        <f>RANK(N633,$N$18:$N$1076)</f>
        <v>615</v>
      </c>
      <c r="B633" s="148" t="s">
        <v>479</v>
      </c>
      <c r="C633" s="148" t="s">
        <v>58</v>
      </c>
      <c r="D633" s="149" t="s">
        <v>43</v>
      </c>
      <c r="E633" s="149" t="s">
        <v>34</v>
      </c>
      <c r="F633" s="149" t="s">
        <v>337</v>
      </c>
      <c r="G633" s="156">
        <f>VLOOKUP(B633,'Full FBS'!$B$18:$M$2049,6,0)</f>
        <v>0</v>
      </c>
      <c r="H633" s="156">
        <f>VLOOKUP(B633,'Full FBS'!$B$18:$M$2049,7,0)</f>
        <v>0</v>
      </c>
      <c r="I633" s="156">
        <f>VLOOKUP(B633,'Full FBS'!$B$18:$M$2049,8,0)</f>
        <v>0</v>
      </c>
      <c r="J633" s="156">
        <f>VLOOKUP(B633,'Full FBS'!$B$18:$M$2049,9,0)</f>
        <v>0</v>
      </c>
      <c r="K633" s="156">
        <f>VLOOKUP(B633,'Full FBS'!$B$18:$M$2049,10,0)</f>
        <v>17</v>
      </c>
      <c r="L633" s="156">
        <f>VLOOKUP(B633,'Full FBS'!$B$18:$M$2049,11,0)</f>
        <v>191</v>
      </c>
      <c r="M633" s="156">
        <f>VLOOKUP(B633,'Full FBS'!$B$18:$M$2049,12,0)</f>
        <v>1</v>
      </c>
      <c r="N633" s="153">
        <f>SUM(G633*$D$8+H633*$D$5+I633*$D$9+J633*$D$6+K633*$D$11+L633*$D$10+M633*$D$7)</f>
        <v>33.6</v>
      </c>
      <c r="O633" s="167">
        <f>VLOOKUP(B633, 'Full FBS'!$B$18:$P$2049, 13, FALSE)</f>
        <v>33.6</v>
      </c>
      <c r="P633" s="29"/>
      <c r="Q633" s="14"/>
      <c r="R633" s="14"/>
      <c r="S633" s="14"/>
      <c r="T633" s="14"/>
    </row>
    <row r="634" spans="1:20" ht="13.5" customHeight="1">
      <c r="A634" s="154">
        <f>RANK(N634,$N$18:$N$1076)</f>
        <v>617</v>
      </c>
      <c r="B634" s="148" t="s">
        <v>1821</v>
      </c>
      <c r="C634" s="148" t="s">
        <v>428</v>
      </c>
      <c r="D634" s="149" t="s">
        <v>43</v>
      </c>
      <c r="E634" s="149" t="s">
        <v>34</v>
      </c>
      <c r="F634" s="149" t="s">
        <v>336</v>
      </c>
      <c r="G634" s="156">
        <f>VLOOKUP(B634,'Full FBS'!$B$18:$M$2049,6,0)</f>
        <v>0</v>
      </c>
      <c r="H634" s="156">
        <f>VLOOKUP(B634,'Full FBS'!$B$18:$M$2049,7,0)</f>
        <v>0</v>
      </c>
      <c r="I634" s="156">
        <f>VLOOKUP(B634,'Full FBS'!$B$18:$M$2049,8,0)</f>
        <v>0</v>
      </c>
      <c r="J634" s="156">
        <f>VLOOKUP(B634,'Full FBS'!$B$18:$M$2049,9,0)</f>
        <v>0</v>
      </c>
      <c r="K634" s="156">
        <f>VLOOKUP(B634,'Full FBS'!$B$18:$M$2049,10,0)</f>
        <v>18</v>
      </c>
      <c r="L634" s="156">
        <f>VLOOKUP(B634,'Full FBS'!$B$18:$M$2049,11,0)</f>
        <v>185</v>
      </c>
      <c r="M634" s="156">
        <f>VLOOKUP(B634,'Full FBS'!$B$18:$M$2049,12,0)</f>
        <v>1</v>
      </c>
      <c r="N634" s="153">
        <f>SUM(G634*$D$8+H634*$D$5+I634*$D$9+J634*$D$6+K634*$D$11+L634*$D$10+M634*$D$7)</f>
        <v>33.5</v>
      </c>
      <c r="O634" s="167">
        <f>VLOOKUP(B634, 'Full FBS'!$B$18:$P$2049, 13, FALSE)</f>
        <v>33.5</v>
      </c>
      <c r="P634" s="29"/>
      <c r="Q634" s="14"/>
      <c r="R634" s="14"/>
      <c r="S634" s="14"/>
      <c r="T634" s="14"/>
    </row>
    <row r="635" spans="1:20" ht="13.5" customHeight="1">
      <c r="A635" s="154">
        <f>RANK(N635,$N$18:$N$1076)</f>
        <v>618</v>
      </c>
      <c r="B635" s="148" t="s">
        <v>1730</v>
      </c>
      <c r="C635" s="148" t="s">
        <v>1954</v>
      </c>
      <c r="D635" s="149" t="s">
        <v>43</v>
      </c>
      <c r="E635" s="149" t="s">
        <v>34</v>
      </c>
      <c r="F635" s="149" t="s">
        <v>336</v>
      </c>
      <c r="G635" s="156">
        <f>VLOOKUP(B635,'Full FBS'!$B$18:$M$2049,6,0)</f>
        <v>0</v>
      </c>
      <c r="H635" s="156">
        <f>VLOOKUP(B635,'Full FBS'!$B$18:$M$2049,7,0)</f>
        <v>0</v>
      </c>
      <c r="I635" s="156">
        <f>VLOOKUP(B635,'Full FBS'!$B$18:$M$2049,8,0)</f>
        <v>0</v>
      </c>
      <c r="J635" s="156">
        <f>VLOOKUP(B635,'Full FBS'!$B$18:$M$2049,9,0)</f>
        <v>0</v>
      </c>
      <c r="K635" s="156">
        <f>VLOOKUP(B635,'Full FBS'!$B$18:$M$2049,10,0)</f>
        <v>16</v>
      </c>
      <c r="L635" s="156">
        <f>VLOOKUP(B635,'Full FBS'!$B$18:$M$2049,11,0)</f>
        <v>192</v>
      </c>
      <c r="M635" s="156">
        <f>VLOOKUP(B635,'Full FBS'!$B$18:$M$2049,12,0)</f>
        <v>1</v>
      </c>
      <c r="N635" s="153">
        <f>SUM(G635*$D$8+H635*$D$5+I635*$D$9+J635*$D$6+K635*$D$11+L635*$D$10+M635*$D$7)</f>
        <v>33.200000000000003</v>
      </c>
      <c r="O635" s="167">
        <f>VLOOKUP(B635, 'Full FBS'!$B$18:$P$2049, 13, FALSE)</f>
        <v>33.200000000000003</v>
      </c>
      <c r="P635" s="29"/>
      <c r="Q635" s="14"/>
      <c r="R635" s="14"/>
      <c r="S635" s="14"/>
      <c r="T635" s="14"/>
    </row>
    <row r="636" spans="1:20" ht="13.5" customHeight="1">
      <c r="A636" s="154">
        <f>RANK(N636,$N$18:$N$1076)</f>
        <v>619</v>
      </c>
      <c r="B636" s="148" t="s">
        <v>912</v>
      </c>
      <c r="C636" s="148" t="s">
        <v>406</v>
      </c>
      <c r="D636" s="149" t="s">
        <v>42</v>
      </c>
      <c r="E636" s="149" t="s">
        <v>38</v>
      </c>
      <c r="F636" s="149" t="s">
        <v>45</v>
      </c>
      <c r="G636" s="156">
        <f>VLOOKUP(B636,'Full FBS'!$B$18:$M$2049,6,0)</f>
        <v>0</v>
      </c>
      <c r="H636" s="156">
        <f>VLOOKUP(B636,'Full FBS'!$B$18:$M$2049,7,0)</f>
        <v>0</v>
      </c>
      <c r="I636" s="156">
        <f>VLOOKUP(B636,'Full FBS'!$B$18:$M$2049,8,0)</f>
        <v>0</v>
      </c>
      <c r="J636" s="156">
        <f>VLOOKUP(B636,'Full FBS'!$B$18:$M$2049,9,0)</f>
        <v>0</v>
      </c>
      <c r="K636" s="156">
        <f>VLOOKUP(B636,'Full FBS'!$B$18:$M$2049,10,0)</f>
        <v>15</v>
      </c>
      <c r="L636" s="156">
        <f>VLOOKUP(B636,'Full FBS'!$B$18:$M$2049,11,0)</f>
        <v>136</v>
      </c>
      <c r="M636" s="156">
        <f>VLOOKUP(B636,'Full FBS'!$B$18:$M$2049,12,0)</f>
        <v>2</v>
      </c>
      <c r="N636" s="153">
        <f>SUM(G636*$D$8+H636*$D$5+I636*$D$9+J636*$D$6+K636*$D$11+L636*$D$10+M636*$D$7)</f>
        <v>33.1</v>
      </c>
      <c r="O636" s="167">
        <f>VLOOKUP(B636, 'Full FBS'!$B$18:$P$2049, 13, FALSE)</f>
        <v>33.1</v>
      </c>
      <c r="P636" s="29"/>
      <c r="Q636" s="14"/>
      <c r="R636" s="14"/>
      <c r="S636" s="14"/>
      <c r="T636" s="14"/>
    </row>
    <row r="637" spans="1:20" ht="13.5" customHeight="1">
      <c r="A637" s="154">
        <f>RANK(N637,$N$18:$N$1076)</f>
        <v>620</v>
      </c>
      <c r="B637" s="148" t="s">
        <v>1363</v>
      </c>
      <c r="C637" s="148" t="s">
        <v>1926</v>
      </c>
      <c r="D637" s="149" t="s">
        <v>39</v>
      </c>
      <c r="E637" s="149" t="s">
        <v>38</v>
      </c>
      <c r="F637" s="149" t="s">
        <v>336</v>
      </c>
      <c r="G637" s="156">
        <f>VLOOKUP(B637,'Full FBS'!$B$18:$M$2049,6,0)</f>
        <v>0</v>
      </c>
      <c r="H637" s="156">
        <f>VLOOKUP(B637,'Full FBS'!$B$18:$M$2049,7,0)</f>
        <v>0</v>
      </c>
      <c r="I637" s="156">
        <f>VLOOKUP(B637,'Full FBS'!$B$18:$M$2049,8,0)</f>
        <v>183</v>
      </c>
      <c r="J637" s="156">
        <f>VLOOKUP(B637,'Full FBS'!$B$18:$M$2049,9,0)</f>
        <v>1</v>
      </c>
      <c r="K637" s="156">
        <f>VLOOKUP(B637,'Full FBS'!$B$18:$M$2049,10,0)</f>
        <v>7</v>
      </c>
      <c r="L637" s="156">
        <f>VLOOKUP(B637,'Full FBS'!$B$18:$M$2049,11,0)</f>
        <v>52</v>
      </c>
      <c r="M637" s="156">
        <f>VLOOKUP(B637,'Full FBS'!$B$18:$M$2049,12,0)</f>
        <v>0</v>
      </c>
      <c r="N637" s="153">
        <f>SUM(G637*$D$8+H637*$D$5+I637*$D$9+J637*$D$6+K637*$D$11+L637*$D$10+M637*$D$7)</f>
        <v>33</v>
      </c>
      <c r="O637" s="167">
        <f>VLOOKUP(B637, 'Full FBS'!$B$18:$P$2049, 13, FALSE)</f>
        <v>33</v>
      </c>
      <c r="P637" s="29"/>
      <c r="Q637" s="14"/>
      <c r="R637" s="14"/>
      <c r="S637" s="14"/>
      <c r="T637" s="14"/>
    </row>
    <row r="638" spans="1:20" ht="13.5" customHeight="1">
      <c r="A638" s="154">
        <f>RANK(N638,$N$18:$N$1076)</f>
        <v>621</v>
      </c>
      <c r="B638" s="148" t="s">
        <v>1274</v>
      </c>
      <c r="C638" s="148" t="s">
        <v>419</v>
      </c>
      <c r="D638" s="149" t="s">
        <v>43</v>
      </c>
      <c r="E638" s="149" t="s">
        <v>38</v>
      </c>
      <c r="F638" s="149" t="s">
        <v>37</v>
      </c>
      <c r="G638" s="156">
        <f>VLOOKUP(B638,'Full FBS'!$B$18:$M$2049,6,0)</f>
        <v>0</v>
      </c>
      <c r="H638" s="156">
        <f>VLOOKUP(B638,'Full FBS'!$B$18:$M$2049,7,0)</f>
        <v>0</v>
      </c>
      <c r="I638" s="156">
        <f>VLOOKUP(B638,'Full FBS'!$B$18:$M$2049,8,0)</f>
        <v>0</v>
      </c>
      <c r="J638" s="156">
        <f>VLOOKUP(B638,'Full FBS'!$B$18:$M$2049,9,0)</f>
        <v>0</v>
      </c>
      <c r="K638" s="156">
        <f>VLOOKUP(B638,'Full FBS'!$B$18:$M$2049,10,0)</f>
        <v>13</v>
      </c>
      <c r="L638" s="156">
        <f>VLOOKUP(B638,'Full FBS'!$B$18:$M$2049,11,0)</f>
        <v>204</v>
      </c>
      <c r="M638" s="156">
        <f>VLOOKUP(B638,'Full FBS'!$B$18:$M$2049,12,0)</f>
        <v>1</v>
      </c>
      <c r="N638" s="153">
        <f>SUM(G638*$D$8+H638*$D$5+I638*$D$9+J638*$D$6+K638*$D$11+L638*$D$10+M638*$D$7)</f>
        <v>32.900000000000006</v>
      </c>
      <c r="O638" s="167">
        <f>VLOOKUP(B638, 'Full FBS'!$B$18:$P$2049, 13, FALSE)</f>
        <v>32.900000000000006</v>
      </c>
      <c r="P638" s="29"/>
      <c r="Q638" s="14"/>
      <c r="R638" s="14"/>
      <c r="S638" s="14"/>
      <c r="T638" s="14"/>
    </row>
    <row r="639" spans="1:20" ht="13.5" customHeight="1">
      <c r="A639" s="154">
        <f>RANK(N639,$N$18:$N$1076)</f>
        <v>622</v>
      </c>
      <c r="B639" s="148" t="s">
        <v>2156</v>
      </c>
      <c r="C639" s="148" t="s">
        <v>430</v>
      </c>
      <c r="D639" s="149" t="s">
        <v>39</v>
      </c>
      <c r="E639" s="149" t="s">
        <v>38</v>
      </c>
      <c r="F639" s="149" t="s">
        <v>45</v>
      </c>
      <c r="G639" s="156">
        <f>VLOOKUP(B639,'Full FBS'!$B$18:$M$2049,6,0)</f>
        <v>0</v>
      </c>
      <c r="H639" s="156">
        <f>VLOOKUP(B639,'Full FBS'!$B$18:$M$2049,7,0)</f>
        <v>0</v>
      </c>
      <c r="I639" s="156">
        <f>VLOOKUP(B639,'Full FBS'!$B$18:$M$2049,8,0)</f>
        <v>187</v>
      </c>
      <c r="J639" s="156">
        <f>VLOOKUP(B639,'Full FBS'!$B$18:$M$2049,9,0)</f>
        <v>1</v>
      </c>
      <c r="K639" s="156">
        <f>VLOOKUP(B639,'Full FBS'!$B$18:$M$2049,10,0)</f>
        <v>6</v>
      </c>
      <c r="L639" s="156">
        <f>VLOOKUP(B639,'Full FBS'!$B$18:$M$2049,11,0)</f>
        <v>50</v>
      </c>
      <c r="M639" s="156">
        <f>VLOOKUP(B639,'Full FBS'!$B$18:$M$2049,12,0)</f>
        <v>0</v>
      </c>
      <c r="N639" s="153">
        <f>SUM(G639*$D$8+H639*$D$5+I639*$D$9+J639*$D$6+K639*$D$11+L639*$D$10+M639*$D$7)</f>
        <v>32.700000000000003</v>
      </c>
      <c r="O639" s="167">
        <f>VLOOKUP(B639, 'Full FBS'!$B$18:$P$2049, 13, FALSE)</f>
        <v>32.700000000000003</v>
      </c>
      <c r="P639" s="29"/>
      <c r="Q639" s="14"/>
      <c r="R639" s="14"/>
      <c r="S639" s="14"/>
      <c r="T639" s="14"/>
    </row>
    <row r="640" spans="1:20" ht="13.5" customHeight="1">
      <c r="A640" s="154">
        <f>RANK(N640,$N$18:$N$1076)</f>
        <v>623</v>
      </c>
      <c r="B640" s="148" t="s">
        <v>1469</v>
      </c>
      <c r="C640" s="148" t="s">
        <v>1057</v>
      </c>
      <c r="D640" s="149" t="s">
        <v>43</v>
      </c>
      <c r="E640" s="149" t="s">
        <v>34</v>
      </c>
      <c r="F640" s="149" t="s">
        <v>337</v>
      </c>
      <c r="G640" s="156">
        <f>VLOOKUP(B640,'Full FBS'!$B$18:$M$2049,6,0)</f>
        <v>0</v>
      </c>
      <c r="H640" s="156">
        <f>VLOOKUP(B640,'Full FBS'!$B$18:$M$2049,7,0)</f>
        <v>0</v>
      </c>
      <c r="I640" s="156">
        <f>VLOOKUP(B640,'Full FBS'!$B$18:$M$2049,8,0)</f>
        <v>0</v>
      </c>
      <c r="J640" s="156">
        <f>VLOOKUP(B640,'Full FBS'!$B$18:$M$2049,9,0)</f>
        <v>0</v>
      </c>
      <c r="K640" s="156">
        <f>VLOOKUP(B640,'Full FBS'!$B$18:$M$2049,10,0)</f>
        <v>16</v>
      </c>
      <c r="L640" s="156">
        <f>VLOOKUP(B640,'Full FBS'!$B$18:$M$2049,11,0)</f>
        <v>185</v>
      </c>
      <c r="M640" s="156">
        <f>VLOOKUP(B640,'Full FBS'!$B$18:$M$2049,12,0)</f>
        <v>1</v>
      </c>
      <c r="N640" s="153">
        <f>SUM(G640*$D$8+H640*$D$5+I640*$D$9+J640*$D$6+K640*$D$11+L640*$D$10+M640*$D$7)</f>
        <v>32.5</v>
      </c>
      <c r="O640" s="167">
        <f>VLOOKUP(B640, 'Full FBS'!$B$18:$P$2049, 13, FALSE)</f>
        <v>32.5</v>
      </c>
      <c r="P640" s="29"/>
      <c r="Q640" s="14"/>
      <c r="R640" s="14"/>
      <c r="S640" s="14"/>
      <c r="T640" s="14"/>
    </row>
    <row r="641" spans="1:20" ht="13.5" customHeight="1">
      <c r="A641" s="154">
        <f>RANK(N641,$N$18:$N$1076)</f>
        <v>624</v>
      </c>
      <c r="B641" s="148" t="s">
        <v>1011</v>
      </c>
      <c r="C641" s="148" t="s">
        <v>1964</v>
      </c>
      <c r="D641" s="149" t="s">
        <v>39</v>
      </c>
      <c r="E641" s="149" t="s">
        <v>38</v>
      </c>
      <c r="F641" s="149" t="s">
        <v>335</v>
      </c>
      <c r="G641" s="156">
        <f>VLOOKUP(B641,'Full FBS'!$B$18:$M$2049,6,0)</f>
        <v>0</v>
      </c>
      <c r="H641" s="156">
        <f>VLOOKUP(B641,'Full FBS'!$B$18:$M$2049,7,0)</f>
        <v>0</v>
      </c>
      <c r="I641" s="156">
        <f>VLOOKUP(B641,'Full FBS'!$B$18:$M$2049,8,0)</f>
        <v>238</v>
      </c>
      <c r="J641" s="156">
        <f>VLOOKUP(B641,'Full FBS'!$B$18:$M$2049,9,0)</f>
        <v>1</v>
      </c>
      <c r="K641" s="156">
        <f>VLOOKUP(B641,'Full FBS'!$B$18:$M$2049,10,0)</f>
        <v>2</v>
      </c>
      <c r="L641" s="156">
        <f>VLOOKUP(B641,'Full FBS'!$B$18:$M$2049,11,0)</f>
        <v>15</v>
      </c>
      <c r="M641" s="156">
        <f>VLOOKUP(B641,'Full FBS'!$B$18:$M$2049,12,0)</f>
        <v>0</v>
      </c>
      <c r="N641" s="153">
        <f>SUM(G641*$D$8+H641*$D$5+I641*$D$9+J641*$D$6+K641*$D$11+L641*$D$10+M641*$D$7)</f>
        <v>32.299999999999997</v>
      </c>
      <c r="O641" s="167">
        <f>VLOOKUP(B641, 'Full FBS'!$B$18:$P$2049, 13, FALSE)</f>
        <v>32.299999999999997</v>
      </c>
      <c r="P641" s="29"/>
      <c r="Q641" s="14"/>
      <c r="R641" s="14"/>
      <c r="S641" s="14"/>
      <c r="T641" s="14"/>
    </row>
    <row r="642" spans="1:20" ht="13.5" customHeight="1">
      <c r="A642" s="154">
        <f>RANK(N642,$N$18:$N$1076)</f>
        <v>625</v>
      </c>
      <c r="B642" s="148" t="s">
        <v>720</v>
      </c>
      <c r="C642" s="148" t="s">
        <v>51</v>
      </c>
      <c r="D642" s="149" t="s">
        <v>43</v>
      </c>
      <c r="E642" s="149" t="s">
        <v>36</v>
      </c>
      <c r="F642" s="149" t="s">
        <v>37</v>
      </c>
      <c r="G642" s="156">
        <f>VLOOKUP(B642,'Full FBS'!$B$18:$M$2049,6,0)</f>
        <v>0</v>
      </c>
      <c r="H642" s="156">
        <f>VLOOKUP(B642,'Full FBS'!$B$18:$M$2049,7,0)</f>
        <v>0</v>
      </c>
      <c r="I642" s="156">
        <f>VLOOKUP(B642,'Full FBS'!$B$18:$M$2049,8,0)</f>
        <v>0</v>
      </c>
      <c r="J642" s="156">
        <f>VLOOKUP(B642,'Full FBS'!$B$18:$M$2049,9,0)</f>
        <v>0</v>
      </c>
      <c r="K642" s="156">
        <f>VLOOKUP(B642,'Full FBS'!$B$18:$M$2049,10,0)</f>
        <v>14</v>
      </c>
      <c r="L642" s="156">
        <f>VLOOKUP(B642,'Full FBS'!$B$18:$M$2049,11,0)</f>
        <v>191</v>
      </c>
      <c r="M642" s="156">
        <f>VLOOKUP(B642,'Full FBS'!$B$18:$M$2049,12,0)</f>
        <v>1</v>
      </c>
      <c r="N642" s="153">
        <f>SUM(G642*$D$8+H642*$D$5+I642*$D$9+J642*$D$6+K642*$D$11+L642*$D$10+M642*$D$7)</f>
        <v>32.1</v>
      </c>
      <c r="O642" s="167">
        <f>VLOOKUP(B642, 'Full FBS'!$B$18:$P$2049, 13, FALSE)</f>
        <v>32.1</v>
      </c>
      <c r="P642" s="29"/>
      <c r="Q642" s="14"/>
      <c r="R642" s="14"/>
      <c r="S642" s="14"/>
      <c r="T642" s="14"/>
    </row>
    <row r="643" spans="1:20" ht="13.5" customHeight="1">
      <c r="A643" s="154">
        <f>RANK(N643,$N$18:$N$1076)</f>
        <v>626</v>
      </c>
      <c r="B643" s="148" t="s">
        <v>578</v>
      </c>
      <c r="C643" s="148" t="s">
        <v>46</v>
      </c>
      <c r="D643" s="149" t="s">
        <v>39</v>
      </c>
      <c r="E643" s="149" t="s">
        <v>38</v>
      </c>
      <c r="F643" s="149" t="s">
        <v>336</v>
      </c>
      <c r="G643" s="156">
        <f>VLOOKUP(B643,'Full FBS'!$B$18:$M$2049,6,0)</f>
        <v>0</v>
      </c>
      <c r="H643" s="156">
        <f>VLOOKUP(B643,'Full FBS'!$B$18:$M$2049,7,0)</f>
        <v>0</v>
      </c>
      <c r="I643" s="156">
        <f>VLOOKUP(B643,'Full FBS'!$B$18:$M$2049,8,0)</f>
        <v>190</v>
      </c>
      <c r="J643" s="156">
        <f>VLOOKUP(B643,'Full FBS'!$B$18:$M$2049,9,0)</f>
        <v>1</v>
      </c>
      <c r="K643" s="156">
        <f>VLOOKUP(B643,'Full FBS'!$B$18:$M$2049,10,0)</f>
        <v>5</v>
      </c>
      <c r="L643" s="156">
        <f>VLOOKUP(B643,'Full FBS'!$B$18:$M$2049,11,0)</f>
        <v>45</v>
      </c>
      <c r="M643" s="156">
        <f>VLOOKUP(B643,'Full FBS'!$B$18:$M$2049,12,0)</f>
        <v>0</v>
      </c>
      <c r="N643" s="153">
        <f>SUM(G643*$D$8+H643*$D$5+I643*$D$9+J643*$D$6+K643*$D$11+L643*$D$10+M643*$D$7)</f>
        <v>32</v>
      </c>
      <c r="O643" s="167">
        <f>VLOOKUP(B643, 'Full FBS'!$B$18:$P$2049, 13, FALSE)</f>
        <v>32</v>
      </c>
      <c r="P643" s="29"/>
      <c r="Q643" s="14"/>
      <c r="R643" s="14"/>
      <c r="S643" s="14"/>
      <c r="T643" s="14"/>
    </row>
    <row r="644" spans="1:20" ht="13.5" customHeight="1">
      <c r="A644" s="154">
        <f>RANK(N644,$N$18:$N$1076)</f>
        <v>627</v>
      </c>
      <c r="B644" s="148" t="s">
        <v>725</v>
      </c>
      <c r="C644" s="148" t="s">
        <v>1932</v>
      </c>
      <c r="D644" s="149" t="s">
        <v>43</v>
      </c>
      <c r="E644" s="149" t="s">
        <v>38</v>
      </c>
      <c r="F644" s="149" t="s">
        <v>45</v>
      </c>
      <c r="G644" s="156">
        <f>VLOOKUP(B644,'Full FBS'!$B$18:$M$2049,6,0)</f>
        <v>0</v>
      </c>
      <c r="H644" s="156">
        <f>VLOOKUP(B644,'Full FBS'!$B$18:$M$2049,7,0)</f>
        <v>0</v>
      </c>
      <c r="I644" s="156">
        <f>VLOOKUP(B644,'Full FBS'!$B$18:$M$2049,8,0)</f>
        <v>0</v>
      </c>
      <c r="J644" s="156">
        <f>VLOOKUP(B644,'Full FBS'!$B$18:$M$2049,9,0)</f>
        <v>0</v>
      </c>
      <c r="K644" s="156">
        <f>VLOOKUP(B644,'Full FBS'!$B$18:$M$2049,10,0)</f>
        <v>16</v>
      </c>
      <c r="L644" s="156">
        <f>VLOOKUP(B644,'Full FBS'!$B$18:$M$2049,11,0)</f>
        <v>179</v>
      </c>
      <c r="M644" s="156">
        <f>VLOOKUP(B644,'Full FBS'!$B$18:$M$2049,12,0)</f>
        <v>1</v>
      </c>
      <c r="N644" s="153">
        <f>SUM(G644*$D$8+H644*$D$5+I644*$D$9+J644*$D$6+K644*$D$11+L644*$D$10+M644*$D$7)</f>
        <v>31.900000000000002</v>
      </c>
      <c r="O644" s="167">
        <f>VLOOKUP(B644, 'Full FBS'!$B$18:$P$2049, 13, FALSE)</f>
        <v>31.900000000000002</v>
      </c>
      <c r="P644" s="29"/>
      <c r="Q644" s="14"/>
      <c r="R644" s="14"/>
      <c r="S644" s="14"/>
      <c r="T644" s="14"/>
    </row>
    <row r="645" spans="1:20" ht="13.5" customHeight="1">
      <c r="A645" s="154">
        <f>RANK(N645,$N$18:$N$1076)</f>
        <v>628</v>
      </c>
      <c r="B645" s="148" t="s">
        <v>1588</v>
      </c>
      <c r="C645" s="148" t="s">
        <v>409</v>
      </c>
      <c r="D645" s="149" t="s">
        <v>43</v>
      </c>
      <c r="E645" s="149" t="s">
        <v>38</v>
      </c>
      <c r="F645" s="149" t="s">
        <v>37</v>
      </c>
      <c r="G645" s="156">
        <f>VLOOKUP(B645,'Full FBS'!$B$18:$M$2049,6,0)</f>
        <v>0</v>
      </c>
      <c r="H645" s="156">
        <f>VLOOKUP(B645,'Full FBS'!$B$18:$M$2049,7,0)</f>
        <v>0</v>
      </c>
      <c r="I645" s="156">
        <f>VLOOKUP(B645,'Full FBS'!$B$18:$M$2049,8,0)</f>
        <v>0</v>
      </c>
      <c r="J645" s="156">
        <f>VLOOKUP(B645,'Full FBS'!$B$18:$M$2049,9,0)</f>
        <v>0</v>
      </c>
      <c r="K645" s="156">
        <f>VLOOKUP(B645,'Full FBS'!$B$18:$M$2049,10,0)</f>
        <v>14</v>
      </c>
      <c r="L645" s="156">
        <f>VLOOKUP(B645,'Full FBS'!$B$18:$M$2049,11,0)</f>
        <v>188</v>
      </c>
      <c r="M645" s="156">
        <f>VLOOKUP(B645,'Full FBS'!$B$18:$M$2049,12,0)</f>
        <v>1</v>
      </c>
      <c r="N645" s="153">
        <f>SUM(G645*$D$8+H645*$D$5+I645*$D$9+J645*$D$6+K645*$D$11+L645*$D$10+M645*$D$7)</f>
        <v>31.8</v>
      </c>
      <c r="O645" s="167">
        <f>VLOOKUP(B645, 'Full FBS'!$B$18:$P$2049, 13, FALSE)</f>
        <v>31.8</v>
      </c>
      <c r="P645" s="29"/>
      <c r="Q645" s="14"/>
      <c r="R645" s="14"/>
      <c r="S645" s="14"/>
      <c r="T645" s="14"/>
    </row>
    <row r="646" spans="1:20" ht="13.5" customHeight="1">
      <c r="A646" s="154">
        <f>RANK(N646,$N$18:$N$1076)</f>
        <v>628</v>
      </c>
      <c r="B646" s="148" t="s">
        <v>906</v>
      </c>
      <c r="C646" s="148" t="s">
        <v>425</v>
      </c>
      <c r="D646" s="149" t="s">
        <v>43</v>
      </c>
      <c r="E646" s="149" t="s">
        <v>38</v>
      </c>
      <c r="F646" s="149" t="s">
        <v>45</v>
      </c>
      <c r="G646" s="156">
        <f>VLOOKUP(B646,'Full FBS'!$B$18:$M$2049,6,0)</f>
        <v>0</v>
      </c>
      <c r="H646" s="156">
        <f>VLOOKUP(B646,'Full FBS'!$B$18:$M$2049,7,0)</f>
        <v>0</v>
      </c>
      <c r="I646" s="156">
        <f>VLOOKUP(B646,'Full FBS'!$B$18:$M$2049,8,0)</f>
        <v>0</v>
      </c>
      <c r="J646" s="156">
        <f>VLOOKUP(B646,'Full FBS'!$B$18:$M$2049,9,0)</f>
        <v>0</v>
      </c>
      <c r="K646" s="156">
        <f>VLOOKUP(B646,'Full FBS'!$B$18:$M$2049,10,0)</f>
        <v>16</v>
      </c>
      <c r="L646" s="156">
        <f>VLOOKUP(B646,'Full FBS'!$B$18:$M$2049,11,0)</f>
        <v>178</v>
      </c>
      <c r="M646" s="156">
        <f>VLOOKUP(B646,'Full FBS'!$B$18:$M$2049,12,0)</f>
        <v>1</v>
      </c>
      <c r="N646" s="153">
        <f>SUM(G646*$D$8+H646*$D$5+I646*$D$9+J646*$D$6+K646*$D$11+L646*$D$10+M646*$D$7)</f>
        <v>31.8</v>
      </c>
      <c r="O646" s="167">
        <f>VLOOKUP(B646, 'Full FBS'!$B$18:$P$2049, 13, FALSE)</f>
        <v>31.8</v>
      </c>
      <c r="P646" s="29"/>
      <c r="Q646" s="14"/>
      <c r="R646" s="14"/>
      <c r="S646" s="14"/>
      <c r="T646" s="14"/>
    </row>
    <row r="647" spans="1:20" ht="13.5" customHeight="1">
      <c r="A647" s="154">
        <f>RANK(N647,$N$18:$N$1076)</f>
        <v>630</v>
      </c>
      <c r="B647" s="148" t="s">
        <v>1631</v>
      </c>
      <c r="C647" s="148" t="s">
        <v>446</v>
      </c>
      <c r="D647" s="149" t="s">
        <v>42</v>
      </c>
      <c r="E647" s="149" t="s">
        <v>38</v>
      </c>
      <c r="F647" s="149" t="s">
        <v>337</v>
      </c>
      <c r="G647" s="156">
        <f>VLOOKUP(B647,'Full FBS'!$B$18:$M$2049,6,0)</f>
        <v>0</v>
      </c>
      <c r="H647" s="156">
        <f>VLOOKUP(B647,'Full FBS'!$B$18:$M$2049,7,0)</f>
        <v>0</v>
      </c>
      <c r="I647" s="156">
        <f>VLOOKUP(B647,'Full FBS'!$B$18:$M$2049,8,0)</f>
        <v>0</v>
      </c>
      <c r="J647" s="156">
        <f>VLOOKUP(B647,'Full FBS'!$B$18:$M$2049,9,0)</f>
        <v>0</v>
      </c>
      <c r="K647" s="156">
        <f>VLOOKUP(B647,'Full FBS'!$B$18:$M$2049,10,0)</f>
        <v>17</v>
      </c>
      <c r="L647" s="156">
        <f>VLOOKUP(B647,'Full FBS'!$B$18:$M$2049,11,0)</f>
        <v>171</v>
      </c>
      <c r="M647" s="156">
        <f>VLOOKUP(B647,'Full FBS'!$B$18:$M$2049,12,0)</f>
        <v>1</v>
      </c>
      <c r="N647" s="153">
        <f>SUM(G647*$D$8+H647*$D$5+I647*$D$9+J647*$D$6+K647*$D$11+L647*$D$10+M647*$D$7)</f>
        <v>31.6</v>
      </c>
      <c r="O647" s="167">
        <f>VLOOKUP(B647, 'Full FBS'!$B$18:$P$2049, 13, FALSE)</f>
        <v>31.6</v>
      </c>
      <c r="P647" s="29"/>
      <c r="Q647" s="14"/>
      <c r="R647" s="14"/>
      <c r="S647" s="14"/>
      <c r="T647" s="14"/>
    </row>
    <row r="648" spans="1:20" ht="13.5" customHeight="1">
      <c r="A648" s="154">
        <f>RANK(N648,$N$18:$N$1076)</f>
        <v>631</v>
      </c>
      <c r="B648" s="148" t="s">
        <v>1866</v>
      </c>
      <c r="C648" s="148" t="s">
        <v>1960</v>
      </c>
      <c r="D648" s="149" t="s">
        <v>43</v>
      </c>
      <c r="E648" s="149" t="s">
        <v>1965</v>
      </c>
      <c r="F648" s="149" t="s">
        <v>45</v>
      </c>
      <c r="G648" s="156">
        <f>VLOOKUP(B648,'Full FBS'!$B$18:$M$2049,6,0)</f>
        <v>0</v>
      </c>
      <c r="H648" s="156">
        <f>VLOOKUP(B648,'Full FBS'!$B$18:$M$2049,7,0)</f>
        <v>0</v>
      </c>
      <c r="I648" s="156">
        <f>VLOOKUP(B648,'Full FBS'!$B$18:$M$2049,8,0)</f>
        <v>0</v>
      </c>
      <c r="J648" s="156">
        <f>VLOOKUP(B648,'Full FBS'!$B$18:$M$2049,9,0)</f>
        <v>0</v>
      </c>
      <c r="K648" s="156">
        <f>VLOOKUP(B648,'Full FBS'!$B$18:$M$2049,10,0)</f>
        <v>15</v>
      </c>
      <c r="L648" s="156">
        <f>VLOOKUP(B648,'Full FBS'!$B$18:$M$2049,11,0)</f>
        <v>179</v>
      </c>
      <c r="M648" s="156">
        <f>VLOOKUP(B648,'Full FBS'!$B$18:$M$2049,12,0)</f>
        <v>1</v>
      </c>
      <c r="N648" s="153">
        <f>SUM(G648*$D$8+H648*$D$5+I648*$D$9+J648*$D$6+K648*$D$11+L648*$D$10+M648*$D$7)</f>
        <v>31.400000000000002</v>
      </c>
      <c r="O648" s="167">
        <f>VLOOKUP(B648, 'Full FBS'!$B$18:$P$2049, 13, FALSE)</f>
        <v>31.400000000000002</v>
      </c>
      <c r="P648" s="29"/>
      <c r="Q648" s="14"/>
      <c r="R648" s="14"/>
      <c r="S648" s="14"/>
      <c r="T648" s="14"/>
    </row>
    <row r="649" spans="1:20" ht="13.5" customHeight="1">
      <c r="A649" s="154">
        <f>RANK(N649,$N$18:$N$1076)</f>
        <v>632</v>
      </c>
      <c r="B649" s="148" t="s">
        <v>1466</v>
      </c>
      <c r="C649" s="148" t="s">
        <v>1057</v>
      </c>
      <c r="D649" s="149" t="s">
        <v>39</v>
      </c>
      <c r="E649" s="149" t="s">
        <v>40</v>
      </c>
      <c r="F649" s="149" t="s">
        <v>337</v>
      </c>
      <c r="G649" s="156">
        <f>VLOOKUP(B649,'Full FBS'!$B$18:$M$2049,6,0)</f>
        <v>0</v>
      </c>
      <c r="H649" s="156">
        <f>VLOOKUP(B649,'Full FBS'!$B$18:$M$2049,7,0)</f>
        <v>0</v>
      </c>
      <c r="I649" s="156">
        <f>VLOOKUP(B649,'Full FBS'!$B$18:$M$2049,8,0)</f>
        <v>212</v>
      </c>
      <c r="J649" s="156">
        <f>VLOOKUP(B649,'Full FBS'!$B$18:$M$2049,9,0)</f>
        <v>1</v>
      </c>
      <c r="K649" s="156">
        <f>VLOOKUP(B649,'Full FBS'!$B$18:$M$2049,10,0)</f>
        <v>3</v>
      </c>
      <c r="L649" s="156">
        <f>VLOOKUP(B649,'Full FBS'!$B$18:$M$2049,11,0)</f>
        <v>26</v>
      </c>
      <c r="M649" s="156">
        <f>VLOOKUP(B649,'Full FBS'!$B$18:$M$2049,12,0)</f>
        <v>0</v>
      </c>
      <c r="N649" s="153">
        <f>SUM(G649*$D$8+H649*$D$5+I649*$D$9+J649*$D$6+K649*$D$11+L649*$D$10+M649*$D$7)</f>
        <v>31.300000000000004</v>
      </c>
      <c r="O649" s="167">
        <f>VLOOKUP(B649, 'Full FBS'!$B$18:$P$2049, 13, FALSE)</f>
        <v>31.300000000000004</v>
      </c>
      <c r="P649" s="29"/>
      <c r="Q649" s="14"/>
      <c r="R649" s="14"/>
      <c r="S649" s="14"/>
      <c r="T649" s="14"/>
    </row>
    <row r="650" spans="1:20" ht="13.5" customHeight="1">
      <c r="A650" s="154">
        <f>RANK(N650,$N$18:$N$1076)</f>
        <v>633</v>
      </c>
      <c r="B650" s="148" t="s">
        <v>1478</v>
      </c>
      <c r="C650" s="148" t="s">
        <v>420</v>
      </c>
      <c r="D650" s="149" t="s">
        <v>43</v>
      </c>
      <c r="E650" s="149" t="s">
        <v>38</v>
      </c>
      <c r="F650" s="149" t="s">
        <v>337</v>
      </c>
      <c r="G650" s="156">
        <f>VLOOKUP(B650,'Full FBS'!$B$18:$M$2049,6,0)</f>
        <v>0</v>
      </c>
      <c r="H650" s="156">
        <f>VLOOKUP(B650,'Full FBS'!$B$18:$M$2049,7,0)</f>
        <v>0</v>
      </c>
      <c r="I650" s="156">
        <f>VLOOKUP(B650,'Full FBS'!$B$18:$M$2049,8,0)</f>
        <v>0</v>
      </c>
      <c r="J650" s="156">
        <f>VLOOKUP(B650,'Full FBS'!$B$18:$M$2049,9,0)</f>
        <v>0</v>
      </c>
      <c r="K650" s="156">
        <f>VLOOKUP(B650,'Full FBS'!$B$18:$M$2049,10,0)</f>
        <v>13</v>
      </c>
      <c r="L650" s="156">
        <f>VLOOKUP(B650,'Full FBS'!$B$18:$M$2049,11,0)</f>
        <v>188</v>
      </c>
      <c r="M650" s="156">
        <f>VLOOKUP(B650,'Full FBS'!$B$18:$M$2049,12,0)</f>
        <v>1</v>
      </c>
      <c r="N650" s="153">
        <f>SUM(G650*$D$8+H650*$D$5+I650*$D$9+J650*$D$6+K650*$D$11+L650*$D$10+M650*$D$7)</f>
        <v>31.3</v>
      </c>
      <c r="O650" s="167">
        <f>VLOOKUP(B650, 'Full FBS'!$B$18:$P$2049, 13, FALSE)</f>
        <v>31.3</v>
      </c>
      <c r="P650" s="29"/>
      <c r="Q650" s="14"/>
      <c r="R650" s="14"/>
      <c r="S650" s="14"/>
      <c r="T650" s="14"/>
    </row>
    <row r="651" spans="1:20" ht="13.5" customHeight="1">
      <c r="A651" s="154">
        <f>RANK(N651,$N$18:$N$1076)</f>
        <v>634</v>
      </c>
      <c r="B651" s="148" t="s">
        <v>2157</v>
      </c>
      <c r="C651" s="148" t="s">
        <v>430</v>
      </c>
      <c r="D651" s="149" t="s">
        <v>43</v>
      </c>
      <c r="E651" s="149" t="s">
        <v>38</v>
      </c>
      <c r="F651" s="149" t="s">
        <v>45</v>
      </c>
      <c r="G651" s="156">
        <f>VLOOKUP(B651,'Full FBS'!$B$18:$M$2049,6,0)</f>
        <v>0</v>
      </c>
      <c r="H651" s="156">
        <f>VLOOKUP(B651,'Full FBS'!$B$18:$M$2049,7,0)</f>
        <v>0</v>
      </c>
      <c r="I651" s="156">
        <f>VLOOKUP(B651,'Full FBS'!$B$18:$M$2049,8,0)</f>
        <v>0</v>
      </c>
      <c r="J651" s="156">
        <f>VLOOKUP(B651,'Full FBS'!$B$18:$M$2049,9,0)</f>
        <v>0</v>
      </c>
      <c r="K651" s="156">
        <f>VLOOKUP(B651,'Full FBS'!$B$18:$M$2049,10,0)</f>
        <v>14</v>
      </c>
      <c r="L651" s="156">
        <f>VLOOKUP(B651,'Full FBS'!$B$18:$M$2049,11,0)</f>
        <v>182</v>
      </c>
      <c r="M651" s="156">
        <f>VLOOKUP(B651,'Full FBS'!$B$18:$M$2049,12,0)</f>
        <v>1</v>
      </c>
      <c r="N651" s="153">
        <f>SUM(G651*$D$8+H651*$D$5+I651*$D$9+J651*$D$6+K651*$D$11+L651*$D$10+M651*$D$7)</f>
        <v>31.2</v>
      </c>
      <c r="O651" s="167">
        <f>VLOOKUP(B651, 'Full FBS'!$B$18:$P$2049, 13, FALSE)</f>
        <v>31.2</v>
      </c>
      <c r="P651" s="29"/>
      <c r="Q651" s="14"/>
      <c r="R651" s="14"/>
      <c r="S651" s="14"/>
      <c r="T651" s="14"/>
    </row>
    <row r="652" spans="1:20" ht="13.5" customHeight="1">
      <c r="A652" s="154">
        <f>RANK(N652,$N$18:$N$1076)</f>
        <v>634</v>
      </c>
      <c r="B652" s="148" t="s">
        <v>302</v>
      </c>
      <c r="C652" s="148" t="s">
        <v>1953</v>
      </c>
      <c r="D652" s="149" t="s">
        <v>43</v>
      </c>
      <c r="E652" s="149" t="s">
        <v>34</v>
      </c>
      <c r="F652" s="149" t="s">
        <v>37</v>
      </c>
      <c r="G652" s="156">
        <f>VLOOKUP(B652,'Full FBS'!$B$18:$M$2049,6,0)</f>
        <v>0</v>
      </c>
      <c r="H652" s="156">
        <f>VLOOKUP(B652,'Full FBS'!$B$18:$M$2049,7,0)</f>
        <v>0</v>
      </c>
      <c r="I652" s="156">
        <f>VLOOKUP(B652,'Full FBS'!$B$18:$M$2049,8,0)</f>
        <v>0</v>
      </c>
      <c r="J652" s="156">
        <f>VLOOKUP(B652,'Full FBS'!$B$18:$M$2049,9,0)</f>
        <v>0</v>
      </c>
      <c r="K652" s="156">
        <f>VLOOKUP(B652,'Full FBS'!$B$18:$M$2049,10,0)</f>
        <v>14</v>
      </c>
      <c r="L652" s="156">
        <f>VLOOKUP(B652,'Full FBS'!$B$18:$M$2049,11,0)</f>
        <v>182</v>
      </c>
      <c r="M652" s="156">
        <f>VLOOKUP(B652,'Full FBS'!$B$18:$M$2049,12,0)</f>
        <v>1</v>
      </c>
      <c r="N652" s="153">
        <f>SUM(G652*$D$8+H652*$D$5+I652*$D$9+J652*$D$6+K652*$D$11+L652*$D$10+M652*$D$7)</f>
        <v>31.2</v>
      </c>
      <c r="O652" s="167">
        <f>VLOOKUP(B652, 'Full FBS'!$B$18:$P$2049, 13, FALSE)</f>
        <v>31.2</v>
      </c>
      <c r="P652" s="29"/>
      <c r="Q652" s="14"/>
      <c r="R652" s="14"/>
      <c r="S652" s="14"/>
      <c r="T652" s="14"/>
    </row>
    <row r="653" spans="1:20" ht="13.5" customHeight="1">
      <c r="A653" s="154">
        <f>RANK(N653,$N$18:$N$1076)</f>
        <v>636</v>
      </c>
      <c r="B653" s="148" t="s">
        <v>1896</v>
      </c>
      <c r="C653" s="148" t="s">
        <v>432</v>
      </c>
      <c r="D653" s="149" t="s">
        <v>43</v>
      </c>
      <c r="E653" s="149" t="s">
        <v>38</v>
      </c>
      <c r="F653" s="149" t="s">
        <v>337</v>
      </c>
      <c r="G653" s="156">
        <f>VLOOKUP(B653,'Full FBS'!$B$18:$M$2049,6,0)</f>
        <v>0</v>
      </c>
      <c r="H653" s="156">
        <f>VLOOKUP(B653,'Full FBS'!$B$18:$M$2049,7,0)</f>
        <v>0</v>
      </c>
      <c r="I653" s="156">
        <f>VLOOKUP(B653,'Full FBS'!$B$18:$M$2049,8,0)</f>
        <v>0</v>
      </c>
      <c r="J653" s="156">
        <f>VLOOKUP(B653,'Full FBS'!$B$18:$M$2049,9,0)</f>
        <v>0</v>
      </c>
      <c r="K653" s="156">
        <f>VLOOKUP(B653,'Full FBS'!$B$18:$M$2049,10,0)</f>
        <v>13</v>
      </c>
      <c r="L653" s="156">
        <f>VLOOKUP(B653,'Full FBS'!$B$18:$M$2049,11,0)</f>
        <v>183</v>
      </c>
      <c r="M653" s="156">
        <f>VLOOKUP(B653,'Full FBS'!$B$18:$M$2049,12,0)</f>
        <v>1</v>
      </c>
      <c r="N653" s="153">
        <f>SUM(G653*$D$8+H653*$D$5+I653*$D$9+J653*$D$6+K653*$D$11+L653*$D$10+M653*$D$7)</f>
        <v>30.8</v>
      </c>
      <c r="O653" s="167">
        <f>VLOOKUP(B653, 'Full FBS'!$B$18:$P$2049, 13, FALSE)</f>
        <v>30.8</v>
      </c>
      <c r="P653" s="29"/>
      <c r="Q653" s="14"/>
      <c r="R653" s="14"/>
      <c r="S653" s="14"/>
      <c r="T653" s="14"/>
    </row>
    <row r="654" spans="1:20" ht="13.5" customHeight="1">
      <c r="A654" s="154">
        <f>RANK(N654,$N$18:$N$1076)</f>
        <v>637</v>
      </c>
      <c r="B654" s="148" t="s">
        <v>1980</v>
      </c>
      <c r="C654" s="148" t="s">
        <v>1938</v>
      </c>
      <c r="D654" s="149" t="s">
        <v>43</v>
      </c>
      <c r="E654" s="149" t="s">
        <v>40</v>
      </c>
      <c r="F654" s="149" t="s">
        <v>45</v>
      </c>
      <c r="G654" s="156">
        <f>VLOOKUP(B654,'Full FBS'!$B$18:$M$2049,6,0)</f>
        <v>0</v>
      </c>
      <c r="H654" s="156">
        <f>VLOOKUP(B654,'Full FBS'!$B$18:$M$2049,7,0)</f>
        <v>0</v>
      </c>
      <c r="I654" s="156">
        <f>VLOOKUP(B654,'Full FBS'!$B$18:$M$2049,8,0)</f>
        <v>0</v>
      </c>
      <c r="J654" s="156">
        <f>VLOOKUP(B654,'Full FBS'!$B$18:$M$2049,9,0)</f>
        <v>0</v>
      </c>
      <c r="K654" s="156">
        <f>VLOOKUP(B654,'Full FBS'!$B$18:$M$2049,10,0)</f>
        <v>13</v>
      </c>
      <c r="L654" s="156">
        <f>VLOOKUP(B654,'Full FBS'!$B$18:$M$2049,11,0)</f>
        <v>182</v>
      </c>
      <c r="M654" s="156">
        <f>VLOOKUP(B654,'Full FBS'!$B$18:$M$2049,12,0)</f>
        <v>1</v>
      </c>
      <c r="N654" s="153">
        <f>SUM(G654*$D$8+H654*$D$5+I654*$D$9+J654*$D$6+K654*$D$11+L654*$D$10+M654*$D$7)</f>
        <v>30.7</v>
      </c>
      <c r="O654" s="167">
        <f>VLOOKUP(B654, 'Full FBS'!$B$18:$P$2049, 13, FALSE)</f>
        <v>30.7</v>
      </c>
      <c r="P654" s="29"/>
      <c r="Q654" s="14"/>
      <c r="R654" s="14"/>
      <c r="S654" s="14"/>
      <c r="T654" s="14"/>
    </row>
    <row r="655" spans="1:20" ht="13.5" customHeight="1">
      <c r="A655" s="154">
        <f>RANK(N655,$N$18:$N$1076)</f>
        <v>637</v>
      </c>
      <c r="B655" s="148" t="s">
        <v>231</v>
      </c>
      <c r="C655" s="148" t="s">
        <v>1950</v>
      </c>
      <c r="D655" s="149" t="s">
        <v>43</v>
      </c>
      <c r="E655" s="149" t="s">
        <v>34</v>
      </c>
      <c r="F655" s="149" t="s">
        <v>37</v>
      </c>
      <c r="G655" s="156">
        <f>VLOOKUP(B655,'Full FBS'!$B$18:$M$2049,6,0)</f>
        <v>0</v>
      </c>
      <c r="H655" s="156">
        <f>VLOOKUP(B655,'Full FBS'!$B$18:$M$2049,7,0)</f>
        <v>0</v>
      </c>
      <c r="I655" s="156">
        <f>VLOOKUP(B655,'Full FBS'!$B$18:$M$2049,8,0)</f>
        <v>15</v>
      </c>
      <c r="J655" s="156">
        <f>VLOOKUP(B655,'Full FBS'!$B$18:$M$2049,9,0)</f>
        <v>0</v>
      </c>
      <c r="K655" s="156">
        <f>VLOOKUP(B655,'Full FBS'!$B$18:$M$2049,10,0)</f>
        <v>14</v>
      </c>
      <c r="L655" s="156">
        <f>VLOOKUP(B655,'Full FBS'!$B$18:$M$2049,11,0)</f>
        <v>162</v>
      </c>
      <c r="M655" s="156">
        <f>VLOOKUP(B655,'Full FBS'!$B$18:$M$2049,12,0)</f>
        <v>1</v>
      </c>
      <c r="N655" s="153">
        <f>SUM(G655*$D$8+H655*$D$5+I655*$D$9+J655*$D$6+K655*$D$11+L655*$D$10+M655*$D$7)</f>
        <v>30.7</v>
      </c>
      <c r="O655" s="167">
        <f>VLOOKUP(B655, 'Full FBS'!$B$18:$P$2049, 13, FALSE)</f>
        <v>30.7</v>
      </c>
      <c r="P655" s="29"/>
      <c r="Q655" s="14"/>
      <c r="R655" s="14"/>
      <c r="S655" s="14"/>
      <c r="T655" s="14"/>
    </row>
    <row r="656" spans="1:20" ht="13.5" customHeight="1">
      <c r="A656" s="154">
        <f>RANK(N656,$N$18:$N$1076)</f>
        <v>639</v>
      </c>
      <c r="B656" s="148" t="s">
        <v>1393</v>
      </c>
      <c r="C656" s="148" t="s">
        <v>417</v>
      </c>
      <c r="D656" s="149" t="s">
        <v>43</v>
      </c>
      <c r="E656" s="149" t="s">
        <v>38</v>
      </c>
      <c r="F656" s="149" t="s">
        <v>37</v>
      </c>
      <c r="G656" s="156">
        <f>VLOOKUP(B656,'Full FBS'!$B$18:$M$2049,6,0)</f>
        <v>0</v>
      </c>
      <c r="H656" s="156">
        <f>VLOOKUP(B656,'Full FBS'!$B$18:$M$2049,7,0)</f>
        <v>0</v>
      </c>
      <c r="I656" s="156">
        <f>VLOOKUP(B656,'Full FBS'!$B$18:$M$2049,8,0)</f>
        <v>0</v>
      </c>
      <c r="J656" s="156">
        <f>VLOOKUP(B656,'Full FBS'!$B$18:$M$2049,9,0)</f>
        <v>0</v>
      </c>
      <c r="K656" s="156">
        <f>VLOOKUP(B656,'Full FBS'!$B$18:$M$2049,10,0)</f>
        <v>15</v>
      </c>
      <c r="L656" s="156">
        <f>VLOOKUP(B656,'Full FBS'!$B$18:$M$2049,11,0)</f>
        <v>171</v>
      </c>
      <c r="M656" s="156">
        <f>VLOOKUP(B656,'Full FBS'!$B$18:$M$2049,12,0)</f>
        <v>1</v>
      </c>
      <c r="N656" s="153">
        <f>SUM(G656*$D$8+H656*$D$5+I656*$D$9+J656*$D$6+K656*$D$11+L656*$D$10+M656*$D$7)</f>
        <v>30.6</v>
      </c>
      <c r="O656" s="167">
        <f>VLOOKUP(B656, 'Full FBS'!$B$18:$P$2049, 13, FALSE)</f>
        <v>30.6</v>
      </c>
      <c r="P656" s="29"/>
      <c r="Q656" s="14"/>
      <c r="R656" s="14"/>
      <c r="S656" s="14"/>
      <c r="T656" s="14"/>
    </row>
    <row r="657" spans="1:20" ht="13.5" customHeight="1">
      <c r="A657" s="154">
        <f>RANK(N657,$N$18:$N$1076)</f>
        <v>640</v>
      </c>
      <c r="B657" s="148" t="s">
        <v>1879</v>
      </c>
      <c r="C657" s="148" t="s">
        <v>1964</v>
      </c>
      <c r="D657" s="149" t="s">
        <v>33</v>
      </c>
      <c r="E657" s="149" t="s">
        <v>34</v>
      </c>
      <c r="F657" s="149" t="s">
        <v>335</v>
      </c>
      <c r="G657" s="156">
        <f>VLOOKUP(B657,'Full FBS'!$B$18:$M$2049,6,0)</f>
        <v>561</v>
      </c>
      <c r="H657" s="156">
        <f>VLOOKUP(B657,'Full FBS'!$B$18:$M$2049,7,0)</f>
        <v>2</v>
      </c>
      <c r="I657" s="156">
        <f>VLOOKUP(B657,'Full FBS'!$B$18:$M$2049,8,0)</f>
        <v>0</v>
      </c>
      <c r="J657" s="156">
        <f>VLOOKUP(B657,'Full FBS'!$B$18:$M$2049,9,0)</f>
        <v>0</v>
      </c>
      <c r="K657" s="156">
        <f>VLOOKUP(B657,'Full FBS'!$B$18:$M$2049,10,0)</f>
        <v>0</v>
      </c>
      <c r="L657" s="156">
        <f>VLOOKUP(B657,'Full FBS'!$B$18:$M$2049,11,0)</f>
        <v>0</v>
      </c>
      <c r="M657" s="156">
        <f>VLOOKUP(B657,'Full FBS'!$B$18:$M$2049,12,0)</f>
        <v>0</v>
      </c>
      <c r="N657" s="153">
        <f>SUM(G657*$D$8+H657*$D$5+I657*$D$9+J657*$D$6+K657*$D$11+L657*$D$10+M657*$D$7)</f>
        <v>30.44</v>
      </c>
      <c r="O657" s="167">
        <f>VLOOKUP(B657, 'Full FBS'!$B$18:$P$2049, 13, FALSE)</f>
        <v>30.44</v>
      </c>
      <c r="P657" s="29"/>
      <c r="Q657" s="14"/>
      <c r="R657" s="14"/>
      <c r="S657" s="14"/>
      <c r="T657" s="14"/>
    </row>
    <row r="658" spans="1:20" ht="13.5" customHeight="1">
      <c r="A658" s="154">
        <f>RANK(N658,$N$18:$N$1076)</f>
        <v>641</v>
      </c>
      <c r="B658" s="148" t="s">
        <v>2140</v>
      </c>
      <c r="C658" s="148" t="s">
        <v>1044</v>
      </c>
      <c r="D658" s="149" t="s">
        <v>43</v>
      </c>
      <c r="E658" s="149" t="s">
        <v>1965</v>
      </c>
      <c r="F658" s="149" t="s">
        <v>337</v>
      </c>
      <c r="G658" s="156">
        <f>VLOOKUP(B658,'Full FBS'!$B$18:$M$2049,6,0)</f>
        <v>0</v>
      </c>
      <c r="H658" s="156">
        <f>VLOOKUP(B658,'Full FBS'!$B$18:$M$2049,7,0)</f>
        <v>0</v>
      </c>
      <c r="I658" s="156">
        <f>VLOOKUP(B658,'Full FBS'!$B$18:$M$2049,8,0)</f>
        <v>0</v>
      </c>
      <c r="J658" s="156">
        <f>VLOOKUP(B658,'Full FBS'!$B$18:$M$2049,9,0)</f>
        <v>0</v>
      </c>
      <c r="K658" s="156">
        <f>VLOOKUP(B658,'Full FBS'!$B$18:$M$2049,10,0)</f>
        <v>15</v>
      </c>
      <c r="L658" s="156">
        <f>VLOOKUP(B658,'Full FBS'!$B$18:$M$2049,11,0)</f>
        <v>169</v>
      </c>
      <c r="M658" s="156">
        <f>VLOOKUP(B658,'Full FBS'!$B$18:$M$2049,12,0)</f>
        <v>1</v>
      </c>
      <c r="N658" s="153">
        <f>SUM(G658*$D$8+H658*$D$5+I658*$D$9+J658*$D$6+K658*$D$11+L658*$D$10+M658*$D$7)</f>
        <v>30.400000000000002</v>
      </c>
      <c r="O658" s="167">
        <f>VLOOKUP(B658, 'Full FBS'!$B$18:$P$2049, 13, FALSE)</f>
        <v>30.400000000000002</v>
      </c>
      <c r="P658" s="29"/>
      <c r="Q658" s="14"/>
      <c r="R658" s="14"/>
      <c r="S658" s="14"/>
      <c r="T658" s="14"/>
    </row>
    <row r="659" spans="1:20" ht="13.5" customHeight="1">
      <c r="A659" s="154">
        <f>RANK(N659,$N$18:$N$1076)</f>
        <v>642</v>
      </c>
      <c r="B659" s="148" t="s">
        <v>1268</v>
      </c>
      <c r="C659" s="148" t="s">
        <v>1918</v>
      </c>
      <c r="D659" s="149" t="s">
        <v>43</v>
      </c>
      <c r="E659" s="149" t="s">
        <v>36</v>
      </c>
      <c r="F659" s="149" t="s">
        <v>45</v>
      </c>
      <c r="G659" s="156">
        <f>VLOOKUP(B659,'Full FBS'!$B$18:$M$2049,6,0)</f>
        <v>0</v>
      </c>
      <c r="H659" s="156">
        <f>VLOOKUP(B659,'Full FBS'!$B$18:$M$2049,7,0)</f>
        <v>0</v>
      </c>
      <c r="I659" s="156">
        <f>VLOOKUP(B659,'Full FBS'!$B$18:$M$2049,8,0)</f>
        <v>0</v>
      </c>
      <c r="J659" s="156">
        <f>VLOOKUP(B659,'Full FBS'!$B$18:$M$2049,9,0)</f>
        <v>0</v>
      </c>
      <c r="K659" s="156">
        <f>VLOOKUP(B659,'Full FBS'!$B$18:$M$2049,10,0)</f>
        <v>13</v>
      </c>
      <c r="L659" s="156">
        <f>VLOOKUP(B659,'Full FBS'!$B$18:$M$2049,11,0)</f>
        <v>177</v>
      </c>
      <c r="M659" s="156">
        <f>VLOOKUP(B659,'Full FBS'!$B$18:$M$2049,12,0)</f>
        <v>1</v>
      </c>
      <c r="N659" s="153">
        <f>SUM(G659*$D$8+H659*$D$5+I659*$D$9+J659*$D$6+K659*$D$11+L659*$D$10+M659*$D$7)</f>
        <v>30.2</v>
      </c>
      <c r="O659" s="167">
        <f>VLOOKUP(B659, 'Full FBS'!$B$18:$P$2049, 13, FALSE)</f>
        <v>30.2</v>
      </c>
      <c r="P659" s="29"/>
      <c r="Q659" s="14"/>
      <c r="R659" s="14"/>
      <c r="S659" s="14"/>
      <c r="T659" s="14"/>
    </row>
    <row r="660" spans="1:20" ht="13.5" customHeight="1">
      <c r="A660" s="154">
        <f>RANK(N660,$N$18:$N$1076)</f>
        <v>643</v>
      </c>
      <c r="B660" s="148" t="s">
        <v>837</v>
      </c>
      <c r="C660" s="148" t="s">
        <v>435</v>
      </c>
      <c r="D660" s="149" t="s">
        <v>39</v>
      </c>
      <c r="E660" s="149" t="s">
        <v>1965</v>
      </c>
      <c r="F660" s="149" t="s">
        <v>336</v>
      </c>
      <c r="G660" s="156">
        <f>VLOOKUP(B660,'Full FBS'!$B$18:$M$2049,6,0)</f>
        <v>0</v>
      </c>
      <c r="H660" s="156">
        <f>VLOOKUP(B660,'Full FBS'!$B$18:$M$2049,7,0)</f>
        <v>0</v>
      </c>
      <c r="I660" s="156">
        <f>VLOOKUP(B660,'Full FBS'!$B$18:$M$2049,8,0)</f>
        <v>183</v>
      </c>
      <c r="J660" s="156">
        <f>VLOOKUP(B660,'Full FBS'!$B$18:$M$2049,9,0)</f>
        <v>1</v>
      </c>
      <c r="K660" s="156">
        <f>VLOOKUP(B660,'Full FBS'!$B$18:$M$2049,10,0)</f>
        <v>5</v>
      </c>
      <c r="L660" s="156">
        <f>VLOOKUP(B660,'Full FBS'!$B$18:$M$2049,11,0)</f>
        <v>33</v>
      </c>
      <c r="M660" s="156">
        <f>VLOOKUP(B660,'Full FBS'!$B$18:$M$2049,12,0)</f>
        <v>0</v>
      </c>
      <c r="N660" s="153">
        <f>SUM(G660*$D$8+H660*$D$5+I660*$D$9+J660*$D$6+K660*$D$11+L660*$D$10+M660*$D$7)</f>
        <v>30.1</v>
      </c>
      <c r="O660" s="167">
        <f>VLOOKUP(B660, 'Full FBS'!$B$18:$P$2049, 13, FALSE)</f>
        <v>30.1</v>
      </c>
      <c r="P660" s="29"/>
      <c r="Q660" s="14"/>
      <c r="R660" s="14"/>
      <c r="S660" s="14"/>
      <c r="T660" s="14"/>
    </row>
    <row r="661" spans="1:20" ht="13.5" customHeight="1">
      <c r="A661" s="154">
        <f>RANK(N661,$N$18:$N$1076)</f>
        <v>644</v>
      </c>
      <c r="B661" s="148" t="s">
        <v>1089</v>
      </c>
      <c r="C661" s="148" t="s">
        <v>405</v>
      </c>
      <c r="D661" s="149" t="s">
        <v>39</v>
      </c>
      <c r="E661" s="149" t="s">
        <v>1965</v>
      </c>
      <c r="F661" s="149" t="s">
        <v>37</v>
      </c>
      <c r="G661" s="156">
        <f>VLOOKUP(B661,'Full FBS'!$B$18:$M$2049,6,0)</f>
        <v>0</v>
      </c>
      <c r="H661" s="156">
        <f>VLOOKUP(B661,'Full FBS'!$B$18:$M$2049,7,0)</f>
        <v>0</v>
      </c>
      <c r="I661" s="156">
        <f>VLOOKUP(B661,'Full FBS'!$B$18:$M$2049,8,0)</f>
        <v>141</v>
      </c>
      <c r="J661" s="156">
        <f>VLOOKUP(B661,'Full FBS'!$B$18:$M$2049,9,0)</f>
        <v>1</v>
      </c>
      <c r="K661" s="156">
        <f>VLOOKUP(B661,'Full FBS'!$B$18:$M$2049,10,0)</f>
        <v>7</v>
      </c>
      <c r="L661" s="156">
        <f>VLOOKUP(B661,'Full FBS'!$B$18:$M$2049,11,0)</f>
        <v>64</v>
      </c>
      <c r="M661" s="156">
        <f>VLOOKUP(B661,'Full FBS'!$B$18:$M$2049,12,0)</f>
        <v>0</v>
      </c>
      <c r="N661" s="153">
        <f>SUM(G661*$D$8+H661*$D$5+I661*$D$9+J661*$D$6+K661*$D$11+L661*$D$10+M661*$D$7)</f>
        <v>30</v>
      </c>
      <c r="O661" s="167">
        <f>VLOOKUP(B661, 'Full FBS'!$B$18:$P$2049, 13, FALSE)</f>
        <v>30</v>
      </c>
      <c r="P661" s="29"/>
      <c r="Q661" s="14"/>
      <c r="R661" s="14"/>
      <c r="S661" s="14"/>
      <c r="T661" s="14"/>
    </row>
    <row r="662" spans="1:20" ht="13.5" customHeight="1">
      <c r="A662" s="154">
        <f>RANK(N662,$N$18:$N$1076)</f>
        <v>645</v>
      </c>
      <c r="B662" s="148" t="s">
        <v>496</v>
      </c>
      <c r="C662" s="148" t="s">
        <v>423</v>
      </c>
      <c r="D662" s="149" t="s">
        <v>43</v>
      </c>
      <c r="E662" s="149" t="s">
        <v>34</v>
      </c>
      <c r="F662" s="149" t="s">
        <v>337</v>
      </c>
      <c r="G662" s="156">
        <f>VLOOKUP(B662,'Full FBS'!$B$18:$M$2049,6,0)</f>
        <v>0</v>
      </c>
      <c r="H662" s="156">
        <f>VLOOKUP(B662,'Full FBS'!$B$18:$M$2049,7,0)</f>
        <v>0</v>
      </c>
      <c r="I662" s="156">
        <f>VLOOKUP(B662,'Full FBS'!$B$18:$M$2049,8,0)</f>
        <v>0</v>
      </c>
      <c r="J662" s="156">
        <f>VLOOKUP(B662,'Full FBS'!$B$18:$M$2049,9,0)</f>
        <v>0</v>
      </c>
      <c r="K662" s="156">
        <f>VLOOKUP(B662,'Full FBS'!$B$18:$M$2049,10,0)</f>
        <v>14</v>
      </c>
      <c r="L662" s="156">
        <f>VLOOKUP(B662,'Full FBS'!$B$18:$M$2049,11,0)</f>
        <v>169</v>
      </c>
      <c r="M662" s="156">
        <f>VLOOKUP(B662,'Full FBS'!$B$18:$M$2049,12,0)</f>
        <v>1</v>
      </c>
      <c r="N662" s="153">
        <f>SUM(G662*$D$8+H662*$D$5+I662*$D$9+J662*$D$6+K662*$D$11+L662*$D$10+M662*$D$7)</f>
        <v>29.900000000000002</v>
      </c>
      <c r="O662" s="167">
        <f>VLOOKUP(B662, 'Full FBS'!$B$18:$P$2049, 13, FALSE)</f>
        <v>29.900000000000002</v>
      </c>
      <c r="P662" s="29"/>
      <c r="Q662" s="14"/>
      <c r="R662" s="14"/>
      <c r="S662" s="14"/>
      <c r="T662" s="14"/>
    </row>
    <row r="663" spans="1:20" ht="13.5" customHeight="1">
      <c r="A663" s="154">
        <f>RANK(N663,$N$18:$N$1076)</f>
        <v>646</v>
      </c>
      <c r="B663" s="148" t="s">
        <v>581</v>
      </c>
      <c r="C663" s="148" t="s">
        <v>46</v>
      </c>
      <c r="D663" s="149" t="s">
        <v>43</v>
      </c>
      <c r="E663" s="149" t="s">
        <v>36</v>
      </c>
      <c r="F663" s="149" t="s">
        <v>336</v>
      </c>
      <c r="G663" s="156">
        <f>VLOOKUP(B663,'Full FBS'!$B$18:$M$2049,6,0)</f>
        <v>0</v>
      </c>
      <c r="H663" s="156">
        <f>VLOOKUP(B663,'Full FBS'!$B$18:$M$2049,7,0)</f>
        <v>0</v>
      </c>
      <c r="I663" s="156">
        <f>VLOOKUP(B663,'Full FBS'!$B$18:$M$2049,8,0)</f>
        <v>0</v>
      </c>
      <c r="J663" s="156">
        <f>VLOOKUP(B663,'Full FBS'!$B$18:$M$2049,9,0)</f>
        <v>0</v>
      </c>
      <c r="K663" s="156">
        <f>VLOOKUP(B663,'Full FBS'!$B$18:$M$2049,10,0)</f>
        <v>14</v>
      </c>
      <c r="L663" s="156">
        <f>VLOOKUP(B663,'Full FBS'!$B$18:$M$2049,11,0)</f>
        <v>168</v>
      </c>
      <c r="M663" s="156">
        <f>VLOOKUP(B663,'Full FBS'!$B$18:$M$2049,12,0)</f>
        <v>1</v>
      </c>
      <c r="N663" s="153">
        <f>SUM(G663*$D$8+H663*$D$5+I663*$D$9+J663*$D$6+K663*$D$11+L663*$D$10+M663*$D$7)</f>
        <v>29.8</v>
      </c>
      <c r="O663" s="167">
        <f>VLOOKUP(B663, 'Full FBS'!$B$18:$P$2049, 13, FALSE)</f>
        <v>29.8</v>
      </c>
      <c r="P663" s="29"/>
      <c r="Q663" s="14"/>
      <c r="R663" s="14"/>
      <c r="S663" s="14"/>
      <c r="T663" s="14"/>
    </row>
    <row r="664" spans="1:20" ht="13.5" customHeight="1">
      <c r="A664" s="154">
        <f>RANK(N664,$N$18:$N$1076)</f>
        <v>646</v>
      </c>
      <c r="B664" s="148" t="s">
        <v>1661</v>
      </c>
      <c r="C664" s="148" t="s">
        <v>54</v>
      </c>
      <c r="D664" s="149" t="s">
        <v>43</v>
      </c>
      <c r="E664" s="149" t="s">
        <v>1965</v>
      </c>
      <c r="F664" s="149" t="s">
        <v>45</v>
      </c>
      <c r="G664" s="156">
        <f>VLOOKUP(B664,'Full FBS'!$B$18:$M$2049,6,0)</f>
        <v>0</v>
      </c>
      <c r="H664" s="156">
        <f>VLOOKUP(B664,'Full FBS'!$B$18:$M$2049,7,0)</f>
        <v>0</v>
      </c>
      <c r="I664" s="156">
        <f>VLOOKUP(B664,'Full FBS'!$B$18:$M$2049,8,0)</f>
        <v>0</v>
      </c>
      <c r="J664" s="156">
        <f>VLOOKUP(B664,'Full FBS'!$B$18:$M$2049,9,0)</f>
        <v>0</v>
      </c>
      <c r="K664" s="156">
        <f>VLOOKUP(B664,'Full FBS'!$B$18:$M$2049,10,0)</f>
        <v>16</v>
      </c>
      <c r="L664" s="156">
        <f>VLOOKUP(B664,'Full FBS'!$B$18:$M$2049,11,0)</f>
        <v>158</v>
      </c>
      <c r="M664" s="156">
        <f>VLOOKUP(B664,'Full FBS'!$B$18:$M$2049,12,0)</f>
        <v>1</v>
      </c>
      <c r="N664" s="153">
        <f>SUM(G664*$D$8+H664*$D$5+I664*$D$9+J664*$D$6+K664*$D$11+L664*$D$10+M664*$D$7)</f>
        <v>29.8</v>
      </c>
      <c r="O664" s="167">
        <f>VLOOKUP(B664, 'Full FBS'!$B$18:$P$2049, 13, FALSE)</f>
        <v>29.8</v>
      </c>
      <c r="P664" s="29"/>
      <c r="Q664" s="14"/>
      <c r="R664" s="14"/>
      <c r="S664" s="14"/>
      <c r="T664" s="14"/>
    </row>
    <row r="665" spans="1:20" ht="13.5" customHeight="1">
      <c r="A665" s="154">
        <f>RANK(N665,$N$18:$N$1076)</f>
        <v>648</v>
      </c>
      <c r="B665" s="148" t="s">
        <v>387</v>
      </c>
      <c r="C665" s="148" t="s">
        <v>1913</v>
      </c>
      <c r="D665" s="149" t="s">
        <v>43</v>
      </c>
      <c r="E665" s="149" t="s">
        <v>34</v>
      </c>
      <c r="F665" s="149" t="s">
        <v>336</v>
      </c>
      <c r="G665" s="156">
        <f>VLOOKUP(B665,'Full FBS'!$B$18:$M$2049,6,0)</f>
        <v>0</v>
      </c>
      <c r="H665" s="156">
        <f>VLOOKUP(B665,'Full FBS'!$B$18:$M$2049,7,0)</f>
        <v>0</v>
      </c>
      <c r="I665" s="156">
        <f>VLOOKUP(B665,'Full FBS'!$B$18:$M$2049,8,0)</f>
        <v>85</v>
      </c>
      <c r="J665" s="156">
        <f>VLOOKUP(B665,'Full FBS'!$B$18:$M$2049,9,0)</f>
        <v>0</v>
      </c>
      <c r="K665" s="156">
        <f>VLOOKUP(B665,'Full FBS'!$B$18:$M$2049,10,0)</f>
        <v>10</v>
      </c>
      <c r="L665" s="156">
        <f>VLOOKUP(B665,'Full FBS'!$B$18:$M$2049,11,0)</f>
        <v>101</v>
      </c>
      <c r="M665" s="156">
        <f>VLOOKUP(B665,'Full FBS'!$B$18:$M$2049,12,0)</f>
        <v>1</v>
      </c>
      <c r="N665" s="153">
        <f>SUM(G665*$D$8+H665*$D$5+I665*$D$9+J665*$D$6+K665*$D$11+L665*$D$10+M665*$D$7)</f>
        <v>29.6</v>
      </c>
      <c r="O665" s="167">
        <f>VLOOKUP(B665, 'Full FBS'!$B$18:$P$2049, 13, FALSE)</f>
        <v>29.6</v>
      </c>
      <c r="P665" s="29"/>
      <c r="Q665" s="14"/>
      <c r="R665" s="14"/>
      <c r="S665" s="14"/>
      <c r="T665" s="14"/>
    </row>
    <row r="666" spans="1:20" ht="13.5" customHeight="1">
      <c r="A666" s="154">
        <f>RANK(N666,$N$18:$N$1076)</f>
        <v>648</v>
      </c>
      <c r="B666" s="148" t="s">
        <v>1606</v>
      </c>
      <c r="C666" s="148" t="s">
        <v>1945</v>
      </c>
      <c r="D666" s="149" t="s">
        <v>43</v>
      </c>
      <c r="E666" s="149" t="s">
        <v>38</v>
      </c>
      <c r="F666" s="149" t="s">
        <v>337</v>
      </c>
      <c r="G666" s="156">
        <f>VLOOKUP(B666,'Full FBS'!$B$18:$M$2049,6,0)</f>
        <v>0</v>
      </c>
      <c r="H666" s="156">
        <f>VLOOKUP(B666,'Full FBS'!$B$18:$M$2049,7,0)</f>
        <v>0</v>
      </c>
      <c r="I666" s="156">
        <f>VLOOKUP(B666,'Full FBS'!$B$18:$M$2049,8,0)</f>
        <v>0</v>
      </c>
      <c r="J666" s="156">
        <f>VLOOKUP(B666,'Full FBS'!$B$18:$M$2049,9,0)</f>
        <v>0</v>
      </c>
      <c r="K666" s="156">
        <f>VLOOKUP(B666,'Full FBS'!$B$18:$M$2049,10,0)</f>
        <v>14</v>
      </c>
      <c r="L666" s="156">
        <f>VLOOKUP(B666,'Full FBS'!$B$18:$M$2049,11,0)</f>
        <v>166</v>
      </c>
      <c r="M666" s="156">
        <f>VLOOKUP(B666,'Full FBS'!$B$18:$M$2049,12,0)</f>
        <v>1</v>
      </c>
      <c r="N666" s="153">
        <f>SUM(G666*$D$8+H666*$D$5+I666*$D$9+J666*$D$6+K666*$D$11+L666*$D$10+M666*$D$7)</f>
        <v>29.6</v>
      </c>
      <c r="O666" s="167">
        <f>VLOOKUP(B666, 'Full FBS'!$B$18:$P$2049, 13, FALSE)</f>
        <v>29.6</v>
      </c>
      <c r="P666" s="29"/>
      <c r="Q666" s="14"/>
      <c r="R666" s="14"/>
      <c r="S666" s="14"/>
      <c r="T666" s="14"/>
    </row>
    <row r="667" spans="1:20" ht="13.5" customHeight="1">
      <c r="A667" s="154">
        <f>RANK(N667,$N$18:$N$1076)</f>
        <v>650</v>
      </c>
      <c r="B667" s="148" t="s">
        <v>649</v>
      </c>
      <c r="C667" s="148" t="s">
        <v>1921</v>
      </c>
      <c r="D667" s="149" t="s">
        <v>43</v>
      </c>
      <c r="E667" s="149" t="s">
        <v>34</v>
      </c>
      <c r="F667" s="149" t="s">
        <v>45</v>
      </c>
      <c r="G667" s="156">
        <f>VLOOKUP(B667,'Full FBS'!$B$18:$M$2049,6,0)</f>
        <v>0</v>
      </c>
      <c r="H667" s="156">
        <f>VLOOKUP(B667,'Full FBS'!$B$18:$M$2049,7,0)</f>
        <v>0</v>
      </c>
      <c r="I667" s="156">
        <f>VLOOKUP(B667,'Full FBS'!$B$18:$M$2049,8,0)</f>
        <v>0</v>
      </c>
      <c r="J667" s="156">
        <f>VLOOKUP(B667,'Full FBS'!$B$18:$M$2049,9,0)</f>
        <v>0</v>
      </c>
      <c r="K667" s="156">
        <f>VLOOKUP(B667,'Full FBS'!$B$18:$M$2049,10,0)</f>
        <v>14</v>
      </c>
      <c r="L667" s="156">
        <f>VLOOKUP(B667,'Full FBS'!$B$18:$M$2049,11,0)</f>
        <v>165</v>
      </c>
      <c r="M667" s="156">
        <f>VLOOKUP(B667,'Full FBS'!$B$18:$M$2049,12,0)</f>
        <v>1</v>
      </c>
      <c r="N667" s="153">
        <f>SUM(G667*$D$8+H667*$D$5+I667*$D$9+J667*$D$6+K667*$D$11+L667*$D$10+M667*$D$7)</f>
        <v>29.5</v>
      </c>
      <c r="O667" s="167">
        <f>VLOOKUP(B667, 'Full FBS'!$B$18:$P$2049, 13, FALSE)</f>
        <v>29.5</v>
      </c>
      <c r="P667" s="29"/>
      <c r="Q667" s="14"/>
      <c r="R667" s="14"/>
      <c r="S667" s="14"/>
      <c r="T667" s="14"/>
    </row>
    <row r="668" spans="1:20" ht="13.5" customHeight="1">
      <c r="A668" s="154">
        <f>RANK(N668,$N$18:$N$1076)</f>
        <v>650</v>
      </c>
      <c r="B668" s="148" t="s">
        <v>1461</v>
      </c>
      <c r="C668" s="148" t="s">
        <v>1043</v>
      </c>
      <c r="D668" s="149" t="s">
        <v>43</v>
      </c>
      <c r="E668" s="149" t="s">
        <v>36</v>
      </c>
      <c r="F668" s="149" t="s">
        <v>45</v>
      </c>
      <c r="G668" s="156">
        <f>VLOOKUP(B668,'Full FBS'!$B$18:$M$2049,6,0)</f>
        <v>0</v>
      </c>
      <c r="H668" s="156">
        <f>VLOOKUP(B668,'Full FBS'!$B$18:$M$2049,7,0)</f>
        <v>0</v>
      </c>
      <c r="I668" s="156">
        <f>VLOOKUP(B668,'Full FBS'!$B$18:$M$2049,8,0)</f>
        <v>0</v>
      </c>
      <c r="J668" s="156">
        <f>VLOOKUP(B668,'Full FBS'!$B$18:$M$2049,9,0)</f>
        <v>0</v>
      </c>
      <c r="K668" s="156">
        <f>VLOOKUP(B668,'Full FBS'!$B$18:$M$2049,10,0)</f>
        <v>13</v>
      </c>
      <c r="L668" s="156">
        <f>VLOOKUP(B668,'Full FBS'!$B$18:$M$2049,11,0)</f>
        <v>170</v>
      </c>
      <c r="M668" s="156">
        <f>VLOOKUP(B668,'Full FBS'!$B$18:$M$2049,12,0)</f>
        <v>1</v>
      </c>
      <c r="N668" s="153">
        <f>SUM(G668*$D$8+H668*$D$5+I668*$D$9+J668*$D$6+K668*$D$11+L668*$D$10+M668*$D$7)</f>
        <v>29.5</v>
      </c>
      <c r="O668" s="167">
        <f>VLOOKUP(B668, 'Full FBS'!$B$18:$P$2049, 13, FALSE)</f>
        <v>29.5</v>
      </c>
      <c r="P668" s="29"/>
      <c r="Q668" s="14"/>
      <c r="R668" s="14"/>
      <c r="S668" s="14"/>
      <c r="T668" s="14"/>
    </row>
    <row r="669" spans="1:20" ht="13.5" customHeight="1">
      <c r="A669" s="154">
        <f>RANK(N669,$N$18:$N$1076)</f>
        <v>652</v>
      </c>
      <c r="B669" s="148" t="s">
        <v>1328</v>
      </c>
      <c r="C669" s="148" t="s">
        <v>449</v>
      </c>
      <c r="D669" s="149" t="s">
        <v>43</v>
      </c>
      <c r="E669" s="149" t="s">
        <v>36</v>
      </c>
      <c r="F669" s="149" t="s">
        <v>337</v>
      </c>
      <c r="G669" s="156">
        <f>VLOOKUP(B669,'Full FBS'!$B$18:$M$2049,6,0)</f>
        <v>0</v>
      </c>
      <c r="H669" s="156">
        <f>VLOOKUP(B669,'Full FBS'!$B$18:$M$2049,7,0)</f>
        <v>0</v>
      </c>
      <c r="I669" s="156">
        <f>VLOOKUP(B669,'Full FBS'!$B$18:$M$2049,8,0)</f>
        <v>0</v>
      </c>
      <c r="J669" s="156">
        <f>VLOOKUP(B669,'Full FBS'!$B$18:$M$2049,9,0)</f>
        <v>0</v>
      </c>
      <c r="K669" s="156">
        <f>VLOOKUP(B669,'Full FBS'!$B$18:$M$2049,10,0)</f>
        <v>14</v>
      </c>
      <c r="L669" s="156">
        <f>VLOOKUP(B669,'Full FBS'!$B$18:$M$2049,11,0)</f>
        <v>164</v>
      </c>
      <c r="M669" s="156">
        <f>VLOOKUP(B669,'Full FBS'!$B$18:$M$2049,12,0)</f>
        <v>1</v>
      </c>
      <c r="N669" s="153">
        <f>SUM(G669*$D$8+H669*$D$5+I669*$D$9+J669*$D$6+K669*$D$11+L669*$D$10+M669*$D$7)</f>
        <v>29.400000000000002</v>
      </c>
      <c r="O669" s="167">
        <f>VLOOKUP(B669, 'Full FBS'!$B$18:$P$2049, 13, FALSE)</f>
        <v>29.400000000000002</v>
      </c>
      <c r="P669" s="29"/>
      <c r="Q669" s="14"/>
      <c r="R669" s="14"/>
      <c r="S669" s="14"/>
      <c r="T669" s="14"/>
    </row>
    <row r="670" spans="1:20" ht="13.5" customHeight="1">
      <c r="A670" s="154">
        <f>RANK(N670,$N$18:$N$1076)</f>
        <v>653</v>
      </c>
      <c r="B670" s="148" t="s">
        <v>1340</v>
      </c>
      <c r="C670" s="148" t="s">
        <v>452</v>
      </c>
      <c r="D670" s="149" t="s">
        <v>43</v>
      </c>
      <c r="E670" s="149" t="s">
        <v>38</v>
      </c>
      <c r="F670" s="149" t="s">
        <v>337</v>
      </c>
      <c r="G670" s="156">
        <f>VLOOKUP(B670,'Full FBS'!$B$18:$M$2049,6,0)</f>
        <v>0</v>
      </c>
      <c r="H670" s="156">
        <f>VLOOKUP(B670,'Full FBS'!$B$18:$M$2049,7,0)</f>
        <v>0</v>
      </c>
      <c r="I670" s="156">
        <f>VLOOKUP(B670,'Full FBS'!$B$18:$M$2049,8,0)</f>
        <v>0</v>
      </c>
      <c r="J670" s="156">
        <f>VLOOKUP(B670,'Full FBS'!$B$18:$M$2049,9,0)</f>
        <v>0</v>
      </c>
      <c r="K670" s="156">
        <f>VLOOKUP(B670,'Full FBS'!$B$18:$M$2049,10,0)</f>
        <v>14</v>
      </c>
      <c r="L670" s="156">
        <f>VLOOKUP(B670,'Full FBS'!$B$18:$M$2049,11,0)</f>
        <v>163</v>
      </c>
      <c r="M670" s="156">
        <f>VLOOKUP(B670,'Full FBS'!$B$18:$M$2049,12,0)</f>
        <v>1</v>
      </c>
      <c r="N670" s="153">
        <f>SUM(G670*$D$8+H670*$D$5+I670*$D$9+J670*$D$6+K670*$D$11+L670*$D$10+M670*$D$7)</f>
        <v>29.3</v>
      </c>
      <c r="O670" s="167">
        <f>VLOOKUP(B670, 'Full FBS'!$B$18:$P$2049, 13, FALSE)</f>
        <v>29.3</v>
      </c>
      <c r="P670" s="29"/>
      <c r="Q670" s="14"/>
      <c r="R670" s="14"/>
      <c r="S670" s="14"/>
      <c r="T670" s="14"/>
    </row>
    <row r="671" spans="1:20" ht="13.5" customHeight="1">
      <c r="A671" s="154">
        <f>RANK(N671,$N$18:$N$1076)</f>
        <v>653</v>
      </c>
      <c r="B671" s="148" t="s">
        <v>1718</v>
      </c>
      <c r="C671" s="148" t="s">
        <v>404</v>
      </c>
      <c r="D671" s="149" t="s">
        <v>42</v>
      </c>
      <c r="E671" s="149" t="s">
        <v>34</v>
      </c>
      <c r="F671" s="149" t="s">
        <v>37</v>
      </c>
      <c r="G671" s="156">
        <f>VLOOKUP(B671,'Full FBS'!$B$18:$M$2049,6,0)</f>
        <v>0</v>
      </c>
      <c r="H671" s="156">
        <f>VLOOKUP(B671,'Full FBS'!$B$18:$M$2049,7,0)</f>
        <v>0</v>
      </c>
      <c r="I671" s="156">
        <f>VLOOKUP(B671,'Full FBS'!$B$18:$M$2049,8,0)</f>
        <v>0</v>
      </c>
      <c r="J671" s="156">
        <f>VLOOKUP(B671,'Full FBS'!$B$18:$M$2049,9,0)</f>
        <v>0</v>
      </c>
      <c r="K671" s="156">
        <f>VLOOKUP(B671,'Full FBS'!$B$18:$M$2049,10,0)</f>
        <v>14</v>
      </c>
      <c r="L671" s="156">
        <f>VLOOKUP(B671,'Full FBS'!$B$18:$M$2049,11,0)</f>
        <v>163</v>
      </c>
      <c r="M671" s="156">
        <f>VLOOKUP(B671,'Full FBS'!$B$18:$M$2049,12,0)</f>
        <v>1</v>
      </c>
      <c r="N671" s="153">
        <f>SUM(G671*$D$8+H671*$D$5+I671*$D$9+J671*$D$6+K671*$D$11+L671*$D$10+M671*$D$7)</f>
        <v>29.3</v>
      </c>
      <c r="O671" s="167">
        <f>VLOOKUP(B671, 'Full FBS'!$B$18:$P$2049, 13, FALSE)</f>
        <v>29.3</v>
      </c>
      <c r="P671" s="29"/>
      <c r="Q671" s="14"/>
      <c r="R671" s="14"/>
      <c r="S671" s="14"/>
      <c r="T671" s="14"/>
    </row>
    <row r="672" spans="1:20" ht="13.5" customHeight="1">
      <c r="A672" s="154">
        <f>RANK(N672,$N$18:$N$1076)</f>
        <v>655</v>
      </c>
      <c r="B672" s="148" t="s">
        <v>1720</v>
      </c>
      <c r="C672" s="148" t="s">
        <v>404</v>
      </c>
      <c r="D672" s="149" t="s">
        <v>43</v>
      </c>
      <c r="E672" s="149" t="s">
        <v>36</v>
      </c>
      <c r="F672" s="149" t="s">
        <v>37</v>
      </c>
      <c r="G672" s="156">
        <f>VLOOKUP(B672,'Full FBS'!$B$18:$M$2049,6,0)</f>
        <v>0</v>
      </c>
      <c r="H672" s="156">
        <f>VLOOKUP(B672,'Full FBS'!$B$18:$M$2049,7,0)</f>
        <v>0</v>
      </c>
      <c r="I672" s="156">
        <f>VLOOKUP(B672,'Full FBS'!$B$18:$M$2049,8,0)</f>
        <v>0</v>
      </c>
      <c r="J672" s="156">
        <f>VLOOKUP(B672,'Full FBS'!$B$18:$M$2049,9,0)</f>
        <v>0</v>
      </c>
      <c r="K672" s="156">
        <f>VLOOKUP(B672,'Full FBS'!$B$18:$M$2049,10,0)</f>
        <v>13</v>
      </c>
      <c r="L672" s="156">
        <f>VLOOKUP(B672,'Full FBS'!$B$18:$M$2049,11,0)</f>
        <v>167</v>
      </c>
      <c r="M672" s="156">
        <f>VLOOKUP(B672,'Full FBS'!$B$18:$M$2049,12,0)</f>
        <v>1</v>
      </c>
      <c r="N672" s="153">
        <f>SUM(G672*$D$8+H672*$D$5+I672*$D$9+J672*$D$6+K672*$D$11+L672*$D$10+M672*$D$7)</f>
        <v>29.2</v>
      </c>
      <c r="O672" s="167">
        <f>VLOOKUP(B672, 'Full FBS'!$B$18:$P$2049, 13, FALSE)</f>
        <v>29.2</v>
      </c>
      <c r="P672" s="29"/>
      <c r="Q672" s="14"/>
      <c r="R672" s="14"/>
      <c r="S672" s="14"/>
      <c r="T672" s="14"/>
    </row>
    <row r="673" spans="1:20" ht="13.5" customHeight="1">
      <c r="A673" s="154">
        <f>RANK(N673,$N$18:$N$1076)</f>
        <v>656</v>
      </c>
      <c r="B673" s="148" t="s">
        <v>1275</v>
      </c>
      <c r="C673" s="148" t="s">
        <v>419</v>
      </c>
      <c r="D673" s="149" t="s">
        <v>43</v>
      </c>
      <c r="E673" s="149" t="s">
        <v>1965</v>
      </c>
      <c r="F673" s="149" t="s">
        <v>37</v>
      </c>
      <c r="G673" s="156">
        <f>VLOOKUP(B673,'Full FBS'!$B$18:$M$2049,6,0)</f>
        <v>0</v>
      </c>
      <c r="H673" s="156">
        <f>VLOOKUP(B673,'Full FBS'!$B$18:$M$2049,7,0)</f>
        <v>0</v>
      </c>
      <c r="I673" s="156">
        <f>VLOOKUP(B673,'Full FBS'!$B$18:$M$2049,8,0)</f>
        <v>0</v>
      </c>
      <c r="J673" s="156">
        <f>VLOOKUP(B673,'Full FBS'!$B$18:$M$2049,9,0)</f>
        <v>0</v>
      </c>
      <c r="K673" s="156">
        <f>VLOOKUP(B673,'Full FBS'!$B$18:$M$2049,10,0)</f>
        <v>12</v>
      </c>
      <c r="L673" s="156">
        <f>VLOOKUP(B673,'Full FBS'!$B$18:$M$2049,11,0)</f>
        <v>166</v>
      </c>
      <c r="M673" s="156">
        <f>VLOOKUP(B673,'Full FBS'!$B$18:$M$2049,12,0)</f>
        <v>1</v>
      </c>
      <c r="N673" s="153">
        <f>SUM(G673*$D$8+H673*$D$5+I673*$D$9+J673*$D$6+K673*$D$11+L673*$D$10+M673*$D$7)</f>
        <v>28.6</v>
      </c>
      <c r="O673" s="167">
        <f>VLOOKUP(B673, 'Full FBS'!$B$18:$P$2049, 13, FALSE)</f>
        <v>28.6</v>
      </c>
      <c r="P673" s="29"/>
      <c r="Q673" s="14"/>
      <c r="R673" s="14"/>
      <c r="S673" s="14"/>
      <c r="T673" s="14"/>
    </row>
    <row r="674" spans="1:20" ht="13.5" customHeight="1">
      <c r="A674" s="154">
        <f>RANK(N674,$N$18:$N$1076)</f>
        <v>657</v>
      </c>
      <c r="B674" s="148" t="s">
        <v>758</v>
      </c>
      <c r="C674" s="148" t="s">
        <v>1057</v>
      </c>
      <c r="D674" s="149" t="s">
        <v>43</v>
      </c>
      <c r="E674" s="149" t="s">
        <v>36</v>
      </c>
      <c r="F674" s="149" t="s">
        <v>337</v>
      </c>
      <c r="G674" s="156">
        <f>VLOOKUP(B674,'Full FBS'!$B$18:$M$2049,6,0)</f>
        <v>0</v>
      </c>
      <c r="H674" s="156">
        <f>VLOOKUP(B674,'Full FBS'!$B$18:$M$2049,7,0)</f>
        <v>0</v>
      </c>
      <c r="I674" s="156">
        <f>VLOOKUP(B674,'Full FBS'!$B$18:$M$2049,8,0)</f>
        <v>45</v>
      </c>
      <c r="J674" s="156">
        <f>VLOOKUP(B674,'Full FBS'!$B$18:$M$2049,9,0)</f>
        <v>0</v>
      </c>
      <c r="K674" s="156">
        <f>VLOOKUP(B674,'Full FBS'!$B$18:$M$2049,10,0)</f>
        <v>10</v>
      </c>
      <c r="L674" s="156">
        <f>VLOOKUP(B674,'Full FBS'!$B$18:$M$2049,11,0)</f>
        <v>130</v>
      </c>
      <c r="M674" s="156">
        <f>VLOOKUP(B674,'Full FBS'!$B$18:$M$2049,12,0)</f>
        <v>1</v>
      </c>
      <c r="N674" s="153">
        <f>SUM(G674*$D$8+H674*$D$5+I674*$D$9+J674*$D$6+K674*$D$11+L674*$D$10+M674*$D$7)</f>
        <v>28.5</v>
      </c>
      <c r="O674" s="167">
        <f>VLOOKUP(B674, 'Full FBS'!$B$18:$P$2049, 13, FALSE)</f>
        <v>28.5</v>
      </c>
      <c r="P674" s="29"/>
      <c r="Q674" s="14"/>
      <c r="R674" s="14"/>
      <c r="S674" s="14"/>
      <c r="T674" s="14"/>
    </row>
    <row r="675" spans="1:20" ht="13.5" customHeight="1">
      <c r="A675" s="154">
        <f>RANK(N675,$N$18:$N$1076)</f>
        <v>658</v>
      </c>
      <c r="B675" s="148" t="s">
        <v>992</v>
      </c>
      <c r="C675" s="148" t="s">
        <v>1046</v>
      </c>
      <c r="D675" s="149" t="s">
        <v>39</v>
      </c>
      <c r="E675" s="149" t="s">
        <v>38</v>
      </c>
      <c r="F675" s="149" t="s">
        <v>37</v>
      </c>
      <c r="G675" s="156">
        <f>VLOOKUP(B675,'Full FBS'!$B$18:$M$2049,6,0)</f>
        <v>0</v>
      </c>
      <c r="H675" s="156">
        <f>VLOOKUP(B675,'Full FBS'!$B$18:$M$2049,7,0)</f>
        <v>0</v>
      </c>
      <c r="I675" s="156">
        <f>VLOOKUP(B675,'Full FBS'!$B$18:$M$2049,8,0)</f>
        <v>189</v>
      </c>
      <c r="J675" s="156">
        <f>VLOOKUP(B675,'Full FBS'!$B$18:$M$2049,9,0)</f>
        <v>1</v>
      </c>
      <c r="K675" s="156">
        <f>VLOOKUP(B675,'Full FBS'!$B$18:$M$2049,10,0)</f>
        <v>4</v>
      </c>
      <c r="L675" s="156">
        <f>VLOOKUP(B675,'Full FBS'!$B$18:$M$2049,11,0)</f>
        <v>15</v>
      </c>
      <c r="M675" s="156">
        <f>VLOOKUP(B675,'Full FBS'!$B$18:$M$2049,12,0)</f>
        <v>0</v>
      </c>
      <c r="N675" s="153">
        <f>SUM(G675*$D$8+H675*$D$5+I675*$D$9+J675*$D$6+K675*$D$11+L675*$D$10+M675*$D$7)</f>
        <v>28.400000000000002</v>
      </c>
      <c r="O675" s="167">
        <f>VLOOKUP(B675, 'Full FBS'!$B$18:$P$2049, 13, FALSE)</f>
        <v>28.400000000000002</v>
      </c>
      <c r="P675" s="29"/>
      <c r="Q675" s="14"/>
      <c r="R675" s="14"/>
      <c r="S675" s="14"/>
      <c r="T675" s="14"/>
    </row>
    <row r="676" spans="1:20" ht="13.5" customHeight="1">
      <c r="A676" s="154">
        <f>RANK(N676,$N$18:$N$1076)</f>
        <v>659</v>
      </c>
      <c r="B676" s="148" t="s">
        <v>483</v>
      </c>
      <c r="C676" s="148" t="s">
        <v>1963</v>
      </c>
      <c r="D676" s="149" t="s">
        <v>39</v>
      </c>
      <c r="E676" s="149" t="s">
        <v>38</v>
      </c>
      <c r="F676" s="149" t="s">
        <v>336</v>
      </c>
      <c r="G676" s="156">
        <f>VLOOKUP(B676,'Full FBS'!$B$18:$M$2049,6,0)</f>
        <v>0</v>
      </c>
      <c r="H676" s="156">
        <f>VLOOKUP(B676,'Full FBS'!$B$18:$M$2049,7,0)</f>
        <v>0</v>
      </c>
      <c r="I676" s="156">
        <f>VLOOKUP(B676,'Full FBS'!$B$18:$M$2049,8,0)</f>
        <v>188</v>
      </c>
      <c r="J676" s="156">
        <f>VLOOKUP(B676,'Full FBS'!$B$18:$M$2049,9,0)</f>
        <v>1</v>
      </c>
      <c r="K676" s="156">
        <f>VLOOKUP(B676,'Full FBS'!$B$18:$M$2049,10,0)</f>
        <v>4</v>
      </c>
      <c r="L676" s="156">
        <f>VLOOKUP(B676,'Full FBS'!$B$18:$M$2049,11,0)</f>
        <v>13</v>
      </c>
      <c r="M676" s="156">
        <f>VLOOKUP(B676,'Full FBS'!$B$18:$M$2049,12,0)</f>
        <v>0</v>
      </c>
      <c r="N676" s="153">
        <f>SUM(G676*$D$8+H676*$D$5+I676*$D$9+J676*$D$6+K676*$D$11+L676*$D$10+M676*$D$7)</f>
        <v>28.1</v>
      </c>
      <c r="O676" s="167">
        <f>VLOOKUP(B676, 'Full FBS'!$B$18:$P$2049, 13, FALSE)</f>
        <v>28.1</v>
      </c>
      <c r="P676" s="29"/>
      <c r="Q676" s="14"/>
      <c r="R676" s="14"/>
      <c r="S676" s="14"/>
      <c r="T676" s="14"/>
    </row>
    <row r="677" spans="1:20" ht="13.5" customHeight="1">
      <c r="A677" s="154">
        <f>RANK(N677,$N$18:$N$1076)</f>
        <v>660</v>
      </c>
      <c r="B677" s="148" t="s">
        <v>2123</v>
      </c>
      <c r="C677" s="148" t="s">
        <v>1935</v>
      </c>
      <c r="D677" s="149" t="s">
        <v>43</v>
      </c>
      <c r="E677" s="149" t="s">
        <v>38</v>
      </c>
      <c r="F677" s="149" t="s">
        <v>45</v>
      </c>
      <c r="G677" s="156">
        <f>VLOOKUP(B677,'Full FBS'!$B$18:$M$2049,6,0)</f>
        <v>0</v>
      </c>
      <c r="H677" s="156">
        <f>VLOOKUP(B677,'Full FBS'!$B$18:$M$2049,7,0)</f>
        <v>0</v>
      </c>
      <c r="I677" s="156">
        <f>VLOOKUP(B677,'Full FBS'!$B$18:$M$2049,8,0)</f>
        <v>0</v>
      </c>
      <c r="J677" s="156">
        <f>VLOOKUP(B677,'Full FBS'!$B$18:$M$2049,9,0)</f>
        <v>0</v>
      </c>
      <c r="K677" s="156">
        <f>VLOOKUP(B677,'Full FBS'!$B$18:$M$2049,10,0)</f>
        <v>13</v>
      </c>
      <c r="L677" s="156">
        <f>VLOOKUP(B677,'Full FBS'!$B$18:$M$2049,11,0)</f>
        <v>155</v>
      </c>
      <c r="M677" s="156">
        <f>VLOOKUP(B677,'Full FBS'!$B$18:$M$2049,12,0)</f>
        <v>1</v>
      </c>
      <c r="N677" s="153">
        <f>SUM(G677*$D$8+H677*$D$5+I677*$D$9+J677*$D$6+K677*$D$11+L677*$D$10+M677*$D$7)</f>
        <v>28</v>
      </c>
      <c r="O677" s="167">
        <f>VLOOKUP(B677, 'Full FBS'!$B$18:$P$2049, 13, FALSE)</f>
        <v>28</v>
      </c>
      <c r="P677" s="29"/>
      <c r="Q677" s="14"/>
      <c r="R677" s="14"/>
      <c r="S677" s="14"/>
      <c r="T677" s="14"/>
    </row>
    <row r="678" spans="1:20" ht="13.5" customHeight="1">
      <c r="A678" s="154">
        <f>RANK(N678,$N$18:$N$1076)</f>
        <v>661</v>
      </c>
      <c r="B678" s="148" t="s">
        <v>388</v>
      </c>
      <c r="C678" s="148" t="s">
        <v>1954</v>
      </c>
      <c r="D678" s="149" t="s">
        <v>42</v>
      </c>
      <c r="E678" s="149" t="s">
        <v>34</v>
      </c>
      <c r="F678" s="149" t="s">
        <v>336</v>
      </c>
      <c r="G678" s="156">
        <f>VLOOKUP(B678,'Full FBS'!$B$18:$M$2049,6,0)</f>
        <v>0</v>
      </c>
      <c r="H678" s="156">
        <f>VLOOKUP(B678,'Full FBS'!$B$18:$M$2049,7,0)</f>
        <v>0</v>
      </c>
      <c r="I678" s="156">
        <f>VLOOKUP(B678,'Full FBS'!$B$18:$M$2049,8,0)</f>
        <v>0</v>
      </c>
      <c r="J678" s="156">
        <f>VLOOKUP(B678,'Full FBS'!$B$18:$M$2049,9,0)</f>
        <v>0</v>
      </c>
      <c r="K678" s="156">
        <f>VLOOKUP(B678,'Full FBS'!$B$18:$M$2049,10,0)</f>
        <v>10</v>
      </c>
      <c r="L678" s="156">
        <f>VLOOKUP(B678,'Full FBS'!$B$18:$M$2049,11,0)</f>
        <v>109</v>
      </c>
      <c r="M678" s="156">
        <f>VLOOKUP(B678,'Full FBS'!$B$18:$M$2049,12,0)</f>
        <v>2</v>
      </c>
      <c r="N678" s="153">
        <f>SUM(G678*$D$8+H678*$D$5+I678*$D$9+J678*$D$6+K678*$D$11+L678*$D$10+M678*$D$7)</f>
        <v>27.9</v>
      </c>
      <c r="O678" s="167">
        <f>VLOOKUP(B678, 'Full FBS'!$B$18:$P$2049, 13, FALSE)</f>
        <v>27.9</v>
      </c>
      <c r="P678" s="29"/>
      <c r="Q678" s="14"/>
      <c r="R678" s="14"/>
      <c r="S678" s="14"/>
      <c r="T678" s="14"/>
    </row>
    <row r="679" spans="1:20" ht="13.5" customHeight="1">
      <c r="A679" s="154">
        <f>RANK(N679,$N$18:$N$1076)</f>
        <v>661</v>
      </c>
      <c r="B679" s="148" t="s">
        <v>1347</v>
      </c>
      <c r="C679" s="148" t="s">
        <v>1923</v>
      </c>
      <c r="D679" s="149" t="s">
        <v>43</v>
      </c>
      <c r="E679" s="149" t="s">
        <v>1965</v>
      </c>
      <c r="F679" s="149" t="s">
        <v>336</v>
      </c>
      <c r="G679" s="156">
        <f>VLOOKUP(B679,'Full FBS'!$B$18:$M$2049,6,0)</f>
        <v>0</v>
      </c>
      <c r="H679" s="156">
        <f>VLOOKUP(B679,'Full FBS'!$B$18:$M$2049,7,0)</f>
        <v>0</v>
      </c>
      <c r="I679" s="156">
        <f>VLOOKUP(B679,'Full FBS'!$B$18:$M$2049,8,0)</f>
        <v>0</v>
      </c>
      <c r="J679" s="156">
        <f>VLOOKUP(B679,'Full FBS'!$B$18:$M$2049,9,0)</f>
        <v>0</v>
      </c>
      <c r="K679" s="156">
        <f>VLOOKUP(B679,'Full FBS'!$B$18:$M$2049,10,0)</f>
        <v>12</v>
      </c>
      <c r="L679" s="156">
        <f>VLOOKUP(B679,'Full FBS'!$B$18:$M$2049,11,0)</f>
        <v>159</v>
      </c>
      <c r="M679" s="156">
        <f>VLOOKUP(B679,'Full FBS'!$B$18:$M$2049,12,0)</f>
        <v>1</v>
      </c>
      <c r="N679" s="153">
        <f>SUM(G679*$D$8+H679*$D$5+I679*$D$9+J679*$D$6+K679*$D$11+L679*$D$10+M679*$D$7)</f>
        <v>27.9</v>
      </c>
      <c r="O679" s="167">
        <f>VLOOKUP(B679, 'Full FBS'!$B$18:$P$2049, 13, FALSE)</f>
        <v>27.9</v>
      </c>
      <c r="P679" s="29"/>
      <c r="Q679" s="14"/>
      <c r="R679" s="14"/>
      <c r="S679" s="14"/>
      <c r="T679" s="14"/>
    </row>
    <row r="680" spans="1:20" ht="13.5" customHeight="1">
      <c r="A680" s="154">
        <f>RANK(N680,$N$18:$N$1076)</f>
        <v>663</v>
      </c>
      <c r="B680" s="148" t="s">
        <v>272</v>
      </c>
      <c r="C680" s="148" t="s">
        <v>1044</v>
      </c>
      <c r="D680" s="149" t="s">
        <v>42</v>
      </c>
      <c r="E680" s="149" t="s">
        <v>34</v>
      </c>
      <c r="F680" s="149" t="s">
        <v>337</v>
      </c>
      <c r="G680" s="156">
        <f>VLOOKUP(B680,'Full FBS'!$B$18:$M$2049,6,0)</f>
        <v>0</v>
      </c>
      <c r="H680" s="156">
        <f>VLOOKUP(B680,'Full FBS'!$B$18:$M$2049,7,0)</f>
        <v>0</v>
      </c>
      <c r="I680" s="156">
        <f>VLOOKUP(B680,'Full FBS'!$B$18:$M$2049,8,0)</f>
        <v>0</v>
      </c>
      <c r="J680" s="156">
        <f>VLOOKUP(B680,'Full FBS'!$B$18:$M$2049,9,0)</f>
        <v>0</v>
      </c>
      <c r="K680" s="156">
        <f>VLOOKUP(B680,'Full FBS'!$B$18:$M$2049,10,0)</f>
        <v>14</v>
      </c>
      <c r="L680" s="156">
        <f>VLOOKUP(B680,'Full FBS'!$B$18:$M$2049,11,0)</f>
        <v>148</v>
      </c>
      <c r="M680" s="156">
        <f>VLOOKUP(B680,'Full FBS'!$B$18:$M$2049,12,0)</f>
        <v>1</v>
      </c>
      <c r="N680" s="153">
        <f>SUM(G680*$D$8+H680*$D$5+I680*$D$9+J680*$D$6+K680*$D$11+L680*$D$10+M680*$D$7)</f>
        <v>27.8</v>
      </c>
      <c r="O680" s="167">
        <f>VLOOKUP(B680, 'Full FBS'!$B$18:$P$2049, 13, FALSE)</f>
        <v>27.8</v>
      </c>
      <c r="P680" s="29"/>
      <c r="Q680" s="14"/>
      <c r="R680" s="14"/>
      <c r="S680" s="14"/>
      <c r="T680" s="14"/>
    </row>
    <row r="681" spans="1:20" ht="13.5" customHeight="1">
      <c r="A681" s="154">
        <f>RANK(N681,$N$18:$N$1076)</f>
        <v>664</v>
      </c>
      <c r="B681" s="148" t="s">
        <v>567</v>
      </c>
      <c r="C681" s="148" t="s">
        <v>1909</v>
      </c>
      <c r="D681" s="149" t="s">
        <v>42</v>
      </c>
      <c r="E681" s="149" t="s">
        <v>38</v>
      </c>
      <c r="F681" s="149" t="s">
        <v>45</v>
      </c>
      <c r="G681" s="156">
        <f>VLOOKUP(B681,'Full FBS'!$B$18:$M$2049,6,0)</f>
        <v>0</v>
      </c>
      <c r="H681" s="156">
        <f>VLOOKUP(B681,'Full FBS'!$B$18:$M$2049,7,0)</f>
        <v>0</v>
      </c>
      <c r="I681" s="156">
        <f>VLOOKUP(B681,'Full FBS'!$B$18:$M$2049,8,0)</f>
        <v>0</v>
      </c>
      <c r="J681" s="156">
        <f>VLOOKUP(B681,'Full FBS'!$B$18:$M$2049,9,0)</f>
        <v>0</v>
      </c>
      <c r="K681" s="156">
        <f>VLOOKUP(B681,'Full FBS'!$B$18:$M$2049,10,0)</f>
        <v>13</v>
      </c>
      <c r="L681" s="156">
        <f>VLOOKUP(B681,'Full FBS'!$B$18:$M$2049,11,0)</f>
        <v>149</v>
      </c>
      <c r="M681" s="156">
        <f>VLOOKUP(B681,'Full FBS'!$B$18:$M$2049,12,0)</f>
        <v>1</v>
      </c>
      <c r="N681" s="153">
        <f>SUM(G681*$D$8+H681*$D$5+I681*$D$9+J681*$D$6+K681*$D$11+L681*$D$10+M681*$D$7)</f>
        <v>27.4</v>
      </c>
      <c r="O681" s="167">
        <f>VLOOKUP(B681, 'Full FBS'!$B$18:$P$2049, 13, FALSE)</f>
        <v>27.4</v>
      </c>
      <c r="P681" s="29"/>
      <c r="Q681" s="14"/>
      <c r="R681" s="14"/>
      <c r="S681" s="14"/>
      <c r="T681" s="14"/>
    </row>
    <row r="682" spans="1:20" ht="13.5" customHeight="1">
      <c r="A682" s="154">
        <f>RANK(N682,$N$18:$N$1076)</f>
        <v>664</v>
      </c>
      <c r="B682" s="148" t="s">
        <v>2058</v>
      </c>
      <c r="C682" s="148" t="s">
        <v>438</v>
      </c>
      <c r="D682" s="149" t="s">
        <v>43</v>
      </c>
      <c r="E682" s="149" t="s">
        <v>34</v>
      </c>
      <c r="F682" s="149" t="s">
        <v>45</v>
      </c>
      <c r="G682" s="156">
        <f>VLOOKUP(B682,'Full FBS'!$B$18:$M$2049,6,0)</f>
        <v>0</v>
      </c>
      <c r="H682" s="156">
        <f>VLOOKUP(B682,'Full FBS'!$B$18:$M$2049,7,0)</f>
        <v>0</v>
      </c>
      <c r="I682" s="156">
        <f>VLOOKUP(B682,'Full FBS'!$B$18:$M$2049,8,0)</f>
        <v>0</v>
      </c>
      <c r="J682" s="156">
        <f>VLOOKUP(B682,'Full FBS'!$B$18:$M$2049,9,0)</f>
        <v>0</v>
      </c>
      <c r="K682" s="156">
        <f>VLOOKUP(B682,'Full FBS'!$B$18:$M$2049,10,0)</f>
        <v>11</v>
      </c>
      <c r="L682" s="156">
        <f>VLOOKUP(B682,'Full FBS'!$B$18:$M$2049,11,0)</f>
        <v>159</v>
      </c>
      <c r="M682" s="156">
        <f>VLOOKUP(B682,'Full FBS'!$B$18:$M$2049,12,0)</f>
        <v>1</v>
      </c>
      <c r="N682" s="153">
        <f>SUM(G682*$D$8+H682*$D$5+I682*$D$9+J682*$D$6+K682*$D$11+L682*$D$10+M682*$D$7)</f>
        <v>27.4</v>
      </c>
      <c r="O682" s="167">
        <f>VLOOKUP(B682, 'Full FBS'!$B$18:$P$2049, 13, FALSE)</f>
        <v>27.4</v>
      </c>
      <c r="P682" s="29"/>
      <c r="Q682" s="14"/>
      <c r="R682" s="14"/>
      <c r="S682" s="14"/>
      <c r="T682" s="14"/>
    </row>
    <row r="683" spans="1:20" ht="13.5" customHeight="1">
      <c r="A683" s="154">
        <f>RANK(N683,$N$18:$N$1076)</f>
        <v>664</v>
      </c>
      <c r="B683" s="148" t="s">
        <v>1440</v>
      </c>
      <c r="C683" s="148" t="s">
        <v>422</v>
      </c>
      <c r="D683" s="149" t="s">
        <v>43</v>
      </c>
      <c r="E683" s="149" t="s">
        <v>36</v>
      </c>
      <c r="F683" s="149" t="s">
        <v>337</v>
      </c>
      <c r="G683" s="156">
        <f>VLOOKUP(B683,'Full FBS'!$B$18:$M$2049,6,0)</f>
        <v>0</v>
      </c>
      <c r="H683" s="156">
        <f>VLOOKUP(B683,'Full FBS'!$B$18:$M$2049,7,0)</f>
        <v>0</v>
      </c>
      <c r="I683" s="156">
        <f>VLOOKUP(B683,'Full FBS'!$B$18:$M$2049,8,0)</f>
        <v>0</v>
      </c>
      <c r="J683" s="156">
        <f>VLOOKUP(B683,'Full FBS'!$B$18:$M$2049,9,0)</f>
        <v>0</v>
      </c>
      <c r="K683" s="156">
        <f>VLOOKUP(B683,'Full FBS'!$B$18:$M$2049,10,0)</f>
        <v>12</v>
      </c>
      <c r="L683" s="156">
        <f>VLOOKUP(B683,'Full FBS'!$B$18:$M$2049,11,0)</f>
        <v>154</v>
      </c>
      <c r="M683" s="156">
        <f>VLOOKUP(B683,'Full FBS'!$B$18:$M$2049,12,0)</f>
        <v>1</v>
      </c>
      <c r="N683" s="153">
        <f>SUM(G683*$D$8+H683*$D$5+I683*$D$9+J683*$D$6+K683*$D$11+L683*$D$10+M683*$D$7)</f>
        <v>27.4</v>
      </c>
      <c r="O683" s="167">
        <f>VLOOKUP(B683, 'Full FBS'!$B$18:$P$2049, 13, FALSE)</f>
        <v>27.4</v>
      </c>
      <c r="P683" s="29"/>
      <c r="Q683" s="14"/>
      <c r="R683" s="14"/>
      <c r="S683" s="14"/>
      <c r="T683" s="14"/>
    </row>
    <row r="684" spans="1:20" ht="13.5" customHeight="1">
      <c r="A684" s="154">
        <f>RANK(N684,$N$18:$N$1076)</f>
        <v>667</v>
      </c>
      <c r="B684" s="148" t="s">
        <v>904</v>
      </c>
      <c r="C684" s="148" t="s">
        <v>425</v>
      </c>
      <c r="D684" s="149" t="s">
        <v>39</v>
      </c>
      <c r="E684" s="149" t="s">
        <v>38</v>
      </c>
      <c r="F684" s="149" t="s">
        <v>45</v>
      </c>
      <c r="G684" s="156">
        <f>VLOOKUP(B684,'Full FBS'!$B$18:$M$2049,6,0)</f>
        <v>0</v>
      </c>
      <c r="H684" s="156">
        <f>VLOOKUP(B684,'Full FBS'!$B$18:$M$2049,7,0)</f>
        <v>0</v>
      </c>
      <c r="I684" s="156">
        <f>VLOOKUP(B684,'Full FBS'!$B$18:$M$2049,8,0)</f>
        <v>178</v>
      </c>
      <c r="J684" s="156">
        <f>VLOOKUP(B684,'Full FBS'!$B$18:$M$2049,9,0)</f>
        <v>1</v>
      </c>
      <c r="K684" s="156">
        <f>VLOOKUP(B684,'Full FBS'!$B$18:$M$2049,10,0)</f>
        <v>3</v>
      </c>
      <c r="L684" s="156">
        <f>VLOOKUP(B684,'Full FBS'!$B$18:$M$2049,11,0)</f>
        <v>16</v>
      </c>
      <c r="M684" s="156">
        <f>VLOOKUP(B684,'Full FBS'!$B$18:$M$2049,12,0)</f>
        <v>0</v>
      </c>
      <c r="N684" s="153">
        <f>SUM(G684*$D$8+H684*$D$5+I684*$D$9+J684*$D$6+K684*$D$11+L684*$D$10+M684*$D$7)</f>
        <v>26.900000000000002</v>
      </c>
      <c r="O684" s="167">
        <f>VLOOKUP(B684, 'Full FBS'!$B$18:$P$2049, 13, FALSE)</f>
        <v>26.900000000000002</v>
      </c>
      <c r="P684" s="29"/>
      <c r="Q684" s="14"/>
      <c r="R684" s="14"/>
      <c r="S684" s="14"/>
      <c r="T684" s="14"/>
    </row>
    <row r="685" spans="1:20" ht="13.5" customHeight="1">
      <c r="A685" s="154">
        <f>RANK(N685,$N$18:$N$1076)</f>
        <v>668</v>
      </c>
      <c r="B685" s="148" t="s">
        <v>1621</v>
      </c>
      <c r="C685" s="148" t="s">
        <v>410</v>
      </c>
      <c r="D685" s="149" t="s">
        <v>43</v>
      </c>
      <c r="E685" s="149" t="s">
        <v>34</v>
      </c>
      <c r="F685" s="149" t="s">
        <v>337</v>
      </c>
      <c r="G685" s="156">
        <f>VLOOKUP(B685,'Full FBS'!$B$18:$M$2049,6,0)</f>
        <v>0</v>
      </c>
      <c r="H685" s="156">
        <f>VLOOKUP(B685,'Full FBS'!$B$18:$M$2049,7,0)</f>
        <v>0</v>
      </c>
      <c r="I685" s="156">
        <f>VLOOKUP(B685,'Full FBS'!$B$18:$M$2049,8,0)</f>
        <v>0</v>
      </c>
      <c r="J685" s="156">
        <f>VLOOKUP(B685,'Full FBS'!$B$18:$M$2049,9,0)</f>
        <v>0</v>
      </c>
      <c r="K685" s="156">
        <f>VLOOKUP(B685,'Full FBS'!$B$18:$M$2049,10,0)</f>
        <v>14</v>
      </c>
      <c r="L685" s="156">
        <f>VLOOKUP(B685,'Full FBS'!$B$18:$M$2049,11,0)</f>
        <v>139</v>
      </c>
      <c r="M685" s="156">
        <f>VLOOKUP(B685,'Full FBS'!$B$18:$M$2049,12,0)</f>
        <v>1</v>
      </c>
      <c r="N685" s="153">
        <f>SUM(G685*$D$8+H685*$D$5+I685*$D$9+J685*$D$6+K685*$D$11+L685*$D$10+M685*$D$7)</f>
        <v>26.9</v>
      </c>
      <c r="O685" s="167">
        <f>VLOOKUP(B685, 'Full FBS'!$B$18:$P$2049, 13, FALSE)</f>
        <v>26.9</v>
      </c>
      <c r="P685" s="29"/>
      <c r="Q685" s="14"/>
      <c r="R685" s="14"/>
      <c r="S685" s="14"/>
      <c r="T685" s="14"/>
    </row>
    <row r="686" spans="1:20" ht="13.5" customHeight="1">
      <c r="A686" s="154">
        <f>RANK(N686,$N$18:$N$1076)</f>
        <v>669</v>
      </c>
      <c r="B686" s="148" t="s">
        <v>664</v>
      </c>
      <c r="C686" s="148" t="s">
        <v>449</v>
      </c>
      <c r="D686" s="149" t="s">
        <v>39</v>
      </c>
      <c r="E686" s="149" t="s">
        <v>36</v>
      </c>
      <c r="F686" s="149" t="s">
        <v>337</v>
      </c>
      <c r="G686" s="156">
        <f>VLOOKUP(B686,'Full FBS'!$B$18:$M$2049,6,0)</f>
        <v>0</v>
      </c>
      <c r="H686" s="156">
        <f>VLOOKUP(B686,'Full FBS'!$B$18:$M$2049,7,0)</f>
        <v>0</v>
      </c>
      <c r="I686" s="156">
        <f>VLOOKUP(B686,'Full FBS'!$B$18:$M$2049,8,0)</f>
        <v>167</v>
      </c>
      <c r="J686" s="156">
        <f>VLOOKUP(B686,'Full FBS'!$B$18:$M$2049,9,0)</f>
        <v>1</v>
      </c>
      <c r="K686" s="156">
        <f>VLOOKUP(B686,'Full FBS'!$B$18:$M$2049,10,0)</f>
        <v>4</v>
      </c>
      <c r="L686" s="156">
        <f>VLOOKUP(B686,'Full FBS'!$B$18:$M$2049,11,0)</f>
        <v>21</v>
      </c>
      <c r="M686" s="156">
        <f>VLOOKUP(B686,'Full FBS'!$B$18:$M$2049,12,0)</f>
        <v>0</v>
      </c>
      <c r="N686" s="153">
        <f>SUM(G686*$D$8+H686*$D$5+I686*$D$9+J686*$D$6+K686*$D$11+L686*$D$10+M686*$D$7)</f>
        <v>26.8</v>
      </c>
      <c r="O686" s="167">
        <f>VLOOKUP(B686, 'Full FBS'!$B$18:$P$2049, 13, FALSE)</f>
        <v>26.8</v>
      </c>
      <c r="P686" s="29"/>
      <c r="Q686" s="14"/>
      <c r="R686" s="14"/>
      <c r="S686" s="14"/>
      <c r="T686" s="14"/>
    </row>
    <row r="687" spans="1:20" ht="13.5" customHeight="1">
      <c r="A687" s="154">
        <f>RANK(N687,$N$18:$N$1076)</f>
        <v>669</v>
      </c>
      <c r="B687" s="148" t="s">
        <v>247</v>
      </c>
      <c r="C687" s="148" t="s">
        <v>453</v>
      </c>
      <c r="D687" s="149" t="s">
        <v>42</v>
      </c>
      <c r="E687" s="149" t="s">
        <v>34</v>
      </c>
      <c r="F687" s="149" t="s">
        <v>337</v>
      </c>
      <c r="G687" s="156">
        <f>VLOOKUP(B687,'Full FBS'!$B$18:$M$2049,6,0)</f>
        <v>0</v>
      </c>
      <c r="H687" s="156">
        <f>VLOOKUP(B687,'Full FBS'!$B$18:$M$2049,7,0)</f>
        <v>0</v>
      </c>
      <c r="I687" s="156">
        <f>VLOOKUP(B687,'Full FBS'!$B$18:$M$2049,8,0)</f>
        <v>0</v>
      </c>
      <c r="J687" s="156">
        <f>VLOOKUP(B687,'Full FBS'!$B$18:$M$2049,9,0)</f>
        <v>0</v>
      </c>
      <c r="K687" s="156">
        <f>VLOOKUP(B687,'Full FBS'!$B$18:$M$2049,10,0)</f>
        <v>13</v>
      </c>
      <c r="L687" s="156">
        <f>VLOOKUP(B687,'Full FBS'!$B$18:$M$2049,11,0)</f>
        <v>143</v>
      </c>
      <c r="M687" s="156">
        <f>VLOOKUP(B687,'Full FBS'!$B$18:$M$2049,12,0)</f>
        <v>1</v>
      </c>
      <c r="N687" s="153">
        <f>SUM(G687*$D$8+H687*$D$5+I687*$D$9+J687*$D$6+K687*$D$11+L687*$D$10+M687*$D$7)</f>
        <v>26.8</v>
      </c>
      <c r="O687" s="167">
        <f>VLOOKUP(B687, 'Full FBS'!$B$18:$P$2049, 13, FALSE)</f>
        <v>26.8</v>
      </c>
      <c r="P687" s="29"/>
      <c r="Q687" s="14"/>
      <c r="R687" s="14"/>
      <c r="S687" s="14"/>
      <c r="T687" s="14"/>
    </row>
    <row r="688" spans="1:20" ht="13.5" customHeight="1">
      <c r="A688" s="154">
        <f>RANK(N688,$N$18:$N$1076)</f>
        <v>671</v>
      </c>
      <c r="B688" s="148" t="s">
        <v>1553</v>
      </c>
      <c r="C688" s="148" t="s">
        <v>1941</v>
      </c>
      <c r="D688" s="149" t="s">
        <v>43</v>
      </c>
      <c r="E688" s="149" t="s">
        <v>36</v>
      </c>
      <c r="F688" s="149" t="s">
        <v>1047</v>
      </c>
      <c r="G688" s="156">
        <f>VLOOKUP(B688,'Full FBS'!$B$18:$M$2049,6,0)</f>
        <v>0</v>
      </c>
      <c r="H688" s="156">
        <f>VLOOKUP(B688,'Full FBS'!$B$18:$M$2049,7,0)</f>
        <v>0</v>
      </c>
      <c r="I688" s="156">
        <f>VLOOKUP(B688,'Full FBS'!$B$18:$M$2049,8,0)</f>
        <v>0</v>
      </c>
      <c r="J688" s="156">
        <f>VLOOKUP(B688,'Full FBS'!$B$18:$M$2049,9,0)</f>
        <v>0</v>
      </c>
      <c r="K688" s="156">
        <f>VLOOKUP(B688,'Full FBS'!$B$18:$M$2049,10,0)</f>
        <v>12</v>
      </c>
      <c r="L688" s="156">
        <f>VLOOKUP(B688,'Full FBS'!$B$18:$M$2049,11,0)</f>
        <v>146</v>
      </c>
      <c r="M688" s="156">
        <f>VLOOKUP(B688,'Full FBS'!$B$18:$M$2049,12,0)</f>
        <v>1</v>
      </c>
      <c r="N688" s="153">
        <f>SUM(G688*$D$8+H688*$D$5+I688*$D$9+J688*$D$6+K688*$D$11+L688*$D$10+M688*$D$7)</f>
        <v>26.6</v>
      </c>
      <c r="O688" s="167">
        <f>VLOOKUP(B688, 'Full FBS'!$B$18:$P$2049, 13, FALSE)</f>
        <v>26.6</v>
      </c>
      <c r="P688" s="29"/>
      <c r="Q688" s="14"/>
      <c r="R688" s="14"/>
      <c r="S688" s="14"/>
      <c r="T688" s="14"/>
    </row>
    <row r="689" spans="1:20" ht="13.5" customHeight="1">
      <c r="A689" s="154">
        <f>RANK(N689,$N$18:$N$1076)</f>
        <v>672</v>
      </c>
      <c r="B689" s="148" t="s">
        <v>1271</v>
      </c>
      <c r="C689" s="148" t="s">
        <v>419</v>
      </c>
      <c r="D689" s="149" t="s">
        <v>42</v>
      </c>
      <c r="E689" s="149" t="s">
        <v>34</v>
      </c>
      <c r="F689" s="149" t="s">
        <v>37</v>
      </c>
      <c r="G689" s="156">
        <f>VLOOKUP(B689,'Full FBS'!$B$18:$M$2049,6,0)</f>
        <v>0</v>
      </c>
      <c r="H689" s="156">
        <f>VLOOKUP(B689,'Full FBS'!$B$18:$M$2049,7,0)</f>
        <v>0</v>
      </c>
      <c r="I689" s="156">
        <f>VLOOKUP(B689,'Full FBS'!$B$18:$M$2049,8,0)</f>
        <v>0</v>
      </c>
      <c r="J689" s="156">
        <f>VLOOKUP(B689,'Full FBS'!$B$18:$M$2049,9,0)</f>
        <v>0</v>
      </c>
      <c r="K689" s="156">
        <f>VLOOKUP(B689,'Full FBS'!$B$18:$M$2049,10,0)</f>
        <v>13</v>
      </c>
      <c r="L689" s="156">
        <f>VLOOKUP(B689,'Full FBS'!$B$18:$M$2049,11,0)</f>
        <v>139</v>
      </c>
      <c r="M689" s="156">
        <f>VLOOKUP(B689,'Full FBS'!$B$18:$M$2049,12,0)</f>
        <v>1</v>
      </c>
      <c r="N689" s="153">
        <f>SUM(G689*$D$8+H689*$D$5+I689*$D$9+J689*$D$6+K689*$D$11+L689*$D$10+M689*$D$7)</f>
        <v>26.4</v>
      </c>
      <c r="O689" s="167">
        <f>VLOOKUP(B689, 'Full FBS'!$B$18:$P$2049, 13, FALSE)</f>
        <v>26.4</v>
      </c>
      <c r="P689" s="29"/>
      <c r="Q689" s="14"/>
      <c r="R689" s="14"/>
      <c r="S689" s="14"/>
      <c r="T689" s="14"/>
    </row>
    <row r="690" spans="1:20" ht="13.5" customHeight="1">
      <c r="A690" s="154">
        <f>RANK(N690,$N$18:$N$1076)</f>
        <v>672</v>
      </c>
      <c r="B690" s="148" t="s">
        <v>1601</v>
      </c>
      <c r="C690" s="148" t="s">
        <v>421</v>
      </c>
      <c r="D690" s="149" t="s">
        <v>43</v>
      </c>
      <c r="E690" s="149" t="s">
        <v>1965</v>
      </c>
      <c r="F690" s="149" t="s">
        <v>337</v>
      </c>
      <c r="G690" s="156">
        <f>VLOOKUP(B690,'Full FBS'!$B$18:$M$2049,6,0)</f>
        <v>0</v>
      </c>
      <c r="H690" s="156">
        <f>VLOOKUP(B690,'Full FBS'!$B$18:$M$2049,7,0)</f>
        <v>0</v>
      </c>
      <c r="I690" s="156">
        <f>VLOOKUP(B690,'Full FBS'!$B$18:$M$2049,8,0)</f>
        <v>0</v>
      </c>
      <c r="J690" s="156">
        <f>VLOOKUP(B690,'Full FBS'!$B$18:$M$2049,9,0)</f>
        <v>0</v>
      </c>
      <c r="K690" s="156">
        <f>VLOOKUP(B690,'Full FBS'!$B$18:$M$2049,10,0)</f>
        <v>12</v>
      </c>
      <c r="L690" s="156">
        <f>VLOOKUP(B690,'Full FBS'!$B$18:$M$2049,11,0)</f>
        <v>144</v>
      </c>
      <c r="M690" s="156">
        <f>VLOOKUP(B690,'Full FBS'!$B$18:$M$2049,12,0)</f>
        <v>1</v>
      </c>
      <c r="N690" s="153">
        <f>SUM(G690*$D$8+H690*$D$5+I690*$D$9+J690*$D$6+K690*$D$11+L690*$D$10+M690*$D$7)</f>
        <v>26.4</v>
      </c>
      <c r="O690" s="167">
        <f>VLOOKUP(B690, 'Full FBS'!$B$18:$P$2049, 13, FALSE)</f>
        <v>26.4</v>
      </c>
      <c r="P690" s="29"/>
      <c r="Q690" s="14"/>
      <c r="R690" s="14"/>
      <c r="S690" s="14"/>
      <c r="T690" s="14"/>
    </row>
    <row r="691" spans="1:20" ht="13.5" customHeight="1">
      <c r="A691" s="154">
        <f>RANK(N691,$N$18:$N$1076)</f>
        <v>674</v>
      </c>
      <c r="B691" s="148" t="s">
        <v>1475</v>
      </c>
      <c r="C691" s="148" t="s">
        <v>420</v>
      </c>
      <c r="D691" s="149" t="s">
        <v>42</v>
      </c>
      <c r="E691" s="149" t="s">
        <v>38</v>
      </c>
      <c r="F691" s="149" t="s">
        <v>337</v>
      </c>
      <c r="G691" s="156">
        <f>VLOOKUP(B691,'Full FBS'!$B$18:$M$2049,6,0)</f>
        <v>0</v>
      </c>
      <c r="H691" s="156">
        <f>VLOOKUP(B691,'Full FBS'!$B$18:$M$2049,7,0)</f>
        <v>0</v>
      </c>
      <c r="I691" s="156">
        <f>VLOOKUP(B691,'Full FBS'!$B$18:$M$2049,8,0)</f>
        <v>0</v>
      </c>
      <c r="J691" s="156">
        <f>VLOOKUP(B691,'Full FBS'!$B$18:$M$2049,9,0)</f>
        <v>0</v>
      </c>
      <c r="K691" s="156">
        <f>VLOOKUP(B691,'Full FBS'!$B$18:$M$2049,10,0)</f>
        <v>12</v>
      </c>
      <c r="L691" s="156">
        <f>VLOOKUP(B691,'Full FBS'!$B$18:$M$2049,11,0)</f>
        <v>143</v>
      </c>
      <c r="M691" s="156">
        <f>VLOOKUP(B691,'Full FBS'!$B$18:$M$2049,12,0)</f>
        <v>1</v>
      </c>
      <c r="N691" s="153">
        <f>SUM(G691*$D$8+H691*$D$5+I691*$D$9+J691*$D$6+K691*$D$11+L691*$D$10+M691*$D$7)</f>
        <v>26.3</v>
      </c>
      <c r="O691" s="167">
        <f>VLOOKUP(B691, 'Full FBS'!$B$18:$P$2049, 13, FALSE)</f>
        <v>26.3</v>
      </c>
      <c r="P691" s="29"/>
      <c r="Q691" s="14"/>
      <c r="R691" s="14"/>
      <c r="S691" s="14"/>
      <c r="T691" s="14"/>
    </row>
    <row r="692" spans="1:20" ht="13.5" customHeight="1">
      <c r="A692" s="154">
        <f>RANK(N692,$N$18:$N$1076)</f>
        <v>674</v>
      </c>
      <c r="B692" s="148" t="s">
        <v>1846</v>
      </c>
      <c r="C692" s="148" t="s">
        <v>1959</v>
      </c>
      <c r="D692" s="149" t="s">
        <v>39</v>
      </c>
      <c r="E692" s="149" t="s">
        <v>1965</v>
      </c>
      <c r="F692" s="149" t="s">
        <v>45</v>
      </c>
      <c r="G692" s="156">
        <f>VLOOKUP(B692,'Full FBS'!$B$18:$M$2049,6,0)</f>
        <v>0</v>
      </c>
      <c r="H692" s="156">
        <f>VLOOKUP(B692,'Full FBS'!$B$18:$M$2049,7,0)</f>
        <v>0</v>
      </c>
      <c r="I692" s="156">
        <f>VLOOKUP(B692,'Full FBS'!$B$18:$M$2049,8,0)</f>
        <v>141</v>
      </c>
      <c r="J692" s="156">
        <f>VLOOKUP(B692,'Full FBS'!$B$18:$M$2049,9,0)</f>
        <v>1</v>
      </c>
      <c r="K692" s="156">
        <f>VLOOKUP(B692,'Full FBS'!$B$18:$M$2049,10,0)</f>
        <v>5</v>
      </c>
      <c r="L692" s="156">
        <f>VLOOKUP(B692,'Full FBS'!$B$18:$M$2049,11,0)</f>
        <v>37</v>
      </c>
      <c r="M692" s="156">
        <f>VLOOKUP(B692,'Full FBS'!$B$18:$M$2049,12,0)</f>
        <v>0</v>
      </c>
      <c r="N692" s="153">
        <f>SUM(G692*$D$8+H692*$D$5+I692*$D$9+J692*$D$6+K692*$D$11+L692*$D$10+M692*$D$7)</f>
        <v>26.3</v>
      </c>
      <c r="O692" s="167">
        <f>VLOOKUP(B692, 'Full FBS'!$B$18:$P$2049, 13, FALSE)</f>
        <v>26.3</v>
      </c>
      <c r="P692" s="29"/>
      <c r="Q692" s="14"/>
      <c r="R692" s="14"/>
      <c r="S692" s="14"/>
      <c r="T692" s="14"/>
    </row>
    <row r="693" spans="1:20" ht="13.5" customHeight="1">
      <c r="A693" s="154">
        <f>RANK(N693,$N$18:$N$1076)</f>
        <v>676</v>
      </c>
      <c r="B693" s="148" t="s">
        <v>461</v>
      </c>
      <c r="C693" s="148" t="s">
        <v>1045</v>
      </c>
      <c r="D693" s="149" t="s">
        <v>39</v>
      </c>
      <c r="E693" s="149" t="s">
        <v>38</v>
      </c>
      <c r="F693" s="149" t="s">
        <v>336</v>
      </c>
      <c r="G693" s="156">
        <f>VLOOKUP(B693,'Full FBS'!$B$18:$M$2049,6,0)</f>
        <v>0</v>
      </c>
      <c r="H693" s="156">
        <f>VLOOKUP(B693,'Full FBS'!$B$18:$M$2049,7,0)</f>
        <v>0</v>
      </c>
      <c r="I693" s="156">
        <f>VLOOKUP(B693,'Full FBS'!$B$18:$M$2049,8,0)</f>
        <v>152</v>
      </c>
      <c r="J693" s="156">
        <f>VLOOKUP(B693,'Full FBS'!$B$18:$M$2049,9,0)</f>
        <v>1</v>
      </c>
      <c r="K693" s="156">
        <f>VLOOKUP(B693,'Full FBS'!$B$18:$M$2049,10,0)</f>
        <v>4</v>
      </c>
      <c r="L693" s="156">
        <f>VLOOKUP(B693,'Full FBS'!$B$18:$M$2049,11,0)</f>
        <v>28</v>
      </c>
      <c r="M693" s="156">
        <f>VLOOKUP(B693,'Full FBS'!$B$18:$M$2049,12,0)</f>
        <v>0</v>
      </c>
      <c r="N693" s="153">
        <f>SUM(G693*$D$8+H693*$D$5+I693*$D$9+J693*$D$6+K693*$D$11+L693*$D$10+M693*$D$7)</f>
        <v>26.000000000000004</v>
      </c>
      <c r="O693" s="167">
        <f>VLOOKUP(B693, 'Full FBS'!$B$18:$P$2049, 13, FALSE)</f>
        <v>26.000000000000004</v>
      </c>
      <c r="P693" s="29"/>
      <c r="Q693" s="14"/>
      <c r="R693" s="14"/>
      <c r="S693" s="14"/>
      <c r="T693" s="14"/>
    </row>
    <row r="694" spans="1:20" ht="13.5" customHeight="1">
      <c r="A694" s="154">
        <f>RANK(N694,$N$18:$N$1076)</f>
        <v>677</v>
      </c>
      <c r="B694" s="148" t="s">
        <v>1105</v>
      </c>
      <c r="C694" s="148" t="s">
        <v>435</v>
      </c>
      <c r="D694" s="149" t="s">
        <v>43</v>
      </c>
      <c r="E694" s="149" t="s">
        <v>34</v>
      </c>
      <c r="F694" s="149" t="s">
        <v>336</v>
      </c>
      <c r="G694" s="156">
        <f>VLOOKUP(B694,'Full FBS'!$B$18:$M$2049,6,0)</f>
        <v>0</v>
      </c>
      <c r="H694" s="156">
        <f>VLOOKUP(B694,'Full FBS'!$B$18:$M$2049,7,0)</f>
        <v>0</v>
      </c>
      <c r="I694" s="156">
        <f>VLOOKUP(B694,'Full FBS'!$B$18:$M$2049,8,0)</f>
        <v>0</v>
      </c>
      <c r="J694" s="156">
        <f>VLOOKUP(B694,'Full FBS'!$B$18:$M$2049,9,0)</f>
        <v>0</v>
      </c>
      <c r="K694" s="156">
        <f>VLOOKUP(B694,'Full FBS'!$B$18:$M$2049,10,0)</f>
        <v>13</v>
      </c>
      <c r="L694" s="156">
        <f>VLOOKUP(B694,'Full FBS'!$B$18:$M$2049,11,0)</f>
        <v>135</v>
      </c>
      <c r="M694" s="156">
        <f>VLOOKUP(B694,'Full FBS'!$B$18:$M$2049,12,0)</f>
        <v>1</v>
      </c>
      <c r="N694" s="153">
        <f>SUM(G694*$D$8+H694*$D$5+I694*$D$9+J694*$D$6+K694*$D$11+L694*$D$10+M694*$D$7)</f>
        <v>26</v>
      </c>
      <c r="O694" s="167">
        <f>VLOOKUP(B694, 'Full FBS'!$B$18:$P$2049, 13, FALSE)</f>
        <v>26</v>
      </c>
      <c r="P694" s="29"/>
      <c r="Q694" s="14"/>
      <c r="R694" s="14"/>
      <c r="S694" s="14"/>
      <c r="T694" s="14"/>
    </row>
    <row r="695" spans="1:20" ht="13.5" customHeight="1">
      <c r="A695" s="154">
        <f>RANK(N695,$N$18:$N$1076)</f>
        <v>678</v>
      </c>
      <c r="B695" s="148" t="s">
        <v>1474</v>
      </c>
      <c r="C695" s="148" t="s">
        <v>420</v>
      </c>
      <c r="D695" s="149" t="s">
        <v>39</v>
      </c>
      <c r="E695" s="149" t="s">
        <v>1965</v>
      </c>
      <c r="F695" s="149" t="s">
        <v>337</v>
      </c>
      <c r="G695" s="156">
        <f>VLOOKUP(B695,'Full FBS'!$B$18:$M$2049,6,0)</f>
        <v>0</v>
      </c>
      <c r="H695" s="156">
        <f>VLOOKUP(B695,'Full FBS'!$B$18:$M$2049,7,0)</f>
        <v>0</v>
      </c>
      <c r="I695" s="156">
        <f>VLOOKUP(B695,'Full FBS'!$B$18:$M$2049,8,0)</f>
        <v>137</v>
      </c>
      <c r="J695" s="156">
        <f>VLOOKUP(B695,'Full FBS'!$B$18:$M$2049,9,0)</f>
        <v>1</v>
      </c>
      <c r="K695" s="156">
        <f>VLOOKUP(B695,'Full FBS'!$B$18:$M$2049,10,0)</f>
        <v>5</v>
      </c>
      <c r="L695" s="156">
        <f>VLOOKUP(B695,'Full FBS'!$B$18:$M$2049,11,0)</f>
        <v>37</v>
      </c>
      <c r="M695" s="156">
        <f>VLOOKUP(B695,'Full FBS'!$B$18:$M$2049,12,0)</f>
        <v>0</v>
      </c>
      <c r="N695" s="153">
        <f>SUM(G695*$D$8+H695*$D$5+I695*$D$9+J695*$D$6+K695*$D$11+L695*$D$10+M695*$D$7)</f>
        <v>25.900000000000002</v>
      </c>
      <c r="O695" s="167">
        <f>VLOOKUP(B695, 'Full FBS'!$B$18:$P$2049, 13, FALSE)</f>
        <v>25.900000000000002</v>
      </c>
      <c r="P695" s="29"/>
      <c r="Q695" s="14"/>
      <c r="R695" s="14"/>
      <c r="S695" s="14"/>
      <c r="T695" s="14"/>
    </row>
    <row r="696" spans="1:20" ht="13.5" customHeight="1">
      <c r="A696" s="154">
        <f>RANK(N696,$N$18:$N$1076)</f>
        <v>679</v>
      </c>
      <c r="B696" s="148" t="s">
        <v>1987</v>
      </c>
      <c r="C696" s="148" t="s">
        <v>405</v>
      </c>
      <c r="D696" s="149" t="s">
        <v>43</v>
      </c>
      <c r="E696" s="149" t="s">
        <v>1965</v>
      </c>
      <c r="F696" s="149" t="s">
        <v>37</v>
      </c>
      <c r="G696" s="156">
        <f>VLOOKUP(B696,'Full FBS'!$B$18:$M$2049,6,0)</f>
        <v>0</v>
      </c>
      <c r="H696" s="156">
        <f>VLOOKUP(B696,'Full FBS'!$B$18:$M$2049,7,0)</f>
        <v>0</v>
      </c>
      <c r="I696" s="156">
        <f>VLOOKUP(B696,'Full FBS'!$B$18:$M$2049,8,0)</f>
        <v>0</v>
      </c>
      <c r="J696" s="156">
        <f>VLOOKUP(B696,'Full FBS'!$B$18:$M$2049,9,0)</f>
        <v>0</v>
      </c>
      <c r="K696" s="156">
        <f>VLOOKUP(B696,'Full FBS'!$B$18:$M$2049,10,0)</f>
        <v>13</v>
      </c>
      <c r="L696" s="156">
        <f>VLOOKUP(B696,'Full FBS'!$B$18:$M$2049,11,0)</f>
        <v>134</v>
      </c>
      <c r="M696" s="156">
        <f>VLOOKUP(B696,'Full FBS'!$B$18:$M$2049,12,0)</f>
        <v>1</v>
      </c>
      <c r="N696" s="153">
        <f>SUM(G696*$D$8+H696*$D$5+I696*$D$9+J696*$D$6+K696*$D$11+L696*$D$10+M696*$D$7)</f>
        <v>25.9</v>
      </c>
      <c r="O696" s="167">
        <f>VLOOKUP(B696, 'Full FBS'!$B$18:$P$2049, 13, FALSE)</f>
        <v>25.9</v>
      </c>
      <c r="P696" s="29"/>
      <c r="Q696" s="14"/>
      <c r="R696" s="14"/>
      <c r="S696" s="14"/>
      <c r="T696" s="14"/>
    </row>
    <row r="697" spans="1:20" ht="13.5" customHeight="1">
      <c r="A697" s="154">
        <f>RANK(N697,$N$18:$N$1076)</f>
        <v>679</v>
      </c>
      <c r="B697" s="148" t="s">
        <v>2026</v>
      </c>
      <c r="C697" s="148" t="s">
        <v>58</v>
      </c>
      <c r="D697" s="149" t="s">
        <v>42</v>
      </c>
      <c r="E697" s="149" t="s">
        <v>34</v>
      </c>
      <c r="F697" s="149" t="s">
        <v>337</v>
      </c>
      <c r="G697" s="156">
        <f>VLOOKUP(B697,'Full FBS'!$B$18:$M$2049,6,0)</f>
        <v>0</v>
      </c>
      <c r="H697" s="156">
        <f>VLOOKUP(B697,'Full FBS'!$B$18:$M$2049,7,0)</f>
        <v>0</v>
      </c>
      <c r="I697" s="156">
        <f>VLOOKUP(B697,'Full FBS'!$B$18:$M$2049,8,0)</f>
        <v>0</v>
      </c>
      <c r="J697" s="156">
        <f>VLOOKUP(B697,'Full FBS'!$B$18:$M$2049,9,0)</f>
        <v>0</v>
      </c>
      <c r="K697" s="156">
        <f>VLOOKUP(B697,'Full FBS'!$B$18:$M$2049,10,0)</f>
        <v>13</v>
      </c>
      <c r="L697" s="156">
        <f>VLOOKUP(B697,'Full FBS'!$B$18:$M$2049,11,0)</f>
        <v>134</v>
      </c>
      <c r="M697" s="156">
        <f>VLOOKUP(B697,'Full FBS'!$B$18:$M$2049,12,0)</f>
        <v>1</v>
      </c>
      <c r="N697" s="153">
        <f>SUM(G697*$D$8+H697*$D$5+I697*$D$9+J697*$D$6+K697*$D$11+L697*$D$10+M697*$D$7)</f>
        <v>25.9</v>
      </c>
      <c r="O697" s="167">
        <f>VLOOKUP(B697, 'Full FBS'!$B$18:$P$2049, 13, FALSE)</f>
        <v>25.9</v>
      </c>
      <c r="P697" s="29"/>
      <c r="Q697" s="14"/>
      <c r="R697" s="14"/>
      <c r="S697" s="14"/>
      <c r="T697" s="14"/>
    </row>
    <row r="698" spans="1:20" ht="13.5" customHeight="1">
      <c r="A698" s="154">
        <f>RANK(N698,$N$18:$N$1076)</f>
        <v>681</v>
      </c>
      <c r="B698" s="148" t="s">
        <v>1090</v>
      </c>
      <c r="C698" s="148" t="s">
        <v>405</v>
      </c>
      <c r="D698" s="149" t="s">
        <v>42</v>
      </c>
      <c r="E698" s="149" t="s">
        <v>36</v>
      </c>
      <c r="F698" s="149" t="s">
        <v>37</v>
      </c>
      <c r="G698" s="156">
        <f>VLOOKUP(B698,'Full FBS'!$B$18:$M$2049,6,0)</f>
        <v>0</v>
      </c>
      <c r="H698" s="156">
        <f>VLOOKUP(B698,'Full FBS'!$B$18:$M$2049,7,0)</f>
        <v>0</v>
      </c>
      <c r="I698" s="156">
        <f>VLOOKUP(B698,'Full FBS'!$B$18:$M$2049,8,0)</f>
        <v>0</v>
      </c>
      <c r="J698" s="156">
        <f>VLOOKUP(B698,'Full FBS'!$B$18:$M$2049,9,0)</f>
        <v>0</v>
      </c>
      <c r="K698" s="156">
        <f>VLOOKUP(B698,'Full FBS'!$B$18:$M$2049,10,0)</f>
        <v>13</v>
      </c>
      <c r="L698" s="156">
        <f>VLOOKUP(B698,'Full FBS'!$B$18:$M$2049,11,0)</f>
        <v>133</v>
      </c>
      <c r="M698" s="156">
        <f>VLOOKUP(B698,'Full FBS'!$B$18:$M$2049,12,0)</f>
        <v>1</v>
      </c>
      <c r="N698" s="153">
        <f>SUM(G698*$D$8+H698*$D$5+I698*$D$9+J698*$D$6+K698*$D$11+L698*$D$10+M698*$D$7)</f>
        <v>25.8</v>
      </c>
      <c r="O698" s="167">
        <f>VLOOKUP(B698, 'Full FBS'!$B$18:$P$2049, 13, FALSE)</f>
        <v>25.8</v>
      </c>
      <c r="P698" s="29"/>
      <c r="Q698" s="14"/>
      <c r="R698" s="14"/>
      <c r="S698" s="14"/>
      <c r="T698" s="14"/>
    </row>
    <row r="699" spans="1:20" ht="13.5" customHeight="1">
      <c r="A699" s="154">
        <f>RANK(N699,$N$18:$N$1076)</f>
        <v>681</v>
      </c>
      <c r="B699" s="148" t="s">
        <v>2137</v>
      </c>
      <c r="C699" s="148" t="s">
        <v>1044</v>
      </c>
      <c r="D699" s="149" t="s">
        <v>39</v>
      </c>
      <c r="E699" s="149" t="s">
        <v>1965</v>
      </c>
      <c r="F699" s="149" t="s">
        <v>337</v>
      </c>
      <c r="G699" s="156">
        <f>VLOOKUP(B699,'Full FBS'!$B$18:$M$2049,6,0)</f>
        <v>0</v>
      </c>
      <c r="H699" s="156">
        <f>VLOOKUP(B699,'Full FBS'!$B$18:$M$2049,7,0)</f>
        <v>0</v>
      </c>
      <c r="I699" s="156">
        <f>VLOOKUP(B699,'Full FBS'!$B$18:$M$2049,8,0)</f>
        <v>135</v>
      </c>
      <c r="J699" s="156">
        <f>VLOOKUP(B699,'Full FBS'!$B$18:$M$2049,9,0)</f>
        <v>1</v>
      </c>
      <c r="K699" s="156">
        <f>VLOOKUP(B699,'Full FBS'!$B$18:$M$2049,10,0)</f>
        <v>6</v>
      </c>
      <c r="L699" s="156">
        <f>VLOOKUP(B699,'Full FBS'!$B$18:$M$2049,11,0)</f>
        <v>33</v>
      </c>
      <c r="M699" s="156">
        <f>VLOOKUP(B699,'Full FBS'!$B$18:$M$2049,12,0)</f>
        <v>0</v>
      </c>
      <c r="N699" s="153">
        <f>SUM(G699*$D$8+H699*$D$5+I699*$D$9+J699*$D$6+K699*$D$11+L699*$D$10+M699*$D$7)</f>
        <v>25.8</v>
      </c>
      <c r="O699" s="167">
        <f>VLOOKUP(B699, 'Full FBS'!$B$18:$P$2049, 13, FALSE)</f>
        <v>25.8</v>
      </c>
      <c r="P699" s="29"/>
      <c r="Q699" s="14"/>
      <c r="R699" s="14"/>
      <c r="S699" s="14"/>
      <c r="T699" s="14"/>
    </row>
    <row r="700" spans="1:20" ht="13.5" customHeight="1">
      <c r="A700" s="154">
        <f>RANK(N700,$N$18:$N$1076)</f>
        <v>683</v>
      </c>
      <c r="B700" s="148" t="s">
        <v>846</v>
      </c>
      <c r="C700" s="148" t="s">
        <v>1064</v>
      </c>
      <c r="D700" s="149" t="s">
        <v>43</v>
      </c>
      <c r="E700" s="149" t="s">
        <v>1965</v>
      </c>
      <c r="F700" s="149" t="s">
        <v>335</v>
      </c>
      <c r="G700" s="156">
        <f>VLOOKUP(B700,'Full FBS'!$B$18:$M$2049,6,0)</f>
        <v>0</v>
      </c>
      <c r="H700" s="156">
        <f>VLOOKUP(B700,'Full FBS'!$B$18:$M$2049,7,0)</f>
        <v>0</v>
      </c>
      <c r="I700" s="156">
        <f>VLOOKUP(B700,'Full FBS'!$B$18:$M$2049,8,0)</f>
        <v>0</v>
      </c>
      <c r="J700" s="156">
        <f>VLOOKUP(B700,'Full FBS'!$B$18:$M$2049,9,0)</f>
        <v>0</v>
      </c>
      <c r="K700" s="156">
        <f>VLOOKUP(B700,'Full FBS'!$B$18:$M$2049,10,0)</f>
        <v>12</v>
      </c>
      <c r="L700" s="156">
        <f>VLOOKUP(B700,'Full FBS'!$B$18:$M$2049,11,0)</f>
        <v>137</v>
      </c>
      <c r="M700" s="156">
        <f>VLOOKUP(B700,'Full FBS'!$B$18:$M$2049,12,0)</f>
        <v>1</v>
      </c>
      <c r="N700" s="153">
        <f>SUM(G700*$D$8+H700*$D$5+I700*$D$9+J700*$D$6+K700*$D$11+L700*$D$10+M700*$D$7)</f>
        <v>25.700000000000003</v>
      </c>
      <c r="O700" s="167">
        <f>VLOOKUP(B700, 'Full FBS'!$B$18:$P$2049, 13, FALSE)</f>
        <v>25.700000000000003</v>
      </c>
      <c r="P700" s="29"/>
      <c r="Q700" s="14"/>
      <c r="R700" s="14"/>
      <c r="S700" s="14"/>
      <c r="T700" s="14"/>
    </row>
    <row r="701" spans="1:20" ht="13.5" customHeight="1">
      <c r="A701" s="154">
        <f>RANK(N701,$N$18:$N$1076)</f>
        <v>683</v>
      </c>
      <c r="B701" s="148" t="s">
        <v>1781</v>
      </c>
      <c r="C701" s="148" t="s">
        <v>58</v>
      </c>
      <c r="D701" s="149" t="s">
        <v>43</v>
      </c>
      <c r="E701" s="149" t="s">
        <v>38</v>
      </c>
      <c r="F701" s="149" t="s">
        <v>337</v>
      </c>
      <c r="G701" s="156">
        <f>VLOOKUP(B701,'Full FBS'!$B$18:$M$2049,6,0)</f>
        <v>0</v>
      </c>
      <c r="H701" s="156">
        <f>VLOOKUP(B701,'Full FBS'!$B$18:$M$2049,7,0)</f>
        <v>0</v>
      </c>
      <c r="I701" s="156">
        <f>VLOOKUP(B701,'Full FBS'!$B$18:$M$2049,8,0)</f>
        <v>0</v>
      </c>
      <c r="J701" s="156">
        <f>VLOOKUP(B701,'Full FBS'!$B$18:$M$2049,9,0)</f>
        <v>0</v>
      </c>
      <c r="K701" s="156">
        <f>VLOOKUP(B701,'Full FBS'!$B$18:$M$2049,10,0)</f>
        <v>12</v>
      </c>
      <c r="L701" s="156">
        <f>VLOOKUP(B701,'Full FBS'!$B$18:$M$2049,11,0)</f>
        <v>137</v>
      </c>
      <c r="M701" s="156">
        <f>VLOOKUP(B701,'Full FBS'!$B$18:$M$2049,12,0)</f>
        <v>1</v>
      </c>
      <c r="N701" s="153">
        <f>SUM(G701*$D$8+H701*$D$5+I701*$D$9+J701*$D$6+K701*$D$11+L701*$D$10+M701*$D$7)</f>
        <v>25.700000000000003</v>
      </c>
      <c r="O701" s="167">
        <f>VLOOKUP(B701, 'Full FBS'!$B$18:$P$2049, 13, FALSE)</f>
        <v>25.700000000000003</v>
      </c>
      <c r="P701" s="29"/>
      <c r="Q701" s="14"/>
      <c r="R701" s="14"/>
      <c r="S701" s="14"/>
      <c r="T701" s="14"/>
    </row>
    <row r="702" spans="1:20" ht="13.5" customHeight="1">
      <c r="A702" s="154">
        <f>RANK(N702,$N$18:$N$1076)</f>
        <v>685</v>
      </c>
      <c r="B702" s="148" t="s">
        <v>773</v>
      </c>
      <c r="C702" s="148" t="s">
        <v>1934</v>
      </c>
      <c r="D702" s="149" t="s">
        <v>43</v>
      </c>
      <c r="E702" s="149" t="s">
        <v>38</v>
      </c>
      <c r="F702" s="149" t="s">
        <v>37</v>
      </c>
      <c r="G702" s="156">
        <f>VLOOKUP(B702,'Full FBS'!$B$18:$M$2049,6,0)</f>
        <v>0</v>
      </c>
      <c r="H702" s="156">
        <f>VLOOKUP(B702,'Full FBS'!$B$18:$M$2049,7,0)</f>
        <v>0</v>
      </c>
      <c r="I702" s="156">
        <f>VLOOKUP(B702,'Full FBS'!$B$18:$M$2049,8,0)</f>
        <v>0</v>
      </c>
      <c r="J702" s="156">
        <f>VLOOKUP(B702,'Full FBS'!$B$18:$M$2049,9,0)</f>
        <v>0</v>
      </c>
      <c r="K702" s="156">
        <f>VLOOKUP(B702,'Full FBS'!$B$18:$M$2049,10,0)</f>
        <v>10</v>
      </c>
      <c r="L702" s="156">
        <f>VLOOKUP(B702,'Full FBS'!$B$18:$M$2049,11,0)</f>
        <v>145</v>
      </c>
      <c r="M702" s="156">
        <f>VLOOKUP(B702,'Full FBS'!$B$18:$M$2049,12,0)</f>
        <v>1</v>
      </c>
      <c r="N702" s="153">
        <f>SUM(G702*$D$8+H702*$D$5+I702*$D$9+J702*$D$6+K702*$D$11+L702*$D$10+M702*$D$7)</f>
        <v>25.5</v>
      </c>
      <c r="O702" s="167">
        <f>VLOOKUP(B702, 'Full FBS'!$B$18:$P$2049, 13, FALSE)</f>
        <v>25.5</v>
      </c>
      <c r="P702" s="29"/>
      <c r="Q702" s="14"/>
      <c r="R702" s="14"/>
      <c r="S702" s="14"/>
      <c r="T702" s="14"/>
    </row>
    <row r="703" spans="1:20" ht="13.5" customHeight="1">
      <c r="A703" s="154">
        <f>RANK(N703,$N$18:$N$1076)</f>
        <v>686</v>
      </c>
      <c r="B703" s="148" t="s">
        <v>381</v>
      </c>
      <c r="C703" s="148" t="s">
        <v>1953</v>
      </c>
      <c r="D703" s="149" t="s">
        <v>42</v>
      </c>
      <c r="E703" s="149" t="s">
        <v>34</v>
      </c>
      <c r="F703" s="149" t="s">
        <v>37</v>
      </c>
      <c r="G703" s="156">
        <f>VLOOKUP(B703,'Full FBS'!$B$18:$M$2049,6,0)</f>
        <v>0</v>
      </c>
      <c r="H703" s="156">
        <f>VLOOKUP(B703,'Full FBS'!$B$18:$M$2049,7,0)</f>
        <v>0</v>
      </c>
      <c r="I703" s="156">
        <f>VLOOKUP(B703,'Full FBS'!$B$18:$M$2049,8,0)</f>
        <v>0</v>
      </c>
      <c r="J703" s="156">
        <f>VLOOKUP(B703,'Full FBS'!$B$18:$M$2049,9,0)</f>
        <v>0</v>
      </c>
      <c r="K703" s="156">
        <f>VLOOKUP(B703,'Full FBS'!$B$18:$M$2049,10,0)</f>
        <v>10</v>
      </c>
      <c r="L703" s="156">
        <f>VLOOKUP(B703,'Full FBS'!$B$18:$M$2049,11,0)</f>
        <v>144</v>
      </c>
      <c r="M703" s="156">
        <f>VLOOKUP(B703,'Full FBS'!$B$18:$M$2049,12,0)</f>
        <v>1</v>
      </c>
      <c r="N703" s="153">
        <f>SUM(G703*$D$8+H703*$D$5+I703*$D$9+J703*$D$6+K703*$D$11+L703*$D$10+M703*$D$7)</f>
        <v>25.4</v>
      </c>
      <c r="O703" s="167">
        <f>VLOOKUP(B703, 'Full FBS'!$B$18:$P$2049, 13, FALSE)</f>
        <v>25.4</v>
      </c>
      <c r="P703" s="29"/>
      <c r="Q703" s="14"/>
      <c r="R703" s="14"/>
      <c r="S703" s="14"/>
      <c r="T703" s="14"/>
    </row>
    <row r="704" spans="1:20" ht="13.5" customHeight="1">
      <c r="A704" s="154">
        <f>RANK(N704,$N$18:$N$1076)</f>
        <v>687</v>
      </c>
      <c r="B704" s="148" t="s">
        <v>1892</v>
      </c>
      <c r="C704" s="148" t="s">
        <v>432</v>
      </c>
      <c r="D704" s="149" t="s">
        <v>42</v>
      </c>
      <c r="E704" s="149" t="s">
        <v>36</v>
      </c>
      <c r="F704" s="149" t="s">
        <v>337</v>
      </c>
      <c r="G704" s="156">
        <f>VLOOKUP(B704,'Full FBS'!$B$18:$M$2049,6,0)</f>
        <v>0</v>
      </c>
      <c r="H704" s="156">
        <f>VLOOKUP(B704,'Full FBS'!$B$18:$M$2049,7,0)</f>
        <v>0</v>
      </c>
      <c r="I704" s="156">
        <f>VLOOKUP(B704,'Full FBS'!$B$18:$M$2049,8,0)</f>
        <v>0</v>
      </c>
      <c r="J704" s="156">
        <f>VLOOKUP(B704,'Full FBS'!$B$18:$M$2049,9,0)</f>
        <v>0</v>
      </c>
      <c r="K704" s="156">
        <f>VLOOKUP(B704,'Full FBS'!$B$18:$M$2049,10,0)</f>
        <v>12</v>
      </c>
      <c r="L704" s="156">
        <f>VLOOKUP(B704,'Full FBS'!$B$18:$M$2049,11,0)</f>
        <v>131</v>
      </c>
      <c r="M704" s="156">
        <f>VLOOKUP(B704,'Full FBS'!$B$18:$M$2049,12,0)</f>
        <v>1</v>
      </c>
      <c r="N704" s="153">
        <f>SUM(G704*$D$8+H704*$D$5+I704*$D$9+J704*$D$6+K704*$D$11+L704*$D$10+M704*$D$7)</f>
        <v>25.1</v>
      </c>
      <c r="O704" s="167">
        <f>VLOOKUP(B704, 'Full FBS'!$B$18:$P$2049, 13, FALSE)</f>
        <v>25.1</v>
      </c>
      <c r="P704" s="29"/>
      <c r="Q704" s="14"/>
      <c r="R704" s="14"/>
      <c r="S704" s="14"/>
      <c r="T704" s="14"/>
    </row>
    <row r="705" spans="1:20" ht="13.5" customHeight="1">
      <c r="A705" s="154">
        <f>RANK(N705,$N$18:$N$1076)</f>
        <v>688</v>
      </c>
      <c r="B705" s="148" t="s">
        <v>1491</v>
      </c>
      <c r="C705" s="148" t="s">
        <v>1934</v>
      </c>
      <c r="D705" s="149" t="s">
        <v>39</v>
      </c>
      <c r="E705" s="149" t="s">
        <v>34</v>
      </c>
      <c r="F705" s="149" t="s">
        <v>37</v>
      </c>
      <c r="G705" s="156">
        <f>VLOOKUP(B705,'Full FBS'!$B$18:$M$2049,6,0)</f>
        <v>0</v>
      </c>
      <c r="H705" s="156">
        <f>VLOOKUP(B705,'Full FBS'!$B$18:$M$2049,7,0)</f>
        <v>0</v>
      </c>
      <c r="I705" s="156">
        <f>VLOOKUP(B705,'Full FBS'!$B$18:$M$2049,8,0)</f>
        <v>163</v>
      </c>
      <c r="J705" s="156">
        <f>VLOOKUP(B705,'Full FBS'!$B$18:$M$2049,9,0)</f>
        <v>1</v>
      </c>
      <c r="K705" s="156">
        <f>VLOOKUP(B705,'Full FBS'!$B$18:$M$2049,10,0)</f>
        <v>3</v>
      </c>
      <c r="L705" s="156">
        <f>VLOOKUP(B705,'Full FBS'!$B$18:$M$2049,11,0)</f>
        <v>12</v>
      </c>
      <c r="M705" s="156">
        <f>VLOOKUP(B705,'Full FBS'!$B$18:$M$2049,12,0)</f>
        <v>0</v>
      </c>
      <c r="N705" s="153">
        <f>SUM(G705*$D$8+H705*$D$5+I705*$D$9+J705*$D$6+K705*$D$11+L705*$D$10+M705*$D$7)</f>
        <v>25</v>
      </c>
      <c r="O705" s="167">
        <f>VLOOKUP(B705, 'Full FBS'!$B$18:$P$2049, 13, FALSE)</f>
        <v>25</v>
      </c>
      <c r="P705" s="29"/>
      <c r="Q705" s="14"/>
      <c r="R705" s="14"/>
      <c r="S705" s="14"/>
      <c r="T705" s="14"/>
    </row>
    <row r="706" spans="1:20" ht="13.5" customHeight="1">
      <c r="A706" s="154">
        <f>RANK(N706,$N$18:$N$1076)</f>
        <v>688</v>
      </c>
      <c r="B706" s="148" t="s">
        <v>819</v>
      </c>
      <c r="C706" s="148" t="s">
        <v>1942</v>
      </c>
      <c r="D706" s="149" t="s">
        <v>43</v>
      </c>
      <c r="E706" s="149" t="s">
        <v>34</v>
      </c>
      <c r="F706" s="149" t="s">
        <v>337</v>
      </c>
      <c r="G706" s="156">
        <f>VLOOKUP(B706,'Full FBS'!$B$18:$M$2049,6,0)</f>
        <v>0</v>
      </c>
      <c r="H706" s="156">
        <f>VLOOKUP(B706,'Full FBS'!$B$18:$M$2049,7,0)</f>
        <v>0</v>
      </c>
      <c r="I706" s="156">
        <f>VLOOKUP(B706,'Full FBS'!$B$18:$M$2049,8,0)</f>
        <v>0</v>
      </c>
      <c r="J706" s="156">
        <f>VLOOKUP(B706,'Full FBS'!$B$18:$M$2049,9,0)</f>
        <v>0</v>
      </c>
      <c r="K706" s="156">
        <f>VLOOKUP(B706,'Full FBS'!$B$18:$M$2049,10,0)</f>
        <v>12</v>
      </c>
      <c r="L706" s="156">
        <f>VLOOKUP(B706,'Full FBS'!$B$18:$M$2049,11,0)</f>
        <v>130</v>
      </c>
      <c r="M706" s="156">
        <f>VLOOKUP(B706,'Full FBS'!$B$18:$M$2049,12,0)</f>
        <v>1</v>
      </c>
      <c r="N706" s="153">
        <f>SUM(G706*$D$8+H706*$D$5+I706*$D$9+J706*$D$6+K706*$D$11+L706*$D$10+M706*$D$7)</f>
        <v>25</v>
      </c>
      <c r="O706" s="167">
        <f>VLOOKUP(B706, 'Full FBS'!$B$18:$P$2049, 13, FALSE)</f>
        <v>25</v>
      </c>
      <c r="P706" s="29"/>
      <c r="Q706" s="14"/>
      <c r="R706" s="14"/>
      <c r="S706" s="14"/>
      <c r="T706" s="14"/>
    </row>
    <row r="707" spans="1:20" ht="13.5" customHeight="1">
      <c r="A707" s="154">
        <f>RANK(N707,$N$18:$N$1076)</f>
        <v>690</v>
      </c>
      <c r="B707" s="148" t="s">
        <v>1691</v>
      </c>
      <c r="C707" s="148" t="s">
        <v>406</v>
      </c>
      <c r="D707" s="149" t="s">
        <v>39</v>
      </c>
      <c r="E707" s="149" t="s">
        <v>38</v>
      </c>
      <c r="F707" s="149" t="s">
        <v>45</v>
      </c>
      <c r="G707" s="156">
        <f>VLOOKUP(B707,'Full FBS'!$B$18:$M$2049,6,0)</f>
        <v>0</v>
      </c>
      <c r="H707" s="156">
        <f>VLOOKUP(B707,'Full FBS'!$B$18:$M$2049,7,0)</f>
        <v>0</v>
      </c>
      <c r="I707" s="156">
        <f>VLOOKUP(B707,'Full FBS'!$B$18:$M$2049,8,0)</f>
        <v>117</v>
      </c>
      <c r="J707" s="156">
        <f>VLOOKUP(B707,'Full FBS'!$B$18:$M$2049,9,0)</f>
        <v>1</v>
      </c>
      <c r="K707" s="156">
        <f>VLOOKUP(B707,'Full FBS'!$B$18:$M$2049,10,0)</f>
        <v>5</v>
      </c>
      <c r="L707" s="156">
        <f>VLOOKUP(B707,'Full FBS'!$B$18:$M$2049,11,0)</f>
        <v>47</v>
      </c>
      <c r="M707" s="156">
        <f>VLOOKUP(B707,'Full FBS'!$B$18:$M$2049,12,0)</f>
        <v>0</v>
      </c>
      <c r="N707" s="153">
        <f>SUM(G707*$D$8+H707*$D$5+I707*$D$9+J707*$D$6+K707*$D$11+L707*$D$10+M707*$D$7)</f>
        <v>24.900000000000002</v>
      </c>
      <c r="O707" s="167">
        <f>VLOOKUP(B707, 'Full FBS'!$B$18:$P$2049, 13, FALSE)</f>
        <v>24.900000000000002</v>
      </c>
      <c r="P707" s="29"/>
      <c r="Q707" s="14"/>
      <c r="R707" s="14"/>
      <c r="S707" s="14"/>
      <c r="T707" s="14"/>
    </row>
    <row r="708" spans="1:20" ht="13.5" customHeight="1">
      <c r="A708" s="154">
        <f>RANK(N708,$N$18:$N$1076)</f>
        <v>691</v>
      </c>
      <c r="B708" s="148" t="s">
        <v>2119</v>
      </c>
      <c r="C708" s="148" t="s">
        <v>1935</v>
      </c>
      <c r="D708" s="149" t="s">
        <v>39</v>
      </c>
      <c r="E708" s="149" t="s">
        <v>1965</v>
      </c>
      <c r="F708" s="149" t="s">
        <v>45</v>
      </c>
      <c r="G708" s="156">
        <f>VLOOKUP(B708,'Full FBS'!$B$18:$M$2049,6,0)</f>
        <v>0</v>
      </c>
      <c r="H708" s="156">
        <f>VLOOKUP(B708,'Full FBS'!$B$18:$M$2049,7,0)</f>
        <v>0</v>
      </c>
      <c r="I708" s="156">
        <f>VLOOKUP(B708,'Full FBS'!$B$18:$M$2049,8,0)</f>
        <v>154</v>
      </c>
      <c r="J708" s="156">
        <f>VLOOKUP(B708,'Full FBS'!$B$18:$M$2049,9,0)</f>
        <v>1</v>
      </c>
      <c r="K708" s="156">
        <f>VLOOKUP(B708,'Full FBS'!$B$18:$M$2049,10,0)</f>
        <v>3</v>
      </c>
      <c r="L708" s="156">
        <f>VLOOKUP(B708,'Full FBS'!$B$18:$M$2049,11,0)</f>
        <v>19</v>
      </c>
      <c r="M708" s="156">
        <f>VLOOKUP(B708,'Full FBS'!$B$18:$M$2049,12,0)</f>
        <v>0</v>
      </c>
      <c r="N708" s="153">
        <f>SUM(G708*$D$8+H708*$D$5+I708*$D$9+J708*$D$6+K708*$D$11+L708*$D$10+M708*$D$7)</f>
        <v>24.799999999999997</v>
      </c>
      <c r="O708" s="167">
        <f>VLOOKUP(B708, 'Full FBS'!$B$18:$P$2049, 13, FALSE)</f>
        <v>24.799999999999997</v>
      </c>
      <c r="P708" s="29"/>
      <c r="Q708" s="14"/>
      <c r="R708" s="14"/>
      <c r="S708" s="14"/>
      <c r="T708" s="14"/>
    </row>
    <row r="709" spans="1:20" ht="13.5" customHeight="1">
      <c r="A709" s="154">
        <f>RANK(N709,$N$18:$N$1076)</f>
        <v>692</v>
      </c>
      <c r="B709" s="148" t="s">
        <v>2114</v>
      </c>
      <c r="C709" s="148" t="s">
        <v>453</v>
      </c>
      <c r="D709" s="149" t="s">
        <v>43</v>
      </c>
      <c r="E709" s="149" t="s">
        <v>1965</v>
      </c>
      <c r="F709" s="149" t="s">
        <v>337</v>
      </c>
      <c r="G709" s="156">
        <f>VLOOKUP(B709,'Full FBS'!$B$18:$M$2049,6,0)</f>
        <v>0</v>
      </c>
      <c r="H709" s="156">
        <f>VLOOKUP(B709,'Full FBS'!$B$18:$M$2049,7,0)</f>
        <v>0</v>
      </c>
      <c r="I709" s="156">
        <f>VLOOKUP(B709,'Full FBS'!$B$18:$M$2049,8,0)</f>
        <v>0</v>
      </c>
      <c r="J709" s="156">
        <f>VLOOKUP(B709,'Full FBS'!$B$18:$M$2049,9,0)</f>
        <v>0</v>
      </c>
      <c r="K709" s="156">
        <f>VLOOKUP(B709,'Full FBS'!$B$18:$M$2049,10,0)</f>
        <v>11</v>
      </c>
      <c r="L709" s="156">
        <f>VLOOKUP(B709,'Full FBS'!$B$18:$M$2049,11,0)</f>
        <v>132</v>
      </c>
      <c r="M709" s="156">
        <f>VLOOKUP(B709,'Full FBS'!$B$18:$M$2049,12,0)</f>
        <v>1</v>
      </c>
      <c r="N709" s="153">
        <f>SUM(G709*$D$8+H709*$D$5+I709*$D$9+J709*$D$6+K709*$D$11+L709*$D$10+M709*$D$7)</f>
        <v>24.700000000000003</v>
      </c>
      <c r="O709" s="167">
        <f>VLOOKUP(B709, 'Full FBS'!$B$18:$P$2049, 13, FALSE)</f>
        <v>24.700000000000003</v>
      </c>
      <c r="P709" s="29"/>
      <c r="Q709" s="14"/>
      <c r="R709" s="14"/>
      <c r="S709" s="14"/>
      <c r="T709" s="14"/>
    </row>
    <row r="710" spans="1:20" ht="13.5" customHeight="1">
      <c r="A710" s="154">
        <f>RANK(N710,$N$18:$N$1076)</f>
        <v>692</v>
      </c>
      <c r="B710" s="148" t="s">
        <v>491</v>
      </c>
      <c r="C710" s="148" t="s">
        <v>431</v>
      </c>
      <c r="D710" s="149" t="s">
        <v>43</v>
      </c>
      <c r="E710" s="149" t="s">
        <v>36</v>
      </c>
      <c r="F710" s="149" t="s">
        <v>337</v>
      </c>
      <c r="G710" s="156">
        <f>VLOOKUP(B710,'Full FBS'!$B$18:$M$2049,6,0)</f>
        <v>0</v>
      </c>
      <c r="H710" s="156">
        <f>VLOOKUP(B710,'Full FBS'!$B$18:$M$2049,7,0)</f>
        <v>0</v>
      </c>
      <c r="I710" s="156">
        <f>VLOOKUP(B710,'Full FBS'!$B$18:$M$2049,8,0)</f>
        <v>0</v>
      </c>
      <c r="J710" s="156">
        <f>VLOOKUP(B710,'Full FBS'!$B$18:$M$2049,9,0)</f>
        <v>0</v>
      </c>
      <c r="K710" s="156">
        <f>VLOOKUP(B710,'Full FBS'!$B$18:$M$2049,10,0)</f>
        <v>11</v>
      </c>
      <c r="L710" s="156">
        <f>VLOOKUP(B710,'Full FBS'!$B$18:$M$2049,11,0)</f>
        <v>132</v>
      </c>
      <c r="M710" s="156">
        <f>VLOOKUP(B710,'Full FBS'!$B$18:$M$2049,12,0)</f>
        <v>1</v>
      </c>
      <c r="N710" s="153">
        <f>SUM(G710*$D$8+H710*$D$5+I710*$D$9+J710*$D$6+K710*$D$11+L710*$D$10+M710*$D$7)</f>
        <v>24.700000000000003</v>
      </c>
      <c r="O710" s="167">
        <f>VLOOKUP(B710, 'Full FBS'!$B$18:$P$2049, 13, FALSE)</f>
        <v>24.700000000000003</v>
      </c>
      <c r="P710" s="29"/>
      <c r="Q710" s="14"/>
      <c r="R710" s="14"/>
      <c r="S710" s="14"/>
      <c r="T710" s="14"/>
    </row>
    <row r="711" spans="1:20" ht="13.5" customHeight="1">
      <c r="A711" s="154">
        <f>RANK(N711,$N$18:$N$1076)</f>
        <v>694</v>
      </c>
      <c r="B711" s="148" t="s">
        <v>1981</v>
      </c>
      <c r="C711" s="148" t="s">
        <v>1040</v>
      </c>
      <c r="D711" s="149" t="s">
        <v>39</v>
      </c>
      <c r="E711" s="149" t="s">
        <v>38</v>
      </c>
      <c r="F711" s="149" t="s">
        <v>45</v>
      </c>
      <c r="G711" s="156">
        <f>VLOOKUP(B711,'Full FBS'!$B$18:$M$2049,6,0)</f>
        <v>0</v>
      </c>
      <c r="H711" s="156">
        <f>VLOOKUP(B711,'Full FBS'!$B$18:$M$2049,7,0)</f>
        <v>0</v>
      </c>
      <c r="I711" s="156">
        <f>VLOOKUP(B711,'Full FBS'!$B$18:$M$2049,8,0)</f>
        <v>147</v>
      </c>
      <c r="J711" s="156">
        <f>VLOOKUP(B711,'Full FBS'!$B$18:$M$2049,9,0)</f>
        <v>1</v>
      </c>
      <c r="K711" s="156">
        <f>VLOOKUP(B711,'Full FBS'!$B$18:$M$2049,10,0)</f>
        <v>3</v>
      </c>
      <c r="L711" s="156">
        <f>VLOOKUP(B711,'Full FBS'!$B$18:$M$2049,11,0)</f>
        <v>23</v>
      </c>
      <c r="M711" s="156">
        <f>VLOOKUP(B711,'Full FBS'!$B$18:$M$2049,12,0)</f>
        <v>0</v>
      </c>
      <c r="N711" s="153">
        <f>SUM(G711*$D$8+H711*$D$5+I711*$D$9+J711*$D$6+K711*$D$11+L711*$D$10+M711*$D$7)</f>
        <v>24.500000000000004</v>
      </c>
      <c r="O711" s="167">
        <f>VLOOKUP(B711, 'Full FBS'!$B$18:$P$2049, 13, FALSE)</f>
        <v>24.500000000000004</v>
      </c>
      <c r="P711" s="29"/>
      <c r="Q711" s="14"/>
      <c r="R711" s="14"/>
      <c r="S711" s="14"/>
      <c r="T711" s="14"/>
    </row>
    <row r="712" spans="1:20" ht="13.5" customHeight="1">
      <c r="A712" s="154">
        <f>RANK(N712,$N$18:$N$1076)</f>
        <v>695</v>
      </c>
      <c r="B712" s="148" t="s">
        <v>1112</v>
      </c>
      <c r="C712" s="148" t="s">
        <v>411</v>
      </c>
      <c r="D712" s="149" t="s">
        <v>42</v>
      </c>
      <c r="E712" s="149" t="s">
        <v>36</v>
      </c>
      <c r="F712" s="149" t="s">
        <v>37</v>
      </c>
      <c r="G712" s="156">
        <f>VLOOKUP(B712,'Full FBS'!$B$18:$M$2049,6,0)</f>
        <v>0</v>
      </c>
      <c r="H712" s="156">
        <f>VLOOKUP(B712,'Full FBS'!$B$18:$M$2049,7,0)</f>
        <v>0</v>
      </c>
      <c r="I712" s="156">
        <f>VLOOKUP(B712,'Full FBS'!$B$18:$M$2049,8,0)</f>
        <v>0</v>
      </c>
      <c r="J712" s="156">
        <f>VLOOKUP(B712,'Full FBS'!$B$18:$M$2049,9,0)</f>
        <v>0</v>
      </c>
      <c r="K712" s="156">
        <f>VLOOKUP(B712,'Full FBS'!$B$18:$M$2049,10,0)</f>
        <v>11</v>
      </c>
      <c r="L712" s="156">
        <f>VLOOKUP(B712,'Full FBS'!$B$18:$M$2049,11,0)</f>
        <v>130</v>
      </c>
      <c r="M712" s="156">
        <f>VLOOKUP(B712,'Full FBS'!$B$18:$M$2049,12,0)</f>
        <v>1</v>
      </c>
      <c r="N712" s="153">
        <f>SUM(G712*$D$8+H712*$D$5+I712*$D$9+J712*$D$6+K712*$D$11+L712*$D$10+M712*$D$7)</f>
        <v>24.5</v>
      </c>
      <c r="O712" s="167">
        <f>VLOOKUP(B712, 'Full FBS'!$B$18:$P$2049, 13, FALSE)</f>
        <v>24.5</v>
      </c>
      <c r="P712" s="29"/>
      <c r="Q712" s="14"/>
      <c r="R712" s="14"/>
      <c r="S712" s="14"/>
      <c r="T712" s="14"/>
    </row>
    <row r="713" spans="1:20" ht="13.5" customHeight="1">
      <c r="A713" s="154">
        <f>RANK(N713,$N$18:$N$1076)</f>
        <v>695</v>
      </c>
      <c r="B713" s="148" t="s">
        <v>1990</v>
      </c>
      <c r="C713" s="148" t="s">
        <v>1909</v>
      </c>
      <c r="D713" s="149" t="s">
        <v>43</v>
      </c>
      <c r="E713" s="149" t="s">
        <v>38</v>
      </c>
      <c r="F713" s="149" t="s">
        <v>45</v>
      </c>
      <c r="G713" s="156">
        <f>VLOOKUP(B713,'Full FBS'!$B$18:$M$2049,6,0)</f>
        <v>0</v>
      </c>
      <c r="H713" s="156">
        <f>VLOOKUP(B713,'Full FBS'!$B$18:$M$2049,7,0)</f>
        <v>0</v>
      </c>
      <c r="I713" s="156">
        <f>VLOOKUP(B713,'Full FBS'!$B$18:$M$2049,8,0)</f>
        <v>0</v>
      </c>
      <c r="J713" s="156">
        <f>VLOOKUP(B713,'Full FBS'!$B$18:$M$2049,9,0)</f>
        <v>0</v>
      </c>
      <c r="K713" s="156">
        <f>VLOOKUP(B713,'Full FBS'!$B$18:$M$2049,10,0)</f>
        <v>10</v>
      </c>
      <c r="L713" s="156">
        <f>VLOOKUP(B713,'Full FBS'!$B$18:$M$2049,11,0)</f>
        <v>135</v>
      </c>
      <c r="M713" s="156">
        <f>VLOOKUP(B713,'Full FBS'!$B$18:$M$2049,12,0)</f>
        <v>1</v>
      </c>
      <c r="N713" s="153">
        <f>SUM(G713*$D$8+H713*$D$5+I713*$D$9+J713*$D$6+K713*$D$11+L713*$D$10+M713*$D$7)</f>
        <v>24.5</v>
      </c>
      <c r="O713" s="167">
        <f>VLOOKUP(B713, 'Full FBS'!$B$18:$P$2049, 13, FALSE)</f>
        <v>24.5</v>
      </c>
      <c r="P713" s="29"/>
      <c r="Q713" s="14"/>
      <c r="R713" s="14"/>
      <c r="S713" s="14"/>
      <c r="T713" s="14"/>
    </row>
    <row r="714" spans="1:20" ht="13.5" customHeight="1">
      <c r="A714" s="154">
        <f>RANK(N714,$N$18:$N$1076)</f>
        <v>695</v>
      </c>
      <c r="B714" s="148" t="s">
        <v>1620</v>
      </c>
      <c r="C714" s="148" t="s">
        <v>410</v>
      </c>
      <c r="D714" s="149" t="s">
        <v>43</v>
      </c>
      <c r="E714" s="149" t="s">
        <v>36</v>
      </c>
      <c r="F714" s="149" t="s">
        <v>337</v>
      </c>
      <c r="G714" s="156">
        <f>VLOOKUP(B714,'Full FBS'!$B$18:$M$2049,6,0)</f>
        <v>0</v>
      </c>
      <c r="H714" s="156">
        <f>VLOOKUP(B714,'Full FBS'!$B$18:$M$2049,7,0)</f>
        <v>0</v>
      </c>
      <c r="I714" s="156">
        <f>VLOOKUP(B714,'Full FBS'!$B$18:$M$2049,8,0)</f>
        <v>0</v>
      </c>
      <c r="J714" s="156">
        <f>VLOOKUP(B714,'Full FBS'!$B$18:$M$2049,9,0)</f>
        <v>0</v>
      </c>
      <c r="K714" s="156">
        <f>VLOOKUP(B714,'Full FBS'!$B$18:$M$2049,10,0)</f>
        <v>12</v>
      </c>
      <c r="L714" s="156">
        <f>VLOOKUP(B714,'Full FBS'!$B$18:$M$2049,11,0)</f>
        <v>125</v>
      </c>
      <c r="M714" s="156">
        <f>VLOOKUP(B714,'Full FBS'!$B$18:$M$2049,12,0)</f>
        <v>1</v>
      </c>
      <c r="N714" s="153">
        <f>SUM(G714*$D$8+H714*$D$5+I714*$D$9+J714*$D$6+K714*$D$11+L714*$D$10+M714*$D$7)</f>
        <v>24.5</v>
      </c>
      <c r="O714" s="167">
        <f>VLOOKUP(B714, 'Full FBS'!$B$18:$P$2049, 13, FALSE)</f>
        <v>24.5</v>
      </c>
      <c r="P714" s="29"/>
      <c r="Q714" s="14"/>
      <c r="R714" s="14"/>
      <c r="S714" s="14"/>
      <c r="T714" s="14"/>
    </row>
    <row r="715" spans="1:20" ht="13.5" customHeight="1">
      <c r="A715" s="154">
        <f>RANK(N715,$N$18:$N$1076)</f>
        <v>698</v>
      </c>
      <c r="B715" s="148" t="s">
        <v>2053</v>
      </c>
      <c r="C715" s="148" t="s">
        <v>1913</v>
      </c>
      <c r="D715" s="149" t="s">
        <v>43</v>
      </c>
      <c r="E715" s="149" t="s">
        <v>38</v>
      </c>
      <c r="F715" s="149" t="s">
        <v>336</v>
      </c>
      <c r="G715" s="156">
        <f>VLOOKUP(B715,'Full FBS'!$B$18:$M$2049,6,0)</f>
        <v>0</v>
      </c>
      <c r="H715" s="156">
        <f>VLOOKUP(B715,'Full FBS'!$B$18:$M$2049,7,0)</f>
        <v>0</v>
      </c>
      <c r="I715" s="156">
        <f>VLOOKUP(B715,'Full FBS'!$B$18:$M$2049,8,0)</f>
        <v>0</v>
      </c>
      <c r="J715" s="156">
        <f>VLOOKUP(B715,'Full FBS'!$B$18:$M$2049,9,0)</f>
        <v>0</v>
      </c>
      <c r="K715" s="156">
        <f>VLOOKUP(B715,'Full FBS'!$B$18:$M$2049,10,0)</f>
        <v>12</v>
      </c>
      <c r="L715" s="156">
        <f>VLOOKUP(B715,'Full FBS'!$B$18:$M$2049,11,0)</f>
        <v>124</v>
      </c>
      <c r="M715" s="156">
        <f>VLOOKUP(B715,'Full FBS'!$B$18:$M$2049,12,0)</f>
        <v>1</v>
      </c>
      <c r="N715" s="153">
        <f>SUM(G715*$D$8+H715*$D$5+I715*$D$9+J715*$D$6+K715*$D$11+L715*$D$10+M715*$D$7)</f>
        <v>24.4</v>
      </c>
      <c r="O715" s="167">
        <f>VLOOKUP(B715, 'Full FBS'!$B$18:$P$2049, 13, FALSE)</f>
        <v>24.4</v>
      </c>
      <c r="P715" s="29"/>
      <c r="Q715" s="14"/>
      <c r="R715" s="14"/>
      <c r="S715" s="14"/>
      <c r="T715" s="14"/>
    </row>
    <row r="716" spans="1:20" ht="13.5" customHeight="1">
      <c r="A716" s="154">
        <f>RANK(N716,$N$18:$N$1076)</f>
        <v>698</v>
      </c>
      <c r="B716" s="148" t="s">
        <v>1358</v>
      </c>
      <c r="C716" s="148" t="s">
        <v>442</v>
      </c>
      <c r="D716" s="149" t="s">
        <v>42</v>
      </c>
      <c r="E716" s="149" t="s">
        <v>34</v>
      </c>
      <c r="F716" s="149" t="s">
        <v>336</v>
      </c>
      <c r="G716" s="156">
        <f>VLOOKUP(B716,'Full FBS'!$B$18:$M$2049,6,0)</f>
        <v>0</v>
      </c>
      <c r="H716" s="156">
        <f>VLOOKUP(B716,'Full FBS'!$B$18:$M$2049,7,0)</f>
        <v>0</v>
      </c>
      <c r="I716" s="156">
        <f>VLOOKUP(B716,'Full FBS'!$B$18:$M$2049,8,0)</f>
        <v>0</v>
      </c>
      <c r="J716" s="156">
        <f>VLOOKUP(B716,'Full FBS'!$B$18:$M$2049,9,0)</f>
        <v>0</v>
      </c>
      <c r="K716" s="156">
        <f>VLOOKUP(B716,'Full FBS'!$B$18:$M$2049,10,0)</f>
        <v>11</v>
      </c>
      <c r="L716" s="156">
        <f>VLOOKUP(B716,'Full FBS'!$B$18:$M$2049,11,0)</f>
        <v>129</v>
      </c>
      <c r="M716" s="156">
        <f>VLOOKUP(B716,'Full FBS'!$B$18:$M$2049,12,0)</f>
        <v>1</v>
      </c>
      <c r="N716" s="153">
        <f>SUM(G716*$D$8+H716*$D$5+I716*$D$9+J716*$D$6+K716*$D$11+L716*$D$10+M716*$D$7)</f>
        <v>24.4</v>
      </c>
      <c r="O716" s="167">
        <f>VLOOKUP(B716, 'Full FBS'!$B$18:$P$2049, 13, FALSE)</f>
        <v>24.4</v>
      </c>
      <c r="P716" s="29"/>
      <c r="Q716" s="14"/>
      <c r="R716" s="14"/>
      <c r="S716" s="14"/>
      <c r="T716" s="14"/>
    </row>
    <row r="717" spans="1:20" ht="13.5" customHeight="1">
      <c r="A717" s="154">
        <f>RANK(N717,$N$18:$N$1076)</f>
        <v>700</v>
      </c>
      <c r="B717" s="148" t="s">
        <v>1264</v>
      </c>
      <c r="C717" s="148" t="s">
        <v>1918</v>
      </c>
      <c r="D717" s="149" t="s">
        <v>42</v>
      </c>
      <c r="E717" s="149" t="s">
        <v>40</v>
      </c>
      <c r="F717" s="149" t="s">
        <v>45</v>
      </c>
      <c r="G717" s="156">
        <f>VLOOKUP(B717,'Full FBS'!$B$18:$M$2049,6,0)</f>
        <v>0</v>
      </c>
      <c r="H717" s="156">
        <f>VLOOKUP(B717,'Full FBS'!$B$18:$M$2049,7,0)</f>
        <v>0</v>
      </c>
      <c r="I717" s="156">
        <f>VLOOKUP(B717,'Full FBS'!$B$18:$M$2049,8,0)</f>
        <v>0</v>
      </c>
      <c r="J717" s="156">
        <f>VLOOKUP(B717,'Full FBS'!$B$18:$M$2049,9,0)</f>
        <v>0</v>
      </c>
      <c r="K717" s="156">
        <f>VLOOKUP(B717,'Full FBS'!$B$18:$M$2049,10,0)</f>
        <v>12</v>
      </c>
      <c r="L717" s="156">
        <f>VLOOKUP(B717,'Full FBS'!$B$18:$M$2049,11,0)</f>
        <v>123</v>
      </c>
      <c r="M717" s="156">
        <f>VLOOKUP(B717,'Full FBS'!$B$18:$M$2049,12,0)</f>
        <v>1</v>
      </c>
      <c r="N717" s="153">
        <f>SUM(G717*$D$8+H717*$D$5+I717*$D$9+J717*$D$6+K717*$D$11+L717*$D$10+M717*$D$7)</f>
        <v>24.3</v>
      </c>
      <c r="O717" s="167">
        <f>VLOOKUP(B717, 'Full FBS'!$B$18:$P$2049, 13, FALSE)</f>
        <v>24.3</v>
      </c>
      <c r="P717" s="29"/>
      <c r="Q717" s="14"/>
      <c r="R717" s="14"/>
      <c r="S717" s="14"/>
      <c r="T717" s="14"/>
    </row>
    <row r="718" spans="1:20" ht="13.5" customHeight="1">
      <c r="A718" s="154">
        <f>RANK(N718,$N$18:$N$1076)</f>
        <v>700</v>
      </c>
      <c r="B718" s="148" t="s">
        <v>1579</v>
      </c>
      <c r="C718" s="148" t="s">
        <v>1943</v>
      </c>
      <c r="D718" s="149" t="s">
        <v>43</v>
      </c>
      <c r="E718" s="149" t="s">
        <v>38</v>
      </c>
      <c r="F718" s="149" t="s">
        <v>336</v>
      </c>
      <c r="G718" s="156">
        <f>VLOOKUP(B718,'Full FBS'!$B$18:$M$2049,6,0)</f>
        <v>0</v>
      </c>
      <c r="H718" s="156">
        <f>VLOOKUP(B718,'Full FBS'!$B$18:$M$2049,7,0)</f>
        <v>0</v>
      </c>
      <c r="I718" s="156">
        <f>VLOOKUP(B718,'Full FBS'!$B$18:$M$2049,8,0)</f>
        <v>0</v>
      </c>
      <c r="J718" s="156">
        <f>VLOOKUP(B718,'Full FBS'!$B$18:$M$2049,9,0)</f>
        <v>0</v>
      </c>
      <c r="K718" s="156">
        <f>VLOOKUP(B718,'Full FBS'!$B$18:$M$2049,10,0)</f>
        <v>10</v>
      </c>
      <c r="L718" s="156">
        <f>VLOOKUP(B718,'Full FBS'!$B$18:$M$2049,11,0)</f>
        <v>133</v>
      </c>
      <c r="M718" s="156">
        <f>VLOOKUP(B718,'Full FBS'!$B$18:$M$2049,12,0)</f>
        <v>1</v>
      </c>
      <c r="N718" s="153">
        <f>SUM(G718*$D$8+H718*$D$5+I718*$D$9+J718*$D$6+K718*$D$11+L718*$D$10+M718*$D$7)</f>
        <v>24.3</v>
      </c>
      <c r="O718" s="167">
        <f>VLOOKUP(B718, 'Full FBS'!$B$18:$P$2049, 13, FALSE)</f>
        <v>24.3</v>
      </c>
      <c r="P718" s="29"/>
      <c r="Q718" s="14"/>
      <c r="R718" s="14"/>
      <c r="S718" s="14"/>
      <c r="T718" s="14"/>
    </row>
    <row r="719" spans="1:20" ht="13.5" customHeight="1">
      <c r="A719" s="154">
        <f>RANK(N719,$N$18:$N$1076)</f>
        <v>702</v>
      </c>
      <c r="B719" s="148" t="s">
        <v>693</v>
      </c>
      <c r="C719" s="148" t="s">
        <v>1926</v>
      </c>
      <c r="D719" s="149" t="s">
        <v>42</v>
      </c>
      <c r="E719" s="149" t="s">
        <v>34</v>
      </c>
      <c r="F719" s="149" t="s">
        <v>336</v>
      </c>
      <c r="G719" s="156">
        <f>VLOOKUP(B719,'Full FBS'!$B$18:$M$2049,6,0)</f>
        <v>0</v>
      </c>
      <c r="H719" s="156">
        <f>VLOOKUP(B719,'Full FBS'!$B$18:$M$2049,7,0)</f>
        <v>0</v>
      </c>
      <c r="I719" s="156">
        <f>VLOOKUP(B719,'Full FBS'!$B$18:$M$2049,8,0)</f>
        <v>0</v>
      </c>
      <c r="J719" s="156">
        <f>VLOOKUP(B719,'Full FBS'!$B$18:$M$2049,9,0)</f>
        <v>0</v>
      </c>
      <c r="K719" s="156">
        <f>VLOOKUP(B719,'Full FBS'!$B$18:$M$2049,10,0)</f>
        <v>10</v>
      </c>
      <c r="L719" s="156">
        <f>VLOOKUP(B719,'Full FBS'!$B$18:$M$2049,11,0)</f>
        <v>132</v>
      </c>
      <c r="M719" s="156">
        <f>VLOOKUP(B719,'Full FBS'!$B$18:$M$2049,12,0)</f>
        <v>1</v>
      </c>
      <c r="N719" s="153">
        <f>SUM(G719*$D$8+H719*$D$5+I719*$D$9+J719*$D$6+K719*$D$11+L719*$D$10+M719*$D$7)</f>
        <v>24.200000000000003</v>
      </c>
      <c r="O719" s="167">
        <f>VLOOKUP(B719, 'Full FBS'!$B$18:$P$2049, 13, FALSE)</f>
        <v>24.200000000000003</v>
      </c>
      <c r="P719" s="29"/>
      <c r="Q719" s="14"/>
      <c r="R719" s="14"/>
      <c r="S719" s="14"/>
      <c r="T719" s="14"/>
    </row>
    <row r="720" spans="1:20" ht="13.5" customHeight="1">
      <c r="A720" s="154">
        <f>RANK(N720,$N$18:$N$1076)</f>
        <v>703</v>
      </c>
      <c r="B720" s="148" t="s">
        <v>213</v>
      </c>
      <c r="C720" s="148" t="s">
        <v>1906</v>
      </c>
      <c r="D720" s="149" t="s">
        <v>43</v>
      </c>
      <c r="E720" s="149" t="s">
        <v>34</v>
      </c>
      <c r="F720" s="149" t="s">
        <v>336</v>
      </c>
      <c r="G720" s="156">
        <f>VLOOKUP(B720,'Full FBS'!$B$18:$M$2049,6,0)</f>
        <v>0</v>
      </c>
      <c r="H720" s="156">
        <f>VLOOKUP(B720,'Full FBS'!$B$18:$M$2049,7,0)</f>
        <v>0</v>
      </c>
      <c r="I720" s="156">
        <f>VLOOKUP(B720,'Full FBS'!$B$18:$M$2049,8,0)</f>
        <v>0</v>
      </c>
      <c r="J720" s="156">
        <f>VLOOKUP(B720,'Full FBS'!$B$18:$M$2049,9,0)</f>
        <v>0</v>
      </c>
      <c r="K720" s="156">
        <f>VLOOKUP(B720,'Full FBS'!$B$18:$M$2049,10,0)</f>
        <v>10</v>
      </c>
      <c r="L720" s="156">
        <f>VLOOKUP(B720,'Full FBS'!$B$18:$M$2049,11,0)</f>
        <v>131</v>
      </c>
      <c r="M720" s="156">
        <f>VLOOKUP(B720,'Full FBS'!$B$18:$M$2049,12,0)</f>
        <v>1</v>
      </c>
      <c r="N720" s="153">
        <f>SUM(G720*$D$8+H720*$D$5+I720*$D$9+J720*$D$6+K720*$D$11+L720*$D$10+M720*$D$7)</f>
        <v>24.1</v>
      </c>
      <c r="O720" s="167">
        <f>VLOOKUP(B720, 'Full FBS'!$B$18:$P$2049, 13, FALSE)</f>
        <v>24.1</v>
      </c>
      <c r="P720" s="29"/>
      <c r="Q720" s="14"/>
      <c r="R720" s="14"/>
      <c r="S720" s="14"/>
      <c r="T720" s="14"/>
    </row>
    <row r="721" spans="1:20" ht="13.5" customHeight="1">
      <c r="A721" s="154">
        <f>RANK(N721,$N$18:$N$1076)</f>
        <v>703</v>
      </c>
      <c r="B721" s="148" t="s">
        <v>932</v>
      </c>
      <c r="C721" s="148" t="s">
        <v>416</v>
      </c>
      <c r="D721" s="149" t="s">
        <v>42</v>
      </c>
      <c r="E721" s="149" t="s">
        <v>34</v>
      </c>
      <c r="F721" s="149" t="s">
        <v>37</v>
      </c>
      <c r="G721" s="156">
        <f>VLOOKUP(B721,'Full FBS'!$B$18:$M$2049,6,0)</f>
        <v>0</v>
      </c>
      <c r="H721" s="156">
        <f>VLOOKUP(B721,'Full FBS'!$B$18:$M$2049,7,0)</f>
        <v>0</v>
      </c>
      <c r="I721" s="156">
        <f>VLOOKUP(B721,'Full FBS'!$B$18:$M$2049,8,0)</f>
        <v>0</v>
      </c>
      <c r="J721" s="156">
        <f>VLOOKUP(B721,'Full FBS'!$B$18:$M$2049,9,0)</f>
        <v>0</v>
      </c>
      <c r="K721" s="156">
        <f>VLOOKUP(B721,'Full FBS'!$B$18:$M$2049,10,0)</f>
        <v>12</v>
      </c>
      <c r="L721" s="156">
        <f>VLOOKUP(B721,'Full FBS'!$B$18:$M$2049,11,0)</f>
        <v>121</v>
      </c>
      <c r="M721" s="156">
        <f>VLOOKUP(B721,'Full FBS'!$B$18:$M$2049,12,0)</f>
        <v>1</v>
      </c>
      <c r="N721" s="153">
        <f>SUM(G721*$D$8+H721*$D$5+I721*$D$9+J721*$D$6+K721*$D$11+L721*$D$10+M721*$D$7)</f>
        <v>24.1</v>
      </c>
      <c r="O721" s="167">
        <f>VLOOKUP(B721, 'Full FBS'!$B$18:$P$2049, 13, FALSE)</f>
        <v>24.1</v>
      </c>
      <c r="P721" s="29"/>
      <c r="Q721" s="14"/>
      <c r="R721" s="14"/>
      <c r="S721" s="14"/>
      <c r="T721" s="14"/>
    </row>
    <row r="722" spans="1:20" ht="13.5" customHeight="1">
      <c r="A722" s="154">
        <f>RANK(N722,$N$18:$N$1076)</f>
        <v>705</v>
      </c>
      <c r="B722" s="148" t="s">
        <v>1581</v>
      </c>
      <c r="C722" s="148" t="s">
        <v>408</v>
      </c>
      <c r="D722" s="149" t="s">
        <v>39</v>
      </c>
      <c r="E722" s="149" t="s">
        <v>1965</v>
      </c>
      <c r="F722" s="149" t="s">
        <v>37</v>
      </c>
      <c r="G722" s="156">
        <f>VLOOKUP(B722,'Full FBS'!$B$18:$M$2049,6,0)</f>
        <v>0</v>
      </c>
      <c r="H722" s="156">
        <f>VLOOKUP(B722,'Full FBS'!$B$18:$M$2049,7,0)</f>
        <v>0</v>
      </c>
      <c r="I722" s="156">
        <f>VLOOKUP(B722,'Full FBS'!$B$18:$M$2049,8,0)</f>
        <v>135</v>
      </c>
      <c r="J722" s="156">
        <f>VLOOKUP(B722,'Full FBS'!$B$18:$M$2049,9,0)</f>
        <v>1</v>
      </c>
      <c r="K722" s="156">
        <f>VLOOKUP(B722,'Full FBS'!$B$18:$M$2049,10,0)</f>
        <v>3</v>
      </c>
      <c r="L722" s="156">
        <f>VLOOKUP(B722,'Full FBS'!$B$18:$M$2049,11,0)</f>
        <v>30</v>
      </c>
      <c r="M722" s="156">
        <f>VLOOKUP(B722,'Full FBS'!$B$18:$M$2049,12,0)</f>
        <v>0</v>
      </c>
      <c r="N722" s="153">
        <f>SUM(G722*$D$8+H722*$D$5+I722*$D$9+J722*$D$6+K722*$D$11+L722*$D$10+M722*$D$7)</f>
        <v>24</v>
      </c>
      <c r="O722" s="167">
        <f>VLOOKUP(B722, 'Full FBS'!$B$18:$P$2049, 13, FALSE)</f>
        <v>24</v>
      </c>
      <c r="P722" s="29"/>
      <c r="Q722" s="14"/>
      <c r="R722" s="14"/>
      <c r="S722" s="14"/>
      <c r="T722" s="14"/>
    </row>
    <row r="723" spans="1:20" ht="13.5" customHeight="1">
      <c r="A723" s="154">
        <f>RANK(N723,$N$18:$N$1076)</f>
        <v>706</v>
      </c>
      <c r="B723" s="148" t="s">
        <v>224</v>
      </c>
      <c r="C723" s="148" t="s">
        <v>1926</v>
      </c>
      <c r="D723" s="149" t="s">
        <v>43</v>
      </c>
      <c r="E723" s="149" t="s">
        <v>34</v>
      </c>
      <c r="F723" s="149" t="s">
        <v>336</v>
      </c>
      <c r="G723" s="156">
        <f>VLOOKUP(B723,'Full FBS'!$B$18:$M$2049,6,0)</f>
        <v>0</v>
      </c>
      <c r="H723" s="156">
        <f>VLOOKUP(B723,'Full FBS'!$B$18:$M$2049,7,0)</f>
        <v>0</v>
      </c>
      <c r="I723" s="156">
        <f>VLOOKUP(B723,'Full FBS'!$B$18:$M$2049,8,0)</f>
        <v>0</v>
      </c>
      <c r="J723" s="156">
        <f>VLOOKUP(B723,'Full FBS'!$B$18:$M$2049,9,0)</f>
        <v>0</v>
      </c>
      <c r="K723" s="156">
        <f>VLOOKUP(B723,'Full FBS'!$B$18:$M$2049,10,0)</f>
        <v>10</v>
      </c>
      <c r="L723" s="156">
        <f>VLOOKUP(B723,'Full FBS'!$B$18:$M$2049,11,0)</f>
        <v>129</v>
      </c>
      <c r="M723" s="156">
        <f>VLOOKUP(B723,'Full FBS'!$B$18:$M$2049,12,0)</f>
        <v>1</v>
      </c>
      <c r="N723" s="153">
        <f>SUM(G723*$D$8+H723*$D$5+I723*$D$9+J723*$D$6+K723*$D$11+L723*$D$10+M723*$D$7)</f>
        <v>23.9</v>
      </c>
      <c r="O723" s="167">
        <f>VLOOKUP(B723, 'Full FBS'!$B$18:$P$2049, 13, FALSE)</f>
        <v>23.9</v>
      </c>
      <c r="P723" s="29"/>
      <c r="Q723" s="14"/>
      <c r="R723" s="14"/>
      <c r="S723" s="14"/>
      <c r="T723" s="14"/>
    </row>
    <row r="724" spans="1:20" ht="13.5" customHeight="1">
      <c r="A724" s="154">
        <f>RANK(N724,$N$18:$N$1076)</f>
        <v>707</v>
      </c>
      <c r="B724" s="148" t="s">
        <v>810</v>
      </c>
      <c r="C724" s="148" t="s">
        <v>1044</v>
      </c>
      <c r="D724" s="149" t="s">
        <v>42</v>
      </c>
      <c r="E724" s="149" t="s">
        <v>34</v>
      </c>
      <c r="F724" s="149" t="s">
        <v>337</v>
      </c>
      <c r="G724" s="156">
        <f>VLOOKUP(B724,'Full FBS'!$B$18:$M$2049,6,0)</f>
        <v>0</v>
      </c>
      <c r="H724" s="156">
        <f>VLOOKUP(B724,'Full FBS'!$B$18:$M$2049,7,0)</f>
        <v>0</v>
      </c>
      <c r="I724" s="156">
        <f>VLOOKUP(B724,'Full FBS'!$B$18:$M$2049,8,0)</f>
        <v>0</v>
      </c>
      <c r="J724" s="156">
        <f>VLOOKUP(B724,'Full FBS'!$B$18:$M$2049,9,0)</f>
        <v>0</v>
      </c>
      <c r="K724" s="156">
        <f>VLOOKUP(B724,'Full FBS'!$B$18:$M$2049,10,0)</f>
        <v>12</v>
      </c>
      <c r="L724" s="156">
        <f>VLOOKUP(B724,'Full FBS'!$B$18:$M$2049,11,0)</f>
        <v>118</v>
      </c>
      <c r="M724" s="156">
        <f>VLOOKUP(B724,'Full FBS'!$B$18:$M$2049,12,0)</f>
        <v>1</v>
      </c>
      <c r="N724" s="153">
        <f>SUM(G724*$D$8+H724*$D$5+I724*$D$9+J724*$D$6+K724*$D$11+L724*$D$10+M724*$D$7)</f>
        <v>23.8</v>
      </c>
      <c r="O724" s="167">
        <f>VLOOKUP(B724, 'Full FBS'!$B$18:$P$2049, 13, FALSE)</f>
        <v>23.8</v>
      </c>
      <c r="P724" s="29"/>
      <c r="Q724" s="14"/>
      <c r="R724" s="14"/>
      <c r="S724" s="14"/>
      <c r="T724" s="14"/>
    </row>
    <row r="725" spans="1:20" ht="13.5" customHeight="1">
      <c r="A725" s="154">
        <f>RANK(N725,$N$18:$N$1076)</f>
        <v>707</v>
      </c>
      <c r="B725" s="148" t="s">
        <v>475</v>
      </c>
      <c r="C725" s="148" t="s">
        <v>406</v>
      </c>
      <c r="D725" s="149" t="s">
        <v>43</v>
      </c>
      <c r="E725" s="149" t="s">
        <v>38</v>
      </c>
      <c r="F725" s="149" t="s">
        <v>45</v>
      </c>
      <c r="G725" s="156">
        <f>VLOOKUP(B725,'Full FBS'!$B$18:$M$2049,6,0)</f>
        <v>0</v>
      </c>
      <c r="H725" s="156">
        <f>VLOOKUP(B725,'Full FBS'!$B$18:$M$2049,7,0)</f>
        <v>0</v>
      </c>
      <c r="I725" s="156">
        <f>VLOOKUP(B725,'Full FBS'!$B$18:$M$2049,8,0)</f>
        <v>0</v>
      </c>
      <c r="J725" s="156">
        <f>VLOOKUP(B725,'Full FBS'!$B$18:$M$2049,9,0)</f>
        <v>0</v>
      </c>
      <c r="K725" s="156">
        <f>VLOOKUP(B725,'Full FBS'!$B$18:$M$2049,10,0)</f>
        <v>11</v>
      </c>
      <c r="L725" s="156">
        <f>VLOOKUP(B725,'Full FBS'!$B$18:$M$2049,11,0)</f>
        <v>123</v>
      </c>
      <c r="M725" s="156">
        <f>VLOOKUP(B725,'Full FBS'!$B$18:$M$2049,12,0)</f>
        <v>1</v>
      </c>
      <c r="N725" s="153">
        <f>SUM(G725*$D$8+H725*$D$5+I725*$D$9+J725*$D$6+K725*$D$11+L725*$D$10+M725*$D$7)</f>
        <v>23.8</v>
      </c>
      <c r="O725" s="167">
        <f>VLOOKUP(B725, 'Full FBS'!$B$18:$P$2049, 13, FALSE)</f>
        <v>23.8</v>
      </c>
      <c r="P725" s="29"/>
      <c r="Q725" s="14"/>
      <c r="R725" s="14"/>
      <c r="S725" s="14"/>
      <c r="T725" s="14"/>
    </row>
    <row r="726" spans="1:20" ht="13.5" customHeight="1">
      <c r="A726" s="154">
        <f>RANK(N726,$N$18:$N$1076)</f>
        <v>709</v>
      </c>
      <c r="B726" s="148" t="s">
        <v>1322</v>
      </c>
      <c r="C726" s="148" t="s">
        <v>413</v>
      </c>
      <c r="D726" s="149" t="s">
        <v>43</v>
      </c>
      <c r="E726" s="149" t="s">
        <v>1965</v>
      </c>
      <c r="F726" s="149" t="s">
        <v>336</v>
      </c>
      <c r="G726" s="156">
        <f>VLOOKUP(B726,'Full FBS'!$B$18:$M$2049,6,0)</f>
        <v>0</v>
      </c>
      <c r="H726" s="156">
        <f>VLOOKUP(B726,'Full FBS'!$B$18:$M$2049,7,0)</f>
        <v>0</v>
      </c>
      <c r="I726" s="156">
        <f>VLOOKUP(B726,'Full FBS'!$B$18:$M$2049,8,0)</f>
        <v>0</v>
      </c>
      <c r="J726" s="156">
        <f>VLOOKUP(B726,'Full FBS'!$B$18:$M$2049,9,0)</f>
        <v>0</v>
      </c>
      <c r="K726" s="156">
        <f>VLOOKUP(B726,'Full FBS'!$B$18:$M$2049,10,0)</f>
        <v>10</v>
      </c>
      <c r="L726" s="156">
        <f>VLOOKUP(B726,'Full FBS'!$B$18:$M$2049,11,0)</f>
        <v>127</v>
      </c>
      <c r="M726" s="156">
        <f>VLOOKUP(B726,'Full FBS'!$B$18:$M$2049,12,0)</f>
        <v>1</v>
      </c>
      <c r="N726" s="153">
        <f>SUM(G726*$D$8+H726*$D$5+I726*$D$9+J726*$D$6+K726*$D$11+L726*$D$10+M726*$D$7)</f>
        <v>23.700000000000003</v>
      </c>
      <c r="O726" s="167">
        <f>VLOOKUP(B726, 'Full FBS'!$B$18:$P$2049, 13, FALSE)</f>
        <v>23.700000000000003</v>
      </c>
      <c r="P726" s="29"/>
      <c r="Q726" s="14"/>
      <c r="R726" s="14"/>
      <c r="S726" s="14"/>
      <c r="T726" s="14"/>
    </row>
    <row r="727" spans="1:20" ht="13.5" customHeight="1">
      <c r="A727" s="154">
        <f>RANK(N727,$N$18:$N$1076)</f>
        <v>709</v>
      </c>
      <c r="B727" s="148" t="s">
        <v>1326</v>
      </c>
      <c r="C727" s="148" t="s">
        <v>449</v>
      </c>
      <c r="D727" s="149" t="s">
        <v>42</v>
      </c>
      <c r="E727" s="149" t="s">
        <v>36</v>
      </c>
      <c r="F727" s="149" t="s">
        <v>337</v>
      </c>
      <c r="G727" s="156">
        <f>VLOOKUP(B727,'Full FBS'!$B$18:$M$2049,6,0)</f>
        <v>0</v>
      </c>
      <c r="H727" s="156">
        <f>VLOOKUP(B727,'Full FBS'!$B$18:$M$2049,7,0)</f>
        <v>0</v>
      </c>
      <c r="I727" s="156">
        <f>VLOOKUP(B727,'Full FBS'!$B$18:$M$2049,8,0)</f>
        <v>0</v>
      </c>
      <c r="J727" s="156">
        <f>VLOOKUP(B727,'Full FBS'!$B$18:$M$2049,9,0)</f>
        <v>0</v>
      </c>
      <c r="K727" s="156">
        <f>VLOOKUP(B727,'Full FBS'!$B$18:$M$2049,10,0)</f>
        <v>11</v>
      </c>
      <c r="L727" s="156">
        <f>VLOOKUP(B727,'Full FBS'!$B$18:$M$2049,11,0)</f>
        <v>122</v>
      </c>
      <c r="M727" s="156">
        <f>VLOOKUP(B727,'Full FBS'!$B$18:$M$2049,12,0)</f>
        <v>1</v>
      </c>
      <c r="N727" s="153">
        <f>SUM(G727*$D$8+H727*$D$5+I727*$D$9+J727*$D$6+K727*$D$11+L727*$D$10+M727*$D$7)</f>
        <v>23.700000000000003</v>
      </c>
      <c r="O727" s="167">
        <f>VLOOKUP(B727, 'Full FBS'!$B$18:$P$2049, 13, FALSE)</f>
        <v>23.700000000000003</v>
      </c>
      <c r="P727" s="29"/>
      <c r="Q727" s="14"/>
      <c r="R727" s="14"/>
      <c r="S727" s="14"/>
      <c r="T727" s="14"/>
    </row>
    <row r="728" spans="1:20" ht="13.5" customHeight="1">
      <c r="A728" s="154">
        <f>RANK(N728,$N$18:$N$1076)</f>
        <v>711</v>
      </c>
      <c r="B728" s="148" t="s">
        <v>86</v>
      </c>
      <c r="C728" s="148" t="s">
        <v>428</v>
      </c>
      <c r="D728" s="149" t="s">
        <v>43</v>
      </c>
      <c r="E728" s="149" t="s">
        <v>34</v>
      </c>
      <c r="F728" s="149" t="s">
        <v>336</v>
      </c>
      <c r="G728" s="156">
        <f>VLOOKUP(B728,'Full FBS'!$B$18:$M$2049,6,0)</f>
        <v>0</v>
      </c>
      <c r="H728" s="156">
        <f>VLOOKUP(B728,'Full FBS'!$B$18:$M$2049,7,0)</f>
        <v>0</v>
      </c>
      <c r="I728" s="156">
        <f>VLOOKUP(B728,'Full FBS'!$B$18:$M$2049,8,0)</f>
        <v>0</v>
      </c>
      <c r="J728" s="156">
        <f>VLOOKUP(B728,'Full FBS'!$B$18:$M$2049,9,0)</f>
        <v>0</v>
      </c>
      <c r="K728" s="156">
        <f>VLOOKUP(B728,'Full FBS'!$B$18:$M$2049,10,0)</f>
        <v>11</v>
      </c>
      <c r="L728" s="156">
        <f>VLOOKUP(B728,'Full FBS'!$B$18:$M$2049,11,0)</f>
        <v>120</v>
      </c>
      <c r="M728" s="156">
        <f>VLOOKUP(B728,'Full FBS'!$B$18:$M$2049,12,0)</f>
        <v>1</v>
      </c>
      <c r="N728" s="153">
        <f>SUM(G728*$D$8+H728*$D$5+I728*$D$9+J728*$D$6+K728*$D$11+L728*$D$10+M728*$D$7)</f>
        <v>23.5</v>
      </c>
      <c r="O728" s="167">
        <f>VLOOKUP(B728, 'Full FBS'!$B$18:$P$2049, 13, FALSE)</f>
        <v>23.5</v>
      </c>
      <c r="P728" s="29"/>
      <c r="Q728" s="14"/>
      <c r="R728" s="14"/>
      <c r="S728" s="14"/>
      <c r="T728" s="14"/>
    </row>
    <row r="729" spans="1:20" ht="13.5" customHeight="1">
      <c r="A729" s="154">
        <f>RANK(N729,$N$18:$N$1076)</f>
        <v>712</v>
      </c>
      <c r="B729" s="148" t="s">
        <v>490</v>
      </c>
      <c r="C729" s="148" t="s">
        <v>1040</v>
      </c>
      <c r="D729" s="149" t="s">
        <v>43</v>
      </c>
      <c r="E729" s="149" t="s">
        <v>38</v>
      </c>
      <c r="F729" s="149" t="s">
        <v>45</v>
      </c>
      <c r="G729" s="156">
        <f>VLOOKUP(B729,'Full FBS'!$B$18:$M$2049,6,0)</f>
        <v>0</v>
      </c>
      <c r="H729" s="156">
        <f>VLOOKUP(B729,'Full FBS'!$B$18:$M$2049,7,0)</f>
        <v>0</v>
      </c>
      <c r="I729" s="156">
        <f>VLOOKUP(B729,'Full FBS'!$B$18:$M$2049,8,0)</f>
        <v>0</v>
      </c>
      <c r="J729" s="156">
        <f>VLOOKUP(B729,'Full FBS'!$B$18:$M$2049,9,0)</f>
        <v>0</v>
      </c>
      <c r="K729" s="156">
        <f>VLOOKUP(B729,'Full FBS'!$B$18:$M$2049,10,0)</f>
        <v>11</v>
      </c>
      <c r="L729" s="156">
        <f>VLOOKUP(B729,'Full FBS'!$B$18:$M$2049,11,0)</f>
        <v>119</v>
      </c>
      <c r="M729" s="156">
        <f>VLOOKUP(B729,'Full FBS'!$B$18:$M$2049,12,0)</f>
        <v>1</v>
      </c>
      <c r="N729" s="153">
        <f>SUM(G729*$D$8+H729*$D$5+I729*$D$9+J729*$D$6+K729*$D$11+L729*$D$10+M729*$D$7)</f>
        <v>23.4</v>
      </c>
      <c r="O729" s="167">
        <f>VLOOKUP(B729, 'Full FBS'!$B$18:$P$2049, 13, FALSE)</f>
        <v>23.4</v>
      </c>
      <c r="P729" s="29"/>
      <c r="Q729" s="14"/>
      <c r="R729" s="14"/>
      <c r="S729" s="14"/>
      <c r="T729" s="14"/>
    </row>
    <row r="730" spans="1:20" ht="13.5" customHeight="1">
      <c r="A730" s="154">
        <f>RANK(N730,$N$18:$N$1076)</f>
        <v>713</v>
      </c>
      <c r="B730" s="148" t="s">
        <v>1111</v>
      </c>
      <c r="C730" s="148" t="s">
        <v>411</v>
      </c>
      <c r="D730" s="149" t="s">
        <v>39</v>
      </c>
      <c r="E730" s="149" t="s">
        <v>40</v>
      </c>
      <c r="F730" s="149" t="s">
        <v>37</v>
      </c>
      <c r="G730" s="156">
        <f>VLOOKUP(B730,'Full FBS'!$B$18:$M$2049,6,0)</f>
        <v>0</v>
      </c>
      <c r="H730" s="156">
        <f>VLOOKUP(B730,'Full FBS'!$B$18:$M$2049,7,0)</f>
        <v>0</v>
      </c>
      <c r="I730" s="156">
        <f>VLOOKUP(B730,'Full FBS'!$B$18:$M$2049,8,0)</f>
        <v>146</v>
      </c>
      <c r="J730" s="156">
        <f>VLOOKUP(B730,'Full FBS'!$B$18:$M$2049,9,0)</f>
        <v>1</v>
      </c>
      <c r="K730" s="156">
        <f>VLOOKUP(B730,'Full FBS'!$B$18:$M$2049,10,0)</f>
        <v>3</v>
      </c>
      <c r="L730" s="156">
        <f>VLOOKUP(B730,'Full FBS'!$B$18:$M$2049,11,0)</f>
        <v>12</v>
      </c>
      <c r="M730" s="156">
        <f>VLOOKUP(B730,'Full FBS'!$B$18:$M$2049,12,0)</f>
        <v>0</v>
      </c>
      <c r="N730" s="153">
        <f>SUM(G730*$D$8+H730*$D$5+I730*$D$9+J730*$D$6+K730*$D$11+L730*$D$10+M730*$D$7)</f>
        <v>23.3</v>
      </c>
      <c r="O730" s="167">
        <f>VLOOKUP(B730, 'Full FBS'!$B$18:$P$2049, 13, FALSE)</f>
        <v>23.3</v>
      </c>
      <c r="P730" s="29"/>
      <c r="Q730" s="14"/>
      <c r="R730" s="14"/>
      <c r="S730" s="14"/>
      <c r="T730" s="14"/>
    </row>
    <row r="731" spans="1:20" ht="13.5" customHeight="1">
      <c r="A731" s="154">
        <f>RANK(N731,$N$18:$N$1076)</f>
        <v>713</v>
      </c>
      <c r="B731" s="148" t="s">
        <v>592</v>
      </c>
      <c r="C731" s="148" t="s">
        <v>409</v>
      </c>
      <c r="D731" s="149" t="s">
        <v>39</v>
      </c>
      <c r="E731" s="149" t="s">
        <v>36</v>
      </c>
      <c r="F731" s="149" t="s">
        <v>37</v>
      </c>
      <c r="G731" s="156">
        <f>VLOOKUP(B731,'Full FBS'!$B$18:$M$2049,6,0)</f>
        <v>0</v>
      </c>
      <c r="H731" s="156">
        <f>VLOOKUP(B731,'Full FBS'!$B$18:$M$2049,7,0)</f>
        <v>0</v>
      </c>
      <c r="I731" s="156">
        <f>VLOOKUP(B731,'Full FBS'!$B$18:$M$2049,8,0)</f>
        <v>163</v>
      </c>
      <c r="J731" s="156">
        <f>VLOOKUP(B731,'Full FBS'!$B$18:$M$2049,9,0)</f>
        <v>1</v>
      </c>
      <c r="K731" s="156">
        <f>VLOOKUP(B731,'Full FBS'!$B$18:$M$2049,10,0)</f>
        <v>1</v>
      </c>
      <c r="L731" s="156">
        <f>VLOOKUP(B731,'Full FBS'!$B$18:$M$2049,11,0)</f>
        <v>5</v>
      </c>
      <c r="M731" s="156">
        <f>VLOOKUP(B731,'Full FBS'!$B$18:$M$2049,12,0)</f>
        <v>0</v>
      </c>
      <c r="N731" s="153">
        <f>SUM(G731*$D$8+H731*$D$5+I731*$D$9+J731*$D$6+K731*$D$11+L731*$D$10+M731*$D$7)</f>
        <v>23.3</v>
      </c>
      <c r="O731" s="167">
        <f>VLOOKUP(B731, 'Full FBS'!$B$18:$P$2049, 13, FALSE)</f>
        <v>23.3</v>
      </c>
      <c r="P731" s="29"/>
      <c r="Q731" s="14"/>
      <c r="R731" s="14"/>
      <c r="S731" s="14"/>
      <c r="T731" s="14"/>
    </row>
    <row r="732" spans="1:20" ht="13.5" customHeight="1">
      <c r="A732" s="154">
        <f>RANK(N732,$N$18:$N$1076)</f>
        <v>713</v>
      </c>
      <c r="B732" s="148" t="s">
        <v>1699</v>
      </c>
      <c r="C732" s="148" t="s">
        <v>55</v>
      </c>
      <c r="D732" s="149" t="s">
        <v>42</v>
      </c>
      <c r="E732" s="149" t="s">
        <v>34</v>
      </c>
      <c r="F732" s="149" t="s">
        <v>336</v>
      </c>
      <c r="G732" s="156">
        <f>VLOOKUP(B732,'Full FBS'!$B$18:$M$2049,6,0)</f>
        <v>0</v>
      </c>
      <c r="H732" s="156">
        <f>VLOOKUP(B732,'Full FBS'!$B$18:$M$2049,7,0)</f>
        <v>0</v>
      </c>
      <c r="I732" s="156">
        <f>VLOOKUP(B732,'Full FBS'!$B$18:$M$2049,8,0)</f>
        <v>0</v>
      </c>
      <c r="J732" s="156">
        <f>VLOOKUP(B732,'Full FBS'!$B$18:$M$2049,9,0)</f>
        <v>0</v>
      </c>
      <c r="K732" s="156">
        <f>VLOOKUP(B732,'Full FBS'!$B$18:$M$2049,10,0)</f>
        <v>11</v>
      </c>
      <c r="L732" s="156">
        <f>VLOOKUP(B732,'Full FBS'!$B$18:$M$2049,11,0)</f>
        <v>118</v>
      </c>
      <c r="M732" s="156">
        <f>VLOOKUP(B732,'Full FBS'!$B$18:$M$2049,12,0)</f>
        <v>1</v>
      </c>
      <c r="N732" s="153">
        <f>SUM(G732*$D$8+H732*$D$5+I732*$D$9+J732*$D$6+K732*$D$11+L732*$D$10+M732*$D$7)</f>
        <v>23.3</v>
      </c>
      <c r="O732" s="167">
        <f>VLOOKUP(B732, 'Full FBS'!$B$18:$P$2049, 13, FALSE)</f>
        <v>23.3</v>
      </c>
      <c r="P732" s="29"/>
      <c r="Q732" s="14"/>
      <c r="R732" s="14"/>
      <c r="S732" s="14"/>
      <c r="T732" s="14"/>
    </row>
    <row r="733" spans="1:20" ht="13.5" customHeight="1">
      <c r="A733" s="154">
        <f>RANK(N733,$N$18:$N$1076)</f>
        <v>716</v>
      </c>
      <c r="B733" s="148" t="s">
        <v>597</v>
      </c>
      <c r="C733" s="148" t="s">
        <v>426</v>
      </c>
      <c r="D733" s="149" t="s">
        <v>43</v>
      </c>
      <c r="E733" s="149" t="s">
        <v>36</v>
      </c>
      <c r="F733" s="149" t="s">
        <v>45</v>
      </c>
      <c r="G733" s="156">
        <f>VLOOKUP(B733,'Full FBS'!$B$18:$M$2049,6,0)</f>
        <v>0</v>
      </c>
      <c r="H733" s="156">
        <f>VLOOKUP(B733,'Full FBS'!$B$18:$M$2049,7,0)</f>
        <v>0</v>
      </c>
      <c r="I733" s="156">
        <f>VLOOKUP(B733,'Full FBS'!$B$18:$M$2049,8,0)</f>
        <v>0</v>
      </c>
      <c r="J733" s="156">
        <f>VLOOKUP(B733,'Full FBS'!$B$18:$M$2049,9,0)</f>
        <v>0</v>
      </c>
      <c r="K733" s="156">
        <f>VLOOKUP(B733,'Full FBS'!$B$18:$M$2049,10,0)</f>
        <v>11</v>
      </c>
      <c r="L733" s="156">
        <f>VLOOKUP(B733,'Full FBS'!$B$18:$M$2049,11,0)</f>
        <v>117</v>
      </c>
      <c r="M733" s="156">
        <f>VLOOKUP(B733,'Full FBS'!$B$18:$M$2049,12,0)</f>
        <v>1</v>
      </c>
      <c r="N733" s="153">
        <f>SUM(G733*$D$8+H733*$D$5+I733*$D$9+J733*$D$6+K733*$D$11+L733*$D$10+M733*$D$7)</f>
        <v>23.200000000000003</v>
      </c>
      <c r="O733" s="167">
        <f>VLOOKUP(B733, 'Full FBS'!$B$18:$P$2049, 13, FALSE)</f>
        <v>23.200000000000003</v>
      </c>
      <c r="P733" s="29"/>
      <c r="Q733" s="14"/>
      <c r="R733" s="14"/>
      <c r="S733" s="14"/>
      <c r="T733" s="14"/>
    </row>
    <row r="734" spans="1:20" ht="13.5" customHeight="1">
      <c r="A734" s="154">
        <f>RANK(N734,$N$18:$N$1076)</f>
        <v>716</v>
      </c>
      <c r="B734" s="148" t="s">
        <v>1000</v>
      </c>
      <c r="C734" s="148" t="s">
        <v>409</v>
      </c>
      <c r="D734" s="149" t="s">
        <v>42</v>
      </c>
      <c r="E734" s="149" t="s">
        <v>38</v>
      </c>
      <c r="F734" s="149" t="s">
        <v>37</v>
      </c>
      <c r="G734" s="156">
        <f>VLOOKUP(B734,'Full FBS'!$B$18:$M$2049,6,0)</f>
        <v>0</v>
      </c>
      <c r="H734" s="156">
        <f>VLOOKUP(B734,'Full FBS'!$B$18:$M$2049,7,0)</f>
        <v>0</v>
      </c>
      <c r="I734" s="156">
        <f>VLOOKUP(B734,'Full FBS'!$B$18:$M$2049,8,0)</f>
        <v>0</v>
      </c>
      <c r="J734" s="156">
        <f>VLOOKUP(B734,'Full FBS'!$B$18:$M$2049,9,0)</f>
        <v>0</v>
      </c>
      <c r="K734" s="156">
        <f>VLOOKUP(B734,'Full FBS'!$B$18:$M$2049,10,0)</f>
        <v>11</v>
      </c>
      <c r="L734" s="156">
        <f>VLOOKUP(B734,'Full FBS'!$B$18:$M$2049,11,0)</f>
        <v>117</v>
      </c>
      <c r="M734" s="156">
        <f>VLOOKUP(B734,'Full FBS'!$B$18:$M$2049,12,0)</f>
        <v>1</v>
      </c>
      <c r="N734" s="153">
        <f>SUM(G734*$D$8+H734*$D$5+I734*$D$9+J734*$D$6+K734*$D$11+L734*$D$10+M734*$D$7)</f>
        <v>23.200000000000003</v>
      </c>
      <c r="O734" s="167">
        <f>VLOOKUP(B734, 'Full FBS'!$B$18:$P$2049, 13, FALSE)</f>
        <v>23.200000000000003</v>
      </c>
      <c r="P734" s="29"/>
      <c r="Q734" s="14"/>
      <c r="R734" s="14"/>
      <c r="S734" s="14"/>
      <c r="T734" s="14"/>
    </row>
    <row r="735" spans="1:20" ht="13.5" customHeight="1">
      <c r="A735" s="154">
        <f>RANK(N735,$N$18:$N$1076)</f>
        <v>716</v>
      </c>
      <c r="B735" s="148" t="s">
        <v>839</v>
      </c>
      <c r="C735" s="148" t="s">
        <v>421</v>
      </c>
      <c r="D735" s="149" t="s">
        <v>42</v>
      </c>
      <c r="E735" s="149" t="s">
        <v>34</v>
      </c>
      <c r="F735" s="149" t="s">
        <v>337</v>
      </c>
      <c r="G735" s="156">
        <f>VLOOKUP(B735,'Full FBS'!$B$18:$M$2049,6,0)</f>
        <v>0</v>
      </c>
      <c r="H735" s="156">
        <f>VLOOKUP(B735,'Full FBS'!$B$18:$M$2049,7,0)</f>
        <v>0</v>
      </c>
      <c r="I735" s="156">
        <f>VLOOKUP(B735,'Full FBS'!$B$18:$M$2049,8,0)</f>
        <v>0</v>
      </c>
      <c r="J735" s="156">
        <f>VLOOKUP(B735,'Full FBS'!$B$18:$M$2049,9,0)</f>
        <v>0</v>
      </c>
      <c r="K735" s="156">
        <f>VLOOKUP(B735,'Full FBS'!$B$18:$M$2049,10,0)</f>
        <v>10</v>
      </c>
      <c r="L735" s="156">
        <f>VLOOKUP(B735,'Full FBS'!$B$18:$M$2049,11,0)</f>
        <v>122</v>
      </c>
      <c r="M735" s="156">
        <f>VLOOKUP(B735,'Full FBS'!$B$18:$M$2049,12,0)</f>
        <v>1</v>
      </c>
      <c r="N735" s="153">
        <f>SUM(G735*$D$8+H735*$D$5+I735*$D$9+J735*$D$6+K735*$D$11+L735*$D$10+M735*$D$7)</f>
        <v>23.200000000000003</v>
      </c>
      <c r="O735" s="167">
        <f>VLOOKUP(B735, 'Full FBS'!$B$18:$P$2049, 13, FALSE)</f>
        <v>23.200000000000003</v>
      </c>
      <c r="P735" s="29"/>
      <c r="Q735" s="14"/>
      <c r="R735" s="14"/>
      <c r="S735" s="14"/>
      <c r="T735" s="14"/>
    </row>
    <row r="736" spans="1:20" ht="13.5" customHeight="1">
      <c r="A736" s="154">
        <f>RANK(N736,$N$18:$N$1076)</f>
        <v>716</v>
      </c>
      <c r="B736" s="148" t="s">
        <v>210</v>
      </c>
      <c r="C736" s="148" t="s">
        <v>1045</v>
      </c>
      <c r="D736" s="149" t="s">
        <v>43</v>
      </c>
      <c r="E736" s="149" t="s">
        <v>34</v>
      </c>
      <c r="F736" s="149" t="s">
        <v>336</v>
      </c>
      <c r="G736" s="156">
        <f>VLOOKUP(B736,'Full FBS'!$B$18:$M$2049,6,0)</f>
        <v>0</v>
      </c>
      <c r="H736" s="156">
        <f>VLOOKUP(B736,'Full FBS'!$B$18:$M$2049,7,0)</f>
        <v>0</v>
      </c>
      <c r="I736" s="156">
        <f>VLOOKUP(B736,'Full FBS'!$B$18:$M$2049,8,0)</f>
        <v>0</v>
      </c>
      <c r="J736" s="156">
        <f>VLOOKUP(B736,'Full FBS'!$B$18:$M$2049,9,0)</f>
        <v>0</v>
      </c>
      <c r="K736" s="156">
        <f>VLOOKUP(B736,'Full FBS'!$B$18:$M$2049,10,0)</f>
        <v>9</v>
      </c>
      <c r="L736" s="156">
        <f>VLOOKUP(B736,'Full FBS'!$B$18:$M$2049,11,0)</f>
        <v>127</v>
      </c>
      <c r="M736" s="156">
        <f>VLOOKUP(B736,'Full FBS'!$B$18:$M$2049,12,0)</f>
        <v>1</v>
      </c>
      <c r="N736" s="153">
        <f>SUM(G736*$D$8+H736*$D$5+I736*$D$9+J736*$D$6+K736*$D$11+L736*$D$10+M736*$D$7)</f>
        <v>23.200000000000003</v>
      </c>
      <c r="O736" s="167">
        <f>VLOOKUP(B736, 'Full FBS'!$B$18:$P$2049, 13, FALSE)</f>
        <v>23.200000000000003</v>
      </c>
      <c r="P736" s="29"/>
      <c r="Q736" s="14"/>
      <c r="R736" s="14"/>
      <c r="S736" s="14"/>
      <c r="T736" s="14"/>
    </row>
    <row r="737" spans="1:20" ht="13.5" customHeight="1">
      <c r="A737" s="154">
        <f>RANK(N737,$N$18:$N$1076)</f>
        <v>720</v>
      </c>
      <c r="B737" s="148" t="s">
        <v>1603</v>
      </c>
      <c r="C737" s="148" t="s">
        <v>1945</v>
      </c>
      <c r="D737" s="149" t="s">
        <v>39</v>
      </c>
      <c r="E737" s="149" t="s">
        <v>40</v>
      </c>
      <c r="F737" s="149" t="s">
        <v>337</v>
      </c>
      <c r="G737" s="156">
        <f>VLOOKUP(B737,'Full FBS'!$B$18:$M$2049,6,0)</f>
        <v>0</v>
      </c>
      <c r="H737" s="156">
        <f>VLOOKUP(B737,'Full FBS'!$B$18:$M$2049,7,0)</f>
        <v>0</v>
      </c>
      <c r="I737" s="156">
        <f>VLOOKUP(B737,'Full FBS'!$B$18:$M$2049,8,0)</f>
        <v>145</v>
      </c>
      <c r="J737" s="156">
        <f>VLOOKUP(B737,'Full FBS'!$B$18:$M$2049,9,0)</f>
        <v>1</v>
      </c>
      <c r="K737" s="156">
        <f>VLOOKUP(B737,'Full FBS'!$B$18:$M$2049,10,0)</f>
        <v>3</v>
      </c>
      <c r="L737" s="156">
        <f>VLOOKUP(B737,'Full FBS'!$B$18:$M$2049,11,0)</f>
        <v>12</v>
      </c>
      <c r="M737" s="156">
        <f>VLOOKUP(B737,'Full FBS'!$B$18:$M$2049,12,0)</f>
        <v>0</v>
      </c>
      <c r="N737" s="153">
        <f>SUM(G737*$D$8+H737*$D$5+I737*$D$9+J737*$D$6+K737*$D$11+L737*$D$10+M737*$D$7)</f>
        <v>23.2</v>
      </c>
      <c r="O737" s="167">
        <f>VLOOKUP(B737, 'Full FBS'!$B$18:$P$2049, 13, FALSE)</f>
        <v>23.2</v>
      </c>
      <c r="P737" s="29"/>
      <c r="Q737" s="14"/>
      <c r="R737" s="14"/>
      <c r="S737" s="14"/>
      <c r="T737" s="14"/>
    </row>
    <row r="738" spans="1:20" ht="13.5" customHeight="1">
      <c r="A738" s="154">
        <f>RANK(N738,$N$18:$N$1076)</f>
        <v>721</v>
      </c>
      <c r="B738" s="148" t="s">
        <v>1113</v>
      </c>
      <c r="C738" s="148" t="s">
        <v>411</v>
      </c>
      <c r="D738" s="149" t="s">
        <v>43</v>
      </c>
      <c r="E738" s="149" t="s">
        <v>34</v>
      </c>
      <c r="F738" s="149" t="s">
        <v>37</v>
      </c>
      <c r="G738" s="156">
        <f>VLOOKUP(B738,'Full FBS'!$B$18:$M$2049,6,0)</f>
        <v>0</v>
      </c>
      <c r="H738" s="156">
        <f>VLOOKUP(B738,'Full FBS'!$B$18:$M$2049,7,0)</f>
        <v>0</v>
      </c>
      <c r="I738" s="156">
        <f>VLOOKUP(B738,'Full FBS'!$B$18:$M$2049,8,0)</f>
        <v>0</v>
      </c>
      <c r="J738" s="156">
        <f>VLOOKUP(B738,'Full FBS'!$B$18:$M$2049,9,0)</f>
        <v>0</v>
      </c>
      <c r="K738" s="156">
        <f>VLOOKUP(B738,'Full FBS'!$B$18:$M$2049,10,0)</f>
        <v>10</v>
      </c>
      <c r="L738" s="156">
        <f>VLOOKUP(B738,'Full FBS'!$B$18:$M$2049,11,0)</f>
        <v>121</v>
      </c>
      <c r="M738" s="156">
        <f>VLOOKUP(B738,'Full FBS'!$B$18:$M$2049,12,0)</f>
        <v>1</v>
      </c>
      <c r="N738" s="153">
        <f>SUM(G738*$D$8+H738*$D$5+I738*$D$9+J738*$D$6+K738*$D$11+L738*$D$10+M738*$D$7)</f>
        <v>23.1</v>
      </c>
      <c r="O738" s="167">
        <f>VLOOKUP(B738, 'Full FBS'!$B$18:$P$2049, 13, FALSE)</f>
        <v>23.1</v>
      </c>
      <c r="P738" s="29"/>
      <c r="Q738" s="14"/>
      <c r="R738" s="14"/>
      <c r="S738" s="14"/>
      <c r="T738" s="14"/>
    </row>
    <row r="739" spans="1:20" ht="13.5" customHeight="1">
      <c r="A739" s="154">
        <f>RANK(N739,$N$18:$N$1076)</f>
        <v>722</v>
      </c>
      <c r="B739" s="148" t="s">
        <v>1520</v>
      </c>
      <c r="C739" s="148" t="s">
        <v>423</v>
      </c>
      <c r="D739" s="149" t="s">
        <v>43</v>
      </c>
      <c r="E739" s="149" t="s">
        <v>36</v>
      </c>
      <c r="F739" s="149" t="s">
        <v>337</v>
      </c>
      <c r="G739" s="156">
        <f>VLOOKUP(B739,'Full FBS'!$B$18:$M$2049,6,0)</f>
        <v>0</v>
      </c>
      <c r="H739" s="156">
        <f>VLOOKUP(B739,'Full FBS'!$B$18:$M$2049,7,0)</f>
        <v>0</v>
      </c>
      <c r="I739" s="156">
        <f>VLOOKUP(B739,'Full FBS'!$B$18:$M$2049,8,0)</f>
        <v>0</v>
      </c>
      <c r="J739" s="156">
        <f>VLOOKUP(B739,'Full FBS'!$B$18:$M$2049,9,0)</f>
        <v>0</v>
      </c>
      <c r="K739" s="156">
        <f>VLOOKUP(B739,'Full FBS'!$B$18:$M$2049,10,0)</f>
        <v>9</v>
      </c>
      <c r="L739" s="156">
        <f>VLOOKUP(B739,'Full FBS'!$B$18:$M$2049,11,0)</f>
        <v>125</v>
      </c>
      <c r="M739" s="156">
        <f>VLOOKUP(B739,'Full FBS'!$B$18:$M$2049,12,0)</f>
        <v>1</v>
      </c>
      <c r="N739" s="153">
        <f>SUM(G739*$D$8+H739*$D$5+I739*$D$9+J739*$D$6+K739*$D$11+L739*$D$10+M739*$D$7)</f>
        <v>23</v>
      </c>
      <c r="O739" s="167">
        <f>VLOOKUP(B739, 'Full FBS'!$B$18:$P$2049, 13, FALSE)</f>
        <v>23</v>
      </c>
      <c r="P739" s="29"/>
      <c r="Q739" s="14"/>
      <c r="R739" s="14"/>
      <c r="S739" s="14"/>
      <c r="T739" s="14"/>
    </row>
    <row r="740" spans="1:20" ht="13.5" customHeight="1">
      <c r="A740" s="154">
        <f>RANK(N740,$N$18:$N$1076)</f>
        <v>723</v>
      </c>
      <c r="B740" s="148" t="s">
        <v>923</v>
      </c>
      <c r="C740" s="148" t="s">
        <v>404</v>
      </c>
      <c r="D740" s="149" t="s">
        <v>43</v>
      </c>
      <c r="E740" s="149" t="s">
        <v>36</v>
      </c>
      <c r="F740" s="149" t="s">
        <v>37</v>
      </c>
      <c r="G740" s="156">
        <f>VLOOKUP(B740,'Full FBS'!$B$18:$M$2049,6,0)</f>
        <v>0</v>
      </c>
      <c r="H740" s="156">
        <f>VLOOKUP(B740,'Full FBS'!$B$18:$M$2049,7,0)</f>
        <v>0</v>
      </c>
      <c r="I740" s="156">
        <f>VLOOKUP(B740,'Full FBS'!$B$18:$M$2049,8,0)</f>
        <v>0</v>
      </c>
      <c r="J740" s="156">
        <f>VLOOKUP(B740,'Full FBS'!$B$18:$M$2049,9,0)</f>
        <v>0</v>
      </c>
      <c r="K740" s="156">
        <f>VLOOKUP(B740,'Full FBS'!$B$18:$M$2049,10,0)</f>
        <v>10</v>
      </c>
      <c r="L740" s="156">
        <f>VLOOKUP(B740,'Full FBS'!$B$18:$M$2049,11,0)</f>
        <v>119</v>
      </c>
      <c r="M740" s="156">
        <f>VLOOKUP(B740,'Full FBS'!$B$18:$M$2049,12,0)</f>
        <v>1</v>
      </c>
      <c r="N740" s="153">
        <f>SUM(G740*$D$8+H740*$D$5+I740*$D$9+J740*$D$6+K740*$D$11+L740*$D$10+M740*$D$7)</f>
        <v>22.9</v>
      </c>
      <c r="O740" s="167">
        <f>VLOOKUP(B740, 'Full FBS'!$B$18:$P$2049, 13, FALSE)</f>
        <v>22.9</v>
      </c>
      <c r="P740" s="29"/>
      <c r="Q740" s="14"/>
      <c r="R740" s="14"/>
      <c r="S740" s="14"/>
      <c r="T740" s="14"/>
    </row>
    <row r="741" spans="1:20" ht="13.5" customHeight="1">
      <c r="A741" s="154">
        <f>RANK(N741,$N$18:$N$1076)</f>
        <v>723</v>
      </c>
      <c r="B741" s="148" t="s">
        <v>1854</v>
      </c>
      <c r="C741" s="148" t="s">
        <v>1046</v>
      </c>
      <c r="D741" s="149" t="s">
        <v>43</v>
      </c>
      <c r="E741" s="149" t="s">
        <v>38</v>
      </c>
      <c r="F741" s="149" t="s">
        <v>37</v>
      </c>
      <c r="G741" s="156">
        <f>VLOOKUP(B741,'Full FBS'!$B$18:$M$2049,6,0)</f>
        <v>0</v>
      </c>
      <c r="H741" s="156">
        <f>VLOOKUP(B741,'Full FBS'!$B$18:$M$2049,7,0)</f>
        <v>0</v>
      </c>
      <c r="I741" s="156">
        <f>VLOOKUP(B741,'Full FBS'!$B$18:$M$2049,8,0)</f>
        <v>0</v>
      </c>
      <c r="J741" s="156">
        <f>VLOOKUP(B741,'Full FBS'!$B$18:$M$2049,9,0)</f>
        <v>0</v>
      </c>
      <c r="K741" s="156">
        <f>VLOOKUP(B741,'Full FBS'!$B$18:$M$2049,10,0)</f>
        <v>10</v>
      </c>
      <c r="L741" s="156">
        <f>VLOOKUP(B741,'Full FBS'!$B$18:$M$2049,11,0)</f>
        <v>119</v>
      </c>
      <c r="M741" s="156">
        <f>VLOOKUP(B741,'Full FBS'!$B$18:$M$2049,12,0)</f>
        <v>1</v>
      </c>
      <c r="N741" s="153">
        <f>SUM(G741*$D$8+H741*$D$5+I741*$D$9+J741*$D$6+K741*$D$11+L741*$D$10+M741*$D$7)</f>
        <v>22.9</v>
      </c>
      <c r="O741" s="167">
        <f>VLOOKUP(B741, 'Full FBS'!$B$18:$P$2049, 13, FALSE)</f>
        <v>22.9</v>
      </c>
      <c r="P741" s="29"/>
      <c r="Q741" s="14"/>
      <c r="R741" s="14"/>
      <c r="S741" s="14"/>
      <c r="T741" s="14"/>
    </row>
    <row r="742" spans="1:20" ht="13.5" customHeight="1">
      <c r="A742" s="154">
        <f>RANK(N742,$N$18:$N$1076)</f>
        <v>725</v>
      </c>
      <c r="B742" s="148" t="s">
        <v>1634</v>
      </c>
      <c r="C742" s="148" t="s">
        <v>446</v>
      </c>
      <c r="D742" s="149" t="s">
        <v>43</v>
      </c>
      <c r="E742" s="149" t="s">
        <v>36</v>
      </c>
      <c r="F742" s="149" t="s">
        <v>337</v>
      </c>
      <c r="G742" s="156">
        <f>VLOOKUP(B742,'Full FBS'!$B$18:$M$2049,6,0)</f>
        <v>0</v>
      </c>
      <c r="H742" s="156">
        <f>VLOOKUP(B742,'Full FBS'!$B$18:$M$2049,7,0)</f>
        <v>0</v>
      </c>
      <c r="I742" s="156">
        <f>VLOOKUP(B742,'Full FBS'!$B$18:$M$2049,8,0)</f>
        <v>0</v>
      </c>
      <c r="J742" s="156">
        <f>VLOOKUP(B742,'Full FBS'!$B$18:$M$2049,9,0)</f>
        <v>0</v>
      </c>
      <c r="K742" s="156">
        <f>VLOOKUP(B742,'Full FBS'!$B$18:$M$2049,10,0)</f>
        <v>9</v>
      </c>
      <c r="L742" s="156">
        <f>VLOOKUP(B742,'Full FBS'!$B$18:$M$2049,11,0)</f>
        <v>123</v>
      </c>
      <c r="M742" s="156">
        <f>VLOOKUP(B742,'Full FBS'!$B$18:$M$2049,12,0)</f>
        <v>1</v>
      </c>
      <c r="N742" s="153">
        <f>SUM(G742*$D$8+H742*$D$5+I742*$D$9+J742*$D$6+K742*$D$11+L742*$D$10+M742*$D$7)</f>
        <v>22.8</v>
      </c>
      <c r="O742" s="167">
        <f>VLOOKUP(B742, 'Full FBS'!$B$18:$P$2049, 13, FALSE)</f>
        <v>22.8</v>
      </c>
      <c r="P742" s="29"/>
      <c r="Q742" s="14"/>
      <c r="R742" s="14"/>
      <c r="S742" s="14"/>
      <c r="T742" s="14"/>
    </row>
    <row r="743" spans="1:20" ht="13.5" customHeight="1">
      <c r="A743" s="154">
        <f>RANK(N743,$N$18:$N$1076)</f>
        <v>726</v>
      </c>
      <c r="B743" s="148" t="s">
        <v>2076</v>
      </c>
      <c r="C743" s="148" t="s">
        <v>418</v>
      </c>
      <c r="D743" s="149" t="s">
        <v>43</v>
      </c>
      <c r="E743" s="149" t="s">
        <v>34</v>
      </c>
      <c r="F743" s="149" t="s">
        <v>37</v>
      </c>
      <c r="G743" s="156">
        <f>VLOOKUP(B743,'Full FBS'!$B$18:$M$2049,6,0)</f>
        <v>0</v>
      </c>
      <c r="H743" s="156">
        <f>VLOOKUP(B743,'Full FBS'!$B$18:$M$2049,7,0)</f>
        <v>0</v>
      </c>
      <c r="I743" s="156">
        <f>VLOOKUP(B743,'Full FBS'!$B$18:$M$2049,8,0)</f>
        <v>0</v>
      </c>
      <c r="J743" s="156">
        <f>VLOOKUP(B743,'Full FBS'!$B$18:$M$2049,9,0)</f>
        <v>0</v>
      </c>
      <c r="K743" s="156">
        <f>VLOOKUP(B743,'Full FBS'!$B$18:$M$2049,10,0)</f>
        <v>9</v>
      </c>
      <c r="L743" s="156">
        <f>VLOOKUP(B743,'Full FBS'!$B$18:$M$2049,11,0)</f>
        <v>122</v>
      </c>
      <c r="M743" s="156">
        <f>VLOOKUP(B743,'Full FBS'!$B$18:$M$2049,12,0)</f>
        <v>1</v>
      </c>
      <c r="N743" s="153">
        <f>SUM(G743*$D$8+H743*$D$5+I743*$D$9+J743*$D$6+K743*$D$11+L743*$D$10+M743*$D$7)</f>
        <v>22.700000000000003</v>
      </c>
      <c r="O743" s="167">
        <f>VLOOKUP(B743, 'Full FBS'!$B$18:$P$2049, 13, FALSE)</f>
        <v>22.700000000000003</v>
      </c>
      <c r="P743" s="29"/>
      <c r="Q743" s="14"/>
      <c r="R743" s="14"/>
      <c r="S743" s="14"/>
      <c r="T743" s="14"/>
    </row>
    <row r="744" spans="1:20" ht="13.5" customHeight="1">
      <c r="A744" s="154">
        <f>RANK(N744,$N$18:$N$1076)</f>
        <v>726</v>
      </c>
      <c r="B744" s="148" t="s">
        <v>1005</v>
      </c>
      <c r="C744" s="148" t="s">
        <v>1959</v>
      </c>
      <c r="D744" s="149" t="s">
        <v>43</v>
      </c>
      <c r="E744" s="149" t="s">
        <v>34</v>
      </c>
      <c r="F744" s="149" t="s">
        <v>45</v>
      </c>
      <c r="G744" s="156">
        <f>VLOOKUP(B744,'Full FBS'!$B$18:$M$2049,6,0)</f>
        <v>0</v>
      </c>
      <c r="H744" s="156">
        <f>VLOOKUP(B744,'Full FBS'!$B$18:$M$2049,7,0)</f>
        <v>0</v>
      </c>
      <c r="I744" s="156">
        <f>VLOOKUP(B744,'Full FBS'!$B$18:$M$2049,8,0)</f>
        <v>0</v>
      </c>
      <c r="J744" s="156">
        <f>VLOOKUP(B744,'Full FBS'!$B$18:$M$2049,9,0)</f>
        <v>0</v>
      </c>
      <c r="K744" s="156">
        <f>VLOOKUP(B744,'Full FBS'!$B$18:$M$2049,10,0)</f>
        <v>8</v>
      </c>
      <c r="L744" s="156">
        <f>VLOOKUP(B744,'Full FBS'!$B$18:$M$2049,11,0)</f>
        <v>127</v>
      </c>
      <c r="M744" s="156">
        <f>VLOOKUP(B744,'Full FBS'!$B$18:$M$2049,12,0)</f>
        <v>1</v>
      </c>
      <c r="N744" s="153">
        <f>SUM(G744*$D$8+H744*$D$5+I744*$D$9+J744*$D$6+K744*$D$11+L744*$D$10+M744*$D$7)</f>
        <v>22.700000000000003</v>
      </c>
      <c r="O744" s="167">
        <f>VLOOKUP(B744, 'Full FBS'!$B$18:$P$2049, 13, FALSE)</f>
        <v>22.700000000000003</v>
      </c>
      <c r="P744" s="29"/>
      <c r="Q744" s="14"/>
      <c r="R744" s="14"/>
      <c r="S744" s="14"/>
      <c r="T744" s="14"/>
    </row>
    <row r="745" spans="1:20" ht="13.5" customHeight="1">
      <c r="A745" s="154">
        <f>RANK(N745,$N$18:$N$1076)</f>
        <v>728</v>
      </c>
      <c r="B745" s="148" t="s">
        <v>1102</v>
      </c>
      <c r="C745" s="148" t="s">
        <v>435</v>
      </c>
      <c r="D745" s="149" t="s">
        <v>42</v>
      </c>
      <c r="E745" s="149" t="s">
        <v>38</v>
      </c>
      <c r="F745" s="149" t="s">
        <v>336</v>
      </c>
      <c r="G745" s="156">
        <f>VLOOKUP(B745,'Full FBS'!$B$18:$M$2049,6,0)</f>
        <v>0</v>
      </c>
      <c r="H745" s="156">
        <f>VLOOKUP(B745,'Full FBS'!$B$18:$M$2049,7,0)</f>
        <v>0</v>
      </c>
      <c r="I745" s="156">
        <f>VLOOKUP(B745,'Full FBS'!$B$18:$M$2049,8,0)</f>
        <v>0</v>
      </c>
      <c r="J745" s="156">
        <f>VLOOKUP(B745,'Full FBS'!$B$18:$M$2049,9,0)</f>
        <v>0</v>
      </c>
      <c r="K745" s="156">
        <f>VLOOKUP(B745,'Full FBS'!$B$18:$M$2049,10,0)</f>
        <v>10</v>
      </c>
      <c r="L745" s="156">
        <f>VLOOKUP(B745,'Full FBS'!$B$18:$M$2049,11,0)</f>
        <v>116</v>
      </c>
      <c r="M745" s="156">
        <f>VLOOKUP(B745,'Full FBS'!$B$18:$M$2049,12,0)</f>
        <v>1</v>
      </c>
      <c r="N745" s="153">
        <f>SUM(G745*$D$8+H745*$D$5+I745*$D$9+J745*$D$6+K745*$D$11+L745*$D$10+M745*$D$7)</f>
        <v>22.6</v>
      </c>
      <c r="O745" s="167">
        <f>VLOOKUP(B745, 'Full FBS'!$B$18:$P$2049, 13, FALSE)</f>
        <v>22.6</v>
      </c>
      <c r="P745" s="29"/>
      <c r="Q745" s="14"/>
      <c r="R745" s="14"/>
      <c r="S745" s="14"/>
      <c r="T745" s="14"/>
    </row>
    <row r="746" spans="1:20" ht="13.5" customHeight="1">
      <c r="A746" s="154">
        <f>RANK(N746,$N$18:$N$1076)</f>
        <v>729</v>
      </c>
      <c r="B746" s="148" t="s">
        <v>1847</v>
      </c>
      <c r="C746" s="148" t="s">
        <v>1959</v>
      </c>
      <c r="D746" s="149" t="s">
        <v>42</v>
      </c>
      <c r="E746" s="149" t="s">
        <v>36</v>
      </c>
      <c r="F746" s="149" t="s">
        <v>45</v>
      </c>
      <c r="G746" s="156">
        <f>VLOOKUP(B746,'Full FBS'!$B$18:$M$2049,6,0)</f>
        <v>0</v>
      </c>
      <c r="H746" s="156">
        <f>VLOOKUP(B746,'Full FBS'!$B$18:$M$2049,7,0)</f>
        <v>0</v>
      </c>
      <c r="I746" s="156">
        <f>VLOOKUP(B746,'Full FBS'!$B$18:$M$2049,8,0)</f>
        <v>0</v>
      </c>
      <c r="J746" s="156">
        <f>VLOOKUP(B746,'Full FBS'!$B$18:$M$2049,9,0)</f>
        <v>0</v>
      </c>
      <c r="K746" s="156">
        <f>VLOOKUP(B746,'Full FBS'!$B$18:$M$2049,10,0)</f>
        <v>10</v>
      </c>
      <c r="L746" s="156">
        <f>VLOOKUP(B746,'Full FBS'!$B$18:$M$2049,11,0)</f>
        <v>114</v>
      </c>
      <c r="M746" s="156">
        <f>VLOOKUP(B746,'Full FBS'!$B$18:$M$2049,12,0)</f>
        <v>1</v>
      </c>
      <c r="N746" s="153">
        <f>SUM(G746*$D$8+H746*$D$5+I746*$D$9+J746*$D$6+K746*$D$11+L746*$D$10+M746*$D$7)</f>
        <v>22.4</v>
      </c>
      <c r="O746" s="167">
        <f>VLOOKUP(B746, 'Full FBS'!$B$18:$P$2049, 13, FALSE)</f>
        <v>22.4</v>
      </c>
      <c r="P746" s="29"/>
      <c r="Q746" s="14"/>
      <c r="R746" s="14"/>
      <c r="S746" s="14"/>
      <c r="T746" s="14"/>
    </row>
    <row r="747" spans="1:20" ht="13.5" customHeight="1">
      <c r="A747" s="154">
        <f>RANK(N747,$N$18:$N$1076)</f>
        <v>730</v>
      </c>
      <c r="B747" s="148" t="s">
        <v>1345</v>
      </c>
      <c r="C747" s="148" t="s">
        <v>1923</v>
      </c>
      <c r="D747" s="149" t="s">
        <v>42</v>
      </c>
      <c r="E747" s="149" t="s">
        <v>34</v>
      </c>
      <c r="F747" s="149" t="s">
        <v>336</v>
      </c>
      <c r="G747" s="156">
        <f>VLOOKUP(B747,'Full FBS'!$B$18:$M$2049,6,0)</f>
        <v>0</v>
      </c>
      <c r="H747" s="156">
        <f>VLOOKUP(B747,'Full FBS'!$B$18:$M$2049,7,0)</f>
        <v>0</v>
      </c>
      <c r="I747" s="156">
        <f>VLOOKUP(B747,'Full FBS'!$B$18:$M$2049,8,0)</f>
        <v>0</v>
      </c>
      <c r="J747" s="156">
        <f>VLOOKUP(B747,'Full FBS'!$B$18:$M$2049,9,0)</f>
        <v>0</v>
      </c>
      <c r="K747" s="156">
        <f>VLOOKUP(B747,'Full FBS'!$B$18:$M$2049,10,0)</f>
        <v>10</v>
      </c>
      <c r="L747" s="156">
        <f>VLOOKUP(B747,'Full FBS'!$B$18:$M$2049,11,0)</f>
        <v>113</v>
      </c>
      <c r="M747" s="156">
        <f>VLOOKUP(B747,'Full FBS'!$B$18:$M$2049,12,0)</f>
        <v>1</v>
      </c>
      <c r="N747" s="153">
        <f>SUM(G747*$D$8+H747*$D$5+I747*$D$9+J747*$D$6+K747*$D$11+L747*$D$10+M747*$D$7)</f>
        <v>22.3</v>
      </c>
      <c r="O747" s="167">
        <f>VLOOKUP(B747, 'Full FBS'!$B$18:$P$2049, 13, FALSE)</f>
        <v>22.3</v>
      </c>
      <c r="P747" s="29"/>
      <c r="Q747" s="14"/>
      <c r="R747" s="14"/>
      <c r="S747" s="14"/>
      <c r="T747" s="14"/>
    </row>
    <row r="748" spans="1:20" ht="13.5" customHeight="1">
      <c r="A748" s="154">
        <f>RANK(N748,$N$18:$N$1076)</f>
        <v>730</v>
      </c>
      <c r="B748" s="148" t="s">
        <v>769</v>
      </c>
      <c r="C748" s="148" t="s">
        <v>433</v>
      </c>
      <c r="D748" s="149" t="s">
        <v>43</v>
      </c>
      <c r="E748" s="149" t="s">
        <v>38</v>
      </c>
      <c r="F748" s="149" t="s">
        <v>37</v>
      </c>
      <c r="G748" s="156">
        <f>VLOOKUP(B748,'Full FBS'!$B$18:$M$2049,6,0)</f>
        <v>0</v>
      </c>
      <c r="H748" s="156">
        <f>VLOOKUP(B748,'Full FBS'!$B$18:$M$2049,7,0)</f>
        <v>0</v>
      </c>
      <c r="I748" s="156">
        <f>VLOOKUP(B748,'Full FBS'!$B$18:$M$2049,8,0)</f>
        <v>0</v>
      </c>
      <c r="J748" s="156">
        <f>VLOOKUP(B748,'Full FBS'!$B$18:$M$2049,9,0)</f>
        <v>0</v>
      </c>
      <c r="K748" s="156">
        <f>VLOOKUP(B748,'Full FBS'!$B$18:$M$2049,10,0)</f>
        <v>8</v>
      </c>
      <c r="L748" s="156">
        <f>VLOOKUP(B748,'Full FBS'!$B$18:$M$2049,11,0)</f>
        <v>123</v>
      </c>
      <c r="M748" s="156">
        <f>VLOOKUP(B748,'Full FBS'!$B$18:$M$2049,12,0)</f>
        <v>1</v>
      </c>
      <c r="N748" s="153">
        <f>SUM(G748*$D$8+H748*$D$5+I748*$D$9+J748*$D$6+K748*$D$11+L748*$D$10+M748*$D$7)</f>
        <v>22.3</v>
      </c>
      <c r="O748" s="167">
        <f>VLOOKUP(B748, 'Full FBS'!$B$18:$P$2049, 13, FALSE)</f>
        <v>22.3</v>
      </c>
      <c r="P748" s="29"/>
      <c r="Q748" s="14"/>
      <c r="R748" s="14"/>
      <c r="S748" s="14"/>
      <c r="T748" s="14"/>
    </row>
    <row r="749" spans="1:20" ht="13.5" customHeight="1">
      <c r="A749" s="154">
        <f>RANK(N749,$N$18:$N$1076)</f>
        <v>732</v>
      </c>
      <c r="B749" s="148" t="s">
        <v>1302</v>
      </c>
      <c r="C749" s="148" t="s">
        <v>418</v>
      </c>
      <c r="D749" s="149" t="s">
        <v>39</v>
      </c>
      <c r="E749" s="149" t="s">
        <v>38</v>
      </c>
      <c r="F749" s="149" t="s">
        <v>37</v>
      </c>
      <c r="G749" s="156">
        <f>VLOOKUP(B749,'Full FBS'!$B$18:$M$2049,6,0)</f>
        <v>0</v>
      </c>
      <c r="H749" s="156">
        <f>VLOOKUP(B749,'Full FBS'!$B$18:$M$2049,7,0)</f>
        <v>0</v>
      </c>
      <c r="I749" s="156">
        <f>VLOOKUP(B749,'Full FBS'!$B$18:$M$2049,8,0)</f>
        <v>129</v>
      </c>
      <c r="J749" s="156">
        <f>VLOOKUP(B749,'Full FBS'!$B$18:$M$2049,9,0)</f>
        <v>1</v>
      </c>
      <c r="K749" s="156">
        <f>VLOOKUP(B749,'Full FBS'!$B$18:$M$2049,10,0)</f>
        <v>3</v>
      </c>
      <c r="L749" s="156">
        <f>VLOOKUP(B749,'Full FBS'!$B$18:$M$2049,11,0)</f>
        <v>18</v>
      </c>
      <c r="M749" s="156">
        <f>VLOOKUP(B749,'Full FBS'!$B$18:$M$2049,12,0)</f>
        <v>0</v>
      </c>
      <c r="N749" s="153">
        <f>SUM(G749*$D$8+H749*$D$5+I749*$D$9+J749*$D$6+K749*$D$11+L749*$D$10+M749*$D$7)</f>
        <v>22.2</v>
      </c>
      <c r="O749" s="167">
        <f>VLOOKUP(B749, 'Full FBS'!$B$18:$P$2049, 13, FALSE)</f>
        <v>22.2</v>
      </c>
      <c r="P749" s="29"/>
      <c r="Q749" s="14"/>
      <c r="R749" s="14"/>
      <c r="S749" s="14"/>
      <c r="T749" s="14"/>
    </row>
    <row r="750" spans="1:20" ht="13.5" customHeight="1">
      <c r="A750" s="154">
        <f>RANK(N750,$N$18:$N$1076)</f>
        <v>733</v>
      </c>
      <c r="B750" s="148" t="s">
        <v>1230</v>
      </c>
      <c r="C750" s="148" t="s">
        <v>438</v>
      </c>
      <c r="D750" s="149" t="s">
        <v>39</v>
      </c>
      <c r="E750" s="149" t="s">
        <v>36</v>
      </c>
      <c r="F750" s="149" t="s">
        <v>45</v>
      </c>
      <c r="G750" s="156">
        <f>VLOOKUP(B750,'Full FBS'!$B$18:$M$2049,6,0)</f>
        <v>0</v>
      </c>
      <c r="H750" s="156">
        <f>VLOOKUP(B750,'Full FBS'!$B$18:$M$2049,7,0)</f>
        <v>0</v>
      </c>
      <c r="I750" s="156">
        <f>VLOOKUP(B750,'Full FBS'!$B$18:$M$2049,8,0)</f>
        <v>126</v>
      </c>
      <c r="J750" s="156">
        <f>VLOOKUP(B750,'Full FBS'!$B$18:$M$2049,9,0)</f>
        <v>1</v>
      </c>
      <c r="K750" s="156">
        <f>VLOOKUP(B750,'Full FBS'!$B$18:$M$2049,10,0)</f>
        <v>3</v>
      </c>
      <c r="L750" s="156">
        <f>VLOOKUP(B750,'Full FBS'!$B$18:$M$2049,11,0)</f>
        <v>20</v>
      </c>
      <c r="M750" s="156">
        <f>VLOOKUP(B750,'Full FBS'!$B$18:$M$2049,12,0)</f>
        <v>0</v>
      </c>
      <c r="N750" s="153">
        <f>SUM(G750*$D$8+H750*$D$5+I750*$D$9+J750*$D$6+K750*$D$11+L750*$D$10+M750*$D$7)</f>
        <v>22.1</v>
      </c>
      <c r="O750" s="167">
        <f>VLOOKUP(B750, 'Full FBS'!$B$18:$P$2049, 13, FALSE)</f>
        <v>22.1</v>
      </c>
      <c r="P750" s="29"/>
      <c r="Q750" s="14"/>
      <c r="R750" s="14"/>
      <c r="S750" s="14"/>
      <c r="T750" s="14"/>
    </row>
    <row r="751" spans="1:20" ht="13.5" customHeight="1">
      <c r="A751" s="154">
        <f>RANK(N751,$N$18:$N$1076)</f>
        <v>733</v>
      </c>
      <c r="B751" s="148" t="s">
        <v>1269</v>
      </c>
      <c r="C751" s="148" t="s">
        <v>1918</v>
      </c>
      <c r="D751" s="149" t="s">
        <v>43</v>
      </c>
      <c r="E751" s="149" t="s">
        <v>36</v>
      </c>
      <c r="F751" s="149" t="s">
        <v>45</v>
      </c>
      <c r="G751" s="156">
        <f>VLOOKUP(B751,'Full FBS'!$B$18:$M$2049,6,0)</f>
        <v>0</v>
      </c>
      <c r="H751" s="156">
        <f>VLOOKUP(B751,'Full FBS'!$B$18:$M$2049,7,0)</f>
        <v>0</v>
      </c>
      <c r="I751" s="156">
        <f>VLOOKUP(B751,'Full FBS'!$B$18:$M$2049,8,0)</f>
        <v>0</v>
      </c>
      <c r="J751" s="156">
        <f>VLOOKUP(B751,'Full FBS'!$B$18:$M$2049,9,0)</f>
        <v>0</v>
      </c>
      <c r="K751" s="156">
        <f>VLOOKUP(B751,'Full FBS'!$B$18:$M$2049,10,0)</f>
        <v>10</v>
      </c>
      <c r="L751" s="156">
        <f>VLOOKUP(B751,'Full FBS'!$B$18:$M$2049,11,0)</f>
        <v>111</v>
      </c>
      <c r="M751" s="156">
        <f>VLOOKUP(B751,'Full FBS'!$B$18:$M$2049,12,0)</f>
        <v>1</v>
      </c>
      <c r="N751" s="153">
        <f>SUM(G751*$D$8+H751*$D$5+I751*$D$9+J751*$D$6+K751*$D$11+L751*$D$10+M751*$D$7)</f>
        <v>22.1</v>
      </c>
      <c r="O751" s="167">
        <f>VLOOKUP(B751, 'Full FBS'!$B$18:$P$2049, 13, FALSE)</f>
        <v>22.1</v>
      </c>
      <c r="P751" s="29"/>
      <c r="Q751" s="14"/>
      <c r="R751" s="14"/>
      <c r="S751" s="14"/>
      <c r="T751" s="14"/>
    </row>
    <row r="752" spans="1:20" ht="13.5" customHeight="1">
      <c r="A752" s="154">
        <f>RANK(N752,$N$18:$N$1076)</f>
        <v>733</v>
      </c>
      <c r="B752" s="148" t="s">
        <v>1438</v>
      </c>
      <c r="C752" s="148" t="s">
        <v>422</v>
      </c>
      <c r="D752" s="149" t="s">
        <v>42</v>
      </c>
      <c r="E752" s="149" t="s">
        <v>36</v>
      </c>
      <c r="F752" s="149" t="s">
        <v>337</v>
      </c>
      <c r="G752" s="156">
        <f>VLOOKUP(B752,'Full FBS'!$B$18:$M$2049,6,0)</f>
        <v>0</v>
      </c>
      <c r="H752" s="156">
        <f>VLOOKUP(B752,'Full FBS'!$B$18:$M$2049,7,0)</f>
        <v>0</v>
      </c>
      <c r="I752" s="156">
        <f>VLOOKUP(B752,'Full FBS'!$B$18:$M$2049,8,0)</f>
        <v>0</v>
      </c>
      <c r="J752" s="156">
        <f>VLOOKUP(B752,'Full FBS'!$B$18:$M$2049,9,0)</f>
        <v>0</v>
      </c>
      <c r="K752" s="156">
        <f>VLOOKUP(B752,'Full FBS'!$B$18:$M$2049,10,0)</f>
        <v>10</v>
      </c>
      <c r="L752" s="156">
        <f>VLOOKUP(B752,'Full FBS'!$B$18:$M$2049,11,0)</f>
        <v>111</v>
      </c>
      <c r="M752" s="156">
        <f>VLOOKUP(B752,'Full FBS'!$B$18:$M$2049,12,0)</f>
        <v>1</v>
      </c>
      <c r="N752" s="153">
        <f>SUM(G752*$D$8+H752*$D$5+I752*$D$9+J752*$D$6+K752*$D$11+L752*$D$10+M752*$D$7)</f>
        <v>22.1</v>
      </c>
      <c r="O752" s="167">
        <f>VLOOKUP(B752, 'Full FBS'!$B$18:$P$2049, 13, FALSE)</f>
        <v>22.1</v>
      </c>
      <c r="P752" s="29"/>
      <c r="Q752" s="14"/>
      <c r="R752" s="14"/>
      <c r="S752" s="14"/>
      <c r="T752" s="14"/>
    </row>
    <row r="753" spans="1:20" ht="13.5" customHeight="1">
      <c r="A753" s="154">
        <f>RANK(N753,$N$18:$N$1076)</f>
        <v>733</v>
      </c>
      <c r="B753" s="148" t="s">
        <v>1594</v>
      </c>
      <c r="C753" s="148" t="s">
        <v>1064</v>
      </c>
      <c r="D753" s="149" t="s">
        <v>42</v>
      </c>
      <c r="E753" s="149" t="s">
        <v>38</v>
      </c>
      <c r="F753" s="149" t="s">
        <v>335</v>
      </c>
      <c r="G753" s="156">
        <f>VLOOKUP(B753,'Full FBS'!$B$18:$M$2049,6,0)</f>
        <v>0</v>
      </c>
      <c r="H753" s="156">
        <f>VLOOKUP(B753,'Full FBS'!$B$18:$M$2049,7,0)</f>
        <v>0</v>
      </c>
      <c r="I753" s="156">
        <f>VLOOKUP(B753,'Full FBS'!$B$18:$M$2049,8,0)</f>
        <v>0</v>
      </c>
      <c r="J753" s="156">
        <f>VLOOKUP(B753,'Full FBS'!$B$18:$M$2049,9,0)</f>
        <v>0</v>
      </c>
      <c r="K753" s="156">
        <f>VLOOKUP(B753,'Full FBS'!$B$18:$M$2049,10,0)</f>
        <v>11</v>
      </c>
      <c r="L753" s="156">
        <f>VLOOKUP(B753,'Full FBS'!$B$18:$M$2049,11,0)</f>
        <v>106</v>
      </c>
      <c r="M753" s="156">
        <f>VLOOKUP(B753,'Full FBS'!$B$18:$M$2049,12,0)</f>
        <v>1</v>
      </c>
      <c r="N753" s="153">
        <f>SUM(G753*$D$8+H753*$D$5+I753*$D$9+J753*$D$6+K753*$D$11+L753*$D$10+M753*$D$7)</f>
        <v>22.1</v>
      </c>
      <c r="O753" s="167">
        <f>VLOOKUP(B753, 'Full FBS'!$B$18:$P$2049, 13, FALSE)</f>
        <v>22.1</v>
      </c>
      <c r="P753" s="29"/>
      <c r="Q753" s="14"/>
      <c r="R753" s="14"/>
      <c r="S753" s="14"/>
      <c r="T753" s="14"/>
    </row>
    <row r="754" spans="1:20" ht="13.5" customHeight="1">
      <c r="A754" s="154">
        <f>RANK(N754,$N$18:$N$1076)</f>
        <v>737</v>
      </c>
      <c r="B754" s="148" t="s">
        <v>1457</v>
      </c>
      <c r="C754" s="148" t="s">
        <v>1043</v>
      </c>
      <c r="D754" s="149" t="s">
        <v>39</v>
      </c>
      <c r="E754" s="149" t="s">
        <v>1965</v>
      </c>
      <c r="F754" s="149" t="s">
        <v>45</v>
      </c>
      <c r="G754" s="156">
        <f>VLOOKUP(B754,'Full FBS'!$B$18:$M$2049,6,0)</f>
        <v>0</v>
      </c>
      <c r="H754" s="156">
        <f>VLOOKUP(B754,'Full FBS'!$B$18:$M$2049,7,0)</f>
        <v>0</v>
      </c>
      <c r="I754" s="156">
        <f>VLOOKUP(B754,'Full FBS'!$B$18:$M$2049,8,0)</f>
        <v>130</v>
      </c>
      <c r="J754" s="156">
        <f>VLOOKUP(B754,'Full FBS'!$B$18:$M$2049,9,0)</f>
        <v>1</v>
      </c>
      <c r="K754" s="156">
        <f>VLOOKUP(B754,'Full FBS'!$B$18:$M$2049,10,0)</f>
        <v>3</v>
      </c>
      <c r="L754" s="156">
        <f>VLOOKUP(B754,'Full FBS'!$B$18:$M$2049,11,0)</f>
        <v>15</v>
      </c>
      <c r="M754" s="156">
        <f>VLOOKUP(B754,'Full FBS'!$B$18:$M$2049,12,0)</f>
        <v>0</v>
      </c>
      <c r="N754" s="153">
        <f>SUM(G754*$D$8+H754*$D$5+I754*$D$9+J754*$D$6+K754*$D$11+L754*$D$10+M754*$D$7)</f>
        <v>22</v>
      </c>
      <c r="O754" s="167">
        <f>VLOOKUP(B754, 'Full FBS'!$B$18:$P$2049, 13, FALSE)</f>
        <v>22</v>
      </c>
      <c r="P754" s="29"/>
      <c r="Q754" s="14"/>
      <c r="R754" s="14"/>
      <c r="S754" s="14"/>
      <c r="T754" s="14"/>
    </row>
    <row r="755" spans="1:20" ht="13.5" customHeight="1">
      <c r="A755" s="154">
        <f>RANK(N755,$N$18:$N$1076)</f>
        <v>738</v>
      </c>
      <c r="B755" s="148" t="s">
        <v>1204</v>
      </c>
      <c r="C755" s="148" t="s">
        <v>426</v>
      </c>
      <c r="D755" s="149" t="s">
        <v>42</v>
      </c>
      <c r="E755" s="149" t="s">
        <v>36</v>
      </c>
      <c r="F755" s="149" t="s">
        <v>45</v>
      </c>
      <c r="G755" s="156">
        <f>VLOOKUP(B755,'Full FBS'!$B$18:$M$2049,6,0)</f>
        <v>0</v>
      </c>
      <c r="H755" s="156">
        <f>VLOOKUP(B755,'Full FBS'!$B$18:$M$2049,7,0)</f>
        <v>0</v>
      </c>
      <c r="I755" s="156">
        <f>VLOOKUP(B755,'Full FBS'!$B$18:$M$2049,8,0)</f>
        <v>0</v>
      </c>
      <c r="J755" s="156">
        <f>VLOOKUP(B755,'Full FBS'!$B$18:$M$2049,9,0)</f>
        <v>0</v>
      </c>
      <c r="K755" s="156">
        <f>VLOOKUP(B755,'Full FBS'!$B$18:$M$2049,10,0)</f>
        <v>10</v>
      </c>
      <c r="L755" s="156">
        <f>VLOOKUP(B755,'Full FBS'!$B$18:$M$2049,11,0)</f>
        <v>109</v>
      </c>
      <c r="M755" s="156">
        <f>VLOOKUP(B755,'Full FBS'!$B$18:$M$2049,12,0)</f>
        <v>1</v>
      </c>
      <c r="N755" s="153">
        <f>SUM(G755*$D$8+H755*$D$5+I755*$D$9+J755*$D$6+K755*$D$11+L755*$D$10+M755*$D$7)</f>
        <v>21.9</v>
      </c>
      <c r="O755" s="167">
        <f>VLOOKUP(B755, 'Full FBS'!$B$18:$P$2049, 13, FALSE)</f>
        <v>21.9</v>
      </c>
      <c r="P755" s="29"/>
      <c r="Q755" s="14"/>
      <c r="R755" s="14"/>
      <c r="S755" s="14"/>
      <c r="T755" s="14"/>
    </row>
    <row r="756" spans="1:20" ht="13.5" customHeight="1">
      <c r="A756" s="154">
        <f>RANK(N756,$N$18:$N$1076)</f>
        <v>739</v>
      </c>
      <c r="B756" s="148" t="s">
        <v>2194</v>
      </c>
      <c r="C756" s="148" t="s">
        <v>403</v>
      </c>
      <c r="D756" s="149" t="s">
        <v>42</v>
      </c>
      <c r="E756" s="149" t="s">
        <v>34</v>
      </c>
      <c r="F756" s="149" t="s">
        <v>45</v>
      </c>
      <c r="G756" s="156">
        <f>VLOOKUP(B756,'Full FBS'!$B$18:$M$2049,6,0)</f>
        <v>0</v>
      </c>
      <c r="H756" s="156">
        <f>VLOOKUP(B756,'Full FBS'!$B$18:$M$2049,7,0)</f>
        <v>0</v>
      </c>
      <c r="I756" s="156">
        <f>VLOOKUP(B756,'Full FBS'!$B$18:$M$2049,8,0)</f>
        <v>0</v>
      </c>
      <c r="J756" s="156">
        <f>VLOOKUP(B756,'Full FBS'!$B$18:$M$2049,9,0)</f>
        <v>0</v>
      </c>
      <c r="K756" s="156">
        <f>VLOOKUP(B756,'Full FBS'!$B$18:$M$2049,10,0)</f>
        <v>10</v>
      </c>
      <c r="L756" s="156">
        <f>VLOOKUP(B756,'Full FBS'!$B$18:$M$2049,11,0)</f>
        <v>108</v>
      </c>
      <c r="M756" s="156">
        <f>VLOOKUP(B756,'Full FBS'!$B$18:$M$2049,12,0)</f>
        <v>1</v>
      </c>
      <c r="N756" s="153">
        <f>SUM(G756*$D$8+H756*$D$5+I756*$D$9+J756*$D$6+K756*$D$11+L756*$D$10+M756*$D$7)</f>
        <v>21.8</v>
      </c>
      <c r="O756" s="167">
        <f>VLOOKUP(B756, 'Full FBS'!$B$18:$P$2049, 13, FALSE)</f>
        <v>21.8</v>
      </c>
      <c r="P756" s="29"/>
      <c r="Q756" s="14"/>
      <c r="R756" s="14"/>
      <c r="S756" s="14"/>
      <c r="T756" s="14"/>
    </row>
    <row r="757" spans="1:20" ht="13.5" customHeight="1">
      <c r="A757" s="154">
        <f>RANK(N757,$N$18:$N$1076)</f>
        <v>740</v>
      </c>
      <c r="B757" s="148" t="s">
        <v>1556</v>
      </c>
      <c r="C757" s="148" t="s">
        <v>1044</v>
      </c>
      <c r="D757" s="149" t="s">
        <v>43</v>
      </c>
      <c r="E757" s="149" t="s">
        <v>1965</v>
      </c>
      <c r="F757" s="149" t="s">
        <v>337</v>
      </c>
      <c r="G757" s="156">
        <f>VLOOKUP(B757,'Full FBS'!$B$18:$M$2049,6,0)</f>
        <v>0</v>
      </c>
      <c r="H757" s="156">
        <f>VLOOKUP(B757,'Full FBS'!$B$18:$M$2049,7,0)</f>
        <v>0</v>
      </c>
      <c r="I757" s="156">
        <f>VLOOKUP(B757,'Full FBS'!$B$18:$M$2049,8,0)</f>
        <v>0</v>
      </c>
      <c r="J757" s="156">
        <f>VLOOKUP(B757,'Full FBS'!$B$18:$M$2049,9,0)</f>
        <v>0</v>
      </c>
      <c r="K757" s="156">
        <f>VLOOKUP(B757,'Full FBS'!$B$18:$M$2049,10,0)</f>
        <v>9</v>
      </c>
      <c r="L757" s="156">
        <f>VLOOKUP(B757,'Full FBS'!$B$18:$M$2049,11,0)</f>
        <v>112</v>
      </c>
      <c r="M757" s="156">
        <f>VLOOKUP(B757,'Full FBS'!$B$18:$M$2049,12,0)</f>
        <v>1</v>
      </c>
      <c r="N757" s="153">
        <f>SUM(G757*$D$8+H757*$D$5+I757*$D$9+J757*$D$6+K757*$D$11+L757*$D$10+M757*$D$7)</f>
        <v>21.700000000000003</v>
      </c>
      <c r="O757" s="167">
        <f>VLOOKUP(B757, 'Full FBS'!$B$18:$P$2049, 13, FALSE)</f>
        <v>21.700000000000003</v>
      </c>
      <c r="P757" s="29"/>
      <c r="Q757" s="14"/>
      <c r="R757" s="14"/>
      <c r="S757" s="14"/>
      <c r="T757" s="14"/>
    </row>
    <row r="758" spans="1:20" ht="13.5" customHeight="1">
      <c r="A758" s="154">
        <f>RANK(N758,$N$18:$N$1076)</f>
        <v>740</v>
      </c>
      <c r="B758" s="148" t="s">
        <v>844</v>
      </c>
      <c r="C758" s="148" t="s">
        <v>430</v>
      </c>
      <c r="D758" s="149" t="s">
        <v>42</v>
      </c>
      <c r="E758" s="149" t="s">
        <v>34</v>
      </c>
      <c r="F758" s="149" t="s">
        <v>45</v>
      </c>
      <c r="G758" s="156">
        <f>VLOOKUP(B758,'Full FBS'!$B$18:$M$2049,6,0)</f>
        <v>0</v>
      </c>
      <c r="H758" s="156">
        <f>VLOOKUP(B758,'Full FBS'!$B$18:$M$2049,7,0)</f>
        <v>0</v>
      </c>
      <c r="I758" s="156">
        <f>VLOOKUP(B758,'Full FBS'!$B$18:$M$2049,8,0)</f>
        <v>0</v>
      </c>
      <c r="J758" s="156">
        <f>VLOOKUP(B758,'Full FBS'!$B$18:$M$2049,9,0)</f>
        <v>0</v>
      </c>
      <c r="K758" s="156">
        <f>VLOOKUP(B758,'Full FBS'!$B$18:$M$2049,10,0)</f>
        <v>10</v>
      </c>
      <c r="L758" s="156">
        <f>VLOOKUP(B758,'Full FBS'!$B$18:$M$2049,11,0)</f>
        <v>107</v>
      </c>
      <c r="M758" s="156">
        <f>VLOOKUP(B758,'Full FBS'!$B$18:$M$2049,12,0)</f>
        <v>1</v>
      </c>
      <c r="N758" s="153">
        <f>SUM(G758*$D$8+H758*$D$5+I758*$D$9+J758*$D$6+K758*$D$11+L758*$D$10+M758*$D$7)</f>
        <v>21.700000000000003</v>
      </c>
      <c r="O758" s="167">
        <f>VLOOKUP(B758, 'Full FBS'!$B$18:$P$2049, 13, FALSE)</f>
        <v>21.700000000000003</v>
      </c>
      <c r="P758" s="29"/>
      <c r="Q758" s="14"/>
      <c r="R758" s="14"/>
      <c r="S758" s="14"/>
      <c r="T758" s="14"/>
    </row>
    <row r="759" spans="1:20" ht="13.5" customHeight="1">
      <c r="A759" s="154">
        <f>RANK(N759,$N$18:$N$1076)</f>
        <v>740</v>
      </c>
      <c r="B759" s="148" t="s">
        <v>1695</v>
      </c>
      <c r="C759" s="148" t="s">
        <v>406</v>
      </c>
      <c r="D759" s="149" t="s">
        <v>43</v>
      </c>
      <c r="E759" s="149" t="s">
        <v>36</v>
      </c>
      <c r="F759" s="149" t="s">
        <v>45</v>
      </c>
      <c r="G759" s="156">
        <f>VLOOKUP(B759,'Full FBS'!$B$18:$M$2049,6,0)</f>
        <v>0</v>
      </c>
      <c r="H759" s="156">
        <f>VLOOKUP(B759,'Full FBS'!$B$18:$M$2049,7,0)</f>
        <v>0</v>
      </c>
      <c r="I759" s="156">
        <f>VLOOKUP(B759,'Full FBS'!$B$18:$M$2049,8,0)</f>
        <v>0</v>
      </c>
      <c r="J759" s="156">
        <f>VLOOKUP(B759,'Full FBS'!$B$18:$M$2049,9,0)</f>
        <v>0</v>
      </c>
      <c r="K759" s="156">
        <f>VLOOKUP(B759,'Full FBS'!$B$18:$M$2049,10,0)</f>
        <v>10</v>
      </c>
      <c r="L759" s="156">
        <f>VLOOKUP(B759,'Full FBS'!$B$18:$M$2049,11,0)</f>
        <v>107</v>
      </c>
      <c r="M759" s="156">
        <f>VLOOKUP(B759,'Full FBS'!$B$18:$M$2049,12,0)</f>
        <v>1</v>
      </c>
      <c r="N759" s="153">
        <f>SUM(G759*$D$8+H759*$D$5+I759*$D$9+J759*$D$6+K759*$D$11+L759*$D$10+M759*$D$7)</f>
        <v>21.700000000000003</v>
      </c>
      <c r="O759" s="167">
        <f>VLOOKUP(B759, 'Full FBS'!$B$18:$P$2049, 13, FALSE)</f>
        <v>21.700000000000003</v>
      </c>
      <c r="P759" s="29"/>
      <c r="Q759" s="14"/>
      <c r="R759" s="14"/>
      <c r="S759" s="14"/>
      <c r="T759" s="14"/>
    </row>
    <row r="760" spans="1:20" ht="13.5" customHeight="1">
      <c r="A760" s="154">
        <f>RANK(N760,$N$18:$N$1076)</f>
        <v>743</v>
      </c>
      <c r="B760" s="148" t="s">
        <v>1099</v>
      </c>
      <c r="C760" s="148" t="s">
        <v>1906</v>
      </c>
      <c r="D760" s="149" t="s">
        <v>42</v>
      </c>
      <c r="E760" s="149" t="s">
        <v>38</v>
      </c>
      <c r="F760" s="149" t="s">
        <v>336</v>
      </c>
      <c r="G760" s="156">
        <f>VLOOKUP(B760,'Full FBS'!$B$18:$M$2049,6,0)</f>
        <v>0</v>
      </c>
      <c r="H760" s="156">
        <f>VLOOKUP(B760,'Full FBS'!$B$18:$M$2049,7,0)</f>
        <v>0</v>
      </c>
      <c r="I760" s="156">
        <f>VLOOKUP(B760,'Full FBS'!$B$18:$M$2049,8,0)</f>
        <v>0</v>
      </c>
      <c r="J760" s="156">
        <f>VLOOKUP(B760,'Full FBS'!$B$18:$M$2049,9,0)</f>
        <v>0</v>
      </c>
      <c r="K760" s="156">
        <f>VLOOKUP(B760,'Full FBS'!$B$18:$M$2049,10,0)</f>
        <v>9</v>
      </c>
      <c r="L760" s="156">
        <f>VLOOKUP(B760,'Full FBS'!$B$18:$M$2049,11,0)</f>
        <v>111</v>
      </c>
      <c r="M760" s="156">
        <f>VLOOKUP(B760,'Full FBS'!$B$18:$M$2049,12,0)</f>
        <v>1</v>
      </c>
      <c r="N760" s="153">
        <f>SUM(G760*$D$8+H760*$D$5+I760*$D$9+J760*$D$6+K760*$D$11+L760*$D$10+M760*$D$7)</f>
        <v>21.6</v>
      </c>
      <c r="O760" s="167">
        <f>VLOOKUP(B760, 'Full FBS'!$B$18:$P$2049, 13, FALSE)</f>
        <v>21.6</v>
      </c>
      <c r="P760" s="29"/>
      <c r="Q760" s="14"/>
      <c r="R760" s="14"/>
      <c r="S760" s="14"/>
      <c r="T760" s="14"/>
    </row>
    <row r="761" spans="1:20" ht="13.5" customHeight="1">
      <c r="A761" s="154">
        <f>RANK(N761,$N$18:$N$1076)</f>
        <v>744</v>
      </c>
      <c r="B761" s="148" t="s">
        <v>2171</v>
      </c>
      <c r="C761" s="148" t="s">
        <v>404</v>
      </c>
      <c r="D761" s="149" t="s">
        <v>39</v>
      </c>
      <c r="E761" s="149" t="s">
        <v>40</v>
      </c>
      <c r="F761" s="149" t="s">
        <v>37</v>
      </c>
      <c r="G761" s="156">
        <f>VLOOKUP(B761,'Full FBS'!$B$18:$M$2049,6,0)</f>
        <v>0</v>
      </c>
      <c r="H761" s="156">
        <f>VLOOKUP(B761,'Full FBS'!$B$18:$M$2049,7,0)</f>
        <v>0</v>
      </c>
      <c r="I761" s="156">
        <f>VLOOKUP(B761,'Full FBS'!$B$18:$M$2049,8,0)</f>
        <v>141</v>
      </c>
      <c r="J761" s="156">
        <f>VLOOKUP(B761,'Full FBS'!$B$18:$M$2049,9,0)</f>
        <v>1</v>
      </c>
      <c r="K761" s="156">
        <f>VLOOKUP(B761,'Full FBS'!$B$18:$M$2049,10,0)</f>
        <v>1</v>
      </c>
      <c r="L761" s="156">
        <f>VLOOKUP(B761,'Full FBS'!$B$18:$M$2049,11,0)</f>
        <v>8</v>
      </c>
      <c r="M761" s="156">
        <f>VLOOKUP(B761,'Full FBS'!$B$18:$M$2049,12,0)</f>
        <v>0</v>
      </c>
      <c r="N761" s="153">
        <f>SUM(G761*$D$8+H761*$D$5+I761*$D$9+J761*$D$6+K761*$D$11+L761*$D$10+M761*$D$7)</f>
        <v>21.400000000000002</v>
      </c>
      <c r="O761" s="167">
        <f>VLOOKUP(B761, 'Full FBS'!$B$18:$P$2049, 13, FALSE)</f>
        <v>21.400000000000002</v>
      </c>
      <c r="P761" s="29"/>
      <c r="Q761" s="14"/>
      <c r="R761" s="14"/>
      <c r="S761" s="14"/>
      <c r="T761" s="14"/>
    </row>
    <row r="762" spans="1:20" ht="13.5" customHeight="1">
      <c r="A762" s="154">
        <f>RANK(N762,$N$18:$N$1076)</f>
        <v>745</v>
      </c>
      <c r="B762" s="148" t="s">
        <v>1359</v>
      </c>
      <c r="C762" s="148" t="s">
        <v>442</v>
      </c>
      <c r="D762" s="149" t="s">
        <v>43</v>
      </c>
      <c r="E762" s="149" t="s">
        <v>38</v>
      </c>
      <c r="F762" s="149" t="s">
        <v>336</v>
      </c>
      <c r="G762" s="156">
        <f>VLOOKUP(B762,'Full FBS'!$B$18:$M$2049,6,0)</f>
        <v>0</v>
      </c>
      <c r="H762" s="156">
        <f>VLOOKUP(B762,'Full FBS'!$B$18:$M$2049,7,0)</f>
        <v>0</v>
      </c>
      <c r="I762" s="156">
        <f>VLOOKUP(B762,'Full FBS'!$B$18:$M$2049,8,0)</f>
        <v>0</v>
      </c>
      <c r="J762" s="156">
        <f>VLOOKUP(B762,'Full FBS'!$B$18:$M$2049,9,0)</f>
        <v>0</v>
      </c>
      <c r="K762" s="156">
        <f>VLOOKUP(B762,'Full FBS'!$B$18:$M$2049,10,0)</f>
        <v>9</v>
      </c>
      <c r="L762" s="156">
        <f>VLOOKUP(B762,'Full FBS'!$B$18:$M$2049,11,0)</f>
        <v>109</v>
      </c>
      <c r="M762" s="156">
        <f>VLOOKUP(B762,'Full FBS'!$B$18:$M$2049,12,0)</f>
        <v>1</v>
      </c>
      <c r="N762" s="153">
        <f>SUM(G762*$D$8+H762*$D$5+I762*$D$9+J762*$D$6+K762*$D$11+L762*$D$10+M762*$D$7)</f>
        <v>21.4</v>
      </c>
      <c r="O762" s="167">
        <f>VLOOKUP(B762, 'Full FBS'!$B$18:$P$2049, 13, FALSE)</f>
        <v>21.4</v>
      </c>
      <c r="P762" s="29"/>
      <c r="Q762" s="14"/>
      <c r="R762" s="14"/>
      <c r="S762" s="14"/>
      <c r="T762" s="14"/>
    </row>
    <row r="763" spans="1:20" ht="13.5" customHeight="1">
      <c r="A763" s="154">
        <f>RANK(N763,$N$18:$N$1076)</f>
        <v>745</v>
      </c>
      <c r="B763" s="148" t="s">
        <v>853</v>
      </c>
      <c r="C763" s="148" t="s">
        <v>1945</v>
      </c>
      <c r="D763" s="149" t="s">
        <v>43</v>
      </c>
      <c r="E763" s="149" t="s">
        <v>38</v>
      </c>
      <c r="F763" s="149" t="s">
        <v>337</v>
      </c>
      <c r="G763" s="156">
        <f>VLOOKUP(B763,'Full FBS'!$B$18:$M$2049,6,0)</f>
        <v>0</v>
      </c>
      <c r="H763" s="156">
        <f>VLOOKUP(B763,'Full FBS'!$B$18:$M$2049,7,0)</f>
        <v>0</v>
      </c>
      <c r="I763" s="156">
        <f>VLOOKUP(B763,'Full FBS'!$B$18:$M$2049,8,0)</f>
        <v>0</v>
      </c>
      <c r="J763" s="156">
        <f>VLOOKUP(B763,'Full FBS'!$B$18:$M$2049,9,0)</f>
        <v>0</v>
      </c>
      <c r="K763" s="156">
        <f>VLOOKUP(B763,'Full FBS'!$B$18:$M$2049,10,0)</f>
        <v>9</v>
      </c>
      <c r="L763" s="156">
        <f>VLOOKUP(B763,'Full FBS'!$B$18:$M$2049,11,0)</f>
        <v>109</v>
      </c>
      <c r="M763" s="156">
        <f>VLOOKUP(B763,'Full FBS'!$B$18:$M$2049,12,0)</f>
        <v>1</v>
      </c>
      <c r="N763" s="153">
        <f>SUM(G763*$D$8+H763*$D$5+I763*$D$9+J763*$D$6+K763*$D$11+L763*$D$10+M763*$D$7)</f>
        <v>21.4</v>
      </c>
      <c r="O763" s="167">
        <f>VLOOKUP(B763, 'Full FBS'!$B$18:$P$2049, 13, FALSE)</f>
        <v>21.4</v>
      </c>
      <c r="P763" s="29"/>
      <c r="Q763" s="14"/>
      <c r="R763" s="14"/>
      <c r="S763" s="14"/>
      <c r="T763" s="14"/>
    </row>
    <row r="764" spans="1:20" ht="13.5" customHeight="1">
      <c r="A764" s="154">
        <f>RANK(N764,$N$18:$N$1076)</f>
        <v>745</v>
      </c>
      <c r="B764" s="148" t="s">
        <v>1725</v>
      </c>
      <c r="C764" s="148" t="s">
        <v>1954</v>
      </c>
      <c r="D764" s="149" t="s">
        <v>39</v>
      </c>
      <c r="E764" s="149" t="s">
        <v>1965</v>
      </c>
      <c r="F764" s="149" t="s">
        <v>336</v>
      </c>
      <c r="G764" s="156">
        <f>VLOOKUP(B764,'Full FBS'!$B$18:$M$2049,6,0)</f>
        <v>0</v>
      </c>
      <c r="H764" s="156">
        <f>VLOOKUP(B764,'Full FBS'!$B$18:$M$2049,7,0)</f>
        <v>0</v>
      </c>
      <c r="I764" s="156">
        <f>VLOOKUP(B764,'Full FBS'!$B$18:$M$2049,8,0)</f>
        <v>109</v>
      </c>
      <c r="J764" s="156">
        <f>VLOOKUP(B764,'Full FBS'!$B$18:$M$2049,9,0)</f>
        <v>1</v>
      </c>
      <c r="K764" s="156">
        <f>VLOOKUP(B764,'Full FBS'!$B$18:$M$2049,10,0)</f>
        <v>4</v>
      </c>
      <c r="L764" s="156">
        <f>VLOOKUP(B764,'Full FBS'!$B$18:$M$2049,11,0)</f>
        <v>25</v>
      </c>
      <c r="M764" s="156">
        <f>VLOOKUP(B764,'Full FBS'!$B$18:$M$2049,12,0)</f>
        <v>0</v>
      </c>
      <c r="N764" s="153">
        <f>SUM(G764*$D$8+H764*$D$5+I764*$D$9+J764*$D$6+K764*$D$11+L764*$D$10+M764*$D$7)</f>
        <v>21.4</v>
      </c>
      <c r="O764" s="167">
        <f>VLOOKUP(B764, 'Full FBS'!$B$18:$P$2049, 13, FALSE)</f>
        <v>21.4</v>
      </c>
      <c r="P764" s="29"/>
      <c r="Q764" s="14"/>
      <c r="R764" s="14"/>
      <c r="S764" s="14"/>
      <c r="T764" s="14"/>
    </row>
    <row r="765" spans="1:20" ht="13.5" customHeight="1">
      <c r="A765" s="154">
        <f>RANK(N765,$N$18:$N$1076)</f>
        <v>748</v>
      </c>
      <c r="B765" s="148" t="s">
        <v>1224</v>
      </c>
      <c r="C765" s="148" t="s">
        <v>451</v>
      </c>
      <c r="D765" s="149" t="s">
        <v>42</v>
      </c>
      <c r="E765" s="149" t="s">
        <v>38</v>
      </c>
      <c r="F765" s="149" t="s">
        <v>336</v>
      </c>
      <c r="G765" s="156">
        <f>VLOOKUP(B765,'Full FBS'!$B$18:$M$2049,6,0)</f>
        <v>0</v>
      </c>
      <c r="H765" s="156">
        <f>VLOOKUP(B765,'Full FBS'!$B$18:$M$2049,7,0)</f>
        <v>0</v>
      </c>
      <c r="I765" s="156">
        <f>VLOOKUP(B765,'Full FBS'!$B$18:$M$2049,8,0)</f>
        <v>0</v>
      </c>
      <c r="J765" s="156">
        <f>VLOOKUP(B765,'Full FBS'!$B$18:$M$2049,9,0)</f>
        <v>0</v>
      </c>
      <c r="K765" s="156">
        <f>VLOOKUP(B765,'Full FBS'!$B$18:$M$2049,10,0)</f>
        <v>10</v>
      </c>
      <c r="L765" s="156">
        <f>VLOOKUP(B765,'Full FBS'!$B$18:$M$2049,11,0)</f>
        <v>102</v>
      </c>
      <c r="M765" s="156">
        <f>VLOOKUP(B765,'Full FBS'!$B$18:$M$2049,12,0)</f>
        <v>1</v>
      </c>
      <c r="N765" s="153">
        <f>SUM(G765*$D$8+H765*$D$5+I765*$D$9+J765*$D$6+K765*$D$11+L765*$D$10+M765*$D$7)</f>
        <v>21.200000000000003</v>
      </c>
      <c r="O765" s="167">
        <f>VLOOKUP(B765, 'Full FBS'!$B$18:$P$2049, 13, FALSE)</f>
        <v>21.200000000000003</v>
      </c>
      <c r="P765" s="29"/>
      <c r="Q765" s="14"/>
      <c r="R765" s="14"/>
      <c r="S765" s="14"/>
      <c r="T765" s="14"/>
    </row>
    <row r="766" spans="1:20" ht="13.5" customHeight="1">
      <c r="A766" s="154">
        <f>RANK(N766,$N$18:$N$1076)</f>
        <v>748</v>
      </c>
      <c r="B766" s="148" t="s">
        <v>1659</v>
      </c>
      <c r="C766" s="148" t="s">
        <v>54</v>
      </c>
      <c r="D766" s="149" t="s">
        <v>42</v>
      </c>
      <c r="E766" s="149" t="s">
        <v>36</v>
      </c>
      <c r="F766" s="149" t="s">
        <v>45</v>
      </c>
      <c r="G766" s="156">
        <f>VLOOKUP(B766,'Full FBS'!$B$18:$M$2049,6,0)</f>
        <v>0</v>
      </c>
      <c r="H766" s="156">
        <f>VLOOKUP(B766,'Full FBS'!$B$18:$M$2049,7,0)</f>
        <v>0</v>
      </c>
      <c r="I766" s="156">
        <f>VLOOKUP(B766,'Full FBS'!$B$18:$M$2049,8,0)</f>
        <v>0</v>
      </c>
      <c r="J766" s="156">
        <f>VLOOKUP(B766,'Full FBS'!$B$18:$M$2049,9,0)</f>
        <v>0</v>
      </c>
      <c r="K766" s="156">
        <f>VLOOKUP(B766,'Full FBS'!$B$18:$M$2049,10,0)</f>
        <v>8</v>
      </c>
      <c r="L766" s="156">
        <f>VLOOKUP(B766,'Full FBS'!$B$18:$M$2049,11,0)</f>
        <v>112</v>
      </c>
      <c r="M766" s="156">
        <f>VLOOKUP(B766,'Full FBS'!$B$18:$M$2049,12,0)</f>
        <v>1</v>
      </c>
      <c r="N766" s="153">
        <f>SUM(G766*$D$8+H766*$D$5+I766*$D$9+J766*$D$6+K766*$D$11+L766*$D$10+M766*$D$7)</f>
        <v>21.200000000000003</v>
      </c>
      <c r="O766" s="167">
        <f>VLOOKUP(B766, 'Full FBS'!$B$18:$P$2049, 13, FALSE)</f>
        <v>21.200000000000003</v>
      </c>
      <c r="P766" s="29"/>
      <c r="Q766" s="14"/>
      <c r="R766" s="14"/>
      <c r="S766" s="14"/>
      <c r="T766" s="14"/>
    </row>
    <row r="767" spans="1:20" ht="13.5" customHeight="1">
      <c r="A767" s="154">
        <f>RANK(N767,$N$18:$N$1076)</f>
        <v>750</v>
      </c>
      <c r="B767" s="148" t="s">
        <v>1012</v>
      </c>
      <c r="C767" s="148" t="s">
        <v>1964</v>
      </c>
      <c r="D767" s="149" t="s">
        <v>42</v>
      </c>
      <c r="E767" s="149" t="s">
        <v>34</v>
      </c>
      <c r="F767" s="149" t="s">
        <v>335</v>
      </c>
      <c r="G767" s="156">
        <f>VLOOKUP(B767,'Full FBS'!$B$18:$M$2049,6,0)</f>
        <v>0</v>
      </c>
      <c r="H767" s="156">
        <f>VLOOKUP(B767,'Full FBS'!$B$18:$M$2049,7,0)</f>
        <v>0</v>
      </c>
      <c r="I767" s="156">
        <f>VLOOKUP(B767,'Full FBS'!$B$18:$M$2049,8,0)</f>
        <v>0</v>
      </c>
      <c r="J767" s="156">
        <f>VLOOKUP(B767,'Full FBS'!$B$18:$M$2049,9,0)</f>
        <v>0</v>
      </c>
      <c r="K767" s="156">
        <f>VLOOKUP(B767,'Full FBS'!$B$18:$M$2049,10,0)</f>
        <v>10</v>
      </c>
      <c r="L767" s="156">
        <f>VLOOKUP(B767,'Full FBS'!$B$18:$M$2049,11,0)</f>
        <v>99</v>
      </c>
      <c r="M767" s="156">
        <f>VLOOKUP(B767,'Full FBS'!$B$18:$M$2049,12,0)</f>
        <v>1</v>
      </c>
      <c r="N767" s="153">
        <f>SUM(G767*$D$8+H767*$D$5+I767*$D$9+J767*$D$6+K767*$D$11+L767*$D$10+M767*$D$7)</f>
        <v>20.9</v>
      </c>
      <c r="O767" s="167">
        <f>VLOOKUP(B767, 'Full FBS'!$B$18:$P$2049, 13, FALSE)</f>
        <v>20.9</v>
      </c>
      <c r="P767" s="29"/>
      <c r="Q767" s="14"/>
      <c r="R767" s="14"/>
      <c r="S767" s="14"/>
      <c r="T767" s="14"/>
    </row>
    <row r="768" spans="1:20" ht="13.5" customHeight="1">
      <c r="A768" s="154">
        <f>RANK(N768,$N$18:$N$1076)</f>
        <v>751</v>
      </c>
      <c r="B768" s="148" t="s">
        <v>2007</v>
      </c>
      <c r="C768" s="148" t="s">
        <v>1057</v>
      </c>
      <c r="D768" s="149" t="s">
        <v>42</v>
      </c>
      <c r="E768" s="149" t="s">
        <v>36</v>
      </c>
      <c r="F768" s="149" t="s">
        <v>337</v>
      </c>
      <c r="G768" s="156">
        <f>VLOOKUP(B768,'Full FBS'!$B$18:$M$2049,6,0)</f>
        <v>0</v>
      </c>
      <c r="H768" s="156">
        <f>VLOOKUP(B768,'Full FBS'!$B$18:$M$2049,7,0)</f>
        <v>0</v>
      </c>
      <c r="I768" s="156">
        <f>VLOOKUP(B768,'Full FBS'!$B$18:$M$2049,8,0)</f>
        <v>0</v>
      </c>
      <c r="J768" s="156">
        <f>VLOOKUP(B768,'Full FBS'!$B$18:$M$2049,9,0)</f>
        <v>0</v>
      </c>
      <c r="K768" s="156">
        <f>VLOOKUP(B768,'Full FBS'!$B$18:$M$2049,10,0)</f>
        <v>8</v>
      </c>
      <c r="L768" s="156">
        <f>VLOOKUP(B768,'Full FBS'!$B$18:$M$2049,11,0)</f>
        <v>104</v>
      </c>
      <c r="M768" s="156">
        <f>VLOOKUP(B768,'Full FBS'!$B$18:$M$2049,12,0)</f>
        <v>1</v>
      </c>
      <c r="N768" s="153">
        <f>SUM(G768*$D$8+H768*$D$5+I768*$D$9+J768*$D$6+K768*$D$11+L768*$D$10+M768*$D$7)</f>
        <v>20.399999999999999</v>
      </c>
      <c r="O768" s="167">
        <f>VLOOKUP(B768, 'Full FBS'!$B$18:$P$2049, 13, FALSE)</f>
        <v>20.399999999999999</v>
      </c>
      <c r="P768" s="29"/>
      <c r="Q768" s="14"/>
      <c r="R768" s="14"/>
      <c r="S768" s="14"/>
      <c r="T768" s="14"/>
    </row>
    <row r="769" spans="1:20" ht="13.5" customHeight="1">
      <c r="A769" s="154">
        <f>RANK(N769,$N$18:$N$1076)</f>
        <v>752</v>
      </c>
      <c r="B769" s="148" t="s">
        <v>1495</v>
      </c>
      <c r="C769" s="148" t="s">
        <v>433</v>
      </c>
      <c r="D769" s="149" t="s">
        <v>39</v>
      </c>
      <c r="E769" s="149" t="s">
        <v>1965</v>
      </c>
      <c r="F769" s="149" t="s">
        <v>37</v>
      </c>
      <c r="G769" s="156">
        <f>VLOOKUP(B769,'Full FBS'!$B$18:$M$2049,6,0)</f>
        <v>0</v>
      </c>
      <c r="H769" s="156">
        <f>VLOOKUP(B769,'Full FBS'!$B$18:$M$2049,7,0)</f>
        <v>0</v>
      </c>
      <c r="I769" s="156">
        <f>VLOOKUP(B769,'Full FBS'!$B$18:$M$2049,8,0)</f>
        <v>110</v>
      </c>
      <c r="J769" s="156">
        <f>VLOOKUP(B769,'Full FBS'!$B$18:$M$2049,9,0)</f>
        <v>1</v>
      </c>
      <c r="K769" s="156">
        <f>VLOOKUP(B769,'Full FBS'!$B$18:$M$2049,10,0)</f>
        <v>3</v>
      </c>
      <c r="L769" s="156">
        <f>VLOOKUP(B769,'Full FBS'!$B$18:$M$2049,11,0)</f>
        <v>14</v>
      </c>
      <c r="M769" s="156">
        <f>VLOOKUP(B769,'Full FBS'!$B$18:$M$2049,12,0)</f>
        <v>0</v>
      </c>
      <c r="N769" s="153">
        <f>SUM(G769*$D$8+H769*$D$5+I769*$D$9+J769*$D$6+K769*$D$11+L769*$D$10+M769*$D$7)</f>
        <v>19.899999999999999</v>
      </c>
      <c r="O769" s="167">
        <f>VLOOKUP(B769, 'Full FBS'!$B$18:$P$2049, 13, FALSE)</f>
        <v>19.899999999999999</v>
      </c>
      <c r="P769" s="29"/>
      <c r="Q769" s="14"/>
      <c r="R769" s="14"/>
      <c r="S769" s="14"/>
      <c r="T769" s="14"/>
    </row>
    <row r="770" spans="1:20" ht="13.5" customHeight="1">
      <c r="A770" s="154">
        <f>RANK(N770,$N$18:$N$1076)</f>
        <v>753</v>
      </c>
      <c r="B770" s="148" t="s">
        <v>1333</v>
      </c>
      <c r="C770" s="148" t="s">
        <v>443</v>
      </c>
      <c r="D770" s="149" t="s">
        <v>42</v>
      </c>
      <c r="E770" s="149" t="s">
        <v>34</v>
      </c>
      <c r="F770" s="149" t="s">
        <v>337</v>
      </c>
      <c r="G770" s="156">
        <f>VLOOKUP(B770,'Full FBS'!$B$18:$M$2049,6,0)</f>
        <v>0</v>
      </c>
      <c r="H770" s="156">
        <f>VLOOKUP(B770,'Full FBS'!$B$18:$M$2049,7,0)</f>
        <v>0</v>
      </c>
      <c r="I770" s="156">
        <f>VLOOKUP(B770,'Full FBS'!$B$18:$M$2049,8,0)</f>
        <v>0</v>
      </c>
      <c r="J770" s="156">
        <f>VLOOKUP(B770,'Full FBS'!$B$18:$M$2049,9,0)</f>
        <v>0</v>
      </c>
      <c r="K770" s="156">
        <f>VLOOKUP(B770,'Full FBS'!$B$18:$M$2049,10,0)</f>
        <v>9</v>
      </c>
      <c r="L770" s="156">
        <f>VLOOKUP(B770,'Full FBS'!$B$18:$M$2049,11,0)</f>
        <v>93</v>
      </c>
      <c r="M770" s="156">
        <f>VLOOKUP(B770,'Full FBS'!$B$18:$M$2049,12,0)</f>
        <v>1</v>
      </c>
      <c r="N770" s="153">
        <f>SUM(G770*$D$8+H770*$D$5+I770*$D$9+J770*$D$6+K770*$D$11+L770*$D$10+M770*$D$7)</f>
        <v>19.8</v>
      </c>
      <c r="O770" s="167">
        <f>VLOOKUP(B770, 'Full FBS'!$B$18:$P$2049, 13, FALSE)</f>
        <v>19.8</v>
      </c>
      <c r="P770" s="29"/>
      <c r="Q770" s="14"/>
      <c r="R770" s="14"/>
      <c r="S770" s="14"/>
      <c r="T770" s="14"/>
    </row>
    <row r="771" spans="1:20" ht="13.5" customHeight="1">
      <c r="A771" s="154">
        <f>RANK(N771,$N$18:$N$1076)</f>
        <v>754</v>
      </c>
      <c r="B771" s="148" t="s">
        <v>1320</v>
      </c>
      <c r="C771" s="148" t="s">
        <v>413</v>
      </c>
      <c r="D771" s="149" t="s">
        <v>42</v>
      </c>
      <c r="E771" s="149" t="s">
        <v>38</v>
      </c>
      <c r="F771" s="149" t="s">
        <v>336</v>
      </c>
      <c r="G771" s="156">
        <f>VLOOKUP(B771,'Full FBS'!$B$18:$M$2049,6,0)</f>
        <v>0</v>
      </c>
      <c r="H771" s="156">
        <f>VLOOKUP(B771,'Full FBS'!$B$18:$M$2049,7,0)</f>
        <v>0</v>
      </c>
      <c r="I771" s="156">
        <f>VLOOKUP(B771,'Full FBS'!$B$18:$M$2049,8,0)</f>
        <v>0</v>
      </c>
      <c r="J771" s="156">
        <f>VLOOKUP(B771,'Full FBS'!$B$18:$M$2049,9,0)</f>
        <v>0</v>
      </c>
      <c r="K771" s="156">
        <f>VLOOKUP(B771,'Full FBS'!$B$18:$M$2049,10,0)</f>
        <v>9</v>
      </c>
      <c r="L771" s="156">
        <f>VLOOKUP(B771,'Full FBS'!$B$18:$M$2049,11,0)</f>
        <v>90</v>
      </c>
      <c r="M771" s="156">
        <f>VLOOKUP(B771,'Full FBS'!$B$18:$M$2049,12,0)</f>
        <v>1</v>
      </c>
      <c r="N771" s="153">
        <f>SUM(G771*$D$8+H771*$D$5+I771*$D$9+J771*$D$6+K771*$D$11+L771*$D$10+M771*$D$7)</f>
        <v>19.5</v>
      </c>
      <c r="O771" s="167">
        <f>VLOOKUP(B771, 'Full FBS'!$B$18:$P$2049, 13, FALSE)</f>
        <v>19.5</v>
      </c>
      <c r="P771" s="29"/>
      <c r="Q771" s="14"/>
      <c r="R771" s="14"/>
      <c r="S771" s="14"/>
      <c r="T771" s="14"/>
    </row>
    <row r="772" spans="1:20" ht="13.5" customHeight="1">
      <c r="A772" s="154">
        <f>RANK(N772,$N$18:$N$1076)</f>
        <v>755</v>
      </c>
      <c r="B772" s="148" t="s">
        <v>1479</v>
      </c>
      <c r="C772" s="148" t="s">
        <v>420</v>
      </c>
      <c r="D772" s="149" t="s">
        <v>43</v>
      </c>
      <c r="E772" s="149" t="s">
        <v>36</v>
      </c>
      <c r="F772" s="149" t="s">
        <v>337</v>
      </c>
      <c r="G772" s="156">
        <f>VLOOKUP(B772,'Full FBS'!$B$18:$M$2049,6,0)</f>
        <v>0</v>
      </c>
      <c r="H772" s="156">
        <f>VLOOKUP(B772,'Full FBS'!$B$18:$M$2049,7,0)</f>
        <v>0</v>
      </c>
      <c r="I772" s="156">
        <f>VLOOKUP(B772,'Full FBS'!$B$18:$M$2049,8,0)</f>
        <v>0</v>
      </c>
      <c r="J772" s="156">
        <f>VLOOKUP(B772,'Full FBS'!$B$18:$M$2049,9,0)</f>
        <v>0</v>
      </c>
      <c r="K772" s="156">
        <f>VLOOKUP(B772,'Full FBS'!$B$18:$M$2049,10,0)</f>
        <v>8</v>
      </c>
      <c r="L772" s="156">
        <f>VLOOKUP(B772,'Full FBS'!$B$18:$M$2049,11,0)</f>
        <v>94</v>
      </c>
      <c r="M772" s="156">
        <f>VLOOKUP(B772,'Full FBS'!$B$18:$M$2049,12,0)</f>
        <v>1</v>
      </c>
      <c r="N772" s="153">
        <f>SUM(G772*$D$8+H772*$D$5+I772*$D$9+J772*$D$6+K772*$D$11+L772*$D$10+M772*$D$7)</f>
        <v>19.399999999999999</v>
      </c>
      <c r="O772" s="167">
        <f>VLOOKUP(B772, 'Full FBS'!$B$18:$P$2049, 13, FALSE)</f>
        <v>19.399999999999999</v>
      </c>
      <c r="P772" s="29"/>
      <c r="Q772" s="14"/>
      <c r="R772" s="14"/>
      <c r="S772" s="14"/>
      <c r="T772" s="14"/>
    </row>
    <row r="773" spans="1:20" ht="13.5" customHeight="1">
      <c r="A773" s="154">
        <f>RANK(N773,$N$18:$N$1076)</f>
        <v>756</v>
      </c>
      <c r="B773" s="148" t="s">
        <v>500</v>
      </c>
      <c r="C773" s="148" t="s">
        <v>1043</v>
      </c>
      <c r="D773" s="149" t="s">
        <v>42</v>
      </c>
      <c r="E773" s="149" t="s">
        <v>34</v>
      </c>
      <c r="F773" s="149" t="s">
        <v>45</v>
      </c>
      <c r="G773" s="156">
        <f>VLOOKUP(B773,'Full FBS'!$B$18:$M$2049,6,0)</f>
        <v>0</v>
      </c>
      <c r="H773" s="156">
        <f>VLOOKUP(B773,'Full FBS'!$B$18:$M$2049,7,0)</f>
        <v>0</v>
      </c>
      <c r="I773" s="156">
        <f>VLOOKUP(B773,'Full FBS'!$B$18:$M$2049,8,0)</f>
        <v>0</v>
      </c>
      <c r="J773" s="156">
        <f>VLOOKUP(B773,'Full FBS'!$B$18:$M$2049,9,0)</f>
        <v>0</v>
      </c>
      <c r="K773" s="156">
        <f>VLOOKUP(B773,'Full FBS'!$B$18:$M$2049,10,0)</f>
        <v>8</v>
      </c>
      <c r="L773" s="156">
        <f>VLOOKUP(B773,'Full FBS'!$B$18:$M$2049,11,0)</f>
        <v>93</v>
      </c>
      <c r="M773" s="156">
        <f>VLOOKUP(B773,'Full FBS'!$B$18:$M$2049,12,0)</f>
        <v>1</v>
      </c>
      <c r="N773" s="153">
        <f>SUM(G773*$D$8+H773*$D$5+I773*$D$9+J773*$D$6+K773*$D$11+L773*$D$10+M773*$D$7)</f>
        <v>19.3</v>
      </c>
      <c r="O773" s="167">
        <f>VLOOKUP(B773, 'Full FBS'!$B$18:$P$2049, 13, FALSE)</f>
        <v>19.3</v>
      </c>
      <c r="P773" s="29"/>
      <c r="Q773" s="14"/>
      <c r="R773" s="14"/>
      <c r="S773" s="14"/>
      <c r="T773" s="14"/>
    </row>
    <row r="774" spans="1:20" ht="13.5" customHeight="1">
      <c r="A774" s="154">
        <f>RANK(N774,$N$18:$N$1076)</f>
        <v>757</v>
      </c>
      <c r="B774" s="148" t="s">
        <v>1589</v>
      </c>
      <c r="C774" s="148" t="s">
        <v>409</v>
      </c>
      <c r="D774" s="149" t="s">
        <v>43</v>
      </c>
      <c r="E774" s="149" t="s">
        <v>36</v>
      </c>
      <c r="F774" s="149" t="s">
        <v>37</v>
      </c>
      <c r="G774" s="156">
        <f>VLOOKUP(B774,'Full FBS'!$B$18:$M$2049,6,0)</f>
        <v>0</v>
      </c>
      <c r="H774" s="156">
        <f>VLOOKUP(B774,'Full FBS'!$B$18:$M$2049,7,0)</f>
        <v>0</v>
      </c>
      <c r="I774" s="156">
        <f>VLOOKUP(B774,'Full FBS'!$B$18:$M$2049,8,0)</f>
        <v>0</v>
      </c>
      <c r="J774" s="156">
        <f>VLOOKUP(B774,'Full FBS'!$B$18:$M$2049,9,0)</f>
        <v>0</v>
      </c>
      <c r="K774" s="156">
        <f>VLOOKUP(B774,'Full FBS'!$B$18:$M$2049,10,0)</f>
        <v>8</v>
      </c>
      <c r="L774" s="156">
        <f>VLOOKUP(B774,'Full FBS'!$B$18:$M$2049,11,0)</f>
        <v>90</v>
      </c>
      <c r="M774" s="156">
        <f>VLOOKUP(B774,'Full FBS'!$B$18:$M$2049,12,0)</f>
        <v>1</v>
      </c>
      <c r="N774" s="153">
        <f>SUM(G774*$D$8+H774*$D$5+I774*$D$9+J774*$D$6+K774*$D$11+L774*$D$10+M774*$D$7)</f>
        <v>19</v>
      </c>
      <c r="O774" s="167">
        <f>VLOOKUP(B774, 'Full FBS'!$B$18:$P$2049, 13, FALSE)</f>
        <v>19</v>
      </c>
      <c r="P774" s="29"/>
      <c r="Q774" s="14"/>
      <c r="R774" s="14"/>
      <c r="S774" s="14"/>
      <c r="T774" s="14"/>
    </row>
    <row r="775" spans="1:20" ht="13.5" customHeight="1">
      <c r="A775" s="154">
        <f>RANK(N775,$N$18:$N$1076)</f>
        <v>758</v>
      </c>
      <c r="B775" s="148" t="s">
        <v>198</v>
      </c>
      <c r="C775" s="148" t="s">
        <v>1932</v>
      </c>
      <c r="D775" s="149" t="s">
        <v>43</v>
      </c>
      <c r="E775" s="149" t="s">
        <v>34</v>
      </c>
      <c r="F775" s="149" t="s">
        <v>45</v>
      </c>
      <c r="G775" s="156">
        <f>VLOOKUP(B775,'Full FBS'!$B$18:$M$2049,6,0)</f>
        <v>0</v>
      </c>
      <c r="H775" s="156">
        <f>VLOOKUP(B775,'Full FBS'!$B$18:$M$2049,7,0)</f>
        <v>0</v>
      </c>
      <c r="I775" s="156">
        <f>VLOOKUP(B775,'Full FBS'!$B$18:$M$2049,8,0)</f>
        <v>0</v>
      </c>
      <c r="J775" s="156">
        <f>VLOOKUP(B775,'Full FBS'!$B$18:$M$2049,9,0)</f>
        <v>0</v>
      </c>
      <c r="K775" s="156">
        <f>VLOOKUP(B775,'Full FBS'!$B$18:$M$2049,10,0)</f>
        <v>7</v>
      </c>
      <c r="L775" s="156">
        <f>VLOOKUP(B775,'Full FBS'!$B$18:$M$2049,11,0)</f>
        <v>94</v>
      </c>
      <c r="M775" s="156">
        <f>VLOOKUP(B775,'Full FBS'!$B$18:$M$2049,12,0)</f>
        <v>1</v>
      </c>
      <c r="N775" s="153">
        <f>SUM(G775*$D$8+H775*$D$5+I775*$D$9+J775*$D$6+K775*$D$11+L775*$D$10+M775*$D$7)</f>
        <v>18.899999999999999</v>
      </c>
      <c r="O775" s="167">
        <f>VLOOKUP(B775, 'Full FBS'!$B$18:$P$2049, 13, FALSE)</f>
        <v>18.899999999999999</v>
      </c>
      <c r="P775" s="29"/>
      <c r="Q775" s="14"/>
      <c r="R775" s="14"/>
      <c r="S775" s="14"/>
      <c r="T775" s="14"/>
    </row>
    <row r="776" spans="1:20" ht="13.5" customHeight="1">
      <c r="A776" s="154">
        <f>RANK(N776,$N$18:$N$1076)</f>
        <v>759</v>
      </c>
      <c r="B776" s="148" t="s">
        <v>1570</v>
      </c>
      <c r="C776" s="148" t="s">
        <v>1942</v>
      </c>
      <c r="D776" s="149" t="s">
        <v>42</v>
      </c>
      <c r="E776" s="149" t="s">
        <v>36</v>
      </c>
      <c r="F776" s="149" t="s">
        <v>337</v>
      </c>
      <c r="G776" s="156">
        <f>VLOOKUP(B776,'Full FBS'!$B$18:$M$2049,6,0)</f>
        <v>0</v>
      </c>
      <c r="H776" s="156">
        <f>VLOOKUP(B776,'Full FBS'!$B$18:$M$2049,7,0)</f>
        <v>0</v>
      </c>
      <c r="I776" s="156">
        <f>VLOOKUP(B776,'Full FBS'!$B$18:$M$2049,8,0)</f>
        <v>0</v>
      </c>
      <c r="J776" s="156">
        <f>VLOOKUP(B776,'Full FBS'!$B$18:$M$2049,9,0)</f>
        <v>0</v>
      </c>
      <c r="K776" s="156">
        <f>VLOOKUP(B776,'Full FBS'!$B$18:$M$2049,10,0)</f>
        <v>8</v>
      </c>
      <c r="L776" s="156">
        <f>VLOOKUP(B776,'Full FBS'!$B$18:$M$2049,11,0)</f>
        <v>86</v>
      </c>
      <c r="M776" s="156">
        <f>VLOOKUP(B776,'Full FBS'!$B$18:$M$2049,12,0)</f>
        <v>1</v>
      </c>
      <c r="N776" s="153">
        <f>SUM(G776*$D$8+H776*$D$5+I776*$D$9+J776*$D$6+K776*$D$11+L776*$D$10+M776*$D$7)</f>
        <v>18.600000000000001</v>
      </c>
      <c r="O776" s="167">
        <f>VLOOKUP(B776, 'Full FBS'!$B$18:$P$2049, 13, FALSE)</f>
        <v>18.600000000000001</v>
      </c>
      <c r="P776" s="29"/>
      <c r="Q776" s="14"/>
      <c r="R776" s="14"/>
      <c r="S776" s="14"/>
      <c r="T776" s="14"/>
    </row>
    <row r="777" spans="1:20" ht="13.5" customHeight="1">
      <c r="A777" s="154">
        <f>RANK(N777,$N$18:$N$1076)</f>
        <v>759</v>
      </c>
      <c r="B777" s="148" t="s">
        <v>1977</v>
      </c>
      <c r="C777" s="148" t="s">
        <v>1942</v>
      </c>
      <c r="D777" s="149" t="s">
        <v>42</v>
      </c>
      <c r="E777" s="149" t="s">
        <v>34</v>
      </c>
      <c r="F777" s="149" t="s">
        <v>337</v>
      </c>
      <c r="G777" s="156">
        <f>VLOOKUP(B777,'Full FBS'!$B$18:$M$2049,6,0)</f>
        <v>0</v>
      </c>
      <c r="H777" s="156">
        <f>VLOOKUP(B777,'Full FBS'!$B$18:$M$2049,7,0)</f>
        <v>0</v>
      </c>
      <c r="I777" s="156">
        <f>VLOOKUP(B777,'Full FBS'!$B$18:$M$2049,8,0)</f>
        <v>0</v>
      </c>
      <c r="J777" s="156">
        <f>VLOOKUP(B777,'Full FBS'!$B$18:$M$2049,9,0)</f>
        <v>0</v>
      </c>
      <c r="K777" s="156">
        <f>VLOOKUP(B777,'Full FBS'!$B$18:$M$2049,10,0)</f>
        <v>8</v>
      </c>
      <c r="L777" s="156">
        <f>VLOOKUP(B777,'Full FBS'!$B$18:$M$2049,11,0)</f>
        <v>86</v>
      </c>
      <c r="M777" s="156">
        <f>VLOOKUP(B777,'Full FBS'!$B$18:$M$2049,12,0)</f>
        <v>1</v>
      </c>
      <c r="N777" s="153">
        <f>SUM(G777*$D$8+H777*$D$5+I777*$D$9+J777*$D$6+K777*$D$11+L777*$D$10+M777*$D$7)</f>
        <v>18.600000000000001</v>
      </c>
      <c r="O777" s="167">
        <f>VLOOKUP(B777, 'Full FBS'!$B$18:$P$2049, 13, FALSE)</f>
        <v>18.600000000000001</v>
      </c>
      <c r="P777" s="29"/>
      <c r="Q777" s="14"/>
      <c r="R777" s="14"/>
      <c r="S777" s="14"/>
      <c r="T777" s="14"/>
    </row>
    <row r="778" spans="1:20" ht="13.5" customHeight="1">
      <c r="A778" s="154">
        <f>RANK(N778,$N$18:$N$1076)</f>
        <v>761</v>
      </c>
      <c r="B778" s="148" t="s">
        <v>1485</v>
      </c>
      <c r="C778" s="148" t="s">
        <v>453</v>
      </c>
      <c r="D778" s="149" t="s">
        <v>39</v>
      </c>
      <c r="E778" s="149" t="s">
        <v>38</v>
      </c>
      <c r="F778" s="149" t="s">
        <v>337</v>
      </c>
      <c r="G778" s="156">
        <f>VLOOKUP(B778,'Full FBS'!$B$18:$M$2049,6,0)</f>
        <v>0</v>
      </c>
      <c r="H778" s="156">
        <f>VLOOKUP(B778,'Full FBS'!$B$18:$M$2049,7,0)</f>
        <v>0</v>
      </c>
      <c r="I778" s="156">
        <f>VLOOKUP(B778,'Full FBS'!$B$18:$M$2049,8,0)</f>
        <v>108</v>
      </c>
      <c r="J778" s="156">
        <f>VLOOKUP(B778,'Full FBS'!$B$18:$M$2049,9,0)</f>
        <v>1</v>
      </c>
      <c r="K778" s="156">
        <f>VLOOKUP(B778,'Full FBS'!$B$18:$M$2049,10,0)</f>
        <v>1</v>
      </c>
      <c r="L778" s="156">
        <f>VLOOKUP(B778,'Full FBS'!$B$18:$M$2049,11,0)</f>
        <v>9</v>
      </c>
      <c r="M778" s="156">
        <f>VLOOKUP(B778,'Full FBS'!$B$18:$M$2049,12,0)</f>
        <v>0</v>
      </c>
      <c r="N778" s="153">
        <f>SUM(G778*$D$8+H778*$D$5+I778*$D$9+J778*$D$6+K778*$D$11+L778*$D$10+M778*$D$7)</f>
        <v>18.2</v>
      </c>
      <c r="O778" s="167">
        <f>VLOOKUP(B778, 'Full FBS'!$B$18:$P$2049, 13, FALSE)</f>
        <v>18.2</v>
      </c>
      <c r="P778" s="29"/>
      <c r="Q778" s="14"/>
      <c r="R778" s="14"/>
      <c r="S778" s="14"/>
      <c r="T778" s="14"/>
    </row>
    <row r="779" spans="1:20" ht="13.5" customHeight="1">
      <c r="A779" s="154">
        <f>RANK(N779,$N$18:$N$1076)</f>
        <v>762</v>
      </c>
      <c r="B779" s="148" t="s">
        <v>1200</v>
      </c>
      <c r="C779" s="148" t="s">
        <v>1913</v>
      </c>
      <c r="D779" s="149" t="s">
        <v>42</v>
      </c>
      <c r="E779" s="149" t="s">
        <v>34</v>
      </c>
      <c r="F779" s="149" t="s">
        <v>336</v>
      </c>
      <c r="G779" s="156">
        <f>VLOOKUP(B779,'Full FBS'!$B$18:$M$2049,6,0)</f>
        <v>0</v>
      </c>
      <c r="H779" s="156">
        <f>VLOOKUP(B779,'Full FBS'!$B$18:$M$2049,7,0)</f>
        <v>0</v>
      </c>
      <c r="I779" s="156">
        <f>VLOOKUP(B779,'Full FBS'!$B$18:$M$2049,8,0)</f>
        <v>0</v>
      </c>
      <c r="J779" s="156">
        <f>VLOOKUP(B779,'Full FBS'!$B$18:$M$2049,9,0)</f>
        <v>0</v>
      </c>
      <c r="K779" s="156">
        <f>VLOOKUP(B779,'Full FBS'!$B$18:$M$2049,10,0)</f>
        <v>8</v>
      </c>
      <c r="L779" s="156">
        <f>VLOOKUP(B779,'Full FBS'!$B$18:$M$2049,11,0)</f>
        <v>81</v>
      </c>
      <c r="M779" s="156">
        <f>VLOOKUP(B779,'Full FBS'!$B$18:$M$2049,12,0)</f>
        <v>1</v>
      </c>
      <c r="N779" s="153">
        <f>SUM(G779*$D$8+H779*$D$5+I779*$D$9+J779*$D$6+K779*$D$11+L779*$D$10+M779*$D$7)</f>
        <v>18.100000000000001</v>
      </c>
      <c r="O779" s="167">
        <f>VLOOKUP(B779, 'Full FBS'!$B$18:$P$2049, 13, FALSE)</f>
        <v>18.100000000000001</v>
      </c>
      <c r="P779" s="29"/>
      <c r="Q779" s="14"/>
      <c r="R779" s="14"/>
      <c r="S779" s="14"/>
      <c r="T779" s="14"/>
    </row>
    <row r="780" spans="1:20" ht="13.5" customHeight="1">
      <c r="A780" s="154">
        <f>RANK(N780,$N$18:$N$1076)</f>
        <v>763</v>
      </c>
      <c r="B780" s="148" t="s">
        <v>700</v>
      </c>
      <c r="C780" s="148" t="s">
        <v>417</v>
      </c>
      <c r="D780" s="149" t="s">
        <v>42</v>
      </c>
      <c r="E780" s="149" t="s">
        <v>38</v>
      </c>
      <c r="F780" s="149" t="s">
        <v>37</v>
      </c>
      <c r="G780" s="156">
        <f>VLOOKUP(B780,'Full FBS'!$B$18:$M$2049,6,0)</f>
        <v>0</v>
      </c>
      <c r="H780" s="156">
        <f>VLOOKUP(B780,'Full FBS'!$B$18:$M$2049,7,0)</f>
        <v>0</v>
      </c>
      <c r="I780" s="156">
        <f>VLOOKUP(B780,'Full FBS'!$B$18:$M$2049,8,0)</f>
        <v>0</v>
      </c>
      <c r="J780" s="156">
        <f>VLOOKUP(B780,'Full FBS'!$B$18:$M$2049,9,0)</f>
        <v>0</v>
      </c>
      <c r="K780" s="156">
        <f>VLOOKUP(B780,'Full FBS'!$B$18:$M$2049,10,0)</f>
        <v>7</v>
      </c>
      <c r="L780" s="156">
        <f>VLOOKUP(B780,'Full FBS'!$B$18:$M$2049,11,0)</f>
        <v>84</v>
      </c>
      <c r="M780" s="156">
        <f>VLOOKUP(B780,'Full FBS'!$B$18:$M$2049,12,0)</f>
        <v>1</v>
      </c>
      <c r="N780" s="153">
        <f>SUM(G780*$D$8+H780*$D$5+I780*$D$9+J780*$D$6+K780*$D$11+L780*$D$10+M780*$D$7)</f>
        <v>17.899999999999999</v>
      </c>
      <c r="O780" s="167">
        <f>VLOOKUP(B780, 'Full FBS'!$B$18:$P$2049, 13, FALSE)</f>
        <v>17.899999999999999</v>
      </c>
      <c r="P780" s="29"/>
      <c r="Q780" s="14"/>
      <c r="R780" s="14"/>
      <c r="S780" s="14"/>
      <c r="T780" s="14"/>
    </row>
    <row r="781" spans="1:20" ht="13.5" customHeight="1">
      <c r="A781" s="154">
        <f>RANK(N781,$N$18:$N$1076)</f>
        <v>764</v>
      </c>
      <c r="B781" s="148" t="s">
        <v>1551</v>
      </c>
      <c r="C781" s="148" t="s">
        <v>1941</v>
      </c>
      <c r="D781" s="149" t="s">
        <v>42</v>
      </c>
      <c r="E781" s="149" t="s">
        <v>38</v>
      </c>
      <c r="F781" s="149" t="s">
        <v>1047</v>
      </c>
      <c r="G781" s="156">
        <f>VLOOKUP(B781,'Full FBS'!$B$18:$M$2049,6,0)</f>
        <v>0</v>
      </c>
      <c r="H781" s="156">
        <f>VLOOKUP(B781,'Full FBS'!$B$18:$M$2049,7,0)</f>
        <v>0</v>
      </c>
      <c r="I781" s="156">
        <f>VLOOKUP(B781,'Full FBS'!$B$18:$M$2049,8,0)</f>
        <v>0</v>
      </c>
      <c r="J781" s="156">
        <f>VLOOKUP(B781,'Full FBS'!$B$18:$M$2049,9,0)</f>
        <v>0</v>
      </c>
      <c r="K781" s="156">
        <f>VLOOKUP(B781,'Full FBS'!$B$18:$M$2049,10,0)</f>
        <v>8</v>
      </c>
      <c r="L781" s="156">
        <f>VLOOKUP(B781,'Full FBS'!$B$18:$M$2049,11,0)</f>
        <v>78</v>
      </c>
      <c r="M781" s="156">
        <f>VLOOKUP(B781,'Full FBS'!$B$18:$M$2049,12,0)</f>
        <v>1</v>
      </c>
      <c r="N781" s="153">
        <f>SUM(G781*$D$8+H781*$D$5+I781*$D$9+J781*$D$6+K781*$D$11+L781*$D$10+M781*$D$7)</f>
        <v>17.8</v>
      </c>
      <c r="O781" s="167">
        <f>VLOOKUP(B781, 'Full FBS'!$B$18:$P$2049, 13, FALSE)</f>
        <v>17.8</v>
      </c>
      <c r="P781" s="29"/>
      <c r="Q781" s="14"/>
      <c r="R781" s="14"/>
      <c r="S781" s="14"/>
      <c r="T781" s="14"/>
    </row>
    <row r="782" spans="1:20" ht="13.5" customHeight="1">
      <c r="A782" s="154">
        <f>RANK(N782,$N$18:$N$1076)</f>
        <v>765</v>
      </c>
      <c r="B782" s="148" t="s">
        <v>1231</v>
      </c>
      <c r="C782" s="148" t="s">
        <v>438</v>
      </c>
      <c r="D782" s="149" t="s">
        <v>42</v>
      </c>
      <c r="E782" s="149" t="s">
        <v>36</v>
      </c>
      <c r="F782" s="149" t="s">
        <v>45</v>
      </c>
      <c r="G782" s="156">
        <f>VLOOKUP(B782,'Full FBS'!$B$18:$M$2049,6,0)</f>
        <v>0</v>
      </c>
      <c r="H782" s="156">
        <f>VLOOKUP(B782,'Full FBS'!$B$18:$M$2049,7,0)</f>
        <v>0</v>
      </c>
      <c r="I782" s="156">
        <f>VLOOKUP(B782,'Full FBS'!$B$18:$M$2049,8,0)</f>
        <v>0</v>
      </c>
      <c r="J782" s="156">
        <f>VLOOKUP(B782,'Full FBS'!$B$18:$M$2049,9,0)</f>
        <v>0</v>
      </c>
      <c r="K782" s="156">
        <f>VLOOKUP(B782,'Full FBS'!$B$18:$M$2049,10,0)</f>
        <v>7</v>
      </c>
      <c r="L782" s="156">
        <f>VLOOKUP(B782,'Full FBS'!$B$18:$M$2049,11,0)</f>
        <v>82</v>
      </c>
      <c r="M782" s="156">
        <f>VLOOKUP(B782,'Full FBS'!$B$18:$M$2049,12,0)</f>
        <v>1</v>
      </c>
      <c r="N782" s="153">
        <f>SUM(G782*$D$8+H782*$D$5+I782*$D$9+J782*$D$6+K782*$D$11+L782*$D$10+M782*$D$7)</f>
        <v>17.700000000000003</v>
      </c>
      <c r="O782" s="167">
        <f>VLOOKUP(B782, 'Full FBS'!$B$18:$P$2049, 13, FALSE)</f>
        <v>17.700000000000003</v>
      </c>
      <c r="P782" s="29"/>
      <c r="Q782" s="14"/>
      <c r="R782" s="14"/>
      <c r="S782" s="14"/>
      <c r="T782" s="14"/>
    </row>
    <row r="783" spans="1:20" ht="13.5" customHeight="1">
      <c r="A783" s="154">
        <f>RANK(N783,$N$18:$N$1076)</f>
        <v>766</v>
      </c>
      <c r="B783" s="148" t="s">
        <v>1297</v>
      </c>
      <c r="C783" s="148" t="s">
        <v>1921</v>
      </c>
      <c r="D783" s="149" t="s">
        <v>42</v>
      </c>
      <c r="E783" s="149" t="s">
        <v>34</v>
      </c>
      <c r="F783" s="149" t="s">
        <v>45</v>
      </c>
      <c r="G783" s="156">
        <f>VLOOKUP(B783,'Full FBS'!$B$18:$M$2049,6,0)</f>
        <v>0</v>
      </c>
      <c r="H783" s="156">
        <f>VLOOKUP(B783,'Full FBS'!$B$18:$M$2049,7,0)</f>
        <v>0</v>
      </c>
      <c r="I783" s="156">
        <f>VLOOKUP(B783,'Full FBS'!$B$18:$M$2049,8,0)</f>
        <v>0</v>
      </c>
      <c r="J783" s="156">
        <f>VLOOKUP(B783,'Full FBS'!$B$18:$M$2049,9,0)</f>
        <v>0</v>
      </c>
      <c r="K783" s="156">
        <f>VLOOKUP(B783,'Full FBS'!$B$18:$M$2049,10,0)</f>
        <v>8</v>
      </c>
      <c r="L783" s="156">
        <f>VLOOKUP(B783,'Full FBS'!$B$18:$M$2049,11,0)</f>
        <v>76</v>
      </c>
      <c r="M783" s="156">
        <f>VLOOKUP(B783,'Full FBS'!$B$18:$M$2049,12,0)</f>
        <v>1</v>
      </c>
      <c r="N783" s="153">
        <f>SUM(G783*$D$8+H783*$D$5+I783*$D$9+J783*$D$6+K783*$D$11+L783*$D$10+M783*$D$7)</f>
        <v>17.600000000000001</v>
      </c>
      <c r="O783" s="167">
        <f>VLOOKUP(B783, 'Full FBS'!$B$18:$P$2049, 13, FALSE)</f>
        <v>17.600000000000001</v>
      </c>
      <c r="P783" s="29"/>
      <c r="Q783" s="14"/>
      <c r="R783" s="14"/>
      <c r="S783" s="14"/>
      <c r="T783" s="14"/>
    </row>
    <row r="784" spans="1:20" ht="13.5" customHeight="1">
      <c r="A784" s="154">
        <f>RANK(N784,$N$18:$N$1076)</f>
        <v>767</v>
      </c>
      <c r="B784" s="148" t="s">
        <v>1125</v>
      </c>
      <c r="C784" s="148" t="s">
        <v>444</v>
      </c>
      <c r="D784" s="149" t="s">
        <v>42</v>
      </c>
      <c r="E784" s="149" t="s">
        <v>36</v>
      </c>
      <c r="F784" s="149" t="s">
        <v>37</v>
      </c>
      <c r="G784" s="156">
        <f>VLOOKUP(B784,'Full FBS'!$B$18:$M$2049,6,0)</f>
        <v>0</v>
      </c>
      <c r="H784" s="156">
        <f>VLOOKUP(B784,'Full FBS'!$B$18:$M$2049,7,0)</f>
        <v>0</v>
      </c>
      <c r="I784" s="156">
        <f>VLOOKUP(B784,'Full FBS'!$B$18:$M$2049,8,0)</f>
        <v>0</v>
      </c>
      <c r="J784" s="156">
        <f>VLOOKUP(B784,'Full FBS'!$B$18:$M$2049,9,0)</f>
        <v>0</v>
      </c>
      <c r="K784" s="156">
        <f>VLOOKUP(B784,'Full FBS'!$B$18:$M$2049,10,0)</f>
        <v>7</v>
      </c>
      <c r="L784" s="156">
        <f>VLOOKUP(B784,'Full FBS'!$B$18:$M$2049,11,0)</f>
        <v>78</v>
      </c>
      <c r="M784" s="156">
        <f>VLOOKUP(B784,'Full FBS'!$B$18:$M$2049,12,0)</f>
        <v>1</v>
      </c>
      <c r="N784" s="153">
        <f>SUM(G784*$D$8+H784*$D$5+I784*$D$9+J784*$D$6+K784*$D$11+L784*$D$10+M784*$D$7)</f>
        <v>17.3</v>
      </c>
      <c r="O784" s="167">
        <f>VLOOKUP(B784, 'Full FBS'!$B$18:$P$2049, 13, FALSE)</f>
        <v>17.3</v>
      </c>
      <c r="P784" s="29"/>
      <c r="Q784" s="14"/>
      <c r="R784" s="14"/>
      <c r="S784" s="14"/>
      <c r="T784" s="14"/>
    </row>
    <row r="785" spans="1:20" ht="13.5" customHeight="1">
      <c r="A785" s="154">
        <f>RANK(N785,$N$18:$N$1076)</f>
        <v>767</v>
      </c>
      <c r="B785" s="148" t="s">
        <v>1884</v>
      </c>
      <c r="C785" s="148" t="s">
        <v>1964</v>
      </c>
      <c r="D785" s="149" t="s">
        <v>43</v>
      </c>
      <c r="E785" s="149" t="s">
        <v>38</v>
      </c>
      <c r="F785" s="149" t="s">
        <v>335</v>
      </c>
      <c r="G785" s="156">
        <f>VLOOKUP(B785,'Full FBS'!$B$18:$M$2049,6,0)</f>
        <v>0</v>
      </c>
      <c r="H785" s="156">
        <f>VLOOKUP(B785,'Full FBS'!$B$18:$M$2049,7,0)</f>
        <v>0</v>
      </c>
      <c r="I785" s="156">
        <f>VLOOKUP(B785,'Full FBS'!$B$18:$M$2049,8,0)</f>
        <v>0</v>
      </c>
      <c r="J785" s="156">
        <f>VLOOKUP(B785,'Full FBS'!$B$18:$M$2049,9,0)</f>
        <v>0</v>
      </c>
      <c r="K785" s="156">
        <f>VLOOKUP(B785,'Full FBS'!$B$18:$M$2049,10,0)</f>
        <v>7</v>
      </c>
      <c r="L785" s="156">
        <f>VLOOKUP(B785,'Full FBS'!$B$18:$M$2049,11,0)</f>
        <v>78</v>
      </c>
      <c r="M785" s="156">
        <f>VLOOKUP(B785,'Full FBS'!$B$18:$M$2049,12,0)</f>
        <v>1</v>
      </c>
      <c r="N785" s="153">
        <f>SUM(G785*$D$8+H785*$D$5+I785*$D$9+J785*$D$6+K785*$D$11+L785*$D$10+M785*$D$7)</f>
        <v>17.3</v>
      </c>
      <c r="O785" s="167">
        <f>VLOOKUP(B785, 'Full FBS'!$B$18:$P$2049, 13, FALSE)</f>
        <v>17.3</v>
      </c>
      <c r="P785" s="29"/>
      <c r="Q785" s="14"/>
      <c r="R785" s="14"/>
      <c r="S785" s="14"/>
      <c r="T785" s="14"/>
    </row>
    <row r="786" spans="1:20" ht="13.5" customHeight="1">
      <c r="A786" s="154">
        <f>RANK(N786,$N$18:$N$1076)</f>
        <v>769</v>
      </c>
      <c r="B786" s="148" t="s">
        <v>1497</v>
      </c>
      <c r="C786" s="148" t="s">
        <v>433</v>
      </c>
      <c r="D786" s="149" t="s">
        <v>42</v>
      </c>
      <c r="E786" s="149" t="s">
        <v>34</v>
      </c>
      <c r="F786" s="149" t="s">
        <v>37</v>
      </c>
      <c r="G786" s="156">
        <f>VLOOKUP(B786,'Full FBS'!$B$18:$M$2049,6,0)</f>
        <v>0</v>
      </c>
      <c r="H786" s="156">
        <f>VLOOKUP(B786,'Full FBS'!$B$18:$M$2049,7,0)</f>
        <v>0</v>
      </c>
      <c r="I786" s="156">
        <f>VLOOKUP(B786,'Full FBS'!$B$18:$M$2049,8,0)</f>
        <v>0</v>
      </c>
      <c r="J786" s="156">
        <f>VLOOKUP(B786,'Full FBS'!$B$18:$M$2049,9,0)</f>
        <v>0</v>
      </c>
      <c r="K786" s="156">
        <f>VLOOKUP(B786,'Full FBS'!$B$18:$M$2049,10,0)</f>
        <v>7</v>
      </c>
      <c r="L786" s="156">
        <f>VLOOKUP(B786,'Full FBS'!$B$18:$M$2049,11,0)</f>
        <v>77</v>
      </c>
      <c r="M786" s="156">
        <f>VLOOKUP(B786,'Full FBS'!$B$18:$M$2049,12,0)</f>
        <v>1</v>
      </c>
      <c r="N786" s="153">
        <f>SUM(G786*$D$8+H786*$D$5+I786*$D$9+J786*$D$6+K786*$D$11+L786*$D$10+M786*$D$7)</f>
        <v>17.2</v>
      </c>
      <c r="O786" s="167">
        <f>VLOOKUP(B786, 'Full FBS'!$B$18:$P$2049, 13, FALSE)</f>
        <v>17.2</v>
      </c>
      <c r="P786" s="29"/>
      <c r="Q786" s="14"/>
      <c r="R786" s="14"/>
      <c r="S786" s="14"/>
      <c r="T786" s="14"/>
    </row>
    <row r="787" spans="1:20" ht="13.5" customHeight="1">
      <c r="A787" s="154">
        <f>RANK(N787,$N$18:$N$1076)</f>
        <v>770</v>
      </c>
      <c r="B787" s="148" t="s">
        <v>1778</v>
      </c>
      <c r="C787" s="148" t="s">
        <v>1045</v>
      </c>
      <c r="D787" s="149" t="s">
        <v>42</v>
      </c>
      <c r="E787" s="149" t="s">
        <v>34</v>
      </c>
      <c r="F787" s="149" t="s">
        <v>336</v>
      </c>
      <c r="G787" s="156">
        <f>VLOOKUP(B787,'Full FBS'!$B$18:$M$2049,6,0)</f>
        <v>0</v>
      </c>
      <c r="H787" s="156">
        <f>VLOOKUP(B787,'Full FBS'!$B$18:$M$2049,7,0)</f>
        <v>0</v>
      </c>
      <c r="I787" s="156">
        <f>VLOOKUP(B787,'Full FBS'!$B$18:$M$2049,8,0)</f>
        <v>0</v>
      </c>
      <c r="J787" s="156">
        <f>VLOOKUP(B787,'Full FBS'!$B$18:$M$2049,9,0)</f>
        <v>0</v>
      </c>
      <c r="K787" s="156">
        <f>VLOOKUP(B787,'Full FBS'!$B$18:$M$2049,10,0)</f>
        <v>6</v>
      </c>
      <c r="L787" s="156">
        <f>VLOOKUP(B787,'Full FBS'!$B$18:$M$2049,11,0)</f>
        <v>81</v>
      </c>
      <c r="M787" s="156">
        <f>VLOOKUP(B787,'Full FBS'!$B$18:$M$2049,12,0)</f>
        <v>1</v>
      </c>
      <c r="N787" s="153">
        <f>SUM(G787*$D$8+H787*$D$5+I787*$D$9+J787*$D$6+K787*$D$11+L787*$D$10+M787*$D$7)</f>
        <v>17.100000000000001</v>
      </c>
      <c r="O787" s="167">
        <f>VLOOKUP(B787, 'Full FBS'!$B$18:$P$2049, 13, FALSE)</f>
        <v>17.100000000000001</v>
      </c>
      <c r="P787" s="29"/>
      <c r="Q787" s="14"/>
      <c r="R787" s="14"/>
      <c r="S787" s="14"/>
      <c r="T787" s="14"/>
    </row>
    <row r="788" spans="1:20" ht="13.5" customHeight="1">
      <c r="A788" s="154">
        <f>RANK(N788,$N$18:$N$1076)</f>
        <v>771</v>
      </c>
      <c r="B788" s="148" t="s">
        <v>767</v>
      </c>
      <c r="C788" s="148" t="s">
        <v>453</v>
      </c>
      <c r="D788" s="149" t="s">
        <v>43</v>
      </c>
      <c r="E788" s="149" t="s">
        <v>36</v>
      </c>
      <c r="F788" s="149" t="s">
        <v>337</v>
      </c>
      <c r="G788" s="156">
        <f>VLOOKUP(B788,'Full FBS'!$B$18:$M$2049,6,0)</f>
        <v>0</v>
      </c>
      <c r="H788" s="156">
        <f>VLOOKUP(B788,'Full FBS'!$B$18:$M$2049,7,0)</f>
        <v>0</v>
      </c>
      <c r="I788" s="156">
        <f>VLOOKUP(B788,'Full FBS'!$B$18:$M$2049,8,0)</f>
        <v>0</v>
      </c>
      <c r="J788" s="156">
        <f>VLOOKUP(B788,'Full FBS'!$B$18:$M$2049,9,0)</f>
        <v>0</v>
      </c>
      <c r="K788" s="156">
        <f>VLOOKUP(B788,'Full FBS'!$B$18:$M$2049,10,0)</f>
        <v>6</v>
      </c>
      <c r="L788" s="156">
        <f>VLOOKUP(B788,'Full FBS'!$B$18:$M$2049,11,0)</f>
        <v>75</v>
      </c>
      <c r="M788" s="156">
        <f>VLOOKUP(B788,'Full FBS'!$B$18:$M$2049,12,0)</f>
        <v>1</v>
      </c>
      <c r="N788" s="153">
        <f>SUM(G788*$D$8+H788*$D$5+I788*$D$9+J788*$D$6+K788*$D$11+L788*$D$10+M788*$D$7)</f>
        <v>16.5</v>
      </c>
      <c r="O788" s="167">
        <f>VLOOKUP(B788, 'Full FBS'!$B$18:$P$2049, 13, FALSE)</f>
        <v>16.5</v>
      </c>
      <c r="P788" s="29"/>
      <c r="Q788" s="14"/>
      <c r="R788" s="14"/>
      <c r="S788" s="14"/>
      <c r="T788" s="14"/>
    </row>
    <row r="789" spans="1:20" ht="13.5" customHeight="1">
      <c r="A789" s="154">
        <f>RANK(N789,$N$18:$N$1076)</f>
        <v>772</v>
      </c>
      <c r="B789" s="148" t="s">
        <v>779</v>
      </c>
      <c r="C789" s="148" t="s">
        <v>1935</v>
      </c>
      <c r="D789" s="149" t="s">
        <v>42</v>
      </c>
      <c r="E789" s="149" t="s">
        <v>36</v>
      </c>
      <c r="F789" s="149" t="s">
        <v>45</v>
      </c>
      <c r="G789" s="156">
        <f>VLOOKUP(B789,'Full FBS'!$B$18:$M$2049,6,0)</f>
        <v>0</v>
      </c>
      <c r="H789" s="156">
        <f>VLOOKUP(B789,'Full FBS'!$B$18:$M$2049,7,0)</f>
        <v>0</v>
      </c>
      <c r="I789" s="156">
        <f>VLOOKUP(B789,'Full FBS'!$B$18:$M$2049,8,0)</f>
        <v>0</v>
      </c>
      <c r="J789" s="156">
        <f>VLOOKUP(B789,'Full FBS'!$B$18:$M$2049,9,0)</f>
        <v>0</v>
      </c>
      <c r="K789" s="156">
        <f>VLOOKUP(B789,'Full FBS'!$B$18:$M$2049,10,0)</f>
        <v>6</v>
      </c>
      <c r="L789" s="156">
        <f>VLOOKUP(B789,'Full FBS'!$B$18:$M$2049,11,0)</f>
        <v>73</v>
      </c>
      <c r="M789" s="156">
        <f>VLOOKUP(B789,'Full FBS'!$B$18:$M$2049,12,0)</f>
        <v>1</v>
      </c>
      <c r="N789" s="153">
        <f>SUM(G789*$D$8+H789*$D$5+I789*$D$9+J789*$D$6+K789*$D$11+L789*$D$10+M789*$D$7)</f>
        <v>16.3</v>
      </c>
      <c r="O789" s="167">
        <f>VLOOKUP(B789, 'Full FBS'!$B$18:$P$2049, 13, FALSE)</f>
        <v>16.3</v>
      </c>
      <c r="P789" s="29"/>
      <c r="Q789" s="14"/>
      <c r="R789" s="14"/>
      <c r="S789" s="14"/>
      <c r="T789" s="14"/>
    </row>
    <row r="790" spans="1:20" ht="13.5" customHeight="1">
      <c r="A790" s="154">
        <f>RANK(N790,$N$18:$N$1076)</f>
        <v>772</v>
      </c>
      <c r="B790" s="148" t="s">
        <v>1348</v>
      </c>
      <c r="C790" s="148" t="s">
        <v>1923</v>
      </c>
      <c r="D790" s="149" t="s">
        <v>43</v>
      </c>
      <c r="E790" s="149" t="s">
        <v>1965</v>
      </c>
      <c r="F790" s="149" t="s">
        <v>336</v>
      </c>
      <c r="G790" s="156">
        <f>VLOOKUP(B790,'Full FBS'!$B$18:$M$2049,6,0)</f>
        <v>0</v>
      </c>
      <c r="H790" s="156">
        <f>VLOOKUP(B790,'Full FBS'!$B$18:$M$2049,7,0)</f>
        <v>0</v>
      </c>
      <c r="I790" s="156">
        <f>VLOOKUP(B790,'Full FBS'!$B$18:$M$2049,8,0)</f>
        <v>0</v>
      </c>
      <c r="J790" s="156">
        <f>VLOOKUP(B790,'Full FBS'!$B$18:$M$2049,9,0)</f>
        <v>0</v>
      </c>
      <c r="K790" s="156">
        <f>VLOOKUP(B790,'Full FBS'!$B$18:$M$2049,10,0)</f>
        <v>9</v>
      </c>
      <c r="L790" s="156">
        <f>VLOOKUP(B790,'Full FBS'!$B$18:$M$2049,11,0)</f>
        <v>118</v>
      </c>
      <c r="M790" s="156">
        <f>VLOOKUP(B790,'Full FBS'!$B$18:$M$2049,12,0)</f>
        <v>0</v>
      </c>
      <c r="N790" s="153">
        <f>SUM(G790*$D$8+H790*$D$5+I790*$D$9+J790*$D$6+K790*$D$11+L790*$D$10+M790*$D$7)</f>
        <v>16.3</v>
      </c>
      <c r="O790" s="167">
        <f>VLOOKUP(B790, 'Full FBS'!$B$18:$P$2049, 13, FALSE)</f>
        <v>16.3</v>
      </c>
      <c r="P790" s="29"/>
      <c r="Q790" s="14"/>
      <c r="R790" s="14"/>
      <c r="S790" s="14"/>
      <c r="T790" s="14"/>
    </row>
    <row r="791" spans="1:20" ht="13.5" customHeight="1">
      <c r="A791" s="154">
        <f>RANK(N791,$N$18:$N$1076)</f>
        <v>774</v>
      </c>
      <c r="B791" s="148" t="s">
        <v>1429</v>
      </c>
      <c r="C791" s="148" t="s">
        <v>51</v>
      </c>
      <c r="D791" s="149" t="s">
        <v>42</v>
      </c>
      <c r="E791" s="149" t="s">
        <v>36</v>
      </c>
      <c r="F791" s="149" t="s">
        <v>37</v>
      </c>
      <c r="G791" s="156">
        <f>VLOOKUP(B791,'Full FBS'!$B$18:$M$2049,6,0)</f>
        <v>0</v>
      </c>
      <c r="H791" s="156">
        <f>VLOOKUP(B791,'Full FBS'!$B$18:$M$2049,7,0)</f>
        <v>0</v>
      </c>
      <c r="I791" s="156">
        <f>VLOOKUP(B791,'Full FBS'!$B$18:$M$2049,8,0)</f>
        <v>0</v>
      </c>
      <c r="J791" s="156">
        <f>VLOOKUP(B791,'Full FBS'!$B$18:$M$2049,9,0)</f>
        <v>0</v>
      </c>
      <c r="K791" s="156">
        <f>VLOOKUP(B791,'Full FBS'!$B$18:$M$2049,10,0)</f>
        <v>6</v>
      </c>
      <c r="L791" s="156">
        <f>VLOOKUP(B791,'Full FBS'!$B$18:$M$2049,11,0)</f>
        <v>72</v>
      </c>
      <c r="M791" s="156">
        <f>VLOOKUP(B791,'Full FBS'!$B$18:$M$2049,12,0)</f>
        <v>1</v>
      </c>
      <c r="N791" s="153">
        <f>SUM(G791*$D$8+H791*$D$5+I791*$D$9+J791*$D$6+K791*$D$11+L791*$D$10+M791*$D$7)</f>
        <v>16.2</v>
      </c>
      <c r="O791" s="167">
        <f>VLOOKUP(B791, 'Full FBS'!$B$18:$P$2049, 13, FALSE)</f>
        <v>16.2</v>
      </c>
      <c r="P791" s="29"/>
      <c r="Q791" s="14"/>
      <c r="R791" s="14"/>
      <c r="S791" s="14"/>
      <c r="T791" s="14"/>
    </row>
    <row r="792" spans="1:20" ht="13.5" customHeight="1">
      <c r="A792" s="154">
        <f>RANK(N792,$N$18:$N$1076)</f>
        <v>775</v>
      </c>
      <c r="B792" s="148" t="s">
        <v>1736</v>
      </c>
      <c r="C792" s="148" t="s">
        <v>416</v>
      </c>
      <c r="D792" s="149" t="s">
        <v>43</v>
      </c>
      <c r="E792" s="149" t="s">
        <v>1965</v>
      </c>
      <c r="F792" s="149" t="s">
        <v>37</v>
      </c>
      <c r="G792" s="156">
        <f>VLOOKUP(B792,'Full FBS'!$B$18:$M$2049,6,0)</f>
        <v>0</v>
      </c>
      <c r="H792" s="156">
        <f>VLOOKUP(B792,'Full FBS'!$B$18:$M$2049,7,0)</f>
        <v>0</v>
      </c>
      <c r="I792" s="156">
        <f>VLOOKUP(B792,'Full FBS'!$B$18:$M$2049,8,0)</f>
        <v>0</v>
      </c>
      <c r="J792" s="156">
        <f>VLOOKUP(B792,'Full FBS'!$B$18:$M$2049,9,0)</f>
        <v>0</v>
      </c>
      <c r="K792" s="156">
        <f>VLOOKUP(B792,'Full FBS'!$B$18:$M$2049,10,0)</f>
        <v>6</v>
      </c>
      <c r="L792" s="156">
        <f>VLOOKUP(B792,'Full FBS'!$B$18:$M$2049,11,0)</f>
        <v>70</v>
      </c>
      <c r="M792" s="156">
        <f>VLOOKUP(B792,'Full FBS'!$B$18:$M$2049,12,0)</f>
        <v>1</v>
      </c>
      <c r="N792" s="153">
        <f>SUM(G792*$D$8+H792*$D$5+I792*$D$9+J792*$D$6+K792*$D$11+L792*$D$10+M792*$D$7)</f>
        <v>16</v>
      </c>
      <c r="O792" s="167">
        <f>VLOOKUP(B792, 'Full FBS'!$B$18:$P$2049, 13, FALSE)</f>
        <v>16</v>
      </c>
      <c r="P792" s="29"/>
      <c r="Q792" s="14"/>
      <c r="R792" s="14"/>
      <c r="S792" s="14"/>
      <c r="T792" s="14"/>
    </row>
    <row r="793" spans="1:20" ht="13.5" customHeight="1">
      <c r="A793" s="154">
        <f>RANK(N793,$N$18:$N$1076)</f>
        <v>776</v>
      </c>
      <c r="B793" s="148" t="s">
        <v>1329</v>
      </c>
      <c r="C793" s="148" t="s">
        <v>449</v>
      </c>
      <c r="D793" s="149" t="s">
        <v>43</v>
      </c>
      <c r="E793" s="149" t="s">
        <v>36</v>
      </c>
      <c r="F793" s="149" t="s">
        <v>337</v>
      </c>
      <c r="G793" s="156">
        <f>VLOOKUP(B793,'Full FBS'!$B$18:$M$2049,6,0)</f>
        <v>0</v>
      </c>
      <c r="H793" s="156">
        <f>VLOOKUP(B793,'Full FBS'!$B$18:$M$2049,7,0)</f>
        <v>0</v>
      </c>
      <c r="I793" s="156">
        <f>VLOOKUP(B793,'Full FBS'!$B$18:$M$2049,8,0)</f>
        <v>0</v>
      </c>
      <c r="J793" s="156">
        <f>VLOOKUP(B793,'Full FBS'!$B$18:$M$2049,9,0)</f>
        <v>0</v>
      </c>
      <c r="K793" s="156">
        <f>VLOOKUP(B793,'Full FBS'!$B$18:$M$2049,10,0)</f>
        <v>9</v>
      </c>
      <c r="L793" s="156">
        <f>VLOOKUP(B793,'Full FBS'!$B$18:$M$2049,11,0)</f>
        <v>103</v>
      </c>
      <c r="M793" s="156">
        <f>VLOOKUP(B793,'Full FBS'!$B$18:$M$2049,12,0)</f>
        <v>0</v>
      </c>
      <c r="N793" s="153">
        <f>SUM(G793*$D$8+H793*$D$5+I793*$D$9+J793*$D$6+K793*$D$11+L793*$D$10+M793*$D$7)</f>
        <v>14.8</v>
      </c>
      <c r="O793" s="167">
        <f>VLOOKUP(B793, 'Full FBS'!$B$18:$P$2049, 13, FALSE)</f>
        <v>14.8</v>
      </c>
      <c r="P793" s="29"/>
      <c r="Q793" s="14"/>
      <c r="R793" s="14"/>
      <c r="S793" s="14"/>
      <c r="T793" s="14"/>
    </row>
    <row r="794" spans="1:20" ht="13.5" customHeight="1">
      <c r="A794" s="154">
        <f>RANK(N794,$N$18:$N$1076)</f>
        <v>777</v>
      </c>
      <c r="B794" s="148" t="s">
        <v>993</v>
      </c>
      <c r="C794" s="148" t="s">
        <v>1934</v>
      </c>
      <c r="D794" s="149" t="s">
        <v>42</v>
      </c>
      <c r="E794" s="149" t="s">
        <v>34</v>
      </c>
      <c r="F794" s="149" t="s">
        <v>37</v>
      </c>
      <c r="G794" s="156">
        <f>VLOOKUP(B794,'Full FBS'!$B$18:$M$2049,6,0)</f>
        <v>0</v>
      </c>
      <c r="H794" s="156">
        <f>VLOOKUP(B794,'Full FBS'!$B$18:$M$2049,7,0)</f>
        <v>0</v>
      </c>
      <c r="I794" s="156">
        <f>VLOOKUP(B794,'Full FBS'!$B$18:$M$2049,8,0)</f>
        <v>0</v>
      </c>
      <c r="J794" s="156">
        <f>VLOOKUP(B794,'Full FBS'!$B$18:$M$2049,9,0)</f>
        <v>0</v>
      </c>
      <c r="K794" s="156">
        <f>VLOOKUP(B794,'Full FBS'!$B$18:$M$2049,10,0)</f>
        <v>6</v>
      </c>
      <c r="L794" s="156">
        <f>VLOOKUP(B794,'Full FBS'!$B$18:$M$2049,11,0)</f>
        <v>53</v>
      </c>
      <c r="M794" s="156">
        <f>VLOOKUP(B794,'Full FBS'!$B$18:$M$2049,12,0)</f>
        <v>1</v>
      </c>
      <c r="N794" s="153">
        <f>SUM(G794*$D$8+H794*$D$5+I794*$D$9+J794*$D$6+K794*$D$11+L794*$D$10+M794*$D$7)</f>
        <v>14.3</v>
      </c>
      <c r="O794" s="167">
        <f>VLOOKUP(B794, 'Full FBS'!$B$18:$P$2049, 13, FALSE)</f>
        <v>14.3</v>
      </c>
      <c r="P794" s="29"/>
      <c r="Q794" s="14"/>
      <c r="R794" s="14"/>
      <c r="S794" s="14"/>
      <c r="T794" s="14"/>
    </row>
    <row r="795" spans="1:20" ht="13.5" customHeight="1">
      <c r="A795" s="154">
        <f>RANK(N795,$N$18:$N$1076)</f>
        <v>777</v>
      </c>
      <c r="B795" s="148" t="s">
        <v>270</v>
      </c>
      <c r="C795" s="148" t="s">
        <v>408</v>
      </c>
      <c r="D795" s="149" t="s">
        <v>42</v>
      </c>
      <c r="E795" s="149" t="s">
        <v>34</v>
      </c>
      <c r="F795" s="149" t="s">
        <v>37</v>
      </c>
      <c r="G795" s="156">
        <f>VLOOKUP(B795,'Full FBS'!$B$18:$M$2049,6,0)</f>
        <v>0</v>
      </c>
      <c r="H795" s="156">
        <f>VLOOKUP(B795,'Full FBS'!$B$18:$M$2049,7,0)</f>
        <v>0</v>
      </c>
      <c r="I795" s="156">
        <f>VLOOKUP(B795,'Full FBS'!$B$18:$M$2049,8,0)</f>
        <v>0</v>
      </c>
      <c r="J795" s="156">
        <f>VLOOKUP(B795,'Full FBS'!$B$18:$M$2049,9,0)</f>
        <v>0</v>
      </c>
      <c r="K795" s="156">
        <f>VLOOKUP(B795,'Full FBS'!$B$18:$M$2049,10,0)</f>
        <v>8</v>
      </c>
      <c r="L795" s="156">
        <f>VLOOKUP(B795,'Full FBS'!$B$18:$M$2049,11,0)</f>
        <v>103</v>
      </c>
      <c r="M795" s="156">
        <f>VLOOKUP(B795,'Full FBS'!$B$18:$M$2049,12,0)</f>
        <v>0</v>
      </c>
      <c r="N795" s="153">
        <f>SUM(G795*$D$8+H795*$D$5+I795*$D$9+J795*$D$6+K795*$D$11+L795*$D$10+M795*$D$7)</f>
        <v>14.3</v>
      </c>
      <c r="O795" s="167">
        <f>VLOOKUP(B795, 'Full FBS'!$B$18:$P$2049, 13, FALSE)</f>
        <v>14.3</v>
      </c>
      <c r="P795" s="29"/>
      <c r="Q795" s="14"/>
      <c r="R795" s="14"/>
      <c r="S795" s="14"/>
      <c r="T795" s="14"/>
    </row>
    <row r="796" spans="1:20" ht="13.5" customHeight="1">
      <c r="A796" s="154">
        <f>RANK(N796,$N$18:$N$1076)</f>
        <v>779</v>
      </c>
      <c r="B796" s="148" t="s">
        <v>1814</v>
      </c>
      <c r="C796" s="148" t="s">
        <v>60</v>
      </c>
      <c r="D796" s="149" t="s">
        <v>42</v>
      </c>
      <c r="E796" s="149" t="s">
        <v>36</v>
      </c>
      <c r="F796" s="149" t="s">
        <v>337</v>
      </c>
      <c r="G796" s="156">
        <f>VLOOKUP(B796,'Full FBS'!$B$18:$M$2049,6,0)</f>
        <v>0</v>
      </c>
      <c r="H796" s="156">
        <f>VLOOKUP(B796,'Full FBS'!$B$18:$M$2049,7,0)</f>
        <v>0</v>
      </c>
      <c r="I796" s="156">
        <f>VLOOKUP(B796,'Full FBS'!$B$18:$M$2049,8,0)</f>
        <v>0</v>
      </c>
      <c r="J796" s="156">
        <f>VLOOKUP(B796,'Full FBS'!$B$18:$M$2049,9,0)</f>
        <v>0</v>
      </c>
      <c r="K796" s="156">
        <f>VLOOKUP(B796,'Full FBS'!$B$18:$M$2049,10,0)</f>
        <v>5</v>
      </c>
      <c r="L796" s="156">
        <f>VLOOKUP(B796,'Full FBS'!$B$18:$M$2049,11,0)</f>
        <v>41</v>
      </c>
      <c r="M796" s="156">
        <f>VLOOKUP(B796,'Full FBS'!$B$18:$M$2049,12,0)</f>
        <v>1</v>
      </c>
      <c r="N796" s="153">
        <f>SUM(G796*$D$8+H796*$D$5+I796*$D$9+J796*$D$6+K796*$D$11+L796*$D$10+M796*$D$7)</f>
        <v>12.600000000000001</v>
      </c>
      <c r="O796" s="167">
        <f>VLOOKUP(B796, 'Full FBS'!$B$18:$P$2049, 13, FALSE)</f>
        <v>12.600000000000001</v>
      </c>
      <c r="P796" s="29"/>
      <c r="Q796" s="14"/>
      <c r="R796" s="14"/>
      <c r="S796" s="14"/>
      <c r="T796" s="14"/>
    </row>
    <row r="797" spans="1:20" ht="13.5" customHeight="1">
      <c r="A797" s="154">
        <f>RANK(N797,$N$18:$N$1076)</f>
        <v>780</v>
      </c>
      <c r="B797" s="148" t="s">
        <v>1517</v>
      </c>
      <c r="C797" s="148" t="s">
        <v>423</v>
      </c>
      <c r="D797" s="149" t="s">
        <v>42</v>
      </c>
      <c r="E797" s="149" t="s">
        <v>38</v>
      </c>
      <c r="F797" s="149" t="s">
        <v>337</v>
      </c>
      <c r="G797" s="156">
        <f>VLOOKUP(B797,'Full FBS'!$B$18:$M$2049,6,0)</f>
        <v>0</v>
      </c>
      <c r="H797" s="156">
        <f>VLOOKUP(B797,'Full FBS'!$B$18:$M$2049,7,0)</f>
        <v>0</v>
      </c>
      <c r="I797" s="156">
        <f>VLOOKUP(B797,'Full FBS'!$B$18:$M$2049,8,0)</f>
        <v>0</v>
      </c>
      <c r="J797" s="156">
        <f>VLOOKUP(B797,'Full FBS'!$B$18:$M$2049,9,0)</f>
        <v>0</v>
      </c>
      <c r="K797" s="156">
        <f>VLOOKUP(B797,'Full FBS'!$B$18:$M$2049,10,0)</f>
        <v>8</v>
      </c>
      <c r="L797" s="156">
        <f>VLOOKUP(B797,'Full FBS'!$B$18:$M$2049,11,0)</f>
        <v>80</v>
      </c>
      <c r="M797" s="156">
        <f>VLOOKUP(B797,'Full FBS'!$B$18:$M$2049,12,0)</f>
        <v>0</v>
      </c>
      <c r="N797" s="153">
        <f>SUM(G797*$D$8+H797*$D$5+I797*$D$9+J797*$D$6+K797*$D$11+L797*$D$10+M797*$D$7)</f>
        <v>12</v>
      </c>
      <c r="O797" s="167">
        <f>VLOOKUP(B797, 'Full FBS'!$B$18:$P$2049, 13, FALSE)</f>
        <v>12</v>
      </c>
      <c r="P797" s="29"/>
      <c r="Q797" s="14"/>
      <c r="R797" s="14"/>
      <c r="S797" s="14"/>
      <c r="T797" s="14"/>
    </row>
    <row r="798" spans="1:20" ht="13.5" customHeight="1">
      <c r="A798" s="154">
        <f>RANK(N798,$N$18:$N$1076)</f>
        <v>781</v>
      </c>
      <c r="B798" s="148" t="s">
        <v>1815</v>
      </c>
      <c r="C798" s="148" t="s">
        <v>60</v>
      </c>
      <c r="D798" s="149" t="s">
        <v>42</v>
      </c>
      <c r="E798" s="149" t="s">
        <v>34</v>
      </c>
      <c r="F798" s="149" t="s">
        <v>337</v>
      </c>
      <c r="G798" s="156">
        <f>VLOOKUP(B798,'Full FBS'!$B$18:$M$2049,6,0)</f>
        <v>0</v>
      </c>
      <c r="H798" s="156">
        <f>VLOOKUP(B798,'Full FBS'!$B$18:$M$2049,7,0)</f>
        <v>0</v>
      </c>
      <c r="I798" s="156">
        <f>VLOOKUP(B798,'Full FBS'!$B$18:$M$2049,8,0)</f>
        <v>0</v>
      </c>
      <c r="J798" s="156">
        <f>VLOOKUP(B798,'Full FBS'!$B$18:$M$2049,9,0)</f>
        <v>0</v>
      </c>
      <c r="K798" s="156">
        <f>VLOOKUP(B798,'Full FBS'!$B$18:$M$2049,10,0)</f>
        <v>4</v>
      </c>
      <c r="L798" s="156">
        <f>VLOOKUP(B798,'Full FBS'!$B$18:$M$2049,11,0)</f>
        <v>31</v>
      </c>
      <c r="M798" s="156">
        <f>VLOOKUP(B798,'Full FBS'!$B$18:$M$2049,12,0)</f>
        <v>1</v>
      </c>
      <c r="N798" s="153">
        <f>SUM(G798*$D$8+H798*$D$5+I798*$D$9+J798*$D$6+K798*$D$11+L798*$D$10+M798*$D$7)</f>
        <v>11.1</v>
      </c>
      <c r="O798" s="167">
        <f>VLOOKUP(B798, 'Full FBS'!$B$18:$P$2049, 13, FALSE)</f>
        <v>11.1</v>
      </c>
      <c r="P798" s="29"/>
      <c r="Q798" s="14"/>
      <c r="R798" s="14"/>
      <c r="S798" s="14"/>
      <c r="T798" s="14"/>
    </row>
    <row r="799" spans="1:20" ht="13.5" customHeight="1">
      <c r="A799" s="154">
        <f>RANK(N799,$N$18:$N$1076)</f>
        <v>782</v>
      </c>
      <c r="B799" s="148" t="s">
        <v>559</v>
      </c>
      <c r="C799" s="148" t="s">
        <v>429</v>
      </c>
      <c r="D799" s="149" t="s">
        <v>42</v>
      </c>
      <c r="E799" s="149" t="s">
        <v>38</v>
      </c>
      <c r="F799" s="149" t="s">
        <v>336</v>
      </c>
      <c r="G799" s="156">
        <f>VLOOKUP(B799,'Full FBS'!$B$18:$M$2049,6,0)</f>
        <v>0</v>
      </c>
      <c r="H799" s="156">
        <f>VLOOKUP(B799,'Full FBS'!$B$18:$M$2049,7,0)</f>
        <v>0</v>
      </c>
      <c r="I799" s="156">
        <f>VLOOKUP(B799,'Full FBS'!$B$18:$M$2049,8,0)</f>
        <v>0</v>
      </c>
      <c r="J799" s="156">
        <f>VLOOKUP(B799,'Full FBS'!$B$18:$M$2049,9,0)</f>
        <v>0</v>
      </c>
      <c r="K799" s="156">
        <f>VLOOKUP(B799,'Full FBS'!$B$18:$M$2049,10,0)</f>
        <v>7</v>
      </c>
      <c r="L799" s="156">
        <f>VLOOKUP(B799,'Full FBS'!$B$18:$M$2049,11,0)</f>
        <v>62</v>
      </c>
      <c r="M799" s="156">
        <f>VLOOKUP(B799,'Full FBS'!$B$18:$M$2049,12,0)</f>
        <v>0</v>
      </c>
      <c r="N799" s="153">
        <f>SUM(G799*$D$8+H799*$D$5+I799*$D$9+J799*$D$6+K799*$D$11+L799*$D$10+M799*$D$7)</f>
        <v>9.6999999999999993</v>
      </c>
      <c r="O799" s="167">
        <f>VLOOKUP(B799, 'Full FBS'!$B$18:$P$2049, 13, FALSE)</f>
        <v>9.6999999999999993</v>
      </c>
      <c r="P799" s="29"/>
      <c r="Q799" s="14"/>
      <c r="R799" s="14"/>
      <c r="S799" s="14"/>
      <c r="T799" s="14"/>
    </row>
    <row r="800" spans="1:20" ht="13.5" customHeight="1">
      <c r="A800" s="154">
        <f>RANK(N800,$N$18:$N$1076)</f>
        <v>783</v>
      </c>
      <c r="B800" s="148" t="s">
        <v>925</v>
      </c>
      <c r="C800" s="148" t="s">
        <v>1953</v>
      </c>
      <c r="D800" s="149" t="s">
        <v>39</v>
      </c>
      <c r="E800" s="149" t="s">
        <v>36</v>
      </c>
      <c r="F800" s="149" t="s">
        <v>37</v>
      </c>
      <c r="G800" s="156">
        <f>VLOOKUP(B800,'Full FBS'!$B$18:$M$2049,6,0)</f>
        <v>0</v>
      </c>
      <c r="H800" s="156">
        <f>VLOOKUP(B800,'Full FBS'!$B$18:$M$2049,7,0)</f>
        <v>0</v>
      </c>
      <c r="I800" s="156">
        <f>VLOOKUP(B800,'Full FBS'!$B$18:$M$2049,8,0)</f>
        <v>0</v>
      </c>
      <c r="J800" s="156">
        <f>VLOOKUP(B800,'Full FBS'!$B$18:$M$2049,9,0)</f>
        <v>0</v>
      </c>
      <c r="K800" s="156">
        <f>VLOOKUP(B800,'Full FBS'!$B$18:$M$2049,10,0)</f>
        <v>0</v>
      </c>
      <c r="L800" s="156">
        <f>VLOOKUP(B800,'Full FBS'!$B$18:$M$2049,11,0)</f>
        <v>0</v>
      </c>
      <c r="M800" s="156">
        <f>VLOOKUP(B800,'Full FBS'!$B$18:$M$2049,12,0)</f>
        <v>0</v>
      </c>
      <c r="N800" s="153">
        <f>SUM(G800*$D$8+H800*$D$5+I800*$D$9+J800*$D$6+K800*$D$11+L800*$D$10+M800*$D$7)</f>
        <v>0</v>
      </c>
      <c r="O800" s="167">
        <f>VLOOKUP(B800, 'Full FBS'!$B$18:$P$2049, 13, FALSE)</f>
        <v>0</v>
      </c>
      <c r="P800" s="29"/>
      <c r="Q800" s="14"/>
      <c r="R800" s="14"/>
      <c r="S800" s="14"/>
      <c r="T800" s="14"/>
    </row>
    <row r="801" spans="1:20" ht="13.5" customHeight="1">
      <c r="A801" s="154">
        <f>RANK(N801,$N$18:$N$1076)</f>
        <v>783</v>
      </c>
      <c r="B801" s="148" t="s">
        <v>823</v>
      </c>
      <c r="C801" s="148" t="s">
        <v>408</v>
      </c>
      <c r="D801" s="149" t="s">
        <v>43</v>
      </c>
      <c r="E801" s="149" t="s">
        <v>38</v>
      </c>
      <c r="F801" s="149" t="s">
        <v>37</v>
      </c>
      <c r="G801" s="156">
        <f>VLOOKUP(B801,'Full FBS'!$B$18:$M$2049,6,0)</f>
        <v>0</v>
      </c>
      <c r="H801" s="156">
        <f>VLOOKUP(B801,'Full FBS'!$B$18:$M$2049,7,0)</f>
        <v>0</v>
      </c>
      <c r="I801" s="156">
        <f>VLOOKUP(B801,'Full FBS'!$B$18:$M$2049,8,0)</f>
        <v>0</v>
      </c>
      <c r="J801" s="156">
        <f>VLOOKUP(B801,'Full FBS'!$B$18:$M$2049,9,0)</f>
        <v>0</v>
      </c>
      <c r="K801" s="156">
        <f>VLOOKUP(B801,'Full FBS'!$B$18:$M$2049,10,0)</f>
        <v>0</v>
      </c>
      <c r="L801" s="156">
        <f>VLOOKUP(B801,'Full FBS'!$B$18:$M$2049,11,0)</f>
        <v>0</v>
      </c>
      <c r="M801" s="156">
        <f>VLOOKUP(B801,'Full FBS'!$B$18:$M$2049,12,0)</f>
        <v>0</v>
      </c>
      <c r="N801" s="153">
        <f>SUM(G801*$D$8+H801*$D$5+I801*$D$9+J801*$D$6+K801*$D$11+L801*$D$10+M801*$D$7)</f>
        <v>0</v>
      </c>
      <c r="O801" s="167">
        <f>VLOOKUP(B801, 'Full FBS'!$B$18:$P$2049, 13, FALSE)</f>
        <v>0</v>
      </c>
      <c r="P801" s="29"/>
      <c r="Q801" s="14"/>
      <c r="R801" s="14"/>
      <c r="S801" s="14"/>
      <c r="T801" s="14"/>
    </row>
    <row r="802" spans="1:20" ht="13.5" customHeight="1">
      <c r="A802" s="154">
        <f>RANK(N802,$N$18:$N$1076)</f>
        <v>783</v>
      </c>
      <c r="B802" s="148" t="s">
        <v>2210</v>
      </c>
      <c r="C802" s="148" t="s">
        <v>449</v>
      </c>
      <c r="D802" s="149" t="s">
        <v>42</v>
      </c>
      <c r="E802" s="149" t="s">
        <v>34</v>
      </c>
      <c r="F802" s="149" t="s">
        <v>337</v>
      </c>
      <c r="G802" s="156">
        <f>VLOOKUP(B802,'Full FBS'!$B$18:$M$2049,6,0)</f>
        <v>0</v>
      </c>
      <c r="H802" s="156">
        <f>VLOOKUP(B802,'Full FBS'!$B$18:$M$2049,7,0)</f>
        <v>0</v>
      </c>
      <c r="I802" s="156">
        <f>VLOOKUP(B802,'Full FBS'!$B$18:$M$2049,8,0)</f>
        <v>0</v>
      </c>
      <c r="J802" s="156">
        <f>VLOOKUP(B802,'Full FBS'!$B$18:$M$2049,9,0)</f>
        <v>0</v>
      </c>
      <c r="K802" s="156">
        <f>VLOOKUP(B802,'Full FBS'!$B$18:$M$2049,10,0)</f>
        <v>0</v>
      </c>
      <c r="L802" s="156">
        <f>VLOOKUP(B802,'Full FBS'!$B$18:$M$2049,11,0)</f>
        <v>0</v>
      </c>
      <c r="M802" s="156">
        <f>VLOOKUP(B802,'Full FBS'!$B$18:$M$2049,12,0)</f>
        <v>0</v>
      </c>
      <c r="N802" s="153">
        <f>SUM(G802*$D$8+H802*$D$5+I802*$D$9+J802*$D$6+K802*$D$11+L802*$D$10+M802*$D$7)</f>
        <v>0</v>
      </c>
      <c r="O802" s="167">
        <f>VLOOKUP(B802, 'Full FBS'!$B$18:$P$2049, 13, FALSE)</f>
        <v>0</v>
      </c>
      <c r="P802" s="29"/>
      <c r="Q802" s="14"/>
      <c r="R802" s="14"/>
      <c r="S802" s="14"/>
      <c r="T802" s="14"/>
    </row>
    <row r="803" spans="1:20" ht="13.5" customHeight="1">
      <c r="A803" s="154">
        <f>RANK(N803,$N$18:$N$1076)</f>
        <v>783</v>
      </c>
      <c r="B803" s="148" t="s">
        <v>1391</v>
      </c>
      <c r="C803" s="148" t="s">
        <v>417</v>
      </c>
      <c r="D803" s="149" t="s">
        <v>39</v>
      </c>
      <c r="E803" s="149" t="s">
        <v>40</v>
      </c>
      <c r="F803" s="149" t="s">
        <v>37</v>
      </c>
      <c r="G803" s="156">
        <f>VLOOKUP(B803,'Full FBS'!$B$18:$M$2049,6,0)</f>
        <v>0</v>
      </c>
      <c r="H803" s="156">
        <f>VLOOKUP(B803,'Full FBS'!$B$18:$M$2049,7,0)</f>
        <v>0</v>
      </c>
      <c r="I803" s="156">
        <f>VLOOKUP(B803,'Full FBS'!$B$18:$M$2049,8,0)</f>
        <v>0</v>
      </c>
      <c r="J803" s="156">
        <f>VLOOKUP(B803,'Full FBS'!$B$18:$M$2049,9,0)</f>
        <v>0</v>
      </c>
      <c r="K803" s="156">
        <f>VLOOKUP(B803,'Full FBS'!$B$18:$M$2049,10,0)</f>
        <v>0</v>
      </c>
      <c r="L803" s="156">
        <f>VLOOKUP(B803,'Full FBS'!$B$18:$M$2049,11,0)</f>
        <v>0</v>
      </c>
      <c r="M803" s="156">
        <f>VLOOKUP(B803,'Full FBS'!$B$18:$M$2049,12,0)</f>
        <v>0</v>
      </c>
      <c r="N803" s="153">
        <f>SUM(G803*$D$8+H803*$D$5+I803*$D$9+J803*$D$6+K803*$D$11+L803*$D$10+M803*$D$7)</f>
        <v>0</v>
      </c>
      <c r="O803" s="167">
        <f>VLOOKUP(B803, 'Full FBS'!$B$18:$P$2049, 13, FALSE)</f>
        <v>0</v>
      </c>
      <c r="P803" s="29"/>
      <c r="Q803" s="14"/>
      <c r="R803" s="14"/>
      <c r="S803" s="14"/>
      <c r="T803" s="14"/>
    </row>
    <row r="804" spans="1:20" ht="13.5" customHeight="1">
      <c r="A804" s="154">
        <f>RANK(N804,$N$18:$N$1076)</f>
        <v>783</v>
      </c>
      <c r="B804" s="148" t="s">
        <v>2211</v>
      </c>
      <c r="C804" s="148" t="s">
        <v>1923</v>
      </c>
      <c r="D804" s="149" t="s">
        <v>43</v>
      </c>
      <c r="E804" s="149" t="s">
        <v>1965</v>
      </c>
      <c r="F804" s="149" t="s">
        <v>336</v>
      </c>
      <c r="G804" s="156">
        <f>VLOOKUP(B804,'Full FBS'!$B$18:$M$2049,6,0)</f>
        <v>0</v>
      </c>
      <c r="H804" s="156">
        <f>VLOOKUP(B804,'Full FBS'!$B$18:$M$2049,7,0)</f>
        <v>0</v>
      </c>
      <c r="I804" s="156">
        <f>VLOOKUP(B804,'Full FBS'!$B$18:$M$2049,8,0)</f>
        <v>0</v>
      </c>
      <c r="J804" s="156">
        <f>VLOOKUP(B804,'Full FBS'!$B$18:$M$2049,9,0)</f>
        <v>0</v>
      </c>
      <c r="K804" s="156">
        <f>VLOOKUP(B804,'Full FBS'!$B$18:$M$2049,10,0)</f>
        <v>0</v>
      </c>
      <c r="L804" s="156">
        <f>VLOOKUP(B804,'Full FBS'!$B$18:$M$2049,11,0)</f>
        <v>0</v>
      </c>
      <c r="M804" s="156">
        <f>VLOOKUP(B804,'Full FBS'!$B$18:$M$2049,12,0)</f>
        <v>0</v>
      </c>
      <c r="N804" s="153">
        <f>SUM(G804*$D$8+H804*$D$5+I804*$D$9+J804*$D$6+K804*$D$11+L804*$D$10+M804*$D$7)</f>
        <v>0</v>
      </c>
      <c r="O804" s="167">
        <f>VLOOKUP(B804, 'Full FBS'!$B$18:$P$2049, 13, FALSE)</f>
        <v>0</v>
      </c>
      <c r="P804" s="29"/>
      <c r="Q804" s="14"/>
      <c r="R804" s="14"/>
      <c r="S804" s="14"/>
      <c r="T804" s="14"/>
    </row>
    <row r="805" spans="1:20" ht="13.5" customHeight="1">
      <c r="A805" s="154">
        <f>RANK(N805,$N$18:$N$1076)</f>
        <v>783</v>
      </c>
      <c r="B805" s="148" t="s">
        <v>2207</v>
      </c>
      <c r="C805" s="148" t="s">
        <v>416</v>
      </c>
      <c r="D805" s="149" t="s">
        <v>39</v>
      </c>
      <c r="E805" s="149" t="s">
        <v>40</v>
      </c>
      <c r="F805" s="149" t="s">
        <v>37</v>
      </c>
      <c r="G805" s="156">
        <f>VLOOKUP(B805,'Full FBS'!$B$18:$M$2049,6,0)</f>
        <v>0</v>
      </c>
      <c r="H805" s="156">
        <f>VLOOKUP(B805,'Full FBS'!$B$18:$M$2049,7,0)</f>
        <v>0</v>
      </c>
      <c r="I805" s="156">
        <f>VLOOKUP(B805,'Full FBS'!$B$18:$M$2049,8,0)</f>
        <v>0</v>
      </c>
      <c r="J805" s="156">
        <f>VLOOKUP(B805,'Full FBS'!$B$18:$M$2049,9,0)</f>
        <v>0</v>
      </c>
      <c r="K805" s="156">
        <f>VLOOKUP(B805,'Full FBS'!$B$18:$M$2049,10,0)</f>
        <v>0</v>
      </c>
      <c r="L805" s="156">
        <f>VLOOKUP(B805,'Full FBS'!$B$18:$M$2049,11,0)</f>
        <v>0</v>
      </c>
      <c r="M805" s="156">
        <f>VLOOKUP(B805,'Full FBS'!$B$18:$M$2049,12,0)</f>
        <v>0</v>
      </c>
      <c r="N805" s="153">
        <f>SUM(G805*$D$8+H805*$D$5+I805*$D$9+J805*$D$6+K805*$D$11+L805*$D$10+M805*$D$7)</f>
        <v>0</v>
      </c>
      <c r="O805" s="167">
        <f>VLOOKUP(B805, 'Full FBS'!$B$18:$P$2049, 13, FALSE)</f>
        <v>0</v>
      </c>
      <c r="P805" s="29"/>
      <c r="Q805" s="14"/>
      <c r="R805" s="14"/>
      <c r="S805" s="14"/>
      <c r="T805" s="14"/>
    </row>
    <row r="806" spans="1:20" ht="13.5" customHeight="1">
      <c r="A806" s="154">
        <f>RANK(N806,$N$18:$N$1076)</f>
        <v>783</v>
      </c>
      <c r="B806" s="148" t="s">
        <v>511</v>
      </c>
      <c r="C806" s="148" t="s">
        <v>405</v>
      </c>
      <c r="D806" s="149" t="s">
        <v>33</v>
      </c>
      <c r="E806" s="149" t="s">
        <v>36</v>
      </c>
      <c r="F806" s="149" t="s">
        <v>37</v>
      </c>
      <c r="G806" s="156">
        <f>VLOOKUP(B806,'Full FBS'!$B$18:$M$2049,6,0)</f>
        <v>0</v>
      </c>
      <c r="H806" s="156">
        <f>VLOOKUP(B806,'Full FBS'!$B$18:$M$2049,7,0)</f>
        <v>0</v>
      </c>
      <c r="I806" s="156">
        <f>VLOOKUP(B806,'Full FBS'!$B$18:$M$2049,8,0)</f>
        <v>0</v>
      </c>
      <c r="J806" s="156">
        <f>VLOOKUP(B806,'Full FBS'!$B$18:$M$2049,9,0)</f>
        <v>0</v>
      </c>
      <c r="K806" s="156">
        <f>VLOOKUP(B806,'Full FBS'!$B$18:$M$2049,10,0)</f>
        <v>0</v>
      </c>
      <c r="L806" s="156">
        <f>VLOOKUP(B806,'Full FBS'!$B$18:$M$2049,11,0)</f>
        <v>0</v>
      </c>
      <c r="M806" s="156">
        <f>VLOOKUP(B806,'Full FBS'!$B$18:$M$2049,12,0)</f>
        <v>0</v>
      </c>
      <c r="N806" s="153">
        <f>SUM(G806*$D$8+H806*$D$5+I806*$D$9+J806*$D$6+K806*$D$11+L806*$D$10+M806*$D$7)</f>
        <v>0</v>
      </c>
      <c r="O806" s="167">
        <f>VLOOKUP(B806, 'Full FBS'!$B$18:$P$2049, 13, FALSE)</f>
        <v>0</v>
      </c>
      <c r="P806" s="29"/>
      <c r="Q806" s="14"/>
      <c r="R806" s="14"/>
      <c r="S806" s="14"/>
      <c r="T806" s="14"/>
    </row>
    <row r="807" spans="1:20" ht="13.5" customHeight="1">
      <c r="A807" s="154">
        <f>RANK(N807,$N$18:$N$1076)</f>
        <v>783</v>
      </c>
      <c r="B807" s="148" t="s">
        <v>2037</v>
      </c>
      <c r="C807" s="148" t="s">
        <v>405</v>
      </c>
      <c r="D807" s="149" t="s">
        <v>39</v>
      </c>
      <c r="E807" s="149" t="s">
        <v>40</v>
      </c>
      <c r="F807" s="149" t="s">
        <v>37</v>
      </c>
      <c r="G807" s="156">
        <f>VLOOKUP(B807,'Full FBS'!$B$18:$M$2049,6,0)</f>
        <v>0</v>
      </c>
      <c r="H807" s="156">
        <f>VLOOKUP(B807,'Full FBS'!$B$18:$M$2049,7,0)</f>
        <v>0</v>
      </c>
      <c r="I807" s="156">
        <f>VLOOKUP(B807,'Full FBS'!$B$18:$M$2049,8,0)</f>
        <v>0</v>
      </c>
      <c r="J807" s="156">
        <f>VLOOKUP(B807,'Full FBS'!$B$18:$M$2049,9,0)</f>
        <v>0</v>
      </c>
      <c r="K807" s="156">
        <f>VLOOKUP(B807,'Full FBS'!$B$18:$M$2049,10,0)</f>
        <v>0</v>
      </c>
      <c r="L807" s="156">
        <f>VLOOKUP(B807,'Full FBS'!$B$18:$M$2049,11,0)</f>
        <v>0</v>
      </c>
      <c r="M807" s="156">
        <f>VLOOKUP(B807,'Full FBS'!$B$18:$M$2049,12,0)</f>
        <v>0</v>
      </c>
      <c r="N807" s="153">
        <f>SUM(G807*$D$8+H807*$D$5+I807*$D$9+J807*$D$6+K807*$D$11+L807*$D$10+M807*$D$7)</f>
        <v>0</v>
      </c>
      <c r="O807" s="167">
        <f>VLOOKUP(B807, 'Full FBS'!$B$18:$P$2049, 13, FALSE)</f>
        <v>0</v>
      </c>
      <c r="P807" s="29"/>
      <c r="Q807" s="14"/>
      <c r="R807" s="14"/>
      <c r="S807" s="14"/>
      <c r="T807" s="14"/>
    </row>
    <row r="808" spans="1:20" ht="13.5" customHeight="1">
      <c r="A808" s="154">
        <f>RANK(N808,$N$18:$N$1076)</f>
        <v>783</v>
      </c>
      <c r="B808" s="148" t="s">
        <v>1091</v>
      </c>
      <c r="C808" s="148" t="s">
        <v>405</v>
      </c>
      <c r="D808" s="149" t="s">
        <v>42</v>
      </c>
      <c r="E808" s="149" t="s">
        <v>38</v>
      </c>
      <c r="F808" s="149" t="s">
        <v>37</v>
      </c>
      <c r="G808" s="156">
        <f>VLOOKUP(B808,'Full FBS'!$B$18:$M$2049,6,0)</f>
        <v>0</v>
      </c>
      <c r="H808" s="156">
        <f>VLOOKUP(B808,'Full FBS'!$B$18:$M$2049,7,0)</f>
        <v>0</v>
      </c>
      <c r="I808" s="156">
        <f>VLOOKUP(B808,'Full FBS'!$B$18:$M$2049,8,0)</f>
        <v>0</v>
      </c>
      <c r="J808" s="156">
        <f>VLOOKUP(B808,'Full FBS'!$B$18:$M$2049,9,0)</f>
        <v>0</v>
      </c>
      <c r="K808" s="156">
        <f>VLOOKUP(B808,'Full FBS'!$B$18:$M$2049,10,0)</f>
        <v>0</v>
      </c>
      <c r="L808" s="156">
        <f>VLOOKUP(B808,'Full FBS'!$B$18:$M$2049,11,0)</f>
        <v>0</v>
      </c>
      <c r="M808" s="156">
        <f>VLOOKUP(B808,'Full FBS'!$B$18:$M$2049,12,0)</f>
        <v>0</v>
      </c>
      <c r="N808" s="153">
        <f>SUM(G808*$D$8+H808*$D$5+I808*$D$9+J808*$D$6+K808*$D$11+L808*$D$10+M808*$D$7)</f>
        <v>0</v>
      </c>
      <c r="O808" s="167">
        <f>VLOOKUP(B808, 'Full FBS'!$B$18:$P$2049, 13, FALSE)</f>
        <v>0</v>
      </c>
      <c r="P808" s="29"/>
      <c r="Q808" s="14"/>
      <c r="R808" s="14"/>
      <c r="S808" s="14"/>
      <c r="T808" s="14"/>
    </row>
    <row r="809" spans="1:20" ht="13.5" customHeight="1">
      <c r="A809" s="154">
        <f>RANK(N809,$N$18:$N$1076)</f>
        <v>783</v>
      </c>
      <c r="B809" s="148" t="s">
        <v>2038</v>
      </c>
      <c r="C809" s="148" t="s">
        <v>405</v>
      </c>
      <c r="D809" s="149" t="s">
        <v>43</v>
      </c>
      <c r="E809" s="149" t="s">
        <v>40</v>
      </c>
      <c r="F809" s="149" t="s">
        <v>37</v>
      </c>
      <c r="G809" s="156">
        <f>VLOOKUP(B809,'Full FBS'!$B$18:$M$2049,6,0)</f>
        <v>0</v>
      </c>
      <c r="H809" s="156">
        <f>VLOOKUP(B809,'Full FBS'!$B$18:$M$2049,7,0)</f>
        <v>0</v>
      </c>
      <c r="I809" s="156">
        <f>VLOOKUP(B809,'Full FBS'!$B$18:$M$2049,8,0)</f>
        <v>0</v>
      </c>
      <c r="J809" s="156">
        <f>VLOOKUP(B809,'Full FBS'!$B$18:$M$2049,9,0)</f>
        <v>0</v>
      </c>
      <c r="K809" s="156">
        <f>VLOOKUP(B809,'Full FBS'!$B$18:$M$2049,10,0)</f>
        <v>0</v>
      </c>
      <c r="L809" s="156">
        <f>VLOOKUP(B809,'Full FBS'!$B$18:$M$2049,11,0)</f>
        <v>0</v>
      </c>
      <c r="M809" s="156">
        <f>VLOOKUP(B809,'Full FBS'!$B$18:$M$2049,12,0)</f>
        <v>0</v>
      </c>
      <c r="N809" s="153">
        <f>SUM(G809*$D$8+H809*$D$5+I809*$D$9+J809*$D$6+K809*$D$11+L809*$D$10+M809*$D$7)</f>
        <v>0</v>
      </c>
      <c r="O809" s="167">
        <f>VLOOKUP(B809, 'Full FBS'!$B$18:$P$2049, 13, FALSE)</f>
        <v>0</v>
      </c>
      <c r="P809" s="29"/>
      <c r="Q809" s="14"/>
      <c r="R809" s="14"/>
      <c r="S809" s="14"/>
      <c r="T809" s="14"/>
    </row>
    <row r="810" spans="1:20" ht="13.5" customHeight="1">
      <c r="A810" s="154">
        <f>RANK(N810,$N$18:$N$1076)</f>
        <v>783</v>
      </c>
      <c r="B810" s="148" t="s">
        <v>116</v>
      </c>
      <c r="C810" s="148" t="s">
        <v>1906</v>
      </c>
      <c r="D810" s="149" t="s">
        <v>33</v>
      </c>
      <c r="E810" s="149" t="s">
        <v>34</v>
      </c>
      <c r="F810" s="149" t="s">
        <v>336</v>
      </c>
      <c r="G810" s="156">
        <f>VLOOKUP(B810,'Full FBS'!$B$18:$M$2049,6,0)</f>
        <v>0</v>
      </c>
      <c r="H810" s="156">
        <f>VLOOKUP(B810,'Full FBS'!$B$18:$M$2049,7,0)</f>
        <v>0</v>
      </c>
      <c r="I810" s="156">
        <f>VLOOKUP(B810,'Full FBS'!$B$18:$M$2049,8,0)</f>
        <v>0</v>
      </c>
      <c r="J810" s="156">
        <f>VLOOKUP(B810,'Full FBS'!$B$18:$M$2049,9,0)</f>
        <v>0</v>
      </c>
      <c r="K810" s="156">
        <f>VLOOKUP(B810,'Full FBS'!$B$18:$M$2049,10,0)</f>
        <v>0</v>
      </c>
      <c r="L810" s="156">
        <f>VLOOKUP(B810,'Full FBS'!$B$18:$M$2049,11,0)</f>
        <v>0</v>
      </c>
      <c r="M810" s="156">
        <f>VLOOKUP(B810,'Full FBS'!$B$18:$M$2049,12,0)</f>
        <v>0</v>
      </c>
      <c r="N810" s="153">
        <f>SUM(G810*$D$8+H810*$D$5+I810*$D$9+J810*$D$6+K810*$D$11+L810*$D$10+M810*$D$7)</f>
        <v>0</v>
      </c>
      <c r="O810" s="167">
        <f>VLOOKUP(B810, 'Full FBS'!$B$18:$P$2049, 13, FALSE)</f>
        <v>0</v>
      </c>
      <c r="P810" s="29"/>
      <c r="Q810" s="14"/>
      <c r="R810" s="14"/>
      <c r="S810" s="14"/>
      <c r="T810" s="14"/>
    </row>
    <row r="811" spans="1:20" ht="13.5" customHeight="1">
      <c r="A811" s="154">
        <f>RANK(N811,$N$18:$N$1076)</f>
        <v>783</v>
      </c>
      <c r="B811" s="148" t="s">
        <v>67</v>
      </c>
      <c r="C811" s="148" t="s">
        <v>1906</v>
      </c>
      <c r="D811" s="149" t="s">
        <v>39</v>
      </c>
      <c r="E811" s="149" t="s">
        <v>34</v>
      </c>
      <c r="F811" s="149" t="s">
        <v>336</v>
      </c>
      <c r="G811" s="156">
        <f>VLOOKUP(B811,'Full FBS'!$B$18:$M$2049,6,0)</f>
        <v>0</v>
      </c>
      <c r="H811" s="156">
        <f>VLOOKUP(B811,'Full FBS'!$B$18:$M$2049,7,0)</f>
        <v>0</v>
      </c>
      <c r="I811" s="156">
        <f>VLOOKUP(B811,'Full FBS'!$B$18:$M$2049,8,0)</f>
        <v>0</v>
      </c>
      <c r="J811" s="156">
        <f>VLOOKUP(B811,'Full FBS'!$B$18:$M$2049,9,0)</f>
        <v>0</v>
      </c>
      <c r="K811" s="156">
        <f>VLOOKUP(B811,'Full FBS'!$B$18:$M$2049,10,0)</f>
        <v>0</v>
      </c>
      <c r="L811" s="156">
        <f>VLOOKUP(B811,'Full FBS'!$B$18:$M$2049,11,0)</f>
        <v>0</v>
      </c>
      <c r="M811" s="156">
        <f>VLOOKUP(B811,'Full FBS'!$B$18:$M$2049,12,0)</f>
        <v>0</v>
      </c>
      <c r="N811" s="153">
        <f>SUM(G811*$D$8+H811*$D$5+I811*$D$9+J811*$D$6+K811*$D$11+L811*$D$10+M811*$D$7)</f>
        <v>0</v>
      </c>
      <c r="O811" s="167">
        <f>VLOOKUP(B811, 'Full FBS'!$B$18:$P$2049, 13, FALSE)</f>
        <v>0</v>
      </c>
      <c r="P811" s="29"/>
      <c r="Q811" s="14"/>
      <c r="R811" s="14"/>
      <c r="S811" s="14"/>
      <c r="T811" s="14"/>
    </row>
    <row r="812" spans="1:20" ht="13.5" customHeight="1">
      <c r="A812" s="154">
        <f>RANK(N812,$N$18:$N$1076)</f>
        <v>783</v>
      </c>
      <c r="B812" s="148" t="s">
        <v>1100</v>
      </c>
      <c r="C812" s="148" t="s">
        <v>1906</v>
      </c>
      <c r="D812" s="149" t="s">
        <v>42</v>
      </c>
      <c r="E812" s="149" t="s">
        <v>38</v>
      </c>
      <c r="F812" s="149" t="s">
        <v>336</v>
      </c>
      <c r="G812" s="156">
        <f>VLOOKUP(B812,'Full FBS'!$B$18:$M$2049,6,0)</f>
        <v>0</v>
      </c>
      <c r="H812" s="156">
        <f>VLOOKUP(B812,'Full FBS'!$B$18:$M$2049,7,0)</f>
        <v>0</v>
      </c>
      <c r="I812" s="156">
        <f>VLOOKUP(B812,'Full FBS'!$B$18:$M$2049,8,0)</f>
        <v>0</v>
      </c>
      <c r="J812" s="156">
        <f>VLOOKUP(B812,'Full FBS'!$B$18:$M$2049,9,0)</f>
        <v>0</v>
      </c>
      <c r="K812" s="156">
        <f>VLOOKUP(B812,'Full FBS'!$B$18:$M$2049,10,0)</f>
        <v>0</v>
      </c>
      <c r="L812" s="156">
        <f>VLOOKUP(B812,'Full FBS'!$B$18:$M$2049,11,0)</f>
        <v>0</v>
      </c>
      <c r="M812" s="156">
        <f>VLOOKUP(B812,'Full FBS'!$B$18:$M$2049,12,0)</f>
        <v>0</v>
      </c>
      <c r="N812" s="153">
        <f>SUM(G812*$D$8+H812*$D$5+I812*$D$9+J812*$D$6+K812*$D$11+L812*$D$10+M812*$D$7)</f>
        <v>0</v>
      </c>
      <c r="O812" s="167">
        <f>VLOOKUP(B812, 'Full FBS'!$B$18:$P$2049, 13, FALSE)</f>
        <v>0</v>
      </c>
      <c r="P812" s="29"/>
      <c r="Q812" s="14"/>
      <c r="R812" s="14"/>
      <c r="S812" s="14"/>
      <c r="T812" s="14"/>
    </row>
    <row r="813" spans="1:20" ht="13.5" customHeight="1">
      <c r="A813" s="154">
        <f>RANK(N813,$N$18:$N$1076)</f>
        <v>783</v>
      </c>
      <c r="B813" s="148" t="s">
        <v>1101</v>
      </c>
      <c r="C813" s="148" t="s">
        <v>1906</v>
      </c>
      <c r="D813" s="149" t="s">
        <v>43</v>
      </c>
      <c r="E813" s="149" t="s">
        <v>34</v>
      </c>
      <c r="F813" s="149" t="s">
        <v>336</v>
      </c>
      <c r="G813" s="156">
        <f>VLOOKUP(B813,'Full FBS'!$B$18:$M$2049,6,0)</f>
        <v>0</v>
      </c>
      <c r="H813" s="156">
        <f>VLOOKUP(B813,'Full FBS'!$B$18:$M$2049,7,0)</f>
        <v>0</v>
      </c>
      <c r="I813" s="156">
        <f>VLOOKUP(B813,'Full FBS'!$B$18:$M$2049,8,0)</f>
        <v>0</v>
      </c>
      <c r="J813" s="156">
        <f>VLOOKUP(B813,'Full FBS'!$B$18:$M$2049,9,0)</f>
        <v>0</v>
      </c>
      <c r="K813" s="156">
        <f>VLOOKUP(B813,'Full FBS'!$B$18:$M$2049,10,0)</f>
        <v>0</v>
      </c>
      <c r="L813" s="156">
        <f>VLOOKUP(B813,'Full FBS'!$B$18:$M$2049,11,0)</f>
        <v>0</v>
      </c>
      <c r="M813" s="156">
        <f>VLOOKUP(B813,'Full FBS'!$B$18:$M$2049,12,0)</f>
        <v>0</v>
      </c>
      <c r="N813" s="153">
        <f>SUM(G813*$D$8+H813*$D$5+I813*$D$9+J813*$D$6+K813*$D$11+L813*$D$10+M813*$D$7)</f>
        <v>0</v>
      </c>
      <c r="O813" s="167">
        <f>VLOOKUP(B813, 'Full FBS'!$B$18:$P$2049, 13, FALSE)</f>
        <v>0</v>
      </c>
      <c r="P813" s="29"/>
      <c r="Q813" s="14"/>
      <c r="R813" s="14"/>
      <c r="S813" s="14"/>
      <c r="T813" s="14"/>
    </row>
    <row r="814" spans="1:20" ht="13.5" customHeight="1">
      <c r="A814" s="154">
        <f>RANK(N814,$N$18:$N$1076)</f>
        <v>783</v>
      </c>
      <c r="B814" s="148" t="s">
        <v>1988</v>
      </c>
      <c r="C814" s="148" t="s">
        <v>435</v>
      </c>
      <c r="D814" s="149" t="s">
        <v>33</v>
      </c>
      <c r="E814" s="149" t="s">
        <v>1965</v>
      </c>
      <c r="F814" s="149" t="s">
        <v>336</v>
      </c>
      <c r="G814" s="156">
        <f>VLOOKUP(B814,'Full FBS'!$B$18:$M$2049,6,0)</f>
        <v>0</v>
      </c>
      <c r="H814" s="156">
        <f>VLOOKUP(B814,'Full FBS'!$B$18:$M$2049,7,0)</f>
        <v>0</v>
      </c>
      <c r="I814" s="156">
        <f>VLOOKUP(B814,'Full FBS'!$B$18:$M$2049,8,0)</f>
        <v>0</v>
      </c>
      <c r="J814" s="156">
        <f>VLOOKUP(B814,'Full FBS'!$B$18:$M$2049,9,0)</f>
        <v>0</v>
      </c>
      <c r="K814" s="156">
        <f>VLOOKUP(B814,'Full FBS'!$B$18:$M$2049,10,0)</f>
        <v>0</v>
      </c>
      <c r="L814" s="156">
        <f>VLOOKUP(B814,'Full FBS'!$B$18:$M$2049,11,0)</f>
        <v>0</v>
      </c>
      <c r="M814" s="156">
        <f>VLOOKUP(B814,'Full FBS'!$B$18:$M$2049,12,0)</f>
        <v>0</v>
      </c>
      <c r="N814" s="153">
        <f>SUM(G814*$D$8+H814*$D$5+I814*$D$9+J814*$D$6+K814*$D$11+L814*$D$10+M814*$D$7)</f>
        <v>0</v>
      </c>
      <c r="O814" s="167">
        <f>VLOOKUP(B814, 'Full FBS'!$B$18:$P$2049, 13, FALSE)</f>
        <v>0</v>
      </c>
      <c r="P814" s="29"/>
      <c r="Q814" s="14"/>
      <c r="R814" s="14"/>
      <c r="S814" s="14"/>
      <c r="T814" s="14"/>
    </row>
    <row r="815" spans="1:20" ht="13.5" customHeight="1">
      <c r="A815" s="154">
        <f>RANK(N815,$N$18:$N$1076)</f>
        <v>783</v>
      </c>
      <c r="B815" s="148" t="s">
        <v>1103</v>
      </c>
      <c r="C815" s="148" t="s">
        <v>435</v>
      </c>
      <c r="D815" s="149" t="s">
        <v>42</v>
      </c>
      <c r="E815" s="149" t="s">
        <v>1965</v>
      </c>
      <c r="F815" s="149" t="s">
        <v>336</v>
      </c>
      <c r="G815" s="156">
        <f>VLOOKUP(B815,'Full FBS'!$B$18:$M$2049,6,0)</f>
        <v>0</v>
      </c>
      <c r="H815" s="156">
        <f>VLOOKUP(B815,'Full FBS'!$B$18:$M$2049,7,0)</f>
        <v>0</v>
      </c>
      <c r="I815" s="156">
        <f>VLOOKUP(B815,'Full FBS'!$B$18:$M$2049,8,0)</f>
        <v>0</v>
      </c>
      <c r="J815" s="156">
        <f>VLOOKUP(B815,'Full FBS'!$B$18:$M$2049,9,0)</f>
        <v>0</v>
      </c>
      <c r="K815" s="156">
        <f>VLOOKUP(B815,'Full FBS'!$B$18:$M$2049,10,0)</f>
        <v>0</v>
      </c>
      <c r="L815" s="156">
        <f>VLOOKUP(B815,'Full FBS'!$B$18:$M$2049,11,0)</f>
        <v>0</v>
      </c>
      <c r="M815" s="156">
        <f>VLOOKUP(B815,'Full FBS'!$B$18:$M$2049,12,0)</f>
        <v>0</v>
      </c>
      <c r="N815" s="153">
        <f>SUM(G815*$D$8+H815*$D$5+I815*$D$9+J815*$D$6+K815*$D$11+L815*$D$10+M815*$D$7)</f>
        <v>0</v>
      </c>
      <c r="O815" s="167">
        <f>VLOOKUP(B815, 'Full FBS'!$B$18:$P$2049, 13, FALSE)</f>
        <v>0</v>
      </c>
      <c r="P815" s="29"/>
      <c r="Q815" s="14"/>
      <c r="R815" s="14"/>
      <c r="S815" s="14"/>
      <c r="T815" s="14"/>
    </row>
    <row r="816" spans="1:20" ht="13.5" customHeight="1">
      <c r="A816" s="154">
        <f>RANK(N816,$N$18:$N$1076)</f>
        <v>783</v>
      </c>
      <c r="B816" s="148" t="s">
        <v>527</v>
      </c>
      <c r="C816" s="148" t="s">
        <v>435</v>
      </c>
      <c r="D816" s="149" t="s">
        <v>43</v>
      </c>
      <c r="E816" s="149" t="s">
        <v>36</v>
      </c>
      <c r="F816" s="149" t="s">
        <v>336</v>
      </c>
      <c r="G816" s="156">
        <f>VLOOKUP(B816,'Full FBS'!$B$18:$M$2049,6,0)</f>
        <v>0</v>
      </c>
      <c r="H816" s="156">
        <f>VLOOKUP(B816,'Full FBS'!$B$18:$M$2049,7,0)</f>
        <v>0</v>
      </c>
      <c r="I816" s="156">
        <f>VLOOKUP(B816,'Full FBS'!$B$18:$M$2049,8,0)</f>
        <v>0</v>
      </c>
      <c r="J816" s="156">
        <f>VLOOKUP(B816,'Full FBS'!$B$18:$M$2049,9,0)</f>
        <v>0</v>
      </c>
      <c r="K816" s="156">
        <f>VLOOKUP(B816,'Full FBS'!$B$18:$M$2049,10,0)</f>
        <v>0</v>
      </c>
      <c r="L816" s="156">
        <f>VLOOKUP(B816,'Full FBS'!$B$18:$M$2049,11,0)</f>
        <v>0</v>
      </c>
      <c r="M816" s="156">
        <f>VLOOKUP(B816,'Full FBS'!$B$18:$M$2049,12,0)</f>
        <v>0</v>
      </c>
      <c r="N816" s="153">
        <f>SUM(G816*$D$8+H816*$D$5+I816*$D$9+J816*$D$6+K816*$D$11+L816*$D$10+M816*$D$7)</f>
        <v>0</v>
      </c>
      <c r="O816" s="167">
        <f>VLOOKUP(B816, 'Full FBS'!$B$18:$P$2049, 13, FALSE)</f>
        <v>0</v>
      </c>
      <c r="P816" s="29"/>
      <c r="Q816" s="14"/>
      <c r="R816" s="14"/>
      <c r="S816" s="14"/>
      <c r="T816" s="14"/>
    </row>
    <row r="817" spans="1:20" ht="13.5" customHeight="1">
      <c r="A817" s="154">
        <f>RANK(N817,$N$18:$N$1076)</f>
        <v>783</v>
      </c>
      <c r="B817" s="148" t="s">
        <v>1110</v>
      </c>
      <c r="C817" s="148" t="s">
        <v>411</v>
      </c>
      <c r="D817" s="149" t="s">
        <v>33</v>
      </c>
      <c r="E817" s="149" t="s">
        <v>1965</v>
      </c>
      <c r="F817" s="149" t="s">
        <v>37</v>
      </c>
      <c r="G817" s="156">
        <f>VLOOKUP(B817,'Full FBS'!$B$18:$M$2049,6,0)</f>
        <v>0</v>
      </c>
      <c r="H817" s="156">
        <f>VLOOKUP(B817,'Full FBS'!$B$18:$M$2049,7,0)</f>
        <v>0</v>
      </c>
      <c r="I817" s="156">
        <f>VLOOKUP(B817,'Full FBS'!$B$18:$M$2049,8,0)</f>
        <v>0</v>
      </c>
      <c r="J817" s="156">
        <f>VLOOKUP(B817,'Full FBS'!$B$18:$M$2049,9,0)</f>
        <v>0</v>
      </c>
      <c r="K817" s="156">
        <f>VLOOKUP(B817,'Full FBS'!$B$18:$M$2049,10,0)</f>
        <v>0</v>
      </c>
      <c r="L817" s="156">
        <f>VLOOKUP(B817,'Full FBS'!$B$18:$M$2049,11,0)</f>
        <v>0</v>
      </c>
      <c r="M817" s="156">
        <f>VLOOKUP(B817,'Full FBS'!$B$18:$M$2049,12,0)</f>
        <v>0</v>
      </c>
      <c r="N817" s="153">
        <f>SUM(G817*$D$8+H817*$D$5+I817*$D$9+J817*$D$6+K817*$D$11+L817*$D$10+M817*$D$7)</f>
        <v>0</v>
      </c>
      <c r="O817" s="167">
        <f>VLOOKUP(B817, 'Full FBS'!$B$18:$P$2049, 13, FALSE)</f>
        <v>0</v>
      </c>
      <c r="P817" s="29"/>
      <c r="Q817" s="14"/>
      <c r="R817" s="14"/>
      <c r="S817" s="14"/>
      <c r="T817" s="14"/>
    </row>
    <row r="818" spans="1:20" ht="13.5" customHeight="1">
      <c r="A818" s="154">
        <f>RANK(N818,$N$18:$N$1076)</f>
        <v>783</v>
      </c>
      <c r="B818" s="148" t="s">
        <v>534</v>
      </c>
      <c r="C818" s="148" t="s">
        <v>411</v>
      </c>
      <c r="D818" s="149" t="s">
        <v>42</v>
      </c>
      <c r="E818" s="149" t="s">
        <v>38</v>
      </c>
      <c r="F818" s="149" t="s">
        <v>37</v>
      </c>
      <c r="G818" s="156">
        <f>VLOOKUP(B818,'Full FBS'!$B$18:$M$2049,6,0)</f>
        <v>0</v>
      </c>
      <c r="H818" s="156">
        <f>VLOOKUP(B818,'Full FBS'!$B$18:$M$2049,7,0)</f>
        <v>0</v>
      </c>
      <c r="I818" s="156">
        <f>VLOOKUP(B818,'Full FBS'!$B$18:$M$2049,8,0)</f>
        <v>0</v>
      </c>
      <c r="J818" s="156">
        <f>VLOOKUP(B818,'Full FBS'!$B$18:$M$2049,9,0)</f>
        <v>0</v>
      </c>
      <c r="K818" s="156">
        <f>VLOOKUP(B818,'Full FBS'!$B$18:$M$2049,10,0)</f>
        <v>0</v>
      </c>
      <c r="L818" s="156">
        <f>VLOOKUP(B818,'Full FBS'!$B$18:$M$2049,11,0)</f>
        <v>0</v>
      </c>
      <c r="M818" s="156">
        <f>VLOOKUP(B818,'Full FBS'!$B$18:$M$2049,12,0)</f>
        <v>0</v>
      </c>
      <c r="N818" s="153">
        <f>SUM(G818*$D$8+H818*$D$5+I818*$D$9+J818*$D$6+K818*$D$11+L818*$D$10+M818*$D$7)</f>
        <v>0</v>
      </c>
      <c r="O818" s="167">
        <f>VLOOKUP(B818, 'Full FBS'!$B$18:$P$2049, 13, FALSE)</f>
        <v>0</v>
      </c>
      <c r="P818" s="29"/>
      <c r="Q818" s="14"/>
      <c r="R818" s="14"/>
      <c r="S818" s="14"/>
      <c r="T818" s="14"/>
    </row>
    <row r="819" spans="1:20" ht="13.5" customHeight="1">
      <c r="A819" s="154">
        <f>RANK(N819,$N$18:$N$1076)</f>
        <v>783</v>
      </c>
      <c r="B819" s="148" t="s">
        <v>2044</v>
      </c>
      <c r="C819" s="148" t="s">
        <v>411</v>
      </c>
      <c r="D819" s="149" t="s">
        <v>43</v>
      </c>
      <c r="E819" s="149" t="s">
        <v>38</v>
      </c>
      <c r="F819" s="149" t="s">
        <v>37</v>
      </c>
      <c r="G819" s="156">
        <f>VLOOKUP(B819,'Full FBS'!$B$18:$M$2049,6,0)</f>
        <v>0</v>
      </c>
      <c r="H819" s="156">
        <f>VLOOKUP(B819,'Full FBS'!$B$18:$M$2049,7,0)</f>
        <v>0</v>
      </c>
      <c r="I819" s="156">
        <f>VLOOKUP(B819,'Full FBS'!$B$18:$M$2049,8,0)</f>
        <v>0</v>
      </c>
      <c r="J819" s="156">
        <f>VLOOKUP(B819,'Full FBS'!$B$18:$M$2049,9,0)</f>
        <v>0</v>
      </c>
      <c r="K819" s="156">
        <f>VLOOKUP(B819,'Full FBS'!$B$18:$M$2049,10,0)</f>
        <v>0</v>
      </c>
      <c r="L819" s="156">
        <f>VLOOKUP(B819,'Full FBS'!$B$18:$M$2049,11,0)</f>
        <v>0</v>
      </c>
      <c r="M819" s="156">
        <f>VLOOKUP(B819,'Full FBS'!$B$18:$M$2049,12,0)</f>
        <v>0</v>
      </c>
      <c r="N819" s="153">
        <f>SUM(G819*$D$8+H819*$D$5+I819*$D$9+J819*$D$6+K819*$D$11+L819*$D$10+M819*$D$7)</f>
        <v>0</v>
      </c>
      <c r="O819" s="167">
        <f>VLOOKUP(B819, 'Full FBS'!$B$18:$P$2049, 13, FALSE)</f>
        <v>0</v>
      </c>
      <c r="P819" s="29"/>
      <c r="Q819" s="14"/>
      <c r="R819" s="14"/>
      <c r="S819" s="14"/>
      <c r="T819" s="14"/>
    </row>
    <row r="820" spans="1:20" ht="13.5" customHeight="1">
      <c r="A820" s="154">
        <f>RANK(N820,$N$18:$N$1076)</f>
        <v>783</v>
      </c>
      <c r="B820" s="148" t="s">
        <v>1123</v>
      </c>
      <c r="C820" s="148" t="s">
        <v>444</v>
      </c>
      <c r="D820" s="149" t="s">
        <v>33</v>
      </c>
      <c r="E820" s="149" t="s">
        <v>1965</v>
      </c>
      <c r="F820" s="149" t="s">
        <v>37</v>
      </c>
      <c r="G820" s="156">
        <f>VLOOKUP(B820,'Full FBS'!$B$18:$M$2049,6,0)</f>
        <v>0</v>
      </c>
      <c r="H820" s="156">
        <f>VLOOKUP(B820,'Full FBS'!$B$18:$M$2049,7,0)</f>
        <v>0</v>
      </c>
      <c r="I820" s="156">
        <f>VLOOKUP(B820,'Full FBS'!$B$18:$M$2049,8,0)</f>
        <v>0</v>
      </c>
      <c r="J820" s="156">
        <f>VLOOKUP(B820,'Full FBS'!$B$18:$M$2049,9,0)</f>
        <v>0</v>
      </c>
      <c r="K820" s="156">
        <f>VLOOKUP(B820,'Full FBS'!$B$18:$M$2049,10,0)</f>
        <v>0</v>
      </c>
      <c r="L820" s="156">
        <f>VLOOKUP(B820,'Full FBS'!$B$18:$M$2049,11,0)</f>
        <v>0</v>
      </c>
      <c r="M820" s="156">
        <f>VLOOKUP(B820,'Full FBS'!$B$18:$M$2049,12,0)</f>
        <v>0</v>
      </c>
      <c r="N820" s="153">
        <f>SUM(G820*$D$8+H820*$D$5+I820*$D$9+J820*$D$6+K820*$D$11+L820*$D$10+M820*$D$7)</f>
        <v>0</v>
      </c>
      <c r="O820" s="167">
        <f>VLOOKUP(B820, 'Full FBS'!$B$18:$P$2049, 13, FALSE)</f>
        <v>0</v>
      </c>
      <c r="P820" s="29"/>
      <c r="Q820" s="14"/>
      <c r="R820" s="14"/>
      <c r="S820" s="14"/>
      <c r="T820" s="14"/>
    </row>
    <row r="821" spans="1:20" ht="13.5" customHeight="1">
      <c r="A821" s="154">
        <f>RANK(N821,$N$18:$N$1076)</f>
        <v>783</v>
      </c>
      <c r="B821" s="148" t="s">
        <v>1124</v>
      </c>
      <c r="C821" s="148" t="s">
        <v>444</v>
      </c>
      <c r="D821" s="149" t="s">
        <v>39</v>
      </c>
      <c r="E821" s="149" t="s">
        <v>38</v>
      </c>
      <c r="F821" s="149" t="s">
        <v>37</v>
      </c>
      <c r="G821" s="156">
        <f>VLOOKUP(B821,'Full FBS'!$B$18:$M$2049,6,0)</f>
        <v>0</v>
      </c>
      <c r="H821" s="156">
        <f>VLOOKUP(B821,'Full FBS'!$B$18:$M$2049,7,0)</f>
        <v>0</v>
      </c>
      <c r="I821" s="156">
        <f>VLOOKUP(B821,'Full FBS'!$B$18:$M$2049,8,0)</f>
        <v>0</v>
      </c>
      <c r="J821" s="156">
        <f>VLOOKUP(B821,'Full FBS'!$B$18:$M$2049,9,0)</f>
        <v>0</v>
      </c>
      <c r="K821" s="156">
        <f>VLOOKUP(B821,'Full FBS'!$B$18:$M$2049,10,0)</f>
        <v>0</v>
      </c>
      <c r="L821" s="156">
        <f>VLOOKUP(B821,'Full FBS'!$B$18:$M$2049,11,0)</f>
        <v>0</v>
      </c>
      <c r="M821" s="156">
        <f>VLOOKUP(B821,'Full FBS'!$B$18:$M$2049,12,0)</f>
        <v>0</v>
      </c>
      <c r="N821" s="153">
        <f>SUM(G821*$D$8+H821*$D$5+I821*$D$9+J821*$D$6+K821*$D$11+L821*$D$10+M821*$D$7)</f>
        <v>0</v>
      </c>
      <c r="O821" s="167">
        <f>VLOOKUP(B821, 'Full FBS'!$B$18:$P$2049, 13, FALSE)</f>
        <v>0</v>
      </c>
      <c r="P821" s="29"/>
      <c r="Q821" s="14"/>
      <c r="R821" s="14"/>
      <c r="S821" s="14"/>
      <c r="T821" s="14"/>
    </row>
    <row r="822" spans="1:20" ht="13.5" customHeight="1">
      <c r="A822" s="154">
        <f>RANK(N822,$N$18:$N$1076)</f>
        <v>783</v>
      </c>
      <c r="B822" s="148" t="s">
        <v>1126</v>
      </c>
      <c r="C822" s="148" t="s">
        <v>444</v>
      </c>
      <c r="D822" s="149" t="s">
        <v>42</v>
      </c>
      <c r="E822" s="149" t="s">
        <v>34</v>
      </c>
      <c r="F822" s="149" t="s">
        <v>37</v>
      </c>
      <c r="G822" s="156">
        <f>VLOOKUP(B822,'Full FBS'!$B$18:$M$2049,6,0)</f>
        <v>0</v>
      </c>
      <c r="H822" s="156">
        <f>VLOOKUP(B822,'Full FBS'!$B$18:$M$2049,7,0)</f>
        <v>0</v>
      </c>
      <c r="I822" s="156">
        <f>VLOOKUP(B822,'Full FBS'!$B$18:$M$2049,8,0)</f>
        <v>0</v>
      </c>
      <c r="J822" s="156">
        <f>VLOOKUP(B822,'Full FBS'!$B$18:$M$2049,9,0)</f>
        <v>0</v>
      </c>
      <c r="K822" s="156">
        <f>VLOOKUP(B822,'Full FBS'!$B$18:$M$2049,10,0)</f>
        <v>0</v>
      </c>
      <c r="L822" s="156">
        <f>VLOOKUP(B822,'Full FBS'!$B$18:$M$2049,11,0)</f>
        <v>0</v>
      </c>
      <c r="M822" s="156">
        <f>VLOOKUP(B822,'Full FBS'!$B$18:$M$2049,12,0)</f>
        <v>0</v>
      </c>
      <c r="N822" s="153">
        <f>SUM(G822*$D$8+H822*$D$5+I822*$D$9+J822*$D$6+K822*$D$11+L822*$D$10+M822*$D$7)</f>
        <v>0</v>
      </c>
      <c r="O822" s="167">
        <f>VLOOKUP(B822, 'Full FBS'!$B$18:$P$2049, 13, FALSE)</f>
        <v>0</v>
      </c>
      <c r="P822" s="29"/>
      <c r="Q822" s="14"/>
      <c r="R822" s="14"/>
      <c r="S822" s="14"/>
      <c r="T822" s="14"/>
    </row>
    <row r="823" spans="1:20" ht="13.5" customHeight="1">
      <c r="A823" s="154">
        <f>RANK(N823,$N$18:$N$1076)</f>
        <v>783</v>
      </c>
      <c r="B823" s="148" t="s">
        <v>1130</v>
      </c>
      <c r="C823" s="148" t="s">
        <v>444</v>
      </c>
      <c r="D823" s="149" t="s">
        <v>43</v>
      </c>
      <c r="E823" s="149" t="s">
        <v>36</v>
      </c>
      <c r="F823" s="149" t="s">
        <v>37</v>
      </c>
      <c r="G823" s="156">
        <f>VLOOKUP(B823,'Full FBS'!$B$18:$M$2049,6,0)</f>
        <v>0</v>
      </c>
      <c r="H823" s="156">
        <f>VLOOKUP(B823,'Full FBS'!$B$18:$M$2049,7,0)</f>
        <v>0</v>
      </c>
      <c r="I823" s="156">
        <f>VLOOKUP(B823,'Full FBS'!$B$18:$M$2049,8,0)</f>
        <v>0</v>
      </c>
      <c r="J823" s="156">
        <f>VLOOKUP(B823,'Full FBS'!$B$18:$M$2049,9,0)</f>
        <v>0</v>
      </c>
      <c r="K823" s="156">
        <f>VLOOKUP(B823,'Full FBS'!$B$18:$M$2049,10,0)</f>
        <v>0</v>
      </c>
      <c r="L823" s="156">
        <f>VLOOKUP(B823,'Full FBS'!$B$18:$M$2049,11,0)</f>
        <v>0</v>
      </c>
      <c r="M823" s="156">
        <f>VLOOKUP(B823,'Full FBS'!$B$18:$M$2049,12,0)</f>
        <v>0</v>
      </c>
      <c r="N823" s="153">
        <f>SUM(G823*$D$8+H823*$D$5+I823*$D$9+J823*$D$6+K823*$D$11+L823*$D$10+M823*$D$7)</f>
        <v>0</v>
      </c>
      <c r="O823" s="167">
        <f>VLOOKUP(B823, 'Full FBS'!$B$18:$P$2049, 13, FALSE)</f>
        <v>0</v>
      </c>
      <c r="P823" s="29"/>
      <c r="Q823" s="14"/>
      <c r="R823" s="14"/>
      <c r="S823" s="14"/>
      <c r="T823" s="14"/>
    </row>
    <row r="824" spans="1:20" ht="13.5" customHeight="1">
      <c r="A824" s="154">
        <f>RANK(N824,$N$18:$N$1076)</f>
        <v>783</v>
      </c>
      <c r="B824" s="148" t="s">
        <v>556</v>
      </c>
      <c r="C824" s="148" t="s">
        <v>429</v>
      </c>
      <c r="D824" s="149" t="s">
        <v>33</v>
      </c>
      <c r="E824" s="149" t="s">
        <v>38</v>
      </c>
      <c r="F824" s="149" t="s">
        <v>336</v>
      </c>
      <c r="G824" s="156">
        <f>VLOOKUP(B824,'Full FBS'!$B$18:$M$2049,6,0)</f>
        <v>0</v>
      </c>
      <c r="H824" s="156">
        <f>VLOOKUP(B824,'Full FBS'!$B$18:$M$2049,7,0)</f>
        <v>0</v>
      </c>
      <c r="I824" s="156">
        <f>VLOOKUP(B824,'Full FBS'!$B$18:$M$2049,8,0)</f>
        <v>0</v>
      </c>
      <c r="J824" s="156">
        <f>VLOOKUP(B824,'Full FBS'!$B$18:$M$2049,9,0)</f>
        <v>0</v>
      </c>
      <c r="K824" s="156">
        <f>VLOOKUP(B824,'Full FBS'!$B$18:$M$2049,10,0)</f>
        <v>0</v>
      </c>
      <c r="L824" s="156">
        <f>VLOOKUP(B824,'Full FBS'!$B$18:$M$2049,11,0)</f>
        <v>0</v>
      </c>
      <c r="M824" s="156">
        <f>VLOOKUP(B824,'Full FBS'!$B$18:$M$2049,12,0)</f>
        <v>0</v>
      </c>
      <c r="N824" s="153">
        <f>SUM(G824*$D$8+H824*$D$5+I824*$D$9+J824*$D$6+K824*$D$11+L824*$D$10+M824*$D$7)</f>
        <v>0</v>
      </c>
      <c r="O824" s="167">
        <f>VLOOKUP(B824, 'Full FBS'!$B$18:$P$2049, 13, FALSE)</f>
        <v>0</v>
      </c>
      <c r="P824" s="29"/>
      <c r="Q824" s="14"/>
      <c r="R824" s="14"/>
      <c r="S824" s="14"/>
      <c r="T824" s="14"/>
    </row>
    <row r="825" spans="1:20" ht="13.5" customHeight="1">
      <c r="A825" s="154">
        <f>RANK(N825,$N$18:$N$1076)</f>
        <v>783</v>
      </c>
      <c r="B825" s="148" t="s">
        <v>558</v>
      </c>
      <c r="C825" s="148" t="s">
        <v>429</v>
      </c>
      <c r="D825" s="149" t="s">
        <v>39</v>
      </c>
      <c r="E825" s="149" t="s">
        <v>38</v>
      </c>
      <c r="F825" s="149" t="s">
        <v>336</v>
      </c>
      <c r="G825" s="156">
        <f>VLOOKUP(B825,'Full FBS'!$B$18:$M$2049,6,0)</f>
        <v>0</v>
      </c>
      <c r="H825" s="156">
        <f>VLOOKUP(B825,'Full FBS'!$B$18:$M$2049,7,0)</f>
        <v>0</v>
      </c>
      <c r="I825" s="156">
        <f>VLOOKUP(B825,'Full FBS'!$B$18:$M$2049,8,0)</f>
        <v>0</v>
      </c>
      <c r="J825" s="156">
        <f>VLOOKUP(B825,'Full FBS'!$B$18:$M$2049,9,0)</f>
        <v>0</v>
      </c>
      <c r="K825" s="156">
        <f>VLOOKUP(B825,'Full FBS'!$B$18:$M$2049,10,0)</f>
        <v>0</v>
      </c>
      <c r="L825" s="156">
        <f>VLOOKUP(B825,'Full FBS'!$B$18:$M$2049,11,0)</f>
        <v>0</v>
      </c>
      <c r="M825" s="156">
        <f>VLOOKUP(B825,'Full FBS'!$B$18:$M$2049,12,0)</f>
        <v>0</v>
      </c>
      <c r="N825" s="153">
        <f>SUM(G825*$D$8+H825*$D$5+I825*$D$9+J825*$D$6+K825*$D$11+L825*$D$10+M825*$D$7)</f>
        <v>0</v>
      </c>
      <c r="O825" s="167">
        <f>VLOOKUP(B825, 'Full FBS'!$B$18:$P$2049, 13, FALSE)</f>
        <v>0</v>
      </c>
      <c r="P825" s="29"/>
      <c r="Q825" s="14"/>
      <c r="R825" s="14"/>
      <c r="S825" s="14"/>
      <c r="T825" s="14"/>
    </row>
    <row r="826" spans="1:20" ht="13.5" customHeight="1">
      <c r="A826" s="154">
        <f>RANK(N826,$N$18:$N$1076)</f>
        <v>783</v>
      </c>
      <c r="B826" s="148" t="s">
        <v>1139</v>
      </c>
      <c r="C826" s="148" t="s">
        <v>429</v>
      </c>
      <c r="D826" s="149" t="s">
        <v>42</v>
      </c>
      <c r="E826" s="149" t="s">
        <v>36</v>
      </c>
      <c r="F826" s="149" t="s">
        <v>336</v>
      </c>
      <c r="G826" s="156">
        <f>VLOOKUP(B826,'Full FBS'!$B$18:$M$2049,6,0)</f>
        <v>0</v>
      </c>
      <c r="H826" s="156">
        <f>VLOOKUP(B826,'Full FBS'!$B$18:$M$2049,7,0)</f>
        <v>0</v>
      </c>
      <c r="I826" s="156">
        <f>VLOOKUP(B826,'Full FBS'!$B$18:$M$2049,8,0)</f>
        <v>0</v>
      </c>
      <c r="J826" s="156">
        <f>VLOOKUP(B826,'Full FBS'!$B$18:$M$2049,9,0)</f>
        <v>0</v>
      </c>
      <c r="K826" s="156">
        <f>VLOOKUP(B826,'Full FBS'!$B$18:$M$2049,10,0)</f>
        <v>0</v>
      </c>
      <c r="L826" s="156">
        <f>VLOOKUP(B826,'Full FBS'!$B$18:$M$2049,11,0)</f>
        <v>0</v>
      </c>
      <c r="M826" s="156">
        <f>VLOOKUP(B826,'Full FBS'!$B$18:$M$2049,12,0)</f>
        <v>0</v>
      </c>
      <c r="N826" s="153">
        <f>SUM(G826*$D$8+H826*$D$5+I826*$D$9+J826*$D$6+K826*$D$11+L826*$D$10+M826*$D$7)</f>
        <v>0</v>
      </c>
      <c r="O826" s="167">
        <f>VLOOKUP(B826, 'Full FBS'!$B$18:$P$2049, 13, FALSE)</f>
        <v>0</v>
      </c>
      <c r="P826" s="29"/>
      <c r="Q826" s="14"/>
      <c r="R826" s="14"/>
      <c r="S826" s="14"/>
      <c r="T826" s="14"/>
    </row>
    <row r="827" spans="1:20" ht="13.5" customHeight="1">
      <c r="A827" s="154">
        <f>RANK(N827,$N$18:$N$1076)</f>
        <v>783</v>
      </c>
      <c r="B827" s="148" t="s">
        <v>560</v>
      </c>
      <c r="C827" s="148" t="s">
        <v>429</v>
      </c>
      <c r="D827" s="149" t="s">
        <v>43</v>
      </c>
      <c r="E827" s="149" t="s">
        <v>38</v>
      </c>
      <c r="F827" s="149" t="s">
        <v>336</v>
      </c>
      <c r="G827" s="156">
        <f>VLOOKUP(B827,'Full FBS'!$B$18:$M$2049,6,0)</f>
        <v>0</v>
      </c>
      <c r="H827" s="156">
        <f>VLOOKUP(B827,'Full FBS'!$B$18:$M$2049,7,0)</f>
        <v>0</v>
      </c>
      <c r="I827" s="156">
        <f>VLOOKUP(B827,'Full FBS'!$B$18:$M$2049,8,0)</f>
        <v>0</v>
      </c>
      <c r="J827" s="156">
        <f>VLOOKUP(B827,'Full FBS'!$B$18:$M$2049,9,0)</f>
        <v>0</v>
      </c>
      <c r="K827" s="156">
        <f>VLOOKUP(B827,'Full FBS'!$B$18:$M$2049,10,0)</f>
        <v>0</v>
      </c>
      <c r="L827" s="156">
        <f>VLOOKUP(B827,'Full FBS'!$B$18:$M$2049,11,0)</f>
        <v>0</v>
      </c>
      <c r="M827" s="156">
        <f>VLOOKUP(B827,'Full FBS'!$B$18:$M$2049,12,0)</f>
        <v>0</v>
      </c>
      <c r="N827" s="153">
        <f>SUM(G827*$D$8+H827*$D$5+I827*$D$9+J827*$D$6+K827*$D$11+L827*$D$10+M827*$D$7)</f>
        <v>0</v>
      </c>
      <c r="O827" s="167">
        <f>VLOOKUP(B827, 'Full FBS'!$B$18:$P$2049, 13, FALSE)</f>
        <v>0</v>
      </c>
      <c r="P827" s="29"/>
      <c r="Q827" s="14"/>
      <c r="R827" s="14"/>
      <c r="S827" s="14"/>
      <c r="T827" s="14"/>
    </row>
    <row r="828" spans="1:20" ht="13.5" customHeight="1">
      <c r="A828" s="154">
        <f>RANK(N828,$N$18:$N$1076)</f>
        <v>783</v>
      </c>
      <c r="B828" s="148" t="s">
        <v>208</v>
      </c>
      <c r="C828" s="148" t="s">
        <v>1909</v>
      </c>
      <c r="D828" s="149" t="s">
        <v>33</v>
      </c>
      <c r="E828" s="149" t="s">
        <v>38</v>
      </c>
      <c r="F828" s="149" t="s">
        <v>45</v>
      </c>
      <c r="G828" s="156">
        <f>VLOOKUP(B828,'Full FBS'!$B$18:$M$2049,6,0)</f>
        <v>0</v>
      </c>
      <c r="H828" s="156">
        <f>VLOOKUP(B828,'Full FBS'!$B$18:$M$2049,7,0)</f>
        <v>0</v>
      </c>
      <c r="I828" s="156">
        <f>VLOOKUP(B828,'Full FBS'!$B$18:$M$2049,8,0)</f>
        <v>0</v>
      </c>
      <c r="J828" s="156">
        <f>VLOOKUP(B828,'Full FBS'!$B$18:$M$2049,9,0)</f>
        <v>0</v>
      </c>
      <c r="K828" s="156">
        <f>VLOOKUP(B828,'Full FBS'!$B$18:$M$2049,10,0)</f>
        <v>0</v>
      </c>
      <c r="L828" s="156">
        <f>VLOOKUP(B828,'Full FBS'!$B$18:$M$2049,11,0)</f>
        <v>0</v>
      </c>
      <c r="M828" s="156">
        <f>VLOOKUP(B828,'Full FBS'!$B$18:$M$2049,12,0)</f>
        <v>0</v>
      </c>
      <c r="N828" s="153">
        <f>SUM(G828*$D$8+H828*$D$5+I828*$D$9+J828*$D$6+K828*$D$11+L828*$D$10+M828*$D$7)</f>
        <v>0</v>
      </c>
      <c r="O828" s="167">
        <f>VLOOKUP(B828, 'Full FBS'!$B$18:$P$2049, 13, FALSE)</f>
        <v>0</v>
      </c>
      <c r="P828" s="29"/>
      <c r="Q828" s="14"/>
      <c r="R828" s="14"/>
      <c r="S828" s="14"/>
      <c r="T828" s="14"/>
    </row>
    <row r="829" spans="1:20" ht="13.5" customHeight="1">
      <c r="A829" s="154">
        <f>RANK(N829,$N$18:$N$1076)</f>
        <v>783</v>
      </c>
      <c r="B829" s="148" t="s">
        <v>1148</v>
      </c>
      <c r="C829" s="148" t="s">
        <v>1909</v>
      </c>
      <c r="D829" s="149" t="s">
        <v>39</v>
      </c>
      <c r="E829" s="149" t="s">
        <v>38</v>
      </c>
      <c r="F829" s="149" t="s">
        <v>45</v>
      </c>
      <c r="G829" s="156">
        <f>VLOOKUP(B829,'Full FBS'!$B$18:$M$2049,6,0)</f>
        <v>0</v>
      </c>
      <c r="H829" s="156">
        <f>VLOOKUP(B829,'Full FBS'!$B$18:$M$2049,7,0)</f>
        <v>0</v>
      </c>
      <c r="I829" s="156">
        <f>VLOOKUP(B829,'Full FBS'!$B$18:$M$2049,8,0)</f>
        <v>0</v>
      </c>
      <c r="J829" s="156">
        <f>VLOOKUP(B829,'Full FBS'!$B$18:$M$2049,9,0)</f>
        <v>0</v>
      </c>
      <c r="K829" s="156">
        <f>VLOOKUP(B829,'Full FBS'!$B$18:$M$2049,10,0)</f>
        <v>0</v>
      </c>
      <c r="L829" s="156">
        <f>VLOOKUP(B829,'Full FBS'!$B$18:$M$2049,11,0)</f>
        <v>0</v>
      </c>
      <c r="M829" s="156">
        <f>VLOOKUP(B829,'Full FBS'!$B$18:$M$2049,12,0)</f>
        <v>0</v>
      </c>
      <c r="N829" s="153">
        <f>SUM(G829*$D$8+H829*$D$5+I829*$D$9+J829*$D$6+K829*$D$11+L829*$D$10+M829*$D$7)</f>
        <v>0</v>
      </c>
      <c r="O829" s="167">
        <f>VLOOKUP(B829, 'Full FBS'!$B$18:$P$2049, 13, FALSE)</f>
        <v>0</v>
      </c>
      <c r="P829" s="29"/>
      <c r="Q829" s="14"/>
      <c r="R829" s="14"/>
      <c r="S829" s="14"/>
      <c r="T829" s="14"/>
    </row>
    <row r="830" spans="1:20" ht="13.5" customHeight="1">
      <c r="A830" s="154">
        <f>RANK(N830,$N$18:$N$1076)</f>
        <v>783</v>
      </c>
      <c r="B830" s="148" t="s">
        <v>1149</v>
      </c>
      <c r="C830" s="148" t="s">
        <v>1909</v>
      </c>
      <c r="D830" s="149" t="s">
        <v>42</v>
      </c>
      <c r="E830" s="149" t="s">
        <v>36</v>
      </c>
      <c r="F830" s="149" t="s">
        <v>45</v>
      </c>
      <c r="G830" s="156">
        <f>VLOOKUP(B830,'Full FBS'!$B$18:$M$2049,6,0)</f>
        <v>0</v>
      </c>
      <c r="H830" s="156">
        <f>VLOOKUP(B830,'Full FBS'!$B$18:$M$2049,7,0)</f>
        <v>0</v>
      </c>
      <c r="I830" s="156">
        <f>VLOOKUP(B830,'Full FBS'!$B$18:$M$2049,8,0)</f>
        <v>0</v>
      </c>
      <c r="J830" s="156">
        <f>VLOOKUP(B830,'Full FBS'!$B$18:$M$2049,9,0)</f>
        <v>0</v>
      </c>
      <c r="K830" s="156">
        <f>VLOOKUP(B830,'Full FBS'!$B$18:$M$2049,10,0)</f>
        <v>0</v>
      </c>
      <c r="L830" s="156">
        <f>VLOOKUP(B830,'Full FBS'!$B$18:$M$2049,11,0)</f>
        <v>0</v>
      </c>
      <c r="M830" s="156">
        <f>VLOOKUP(B830,'Full FBS'!$B$18:$M$2049,12,0)</f>
        <v>0</v>
      </c>
      <c r="N830" s="153">
        <f>SUM(G830*$D$8+H830*$D$5+I830*$D$9+J830*$D$6+K830*$D$11+L830*$D$10+M830*$D$7)</f>
        <v>0</v>
      </c>
      <c r="O830" s="167">
        <f>VLOOKUP(B830, 'Full FBS'!$B$18:$P$2049, 13, FALSE)</f>
        <v>0</v>
      </c>
      <c r="P830" s="29"/>
      <c r="Q830" s="14"/>
      <c r="R830" s="14"/>
      <c r="S830" s="14"/>
      <c r="T830" s="14"/>
    </row>
    <row r="831" spans="1:20" ht="13.5" customHeight="1">
      <c r="A831" s="154">
        <f>RANK(N831,$N$18:$N$1076)</f>
        <v>783</v>
      </c>
      <c r="B831" s="148" t="s">
        <v>2048</v>
      </c>
      <c r="C831" s="148" t="s">
        <v>1909</v>
      </c>
      <c r="D831" s="149" t="s">
        <v>43</v>
      </c>
      <c r="E831" s="149" t="s">
        <v>36</v>
      </c>
      <c r="F831" s="149" t="s">
        <v>45</v>
      </c>
      <c r="G831" s="156">
        <f>VLOOKUP(B831,'Full FBS'!$B$18:$M$2049,6,0)</f>
        <v>0</v>
      </c>
      <c r="H831" s="156">
        <f>VLOOKUP(B831,'Full FBS'!$B$18:$M$2049,7,0)</f>
        <v>0</v>
      </c>
      <c r="I831" s="156">
        <f>VLOOKUP(B831,'Full FBS'!$B$18:$M$2049,8,0)</f>
        <v>0</v>
      </c>
      <c r="J831" s="156">
        <f>VLOOKUP(B831,'Full FBS'!$B$18:$M$2049,9,0)</f>
        <v>0</v>
      </c>
      <c r="K831" s="156">
        <f>VLOOKUP(B831,'Full FBS'!$B$18:$M$2049,10,0)</f>
        <v>0</v>
      </c>
      <c r="L831" s="156">
        <f>VLOOKUP(B831,'Full FBS'!$B$18:$M$2049,11,0)</f>
        <v>0</v>
      </c>
      <c r="M831" s="156">
        <f>VLOOKUP(B831,'Full FBS'!$B$18:$M$2049,12,0)</f>
        <v>0</v>
      </c>
      <c r="N831" s="153">
        <f>SUM(G831*$D$8+H831*$D$5+I831*$D$9+J831*$D$6+K831*$D$11+L831*$D$10+M831*$D$7)</f>
        <v>0</v>
      </c>
      <c r="O831" s="167">
        <f>VLOOKUP(B831, 'Full FBS'!$B$18:$P$2049, 13, FALSE)</f>
        <v>0</v>
      </c>
      <c r="P831" s="29"/>
      <c r="Q831" s="14"/>
      <c r="R831" s="14"/>
      <c r="S831" s="14"/>
      <c r="T831" s="14"/>
    </row>
    <row r="832" spans="1:20" ht="13.5" customHeight="1">
      <c r="A832" s="154">
        <f>RANK(N832,$N$18:$N$1076)</f>
        <v>783</v>
      </c>
      <c r="B832" s="148" t="s">
        <v>576</v>
      </c>
      <c r="C832" s="148" t="s">
        <v>46</v>
      </c>
      <c r="D832" s="149" t="s">
        <v>33</v>
      </c>
      <c r="E832" s="149" t="s">
        <v>34</v>
      </c>
      <c r="F832" s="149" t="s">
        <v>336</v>
      </c>
      <c r="G832" s="156">
        <f>VLOOKUP(B832,'Full FBS'!$B$18:$M$2049,6,0)</f>
        <v>0</v>
      </c>
      <c r="H832" s="156">
        <f>VLOOKUP(B832,'Full FBS'!$B$18:$M$2049,7,0)</f>
        <v>0</v>
      </c>
      <c r="I832" s="156">
        <f>VLOOKUP(B832,'Full FBS'!$B$18:$M$2049,8,0)</f>
        <v>0</v>
      </c>
      <c r="J832" s="156">
        <f>VLOOKUP(B832,'Full FBS'!$B$18:$M$2049,9,0)</f>
        <v>0</v>
      </c>
      <c r="K832" s="156">
        <f>VLOOKUP(B832,'Full FBS'!$B$18:$M$2049,10,0)</f>
        <v>0</v>
      </c>
      <c r="L832" s="156">
        <f>VLOOKUP(B832,'Full FBS'!$B$18:$M$2049,11,0)</f>
        <v>0</v>
      </c>
      <c r="M832" s="156">
        <f>VLOOKUP(B832,'Full FBS'!$B$18:$M$2049,12,0)</f>
        <v>0</v>
      </c>
      <c r="N832" s="153">
        <f>SUM(G832*$D$8+H832*$D$5+I832*$D$9+J832*$D$6+K832*$D$11+L832*$D$10+M832*$D$7)</f>
        <v>0</v>
      </c>
      <c r="O832" s="167">
        <f>VLOOKUP(B832, 'Full FBS'!$B$18:$P$2049, 13, FALSE)</f>
        <v>0</v>
      </c>
      <c r="P832" s="29"/>
      <c r="Q832" s="14"/>
      <c r="R832" s="14"/>
      <c r="S832" s="14"/>
      <c r="T832" s="14"/>
    </row>
    <row r="833" spans="1:20" ht="13.5" customHeight="1">
      <c r="A833" s="154">
        <f>RANK(N833,$N$18:$N$1076)</f>
        <v>783</v>
      </c>
      <c r="B833" s="148" t="s">
        <v>1167</v>
      </c>
      <c r="C833" s="148" t="s">
        <v>46</v>
      </c>
      <c r="D833" s="149" t="s">
        <v>39</v>
      </c>
      <c r="E833" s="149" t="s">
        <v>38</v>
      </c>
      <c r="F833" s="149" t="s">
        <v>336</v>
      </c>
      <c r="G833" s="156">
        <f>VLOOKUP(B833,'Full FBS'!$B$18:$M$2049,6,0)</f>
        <v>0</v>
      </c>
      <c r="H833" s="156">
        <f>VLOOKUP(B833,'Full FBS'!$B$18:$M$2049,7,0)</f>
        <v>0</v>
      </c>
      <c r="I833" s="156">
        <f>VLOOKUP(B833,'Full FBS'!$B$18:$M$2049,8,0)</f>
        <v>0</v>
      </c>
      <c r="J833" s="156">
        <f>VLOOKUP(B833,'Full FBS'!$B$18:$M$2049,9,0)</f>
        <v>0</v>
      </c>
      <c r="K833" s="156">
        <f>VLOOKUP(B833,'Full FBS'!$B$18:$M$2049,10,0)</f>
        <v>0</v>
      </c>
      <c r="L833" s="156">
        <f>VLOOKUP(B833,'Full FBS'!$B$18:$M$2049,11,0)</f>
        <v>0</v>
      </c>
      <c r="M833" s="156">
        <f>VLOOKUP(B833,'Full FBS'!$B$18:$M$2049,12,0)</f>
        <v>0</v>
      </c>
      <c r="N833" s="153">
        <f>SUM(G833*$D$8+H833*$D$5+I833*$D$9+J833*$D$6+K833*$D$11+L833*$D$10+M833*$D$7)</f>
        <v>0</v>
      </c>
      <c r="O833" s="167">
        <f>VLOOKUP(B833, 'Full FBS'!$B$18:$P$2049, 13, FALSE)</f>
        <v>0</v>
      </c>
      <c r="P833" s="29"/>
      <c r="Q833" s="14"/>
      <c r="R833" s="14"/>
      <c r="S833" s="14"/>
      <c r="T833" s="14"/>
    </row>
    <row r="834" spans="1:20" ht="13.5" customHeight="1">
      <c r="A834" s="154">
        <f>RANK(N834,$N$18:$N$1076)</f>
        <v>783</v>
      </c>
      <c r="B834" s="148" t="s">
        <v>1168</v>
      </c>
      <c r="C834" s="148" t="s">
        <v>46</v>
      </c>
      <c r="D834" s="149" t="s">
        <v>42</v>
      </c>
      <c r="E834" s="149" t="s">
        <v>34</v>
      </c>
      <c r="F834" s="149" t="s">
        <v>336</v>
      </c>
      <c r="G834" s="156">
        <f>VLOOKUP(B834,'Full FBS'!$B$18:$M$2049,6,0)</f>
        <v>0</v>
      </c>
      <c r="H834" s="156">
        <f>VLOOKUP(B834,'Full FBS'!$B$18:$M$2049,7,0)</f>
        <v>0</v>
      </c>
      <c r="I834" s="156">
        <f>VLOOKUP(B834,'Full FBS'!$B$18:$M$2049,8,0)</f>
        <v>0</v>
      </c>
      <c r="J834" s="156">
        <f>VLOOKUP(B834,'Full FBS'!$B$18:$M$2049,9,0)</f>
        <v>0</v>
      </c>
      <c r="K834" s="156">
        <f>VLOOKUP(B834,'Full FBS'!$B$18:$M$2049,10,0)</f>
        <v>0</v>
      </c>
      <c r="L834" s="156">
        <f>VLOOKUP(B834,'Full FBS'!$B$18:$M$2049,11,0)</f>
        <v>0</v>
      </c>
      <c r="M834" s="156">
        <f>VLOOKUP(B834,'Full FBS'!$B$18:$M$2049,12,0)</f>
        <v>0</v>
      </c>
      <c r="N834" s="153">
        <f>SUM(G834*$D$8+H834*$D$5+I834*$D$9+J834*$D$6+K834*$D$11+L834*$D$10+M834*$D$7)</f>
        <v>0</v>
      </c>
      <c r="O834" s="167">
        <f>VLOOKUP(B834, 'Full FBS'!$B$18:$P$2049, 13, FALSE)</f>
        <v>0</v>
      </c>
      <c r="P834" s="29"/>
      <c r="Q834" s="14"/>
      <c r="R834" s="14"/>
      <c r="S834" s="14"/>
      <c r="T834" s="14"/>
    </row>
    <row r="835" spans="1:20" ht="13.5" customHeight="1">
      <c r="A835" s="154">
        <f>RANK(N835,$N$18:$N$1076)</f>
        <v>783</v>
      </c>
      <c r="B835" s="148" t="s">
        <v>1992</v>
      </c>
      <c r="C835" s="148" t="s">
        <v>46</v>
      </c>
      <c r="D835" s="149" t="s">
        <v>42</v>
      </c>
      <c r="E835" s="149" t="s">
        <v>40</v>
      </c>
      <c r="F835" s="149" t="s">
        <v>336</v>
      </c>
      <c r="G835" s="156">
        <f>VLOOKUP(B835,'Full FBS'!$B$18:$M$2049,6,0)</f>
        <v>0</v>
      </c>
      <c r="H835" s="156">
        <f>VLOOKUP(B835,'Full FBS'!$B$18:$M$2049,7,0)</f>
        <v>0</v>
      </c>
      <c r="I835" s="156">
        <f>VLOOKUP(B835,'Full FBS'!$B$18:$M$2049,8,0)</f>
        <v>0</v>
      </c>
      <c r="J835" s="156">
        <f>VLOOKUP(B835,'Full FBS'!$B$18:$M$2049,9,0)</f>
        <v>0</v>
      </c>
      <c r="K835" s="156">
        <f>VLOOKUP(B835,'Full FBS'!$B$18:$M$2049,10,0)</f>
        <v>0</v>
      </c>
      <c r="L835" s="156">
        <f>VLOOKUP(B835,'Full FBS'!$B$18:$M$2049,11,0)</f>
        <v>0</v>
      </c>
      <c r="M835" s="156">
        <f>VLOOKUP(B835,'Full FBS'!$B$18:$M$2049,12,0)</f>
        <v>0</v>
      </c>
      <c r="N835" s="153">
        <f>SUM(G835*$D$8+H835*$D$5+I835*$D$9+J835*$D$6+K835*$D$11+L835*$D$10+M835*$D$7)</f>
        <v>0</v>
      </c>
      <c r="O835" s="167">
        <f>VLOOKUP(B835, 'Full FBS'!$B$18:$P$2049, 13, FALSE)</f>
        <v>0</v>
      </c>
      <c r="P835" s="29"/>
      <c r="Q835" s="14"/>
      <c r="R835" s="14"/>
      <c r="S835" s="14"/>
      <c r="T835" s="14"/>
    </row>
    <row r="836" spans="1:20" ht="13.5" customHeight="1">
      <c r="A836" s="154">
        <f>RANK(N836,$N$18:$N$1076)</f>
        <v>783</v>
      </c>
      <c r="B836" s="148" t="s">
        <v>1170</v>
      </c>
      <c r="C836" s="148" t="s">
        <v>46</v>
      </c>
      <c r="D836" s="149" t="s">
        <v>43</v>
      </c>
      <c r="E836" s="149" t="s">
        <v>1965</v>
      </c>
      <c r="F836" s="149" t="s">
        <v>336</v>
      </c>
      <c r="G836" s="156">
        <f>VLOOKUP(B836,'Full FBS'!$B$18:$M$2049,6,0)</f>
        <v>0</v>
      </c>
      <c r="H836" s="156">
        <f>VLOOKUP(B836,'Full FBS'!$B$18:$M$2049,7,0)</f>
        <v>0</v>
      </c>
      <c r="I836" s="156">
        <f>VLOOKUP(B836,'Full FBS'!$B$18:$M$2049,8,0)</f>
        <v>0</v>
      </c>
      <c r="J836" s="156">
        <f>VLOOKUP(B836,'Full FBS'!$B$18:$M$2049,9,0)</f>
        <v>0</v>
      </c>
      <c r="K836" s="156">
        <f>VLOOKUP(B836,'Full FBS'!$B$18:$M$2049,10,0)</f>
        <v>0</v>
      </c>
      <c r="L836" s="156">
        <f>VLOOKUP(B836,'Full FBS'!$B$18:$M$2049,11,0)</f>
        <v>0</v>
      </c>
      <c r="M836" s="156">
        <f>VLOOKUP(B836,'Full FBS'!$B$18:$M$2049,12,0)</f>
        <v>0</v>
      </c>
      <c r="N836" s="153">
        <f>SUM(G836*$D$8+H836*$D$5+I836*$D$9+J836*$D$6+K836*$D$11+L836*$D$10+M836*$D$7)</f>
        <v>0</v>
      </c>
      <c r="O836" s="167">
        <f>VLOOKUP(B836, 'Full FBS'!$B$18:$P$2049, 13, FALSE)</f>
        <v>0</v>
      </c>
      <c r="P836" s="29"/>
      <c r="Q836" s="14"/>
      <c r="R836" s="14"/>
      <c r="S836" s="14"/>
      <c r="T836" s="14"/>
    </row>
    <row r="837" spans="1:20" ht="13.5" customHeight="1">
      <c r="A837" s="154">
        <f>RANK(N837,$N$18:$N$1076)</f>
        <v>783</v>
      </c>
      <c r="B837" s="148" t="s">
        <v>345</v>
      </c>
      <c r="C837" s="148" t="s">
        <v>1040</v>
      </c>
      <c r="D837" s="149" t="s">
        <v>33</v>
      </c>
      <c r="E837" s="149" t="s">
        <v>34</v>
      </c>
      <c r="F837" s="149" t="s">
        <v>45</v>
      </c>
      <c r="G837" s="156">
        <f>VLOOKUP(B837,'Full FBS'!$B$18:$M$2049,6,0)</f>
        <v>0</v>
      </c>
      <c r="H837" s="156">
        <f>VLOOKUP(B837,'Full FBS'!$B$18:$M$2049,7,0)</f>
        <v>0</v>
      </c>
      <c r="I837" s="156">
        <f>VLOOKUP(B837,'Full FBS'!$B$18:$M$2049,8,0)</f>
        <v>0</v>
      </c>
      <c r="J837" s="156">
        <f>VLOOKUP(B837,'Full FBS'!$B$18:$M$2049,9,0)</f>
        <v>0</v>
      </c>
      <c r="K837" s="156">
        <f>VLOOKUP(B837,'Full FBS'!$B$18:$M$2049,10,0)</f>
        <v>0</v>
      </c>
      <c r="L837" s="156">
        <f>VLOOKUP(B837,'Full FBS'!$B$18:$M$2049,11,0)</f>
        <v>0</v>
      </c>
      <c r="M837" s="156">
        <f>VLOOKUP(B837,'Full FBS'!$B$18:$M$2049,12,0)</f>
        <v>0</v>
      </c>
      <c r="N837" s="153">
        <f>SUM(G837*$D$8+H837*$D$5+I837*$D$9+J837*$D$6+K837*$D$11+L837*$D$10+M837*$D$7)</f>
        <v>0</v>
      </c>
      <c r="O837" s="167">
        <f>VLOOKUP(B837, 'Full FBS'!$B$18:$P$2049, 13, FALSE)</f>
        <v>0</v>
      </c>
      <c r="P837" s="29"/>
      <c r="Q837" s="14"/>
      <c r="R837" s="14"/>
      <c r="S837" s="14"/>
      <c r="T837" s="14"/>
    </row>
    <row r="838" spans="1:20" ht="13.5" customHeight="1">
      <c r="A838" s="154">
        <f>RANK(N838,$N$18:$N$1076)</f>
        <v>783</v>
      </c>
      <c r="B838" s="148" t="s">
        <v>584</v>
      </c>
      <c r="C838" s="148" t="s">
        <v>1040</v>
      </c>
      <c r="D838" s="149" t="s">
        <v>42</v>
      </c>
      <c r="E838" s="149" t="s">
        <v>38</v>
      </c>
      <c r="F838" s="149" t="s">
        <v>45</v>
      </c>
      <c r="G838" s="156">
        <f>VLOOKUP(B838,'Full FBS'!$B$18:$M$2049,6,0)</f>
        <v>0</v>
      </c>
      <c r="H838" s="156">
        <f>VLOOKUP(B838,'Full FBS'!$B$18:$M$2049,7,0)</f>
        <v>0</v>
      </c>
      <c r="I838" s="156">
        <f>VLOOKUP(B838,'Full FBS'!$B$18:$M$2049,8,0)</f>
        <v>0</v>
      </c>
      <c r="J838" s="156">
        <f>VLOOKUP(B838,'Full FBS'!$B$18:$M$2049,9,0)</f>
        <v>0</v>
      </c>
      <c r="K838" s="156">
        <f>VLOOKUP(B838,'Full FBS'!$B$18:$M$2049,10,0)</f>
        <v>0</v>
      </c>
      <c r="L838" s="156">
        <f>VLOOKUP(B838,'Full FBS'!$B$18:$M$2049,11,0)</f>
        <v>0</v>
      </c>
      <c r="M838" s="156">
        <f>VLOOKUP(B838,'Full FBS'!$B$18:$M$2049,12,0)</f>
        <v>0</v>
      </c>
      <c r="N838" s="153">
        <f>SUM(G838*$D$8+H838*$D$5+I838*$D$9+J838*$D$6+K838*$D$11+L838*$D$10+M838*$D$7)</f>
        <v>0</v>
      </c>
      <c r="O838" s="167">
        <f>VLOOKUP(B838, 'Full FBS'!$B$18:$P$2049, 13, FALSE)</f>
        <v>0</v>
      </c>
      <c r="P838" s="29"/>
      <c r="Q838" s="14"/>
      <c r="R838" s="14"/>
      <c r="S838" s="14"/>
      <c r="T838" s="14"/>
    </row>
    <row r="839" spans="1:20" ht="13.5" customHeight="1">
      <c r="A839" s="154">
        <f>RANK(N839,$N$18:$N$1076)</f>
        <v>783</v>
      </c>
      <c r="B839" s="148" t="s">
        <v>1186</v>
      </c>
      <c r="C839" s="148" t="s">
        <v>1040</v>
      </c>
      <c r="D839" s="149" t="s">
        <v>43</v>
      </c>
      <c r="E839" s="149" t="s">
        <v>36</v>
      </c>
      <c r="F839" s="149" t="s">
        <v>45</v>
      </c>
      <c r="G839" s="156">
        <f>VLOOKUP(B839,'Full FBS'!$B$18:$M$2049,6,0)</f>
        <v>0</v>
      </c>
      <c r="H839" s="156">
        <f>VLOOKUP(B839,'Full FBS'!$B$18:$M$2049,7,0)</f>
        <v>0</v>
      </c>
      <c r="I839" s="156">
        <f>VLOOKUP(B839,'Full FBS'!$B$18:$M$2049,8,0)</f>
        <v>0</v>
      </c>
      <c r="J839" s="156">
        <f>VLOOKUP(B839,'Full FBS'!$B$18:$M$2049,9,0)</f>
        <v>0</v>
      </c>
      <c r="K839" s="156">
        <f>VLOOKUP(B839,'Full FBS'!$B$18:$M$2049,10,0)</f>
        <v>0</v>
      </c>
      <c r="L839" s="156">
        <f>VLOOKUP(B839,'Full FBS'!$B$18:$M$2049,11,0)</f>
        <v>0</v>
      </c>
      <c r="M839" s="156">
        <f>VLOOKUP(B839,'Full FBS'!$B$18:$M$2049,12,0)</f>
        <v>0</v>
      </c>
      <c r="N839" s="153">
        <f>SUM(G839*$D$8+H839*$D$5+I839*$D$9+J839*$D$6+K839*$D$11+L839*$D$10+M839*$D$7)</f>
        <v>0</v>
      </c>
      <c r="O839" s="167">
        <f>VLOOKUP(B839, 'Full FBS'!$B$18:$P$2049, 13, FALSE)</f>
        <v>0</v>
      </c>
      <c r="P839" s="29"/>
      <c r="Q839" s="14"/>
      <c r="R839" s="14"/>
      <c r="S839" s="14"/>
      <c r="T839" s="14"/>
    </row>
    <row r="840" spans="1:20" ht="13.5" customHeight="1">
      <c r="A840" s="154">
        <f>RANK(N840,$N$18:$N$1076)</f>
        <v>783</v>
      </c>
      <c r="B840" s="148" t="s">
        <v>1195</v>
      </c>
      <c r="C840" s="148" t="s">
        <v>1913</v>
      </c>
      <c r="D840" s="149" t="s">
        <v>33</v>
      </c>
      <c r="E840" s="149" t="s">
        <v>1965</v>
      </c>
      <c r="F840" s="149" t="s">
        <v>336</v>
      </c>
      <c r="G840" s="156">
        <f>VLOOKUP(B840,'Full FBS'!$B$18:$M$2049,6,0)</f>
        <v>0</v>
      </c>
      <c r="H840" s="156">
        <f>VLOOKUP(B840,'Full FBS'!$B$18:$M$2049,7,0)</f>
        <v>0</v>
      </c>
      <c r="I840" s="156">
        <f>VLOOKUP(B840,'Full FBS'!$B$18:$M$2049,8,0)</f>
        <v>0</v>
      </c>
      <c r="J840" s="156">
        <f>VLOOKUP(B840,'Full FBS'!$B$18:$M$2049,9,0)</f>
        <v>0</v>
      </c>
      <c r="K840" s="156">
        <f>VLOOKUP(B840,'Full FBS'!$B$18:$M$2049,10,0)</f>
        <v>0</v>
      </c>
      <c r="L840" s="156">
        <f>VLOOKUP(B840,'Full FBS'!$B$18:$M$2049,11,0)</f>
        <v>0</v>
      </c>
      <c r="M840" s="156">
        <f>VLOOKUP(B840,'Full FBS'!$B$18:$M$2049,12,0)</f>
        <v>0</v>
      </c>
      <c r="N840" s="153">
        <f>SUM(G840*$D$8+H840*$D$5+I840*$D$9+J840*$D$6+K840*$D$11+L840*$D$10+M840*$D$7)</f>
        <v>0</v>
      </c>
      <c r="O840" s="167">
        <f>VLOOKUP(B840, 'Full FBS'!$B$18:$P$2049, 13, FALSE)</f>
        <v>0</v>
      </c>
      <c r="P840" s="29"/>
      <c r="Q840" s="14"/>
      <c r="R840" s="14"/>
      <c r="S840" s="14"/>
      <c r="T840" s="14"/>
    </row>
    <row r="841" spans="1:20" ht="13.5" customHeight="1">
      <c r="A841" s="154">
        <f>RANK(N841,$N$18:$N$1076)</f>
        <v>783</v>
      </c>
      <c r="B841" s="148" t="s">
        <v>1198</v>
      </c>
      <c r="C841" s="148" t="s">
        <v>1913</v>
      </c>
      <c r="D841" s="149" t="s">
        <v>39</v>
      </c>
      <c r="E841" s="149" t="s">
        <v>1965</v>
      </c>
      <c r="F841" s="149" t="s">
        <v>336</v>
      </c>
      <c r="G841" s="156">
        <f>VLOOKUP(B841,'Full FBS'!$B$18:$M$2049,6,0)</f>
        <v>0</v>
      </c>
      <c r="H841" s="156">
        <f>VLOOKUP(B841,'Full FBS'!$B$18:$M$2049,7,0)</f>
        <v>0</v>
      </c>
      <c r="I841" s="156">
        <f>VLOOKUP(B841,'Full FBS'!$B$18:$M$2049,8,0)</f>
        <v>0</v>
      </c>
      <c r="J841" s="156">
        <f>VLOOKUP(B841,'Full FBS'!$B$18:$M$2049,9,0)</f>
        <v>0</v>
      </c>
      <c r="K841" s="156">
        <f>VLOOKUP(B841,'Full FBS'!$B$18:$M$2049,10,0)</f>
        <v>0</v>
      </c>
      <c r="L841" s="156">
        <f>VLOOKUP(B841,'Full FBS'!$B$18:$M$2049,11,0)</f>
        <v>0</v>
      </c>
      <c r="M841" s="156">
        <f>VLOOKUP(B841,'Full FBS'!$B$18:$M$2049,12,0)</f>
        <v>0</v>
      </c>
      <c r="N841" s="153">
        <f>SUM(G841*$D$8+H841*$D$5+I841*$D$9+J841*$D$6+K841*$D$11+L841*$D$10+M841*$D$7)</f>
        <v>0</v>
      </c>
      <c r="O841" s="167">
        <f>VLOOKUP(B841, 'Full FBS'!$B$18:$P$2049, 13, FALSE)</f>
        <v>0</v>
      </c>
      <c r="P841" s="29"/>
      <c r="Q841" s="14"/>
      <c r="R841" s="14"/>
      <c r="S841" s="14"/>
      <c r="T841" s="14"/>
    </row>
    <row r="842" spans="1:20" ht="13.5" customHeight="1">
      <c r="A842" s="154">
        <f>RANK(N842,$N$18:$N$1076)</f>
        <v>783</v>
      </c>
      <c r="B842" s="148" t="s">
        <v>2052</v>
      </c>
      <c r="C842" s="148" t="s">
        <v>1913</v>
      </c>
      <c r="D842" s="149" t="s">
        <v>42</v>
      </c>
      <c r="E842" s="149" t="s">
        <v>34</v>
      </c>
      <c r="F842" s="149" t="s">
        <v>336</v>
      </c>
      <c r="G842" s="156">
        <f>VLOOKUP(B842,'Full FBS'!$B$18:$M$2049,6,0)</f>
        <v>0</v>
      </c>
      <c r="H842" s="156">
        <f>VLOOKUP(B842,'Full FBS'!$B$18:$M$2049,7,0)</f>
        <v>0</v>
      </c>
      <c r="I842" s="156">
        <f>VLOOKUP(B842,'Full FBS'!$B$18:$M$2049,8,0)</f>
        <v>0</v>
      </c>
      <c r="J842" s="156">
        <f>VLOOKUP(B842,'Full FBS'!$B$18:$M$2049,9,0)</f>
        <v>0</v>
      </c>
      <c r="K842" s="156">
        <f>VLOOKUP(B842,'Full FBS'!$B$18:$M$2049,10,0)</f>
        <v>0</v>
      </c>
      <c r="L842" s="156">
        <f>VLOOKUP(B842,'Full FBS'!$B$18:$M$2049,11,0)</f>
        <v>0</v>
      </c>
      <c r="M842" s="156">
        <f>VLOOKUP(B842,'Full FBS'!$B$18:$M$2049,12,0)</f>
        <v>0</v>
      </c>
      <c r="N842" s="153">
        <f>SUM(G842*$D$8+H842*$D$5+I842*$D$9+J842*$D$6+K842*$D$11+L842*$D$10+M842*$D$7)</f>
        <v>0</v>
      </c>
      <c r="O842" s="167">
        <f>VLOOKUP(B842, 'Full FBS'!$B$18:$P$2049, 13, FALSE)</f>
        <v>0</v>
      </c>
      <c r="P842" s="29"/>
      <c r="Q842" s="14"/>
      <c r="R842" s="14"/>
      <c r="S842" s="14"/>
      <c r="T842" s="14"/>
    </row>
    <row r="843" spans="1:20" ht="13.5" customHeight="1">
      <c r="A843" s="154">
        <f>RANK(N843,$N$18:$N$1076)</f>
        <v>783</v>
      </c>
      <c r="B843" s="148" t="s">
        <v>344</v>
      </c>
      <c r="C843" s="148" t="s">
        <v>1913</v>
      </c>
      <c r="D843" s="149" t="s">
        <v>43</v>
      </c>
      <c r="E843" s="149" t="s">
        <v>34</v>
      </c>
      <c r="F843" s="149" t="s">
        <v>336</v>
      </c>
      <c r="G843" s="156">
        <f>VLOOKUP(B843,'Full FBS'!$B$18:$M$2049,6,0)</f>
        <v>0</v>
      </c>
      <c r="H843" s="156">
        <f>VLOOKUP(B843,'Full FBS'!$B$18:$M$2049,7,0)</f>
        <v>0</v>
      </c>
      <c r="I843" s="156">
        <f>VLOOKUP(B843,'Full FBS'!$B$18:$M$2049,8,0)</f>
        <v>0</v>
      </c>
      <c r="J843" s="156">
        <f>VLOOKUP(B843,'Full FBS'!$B$18:$M$2049,9,0)</f>
        <v>0</v>
      </c>
      <c r="K843" s="156">
        <f>VLOOKUP(B843,'Full FBS'!$B$18:$M$2049,10,0)</f>
        <v>0</v>
      </c>
      <c r="L843" s="156">
        <f>VLOOKUP(B843,'Full FBS'!$B$18:$M$2049,11,0)</f>
        <v>0</v>
      </c>
      <c r="M843" s="156">
        <f>VLOOKUP(B843,'Full FBS'!$B$18:$M$2049,12,0)</f>
        <v>0</v>
      </c>
      <c r="N843" s="153">
        <f>SUM(G843*$D$8+H843*$D$5+I843*$D$9+J843*$D$6+K843*$D$11+L843*$D$10+M843*$D$7)</f>
        <v>0</v>
      </c>
      <c r="O843" s="167">
        <f>VLOOKUP(B843, 'Full FBS'!$B$18:$P$2049, 13, FALSE)</f>
        <v>0</v>
      </c>
      <c r="P843" s="29"/>
      <c r="Q843" s="14"/>
      <c r="R843" s="14"/>
      <c r="S843" s="14"/>
      <c r="T843" s="14"/>
    </row>
    <row r="844" spans="1:20" ht="13.5" customHeight="1">
      <c r="A844" s="154">
        <f>RANK(N844,$N$18:$N$1076)</f>
        <v>783</v>
      </c>
      <c r="B844" s="148" t="s">
        <v>1201</v>
      </c>
      <c r="C844" s="148" t="s">
        <v>426</v>
      </c>
      <c r="D844" s="149" t="s">
        <v>33</v>
      </c>
      <c r="E844" s="149" t="s">
        <v>1965</v>
      </c>
      <c r="F844" s="149" t="s">
        <v>45</v>
      </c>
      <c r="G844" s="156">
        <f>VLOOKUP(B844,'Full FBS'!$B$18:$M$2049,6,0)</f>
        <v>0</v>
      </c>
      <c r="H844" s="156">
        <f>VLOOKUP(B844,'Full FBS'!$B$18:$M$2049,7,0)</f>
        <v>0</v>
      </c>
      <c r="I844" s="156">
        <f>VLOOKUP(B844,'Full FBS'!$B$18:$M$2049,8,0)</f>
        <v>0</v>
      </c>
      <c r="J844" s="156">
        <f>VLOOKUP(B844,'Full FBS'!$B$18:$M$2049,9,0)</f>
        <v>0</v>
      </c>
      <c r="K844" s="156">
        <f>VLOOKUP(B844,'Full FBS'!$B$18:$M$2049,10,0)</f>
        <v>0</v>
      </c>
      <c r="L844" s="156">
        <f>VLOOKUP(B844,'Full FBS'!$B$18:$M$2049,11,0)</f>
        <v>0</v>
      </c>
      <c r="M844" s="156">
        <f>VLOOKUP(B844,'Full FBS'!$B$18:$M$2049,12,0)</f>
        <v>0</v>
      </c>
      <c r="N844" s="153">
        <f>SUM(G844*$D$8+H844*$D$5+I844*$D$9+J844*$D$6+K844*$D$11+L844*$D$10+M844*$D$7)</f>
        <v>0</v>
      </c>
      <c r="O844" s="167">
        <f>VLOOKUP(B844, 'Full FBS'!$B$18:$P$2049, 13, FALSE)</f>
        <v>0</v>
      </c>
      <c r="P844" s="29"/>
      <c r="Q844" s="14"/>
      <c r="R844" s="14"/>
      <c r="S844" s="14"/>
      <c r="T844" s="14"/>
    </row>
    <row r="845" spans="1:20" ht="13.5" customHeight="1">
      <c r="A845" s="154">
        <f>RANK(N845,$N$18:$N$1076)</f>
        <v>783</v>
      </c>
      <c r="B845" s="148" t="s">
        <v>1203</v>
      </c>
      <c r="C845" s="148" t="s">
        <v>426</v>
      </c>
      <c r="D845" s="149" t="s">
        <v>39</v>
      </c>
      <c r="E845" s="149" t="s">
        <v>1965</v>
      </c>
      <c r="F845" s="149" t="s">
        <v>45</v>
      </c>
      <c r="G845" s="156">
        <f>VLOOKUP(B845,'Full FBS'!$B$18:$M$2049,6,0)</f>
        <v>0</v>
      </c>
      <c r="H845" s="156">
        <f>VLOOKUP(B845,'Full FBS'!$B$18:$M$2049,7,0)</f>
        <v>0</v>
      </c>
      <c r="I845" s="156">
        <f>VLOOKUP(B845,'Full FBS'!$B$18:$M$2049,8,0)</f>
        <v>0</v>
      </c>
      <c r="J845" s="156">
        <f>VLOOKUP(B845,'Full FBS'!$B$18:$M$2049,9,0)</f>
        <v>0</v>
      </c>
      <c r="K845" s="156">
        <f>VLOOKUP(B845,'Full FBS'!$B$18:$M$2049,10,0)</f>
        <v>0</v>
      </c>
      <c r="L845" s="156">
        <f>VLOOKUP(B845,'Full FBS'!$B$18:$M$2049,11,0)</f>
        <v>0</v>
      </c>
      <c r="M845" s="156">
        <f>VLOOKUP(B845,'Full FBS'!$B$18:$M$2049,12,0)</f>
        <v>0</v>
      </c>
      <c r="N845" s="153">
        <f>SUM(G845*$D$8+H845*$D$5+I845*$D$9+J845*$D$6+K845*$D$11+L845*$D$10+M845*$D$7)</f>
        <v>0</v>
      </c>
      <c r="O845" s="167">
        <f>VLOOKUP(B845, 'Full FBS'!$B$18:$P$2049, 13, FALSE)</f>
        <v>0</v>
      </c>
      <c r="P845" s="29"/>
      <c r="Q845" s="14"/>
      <c r="R845" s="14"/>
      <c r="S845" s="14"/>
      <c r="T845" s="14"/>
    </row>
    <row r="846" spans="1:20" ht="13.5" customHeight="1">
      <c r="A846" s="154">
        <f>RANK(N846,$N$18:$N$1076)</f>
        <v>783</v>
      </c>
      <c r="B846" s="148" t="s">
        <v>1205</v>
      </c>
      <c r="C846" s="148" t="s">
        <v>426</v>
      </c>
      <c r="D846" s="149" t="s">
        <v>42</v>
      </c>
      <c r="E846" s="149" t="s">
        <v>1965</v>
      </c>
      <c r="F846" s="149" t="s">
        <v>45</v>
      </c>
      <c r="G846" s="156">
        <f>VLOOKUP(B846,'Full FBS'!$B$18:$M$2049,6,0)</f>
        <v>0</v>
      </c>
      <c r="H846" s="156">
        <f>VLOOKUP(B846,'Full FBS'!$B$18:$M$2049,7,0)</f>
        <v>0</v>
      </c>
      <c r="I846" s="156">
        <f>VLOOKUP(B846,'Full FBS'!$B$18:$M$2049,8,0)</f>
        <v>0</v>
      </c>
      <c r="J846" s="156">
        <f>VLOOKUP(B846,'Full FBS'!$B$18:$M$2049,9,0)</f>
        <v>0</v>
      </c>
      <c r="K846" s="156">
        <f>VLOOKUP(B846,'Full FBS'!$B$18:$M$2049,10,0)</f>
        <v>0</v>
      </c>
      <c r="L846" s="156">
        <f>VLOOKUP(B846,'Full FBS'!$B$18:$M$2049,11,0)</f>
        <v>0</v>
      </c>
      <c r="M846" s="156">
        <f>VLOOKUP(B846,'Full FBS'!$B$18:$M$2049,12,0)</f>
        <v>0</v>
      </c>
      <c r="N846" s="153">
        <f>SUM(G846*$D$8+H846*$D$5+I846*$D$9+J846*$D$6+K846*$D$11+L846*$D$10+M846*$D$7)</f>
        <v>0</v>
      </c>
      <c r="O846" s="167">
        <f>VLOOKUP(B846, 'Full FBS'!$B$18:$P$2049, 13, FALSE)</f>
        <v>0</v>
      </c>
      <c r="P846" s="29"/>
      <c r="Q846" s="14"/>
      <c r="R846" s="14"/>
      <c r="S846" s="14"/>
      <c r="T846" s="14"/>
    </row>
    <row r="847" spans="1:20" ht="13.5" customHeight="1">
      <c r="A847" s="154">
        <f>RANK(N847,$N$18:$N$1076)</f>
        <v>783</v>
      </c>
      <c r="B847" s="148" t="s">
        <v>1220</v>
      </c>
      <c r="C847" s="148" t="s">
        <v>451</v>
      </c>
      <c r="D847" s="149" t="s">
        <v>33</v>
      </c>
      <c r="E847" s="149" t="s">
        <v>36</v>
      </c>
      <c r="F847" s="149" t="s">
        <v>336</v>
      </c>
      <c r="G847" s="156">
        <f>VLOOKUP(B847,'Full FBS'!$B$18:$M$2049,6,0)</f>
        <v>0</v>
      </c>
      <c r="H847" s="156">
        <f>VLOOKUP(B847,'Full FBS'!$B$18:$M$2049,7,0)</f>
        <v>0</v>
      </c>
      <c r="I847" s="156">
        <f>VLOOKUP(B847,'Full FBS'!$B$18:$M$2049,8,0)</f>
        <v>0</v>
      </c>
      <c r="J847" s="156">
        <f>VLOOKUP(B847,'Full FBS'!$B$18:$M$2049,9,0)</f>
        <v>0</v>
      </c>
      <c r="K847" s="156">
        <f>VLOOKUP(B847,'Full FBS'!$B$18:$M$2049,10,0)</f>
        <v>0</v>
      </c>
      <c r="L847" s="156">
        <f>VLOOKUP(B847,'Full FBS'!$B$18:$M$2049,11,0)</f>
        <v>0</v>
      </c>
      <c r="M847" s="156">
        <f>VLOOKUP(B847,'Full FBS'!$B$18:$M$2049,12,0)</f>
        <v>0</v>
      </c>
      <c r="N847" s="153">
        <f>SUM(G847*$D$8+H847*$D$5+I847*$D$9+J847*$D$6+K847*$D$11+L847*$D$10+M847*$D$7)</f>
        <v>0</v>
      </c>
      <c r="O847" s="167">
        <f>VLOOKUP(B847, 'Full FBS'!$B$18:$P$2049, 13, FALSE)</f>
        <v>0</v>
      </c>
      <c r="P847" s="29"/>
      <c r="Q847" s="14"/>
      <c r="R847" s="14"/>
      <c r="S847" s="14"/>
      <c r="T847" s="14"/>
    </row>
    <row r="848" spans="1:20" ht="13.5" customHeight="1">
      <c r="A848" s="154">
        <f>RANK(N848,$N$18:$N$1076)</f>
        <v>783</v>
      </c>
      <c r="B848" s="148" t="s">
        <v>1222</v>
      </c>
      <c r="C848" s="148" t="s">
        <v>451</v>
      </c>
      <c r="D848" s="149" t="s">
        <v>39</v>
      </c>
      <c r="E848" s="149" t="s">
        <v>38</v>
      </c>
      <c r="F848" s="149" t="s">
        <v>336</v>
      </c>
      <c r="G848" s="156">
        <f>VLOOKUP(B848,'Full FBS'!$B$18:$M$2049,6,0)</f>
        <v>0</v>
      </c>
      <c r="H848" s="156">
        <f>VLOOKUP(B848,'Full FBS'!$B$18:$M$2049,7,0)</f>
        <v>0</v>
      </c>
      <c r="I848" s="156">
        <f>VLOOKUP(B848,'Full FBS'!$B$18:$M$2049,8,0)</f>
        <v>0</v>
      </c>
      <c r="J848" s="156">
        <f>VLOOKUP(B848,'Full FBS'!$B$18:$M$2049,9,0)</f>
        <v>0</v>
      </c>
      <c r="K848" s="156">
        <f>VLOOKUP(B848,'Full FBS'!$B$18:$M$2049,10,0)</f>
        <v>0</v>
      </c>
      <c r="L848" s="156">
        <f>VLOOKUP(B848,'Full FBS'!$B$18:$M$2049,11,0)</f>
        <v>0</v>
      </c>
      <c r="M848" s="156">
        <f>VLOOKUP(B848,'Full FBS'!$B$18:$M$2049,12,0)</f>
        <v>0</v>
      </c>
      <c r="N848" s="153">
        <f>SUM(G848*$D$8+H848*$D$5+I848*$D$9+J848*$D$6+K848*$D$11+L848*$D$10+M848*$D$7)</f>
        <v>0</v>
      </c>
      <c r="O848" s="167">
        <f>VLOOKUP(B848, 'Full FBS'!$B$18:$P$2049, 13, FALSE)</f>
        <v>0</v>
      </c>
      <c r="P848" s="29"/>
      <c r="Q848" s="14"/>
      <c r="R848" s="14"/>
      <c r="S848" s="14"/>
      <c r="T848" s="14"/>
    </row>
    <row r="849" spans="1:20" ht="13.5" customHeight="1">
      <c r="A849" s="154">
        <f>RANK(N849,$N$18:$N$1076)</f>
        <v>783</v>
      </c>
      <c r="B849" s="148" t="s">
        <v>1225</v>
      </c>
      <c r="C849" s="148" t="s">
        <v>451</v>
      </c>
      <c r="D849" s="149" t="s">
        <v>42</v>
      </c>
      <c r="E849" s="149" t="s">
        <v>34</v>
      </c>
      <c r="F849" s="149" t="s">
        <v>336</v>
      </c>
      <c r="G849" s="156">
        <f>VLOOKUP(B849,'Full FBS'!$B$18:$M$2049,6,0)</f>
        <v>0</v>
      </c>
      <c r="H849" s="156">
        <f>VLOOKUP(B849,'Full FBS'!$B$18:$M$2049,7,0)</f>
        <v>0</v>
      </c>
      <c r="I849" s="156">
        <f>VLOOKUP(B849,'Full FBS'!$B$18:$M$2049,8,0)</f>
        <v>0</v>
      </c>
      <c r="J849" s="156">
        <f>VLOOKUP(B849,'Full FBS'!$B$18:$M$2049,9,0)</f>
        <v>0</v>
      </c>
      <c r="K849" s="156">
        <f>VLOOKUP(B849,'Full FBS'!$B$18:$M$2049,10,0)</f>
        <v>0</v>
      </c>
      <c r="L849" s="156">
        <f>VLOOKUP(B849,'Full FBS'!$B$18:$M$2049,11,0)</f>
        <v>0</v>
      </c>
      <c r="M849" s="156">
        <f>VLOOKUP(B849,'Full FBS'!$B$18:$M$2049,12,0)</f>
        <v>0</v>
      </c>
      <c r="N849" s="153">
        <f>SUM(G849*$D$8+H849*$D$5+I849*$D$9+J849*$D$6+K849*$D$11+L849*$D$10+M849*$D$7)</f>
        <v>0</v>
      </c>
      <c r="O849" s="167">
        <f>VLOOKUP(B849, 'Full FBS'!$B$18:$P$2049, 13, FALSE)</f>
        <v>0</v>
      </c>
      <c r="P849" s="29"/>
      <c r="Q849" s="14"/>
      <c r="R849" s="14"/>
      <c r="S849" s="14"/>
      <c r="T849" s="14"/>
    </row>
    <row r="850" spans="1:20" ht="13.5" customHeight="1">
      <c r="A850" s="154">
        <f>RANK(N850,$N$18:$N$1076)</f>
        <v>783</v>
      </c>
      <c r="B850" s="148" t="s">
        <v>2055</v>
      </c>
      <c r="C850" s="148" t="s">
        <v>451</v>
      </c>
      <c r="D850" s="149" t="s">
        <v>42</v>
      </c>
      <c r="E850" s="149" t="s">
        <v>34</v>
      </c>
      <c r="F850" s="149" t="s">
        <v>336</v>
      </c>
      <c r="G850" s="156">
        <f>VLOOKUP(B850,'Full FBS'!$B$18:$M$2049,6,0)</f>
        <v>0</v>
      </c>
      <c r="H850" s="156">
        <f>VLOOKUP(B850,'Full FBS'!$B$18:$M$2049,7,0)</f>
        <v>0</v>
      </c>
      <c r="I850" s="156">
        <f>VLOOKUP(B850,'Full FBS'!$B$18:$M$2049,8,0)</f>
        <v>0</v>
      </c>
      <c r="J850" s="156">
        <f>VLOOKUP(B850,'Full FBS'!$B$18:$M$2049,9,0)</f>
        <v>0</v>
      </c>
      <c r="K850" s="156">
        <f>VLOOKUP(B850,'Full FBS'!$B$18:$M$2049,10,0)</f>
        <v>0</v>
      </c>
      <c r="L850" s="156">
        <f>VLOOKUP(B850,'Full FBS'!$B$18:$M$2049,11,0)</f>
        <v>0</v>
      </c>
      <c r="M850" s="156">
        <f>VLOOKUP(B850,'Full FBS'!$B$18:$M$2049,12,0)</f>
        <v>0</v>
      </c>
      <c r="N850" s="153">
        <f>SUM(G850*$D$8+H850*$D$5+I850*$D$9+J850*$D$6+K850*$D$11+L850*$D$10+M850*$D$7)</f>
        <v>0</v>
      </c>
      <c r="O850" s="167">
        <f>VLOOKUP(B850, 'Full FBS'!$B$18:$P$2049, 13, FALSE)</f>
        <v>0</v>
      </c>
      <c r="P850" s="29"/>
      <c r="Q850" s="14"/>
      <c r="R850" s="14"/>
      <c r="S850" s="14"/>
      <c r="T850" s="14"/>
    </row>
    <row r="851" spans="1:20" ht="13.5" customHeight="1">
      <c r="A851" s="154">
        <f>RANK(N851,$N$18:$N$1076)</f>
        <v>783</v>
      </c>
      <c r="B851" s="148" t="s">
        <v>1228</v>
      </c>
      <c r="C851" s="148" t="s">
        <v>438</v>
      </c>
      <c r="D851" s="149" t="s">
        <v>33</v>
      </c>
      <c r="E851" s="149" t="s">
        <v>36</v>
      </c>
      <c r="F851" s="149" t="s">
        <v>45</v>
      </c>
      <c r="G851" s="156">
        <f>VLOOKUP(B851,'Full FBS'!$B$18:$M$2049,6,0)</f>
        <v>0</v>
      </c>
      <c r="H851" s="156">
        <f>VLOOKUP(B851,'Full FBS'!$B$18:$M$2049,7,0)</f>
        <v>0</v>
      </c>
      <c r="I851" s="156">
        <f>VLOOKUP(B851,'Full FBS'!$B$18:$M$2049,8,0)</f>
        <v>0</v>
      </c>
      <c r="J851" s="156">
        <f>VLOOKUP(B851,'Full FBS'!$B$18:$M$2049,9,0)</f>
        <v>0</v>
      </c>
      <c r="K851" s="156">
        <f>VLOOKUP(B851,'Full FBS'!$B$18:$M$2049,10,0)</f>
        <v>0</v>
      </c>
      <c r="L851" s="156">
        <f>VLOOKUP(B851,'Full FBS'!$B$18:$M$2049,11,0)</f>
        <v>0</v>
      </c>
      <c r="M851" s="156">
        <f>VLOOKUP(B851,'Full FBS'!$B$18:$M$2049,12,0)</f>
        <v>0</v>
      </c>
      <c r="N851" s="153">
        <f>SUM(G851*$D$8+H851*$D$5+I851*$D$9+J851*$D$6+K851*$D$11+L851*$D$10+M851*$D$7)</f>
        <v>0</v>
      </c>
      <c r="O851" s="167">
        <f>VLOOKUP(B851, 'Full FBS'!$B$18:$P$2049, 13, FALSE)</f>
        <v>0</v>
      </c>
      <c r="P851" s="29"/>
      <c r="Q851" s="14"/>
      <c r="R851" s="14"/>
      <c r="S851" s="14"/>
      <c r="T851" s="14"/>
    </row>
    <row r="852" spans="1:20" ht="13.5" customHeight="1">
      <c r="A852" s="154">
        <f>RANK(N852,$N$18:$N$1076)</f>
        <v>783</v>
      </c>
      <c r="B852" s="148" t="s">
        <v>2057</v>
      </c>
      <c r="C852" s="148" t="s">
        <v>438</v>
      </c>
      <c r="D852" s="149" t="s">
        <v>42</v>
      </c>
      <c r="E852" s="149" t="s">
        <v>36</v>
      </c>
      <c r="F852" s="149" t="s">
        <v>45</v>
      </c>
      <c r="G852" s="156">
        <f>VLOOKUP(B852,'Full FBS'!$B$18:$M$2049,6,0)</f>
        <v>0</v>
      </c>
      <c r="H852" s="156">
        <f>VLOOKUP(B852,'Full FBS'!$B$18:$M$2049,7,0)</f>
        <v>0</v>
      </c>
      <c r="I852" s="156">
        <f>VLOOKUP(B852,'Full FBS'!$B$18:$M$2049,8,0)</f>
        <v>0</v>
      </c>
      <c r="J852" s="156">
        <f>VLOOKUP(B852,'Full FBS'!$B$18:$M$2049,9,0)</f>
        <v>0</v>
      </c>
      <c r="K852" s="156">
        <f>VLOOKUP(B852,'Full FBS'!$B$18:$M$2049,10,0)</f>
        <v>0</v>
      </c>
      <c r="L852" s="156">
        <f>VLOOKUP(B852,'Full FBS'!$B$18:$M$2049,11,0)</f>
        <v>0</v>
      </c>
      <c r="M852" s="156">
        <f>VLOOKUP(B852,'Full FBS'!$B$18:$M$2049,12,0)</f>
        <v>0</v>
      </c>
      <c r="N852" s="153">
        <f>SUM(G852*$D$8+H852*$D$5+I852*$D$9+J852*$D$6+K852*$D$11+L852*$D$10+M852*$D$7)</f>
        <v>0</v>
      </c>
      <c r="O852" s="167">
        <f>VLOOKUP(B852, 'Full FBS'!$B$18:$P$2049, 13, FALSE)</f>
        <v>0</v>
      </c>
      <c r="P852" s="29"/>
      <c r="Q852" s="14"/>
      <c r="R852" s="14"/>
      <c r="S852" s="14"/>
      <c r="T852" s="14"/>
    </row>
    <row r="853" spans="1:20" ht="13.5" customHeight="1">
      <c r="A853" s="154">
        <f>RANK(N853,$N$18:$N$1076)</f>
        <v>783</v>
      </c>
      <c r="B853" s="148" t="s">
        <v>2059</v>
      </c>
      <c r="C853" s="148" t="s">
        <v>438</v>
      </c>
      <c r="D853" s="149" t="s">
        <v>43</v>
      </c>
      <c r="E853" s="149" t="s">
        <v>34</v>
      </c>
      <c r="F853" s="149" t="s">
        <v>45</v>
      </c>
      <c r="G853" s="156">
        <f>VLOOKUP(B853,'Full FBS'!$B$18:$M$2049,6,0)</f>
        <v>0</v>
      </c>
      <c r="H853" s="156">
        <f>VLOOKUP(B853,'Full FBS'!$B$18:$M$2049,7,0)</f>
        <v>0</v>
      </c>
      <c r="I853" s="156">
        <f>VLOOKUP(B853,'Full FBS'!$B$18:$M$2049,8,0)</f>
        <v>0</v>
      </c>
      <c r="J853" s="156">
        <f>VLOOKUP(B853,'Full FBS'!$B$18:$M$2049,9,0)</f>
        <v>0</v>
      </c>
      <c r="K853" s="156">
        <f>VLOOKUP(B853,'Full FBS'!$B$18:$M$2049,10,0)</f>
        <v>0</v>
      </c>
      <c r="L853" s="156">
        <f>VLOOKUP(B853,'Full FBS'!$B$18:$M$2049,11,0)</f>
        <v>0</v>
      </c>
      <c r="M853" s="156">
        <f>VLOOKUP(B853,'Full FBS'!$B$18:$M$2049,12,0)</f>
        <v>0</v>
      </c>
      <c r="N853" s="153">
        <f>SUM(G853*$D$8+H853*$D$5+I853*$D$9+J853*$D$6+K853*$D$11+L853*$D$10+M853*$D$7)</f>
        <v>0</v>
      </c>
      <c r="O853" s="167">
        <f>VLOOKUP(B853, 'Full FBS'!$B$18:$P$2049, 13, FALSE)</f>
        <v>0</v>
      </c>
      <c r="P853" s="29"/>
      <c r="Q853" s="14"/>
      <c r="R853" s="14"/>
      <c r="S853" s="14"/>
      <c r="T853" s="14"/>
    </row>
    <row r="854" spans="1:20" ht="13.5" customHeight="1">
      <c r="A854" s="154">
        <f>RANK(N854,$N$18:$N$1076)</f>
        <v>783</v>
      </c>
      <c r="B854" s="148" t="s">
        <v>1262</v>
      </c>
      <c r="C854" s="148" t="s">
        <v>1918</v>
      </c>
      <c r="D854" s="149" t="s">
        <v>33</v>
      </c>
      <c r="E854" s="149" t="s">
        <v>1965</v>
      </c>
      <c r="F854" s="149" t="s">
        <v>45</v>
      </c>
      <c r="G854" s="156">
        <f>VLOOKUP(B854,'Full FBS'!$B$18:$M$2049,6,0)</f>
        <v>0</v>
      </c>
      <c r="H854" s="156">
        <f>VLOOKUP(B854,'Full FBS'!$B$18:$M$2049,7,0)</f>
        <v>0</v>
      </c>
      <c r="I854" s="156">
        <f>VLOOKUP(B854,'Full FBS'!$B$18:$M$2049,8,0)</f>
        <v>0</v>
      </c>
      <c r="J854" s="156">
        <f>VLOOKUP(B854,'Full FBS'!$B$18:$M$2049,9,0)</f>
        <v>0</v>
      </c>
      <c r="K854" s="156">
        <f>VLOOKUP(B854,'Full FBS'!$B$18:$M$2049,10,0)</f>
        <v>0</v>
      </c>
      <c r="L854" s="156">
        <f>VLOOKUP(B854,'Full FBS'!$B$18:$M$2049,11,0)</f>
        <v>0</v>
      </c>
      <c r="M854" s="156">
        <f>VLOOKUP(B854,'Full FBS'!$B$18:$M$2049,12,0)</f>
        <v>0</v>
      </c>
      <c r="N854" s="153">
        <f>SUM(G854*$D$8+H854*$D$5+I854*$D$9+J854*$D$6+K854*$D$11+L854*$D$10+M854*$D$7)</f>
        <v>0</v>
      </c>
      <c r="O854" s="167">
        <f>VLOOKUP(B854, 'Full FBS'!$B$18:$P$2049, 13, FALSE)</f>
        <v>0</v>
      </c>
      <c r="P854" s="29"/>
      <c r="Q854" s="14"/>
      <c r="R854" s="14"/>
      <c r="S854" s="14"/>
      <c r="T854" s="14"/>
    </row>
    <row r="855" spans="1:20" ht="13.5" customHeight="1">
      <c r="A855" s="154">
        <f>RANK(N855,$N$18:$N$1076)</f>
        <v>783</v>
      </c>
      <c r="B855" s="148" t="s">
        <v>1265</v>
      </c>
      <c r="C855" s="148" t="s">
        <v>1918</v>
      </c>
      <c r="D855" s="149" t="s">
        <v>42</v>
      </c>
      <c r="E855" s="149" t="s">
        <v>38</v>
      </c>
      <c r="F855" s="149" t="s">
        <v>45</v>
      </c>
      <c r="G855" s="156">
        <f>VLOOKUP(B855,'Full FBS'!$B$18:$M$2049,6,0)</f>
        <v>0</v>
      </c>
      <c r="H855" s="156">
        <f>VLOOKUP(B855,'Full FBS'!$B$18:$M$2049,7,0)</f>
        <v>0</v>
      </c>
      <c r="I855" s="156">
        <f>VLOOKUP(B855,'Full FBS'!$B$18:$M$2049,8,0)</f>
        <v>0</v>
      </c>
      <c r="J855" s="156">
        <f>VLOOKUP(B855,'Full FBS'!$B$18:$M$2049,9,0)</f>
        <v>0</v>
      </c>
      <c r="K855" s="156">
        <f>VLOOKUP(B855,'Full FBS'!$B$18:$M$2049,10,0)</f>
        <v>0</v>
      </c>
      <c r="L855" s="156">
        <f>VLOOKUP(B855,'Full FBS'!$B$18:$M$2049,11,0)</f>
        <v>0</v>
      </c>
      <c r="M855" s="156">
        <f>VLOOKUP(B855,'Full FBS'!$B$18:$M$2049,12,0)</f>
        <v>0</v>
      </c>
      <c r="N855" s="153">
        <f>SUM(G855*$D$8+H855*$D$5+I855*$D$9+J855*$D$6+K855*$D$11+L855*$D$10+M855*$D$7)</f>
        <v>0</v>
      </c>
      <c r="O855" s="167">
        <f>VLOOKUP(B855, 'Full FBS'!$B$18:$P$2049, 13, FALSE)</f>
        <v>0</v>
      </c>
      <c r="P855" s="29"/>
      <c r="Q855" s="14"/>
      <c r="R855" s="14"/>
      <c r="S855" s="14"/>
      <c r="T855" s="14"/>
    </row>
    <row r="856" spans="1:20" ht="13.5" customHeight="1">
      <c r="A856" s="154">
        <f>RANK(N856,$N$18:$N$1076)</f>
        <v>783</v>
      </c>
      <c r="B856" s="148" t="s">
        <v>638</v>
      </c>
      <c r="C856" s="148" t="s">
        <v>1918</v>
      </c>
      <c r="D856" s="149" t="s">
        <v>43</v>
      </c>
      <c r="E856" s="149" t="s">
        <v>34</v>
      </c>
      <c r="F856" s="149" t="s">
        <v>45</v>
      </c>
      <c r="G856" s="156">
        <f>VLOOKUP(B856,'Full FBS'!$B$18:$M$2049,6,0)</f>
        <v>0</v>
      </c>
      <c r="H856" s="156">
        <f>VLOOKUP(B856,'Full FBS'!$B$18:$M$2049,7,0)</f>
        <v>0</v>
      </c>
      <c r="I856" s="156">
        <f>VLOOKUP(B856,'Full FBS'!$B$18:$M$2049,8,0)</f>
        <v>0</v>
      </c>
      <c r="J856" s="156">
        <f>VLOOKUP(B856,'Full FBS'!$B$18:$M$2049,9,0)</f>
        <v>0</v>
      </c>
      <c r="K856" s="156">
        <f>VLOOKUP(B856,'Full FBS'!$B$18:$M$2049,10,0)</f>
        <v>0</v>
      </c>
      <c r="L856" s="156">
        <f>VLOOKUP(B856,'Full FBS'!$B$18:$M$2049,11,0)</f>
        <v>0</v>
      </c>
      <c r="M856" s="156">
        <f>VLOOKUP(B856,'Full FBS'!$B$18:$M$2049,12,0)</f>
        <v>0</v>
      </c>
      <c r="N856" s="153">
        <f>SUM(G856*$D$8+H856*$D$5+I856*$D$9+J856*$D$6+K856*$D$11+L856*$D$10+M856*$D$7)</f>
        <v>0</v>
      </c>
      <c r="O856" s="167">
        <f>VLOOKUP(B856, 'Full FBS'!$B$18:$P$2049, 13, FALSE)</f>
        <v>0</v>
      </c>
      <c r="P856" s="29"/>
      <c r="Q856" s="14"/>
      <c r="R856" s="14"/>
      <c r="S856" s="14"/>
      <c r="T856" s="14"/>
    </row>
    <row r="857" spans="1:20" ht="13.5" customHeight="1">
      <c r="A857" s="154">
        <f>RANK(N857,$N$18:$N$1076)</f>
        <v>783</v>
      </c>
      <c r="B857" s="148" t="s">
        <v>2068</v>
      </c>
      <c r="C857" s="148" t="s">
        <v>419</v>
      </c>
      <c r="D857" s="149" t="s">
        <v>33</v>
      </c>
      <c r="E857" s="149" t="s">
        <v>40</v>
      </c>
      <c r="F857" s="149" t="s">
        <v>37</v>
      </c>
      <c r="G857" s="156">
        <f>VLOOKUP(B857,'Full FBS'!$B$18:$M$2049,6,0)</f>
        <v>0</v>
      </c>
      <c r="H857" s="156">
        <f>VLOOKUP(B857,'Full FBS'!$B$18:$M$2049,7,0)</f>
        <v>0</v>
      </c>
      <c r="I857" s="156">
        <f>VLOOKUP(B857,'Full FBS'!$B$18:$M$2049,8,0)</f>
        <v>0</v>
      </c>
      <c r="J857" s="156">
        <f>VLOOKUP(B857,'Full FBS'!$B$18:$M$2049,9,0)</f>
        <v>0</v>
      </c>
      <c r="K857" s="156">
        <f>VLOOKUP(B857,'Full FBS'!$B$18:$M$2049,10,0)</f>
        <v>0</v>
      </c>
      <c r="L857" s="156">
        <f>VLOOKUP(B857,'Full FBS'!$B$18:$M$2049,11,0)</f>
        <v>0</v>
      </c>
      <c r="M857" s="156">
        <f>VLOOKUP(B857,'Full FBS'!$B$18:$M$2049,12,0)</f>
        <v>0</v>
      </c>
      <c r="N857" s="153">
        <f>SUM(G857*$D$8+H857*$D$5+I857*$D$9+J857*$D$6+K857*$D$11+L857*$D$10+M857*$D$7)</f>
        <v>0</v>
      </c>
      <c r="O857" s="167">
        <f>VLOOKUP(B857, 'Full FBS'!$B$18:$P$2049, 13, FALSE)</f>
        <v>0</v>
      </c>
      <c r="P857" s="29"/>
      <c r="Q857" s="14"/>
      <c r="R857" s="14"/>
      <c r="S857" s="14"/>
      <c r="T857" s="14"/>
    </row>
    <row r="858" spans="1:20" ht="13.5" customHeight="1">
      <c r="A858" s="154">
        <f>RANK(N858,$N$18:$N$1076)</f>
        <v>783</v>
      </c>
      <c r="B858" s="148" t="s">
        <v>1270</v>
      </c>
      <c r="C858" s="148" t="s">
        <v>419</v>
      </c>
      <c r="D858" s="149" t="s">
        <v>39</v>
      </c>
      <c r="E858" s="149" t="s">
        <v>34</v>
      </c>
      <c r="F858" s="149" t="s">
        <v>37</v>
      </c>
      <c r="G858" s="156">
        <f>VLOOKUP(B858,'Full FBS'!$B$18:$M$2049,6,0)</f>
        <v>0</v>
      </c>
      <c r="H858" s="156">
        <f>VLOOKUP(B858,'Full FBS'!$B$18:$M$2049,7,0)</f>
        <v>0</v>
      </c>
      <c r="I858" s="156">
        <f>VLOOKUP(B858,'Full FBS'!$B$18:$M$2049,8,0)</f>
        <v>0</v>
      </c>
      <c r="J858" s="156">
        <f>VLOOKUP(B858,'Full FBS'!$B$18:$M$2049,9,0)</f>
        <v>0</v>
      </c>
      <c r="K858" s="156">
        <f>VLOOKUP(B858,'Full FBS'!$B$18:$M$2049,10,0)</f>
        <v>0</v>
      </c>
      <c r="L858" s="156">
        <f>VLOOKUP(B858,'Full FBS'!$B$18:$M$2049,11,0)</f>
        <v>0</v>
      </c>
      <c r="M858" s="156">
        <f>VLOOKUP(B858,'Full FBS'!$B$18:$M$2049,12,0)</f>
        <v>0</v>
      </c>
      <c r="N858" s="153">
        <f>SUM(G858*$D$8+H858*$D$5+I858*$D$9+J858*$D$6+K858*$D$11+L858*$D$10+M858*$D$7)</f>
        <v>0</v>
      </c>
      <c r="O858" s="167">
        <f>VLOOKUP(B858, 'Full FBS'!$B$18:$P$2049, 13, FALSE)</f>
        <v>0</v>
      </c>
      <c r="P858" s="29"/>
      <c r="Q858" s="14"/>
      <c r="R858" s="14"/>
      <c r="S858" s="14"/>
      <c r="T858" s="14"/>
    </row>
    <row r="859" spans="1:20" ht="13.5" customHeight="1">
      <c r="A859" s="154">
        <f>RANK(N859,$N$18:$N$1076)</f>
        <v>783</v>
      </c>
      <c r="B859" s="148" t="s">
        <v>1272</v>
      </c>
      <c r="C859" s="148" t="s">
        <v>419</v>
      </c>
      <c r="D859" s="149" t="s">
        <v>42</v>
      </c>
      <c r="E859" s="149" t="s">
        <v>36</v>
      </c>
      <c r="F859" s="149" t="s">
        <v>37</v>
      </c>
      <c r="G859" s="156">
        <f>VLOOKUP(B859,'Full FBS'!$B$18:$M$2049,6,0)</f>
        <v>0</v>
      </c>
      <c r="H859" s="156">
        <f>VLOOKUP(B859,'Full FBS'!$B$18:$M$2049,7,0)</f>
        <v>0</v>
      </c>
      <c r="I859" s="156">
        <f>VLOOKUP(B859,'Full FBS'!$B$18:$M$2049,8,0)</f>
        <v>0</v>
      </c>
      <c r="J859" s="156">
        <f>VLOOKUP(B859,'Full FBS'!$B$18:$M$2049,9,0)</f>
        <v>0</v>
      </c>
      <c r="K859" s="156">
        <f>VLOOKUP(B859,'Full FBS'!$B$18:$M$2049,10,0)</f>
        <v>0</v>
      </c>
      <c r="L859" s="156">
        <f>VLOOKUP(B859,'Full FBS'!$B$18:$M$2049,11,0)</f>
        <v>0</v>
      </c>
      <c r="M859" s="156">
        <f>VLOOKUP(B859,'Full FBS'!$B$18:$M$2049,12,0)</f>
        <v>0</v>
      </c>
      <c r="N859" s="153">
        <f>SUM(G859*$D$8+H859*$D$5+I859*$D$9+J859*$D$6+K859*$D$11+L859*$D$10+M859*$D$7)</f>
        <v>0</v>
      </c>
      <c r="O859" s="167">
        <f>VLOOKUP(B859, 'Full FBS'!$B$18:$P$2049, 13, FALSE)</f>
        <v>0</v>
      </c>
      <c r="P859" s="29"/>
      <c r="Q859" s="14"/>
      <c r="R859" s="14"/>
      <c r="S859" s="14"/>
      <c r="T859" s="14"/>
    </row>
    <row r="860" spans="1:20" ht="13.5" customHeight="1">
      <c r="A860" s="154">
        <f>RANK(N860,$N$18:$N$1076)</f>
        <v>783</v>
      </c>
      <c r="B860" s="148" t="s">
        <v>633</v>
      </c>
      <c r="C860" s="148" t="s">
        <v>419</v>
      </c>
      <c r="D860" s="149" t="s">
        <v>43</v>
      </c>
      <c r="E860" s="149" t="s">
        <v>1965</v>
      </c>
      <c r="F860" s="149" t="s">
        <v>37</v>
      </c>
      <c r="G860" s="156">
        <f>VLOOKUP(B860,'Full FBS'!$B$18:$M$2049,6,0)</f>
        <v>0</v>
      </c>
      <c r="H860" s="156">
        <f>VLOOKUP(B860,'Full FBS'!$B$18:$M$2049,7,0)</f>
        <v>0</v>
      </c>
      <c r="I860" s="156">
        <f>VLOOKUP(B860,'Full FBS'!$B$18:$M$2049,8,0)</f>
        <v>0</v>
      </c>
      <c r="J860" s="156">
        <f>VLOOKUP(B860,'Full FBS'!$B$18:$M$2049,9,0)</f>
        <v>0</v>
      </c>
      <c r="K860" s="156">
        <f>VLOOKUP(B860,'Full FBS'!$B$18:$M$2049,10,0)</f>
        <v>0</v>
      </c>
      <c r="L860" s="156">
        <f>VLOOKUP(B860,'Full FBS'!$B$18:$M$2049,11,0)</f>
        <v>0</v>
      </c>
      <c r="M860" s="156">
        <f>VLOOKUP(B860,'Full FBS'!$B$18:$M$2049,12,0)</f>
        <v>0</v>
      </c>
      <c r="N860" s="153">
        <f>SUM(G860*$D$8+H860*$D$5+I860*$D$9+J860*$D$6+K860*$D$11+L860*$D$10+M860*$D$7)</f>
        <v>0</v>
      </c>
      <c r="O860" s="167">
        <f>VLOOKUP(B860, 'Full FBS'!$B$18:$P$2049, 13, FALSE)</f>
        <v>0</v>
      </c>
      <c r="P860" s="29"/>
      <c r="Q860" s="14"/>
      <c r="R860" s="14"/>
      <c r="S860" s="14"/>
      <c r="T860" s="14"/>
    </row>
    <row r="861" spans="1:20" ht="13.5" customHeight="1">
      <c r="A861" s="154">
        <f>RANK(N861,$N$18:$N$1076)</f>
        <v>783</v>
      </c>
      <c r="B861" s="148" t="s">
        <v>646</v>
      </c>
      <c r="C861" s="148" t="s">
        <v>1921</v>
      </c>
      <c r="D861" s="149" t="s">
        <v>33</v>
      </c>
      <c r="E861" s="149" t="s">
        <v>36</v>
      </c>
      <c r="F861" s="149" t="s">
        <v>45</v>
      </c>
      <c r="G861" s="156">
        <f>VLOOKUP(B861,'Full FBS'!$B$18:$M$2049,6,0)</f>
        <v>0</v>
      </c>
      <c r="H861" s="156">
        <f>VLOOKUP(B861,'Full FBS'!$B$18:$M$2049,7,0)</f>
        <v>0</v>
      </c>
      <c r="I861" s="156">
        <f>VLOOKUP(B861,'Full FBS'!$B$18:$M$2049,8,0)</f>
        <v>0</v>
      </c>
      <c r="J861" s="156">
        <f>VLOOKUP(B861,'Full FBS'!$B$18:$M$2049,9,0)</f>
        <v>0</v>
      </c>
      <c r="K861" s="156">
        <f>VLOOKUP(B861,'Full FBS'!$B$18:$M$2049,10,0)</f>
        <v>0</v>
      </c>
      <c r="L861" s="156">
        <f>VLOOKUP(B861,'Full FBS'!$B$18:$M$2049,11,0)</f>
        <v>0</v>
      </c>
      <c r="M861" s="156">
        <f>VLOOKUP(B861,'Full FBS'!$B$18:$M$2049,12,0)</f>
        <v>0</v>
      </c>
      <c r="N861" s="153">
        <f>SUM(G861*$D$8+H861*$D$5+I861*$D$9+J861*$D$6+K861*$D$11+L861*$D$10+M861*$D$7)</f>
        <v>0</v>
      </c>
      <c r="O861" s="167">
        <f>VLOOKUP(B861, 'Full FBS'!$B$18:$P$2049, 13, FALSE)</f>
        <v>0</v>
      </c>
      <c r="P861" s="29"/>
      <c r="Q861" s="14"/>
      <c r="R861" s="14"/>
      <c r="S861" s="14"/>
      <c r="T861" s="14"/>
    </row>
    <row r="862" spans="1:20" ht="13.5" customHeight="1">
      <c r="A862" s="154">
        <f>RANK(N862,$N$18:$N$1076)</f>
        <v>783</v>
      </c>
      <c r="B862" s="148" t="s">
        <v>2072</v>
      </c>
      <c r="C862" s="148" t="s">
        <v>1921</v>
      </c>
      <c r="D862" s="149" t="s">
        <v>39</v>
      </c>
      <c r="E862" s="149" t="s">
        <v>36</v>
      </c>
      <c r="F862" s="149" t="s">
        <v>45</v>
      </c>
      <c r="G862" s="156">
        <f>VLOOKUP(B862,'Full FBS'!$B$18:$M$2049,6,0)</f>
        <v>0</v>
      </c>
      <c r="H862" s="156">
        <f>VLOOKUP(B862,'Full FBS'!$B$18:$M$2049,7,0)</f>
        <v>0</v>
      </c>
      <c r="I862" s="156">
        <f>VLOOKUP(B862,'Full FBS'!$B$18:$M$2049,8,0)</f>
        <v>0</v>
      </c>
      <c r="J862" s="156">
        <f>VLOOKUP(B862,'Full FBS'!$B$18:$M$2049,9,0)</f>
        <v>0</v>
      </c>
      <c r="K862" s="156">
        <f>VLOOKUP(B862,'Full FBS'!$B$18:$M$2049,10,0)</f>
        <v>0</v>
      </c>
      <c r="L862" s="156">
        <f>VLOOKUP(B862,'Full FBS'!$B$18:$M$2049,11,0)</f>
        <v>0</v>
      </c>
      <c r="M862" s="156">
        <f>VLOOKUP(B862,'Full FBS'!$B$18:$M$2049,12,0)</f>
        <v>0</v>
      </c>
      <c r="N862" s="153">
        <f>SUM(G862*$D$8+H862*$D$5+I862*$D$9+J862*$D$6+K862*$D$11+L862*$D$10+M862*$D$7)</f>
        <v>0</v>
      </c>
      <c r="O862" s="167">
        <f>VLOOKUP(B862, 'Full FBS'!$B$18:$P$2049, 13, FALSE)</f>
        <v>0</v>
      </c>
      <c r="P862" s="29"/>
      <c r="Q862" s="14"/>
      <c r="R862" s="14"/>
      <c r="S862" s="14"/>
      <c r="T862" s="14"/>
    </row>
    <row r="863" spans="1:20" ht="13.5" customHeight="1">
      <c r="A863" s="154">
        <f>RANK(N863,$N$18:$N$1076)</f>
        <v>783</v>
      </c>
      <c r="B863" s="148" t="s">
        <v>1298</v>
      </c>
      <c r="C863" s="148" t="s">
        <v>1921</v>
      </c>
      <c r="D863" s="149" t="s">
        <v>42</v>
      </c>
      <c r="E863" s="149" t="s">
        <v>34</v>
      </c>
      <c r="F863" s="149" t="s">
        <v>45</v>
      </c>
      <c r="G863" s="156">
        <f>VLOOKUP(B863,'Full FBS'!$B$18:$M$2049,6,0)</f>
        <v>0</v>
      </c>
      <c r="H863" s="156">
        <f>VLOOKUP(B863,'Full FBS'!$B$18:$M$2049,7,0)</f>
        <v>0</v>
      </c>
      <c r="I863" s="156">
        <f>VLOOKUP(B863,'Full FBS'!$B$18:$M$2049,8,0)</f>
        <v>0</v>
      </c>
      <c r="J863" s="156">
        <f>VLOOKUP(B863,'Full FBS'!$B$18:$M$2049,9,0)</f>
        <v>0</v>
      </c>
      <c r="K863" s="156">
        <f>VLOOKUP(B863,'Full FBS'!$B$18:$M$2049,10,0)</f>
        <v>0</v>
      </c>
      <c r="L863" s="156">
        <f>VLOOKUP(B863,'Full FBS'!$B$18:$M$2049,11,0)</f>
        <v>0</v>
      </c>
      <c r="M863" s="156">
        <f>VLOOKUP(B863,'Full FBS'!$B$18:$M$2049,12,0)</f>
        <v>0</v>
      </c>
      <c r="N863" s="153">
        <f>SUM(G863*$D$8+H863*$D$5+I863*$D$9+J863*$D$6+K863*$D$11+L863*$D$10+M863*$D$7)</f>
        <v>0</v>
      </c>
      <c r="O863" s="167">
        <f>VLOOKUP(B863, 'Full FBS'!$B$18:$P$2049, 13, FALSE)</f>
        <v>0</v>
      </c>
      <c r="P863" s="29"/>
      <c r="Q863" s="14"/>
      <c r="R863" s="14"/>
      <c r="S863" s="14"/>
      <c r="T863" s="14"/>
    </row>
    <row r="864" spans="1:20" ht="13.5" customHeight="1">
      <c r="A864" s="154">
        <f>RANK(N864,$N$18:$N$1076)</f>
        <v>783</v>
      </c>
      <c r="B864" s="148" t="s">
        <v>1300</v>
      </c>
      <c r="C864" s="148" t="s">
        <v>1921</v>
      </c>
      <c r="D864" s="149" t="s">
        <v>43</v>
      </c>
      <c r="E864" s="149" t="s">
        <v>34</v>
      </c>
      <c r="F864" s="149" t="s">
        <v>45</v>
      </c>
      <c r="G864" s="156">
        <f>VLOOKUP(B864,'Full FBS'!$B$18:$M$2049,6,0)</f>
        <v>0</v>
      </c>
      <c r="H864" s="156">
        <f>VLOOKUP(B864,'Full FBS'!$B$18:$M$2049,7,0)</f>
        <v>0</v>
      </c>
      <c r="I864" s="156">
        <f>VLOOKUP(B864,'Full FBS'!$B$18:$M$2049,8,0)</f>
        <v>0</v>
      </c>
      <c r="J864" s="156">
        <f>VLOOKUP(B864,'Full FBS'!$B$18:$M$2049,9,0)</f>
        <v>0</v>
      </c>
      <c r="K864" s="156">
        <f>VLOOKUP(B864,'Full FBS'!$B$18:$M$2049,10,0)</f>
        <v>0</v>
      </c>
      <c r="L864" s="156">
        <f>VLOOKUP(B864,'Full FBS'!$B$18:$M$2049,11,0)</f>
        <v>0</v>
      </c>
      <c r="M864" s="156">
        <f>VLOOKUP(B864,'Full FBS'!$B$18:$M$2049,12,0)</f>
        <v>0</v>
      </c>
      <c r="N864" s="153">
        <f>SUM(G864*$D$8+H864*$D$5+I864*$D$9+J864*$D$6+K864*$D$11+L864*$D$10+M864*$D$7)</f>
        <v>0</v>
      </c>
      <c r="O864" s="167">
        <f>VLOOKUP(B864, 'Full FBS'!$B$18:$P$2049, 13, FALSE)</f>
        <v>0</v>
      </c>
      <c r="P864" s="29"/>
      <c r="Q864" s="14"/>
      <c r="R864" s="14"/>
      <c r="S864" s="14"/>
      <c r="T864" s="14"/>
    </row>
    <row r="865" spans="1:20" ht="13.5" customHeight="1">
      <c r="A865" s="154">
        <f>RANK(N865,$N$18:$N$1076)</f>
        <v>783</v>
      </c>
      <c r="B865" s="148" t="s">
        <v>1301</v>
      </c>
      <c r="C865" s="148" t="s">
        <v>418</v>
      </c>
      <c r="D865" s="149" t="s">
        <v>33</v>
      </c>
      <c r="E865" s="149" t="s">
        <v>1965</v>
      </c>
      <c r="F865" s="149" t="s">
        <v>37</v>
      </c>
      <c r="G865" s="156">
        <f>VLOOKUP(B865,'Full FBS'!$B$18:$M$2049,6,0)</f>
        <v>0</v>
      </c>
      <c r="H865" s="156">
        <f>VLOOKUP(B865,'Full FBS'!$B$18:$M$2049,7,0)</f>
        <v>0</v>
      </c>
      <c r="I865" s="156">
        <f>VLOOKUP(B865,'Full FBS'!$B$18:$M$2049,8,0)</f>
        <v>0</v>
      </c>
      <c r="J865" s="156">
        <f>VLOOKUP(B865,'Full FBS'!$B$18:$M$2049,9,0)</f>
        <v>0</v>
      </c>
      <c r="K865" s="156">
        <f>VLOOKUP(B865,'Full FBS'!$B$18:$M$2049,10,0)</f>
        <v>0</v>
      </c>
      <c r="L865" s="156">
        <f>VLOOKUP(B865,'Full FBS'!$B$18:$M$2049,11,0)</f>
        <v>0</v>
      </c>
      <c r="M865" s="156">
        <f>VLOOKUP(B865,'Full FBS'!$B$18:$M$2049,12,0)</f>
        <v>0</v>
      </c>
      <c r="N865" s="153">
        <f>SUM(G865*$D$8+H865*$D$5+I865*$D$9+J865*$D$6+K865*$D$11+L865*$D$10+M865*$D$7)</f>
        <v>0</v>
      </c>
      <c r="O865" s="167">
        <f>VLOOKUP(B865, 'Full FBS'!$B$18:$P$2049, 13, FALSE)</f>
        <v>0</v>
      </c>
      <c r="P865" s="29"/>
      <c r="Q865" s="14"/>
      <c r="R865" s="14"/>
      <c r="S865" s="14"/>
      <c r="T865" s="14"/>
    </row>
    <row r="866" spans="1:20" ht="13.5" customHeight="1">
      <c r="A866" s="154">
        <f>RANK(N866,$N$18:$N$1076)</f>
        <v>783</v>
      </c>
      <c r="B866" s="148" t="s">
        <v>1303</v>
      </c>
      <c r="C866" s="148" t="s">
        <v>418</v>
      </c>
      <c r="D866" s="149" t="s">
        <v>42</v>
      </c>
      <c r="E866" s="149" t="s">
        <v>36</v>
      </c>
      <c r="F866" s="149" t="s">
        <v>37</v>
      </c>
      <c r="G866" s="156">
        <f>VLOOKUP(B866,'Full FBS'!$B$18:$M$2049,6,0)</f>
        <v>0</v>
      </c>
      <c r="H866" s="156">
        <f>VLOOKUP(B866,'Full FBS'!$B$18:$M$2049,7,0)</f>
        <v>0</v>
      </c>
      <c r="I866" s="156">
        <f>VLOOKUP(B866,'Full FBS'!$B$18:$M$2049,8,0)</f>
        <v>0</v>
      </c>
      <c r="J866" s="156">
        <f>VLOOKUP(B866,'Full FBS'!$B$18:$M$2049,9,0)</f>
        <v>0</v>
      </c>
      <c r="K866" s="156">
        <f>VLOOKUP(B866,'Full FBS'!$B$18:$M$2049,10,0)</f>
        <v>0</v>
      </c>
      <c r="L866" s="156">
        <f>VLOOKUP(B866,'Full FBS'!$B$18:$M$2049,11,0)</f>
        <v>0</v>
      </c>
      <c r="M866" s="156">
        <f>VLOOKUP(B866,'Full FBS'!$B$18:$M$2049,12,0)</f>
        <v>0</v>
      </c>
      <c r="N866" s="153">
        <f>SUM(G866*$D$8+H866*$D$5+I866*$D$9+J866*$D$6+K866*$D$11+L866*$D$10+M866*$D$7)</f>
        <v>0</v>
      </c>
      <c r="O866" s="167">
        <f>VLOOKUP(B866, 'Full FBS'!$B$18:$P$2049, 13, FALSE)</f>
        <v>0</v>
      </c>
      <c r="P866" s="29"/>
      <c r="Q866" s="14"/>
      <c r="R866" s="14"/>
      <c r="S866" s="14"/>
      <c r="T866" s="14"/>
    </row>
    <row r="867" spans="1:20" ht="13.5" customHeight="1">
      <c r="A867" s="154">
        <f>RANK(N867,$N$18:$N$1076)</f>
        <v>783</v>
      </c>
      <c r="B867" s="148" t="s">
        <v>714</v>
      </c>
      <c r="C867" s="148" t="s">
        <v>413</v>
      </c>
      <c r="D867" s="149" t="s">
        <v>33</v>
      </c>
      <c r="E867" s="149" t="s">
        <v>36</v>
      </c>
      <c r="F867" s="149" t="s">
        <v>336</v>
      </c>
      <c r="G867" s="156">
        <f>VLOOKUP(B867,'Full FBS'!$B$18:$M$2049,6,0)</f>
        <v>0</v>
      </c>
      <c r="H867" s="156">
        <f>VLOOKUP(B867,'Full FBS'!$B$18:$M$2049,7,0)</f>
        <v>0</v>
      </c>
      <c r="I867" s="156">
        <f>VLOOKUP(B867,'Full FBS'!$B$18:$M$2049,8,0)</f>
        <v>0</v>
      </c>
      <c r="J867" s="156">
        <f>VLOOKUP(B867,'Full FBS'!$B$18:$M$2049,9,0)</f>
        <v>0</v>
      </c>
      <c r="K867" s="156">
        <f>VLOOKUP(B867,'Full FBS'!$B$18:$M$2049,10,0)</f>
        <v>0</v>
      </c>
      <c r="L867" s="156">
        <f>VLOOKUP(B867,'Full FBS'!$B$18:$M$2049,11,0)</f>
        <v>0</v>
      </c>
      <c r="M867" s="156">
        <f>VLOOKUP(B867,'Full FBS'!$B$18:$M$2049,12,0)</f>
        <v>0</v>
      </c>
      <c r="N867" s="153">
        <f>SUM(G867*$D$8+H867*$D$5+I867*$D$9+J867*$D$6+K867*$D$11+L867*$D$10+M867*$D$7)</f>
        <v>0</v>
      </c>
      <c r="O867" s="167">
        <f>VLOOKUP(B867, 'Full FBS'!$B$18:$P$2049, 13, FALSE)</f>
        <v>0</v>
      </c>
      <c r="P867" s="29"/>
      <c r="Q867" s="14"/>
      <c r="R867" s="14"/>
      <c r="S867" s="14"/>
      <c r="T867" s="14"/>
    </row>
    <row r="868" spans="1:20" ht="13.5" customHeight="1">
      <c r="A868" s="154">
        <f>RANK(N868,$N$18:$N$1076)</f>
        <v>783</v>
      </c>
      <c r="B868" s="148" t="s">
        <v>2209</v>
      </c>
      <c r="C868" s="148" t="s">
        <v>413</v>
      </c>
      <c r="D868" s="149" t="s">
        <v>39</v>
      </c>
      <c r="E868" s="149" t="s">
        <v>40</v>
      </c>
      <c r="F868" s="149" t="s">
        <v>336</v>
      </c>
      <c r="G868" s="156">
        <f>VLOOKUP(B868,'Full FBS'!$B$18:$M$2049,6,0)</f>
        <v>0</v>
      </c>
      <c r="H868" s="156">
        <f>VLOOKUP(B868,'Full FBS'!$B$18:$M$2049,7,0)</f>
        <v>0</v>
      </c>
      <c r="I868" s="156">
        <f>VLOOKUP(B868,'Full FBS'!$B$18:$M$2049,8,0)</f>
        <v>0</v>
      </c>
      <c r="J868" s="156">
        <f>VLOOKUP(B868,'Full FBS'!$B$18:$M$2049,9,0)</f>
        <v>0</v>
      </c>
      <c r="K868" s="156">
        <f>VLOOKUP(B868,'Full FBS'!$B$18:$M$2049,10,0)</f>
        <v>0</v>
      </c>
      <c r="L868" s="156">
        <f>VLOOKUP(B868,'Full FBS'!$B$18:$M$2049,11,0)</f>
        <v>0</v>
      </c>
      <c r="M868" s="156">
        <f>VLOOKUP(B868,'Full FBS'!$B$18:$M$2049,12,0)</f>
        <v>0</v>
      </c>
      <c r="N868" s="153">
        <f>SUM(G868*$D$8+H868*$D$5+I868*$D$9+J868*$D$6+K868*$D$11+L868*$D$10+M868*$D$7)</f>
        <v>0</v>
      </c>
      <c r="O868" s="167">
        <f>VLOOKUP(B868, 'Full FBS'!$B$18:$P$2049, 13, FALSE)</f>
        <v>0</v>
      </c>
      <c r="P868" s="29"/>
      <c r="Q868" s="14"/>
      <c r="R868" s="14"/>
      <c r="S868" s="14"/>
      <c r="T868" s="14"/>
    </row>
    <row r="869" spans="1:20" ht="13.5" customHeight="1">
      <c r="A869" s="154">
        <f>RANK(N869,$N$18:$N$1076)</f>
        <v>783</v>
      </c>
      <c r="B869" s="148" t="s">
        <v>660</v>
      </c>
      <c r="C869" s="148" t="s">
        <v>413</v>
      </c>
      <c r="D869" s="149" t="s">
        <v>42</v>
      </c>
      <c r="E869" s="149" t="s">
        <v>38</v>
      </c>
      <c r="F869" s="149" t="s">
        <v>336</v>
      </c>
      <c r="G869" s="156">
        <f>VLOOKUP(B869,'Full FBS'!$B$18:$M$2049,6,0)</f>
        <v>0</v>
      </c>
      <c r="H869" s="156">
        <f>VLOOKUP(B869,'Full FBS'!$B$18:$M$2049,7,0)</f>
        <v>0</v>
      </c>
      <c r="I869" s="156">
        <f>VLOOKUP(B869,'Full FBS'!$B$18:$M$2049,8,0)</f>
        <v>0</v>
      </c>
      <c r="J869" s="156">
        <f>VLOOKUP(B869,'Full FBS'!$B$18:$M$2049,9,0)</f>
        <v>0</v>
      </c>
      <c r="K869" s="156">
        <f>VLOOKUP(B869,'Full FBS'!$B$18:$M$2049,10,0)</f>
        <v>0</v>
      </c>
      <c r="L869" s="156">
        <f>VLOOKUP(B869,'Full FBS'!$B$18:$M$2049,11,0)</f>
        <v>0</v>
      </c>
      <c r="M869" s="156">
        <f>VLOOKUP(B869,'Full FBS'!$B$18:$M$2049,12,0)</f>
        <v>0</v>
      </c>
      <c r="N869" s="153">
        <f>SUM(G869*$D$8+H869*$D$5+I869*$D$9+J869*$D$6+K869*$D$11+L869*$D$10+M869*$D$7)</f>
        <v>0</v>
      </c>
      <c r="O869" s="167">
        <f>VLOOKUP(B869, 'Full FBS'!$B$18:$P$2049, 13, FALSE)</f>
        <v>0</v>
      </c>
      <c r="P869" s="29"/>
      <c r="Q869" s="14"/>
      <c r="R869" s="14"/>
      <c r="S869" s="14"/>
      <c r="T869" s="14"/>
    </row>
    <row r="870" spans="1:20" ht="13.5" customHeight="1">
      <c r="A870" s="154">
        <f>RANK(N870,$N$18:$N$1076)</f>
        <v>783</v>
      </c>
      <c r="B870" s="148" t="s">
        <v>1323</v>
      </c>
      <c r="C870" s="148" t="s">
        <v>413</v>
      </c>
      <c r="D870" s="149" t="s">
        <v>43</v>
      </c>
      <c r="E870" s="149" t="s">
        <v>38</v>
      </c>
      <c r="F870" s="149" t="s">
        <v>336</v>
      </c>
      <c r="G870" s="156">
        <f>VLOOKUP(B870,'Full FBS'!$B$18:$M$2049,6,0)</f>
        <v>0</v>
      </c>
      <c r="H870" s="156">
        <f>VLOOKUP(B870,'Full FBS'!$B$18:$M$2049,7,0)</f>
        <v>0</v>
      </c>
      <c r="I870" s="156">
        <f>VLOOKUP(B870,'Full FBS'!$B$18:$M$2049,8,0)</f>
        <v>0</v>
      </c>
      <c r="J870" s="156">
        <f>VLOOKUP(B870,'Full FBS'!$B$18:$M$2049,9,0)</f>
        <v>0</v>
      </c>
      <c r="K870" s="156">
        <f>VLOOKUP(B870,'Full FBS'!$B$18:$M$2049,10,0)</f>
        <v>0</v>
      </c>
      <c r="L870" s="156">
        <f>VLOOKUP(B870,'Full FBS'!$B$18:$M$2049,11,0)</f>
        <v>0</v>
      </c>
      <c r="M870" s="156">
        <f>VLOOKUP(B870,'Full FBS'!$B$18:$M$2049,12,0)</f>
        <v>0</v>
      </c>
      <c r="N870" s="153">
        <f>SUM(G870*$D$8+H870*$D$5+I870*$D$9+J870*$D$6+K870*$D$11+L870*$D$10+M870*$D$7)</f>
        <v>0</v>
      </c>
      <c r="O870" s="167">
        <f>VLOOKUP(B870, 'Full FBS'!$B$18:$P$2049, 13, FALSE)</f>
        <v>0</v>
      </c>
      <c r="P870" s="29"/>
      <c r="Q870" s="14"/>
      <c r="R870" s="14"/>
      <c r="S870" s="14"/>
      <c r="T870" s="14"/>
    </row>
    <row r="871" spans="1:20" ht="13.5" customHeight="1">
      <c r="A871" s="154">
        <f>RANK(N871,$N$18:$N$1076)</f>
        <v>783</v>
      </c>
      <c r="B871" s="148" t="s">
        <v>1324</v>
      </c>
      <c r="C871" s="148" t="s">
        <v>449</v>
      </c>
      <c r="D871" s="149" t="s">
        <v>33</v>
      </c>
      <c r="E871" s="149" t="s">
        <v>36</v>
      </c>
      <c r="F871" s="149" t="s">
        <v>337</v>
      </c>
      <c r="G871" s="156">
        <f>VLOOKUP(B871,'Full FBS'!$B$18:$M$2049,6,0)</f>
        <v>0</v>
      </c>
      <c r="H871" s="156">
        <f>VLOOKUP(B871,'Full FBS'!$B$18:$M$2049,7,0)</f>
        <v>0</v>
      </c>
      <c r="I871" s="156">
        <f>VLOOKUP(B871,'Full FBS'!$B$18:$M$2049,8,0)</f>
        <v>0</v>
      </c>
      <c r="J871" s="156">
        <f>VLOOKUP(B871,'Full FBS'!$B$18:$M$2049,9,0)</f>
        <v>0</v>
      </c>
      <c r="K871" s="156">
        <f>VLOOKUP(B871,'Full FBS'!$B$18:$M$2049,10,0)</f>
        <v>0</v>
      </c>
      <c r="L871" s="156">
        <f>VLOOKUP(B871,'Full FBS'!$B$18:$M$2049,11,0)</f>
        <v>0</v>
      </c>
      <c r="M871" s="156">
        <f>VLOOKUP(B871,'Full FBS'!$B$18:$M$2049,12,0)</f>
        <v>0</v>
      </c>
      <c r="N871" s="153">
        <f>SUM(G871*$D$8+H871*$D$5+I871*$D$9+J871*$D$6+K871*$D$11+L871*$D$10+M871*$D$7)</f>
        <v>0</v>
      </c>
      <c r="O871" s="167">
        <f>VLOOKUP(B871, 'Full FBS'!$B$18:$P$2049, 13, FALSE)</f>
        <v>0</v>
      </c>
      <c r="P871" s="29"/>
      <c r="Q871" s="14"/>
      <c r="R871" s="14"/>
      <c r="S871" s="14"/>
      <c r="T871" s="14"/>
    </row>
    <row r="872" spans="1:20" ht="13.5" customHeight="1">
      <c r="A872" s="154">
        <f>RANK(N872,$N$18:$N$1076)</f>
        <v>783</v>
      </c>
      <c r="B872" s="148" t="s">
        <v>665</v>
      </c>
      <c r="C872" s="148" t="s">
        <v>449</v>
      </c>
      <c r="D872" s="149" t="s">
        <v>39</v>
      </c>
      <c r="E872" s="149" t="s">
        <v>36</v>
      </c>
      <c r="F872" s="149" t="s">
        <v>337</v>
      </c>
      <c r="G872" s="156">
        <f>VLOOKUP(B872,'Full FBS'!$B$18:$M$2049,6,0)</f>
        <v>0</v>
      </c>
      <c r="H872" s="156">
        <f>VLOOKUP(B872,'Full FBS'!$B$18:$M$2049,7,0)</f>
        <v>0</v>
      </c>
      <c r="I872" s="156">
        <f>VLOOKUP(B872,'Full FBS'!$B$18:$M$2049,8,0)</f>
        <v>0</v>
      </c>
      <c r="J872" s="156">
        <f>VLOOKUP(B872,'Full FBS'!$B$18:$M$2049,9,0)</f>
        <v>0</v>
      </c>
      <c r="K872" s="156">
        <f>VLOOKUP(B872,'Full FBS'!$B$18:$M$2049,10,0)</f>
        <v>0</v>
      </c>
      <c r="L872" s="156">
        <f>VLOOKUP(B872,'Full FBS'!$B$18:$M$2049,11,0)</f>
        <v>0</v>
      </c>
      <c r="M872" s="156">
        <f>VLOOKUP(B872,'Full FBS'!$B$18:$M$2049,12,0)</f>
        <v>0</v>
      </c>
      <c r="N872" s="153">
        <f>SUM(G872*$D$8+H872*$D$5+I872*$D$9+J872*$D$6+K872*$D$11+L872*$D$10+M872*$D$7)</f>
        <v>0</v>
      </c>
      <c r="O872" s="167">
        <f>VLOOKUP(B872, 'Full FBS'!$B$18:$P$2049, 13, FALSE)</f>
        <v>0</v>
      </c>
      <c r="P872" s="29"/>
      <c r="Q872" s="14"/>
      <c r="R872" s="14"/>
      <c r="S872" s="14"/>
      <c r="T872" s="14"/>
    </row>
    <row r="873" spans="1:20" ht="13.5" customHeight="1">
      <c r="A873" s="154">
        <f>RANK(N873,$N$18:$N$1076)</f>
        <v>783</v>
      </c>
      <c r="B873" s="148" t="s">
        <v>1330</v>
      </c>
      <c r="C873" s="148" t="s">
        <v>449</v>
      </c>
      <c r="D873" s="149" t="s">
        <v>43</v>
      </c>
      <c r="E873" s="149" t="s">
        <v>38</v>
      </c>
      <c r="F873" s="149" t="s">
        <v>337</v>
      </c>
      <c r="G873" s="156">
        <f>VLOOKUP(B873,'Full FBS'!$B$18:$M$2049,6,0)</f>
        <v>0</v>
      </c>
      <c r="H873" s="156">
        <f>VLOOKUP(B873,'Full FBS'!$B$18:$M$2049,7,0)</f>
        <v>0</v>
      </c>
      <c r="I873" s="156">
        <f>VLOOKUP(B873,'Full FBS'!$B$18:$M$2049,8,0)</f>
        <v>0</v>
      </c>
      <c r="J873" s="156">
        <f>VLOOKUP(B873,'Full FBS'!$B$18:$M$2049,9,0)</f>
        <v>0</v>
      </c>
      <c r="K873" s="156">
        <f>VLOOKUP(B873,'Full FBS'!$B$18:$M$2049,10,0)</f>
        <v>0</v>
      </c>
      <c r="L873" s="156">
        <f>VLOOKUP(B873,'Full FBS'!$B$18:$M$2049,11,0)</f>
        <v>0</v>
      </c>
      <c r="M873" s="156">
        <f>VLOOKUP(B873,'Full FBS'!$B$18:$M$2049,12,0)</f>
        <v>0</v>
      </c>
      <c r="N873" s="153">
        <f>SUM(G873*$D$8+H873*$D$5+I873*$D$9+J873*$D$6+K873*$D$11+L873*$D$10+M873*$D$7)</f>
        <v>0</v>
      </c>
      <c r="O873" s="167">
        <f>VLOOKUP(B873, 'Full FBS'!$B$18:$P$2049, 13, FALSE)</f>
        <v>0</v>
      </c>
      <c r="P873" s="29"/>
      <c r="Q873" s="14"/>
      <c r="R873" s="14"/>
      <c r="S873" s="14"/>
      <c r="T873" s="14"/>
    </row>
    <row r="874" spans="1:20" ht="13.5" customHeight="1">
      <c r="A874" s="154">
        <f>RANK(N874,$N$18:$N$1076)</f>
        <v>783</v>
      </c>
      <c r="B874" s="148" t="s">
        <v>668</v>
      </c>
      <c r="C874" s="148" t="s">
        <v>443</v>
      </c>
      <c r="D874" s="149" t="s">
        <v>33</v>
      </c>
      <c r="E874" s="149" t="s">
        <v>36</v>
      </c>
      <c r="F874" s="149" t="s">
        <v>337</v>
      </c>
      <c r="G874" s="156">
        <f>VLOOKUP(B874,'Full FBS'!$B$18:$M$2049,6,0)</f>
        <v>0</v>
      </c>
      <c r="H874" s="156">
        <f>VLOOKUP(B874,'Full FBS'!$B$18:$M$2049,7,0)</f>
        <v>0</v>
      </c>
      <c r="I874" s="156">
        <f>VLOOKUP(B874,'Full FBS'!$B$18:$M$2049,8,0)</f>
        <v>0</v>
      </c>
      <c r="J874" s="156">
        <f>VLOOKUP(B874,'Full FBS'!$B$18:$M$2049,9,0)</f>
        <v>0</v>
      </c>
      <c r="K874" s="156">
        <f>VLOOKUP(B874,'Full FBS'!$B$18:$M$2049,10,0)</f>
        <v>0</v>
      </c>
      <c r="L874" s="156">
        <f>VLOOKUP(B874,'Full FBS'!$B$18:$M$2049,11,0)</f>
        <v>0</v>
      </c>
      <c r="M874" s="156">
        <f>VLOOKUP(B874,'Full FBS'!$B$18:$M$2049,12,0)</f>
        <v>0</v>
      </c>
      <c r="N874" s="153">
        <f>SUM(G874*$D$8+H874*$D$5+I874*$D$9+J874*$D$6+K874*$D$11+L874*$D$10+M874*$D$7)</f>
        <v>0</v>
      </c>
      <c r="O874" s="167">
        <f>VLOOKUP(B874, 'Full FBS'!$B$18:$P$2049, 13, FALSE)</f>
        <v>0</v>
      </c>
      <c r="P874" s="29"/>
      <c r="Q874" s="14"/>
      <c r="R874" s="14"/>
      <c r="S874" s="14"/>
      <c r="T874" s="14"/>
    </row>
    <row r="875" spans="1:20" ht="13.5" customHeight="1">
      <c r="A875" s="154">
        <f>RANK(N875,$N$18:$N$1076)</f>
        <v>783</v>
      </c>
      <c r="B875" s="148" t="s">
        <v>796</v>
      </c>
      <c r="C875" s="148" t="s">
        <v>443</v>
      </c>
      <c r="D875" s="149" t="s">
        <v>39</v>
      </c>
      <c r="E875" s="149" t="s">
        <v>38</v>
      </c>
      <c r="F875" s="149" t="s">
        <v>337</v>
      </c>
      <c r="G875" s="156">
        <f>VLOOKUP(B875,'Full FBS'!$B$18:$M$2049,6,0)</f>
        <v>0</v>
      </c>
      <c r="H875" s="156">
        <f>VLOOKUP(B875,'Full FBS'!$B$18:$M$2049,7,0)</f>
        <v>0</v>
      </c>
      <c r="I875" s="156">
        <f>VLOOKUP(B875,'Full FBS'!$B$18:$M$2049,8,0)</f>
        <v>0</v>
      </c>
      <c r="J875" s="156">
        <f>VLOOKUP(B875,'Full FBS'!$B$18:$M$2049,9,0)</f>
        <v>0</v>
      </c>
      <c r="K875" s="156">
        <f>VLOOKUP(B875,'Full FBS'!$B$18:$M$2049,10,0)</f>
        <v>0</v>
      </c>
      <c r="L875" s="156">
        <f>VLOOKUP(B875,'Full FBS'!$B$18:$M$2049,11,0)</f>
        <v>0</v>
      </c>
      <c r="M875" s="156">
        <f>VLOOKUP(B875,'Full FBS'!$B$18:$M$2049,12,0)</f>
        <v>0</v>
      </c>
      <c r="N875" s="153">
        <f>SUM(G875*$D$8+H875*$D$5+I875*$D$9+J875*$D$6+K875*$D$11+L875*$D$10+M875*$D$7)</f>
        <v>0</v>
      </c>
      <c r="O875" s="167">
        <f>VLOOKUP(B875, 'Full FBS'!$B$18:$P$2049, 13, FALSE)</f>
        <v>0</v>
      </c>
      <c r="P875" s="29"/>
      <c r="Q875" s="14"/>
      <c r="R875" s="14"/>
      <c r="S875" s="14"/>
      <c r="T875" s="14"/>
    </row>
    <row r="876" spans="1:20" ht="13.5" customHeight="1">
      <c r="A876" s="154">
        <f>RANK(N876,$N$18:$N$1076)</f>
        <v>783</v>
      </c>
      <c r="B876" s="148" t="s">
        <v>1334</v>
      </c>
      <c r="C876" s="148" t="s">
        <v>443</v>
      </c>
      <c r="D876" s="149" t="s">
        <v>42</v>
      </c>
      <c r="E876" s="149" t="s">
        <v>38</v>
      </c>
      <c r="F876" s="149" t="s">
        <v>337</v>
      </c>
      <c r="G876" s="156">
        <f>VLOOKUP(B876,'Full FBS'!$B$18:$M$2049,6,0)</f>
        <v>0</v>
      </c>
      <c r="H876" s="156">
        <f>VLOOKUP(B876,'Full FBS'!$B$18:$M$2049,7,0)</f>
        <v>0</v>
      </c>
      <c r="I876" s="156">
        <f>VLOOKUP(B876,'Full FBS'!$B$18:$M$2049,8,0)</f>
        <v>0</v>
      </c>
      <c r="J876" s="156">
        <f>VLOOKUP(B876,'Full FBS'!$B$18:$M$2049,9,0)</f>
        <v>0</v>
      </c>
      <c r="K876" s="156">
        <f>VLOOKUP(B876,'Full FBS'!$B$18:$M$2049,10,0)</f>
        <v>0</v>
      </c>
      <c r="L876" s="156">
        <f>VLOOKUP(B876,'Full FBS'!$B$18:$M$2049,11,0)</f>
        <v>0</v>
      </c>
      <c r="M876" s="156">
        <f>VLOOKUP(B876,'Full FBS'!$B$18:$M$2049,12,0)</f>
        <v>0</v>
      </c>
      <c r="N876" s="153">
        <f>SUM(G876*$D$8+H876*$D$5+I876*$D$9+J876*$D$6+K876*$D$11+L876*$D$10+M876*$D$7)</f>
        <v>0</v>
      </c>
      <c r="O876" s="167">
        <f>VLOOKUP(B876, 'Full FBS'!$B$18:$P$2049, 13, FALSE)</f>
        <v>0</v>
      </c>
      <c r="P876" s="29"/>
      <c r="Q876" s="14"/>
      <c r="R876" s="14"/>
      <c r="S876" s="14"/>
      <c r="T876" s="14"/>
    </row>
    <row r="877" spans="1:20" ht="13.5" customHeight="1">
      <c r="A877" s="154">
        <f>RANK(N877,$N$18:$N$1076)</f>
        <v>783</v>
      </c>
      <c r="B877" s="148" t="s">
        <v>2082</v>
      </c>
      <c r="C877" s="148" t="s">
        <v>443</v>
      </c>
      <c r="D877" s="149" t="s">
        <v>43</v>
      </c>
      <c r="E877" s="149" t="s">
        <v>34</v>
      </c>
      <c r="F877" s="149" t="s">
        <v>337</v>
      </c>
      <c r="G877" s="156">
        <f>VLOOKUP(B877,'Full FBS'!$B$18:$M$2049,6,0)</f>
        <v>0</v>
      </c>
      <c r="H877" s="156">
        <f>VLOOKUP(B877,'Full FBS'!$B$18:$M$2049,7,0)</f>
        <v>0</v>
      </c>
      <c r="I877" s="156">
        <f>VLOOKUP(B877,'Full FBS'!$B$18:$M$2049,8,0)</f>
        <v>0</v>
      </c>
      <c r="J877" s="156">
        <f>VLOOKUP(B877,'Full FBS'!$B$18:$M$2049,9,0)</f>
        <v>0</v>
      </c>
      <c r="K877" s="156">
        <f>VLOOKUP(B877,'Full FBS'!$B$18:$M$2049,10,0)</f>
        <v>0</v>
      </c>
      <c r="L877" s="156">
        <f>VLOOKUP(B877,'Full FBS'!$B$18:$M$2049,11,0)</f>
        <v>0</v>
      </c>
      <c r="M877" s="156">
        <f>VLOOKUP(B877,'Full FBS'!$B$18:$M$2049,12,0)</f>
        <v>0</v>
      </c>
      <c r="N877" s="153">
        <f>SUM(G877*$D$8+H877*$D$5+I877*$D$9+J877*$D$6+K877*$D$11+L877*$D$10+M877*$D$7)</f>
        <v>0</v>
      </c>
      <c r="O877" s="167">
        <f>VLOOKUP(B877, 'Full FBS'!$B$18:$P$2049, 13, FALSE)</f>
        <v>0</v>
      </c>
      <c r="P877" s="29"/>
      <c r="Q877" s="14"/>
      <c r="R877" s="14"/>
      <c r="S877" s="14"/>
      <c r="T877" s="14"/>
    </row>
    <row r="878" spans="1:20" ht="13.5" customHeight="1">
      <c r="A878" s="154">
        <f>RANK(N878,$N$18:$N$1076)</f>
        <v>783</v>
      </c>
      <c r="B878" s="148" t="s">
        <v>2083</v>
      </c>
      <c r="C878" s="148" t="s">
        <v>452</v>
      </c>
      <c r="D878" s="149" t="s">
        <v>33</v>
      </c>
      <c r="E878" s="149" t="s">
        <v>38</v>
      </c>
      <c r="F878" s="149" t="s">
        <v>337</v>
      </c>
      <c r="G878" s="156">
        <f>VLOOKUP(B878,'Full FBS'!$B$18:$M$2049,6,0)</f>
        <v>0</v>
      </c>
      <c r="H878" s="156">
        <f>VLOOKUP(B878,'Full FBS'!$B$18:$M$2049,7,0)</f>
        <v>0</v>
      </c>
      <c r="I878" s="156">
        <f>VLOOKUP(B878,'Full FBS'!$B$18:$M$2049,8,0)</f>
        <v>0</v>
      </c>
      <c r="J878" s="156">
        <f>VLOOKUP(B878,'Full FBS'!$B$18:$M$2049,9,0)</f>
        <v>0</v>
      </c>
      <c r="K878" s="156">
        <f>VLOOKUP(B878,'Full FBS'!$B$18:$M$2049,10,0)</f>
        <v>0</v>
      </c>
      <c r="L878" s="156">
        <f>VLOOKUP(B878,'Full FBS'!$B$18:$M$2049,11,0)</f>
        <v>0</v>
      </c>
      <c r="M878" s="156">
        <f>VLOOKUP(B878,'Full FBS'!$B$18:$M$2049,12,0)</f>
        <v>0</v>
      </c>
      <c r="N878" s="153">
        <f>SUM(G878*$D$8+H878*$D$5+I878*$D$9+J878*$D$6+K878*$D$11+L878*$D$10+M878*$D$7)</f>
        <v>0</v>
      </c>
      <c r="O878" s="167">
        <f>VLOOKUP(B878, 'Full FBS'!$B$18:$P$2049, 13, FALSE)</f>
        <v>0</v>
      </c>
      <c r="P878" s="29"/>
      <c r="Q878" s="14"/>
      <c r="R878" s="14"/>
      <c r="S878" s="14"/>
      <c r="T878" s="14"/>
    </row>
    <row r="879" spans="1:20" ht="13.5" customHeight="1">
      <c r="A879" s="154">
        <f>RANK(N879,$N$18:$N$1076)</f>
        <v>783</v>
      </c>
      <c r="B879" s="148" t="s">
        <v>672</v>
      </c>
      <c r="C879" s="148" t="s">
        <v>452</v>
      </c>
      <c r="D879" s="149" t="s">
        <v>39</v>
      </c>
      <c r="E879" s="149" t="s">
        <v>36</v>
      </c>
      <c r="F879" s="149" t="s">
        <v>337</v>
      </c>
      <c r="G879" s="156">
        <f>VLOOKUP(B879,'Full FBS'!$B$18:$M$2049,6,0)</f>
        <v>0</v>
      </c>
      <c r="H879" s="156">
        <f>VLOOKUP(B879,'Full FBS'!$B$18:$M$2049,7,0)</f>
        <v>0</v>
      </c>
      <c r="I879" s="156">
        <f>VLOOKUP(B879,'Full FBS'!$B$18:$M$2049,8,0)</f>
        <v>0</v>
      </c>
      <c r="J879" s="156">
        <f>VLOOKUP(B879,'Full FBS'!$B$18:$M$2049,9,0)</f>
        <v>0</v>
      </c>
      <c r="K879" s="156">
        <f>VLOOKUP(B879,'Full FBS'!$B$18:$M$2049,10,0)</f>
        <v>0</v>
      </c>
      <c r="L879" s="156">
        <f>VLOOKUP(B879,'Full FBS'!$B$18:$M$2049,11,0)</f>
        <v>0</v>
      </c>
      <c r="M879" s="156">
        <f>VLOOKUP(B879,'Full FBS'!$B$18:$M$2049,12,0)</f>
        <v>0</v>
      </c>
      <c r="N879" s="153">
        <f>SUM(G879*$D$8+H879*$D$5+I879*$D$9+J879*$D$6+K879*$D$11+L879*$D$10+M879*$D$7)</f>
        <v>0</v>
      </c>
      <c r="O879" s="167">
        <f>VLOOKUP(B879, 'Full FBS'!$B$18:$P$2049, 13, FALSE)</f>
        <v>0</v>
      </c>
      <c r="P879" s="29"/>
      <c r="Q879" s="14"/>
      <c r="R879" s="14"/>
      <c r="S879" s="14"/>
      <c r="T879" s="14"/>
    </row>
    <row r="880" spans="1:20" ht="13.5" customHeight="1">
      <c r="A880" s="154">
        <f>RANK(N880,$N$18:$N$1076)</f>
        <v>783</v>
      </c>
      <c r="B880" s="148" t="s">
        <v>2084</v>
      </c>
      <c r="C880" s="148" t="s">
        <v>452</v>
      </c>
      <c r="D880" s="149" t="s">
        <v>42</v>
      </c>
      <c r="E880" s="149" t="s">
        <v>36</v>
      </c>
      <c r="F880" s="149" t="s">
        <v>337</v>
      </c>
      <c r="G880" s="156">
        <f>VLOOKUP(B880,'Full FBS'!$B$18:$M$2049,6,0)</f>
        <v>0</v>
      </c>
      <c r="H880" s="156">
        <f>VLOOKUP(B880,'Full FBS'!$B$18:$M$2049,7,0)</f>
        <v>0</v>
      </c>
      <c r="I880" s="156">
        <f>VLOOKUP(B880,'Full FBS'!$B$18:$M$2049,8,0)</f>
        <v>0</v>
      </c>
      <c r="J880" s="156">
        <f>VLOOKUP(B880,'Full FBS'!$B$18:$M$2049,9,0)</f>
        <v>0</v>
      </c>
      <c r="K880" s="156">
        <f>VLOOKUP(B880,'Full FBS'!$B$18:$M$2049,10,0)</f>
        <v>0</v>
      </c>
      <c r="L880" s="156">
        <f>VLOOKUP(B880,'Full FBS'!$B$18:$M$2049,11,0)</f>
        <v>0</v>
      </c>
      <c r="M880" s="156">
        <f>VLOOKUP(B880,'Full FBS'!$B$18:$M$2049,12,0)</f>
        <v>0</v>
      </c>
      <c r="N880" s="153">
        <f>SUM(G880*$D$8+H880*$D$5+I880*$D$9+J880*$D$6+K880*$D$11+L880*$D$10+M880*$D$7)</f>
        <v>0</v>
      </c>
      <c r="O880" s="167">
        <f>VLOOKUP(B880, 'Full FBS'!$B$18:$P$2049, 13, FALSE)</f>
        <v>0</v>
      </c>
      <c r="P880" s="29"/>
      <c r="Q880" s="14"/>
      <c r="R880" s="14"/>
      <c r="S880" s="14"/>
      <c r="T880" s="14"/>
    </row>
    <row r="881" spans="1:20" ht="13.5" customHeight="1">
      <c r="A881" s="154">
        <f>RANK(N881,$N$18:$N$1076)</f>
        <v>783</v>
      </c>
      <c r="B881" s="148" t="s">
        <v>674</v>
      </c>
      <c r="C881" s="148" t="s">
        <v>452</v>
      </c>
      <c r="D881" s="149" t="s">
        <v>43</v>
      </c>
      <c r="E881" s="149" t="s">
        <v>38</v>
      </c>
      <c r="F881" s="149" t="s">
        <v>337</v>
      </c>
      <c r="G881" s="156">
        <f>VLOOKUP(B881,'Full FBS'!$B$18:$M$2049,6,0)</f>
        <v>0</v>
      </c>
      <c r="H881" s="156">
        <f>VLOOKUP(B881,'Full FBS'!$B$18:$M$2049,7,0)</f>
        <v>0</v>
      </c>
      <c r="I881" s="156">
        <f>VLOOKUP(B881,'Full FBS'!$B$18:$M$2049,8,0)</f>
        <v>0</v>
      </c>
      <c r="J881" s="156">
        <f>VLOOKUP(B881,'Full FBS'!$B$18:$M$2049,9,0)</f>
        <v>0</v>
      </c>
      <c r="K881" s="156">
        <f>VLOOKUP(B881,'Full FBS'!$B$18:$M$2049,10,0)</f>
        <v>0</v>
      </c>
      <c r="L881" s="156">
        <f>VLOOKUP(B881,'Full FBS'!$B$18:$M$2049,11,0)</f>
        <v>0</v>
      </c>
      <c r="M881" s="156">
        <f>VLOOKUP(B881,'Full FBS'!$B$18:$M$2049,12,0)</f>
        <v>0</v>
      </c>
      <c r="N881" s="153">
        <f>SUM(G881*$D$8+H881*$D$5+I881*$D$9+J881*$D$6+K881*$D$11+L881*$D$10+M881*$D$7)</f>
        <v>0</v>
      </c>
      <c r="O881" s="167">
        <f>VLOOKUP(B881, 'Full FBS'!$B$18:$P$2049, 13, FALSE)</f>
        <v>0</v>
      </c>
      <c r="P881" s="29"/>
      <c r="Q881" s="14"/>
      <c r="R881" s="14"/>
      <c r="S881" s="14"/>
      <c r="T881" s="14"/>
    </row>
    <row r="882" spans="1:20" ht="13.5" customHeight="1">
      <c r="A882" s="154">
        <f>RANK(N882,$N$18:$N$1076)</f>
        <v>783</v>
      </c>
      <c r="B882" s="148" t="s">
        <v>675</v>
      </c>
      <c r="C882" s="148" t="s">
        <v>452</v>
      </c>
      <c r="D882" s="149" t="s">
        <v>43</v>
      </c>
      <c r="E882" s="149" t="s">
        <v>36</v>
      </c>
      <c r="F882" s="149" t="s">
        <v>337</v>
      </c>
      <c r="G882" s="156">
        <f>VLOOKUP(B882,'Full FBS'!$B$18:$M$2049,6,0)</f>
        <v>0</v>
      </c>
      <c r="H882" s="156">
        <f>VLOOKUP(B882,'Full FBS'!$B$18:$M$2049,7,0)</f>
        <v>0</v>
      </c>
      <c r="I882" s="156">
        <f>VLOOKUP(B882,'Full FBS'!$B$18:$M$2049,8,0)</f>
        <v>0</v>
      </c>
      <c r="J882" s="156">
        <f>VLOOKUP(B882,'Full FBS'!$B$18:$M$2049,9,0)</f>
        <v>0</v>
      </c>
      <c r="K882" s="156">
        <f>VLOOKUP(B882,'Full FBS'!$B$18:$M$2049,10,0)</f>
        <v>0</v>
      </c>
      <c r="L882" s="156">
        <f>VLOOKUP(B882,'Full FBS'!$B$18:$M$2049,11,0)</f>
        <v>0</v>
      </c>
      <c r="M882" s="156">
        <f>VLOOKUP(B882,'Full FBS'!$B$18:$M$2049,12,0)</f>
        <v>0</v>
      </c>
      <c r="N882" s="153">
        <f>SUM(G882*$D$8+H882*$D$5+I882*$D$9+J882*$D$6+K882*$D$11+L882*$D$10+M882*$D$7)</f>
        <v>0</v>
      </c>
      <c r="O882" s="167">
        <f>VLOOKUP(B882, 'Full FBS'!$B$18:$P$2049, 13, FALSE)</f>
        <v>0</v>
      </c>
      <c r="P882" s="29"/>
      <c r="Q882" s="14"/>
      <c r="R882" s="14"/>
      <c r="S882" s="14"/>
      <c r="T882" s="14"/>
    </row>
    <row r="883" spans="1:20" ht="13.5" customHeight="1">
      <c r="A883" s="154">
        <f>RANK(N883,$N$18:$N$1076)</f>
        <v>783</v>
      </c>
      <c r="B883" s="148" t="s">
        <v>1341</v>
      </c>
      <c r="C883" s="148" t="s">
        <v>1923</v>
      </c>
      <c r="D883" s="149" t="s">
        <v>33</v>
      </c>
      <c r="E883" s="149" t="s">
        <v>1965</v>
      </c>
      <c r="F883" s="149" t="s">
        <v>336</v>
      </c>
      <c r="G883" s="156">
        <f>VLOOKUP(B883,'Full FBS'!$B$18:$M$2049,6,0)</f>
        <v>0</v>
      </c>
      <c r="H883" s="156">
        <f>VLOOKUP(B883,'Full FBS'!$B$18:$M$2049,7,0)</f>
        <v>0</v>
      </c>
      <c r="I883" s="156">
        <f>VLOOKUP(B883,'Full FBS'!$B$18:$M$2049,8,0)</f>
        <v>0</v>
      </c>
      <c r="J883" s="156">
        <f>VLOOKUP(B883,'Full FBS'!$B$18:$M$2049,9,0)</f>
        <v>0</v>
      </c>
      <c r="K883" s="156">
        <f>VLOOKUP(B883,'Full FBS'!$B$18:$M$2049,10,0)</f>
        <v>0</v>
      </c>
      <c r="L883" s="156">
        <f>VLOOKUP(B883,'Full FBS'!$B$18:$M$2049,11,0)</f>
        <v>0</v>
      </c>
      <c r="M883" s="156">
        <f>VLOOKUP(B883,'Full FBS'!$B$18:$M$2049,12,0)</f>
        <v>0</v>
      </c>
      <c r="N883" s="153">
        <f>SUM(G883*$D$8+H883*$D$5+I883*$D$9+J883*$D$6+K883*$D$11+L883*$D$10+M883*$D$7)</f>
        <v>0</v>
      </c>
      <c r="O883" s="167">
        <f>VLOOKUP(B883, 'Full FBS'!$B$18:$P$2049, 13, FALSE)</f>
        <v>0</v>
      </c>
      <c r="P883" s="29"/>
      <c r="Q883" s="14"/>
      <c r="R883" s="14"/>
      <c r="S883" s="14"/>
      <c r="T883" s="14"/>
    </row>
    <row r="884" spans="1:20" ht="13.5" customHeight="1">
      <c r="A884" s="154">
        <f>RANK(N884,$N$18:$N$1076)</f>
        <v>783</v>
      </c>
      <c r="B884" s="148" t="s">
        <v>1343</v>
      </c>
      <c r="C884" s="148" t="s">
        <v>1923</v>
      </c>
      <c r="D884" s="149" t="s">
        <v>39</v>
      </c>
      <c r="E884" s="149" t="s">
        <v>1965</v>
      </c>
      <c r="F884" s="149" t="s">
        <v>336</v>
      </c>
      <c r="G884" s="156">
        <f>VLOOKUP(B884,'Full FBS'!$B$18:$M$2049,6,0)</f>
        <v>0</v>
      </c>
      <c r="H884" s="156">
        <f>VLOOKUP(B884,'Full FBS'!$B$18:$M$2049,7,0)</f>
        <v>0</v>
      </c>
      <c r="I884" s="156">
        <f>VLOOKUP(B884,'Full FBS'!$B$18:$M$2049,8,0)</f>
        <v>0</v>
      </c>
      <c r="J884" s="156">
        <f>VLOOKUP(B884,'Full FBS'!$B$18:$M$2049,9,0)</f>
        <v>0</v>
      </c>
      <c r="K884" s="156">
        <f>VLOOKUP(B884,'Full FBS'!$B$18:$M$2049,10,0)</f>
        <v>0</v>
      </c>
      <c r="L884" s="156">
        <f>VLOOKUP(B884,'Full FBS'!$B$18:$M$2049,11,0)</f>
        <v>0</v>
      </c>
      <c r="M884" s="156">
        <f>VLOOKUP(B884,'Full FBS'!$B$18:$M$2049,12,0)</f>
        <v>0</v>
      </c>
      <c r="N884" s="153">
        <f>SUM(G884*$D$8+H884*$D$5+I884*$D$9+J884*$D$6+K884*$D$11+L884*$D$10+M884*$D$7)</f>
        <v>0</v>
      </c>
      <c r="O884" s="167">
        <f>VLOOKUP(B884, 'Full FBS'!$B$18:$P$2049, 13, FALSE)</f>
        <v>0</v>
      </c>
      <c r="P884" s="29"/>
      <c r="Q884" s="14"/>
      <c r="R884" s="14"/>
      <c r="S884" s="14"/>
      <c r="T884" s="14"/>
    </row>
    <row r="885" spans="1:20" ht="13.5" customHeight="1">
      <c r="A885" s="154">
        <f>RANK(N885,$N$18:$N$1076)</f>
        <v>783</v>
      </c>
      <c r="B885" s="148" t="s">
        <v>1346</v>
      </c>
      <c r="C885" s="148" t="s">
        <v>1923</v>
      </c>
      <c r="D885" s="149" t="s">
        <v>42</v>
      </c>
      <c r="E885" s="149" t="s">
        <v>38</v>
      </c>
      <c r="F885" s="149" t="s">
        <v>336</v>
      </c>
      <c r="G885" s="156">
        <f>VLOOKUP(B885,'Full FBS'!$B$18:$M$2049,6,0)</f>
        <v>0</v>
      </c>
      <c r="H885" s="156">
        <f>VLOOKUP(B885,'Full FBS'!$B$18:$M$2049,7,0)</f>
        <v>0</v>
      </c>
      <c r="I885" s="156">
        <f>VLOOKUP(B885,'Full FBS'!$B$18:$M$2049,8,0)</f>
        <v>0</v>
      </c>
      <c r="J885" s="156">
        <f>VLOOKUP(B885,'Full FBS'!$B$18:$M$2049,9,0)</f>
        <v>0</v>
      </c>
      <c r="K885" s="156">
        <f>VLOOKUP(B885,'Full FBS'!$B$18:$M$2049,10,0)</f>
        <v>0</v>
      </c>
      <c r="L885" s="156">
        <f>VLOOKUP(B885,'Full FBS'!$B$18:$M$2049,11,0)</f>
        <v>0</v>
      </c>
      <c r="M885" s="156">
        <f>VLOOKUP(B885,'Full FBS'!$B$18:$M$2049,12,0)</f>
        <v>0</v>
      </c>
      <c r="N885" s="153">
        <f>SUM(G885*$D$8+H885*$D$5+I885*$D$9+J885*$D$6+K885*$D$11+L885*$D$10+M885*$D$7)</f>
        <v>0</v>
      </c>
      <c r="O885" s="167">
        <f>VLOOKUP(B885, 'Full FBS'!$B$18:$P$2049, 13, FALSE)</f>
        <v>0</v>
      </c>
      <c r="P885" s="29"/>
      <c r="Q885" s="14"/>
      <c r="R885" s="14"/>
      <c r="S885" s="14"/>
      <c r="T885" s="14"/>
    </row>
    <row r="886" spans="1:20" ht="13.5" customHeight="1">
      <c r="A886" s="154">
        <f>RANK(N886,$N$18:$N$1076)</f>
        <v>783</v>
      </c>
      <c r="B886" s="148" t="s">
        <v>1356</v>
      </c>
      <c r="C886" s="148" t="s">
        <v>442</v>
      </c>
      <c r="D886" s="149" t="s">
        <v>33</v>
      </c>
      <c r="E886" s="149" t="s">
        <v>36</v>
      </c>
      <c r="F886" s="149" t="s">
        <v>336</v>
      </c>
      <c r="G886" s="156">
        <f>VLOOKUP(B886,'Full FBS'!$B$18:$M$2049,6,0)</f>
        <v>0</v>
      </c>
      <c r="H886" s="156">
        <f>VLOOKUP(B886,'Full FBS'!$B$18:$M$2049,7,0)</f>
        <v>0</v>
      </c>
      <c r="I886" s="156">
        <f>VLOOKUP(B886,'Full FBS'!$B$18:$M$2049,8,0)</f>
        <v>0</v>
      </c>
      <c r="J886" s="156">
        <f>VLOOKUP(B886,'Full FBS'!$B$18:$M$2049,9,0)</f>
        <v>0</v>
      </c>
      <c r="K886" s="156">
        <f>VLOOKUP(B886,'Full FBS'!$B$18:$M$2049,10,0)</f>
        <v>0</v>
      </c>
      <c r="L886" s="156">
        <f>VLOOKUP(B886,'Full FBS'!$B$18:$M$2049,11,0)</f>
        <v>0</v>
      </c>
      <c r="M886" s="156">
        <f>VLOOKUP(B886,'Full FBS'!$B$18:$M$2049,12,0)</f>
        <v>0</v>
      </c>
      <c r="N886" s="153">
        <f>SUM(G886*$D$8+H886*$D$5+I886*$D$9+J886*$D$6+K886*$D$11+L886*$D$10+M886*$D$7)</f>
        <v>0</v>
      </c>
      <c r="O886" s="167">
        <f>VLOOKUP(B886, 'Full FBS'!$B$18:$P$2049, 13, FALSE)</f>
        <v>0</v>
      </c>
      <c r="P886" s="29"/>
      <c r="Q886" s="14"/>
      <c r="R886" s="14"/>
      <c r="S886" s="14"/>
      <c r="T886" s="14"/>
    </row>
    <row r="887" spans="1:20" ht="13.5" customHeight="1">
      <c r="A887" s="154">
        <f>RANK(N887,$N$18:$N$1076)</f>
        <v>783</v>
      </c>
      <c r="B887" s="148" t="s">
        <v>1357</v>
      </c>
      <c r="C887" s="148" t="s">
        <v>442</v>
      </c>
      <c r="D887" s="149" t="s">
        <v>39</v>
      </c>
      <c r="E887" s="149" t="s">
        <v>34</v>
      </c>
      <c r="F887" s="149" t="s">
        <v>336</v>
      </c>
      <c r="G887" s="156">
        <f>VLOOKUP(B887,'Full FBS'!$B$18:$M$2049,6,0)</f>
        <v>0</v>
      </c>
      <c r="H887" s="156">
        <f>VLOOKUP(B887,'Full FBS'!$B$18:$M$2049,7,0)</f>
        <v>0</v>
      </c>
      <c r="I887" s="156">
        <f>VLOOKUP(B887,'Full FBS'!$B$18:$M$2049,8,0)</f>
        <v>0</v>
      </c>
      <c r="J887" s="156">
        <f>VLOOKUP(B887,'Full FBS'!$B$18:$M$2049,9,0)</f>
        <v>0</v>
      </c>
      <c r="K887" s="156">
        <f>VLOOKUP(B887,'Full FBS'!$B$18:$M$2049,10,0)</f>
        <v>0</v>
      </c>
      <c r="L887" s="156">
        <f>VLOOKUP(B887,'Full FBS'!$B$18:$M$2049,11,0)</f>
        <v>0</v>
      </c>
      <c r="M887" s="156">
        <f>VLOOKUP(B887,'Full FBS'!$B$18:$M$2049,12,0)</f>
        <v>0</v>
      </c>
      <c r="N887" s="153">
        <f>SUM(G887*$D$8+H887*$D$5+I887*$D$9+J887*$D$6+K887*$D$11+L887*$D$10+M887*$D$7)</f>
        <v>0</v>
      </c>
      <c r="O887" s="167">
        <f>VLOOKUP(B887, 'Full FBS'!$B$18:$P$2049, 13, FALSE)</f>
        <v>0</v>
      </c>
      <c r="P887" s="29"/>
      <c r="Q887" s="14"/>
      <c r="R887" s="14"/>
      <c r="S887" s="14"/>
      <c r="T887" s="14"/>
    </row>
    <row r="888" spans="1:20" ht="13.5" customHeight="1">
      <c r="A888" s="154">
        <f>RANK(N888,$N$18:$N$1076)</f>
        <v>783</v>
      </c>
      <c r="B888" s="148" t="s">
        <v>677</v>
      </c>
      <c r="C888" s="148" t="s">
        <v>442</v>
      </c>
      <c r="D888" s="149" t="s">
        <v>42</v>
      </c>
      <c r="E888" s="149" t="s">
        <v>34</v>
      </c>
      <c r="F888" s="149" t="s">
        <v>336</v>
      </c>
      <c r="G888" s="156">
        <f>VLOOKUP(B888,'Full FBS'!$B$18:$M$2049,6,0)</f>
        <v>0</v>
      </c>
      <c r="H888" s="156">
        <f>VLOOKUP(B888,'Full FBS'!$B$18:$M$2049,7,0)</f>
        <v>0</v>
      </c>
      <c r="I888" s="156">
        <f>VLOOKUP(B888,'Full FBS'!$B$18:$M$2049,8,0)</f>
        <v>0</v>
      </c>
      <c r="J888" s="156">
        <f>VLOOKUP(B888,'Full FBS'!$B$18:$M$2049,9,0)</f>
        <v>0</v>
      </c>
      <c r="K888" s="156">
        <f>VLOOKUP(B888,'Full FBS'!$B$18:$M$2049,10,0)</f>
        <v>0</v>
      </c>
      <c r="L888" s="156">
        <f>VLOOKUP(B888,'Full FBS'!$B$18:$M$2049,11,0)</f>
        <v>0</v>
      </c>
      <c r="M888" s="156">
        <f>VLOOKUP(B888,'Full FBS'!$B$18:$M$2049,12,0)</f>
        <v>0</v>
      </c>
      <c r="N888" s="153">
        <f>SUM(G888*$D$8+H888*$D$5+I888*$D$9+J888*$D$6+K888*$D$11+L888*$D$10+M888*$D$7)</f>
        <v>0</v>
      </c>
      <c r="O888" s="167">
        <f>VLOOKUP(B888, 'Full FBS'!$B$18:$P$2049, 13, FALSE)</f>
        <v>0</v>
      </c>
      <c r="P888" s="29"/>
      <c r="Q888" s="14"/>
      <c r="R888" s="14"/>
      <c r="S888" s="14"/>
      <c r="T888" s="14"/>
    </row>
    <row r="889" spans="1:20" ht="13.5" customHeight="1">
      <c r="A889" s="154">
        <f>RANK(N889,$N$18:$N$1076)</f>
        <v>783</v>
      </c>
      <c r="B889" s="148" t="s">
        <v>1360</v>
      </c>
      <c r="C889" s="148" t="s">
        <v>442</v>
      </c>
      <c r="D889" s="149" t="s">
        <v>43</v>
      </c>
      <c r="E889" s="149" t="s">
        <v>1965</v>
      </c>
      <c r="F889" s="149" t="s">
        <v>336</v>
      </c>
      <c r="G889" s="156">
        <f>VLOOKUP(B889,'Full FBS'!$B$18:$M$2049,6,0)</f>
        <v>0</v>
      </c>
      <c r="H889" s="156">
        <f>VLOOKUP(B889,'Full FBS'!$B$18:$M$2049,7,0)</f>
        <v>0</v>
      </c>
      <c r="I889" s="156">
        <f>VLOOKUP(B889,'Full FBS'!$B$18:$M$2049,8,0)</f>
        <v>0</v>
      </c>
      <c r="J889" s="156">
        <f>VLOOKUP(B889,'Full FBS'!$B$18:$M$2049,9,0)</f>
        <v>0</v>
      </c>
      <c r="K889" s="156">
        <f>VLOOKUP(B889,'Full FBS'!$B$18:$M$2049,10,0)</f>
        <v>0</v>
      </c>
      <c r="L889" s="156">
        <f>VLOOKUP(B889,'Full FBS'!$B$18:$M$2049,11,0)</f>
        <v>0</v>
      </c>
      <c r="M889" s="156">
        <f>VLOOKUP(B889,'Full FBS'!$B$18:$M$2049,12,0)</f>
        <v>0</v>
      </c>
      <c r="N889" s="153">
        <f>SUM(G889*$D$8+H889*$D$5+I889*$D$9+J889*$D$6+K889*$D$11+L889*$D$10+M889*$D$7)</f>
        <v>0</v>
      </c>
      <c r="O889" s="167">
        <f>VLOOKUP(B889, 'Full FBS'!$B$18:$P$2049, 13, FALSE)</f>
        <v>0</v>
      </c>
      <c r="P889" s="29"/>
      <c r="Q889" s="14"/>
      <c r="R889" s="14"/>
      <c r="S889" s="14"/>
      <c r="T889" s="14"/>
    </row>
    <row r="890" spans="1:20" ht="13.5" customHeight="1">
      <c r="A890" s="154">
        <f>RANK(N890,$N$18:$N$1076)</f>
        <v>783</v>
      </c>
      <c r="B890" s="148" t="s">
        <v>87</v>
      </c>
      <c r="C890" s="148" t="s">
        <v>1926</v>
      </c>
      <c r="D890" s="149" t="s">
        <v>33</v>
      </c>
      <c r="E890" s="149" t="s">
        <v>34</v>
      </c>
      <c r="F890" s="149" t="s">
        <v>336</v>
      </c>
      <c r="G890" s="156">
        <f>VLOOKUP(B890,'Full FBS'!$B$18:$M$2049,6,0)</f>
        <v>0</v>
      </c>
      <c r="H890" s="156">
        <f>VLOOKUP(B890,'Full FBS'!$B$18:$M$2049,7,0)</f>
        <v>0</v>
      </c>
      <c r="I890" s="156">
        <f>VLOOKUP(B890,'Full FBS'!$B$18:$M$2049,8,0)</f>
        <v>0</v>
      </c>
      <c r="J890" s="156">
        <f>VLOOKUP(B890,'Full FBS'!$B$18:$M$2049,9,0)</f>
        <v>0</v>
      </c>
      <c r="K890" s="156">
        <f>VLOOKUP(B890,'Full FBS'!$B$18:$M$2049,10,0)</f>
        <v>0</v>
      </c>
      <c r="L890" s="156">
        <f>VLOOKUP(B890,'Full FBS'!$B$18:$M$2049,11,0)</f>
        <v>0</v>
      </c>
      <c r="M890" s="156">
        <f>VLOOKUP(B890,'Full FBS'!$B$18:$M$2049,12,0)</f>
        <v>0</v>
      </c>
      <c r="N890" s="153">
        <f>SUM(G890*$D$8+H890*$D$5+I890*$D$9+J890*$D$6+K890*$D$11+L890*$D$10+M890*$D$7)</f>
        <v>0</v>
      </c>
      <c r="O890" s="167">
        <f>VLOOKUP(B890, 'Full FBS'!$B$18:$P$2049, 13, FALSE)</f>
        <v>0</v>
      </c>
      <c r="P890" s="29"/>
      <c r="Q890" s="14"/>
      <c r="R890" s="14"/>
      <c r="S890" s="14"/>
      <c r="T890" s="14"/>
    </row>
    <row r="891" spans="1:20" ht="13.5" customHeight="1">
      <c r="A891" s="154">
        <f>RANK(N891,$N$18:$N$1076)</f>
        <v>783</v>
      </c>
      <c r="B891" s="148" t="s">
        <v>1364</v>
      </c>
      <c r="C891" s="148" t="s">
        <v>1926</v>
      </c>
      <c r="D891" s="149" t="s">
        <v>39</v>
      </c>
      <c r="E891" s="149" t="s">
        <v>1965</v>
      </c>
      <c r="F891" s="149" t="s">
        <v>336</v>
      </c>
      <c r="G891" s="156">
        <f>VLOOKUP(B891,'Full FBS'!$B$18:$M$2049,6,0)</f>
        <v>0</v>
      </c>
      <c r="H891" s="156">
        <f>VLOOKUP(B891,'Full FBS'!$B$18:$M$2049,7,0)</f>
        <v>0</v>
      </c>
      <c r="I891" s="156">
        <f>VLOOKUP(B891,'Full FBS'!$B$18:$M$2049,8,0)</f>
        <v>0</v>
      </c>
      <c r="J891" s="156">
        <f>VLOOKUP(B891,'Full FBS'!$B$18:$M$2049,9,0)</f>
        <v>0</v>
      </c>
      <c r="K891" s="156">
        <f>VLOOKUP(B891,'Full FBS'!$B$18:$M$2049,10,0)</f>
        <v>0</v>
      </c>
      <c r="L891" s="156">
        <f>VLOOKUP(B891,'Full FBS'!$B$18:$M$2049,11,0)</f>
        <v>0</v>
      </c>
      <c r="M891" s="156">
        <f>VLOOKUP(B891,'Full FBS'!$B$18:$M$2049,12,0)</f>
        <v>0</v>
      </c>
      <c r="N891" s="153">
        <f>SUM(G891*$D$8+H891*$D$5+I891*$D$9+J891*$D$6+K891*$D$11+L891*$D$10+M891*$D$7)</f>
        <v>0</v>
      </c>
      <c r="O891" s="167">
        <f>VLOOKUP(B891, 'Full FBS'!$B$18:$P$2049, 13, FALSE)</f>
        <v>0</v>
      </c>
      <c r="P891" s="29"/>
      <c r="Q891" s="14"/>
      <c r="R891" s="14"/>
      <c r="S891" s="14"/>
      <c r="T891" s="14"/>
    </row>
    <row r="892" spans="1:20" ht="13.5" customHeight="1">
      <c r="A892" s="154">
        <f>RANK(N892,$N$18:$N$1076)</f>
        <v>783</v>
      </c>
      <c r="B892" s="148" t="s">
        <v>2092</v>
      </c>
      <c r="C892" s="148" t="s">
        <v>1926</v>
      </c>
      <c r="D892" s="149" t="s">
        <v>42</v>
      </c>
      <c r="E892" s="149" t="s">
        <v>1965</v>
      </c>
      <c r="F892" s="149" t="s">
        <v>336</v>
      </c>
      <c r="G892" s="156">
        <f>VLOOKUP(B892,'Full FBS'!$B$18:$M$2049,6,0)</f>
        <v>0</v>
      </c>
      <c r="H892" s="156">
        <f>VLOOKUP(B892,'Full FBS'!$B$18:$M$2049,7,0)</f>
        <v>0</v>
      </c>
      <c r="I892" s="156">
        <f>VLOOKUP(B892,'Full FBS'!$B$18:$M$2049,8,0)</f>
        <v>0</v>
      </c>
      <c r="J892" s="156">
        <f>VLOOKUP(B892,'Full FBS'!$B$18:$M$2049,9,0)</f>
        <v>0</v>
      </c>
      <c r="K892" s="156">
        <f>VLOOKUP(B892,'Full FBS'!$B$18:$M$2049,10,0)</f>
        <v>0</v>
      </c>
      <c r="L892" s="156">
        <f>VLOOKUP(B892,'Full FBS'!$B$18:$M$2049,11,0)</f>
        <v>0</v>
      </c>
      <c r="M892" s="156">
        <f>VLOOKUP(B892,'Full FBS'!$B$18:$M$2049,12,0)</f>
        <v>0</v>
      </c>
      <c r="N892" s="153">
        <f>SUM(G892*$D$8+H892*$D$5+I892*$D$9+J892*$D$6+K892*$D$11+L892*$D$10+M892*$D$7)</f>
        <v>0</v>
      </c>
      <c r="O892" s="167">
        <f>VLOOKUP(B892, 'Full FBS'!$B$18:$P$2049, 13, FALSE)</f>
        <v>0</v>
      </c>
      <c r="P892" s="29"/>
      <c r="Q892" s="14"/>
      <c r="R892" s="14"/>
      <c r="S892" s="14"/>
      <c r="T892" s="14"/>
    </row>
    <row r="893" spans="1:20" ht="13.5" customHeight="1">
      <c r="A893" s="154">
        <f>RANK(N893,$N$18:$N$1076)</f>
        <v>783</v>
      </c>
      <c r="B893" s="148" t="s">
        <v>1368</v>
      </c>
      <c r="C893" s="148" t="s">
        <v>1926</v>
      </c>
      <c r="D893" s="149" t="s">
        <v>43</v>
      </c>
      <c r="E893" s="149" t="s">
        <v>36</v>
      </c>
      <c r="F893" s="149" t="s">
        <v>336</v>
      </c>
      <c r="G893" s="156">
        <f>VLOOKUP(B893,'Full FBS'!$B$18:$M$2049,6,0)</f>
        <v>0</v>
      </c>
      <c r="H893" s="156">
        <f>VLOOKUP(B893,'Full FBS'!$B$18:$M$2049,7,0)</f>
        <v>0</v>
      </c>
      <c r="I893" s="156">
        <f>VLOOKUP(B893,'Full FBS'!$B$18:$M$2049,8,0)</f>
        <v>0</v>
      </c>
      <c r="J893" s="156">
        <f>VLOOKUP(B893,'Full FBS'!$B$18:$M$2049,9,0)</f>
        <v>0</v>
      </c>
      <c r="K893" s="156">
        <f>VLOOKUP(B893,'Full FBS'!$B$18:$M$2049,10,0)</f>
        <v>0</v>
      </c>
      <c r="L893" s="156">
        <f>VLOOKUP(B893,'Full FBS'!$B$18:$M$2049,11,0)</f>
        <v>0</v>
      </c>
      <c r="M893" s="156">
        <f>VLOOKUP(B893,'Full FBS'!$B$18:$M$2049,12,0)</f>
        <v>0</v>
      </c>
      <c r="N893" s="153">
        <f>SUM(G893*$D$8+H893*$D$5+I893*$D$9+J893*$D$6+K893*$D$11+L893*$D$10+M893*$D$7)</f>
        <v>0</v>
      </c>
      <c r="O893" s="167">
        <f>VLOOKUP(B893, 'Full FBS'!$B$18:$P$2049, 13, FALSE)</f>
        <v>0</v>
      </c>
      <c r="P893" s="29"/>
      <c r="Q893" s="14"/>
      <c r="R893" s="14"/>
      <c r="S893" s="14"/>
      <c r="T893" s="14"/>
    </row>
    <row r="894" spans="1:20" ht="13.5" customHeight="1">
      <c r="A894" s="154">
        <f>RANK(N894,$N$18:$N$1076)</f>
        <v>783</v>
      </c>
      <c r="B894" s="148" t="s">
        <v>1369</v>
      </c>
      <c r="C894" s="148" t="s">
        <v>1926</v>
      </c>
      <c r="D894" s="149" t="s">
        <v>43</v>
      </c>
      <c r="E894" s="149" t="s">
        <v>34</v>
      </c>
      <c r="F894" s="149" t="s">
        <v>336</v>
      </c>
      <c r="G894" s="156">
        <f>VLOOKUP(B894,'Full FBS'!$B$18:$M$2049,6,0)</f>
        <v>0</v>
      </c>
      <c r="H894" s="156">
        <f>VLOOKUP(B894,'Full FBS'!$B$18:$M$2049,7,0)</f>
        <v>0</v>
      </c>
      <c r="I894" s="156">
        <f>VLOOKUP(B894,'Full FBS'!$B$18:$M$2049,8,0)</f>
        <v>0</v>
      </c>
      <c r="J894" s="156">
        <f>VLOOKUP(B894,'Full FBS'!$B$18:$M$2049,9,0)</f>
        <v>0</v>
      </c>
      <c r="K894" s="156">
        <f>VLOOKUP(B894,'Full FBS'!$B$18:$M$2049,10,0)</f>
        <v>0</v>
      </c>
      <c r="L894" s="156">
        <f>VLOOKUP(B894,'Full FBS'!$B$18:$M$2049,11,0)</f>
        <v>0</v>
      </c>
      <c r="M894" s="156">
        <f>VLOOKUP(B894,'Full FBS'!$B$18:$M$2049,12,0)</f>
        <v>0</v>
      </c>
      <c r="N894" s="153">
        <f>SUM(G894*$D$8+H894*$D$5+I894*$D$9+J894*$D$6+K894*$D$11+L894*$D$10+M894*$D$7)</f>
        <v>0</v>
      </c>
      <c r="O894" s="167">
        <f>VLOOKUP(B894, 'Full FBS'!$B$18:$P$2049, 13, FALSE)</f>
        <v>0</v>
      </c>
      <c r="P894" s="29"/>
      <c r="Q894" s="14"/>
      <c r="R894" s="14"/>
      <c r="S894" s="14"/>
      <c r="T894" s="14"/>
    </row>
    <row r="895" spans="1:20" ht="13.5" customHeight="1">
      <c r="A895" s="154">
        <f>RANK(N895,$N$18:$N$1076)</f>
        <v>783</v>
      </c>
      <c r="B895" s="148" t="s">
        <v>347</v>
      </c>
      <c r="C895" s="148" t="s">
        <v>417</v>
      </c>
      <c r="D895" s="149" t="s">
        <v>33</v>
      </c>
      <c r="E895" s="149" t="s">
        <v>38</v>
      </c>
      <c r="F895" s="149" t="s">
        <v>37</v>
      </c>
      <c r="G895" s="156">
        <f>VLOOKUP(B895,'Full FBS'!$B$18:$M$2049,6,0)</f>
        <v>0</v>
      </c>
      <c r="H895" s="156">
        <f>VLOOKUP(B895,'Full FBS'!$B$18:$M$2049,7,0)</f>
        <v>0</v>
      </c>
      <c r="I895" s="156">
        <f>VLOOKUP(B895,'Full FBS'!$B$18:$M$2049,8,0)</f>
        <v>0</v>
      </c>
      <c r="J895" s="156">
        <f>VLOOKUP(B895,'Full FBS'!$B$18:$M$2049,9,0)</f>
        <v>0</v>
      </c>
      <c r="K895" s="156">
        <f>VLOOKUP(B895,'Full FBS'!$B$18:$M$2049,10,0)</f>
        <v>0</v>
      </c>
      <c r="L895" s="156">
        <f>VLOOKUP(B895,'Full FBS'!$B$18:$M$2049,11,0)</f>
        <v>0</v>
      </c>
      <c r="M895" s="156">
        <f>VLOOKUP(B895,'Full FBS'!$B$18:$M$2049,12,0)</f>
        <v>0</v>
      </c>
      <c r="N895" s="153">
        <f>SUM(G895*$D$8+H895*$D$5+I895*$D$9+J895*$D$6+K895*$D$11+L895*$D$10+M895*$D$7)</f>
        <v>0</v>
      </c>
      <c r="O895" s="167">
        <f>VLOOKUP(B895, 'Full FBS'!$B$18:$P$2049, 13, FALSE)</f>
        <v>0</v>
      </c>
      <c r="P895" s="29"/>
      <c r="Q895" s="14"/>
      <c r="R895" s="14"/>
      <c r="S895" s="14"/>
      <c r="T895" s="14"/>
    </row>
    <row r="896" spans="1:20" ht="13.5" customHeight="1">
      <c r="A896" s="154">
        <f>RANK(N896,$N$18:$N$1076)</f>
        <v>783</v>
      </c>
      <c r="B896" s="148" t="s">
        <v>1392</v>
      </c>
      <c r="C896" s="148" t="s">
        <v>417</v>
      </c>
      <c r="D896" s="149" t="s">
        <v>42</v>
      </c>
      <c r="E896" s="149" t="s">
        <v>36</v>
      </c>
      <c r="F896" s="149" t="s">
        <v>37</v>
      </c>
      <c r="G896" s="156">
        <f>VLOOKUP(B896,'Full FBS'!$B$18:$M$2049,6,0)</f>
        <v>0</v>
      </c>
      <c r="H896" s="156">
        <f>VLOOKUP(B896,'Full FBS'!$B$18:$M$2049,7,0)</f>
        <v>0</v>
      </c>
      <c r="I896" s="156">
        <f>VLOOKUP(B896,'Full FBS'!$B$18:$M$2049,8,0)</f>
        <v>0</v>
      </c>
      <c r="J896" s="156">
        <f>VLOOKUP(B896,'Full FBS'!$B$18:$M$2049,9,0)</f>
        <v>0</v>
      </c>
      <c r="K896" s="156">
        <f>VLOOKUP(B896,'Full FBS'!$B$18:$M$2049,10,0)</f>
        <v>0</v>
      </c>
      <c r="L896" s="156">
        <f>VLOOKUP(B896,'Full FBS'!$B$18:$M$2049,11,0)</f>
        <v>0</v>
      </c>
      <c r="M896" s="156">
        <f>VLOOKUP(B896,'Full FBS'!$B$18:$M$2049,12,0)</f>
        <v>0</v>
      </c>
      <c r="N896" s="153">
        <f>SUM(G896*$D$8+H896*$D$5+I896*$D$9+J896*$D$6+K896*$D$11+L896*$D$10+M896*$D$7)</f>
        <v>0</v>
      </c>
      <c r="O896" s="167">
        <f>VLOOKUP(B896, 'Full FBS'!$B$18:$P$2049, 13, FALSE)</f>
        <v>0</v>
      </c>
      <c r="P896" s="29"/>
      <c r="Q896" s="14"/>
      <c r="R896" s="14"/>
      <c r="S896" s="14"/>
      <c r="T896" s="14"/>
    </row>
    <row r="897" spans="1:20" ht="13.5" customHeight="1">
      <c r="A897" s="154">
        <f>RANK(N897,$N$18:$N$1076)</f>
        <v>783</v>
      </c>
      <c r="B897" s="148" t="s">
        <v>1394</v>
      </c>
      <c r="C897" s="148" t="s">
        <v>417</v>
      </c>
      <c r="D897" s="149" t="s">
        <v>43</v>
      </c>
      <c r="E897" s="149" t="s">
        <v>36</v>
      </c>
      <c r="F897" s="149" t="s">
        <v>37</v>
      </c>
      <c r="G897" s="156">
        <f>VLOOKUP(B897,'Full FBS'!$B$18:$M$2049,6,0)</f>
        <v>0</v>
      </c>
      <c r="H897" s="156">
        <f>VLOOKUP(B897,'Full FBS'!$B$18:$M$2049,7,0)</f>
        <v>0</v>
      </c>
      <c r="I897" s="156">
        <f>VLOOKUP(B897,'Full FBS'!$B$18:$M$2049,8,0)</f>
        <v>0</v>
      </c>
      <c r="J897" s="156">
        <f>VLOOKUP(B897,'Full FBS'!$B$18:$M$2049,9,0)</f>
        <v>0</v>
      </c>
      <c r="K897" s="156">
        <f>VLOOKUP(B897,'Full FBS'!$B$18:$M$2049,10,0)</f>
        <v>0</v>
      </c>
      <c r="L897" s="156">
        <f>VLOOKUP(B897,'Full FBS'!$B$18:$M$2049,11,0)</f>
        <v>0</v>
      </c>
      <c r="M897" s="156">
        <f>VLOOKUP(B897,'Full FBS'!$B$18:$M$2049,12,0)</f>
        <v>0</v>
      </c>
      <c r="N897" s="153">
        <f>SUM(G897*$D$8+H897*$D$5+I897*$D$9+J897*$D$6+K897*$D$11+L897*$D$10+M897*$D$7)</f>
        <v>0</v>
      </c>
      <c r="O897" s="167">
        <f>VLOOKUP(B897, 'Full FBS'!$B$18:$P$2049, 13, FALSE)</f>
        <v>0</v>
      </c>
      <c r="P897" s="29"/>
      <c r="Q897" s="14"/>
      <c r="R897" s="14"/>
      <c r="S897" s="14"/>
      <c r="T897" s="14"/>
    </row>
    <row r="898" spans="1:20" ht="13.5" customHeight="1">
      <c r="A898" s="154">
        <f>RANK(N898,$N$18:$N$1076)</f>
        <v>783</v>
      </c>
      <c r="B898" s="148" t="s">
        <v>1395</v>
      </c>
      <c r="C898" s="148" t="s">
        <v>417</v>
      </c>
      <c r="D898" s="149" t="s">
        <v>43</v>
      </c>
      <c r="E898" s="149" t="s">
        <v>36</v>
      </c>
      <c r="F898" s="149" t="s">
        <v>37</v>
      </c>
      <c r="G898" s="156">
        <f>VLOOKUP(B898,'Full FBS'!$B$18:$M$2049,6,0)</f>
        <v>0</v>
      </c>
      <c r="H898" s="156">
        <f>VLOOKUP(B898,'Full FBS'!$B$18:$M$2049,7,0)</f>
        <v>0</v>
      </c>
      <c r="I898" s="156">
        <f>VLOOKUP(B898,'Full FBS'!$B$18:$M$2049,8,0)</f>
        <v>0</v>
      </c>
      <c r="J898" s="156">
        <f>VLOOKUP(B898,'Full FBS'!$B$18:$M$2049,9,0)</f>
        <v>0</v>
      </c>
      <c r="K898" s="156">
        <f>VLOOKUP(B898,'Full FBS'!$B$18:$M$2049,10,0)</f>
        <v>0</v>
      </c>
      <c r="L898" s="156">
        <f>VLOOKUP(B898,'Full FBS'!$B$18:$M$2049,11,0)</f>
        <v>0</v>
      </c>
      <c r="M898" s="156">
        <f>VLOOKUP(B898,'Full FBS'!$B$18:$M$2049,12,0)</f>
        <v>0</v>
      </c>
      <c r="N898" s="153">
        <f>SUM(G898*$D$8+H898*$D$5+I898*$D$9+J898*$D$6+K898*$D$11+L898*$D$10+M898*$D$7)</f>
        <v>0</v>
      </c>
      <c r="O898" s="167">
        <f>VLOOKUP(B898, 'Full FBS'!$B$18:$P$2049, 13, FALSE)</f>
        <v>0</v>
      </c>
      <c r="P898" s="29"/>
      <c r="Q898" s="14"/>
      <c r="R898" s="14"/>
      <c r="S898" s="14"/>
      <c r="T898" s="14"/>
    </row>
    <row r="899" spans="1:20" ht="13.5" customHeight="1">
      <c r="A899" s="154">
        <f>RANK(N899,$N$18:$N$1076)</f>
        <v>783</v>
      </c>
      <c r="B899" s="148" t="s">
        <v>1423</v>
      </c>
      <c r="C899" s="148" t="s">
        <v>1932</v>
      </c>
      <c r="D899" s="149" t="s">
        <v>33</v>
      </c>
      <c r="E899" s="149" t="s">
        <v>34</v>
      </c>
      <c r="F899" s="149" t="s">
        <v>45</v>
      </c>
      <c r="G899" s="156">
        <f>VLOOKUP(B899,'Full FBS'!$B$18:$M$2049,6,0)</f>
        <v>0</v>
      </c>
      <c r="H899" s="156">
        <f>VLOOKUP(B899,'Full FBS'!$B$18:$M$2049,7,0)</f>
        <v>0</v>
      </c>
      <c r="I899" s="156">
        <f>VLOOKUP(B899,'Full FBS'!$B$18:$M$2049,8,0)</f>
        <v>0</v>
      </c>
      <c r="J899" s="156">
        <f>VLOOKUP(B899,'Full FBS'!$B$18:$M$2049,9,0)</f>
        <v>0</v>
      </c>
      <c r="K899" s="156">
        <f>VLOOKUP(B899,'Full FBS'!$B$18:$M$2049,10,0)</f>
        <v>0</v>
      </c>
      <c r="L899" s="156">
        <f>VLOOKUP(B899,'Full FBS'!$B$18:$M$2049,11,0)</f>
        <v>0</v>
      </c>
      <c r="M899" s="156">
        <f>VLOOKUP(B899,'Full FBS'!$B$18:$M$2049,12,0)</f>
        <v>0</v>
      </c>
      <c r="N899" s="153">
        <f>SUM(G899*$D$8+H899*$D$5+I899*$D$9+J899*$D$6+K899*$D$11+L899*$D$10+M899*$D$7)</f>
        <v>0</v>
      </c>
      <c r="O899" s="167">
        <f>VLOOKUP(B899, 'Full FBS'!$B$18:$P$2049, 13, FALSE)</f>
        <v>0</v>
      </c>
      <c r="P899" s="29"/>
      <c r="Q899" s="14"/>
      <c r="R899" s="14"/>
      <c r="S899" s="14"/>
      <c r="T899" s="14"/>
    </row>
    <row r="900" spans="1:20" ht="13.5" customHeight="1">
      <c r="A900" s="154">
        <f>RANK(N900,$N$18:$N$1076)</f>
        <v>783</v>
      </c>
      <c r="B900" s="148" t="s">
        <v>1425</v>
      </c>
      <c r="C900" s="148" t="s">
        <v>1932</v>
      </c>
      <c r="D900" s="149" t="s">
        <v>39</v>
      </c>
      <c r="E900" s="149" t="s">
        <v>40</v>
      </c>
      <c r="F900" s="149" t="s">
        <v>45</v>
      </c>
      <c r="G900" s="156">
        <f>VLOOKUP(B900,'Full FBS'!$B$18:$M$2049,6,0)</f>
        <v>0</v>
      </c>
      <c r="H900" s="156">
        <f>VLOOKUP(B900,'Full FBS'!$B$18:$M$2049,7,0)</f>
        <v>0</v>
      </c>
      <c r="I900" s="156">
        <f>VLOOKUP(B900,'Full FBS'!$B$18:$M$2049,8,0)</f>
        <v>0</v>
      </c>
      <c r="J900" s="156">
        <f>VLOOKUP(B900,'Full FBS'!$B$18:$M$2049,9,0)</f>
        <v>0</v>
      </c>
      <c r="K900" s="156">
        <f>VLOOKUP(B900,'Full FBS'!$B$18:$M$2049,10,0)</f>
        <v>0</v>
      </c>
      <c r="L900" s="156">
        <f>VLOOKUP(B900,'Full FBS'!$B$18:$M$2049,11,0)</f>
        <v>0</v>
      </c>
      <c r="M900" s="156">
        <f>VLOOKUP(B900,'Full FBS'!$B$18:$M$2049,12,0)</f>
        <v>0</v>
      </c>
      <c r="N900" s="153">
        <f>SUM(G900*$D$8+H900*$D$5+I900*$D$9+J900*$D$6+K900*$D$11+L900*$D$10+M900*$D$7)</f>
        <v>0</v>
      </c>
      <c r="O900" s="167">
        <f>VLOOKUP(B900, 'Full FBS'!$B$18:$P$2049, 13, FALSE)</f>
        <v>0</v>
      </c>
      <c r="P900" s="29"/>
      <c r="Q900" s="14"/>
      <c r="R900" s="14"/>
      <c r="S900" s="14"/>
      <c r="T900" s="14"/>
    </row>
    <row r="901" spans="1:20" ht="13.5" customHeight="1">
      <c r="A901" s="154">
        <f>RANK(N901,$N$18:$N$1076)</f>
        <v>783</v>
      </c>
      <c r="B901" s="148" t="s">
        <v>742</v>
      </c>
      <c r="C901" s="148" t="s">
        <v>1932</v>
      </c>
      <c r="D901" s="149" t="s">
        <v>42</v>
      </c>
      <c r="E901" s="149" t="s">
        <v>38</v>
      </c>
      <c r="F901" s="149" t="s">
        <v>45</v>
      </c>
      <c r="G901" s="156">
        <f>VLOOKUP(B901,'Full FBS'!$B$18:$M$2049,6,0)</f>
        <v>0</v>
      </c>
      <c r="H901" s="156">
        <f>VLOOKUP(B901,'Full FBS'!$B$18:$M$2049,7,0)</f>
        <v>0</v>
      </c>
      <c r="I901" s="156">
        <f>VLOOKUP(B901,'Full FBS'!$B$18:$M$2049,8,0)</f>
        <v>0</v>
      </c>
      <c r="J901" s="156">
        <f>VLOOKUP(B901,'Full FBS'!$B$18:$M$2049,9,0)</f>
        <v>0</v>
      </c>
      <c r="K901" s="156">
        <f>VLOOKUP(B901,'Full FBS'!$B$18:$M$2049,10,0)</f>
        <v>0</v>
      </c>
      <c r="L901" s="156">
        <f>VLOOKUP(B901,'Full FBS'!$B$18:$M$2049,11,0)</f>
        <v>0</v>
      </c>
      <c r="M901" s="156">
        <f>VLOOKUP(B901,'Full FBS'!$B$18:$M$2049,12,0)</f>
        <v>0</v>
      </c>
      <c r="N901" s="153">
        <f>SUM(G901*$D$8+H901*$D$5+I901*$D$9+J901*$D$6+K901*$D$11+L901*$D$10+M901*$D$7)</f>
        <v>0</v>
      </c>
      <c r="O901" s="167">
        <f>VLOOKUP(B901, 'Full FBS'!$B$18:$P$2049, 13, FALSE)</f>
        <v>0</v>
      </c>
      <c r="P901" s="29"/>
      <c r="Q901" s="14"/>
      <c r="R901" s="14"/>
      <c r="S901" s="14"/>
      <c r="T901" s="14"/>
    </row>
    <row r="902" spans="1:20" ht="13.5" customHeight="1">
      <c r="A902" s="154">
        <f>RANK(N902,$N$18:$N$1076)</f>
        <v>783</v>
      </c>
      <c r="B902" s="148" t="s">
        <v>990</v>
      </c>
      <c r="C902" s="148" t="s">
        <v>51</v>
      </c>
      <c r="D902" s="149" t="s">
        <v>33</v>
      </c>
      <c r="E902" s="149" t="s">
        <v>38</v>
      </c>
      <c r="F902" s="149" t="s">
        <v>37</v>
      </c>
      <c r="G902" s="156">
        <f>VLOOKUP(B902,'Full FBS'!$B$18:$M$2049,6,0)</f>
        <v>0</v>
      </c>
      <c r="H902" s="156">
        <f>VLOOKUP(B902,'Full FBS'!$B$18:$M$2049,7,0)</f>
        <v>0</v>
      </c>
      <c r="I902" s="156">
        <f>VLOOKUP(B902,'Full FBS'!$B$18:$M$2049,8,0)</f>
        <v>0</v>
      </c>
      <c r="J902" s="156">
        <f>VLOOKUP(B902,'Full FBS'!$B$18:$M$2049,9,0)</f>
        <v>0</v>
      </c>
      <c r="K902" s="156">
        <f>VLOOKUP(B902,'Full FBS'!$B$18:$M$2049,10,0)</f>
        <v>0</v>
      </c>
      <c r="L902" s="156">
        <f>VLOOKUP(B902,'Full FBS'!$B$18:$M$2049,11,0)</f>
        <v>0</v>
      </c>
      <c r="M902" s="156">
        <f>VLOOKUP(B902,'Full FBS'!$B$18:$M$2049,12,0)</f>
        <v>0</v>
      </c>
      <c r="N902" s="153">
        <f>SUM(G902*$D$8+H902*$D$5+I902*$D$9+J902*$D$6+K902*$D$11+L902*$D$10+M902*$D$7)</f>
        <v>0</v>
      </c>
      <c r="O902" s="167">
        <f>VLOOKUP(B902, 'Full FBS'!$B$18:$P$2049, 13, FALSE)</f>
        <v>0</v>
      </c>
      <c r="P902" s="29"/>
      <c r="Q902" s="14"/>
      <c r="R902" s="14"/>
      <c r="S902" s="14"/>
      <c r="T902" s="14"/>
    </row>
    <row r="903" spans="1:20" ht="13.5" customHeight="1">
      <c r="A903" s="154">
        <f>RANK(N903,$N$18:$N$1076)</f>
        <v>783</v>
      </c>
      <c r="B903" s="148" t="s">
        <v>1428</v>
      </c>
      <c r="C903" s="148" t="s">
        <v>51</v>
      </c>
      <c r="D903" s="149" t="s">
        <v>39</v>
      </c>
      <c r="E903" s="149" t="s">
        <v>40</v>
      </c>
      <c r="F903" s="149" t="s">
        <v>37</v>
      </c>
      <c r="G903" s="156">
        <f>VLOOKUP(B903,'Full FBS'!$B$18:$M$2049,6,0)</f>
        <v>0</v>
      </c>
      <c r="H903" s="156">
        <f>VLOOKUP(B903,'Full FBS'!$B$18:$M$2049,7,0)</f>
        <v>0</v>
      </c>
      <c r="I903" s="156">
        <f>VLOOKUP(B903,'Full FBS'!$B$18:$M$2049,8,0)</f>
        <v>0</v>
      </c>
      <c r="J903" s="156">
        <f>VLOOKUP(B903,'Full FBS'!$B$18:$M$2049,9,0)</f>
        <v>0</v>
      </c>
      <c r="K903" s="156">
        <f>VLOOKUP(B903,'Full FBS'!$B$18:$M$2049,10,0)</f>
        <v>0</v>
      </c>
      <c r="L903" s="156">
        <f>VLOOKUP(B903,'Full FBS'!$B$18:$M$2049,11,0)</f>
        <v>0</v>
      </c>
      <c r="M903" s="156">
        <f>VLOOKUP(B903,'Full FBS'!$B$18:$M$2049,12,0)</f>
        <v>0</v>
      </c>
      <c r="N903" s="153">
        <f>SUM(G903*$D$8+H903*$D$5+I903*$D$9+J903*$D$6+K903*$D$11+L903*$D$10+M903*$D$7)</f>
        <v>0</v>
      </c>
      <c r="O903" s="167">
        <f>VLOOKUP(B903, 'Full FBS'!$B$18:$P$2049, 13, FALSE)</f>
        <v>0</v>
      </c>
      <c r="P903" s="29"/>
      <c r="Q903" s="14"/>
      <c r="R903" s="14"/>
      <c r="S903" s="14"/>
      <c r="T903" s="14"/>
    </row>
    <row r="904" spans="1:20" ht="13.5" customHeight="1">
      <c r="A904" s="154">
        <f>RANK(N904,$N$18:$N$1076)</f>
        <v>783</v>
      </c>
      <c r="B904" s="148" t="s">
        <v>1430</v>
      </c>
      <c r="C904" s="148" t="s">
        <v>51</v>
      </c>
      <c r="D904" s="149" t="s">
        <v>42</v>
      </c>
      <c r="E904" s="149" t="s">
        <v>36</v>
      </c>
      <c r="F904" s="149" t="s">
        <v>37</v>
      </c>
      <c r="G904" s="156">
        <f>VLOOKUP(B904,'Full FBS'!$B$18:$M$2049,6,0)</f>
        <v>0</v>
      </c>
      <c r="H904" s="156">
        <f>VLOOKUP(B904,'Full FBS'!$B$18:$M$2049,7,0)</f>
        <v>0</v>
      </c>
      <c r="I904" s="156">
        <f>VLOOKUP(B904,'Full FBS'!$B$18:$M$2049,8,0)</f>
        <v>0</v>
      </c>
      <c r="J904" s="156">
        <f>VLOOKUP(B904,'Full FBS'!$B$18:$M$2049,9,0)</f>
        <v>0</v>
      </c>
      <c r="K904" s="156">
        <f>VLOOKUP(B904,'Full FBS'!$B$18:$M$2049,10,0)</f>
        <v>0</v>
      </c>
      <c r="L904" s="156">
        <f>VLOOKUP(B904,'Full FBS'!$B$18:$M$2049,11,0)</f>
        <v>0</v>
      </c>
      <c r="M904" s="156">
        <f>VLOOKUP(B904,'Full FBS'!$B$18:$M$2049,12,0)</f>
        <v>0</v>
      </c>
      <c r="N904" s="153">
        <f>SUM(G904*$D$8+H904*$D$5+I904*$D$9+J904*$D$6+K904*$D$11+L904*$D$10+M904*$D$7)</f>
        <v>0</v>
      </c>
      <c r="O904" s="167">
        <f>VLOOKUP(B904, 'Full FBS'!$B$18:$P$2049, 13, FALSE)</f>
        <v>0</v>
      </c>
      <c r="P904" s="29"/>
      <c r="Q904" s="14"/>
      <c r="R904" s="14"/>
      <c r="S904" s="14"/>
      <c r="T904" s="14"/>
    </row>
    <row r="905" spans="1:20" ht="13.5" customHeight="1">
      <c r="A905" s="154">
        <f>RANK(N905,$N$18:$N$1076)</f>
        <v>783</v>
      </c>
      <c r="B905" s="148" t="s">
        <v>1431</v>
      </c>
      <c r="C905" s="148" t="s">
        <v>51</v>
      </c>
      <c r="D905" s="149" t="s">
        <v>43</v>
      </c>
      <c r="E905" s="149" t="s">
        <v>1965</v>
      </c>
      <c r="F905" s="149" t="s">
        <v>37</v>
      </c>
      <c r="G905" s="156">
        <f>VLOOKUP(B905,'Full FBS'!$B$18:$M$2049,6,0)</f>
        <v>0</v>
      </c>
      <c r="H905" s="156">
        <f>VLOOKUP(B905,'Full FBS'!$B$18:$M$2049,7,0)</f>
        <v>0</v>
      </c>
      <c r="I905" s="156">
        <f>VLOOKUP(B905,'Full FBS'!$B$18:$M$2049,8,0)</f>
        <v>0</v>
      </c>
      <c r="J905" s="156">
        <f>VLOOKUP(B905,'Full FBS'!$B$18:$M$2049,9,0)</f>
        <v>0</v>
      </c>
      <c r="K905" s="156">
        <f>VLOOKUP(B905,'Full FBS'!$B$18:$M$2049,10,0)</f>
        <v>0</v>
      </c>
      <c r="L905" s="156">
        <f>VLOOKUP(B905,'Full FBS'!$B$18:$M$2049,11,0)</f>
        <v>0</v>
      </c>
      <c r="M905" s="156">
        <f>VLOOKUP(B905,'Full FBS'!$B$18:$M$2049,12,0)</f>
        <v>0</v>
      </c>
      <c r="N905" s="153">
        <f>SUM(G905*$D$8+H905*$D$5+I905*$D$9+J905*$D$6+K905*$D$11+L905*$D$10+M905*$D$7)</f>
        <v>0</v>
      </c>
      <c r="O905" s="167">
        <f>VLOOKUP(B905, 'Full FBS'!$B$18:$P$2049, 13, FALSE)</f>
        <v>0</v>
      </c>
      <c r="P905" s="29"/>
      <c r="Q905" s="14"/>
      <c r="R905" s="14"/>
      <c r="S905" s="14"/>
      <c r="T905" s="14"/>
    </row>
    <row r="906" spans="1:20" ht="13.5" customHeight="1">
      <c r="A906" s="154">
        <f>RANK(N906,$N$18:$N$1076)</f>
        <v>783</v>
      </c>
      <c r="B906" s="148" t="s">
        <v>2104</v>
      </c>
      <c r="C906" s="148" t="s">
        <v>422</v>
      </c>
      <c r="D906" s="149" t="s">
        <v>33</v>
      </c>
      <c r="E906" s="149" t="s">
        <v>38</v>
      </c>
      <c r="F906" s="149" t="s">
        <v>337</v>
      </c>
      <c r="G906" s="156">
        <f>VLOOKUP(B906,'Full FBS'!$B$18:$M$2049,6,0)</f>
        <v>0</v>
      </c>
      <c r="H906" s="156">
        <f>VLOOKUP(B906,'Full FBS'!$B$18:$M$2049,7,0)</f>
        <v>0</v>
      </c>
      <c r="I906" s="156">
        <f>VLOOKUP(B906,'Full FBS'!$B$18:$M$2049,8,0)</f>
        <v>0</v>
      </c>
      <c r="J906" s="156">
        <f>VLOOKUP(B906,'Full FBS'!$B$18:$M$2049,9,0)</f>
        <v>0</v>
      </c>
      <c r="K906" s="156">
        <f>VLOOKUP(B906,'Full FBS'!$B$18:$M$2049,10,0)</f>
        <v>0</v>
      </c>
      <c r="L906" s="156">
        <f>VLOOKUP(B906,'Full FBS'!$B$18:$M$2049,11,0)</f>
        <v>0</v>
      </c>
      <c r="M906" s="156">
        <f>VLOOKUP(B906,'Full FBS'!$B$18:$M$2049,12,0)</f>
        <v>0</v>
      </c>
      <c r="N906" s="153">
        <f>SUM(G906*$D$8+H906*$D$5+I906*$D$9+J906*$D$6+K906*$D$11+L906*$D$10+M906*$D$7)</f>
        <v>0</v>
      </c>
      <c r="O906" s="167">
        <f>VLOOKUP(B906, 'Full FBS'!$B$18:$P$2049, 13, FALSE)</f>
        <v>0</v>
      </c>
      <c r="P906" s="29"/>
      <c r="Q906" s="14"/>
      <c r="R906" s="14"/>
      <c r="S906" s="14"/>
      <c r="T906" s="14"/>
    </row>
    <row r="907" spans="1:20" ht="13.5" customHeight="1">
      <c r="A907" s="154">
        <f>RANK(N907,$N$18:$N$1076)</f>
        <v>783</v>
      </c>
      <c r="B907" s="148" t="s">
        <v>1437</v>
      </c>
      <c r="C907" s="148" t="s">
        <v>422</v>
      </c>
      <c r="D907" s="149" t="s">
        <v>39</v>
      </c>
      <c r="E907" s="149" t="s">
        <v>36</v>
      </c>
      <c r="F907" s="149" t="s">
        <v>337</v>
      </c>
      <c r="G907" s="156">
        <f>VLOOKUP(B907,'Full FBS'!$B$18:$M$2049,6,0)</f>
        <v>0</v>
      </c>
      <c r="H907" s="156">
        <f>VLOOKUP(B907,'Full FBS'!$B$18:$M$2049,7,0)</f>
        <v>0</v>
      </c>
      <c r="I907" s="156">
        <f>VLOOKUP(B907,'Full FBS'!$B$18:$M$2049,8,0)</f>
        <v>0</v>
      </c>
      <c r="J907" s="156">
        <f>VLOOKUP(B907,'Full FBS'!$B$18:$M$2049,9,0)</f>
        <v>0</v>
      </c>
      <c r="K907" s="156">
        <f>VLOOKUP(B907,'Full FBS'!$B$18:$M$2049,10,0)</f>
        <v>0</v>
      </c>
      <c r="L907" s="156">
        <f>VLOOKUP(B907,'Full FBS'!$B$18:$M$2049,11,0)</f>
        <v>0</v>
      </c>
      <c r="M907" s="156">
        <f>VLOOKUP(B907,'Full FBS'!$B$18:$M$2049,12,0)</f>
        <v>0</v>
      </c>
      <c r="N907" s="153">
        <f>SUM(G907*$D$8+H907*$D$5+I907*$D$9+J907*$D$6+K907*$D$11+L907*$D$10+M907*$D$7)</f>
        <v>0</v>
      </c>
      <c r="O907" s="167">
        <f>VLOOKUP(B907, 'Full FBS'!$B$18:$P$2049, 13, FALSE)</f>
        <v>0</v>
      </c>
      <c r="P907" s="29"/>
      <c r="Q907" s="14"/>
      <c r="R907" s="14"/>
      <c r="S907" s="14"/>
      <c r="T907" s="14"/>
    </row>
    <row r="908" spans="1:20" ht="13.5" customHeight="1">
      <c r="A908" s="154">
        <f>RANK(N908,$N$18:$N$1076)</f>
        <v>783</v>
      </c>
      <c r="B908" s="148" t="s">
        <v>1439</v>
      </c>
      <c r="C908" s="148" t="s">
        <v>422</v>
      </c>
      <c r="D908" s="149" t="s">
        <v>42</v>
      </c>
      <c r="E908" s="149" t="s">
        <v>36</v>
      </c>
      <c r="F908" s="149" t="s">
        <v>337</v>
      </c>
      <c r="G908" s="156">
        <f>VLOOKUP(B908,'Full FBS'!$B$18:$M$2049,6,0)</f>
        <v>0</v>
      </c>
      <c r="H908" s="156">
        <f>VLOOKUP(B908,'Full FBS'!$B$18:$M$2049,7,0)</f>
        <v>0</v>
      </c>
      <c r="I908" s="156">
        <f>VLOOKUP(B908,'Full FBS'!$B$18:$M$2049,8,0)</f>
        <v>0</v>
      </c>
      <c r="J908" s="156">
        <f>VLOOKUP(B908,'Full FBS'!$B$18:$M$2049,9,0)</f>
        <v>0</v>
      </c>
      <c r="K908" s="156">
        <f>VLOOKUP(B908,'Full FBS'!$B$18:$M$2049,10,0)</f>
        <v>0</v>
      </c>
      <c r="L908" s="156">
        <f>VLOOKUP(B908,'Full FBS'!$B$18:$M$2049,11,0)</f>
        <v>0</v>
      </c>
      <c r="M908" s="156">
        <f>VLOOKUP(B908,'Full FBS'!$B$18:$M$2049,12,0)</f>
        <v>0</v>
      </c>
      <c r="N908" s="153">
        <f>SUM(G908*$D$8+H908*$D$5+I908*$D$9+J908*$D$6+K908*$D$11+L908*$D$10+M908*$D$7)</f>
        <v>0</v>
      </c>
      <c r="O908" s="167">
        <f>VLOOKUP(B908, 'Full FBS'!$B$18:$P$2049, 13, FALSE)</f>
        <v>0</v>
      </c>
      <c r="P908" s="29"/>
      <c r="Q908" s="14"/>
      <c r="R908" s="14"/>
      <c r="S908" s="14"/>
      <c r="T908" s="14"/>
    </row>
    <row r="909" spans="1:20" ht="13.5" customHeight="1">
      <c r="A909" s="154">
        <f>RANK(N909,$N$18:$N$1076)</f>
        <v>783</v>
      </c>
      <c r="B909" s="148" t="s">
        <v>2106</v>
      </c>
      <c r="C909" s="148" t="s">
        <v>422</v>
      </c>
      <c r="D909" s="149" t="s">
        <v>43</v>
      </c>
      <c r="E909" s="149" t="s">
        <v>38</v>
      </c>
      <c r="F909" s="149" t="s">
        <v>337</v>
      </c>
      <c r="G909" s="156">
        <f>VLOOKUP(B909,'Full FBS'!$B$18:$M$2049,6,0)</f>
        <v>0</v>
      </c>
      <c r="H909" s="156">
        <f>VLOOKUP(B909,'Full FBS'!$B$18:$M$2049,7,0)</f>
        <v>0</v>
      </c>
      <c r="I909" s="156">
        <f>VLOOKUP(B909,'Full FBS'!$B$18:$M$2049,8,0)</f>
        <v>0</v>
      </c>
      <c r="J909" s="156">
        <f>VLOOKUP(B909,'Full FBS'!$B$18:$M$2049,9,0)</f>
        <v>0</v>
      </c>
      <c r="K909" s="156">
        <f>VLOOKUP(B909,'Full FBS'!$B$18:$M$2049,10,0)</f>
        <v>0</v>
      </c>
      <c r="L909" s="156">
        <f>VLOOKUP(B909,'Full FBS'!$B$18:$M$2049,11,0)</f>
        <v>0</v>
      </c>
      <c r="M909" s="156">
        <f>VLOOKUP(B909,'Full FBS'!$B$18:$M$2049,12,0)</f>
        <v>0</v>
      </c>
      <c r="N909" s="153">
        <f>SUM(G909*$D$8+H909*$D$5+I909*$D$9+J909*$D$6+K909*$D$11+L909*$D$10+M909*$D$7)</f>
        <v>0</v>
      </c>
      <c r="O909" s="167">
        <f>VLOOKUP(B909, 'Full FBS'!$B$18:$P$2049, 13, FALSE)</f>
        <v>0</v>
      </c>
      <c r="P909" s="29"/>
      <c r="Q909" s="14"/>
      <c r="R909" s="14"/>
      <c r="S909" s="14"/>
      <c r="T909" s="14"/>
    </row>
    <row r="910" spans="1:20" ht="13.5" customHeight="1">
      <c r="A910" s="154">
        <f>RANK(N910,$N$18:$N$1076)</f>
        <v>783</v>
      </c>
      <c r="B910" s="148" t="s">
        <v>1456</v>
      </c>
      <c r="C910" s="148" t="s">
        <v>1043</v>
      </c>
      <c r="D910" s="149" t="s">
        <v>33</v>
      </c>
      <c r="E910" s="149" t="s">
        <v>38</v>
      </c>
      <c r="F910" s="149" t="s">
        <v>45</v>
      </c>
      <c r="G910" s="156">
        <f>VLOOKUP(B910,'Full FBS'!$B$18:$M$2049,6,0)</f>
        <v>0</v>
      </c>
      <c r="H910" s="156">
        <f>VLOOKUP(B910,'Full FBS'!$B$18:$M$2049,7,0)</f>
        <v>0</v>
      </c>
      <c r="I910" s="156">
        <f>VLOOKUP(B910,'Full FBS'!$B$18:$M$2049,8,0)</f>
        <v>0</v>
      </c>
      <c r="J910" s="156">
        <f>VLOOKUP(B910,'Full FBS'!$B$18:$M$2049,9,0)</f>
        <v>0</v>
      </c>
      <c r="K910" s="156">
        <f>VLOOKUP(B910,'Full FBS'!$B$18:$M$2049,10,0)</f>
        <v>0</v>
      </c>
      <c r="L910" s="156">
        <f>VLOOKUP(B910,'Full FBS'!$B$18:$M$2049,11,0)</f>
        <v>0</v>
      </c>
      <c r="M910" s="156">
        <f>VLOOKUP(B910,'Full FBS'!$B$18:$M$2049,12,0)</f>
        <v>0</v>
      </c>
      <c r="N910" s="153">
        <f>SUM(G910*$D$8+H910*$D$5+I910*$D$9+J910*$D$6+K910*$D$11+L910*$D$10+M910*$D$7)</f>
        <v>0</v>
      </c>
      <c r="O910" s="167">
        <f>VLOOKUP(B910, 'Full FBS'!$B$18:$P$2049, 13, FALSE)</f>
        <v>0</v>
      </c>
      <c r="P910" s="29"/>
      <c r="Q910" s="14"/>
      <c r="R910" s="14"/>
      <c r="S910" s="14"/>
      <c r="T910" s="14"/>
    </row>
    <row r="911" spans="1:20" ht="13.5" customHeight="1">
      <c r="A911" s="154">
        <f>RANK(N911,$N$18:$N$1076)</f>
        <v>783</v>
      </c>
      <c r="B911" s="148" t="s">
        <v>1458</v>
      </c>
      <c r="C911" s="148" t="s">
        <v>1043</v>
      </c>
      <c r="D911" s="149" t="s">
        <v>42</v>
      </c>
      <c r="E911" s="149" t="s">
        <v>36</v>
      </c>
      <c r="F911" s="149" t="s">
        <v>45</v>
      </c>
      <c r="G911" s="156">
        <f>VLOOKUP(B911,'Full FBS'!$B$18:$M$2049,6,0)</f>
        <v>0</v>
      </c>
      <c r="H911" s="156">
        <f>VLOOKUP(B911,'Full FBS'!$B$18:$M$2049,7,0)</f>
        <v>0</v>
      </c>
      <c r="I911" s="156">
        <f>VLOOKUP(B911,'Full FBS'!$B$18:$M$2049,8,0)</f>
        <v>0</v>
      </c>
      <c r="J911" s="156">
        <f>VLOOKUP(B911,'Full FBS'!$B$18:$M$2049,9,0)</f>
        <v>0</v>
      </c>
      <c r="K911" s="156">
        <f>VLOOKUP(B911,'Full FBS'!$B$18:$M$2049,10,0)</f>
        <v>0</v>
      </c>
      <c r="L911" s="156">
        <f>VLOOKUP(B911,'Full FBS'!$B$18:$M$2049,11,0)</f>
        <v>0</v>
      </c>
      <c r="M911" s="156">
        <f>VLOOKUP(B911,'Full FBS'!$B$18:$M$2049,12,0)</f>
        <v>0</v>
      </c>
      <c r="N911" s="153">
        <f>SUM(G911*$D$8+H911*$D$5+I911*$D$9+J911*$D$6+K911*$D$11+L911*$D$10+M911*$D$7)</f>
        <v>0</v>
      </c>
      <c r="O911" s="167">
        <f>VLOOKUP(B911, 'Full FBS'!$B$18:$P$2049, 13, FALSE)</f>
        <v>0</v>
      </c>
      <c r="P911" s="29"/>
      <c r="Q911" s="14"/>
      <c r="R911" s="14"/>
      <c r="S911" s="14"/>
      <c r="T911" s="14"/>
    </row>
    <row r="912" spans="1:20" ht="13.5" customHeight="1">
      <c r="A912" s="154">
        <f>RANK(N912,$N$18:$N$1076)</f>
        <v>783</v>
      </c>
      <c r="B912" s="148" t="s">
        <v>1462</v>
      </c>
      <c r="C912" s="148" t="s">
        <v>1043</v>
      </c>
      <c r="D912" s="149" t="s">
        <v>43</v>
      </c>
      <c r="E912" s="149" t="s">
        <v>1965</v>
      </c>
      <c r="F912" s="149" t="s">
        <v>45</v>
      </c>
      <c r="G912" s="156">
        <f>VLOOKUP(B912,'Full FBS'!$B$18:$M$2049,6,0)</f>
        <v>0</v>
      </c>
      <c r="H912" s="156">
        <f>VLOOKUP(B912,'Full FBS'!$B$18:$M$2049,7,0)</f>
        <v>0</v>
      </c>
      <c r="I912" s="156">
        <f>VLOOKUP(B912,'Full FBS'!$B$18:$M$2049,8,0)</f>
        <v>0</v>
      </c>
      <c r="J912" s="156">
        <f>VLOOKUP(B912,'Full FBS'!$B$18:$M$2049,9,0)</f>
        <v>0</v>
      </c>
      <c r="K912" s="156">
        <f>VLOOKUP(B912,'Full FBS'!$B$18:$M$2049,10,0)</f>
        <v>0</v>
      </c>
      <c r="L912" s="156">
        <f>VLOOKUP(B912,'Full FBS'!$B$18:$M$2049,11,0)</f>
        <v>0</v>
      </c>
      <c r="M912" s="156">
        <f>VLOOKUP(B912,'Full FBS'!$B$18:$M$2049,12,0)</f>
        <v>0</v>
      </c>
      <c r="N912" s="153">
        <f>SUM(G912*$D$8+H912*$D$5+I912*$D$9+J912*$D$6+K912*$D$11+L912*$D$10+M912*$D$7)</f>
        <v>0</v>
      </c>
      <c r="O912" s="167">
        <f>VLOOKUP(B912, 'Full FBS'!$B$18:$P$2049, 13, FALSE)</f>
        <v>0</v>
      </c>
      <c r="P912" s="29"/>
      <c r="Q912" s="14"/>
      <c r="R912" s="14"/>
      <c r="S912" s="14"/>
      <c r="T912" s="14"/>
    </row>
    <row r="913" spans="1:20" ht="13.5" customHeight="1">
      <c r="A913" s="154">
        <f>RANK(N913,$N$18:$N$1076)</f>
        <v>783</v>
      </c>
      <c r="B913" s="148" t="s">
        <v>1464</v>
      </c>
      <c r="C913" s="148" t="s">
        <v>1057</v>
      </c>
      <c r="D913" s="149" t="s">
        <v>33</v>
      </c>
      <c r="E913" s="149" t="s">
        <v>34</v>
      </c>
      <c r="F913" s="149" t="s">
        <v>337</v>
      </c>
      <c r="G913" s="156">
        <f>VLOOKUP(B913,'Full FBS'!$B$18:$M$2049,6,0)</f>
        <v>0</v>
      </c>
      <c r="H913" s="156">
        <f>VLOOKUP(B913,'Full FBS'!$B$18:$M$2049,7,0)</f>
        <v>0</v>
      </c>
      <c r="I913" s="156">
        <f>VLOOKUP(B913,'Full FBS'!$B$18:$M$2049,8,0)</f>
        <v>0</v>
      </c>
      <c r="J913" s="156">
        <f>VLOOKUP(B913,'Full FBS'!$B$18:$M$2049,9,0)</f>
        <v>0</v>
      </c>
      <c r="K913" s="156">
        <f>VLOOKUP(B913,'Full FBS'!$B$18:$M$2049,10,0)</f>
        <v>0</v>
      </c>
      <c r="L913" s="156">
        <f>VLOOKUP(B913,'Full FBS'!$B$18:$M$2049,11,0)</f>
        <v>0</v>
      </c>
      <c r="M913" s="156">
        <f>VLOOKUP(B913,'Full FBS'!$B$18:$M$2049,12,0)</f>
        <v>0</v>
      </c>
      <c r="N913" s="153">
        <f>SUM(G913*$D$8+H913*$D$5+I913*$D$9+J913*$D$6+K913*$D$11+L913*$D$10+M913*$D$7)</f>
        <v>0</v>
      </c>
      <c r="O913" s="167">
        <f>VLOOKUP(B913, 'Full FBS'!$B$18:$P$2049, 13, FALSE)</f>
        <v>0</v>
      </c>
      <c r="P913" s="29"/>
      <c r="Q913" s="14"/>
      <c r="R913" s="14"/>
      <c r="S913" s="14"/>
      <c r="T913" s="14"/>
    </row>
    <row r="914" spans="1:20" ht="13.5" customHeight="1">
      <c r="A914" s="154">
        <f>RANK(N914,$N$18:$N$1076)</f>
        <v>783</v>
      </c>
      <c r="B914" s="148" t="s">
        <v>1467</v>
      </c>
      <c r="C914" s="148" t="s">
        <v>1057</v>
      </c>
      <c r="D914" s="149" t="s">
        <v>39</v>
      </c>
      <c r="E914" s="149" t="s">
        <v>36</v>
      </c>
      <c r="F914" s="149" t="s">
        <v>337</v>
      </c>
      <c r="G914" s="156">
        <f>VLOOKUP(B914,'Full FBS'!$B$18:$M$2049,6,0)</f>
        <v>0</v>
      </c>
      <c r="H914" s="156">
        <f>VLOOKUP(B914,'Full FBS'!$B$18:$M$2049,7,0)</f>
        <v>0</v>
      </c>
      <c r="I914" s="156">
        <f>VLOOKUP(B914,'Full FBS'!$B$18:$M$2049,8,0)</f>
        <v>0</v>
      </c>
      <c r="J914" s="156">
        <f>VLOOKUP(B914,'Full FBS'!$B$18:$M$2049,9,0)</f>
        <v>0</v>
      </c>
      <c r="K914" s="156">
        <f>VLOOKUP(B914,'Full FBS'!$B$18:$M$2049,10,0)</f>
        <v>0</v>
      </c>
      <c r="L914" s="156">
        <f>VLOOKUP(B914,'Full FBS'!$B$18:$M$2049,11,0)</f>
        <v>0</v>
      </c>
      <c r="M914" s="156">
        <f>VLOOKUP(B914,'Full FBS'!$B$18:$M$2049,12,0)</f>
        <v>0</v>
      </c>
      <c r="N914" s="153">
        <f>SUM(G914*$D$8+H914*$D$5+I914*$D$9+J914*$D$6+K914*$D$11+L914*$D$10+M914*$D$7)</f>
        <v>0</v>
      </c>
      <c r="O914" s="167">
        <f>VLOOKUP(B914, 'Full FBS'!$B$18:$P$2049, 13, FALSE)</f>
        <v>0</v>
      </c>
      <c r="P914" s="29"/>
      <c r="Q914" s="14"/>
      <c r="R914" s="14"/>
      <c r="S914" s="14"/>
      <c r="T914" s="14"/>
    </row>
    <row r="915" spans="1:20" ht="13.5" customHeight="1">
      <c r="A915" s="154">
        <f>RANK(N915,$N$18:$N$1076)</f>
        <v>783</v>
      </c>
      <c r="B915" s="148" t="s">
        <v>2108</v>
      </c>
      <c r="C915" s="148" t="s">
        <v>1057</v>
      </c>
      <c r="D915" s="149" t="s">
        <v>42</v>
      </c>
      <c r="E915" s="149" t="s">
        <v>34</v>
      </c>
      <c r="F915" s="149" t="s">
        <v>337</v>
      </c>
      <c r="G915" s="156">
        <f>VLOOKUP(B915,'Full FBS'!$B$18:$M$2049,6,0)</f>
        <v>0</v>
      </c>
      <c r="H915" s="156">
        <f>VLOOKUP(B915,'Full FBS'!$B$18:$M$2049,7,0)</f>
        <v>0</v>
      </c>
      <c r="I915" s="156">
        <f>VLOOKUP(B915,'Full FBS'!$B$18:$M$2049,8,0)</f>
        <v>0</v>
      </c>
      <c r="J915" s="156">
        <f>VLOOKUP(B915,'Full FBS'!$B$18:$M$2049,9,0)</f>
        <v>0</v>
      </c>
      <c r="K915" s="156">
        <f>VLOOKUP(B915,'Full FBS'!$B$18:$M$2049,10,0)</f>
        <v>0</v>
      </c>
      <c r="L915" s="156">
        <f>VLOOKUP(B915,'Full FBS'!$B$18:$M$2049,11,0)</f>
        <v>0</v>
      </c>
      <c r="M915" s="156">
        <f>VLOOKUP(B915,'Full FBS'!$B$18:$M$2049,12,0)</f>
        <v>0</v>
      </c>
      <c r="N915" s="153">
        <f>SUM(G915*$D$8+H915*$D$5+I915*$D$9+J915*$D$6+K915*$D$11+L915*$D$10+M915*$D$7)</f>
        <v>0</v>
      </c>
      <c r="O915" s="167">
        <f>VLOOKUP(B915, 'Full FBS'!$B$18:$P$2049, 13, FALSE)</f>
        <v>0</v>
      </c>
      <c r="P915" s="29"/>
      <c r="Q915" s="14"/>
      <c r="R915" s="14"/>
      <c r="S915" s="14"/>
      <c r="T915" s="14"/>
    </row>
    <row r="916" spans="1:20" ht="13.5" customHeight="1">
      <c r="A916" s="154">
        <f>RANK(N916,$N$18:$N$1076)</f>
        <v>783</v>
      </c>
      <c r="B916" s="148" t="s">
        <v>1468</v>
      </c>
      <c r="C916" s="148" t="s">
        <v>1057</v>
      </c>
      <c r="D916" s="149" t="s">
        <v>43</v>
      </c>
      <c r="E916" s="149" t="s">
        <v>1965</v>
      </c>
      <c r="F916" s="149" t="s">
        <v>337</v>
      </c>
      <c r="G916" s="156">
        <f>VLOOKUP(B916,'Full FBS'!$B$18:$M$2049,6,0)</f>
        <v>0</v>
      </c>
      <c r="H916" s="156">
        <f>VLOOKUP(B916,'Full FBS'!$B$18:$M$2049,7,0)</f>
        <v>0</v>
      </c>
      <c r="I916" s="156">
        <f>VLOOKUP(B916,'Full FBS'!$B$18:$M$2049,8,0)</f>
        <v>0</v>
      </c>
      <c r="J916" s="156">
        <f>VLOOKUP(B916,'Full FBS'!$B$18:$M$2049,9,0)</f>
        <v>0</v>
      </c>
      <c r="K916" s="156">
        <f>VLOOKUP(B916,'Full FBS'!$B$18:$M$2049,10,0)</f>
        <v>0</v>
      </c>
      <c r="L916" s="156">
        <f>VLOOKUP(B916,'Full FBS'!$B$18:$M$2049,11,0)</f>
        <v>0</v>
      </c>
      <c r="M916" s="156">
        <f>VLOOKUP(B916,'Full FBS'!$B$18:$M$2049,12,0)</f>
        <v>0</v>
      </c>
      <c r="N916" s="153">
        <f>SUM(G916*$D$8+H916*$D$5+I916*$D$9+J916*$D$6+K916*$D$11+L916*$D$10+M916*$D$7)</f>
        <v>0</v>
      </c>
      <c r="O916" s="167">
        <f>VLOOKUP(B916, 'Full FBS'!$B$18:$P$2049, 13, FALSE)</f>
        <v>0</v>
      </c>
      <c r="P916" s="29"/>
      <c r="Q916" s="14"/>
      <c r="R916" s="14"/>
      <c r="S916" s="14"/>
      <c r="T916" s="14"/>
    </row>
    <row r="917" spans="1:20" ht="13.5" customHeight="1">
      <c r="A917" s="154">
        <f>RANK(N917,$N$18:$N$1076)</f>
        <v>783</v>
      </c>
      <c r="B917" s="148" t="s">
        <v>1472</v>
      </c>
      <c r="C917" s="148" t="s">
        <v>420</v>
      </c>
      <c r="D917" s="149" t="s">
        <v>33</v>
      </c>
      <c r="E917" s="149" t="s">
        <v>34</v>
      </c>
      <c r="F917" s="149" t="s">
        <v>337</v>
      </c>
      <c r="G917" s="156">
        <f>VLOOKUP(B917,'Full FBS'!$B$18:$M$2049,6,0)</f>
        <v>0</v>
      </c>
      <c r="H917" s="156">
        <f>VLOOKUP(B917,'Full FBS'!$B$18:$M$2049,7,0)</f>
        <v>0</v>
      </c>
      <c r="I917" s="156">
        <f>VLOOKUP(B917,'Full FBS'!$B$18:$M$2049,8,0)</f>
        <v>0</v>
      </c>
      <c r="J917" s="156">
        <f>VLOOKUP(B917,'Full FBS'!$B$18:$M$2049,9,0)</f>
        <v>0</v>
      </c>
      <c r="K917" s="156">
        <f>VLOOKUP(B917,'Full FBS'!$B$18:$M$2049,10,0)</f>
        <v>0</v>
      </c>
      <c r="L917" s="156">
        <f>VLOOKUP(B917,'Full FBS'!$B$18:$M$2049,11,0)</f>
        <v>0</v>
      </c>
      <c r="M917" s="156">
        <f>VLOOKUP(B917,'Full FBS'!$B$18:$M$2049,12,0)</f>
        <v>0</v>
      </c>
      <c r="N917" s="153">
        <f>SUM(G917*$D$8+H917*$D$5+I917*$D$9+J917*$D$6+K917*$D$11+L917*$D$10+M917*$D$7)</f>
        <v>0</v>
      </c>
      <c r="O917" s="167">
        <f>VLOOKUP(B917, 'Full FBS'!$B$18:$P$2049, 13, FALSE)</f>
        <v>0</v>
      </c>
      <c r="P917" s="29"/>
      <c r="Q917" s="14"/>
      <c r="R917" s="14"/>
      <c r="S917" s="14"/>
      <c r="T917" s="14"/>
    </row>
    <row r="918" spans="1:20" ht="13.5" customHeight="1">
      <c r="A918" s="154">
        <f>RANK(N918,$N$18:$N$1076)</f>
        <v>783</v>
      </c>
      <c r="B918" s="148" t="s">
        <v>1476</v>
      </c>
      <c r="C918" s="148" t="s">
        <v>420</v>
      </c>
      <c r="D918" s="149" t="s">
        <v>42</v>
      </c>
      <c r="E918" s="149" t="s">
        <v>34</v>
      </c>
      <c r="F918" s="149" t="s">
        <v>337</v>
      </c>
      <c r="G918" s="156">
        <f>VLOOKUP(B918,'Full FBS'!$B$18:$M$2049,6,0)</f>
        <v>0</v>
      </c>
      <c r="H918" s="156">
        <f>VLOOKUP(B918,'Full FBS'!$B$18:$M$2049,7,0)</f>
        <v>0</v>
      </c>
      <c r="I918" s="156">
        <f>VLOOKUP(B918,'Full FBS'!$B$18:$M$2049,8,0)</f>
        <v>0</v>
      </c>
      <c r="J918" s="156">
        <f>VLOOKUP(B918,'Full FBS'!$B$18:$M$2049,9,0)</f>
        <v>0</v>
      </c>
      <c r="K918" s="156">
        <f>VLOOKUP(B918,'Full FBS'!$B$18:$M$2049,10,0)</f>
        <v>0</v>
      </c>
      <c r="L918" s="156">
        <f>VLOOKUP(B918,'Full FBS'!$B$18:$M$2049,11,0)</f>
        <v>0</v>
      </c>
      <c r="M918" s="156">
        <f>VLOOKUP(B918,'Full FBS'!$B$18:$M$2049,12,0)</f>
        <v>0</v>
      </c>
      <c r="N918" s="153">
        <f>SUM(G918*$D$8+H918*$D$5+I918*$D$9+J918*$D$6+K918*$D$11+L918*$D$10+M918*$D$7)</f>
        <v>0</v>
      </c>
      <c r="O918" s="167">
        <f>VLOOKUP(B918, 'Full FBS'!$B$18:$P$2049, 13, FALSE)</f>
        <v>0</v>
      </c>
      <c r="P918" s="29"/>
      <c r="Q918" s="14"/>
      <c r="R918" s="14"/>
      <c r="S918" s="14"/>
      <c r="T918" s="14"/>
    </row>
    <row r="919" spans="1:20" ht="13.5" customHeight="1">
      <c r="A919" s="154">
        <f>RANK(N919,$N$18:$N$1076)</f>
        <v>783</v>
      </c>
      <c r="B919" s="148" t="s">
        <v>2109</v>
      </c>
      <c r="C919" s="148" t="s">
        <v>420</v>
      </c>
      <c r="D919" s="149" t="s">
        <v>43</v>
      </c>
      <c r="E919" s="149" t="s">
        <v>1965</v>
      </c>
      <c r="F919" s="149" t="s">
        <v>337</v>
      </c>
      <c r="G919" s="156">
        <f>VLOOKUP(B919,'Full FBS'!$B$18:$M$2049,6,0)</f>
        <v>0</v>
      </c>
      <c r="H919" s="156">
        <f>VLOOKUP(B919,'Full FBS'!$B$18:$M$2049,7,0)</f>
        <v>0</v>
      </c>
      <c r="I919" s="156">
        <f>VLOOKUP(B919,'Full FBS'!$B$18:$M$2049,8,0)</f>
        <v>0</v>
      </c>
      <c r="J919" s="156">
        <f>VLOOKUP(B919,'Full FBS'!$B$18:$M$2049,9,0)</f>
        <v>0</v>
      </c>
      <c r="K919" s="156">
        <f>VLOOKUP(B919,'Full FBS'!$B$18:$M$2049,10,0)</f>
        <v>0</v>
      </c>
      <c r="L919" s="156">
        <f>VLOOKUP(B919,'Full FBS'!$B$18:$M$2049,11,0)</f>
        <v>0</v>
      </c>
      <c r="M919" s="156">
        <f>VLOOKUP(B919,'Full FBS'!$B$18:$M$2049,12,0)</f>
        <v>0</v>
      </c>
      <c r="N919" s="153">
        <f>SUM(G919*$D$8+H919*$D$5+I919*$D$9+J919*$D$6+K919*$D$11+L919*$D$10+M919*$D$7)</f>
        <v>0</v>
      </c>
      <c r="O919" s="167">
        <f>VLOOKUP(B919, 'Full FBS'!$B$18:$P$2049, 13, FALSE)</f>
        <v>0</v>
      </c>
      <c r="P919" s="29"/>
      <c r="Q919" s="14"/>
      <c r="R919" s="14"/>
      <c r="S919" s="14"/>
      <c r="T919" s="14"/>
    </row>
    <row r="920" spans="1:20" ht="13.5" customHeight="1">
      <c r="A920" s="154">
        <f>RANK(N920,$N$18:$N$1076)</f>
        <v>783</v>
      </c>
      <c r="B920" s="148" t="s">
        <v>1484</v>
      </c>
      <c r="C920" s="148" t="s">
        <v>453</v>
      </c>
      <c r="D920" s="149" t="s">
        <v>33</v>
      </c>
      <c r="E920" s="149" t="s">
        <v>1965</v>
      </c>
      <c r="F920" s="149" t="s">
        <v>337</v>
      </c>
      <c r="G920" s="156">
        <f>VLOOKUP(B920,'Full FBS'!$B$18:$M$2049,6,0)</f>
        <v>0</v>
      </c>
      <c r="H920" s="156">
        <f>VLOOKUP(B920,'Full FBS'!$B$18:$M$2049,7,0)</f>
        <v>0</v>
      </c>
      <c r="I920" s="156">
        <f>VLOOKUP(B920,'Full FBS'!$B$18:$M$2049,8,0)</f>
        <v>0</v>
      </c>
      <c r="J920" s="156">
        <f>VLOOKUP(B920,'Full FBS'!$B$18:$M$2049,9,0)</f>
        <v>0</v>
      </c>
      <c r="K920" s="156">
        <f>VLOOKUP(B920,'Full FBS'!$B$18:$M$2049,10,0)</f>
        <v>0</v>
      </c>
      <c r="L920" s="156">
        <f>VLOOKUP(B920,'Full FBS'!$B$18:$M$2049,11,0)</f>
        <v>0</v>
      </c>
      <c r="M920" s="156">
        <f>VLOOKUP(B920,'Full FBS'!$B$18:$M$2049,12,0)</f>
        <v>0</v>
      </c>
      <c r="N920" s="153">
        <f>SUM(G920*$D$8+H920*$D$5+I920*$D$9+J920*$D$6+K920*$D$11+L920*$D$10+M920*$D$7)</f>
        <v>0</v>
      </c>
      <c r="O920" s="167">
        <f>VLOOKUP(B920, 'Full FBS'!$B$18:$P$2049, 13, FALSE)</f>
        <v>0</v>
      </c>
      <c r="P920" s="29"/>
      <c r="Q920" s="14"/>
      <c r="R920" s="14"/>
      <c r="S920" s="14"/>
      <c r="T920" s="14"/>
    </row>
    <row r="921" spans="1:20" ht="13.5" customHeight="1">
      <c r="A921" s="154">
        <f>RANK(N921,$N$18:$N$1076)</f>
        <v>783</v>
      </c>
      <c r="B921" s="148" t="s">
        <v>1486</v>
      </c>
      <c r="C921" s="148" t="s">
        <v>453</v>
      </c>
      <c r="D921" s="149" t="s">
        <v>42</v>
      </c>
      <c r="E921" s="149" t="s">
        <v>38</v>
      </c>
      <c r="F921" s="149" t="s">
        <v>337</v>
      </c>
      <c r="G921" s="156">
        <f>VLOOKUP(B921,'Full FBS'!$B$18:$M$2049,6,0)</f>
        <v>0</v>
      </c>
      <c r="H921" s="156">
        <f>VLOOKUP(B921,'Full FBS'!$B$18:$M$2049,7,0)</f>
        <v>0</v>
      </c>
      <c r="I921" s="156">
        <f>VLOOKUP(B921,'Full FBS'!$B$18:$M$2049,8,0)</f>
        <v>0</v>
      </c>
      <c r="J921" s="156">
        <f>VLOOKUP(B921,'Full FBS'!$B$18:$M$2049,9,0)</f>
        <v>0</v>
      </c>
      <c r="K921" s="156">
        <f>VLOOKUP(B921,'Full FBS'!$B$18:$M$2049,10,0)</f>
        <v>0</v>
      </c>
      <c r="L921" s="156">
        <f>VLOOKUP(B921,'Full FBS'!$B$18:$M$2049,11,0)</f>
        <v>0</v>
      </c>
      <c r="M921" s="156">
        <f>VLOOKUP(B921,'Full FBS'!$B$18:$M$2049,12,0)</f>
        <v>0</v>
      </c>
      <c r="N921" s="153">
        <f>SUM(G921*$D$8+H921*$D$5+I921*$D$9+J921*$D$6+K921*$D$11+L921*$D$10+M921*$D$7)</f>
        <v>0</v>
      </c>
      <c r="O921" s="167">
        <f>VLOOKUP(B921, 'Full FBS'!$B$18:$P$2049, 13, FALSE)</f>
        <v>0</v>
      </c>
      <c r="P921" s="29"/>
      <c r="Q921" s="14"/>
      <c r="R921" s="14"/>
      <c r="S921" s="14"/>
      <c r="T921" s="14"/>
    </row>
    <row r="922" spans="1:20" ht="13.5" customHeight="1">
      <c r="A922" s="154">
        <f>RANK(N922,$N$18:$N$1076)</f>
        <v>783</v>
      </c>
      <c r="B922" s="148" t="s">
        <v>1487</v>
      </c>
      <c r="C922" s="148" t="s">
        <v>453</v>
      </c>
      <c r="D922" s="149" t="s">
        <v>42</v>
      </c>
      <c r="E922" s="149" t="s">
        <v>36</v>
      </c>
      <c r="F922" s="149" t="s">
        <v>337</v>
      </c>
      <c r="G922" s="156">
        <f>VLOOKUP(B922,'Full FBS'!$B$18:$M$2049,6,0)</f>
        <v>0</v>
      </c>
      <c r="H922" s="156">
        <f>VLOOKUP(B922,'Full FBS'!$B$18:$M$2049,7,0)</f>
        <v>0</v>
      </c>
      <c r="I922" s="156">
        <f>VLOOKUP(B922,'Full FBS'!$B$18:$M$2049,8,0)</f>
        <v>0</v>
      </c>
      <c r="J922" s="156">
        <f>VLOOKUP(B922,'Full FBS'!$B$18:$M$2049,9,0)</f>
        <v>0</v>
      </c>
      <c r="K922" s="156">
        <f>VLOOKUP(B922,'Full FBS'!$B$18:$M$2049,10,0)</f>
        <v>0</v>
      </c>
      <c r="L922" s="156">
        <f>VLOOKUP(B922,'Full FBS'!$B$18:$M$2049,11,0)</f>
        <v>0</v>
      </c>
      <c r="M922" s="156">
        <f>VLOOKUP(B922,'Full FBS'!$B$18:$M$2049,12,0)</f>
        <v>0</v>
      </c>
      <c r="N922" s="153">
        <f>SUM(G922*$D$8+H922*$D$5+I922*$D$9+J922*$D$6+K922*$D$11+L922*$D$10+M922*$D$7)</f>
        <v>0</v>
      </c>
      <c r="O922" s="167">
        <f>VLOOKUP(B922, 'Full FBS'!$B$18:$P$2049, 13, FALSE)</f>
        <v>0</v>
      </c>
      <c r="P922" s="29"/>
      <c r="Q922" s="14"/>
      <c r="R922" s="14"/>
      <c r="S922" s="14"/>
      <c r="T922" s="14"/>
    </row>
    <row r="923" spans="1:20" ht="13.5" customHeight="1">
      <c r="A923" s="154">
        <f>RANK(N923,$N$18:$N$1076)</f>
        <v>783</v>
      </c>
      <c r="B923" s="148" t="s">
        <v>1488</v>
      </c>
      <c r="C923" s="148" t="s">
        <v>453</v>
      </c>
      <c r="D923" s="149" t="s">
        <v>43</v>
      </c>
      <c r="E923" s="149" t="s">
        <v>36</v>
      </c>
      <c r="F923" s="149" t="s">
        <v>337</v>
      </c>
      <c r="G923" s="156">
        <f>VLOOKUP(B923,'Full FBS'!$B$18:$M$2049,6,0)</f>
        <v>0</v>
      </c>
      <c r="H923" s="156">
        <f>VLOOKUP(B923,'Full FBS'!$B$18:$M$2049,7,0)</f>
        <v>0</v>
      </c>
      <c r="I923" s="156">
        <f>VLOOKUP(B923,'Full FBS'!$B$18:$M$2049,8,0)</f>
        <v>0</v>
      </c>
      <c r="J923" s="156">
        <f>VLOOKUP(B923,'Full FBS'!$B$18:$M$2049,9,0)</f>
        <v>0</v>
      </c>
      <c r="K923" s="156">
        <f>VLOOKUP(B923,'Full FBS'!$B$18:$M$2049,10,0)</f>
        <v>0</v>
      </c>
      <c r="L923" s="156">
        <f>VLOOKUP(B923,'Full FBS'!$B$18:$M$2049,11,0)</f>
        <v>0</v>
      </c>
      <c r="M923" s="156">
        <f>VLOOKUP(B923,'Full FBS'!$B$18:$M$2049,12,0)</f>
        <v>0</v>
      </c>
      <c r="N923" s="153">
        <f>SUM(G923*$D$8+H923*$D$5+I923*$D$9+J923*$D$6+K923*$D$11+L923*$D$10+M923*$D$7)</f>
        <v>0</v>
      </c>
      <c r="O923" s="167">
        <f>VLOOKUP(B923, 'Full FBS'!$B$18:$P$2049, 13, FALSE)</f>
        <v>0</v>
      </c>
      <c r="P923" s="29"/>
      <c r="Q923" s="14"/>
      <c r="R923" s="14"/>
      <c r="S923" s="14"/>
      <c r="T923" s="14"/>
    </row>
    <row r="924" spans="1:20" ht="13.5" customHeight="1">
      <c r="A924" s="154">
        <f>RANK(N924,$N$18:$N$1076)</f>
        <v>783</v>
      </c>
      <c r="B924" s="148" t="s">
        <v>1489</v>
      </c>
      <c r="C924" s="148" t="s">
        <v>1934</v>
      </c>
      <c r="D924" s="149" t="s">
        <v>33</v>
      </c>
      <c r="E924" s="149" t="s">
        <v>1965</v>
      </c>
      <c r="F924" s="149" t="s">
        <v>37</v>
      </c>
      <c r="G924" s="156">
        <f>VLOOKUP(B924,'Full FBS'!$B$18:$M$2049,6,0)</f>
        <v>0</v>
      </c>
      <c r="H924" s="156">
        <f>VLOOKUP(B924,'Full FBS'!$B$18:$M$2049,7,0)</f>
        <v>0</v>
      </c>
      <c r="I924" s="156">
        <f>VLOOKUP(B924,'Full FBS'!$B$18:$M$2049,8,0)</f>
        <v>0</v>
      </c>
      <c r="J924" s="156">
        <f>VLOOKUP(B924,'Full FBS'!$B$18:$M$2049,9,0)</f>
        <v>0</v>
      </c>
      <c r="K924" s="156">
        <f>VLOOKUP(B924,'Full FBS'!$B$18:$M$2049,10,0)</f>
        <v>0</v>
      </c>
      <c r="L924" s="156">
        <f>VLOOKUP(B924,'Full FBS'!$B$18:$M$2049,11,0)</f>
        <v>0</v>
      </c>
      <c r="M924" s="156">
        <f>VLOOKUP(B924,'Full FBS'!$B$18:$M$2049,12,0)</f>
        <v>0</v>
      </c>
      <c r="N924" s="153">
        <f>SUM(G924*$D$8+H924*$D$5+I924*$D$9+J924*$D$6+K924*$D$11+L924*$D$10+M924*$D$7)</f>
        <v>0</v>
      </c>
      <c r="O924" s="167">
        <f>VLOOKUP(B924, 'Full FBS'!$B$18:$P$2049, 13, FALSE)</f>
        <v>0</v>
      </c>
      <c r="P924" s="29"/>
      <c r="Q924" s="14"/>
      <c r="R924" s="14"/>
      <c r="S924" s="14"/>
      <c r="T924" s="14"/>
    </row>
    <row r="925" spans="1:20" ht="13.5" customHeight="1">
      <c r="A925" s="154">
        <f>RANK(N925,$N$18:$N$1076)</f>
        <v>783</v>
      </c>
      <c r="B925" s="148" t="s">
        <v>1493</v>
      </c>
      <c r="C925" s="148" t="s">
        <v>1934</v>
      </c>
      <c r="D925" s="149" t="s">
        <v>42</v>
      </c>
      <c r="E925" s="149" t="s">
        <v>36</v>
      </c>
      <c r="F925" s="149" t="s">
        <v>37</v>
      </c>
      <c r="G925" s="156">
        <f>VLOOKUP(B925,'Full FBS'!$B$18:$M$2049,6,0)</f>
        <v>0</v>
      </c>
      <c r="H925" s="156">
        <f>VLOOKUP(B925,'Full FBS'!$B$18:$M$2049,7,0)</f>
        <v>0</v>
      </c>
      <c r="I925" s="156">
        <f>VLOOKUP(B925,'Full FBS'!$B$18:$M$2049,8,0)</f>
        <v>0</v>
      </c>
      <c r="J925" s="156">
        <f>VLOOKUP(B925,'Full FBS'!$B$18:$M$2049,9,0)</f>
        <v>0</v>
      </c>
      <c r="K925" s="156">
        <f>VLOOKUP(B925,'Full FBS'!$B$18:$M$2049,10,0)</f>
        <v>0</v>
      </c>
      <c r="L925" s="156">
        <f>VLOOKUP(B925,'Full FBS'!$B$18:$M$2049,11,0)</f>
        <v>0</v>
      </c>
      <c r="M925" s="156">
        <f>VLOOKUP(B925,'Full FBS'!$B$18:$M$2049,12,0)</f>
        <v>0</v>
      </c>
      <c r="N925" s="153">
        <f>SUM(G925*$D$8+H925*$D$5+I925*$D$9+J925*$D$6+K925*$D$11+L925*$D$10+M925*$D$7)</f>
        <v>0</v>
      </c>
      <c r="O925" s="167">
        <f>VLOOKUP(B925, 'Full FBS'!$B$18:$P$2049, 13, FALSE)</f>
        <v>0</v>
      </c>
      <c r="P925" s="29"/>
      <c r="Q925" s="14"/>
      <c r="R925" s="14"/>
      <c r="S925" s="14"/>
      <c r="T925" s="14"/>
    </row>
    <row r="926" spans="1:20" ht="13.5" customHeight="1">
      <c r="A926" s="154">
        <f>RANK(N926,$N$18:$N$1076)</f>
        <v>783</v>
      </c>
      <c r="B926" s="148" t="s">
        <v>489</v>
      </c>
      <c r="C926" s="148" t="s">
        <v>1934</v>
      </c>
      <c r="D926" s="149" t="s">
        <v>43</v>
      </c>
      <c r="E926" s="149" t="s">
        <v>34</v>
      </c>
      <c r="F926" s="149" t="s">
        <v>37</v>
      </c>
      <c r="G926" s="156">
        <f>VLOOKUP(B926,'Full FBS'!$B$18:$M$2049,6,0)</f>
        <v>0</v>
      </c>
      <c r="H926" s="156">
        <f>VLOOKUP(B926,'Full FBS'!$B$18:$M$2049,7,0)</f>
        <v>0</v>
      </c>
      <c r="I926" s="156">
        <f>VLOOKUP(B926,'Full FBS'!$B$18:$M$2049,8,0)</f>
        <v>0</v>
      </c>
      <c r="J926" s="156">
        <f>VLOOKUP(B926,'Full FBS'!$B$18:$M$2049,9,0)</f>
        <v>0</v>
      </c>
      <c r="K926" s="156">
        <f>VLOOKUP(B926,'Full FBS'!$B$18:$M$2049,10,0)</f>
        <v>0</v>
      </c>
      <c r="L926" s="156">
        <f>VLOOKUP(B926,'Full FBS'!$B$18:$M$2049,11,0)</f>
        <v>0</v>
      </c>
      <c r="M926" s="156">
        <f>VLOOKUP(B926,'Full FBS'!$B$18:$M$2049,12,0)</f>
        <v>0</v>
      </c>
      <c r="N926" s="153">
        <f>SUM(G926*$D$8+H926*$D$5+I926*$D$9+J926*$D$6+K926*$D$11+L926*$D$10+M926*$D$7)</f>
        <v>0</v>
      </c>
      <c r="O926" s="167">
        <f>VLOOKUP(B926, 'Full FBS'!$B$18:$P$2049, 13, FALSE)</f>
        <v>0</v>
      </c>
      <c r="P926" s="29"/>
      <c r="Q926" s="14"/>
      <c r="R926" s="14"/>
      <c r="S926" s="14"/>
      <c r="T926" s="14"/>
    </row>
    <row r="927" spans="1:20" ht="13.5" customHeight="1">
      <c r="A927" s="154">
        <f>RANK(N927,$N$18:$N$1076)</f>
        <v>783</v>
      </c>
      <c r="B927" s="148" t="s">
        <v>261</v>
      </c>
      <c r="C927" s="148" t="s">
        <v>433</v>
      </c>
      <c r="D927" s="149" t="s">
        <v>33</v>
      </c>
      <c r="E927" s="149" t="s">
        <v>36</v>
      </c>
      <c r="F927" s="149" t="s">
        <v>37</v>
      </c>
      <c r="G927" s="156">
        <f>VLOOKUP(B927,'Full FBS'!$B$18:$M$2049,6,0)</f>
        <v>0</v>
      </c>
      <c r="H927" s="156">
        <f>VLOOKUP(B927,'Full FBS'!$B$18:$M$2049,7,0)</f>
        <v>0</v>
      </c>
      <c r="I927" s="156">
        <f>VLOOKUP(B927,'Full FBS'!$B$18:$M$2049,8,0)</f>
        <v>0</v>
      </c>
      <c r="J927" s="156">
        <f>VLOOKUP(B927,'Full FBS'!$B$18:$M$2049,9,0)</f>
        <v>0</v>
      </c>
      <c r="K927" s="156">
        <f>VLOOKUP(B927,'Full FBS'!$B$18:$M$2049,10,0)</f>
        <v>0</v>
      </c>
      <c r="L927" s="156">
        <f>VLOOKUP(B927,'Full FBS'!$B$18:$M$2049,11,0)</f>
        <v>0</v>
      </c>
      <c r="M927" s="156">
        <f>VLOOKUP(B927,'Full FBS'!$B$18:$M$2049,12,0)</f>
        <v>0</v>
      </c>
      <c r="N927" s="153">
        <f>SUM(G927*$D$8+H927*$D$5+I927*$D$9+J927*$D$6+K927*$D$11+L927*$D$10+M927*$D$7)</f>
        <v>0</v>
      </c>
      <c r="O927" s="167">
        <f>VLOOKUP(B927, 'Full FBS'!$B$18:$P$2049, 13, FALSE)</f>
        <v>0</v>
      </c>
      <c r="P927" s="29"/>
      <c r="Q927" s="14"/>
      <c r="R927" s="14"/>
      <c r="S927" s="14"/>
      <c r="T927" s="14"/>
    </row>
    <row r="928" spans="1:20" ht="13.5" customHeight="1">
      <c r="A928" s="154">
        <f>RANK(N928,$N$18:$N$1076)</f>
        <v>783</v>
      </c>
      <c r="B928" s="148" t="s">
        <v>2116</v>
      </c>
      <c r="C928" s="148" t="s">
        <v>433</v>
      </c>
      <c r="D928" s="149" t="s">
        <v>39</v>
      </c>
      <c r="E928" s="149" t="s">
        <v>40</v>
      </c>
      <c r="F928" s="149" t="s">
        <v>37</v>
      </c>
      <c r="G928" s="156">
        <f>VLOOKUP(B928,'Full FBS'!$B$18:$M$2049,6,0)</f>
        <v>0</v>
      </c>
      <c r="H928" s="156">
        <f>VLOOKUP(B928,'Full FBS'!$B$18:$M$2049,7,0)</f>
        <v>0</v>
      </c>
      <c r="I928" s="156">
        <f>VLOOKUP(B928,'Full FBS'!$B$18:$M$2049,8,0)</f>
        <v>0</v>
      </c>
      <c r="J928" s="156">
        <f>VLOOKUP(B928,'Full FBS'!$B$18:$M$2049,9,0)</f>
        <v>0</v>
      </c>
      <c r="K928" s="156">
        <f>VLOOKUP(B928,'Full FBS'!$B$18:$M$2049,10,0)</f>
        <v>0</v>
      </c>
      <c r="L928" s="156">
        <f>VLOOKUP(B928,'Full FBS'!$B$18:$M$2049,11,0)</f>
        <v>0</v>
      </c>
      <c r="M928" s="156">
        <f>VLOOKUP(B928,'Full FBS'!$B$18:$M$2049,12,0)</f>
        <v>0</v>
      </c>
      <c r="N928" s="153">
        <f>SUM(G928*$D$8+H928*$D$5+I928*$D$9+J928*$D$6+K928*$D$11+L928*$D$10+M928*$D$7)</f>
        <v>0</v>
      </c>
      <c r="O928" s="167">
        <f>VLOOKUP(B928, 'Full FBS'!$B$18:$P$2049, 13, FALSE)</f>
        <v>0</v>
      </c>
      <c r="P928" s="29"/>
      <c r="Q928" s="14"/>
      <c r="R928" s="14"/>
      <c r="S928" s="14"/>
      <c r="T928" s="14"/>
    </row>
    <row r="929" spans="1:20" ht="13.5" customHeight="1">
      <c r="A929" s="154">
        <f>RANK(N929,$N$18:$N$1076)</f>
        <v>783</v>
      </c>
      <c r="B929" s="148" t="s">
        <v>1498</v>
      </c>
      <c r="C929" s="148" t="s">
        <v>433</v>
      </c>
      <c r="D929" s="149" t="s">
        <v>42</v>
      </c>
      <c r="E929" s="149" t="s">
        <v>36</v>
      </c>
      <c r="F929" s="149" t="s">
        <v>37</v>
      </c>
      <c r="G929" s="156">
        <f>VLOOKUP(B929,'Full FBS'!$B$18:$M$2049,6,0)</f>
        <v>0</v>
      </c>
      <c r="H929" s="156">
        <f>VLOOKUP(B929,'Full FBS'!$B$18:$M$2049,7,0)</f>
        <v>0</v>
      </c>
      <c r="I929" s="156">
        <f>VLOOKUP(B929,'Full FBS'!$B$18:$M$2049,8,0)</f>
        <v>0</v>
      </c>
      <c r="J929" s="156">
        <f>VLOOKUP(B929,'Full FBS'!$B$18:$M$2049,9,0)</f>
        <v>0</v>
      </c>
      <c r="K929" s="156">
        <f>VLOOKUP(B929,'Full FBS'!$B$18:$M$2049,10,0)</f>
        <v>0</v>
      </c>
      <c r="L929" s="156">
        <f>VLOOKUP(B929,'Full FBS'!$B$18:$M$2049,11,0)</f>
        <v>0</v>
      </c>
      <c r="M929" s="156">
        <f>VLOOKUP(B929,'Full FBS'!$B$18:$M$2049,12,0)</f>
        <v>0</v>
      </c>
      <c r="N929" s="153">
        <f>SUM(G929*$D$8+H929*$D$5+I929*$D$9+J929*$D$6+K929*$D$11+L929*$D$10+M929*$D$7)</f>
        <v>0</v>
      </c>
      <c r="O929" s="167">
        <f>VLOOKUP(B929, 'Full FBS'!$B$18:$P$2049, 13, FALSE)</f>
        <v>0</v>
      </c>
      <c r="P929" s="29"/>
      <c r="Q929" s="14"/>
      <c r="R929" s="14"/>
      <c r="S929" s="14"/>
      <c r="T929" s="14"/>
    </row>
    <row r="930" spans="1:20" ht="13.5" customHeight="1">
      <c r="A930" s="154">
        <f>RANK(N930,$N$18:$N$1076)</f>
        <v>783</v>
      </c>
      <c r="B930" s="148" t="s">
        <v>1500</v>
      </c>
      <c r="C930" s="148" t="s">
        <v>433</v>
      </c>
      <c r="D930" s="149" t="s">
        <v>43</v>
      </c>
      <c r="E930" s="149" t="s">
        <v>36</v>
      </c>
      <c r="F930" s="149" t="s">
        <v>37</v>
      </c>
      <c r="G930" s="156">
        <f>VLOOKUP(B930,'Full FBS'!$B$18:$M$2049,6,0)</f>
        <v>0</v>
      </c>
      <c r="H930" s="156">
        <f>VLOOKUP(B930,'Full FBS'!$B$18:$M$2049,7,0)</f>
        <v>0</v>
      </c>
      <c r="I930" s="156">
        <f>VLOOKUP(B930,'Full FBS'!$B$18:$M$2049,8,0)</f>
        <v>0</v>
      </c>
      <c r="J930" s="156">
        <f>VLOOKUP(B930,'Full FBS'!$B$18:$M$2049,9,0)</f>
        <v>0</v>
      </c>
      <c r="K930" s="156">
        <f>VLOOKUP(B930,'Full FBS'!$B$18:$M$2049,10,0)</f>
        <v>0</v>
      </c>
      <c r="L930" s="156">
        <f>VLOOKUP(B930,'Full FBS'!$B$18:$M$2049,11,0)</f>
        <v>0</v>
      </c>
      <c r="M930" s="156">
        <f>VLOOKUP(B930,'Full FBS'!$B$18:$M$2049,12,0)</f>
        <v>0</v>
      </c>
      <c r="N930" s="153">
        <f>SUM(G930*$D$8+H930*$D$5+I930*$D$9+J930*$D$6+K930*$D$11+L930*$D$10+M930*$D$7)</f>
        <v>0</v>
      </c>
      <c r="O930" s="167">
        <f>VLOOKUP(B930, 'Full FBS'!$B$18:$P$2049, 13, FALSE)</f>
        <v>0</v>
      </c>
      <c r="P930" s="29"/>
      <c r="Q930" s="14"/>
      <c r="R930" s="14"/>
      <c r="S930" s="14"/>
      <c r="T930" s="14"/>
    </row>
    <row r="931" spans="1:20" ht="13.5" customHeight="1">
      <c r="A931" s="154">
        <f>RANK(N931,$N$18:$N$1076)</f>
        <v>783</v>
      </c>
      <c r="B931" s="148" t="s">
        <v>1509</v>
      </c>
      <c r="C931" s="148" t="s">
        <v>1935</v>
      </c>
      <c r="D931" s="149" t="s">
        <v>33</v>
      </c>
      <c r="E931" s="149" t="s">
        <v>36</v>
      </c>
      <c r="F931" s="149" t="s">
        <v>45</v>
      </c>
      <c r="G931" s="156">
        <f>VLOOKUP(B931,'Full FBS'!$B$18:$M$2049,6,0)</f>
        <v>0</v>
      </c>
      <c r="H931" s="156">
        <f>VLOOKUP(B931,'Full FBS'!$B$18:$M$2049,7,0)</f>
        <v>0</v>
      </c>
      <c r="I931" s="156">
        <f>VLOOKUP(B931,'Full FBS'!$B$18:$M$2049,8,0)</f>
        <v>0</v>
      </c>
      <c r="J931" s="156">
        <f>VLOOKUP(B931,'Full FBS'!$B$18:$M$2049,9,0)</f>
        <v>0</v>
      </c>
      <c r="K931" s="156">
        <f>VLOOKUP(B931,'Full FBS'!$B$18:$M$2049,10,0)</f>
        <v>0</v>
      </c>
      <c r="L931" s="156">
        <f>VLOOKUP(B931,'Full FBS'!$B$18:$M$2049,11,0)</f>
        <v>0</v>
      </c>
      <c r="M931" s="156">
        <f>VLOOKUP(B931,'Full FBS'!$B$18:$M$2049,12,0)</f>
        <v>0</v>
      </c>
      <c r="N931" s="153">
        <f>SUM(G931*$D$8+H931*$D$5+I931*$D$9+J931*$D$6+K931*$D$11+L931*$D$10+M931*$D$7)</f>
        <v>0</v>
      </c>
      <c r="O931" s="167">
        <f>VLOOKUP(B931, 'Full FBS'!$B$18:$P$2049, 13, FALSE)</f>
        <v>0</v>
      </c>
      <c r="P931" s="29"/>
      <c r="Q931" s="14"/>
      <c r="R931" s="14"/>
      <c r="S931" s="14"/>
      <c r="T931" s="14"/>
    </row>
    <row r="932" spans="1:20" ht="13.5" customHeight="1">
      <c r="A932" s="154">
        <f>RANK(N932,$N$18:$N$1076)</f>
        <v>783</v>
      </c>
      <c r="B932" s="148" t="s">
        <v>2120</v>
      </c>
      <c r="C932" s="148" t="s">
        <v>1935</v>
      </c>
      <c r="D932" s="149" t="s">
        <v>39</v>
      </c>
      <c r="E932" s="149" t="s">
        <v>34</v>
      </c>
      <c r="F932" s="149" t="s">
        <v>45</v>
      </c>
      <c r="G932" s="156">
        <f>VLOOKUP(B932,'Full FBS'!$B$18:$M$2049,6,0)</f>
        <v>0</v>
      </c>
      <c r="H932" s="156">
        <f>VLOOKUP(B932,'Full FBS'!$B$18:$M$2049,7,0)</f>
        <v>0</v>
      </c>
      <c r="I932" s="156">
        <f>VLOOKUP(B932,'Full FBS'!$B$18:$M$2049,8,0)</f>
        <v>0</v>
      </c>
      <c r="J932" s="156">
        <f>VLOOKUP(B932,'Full FBS'!$B$18:$M$2049,9,0)</f>
        <v>0</v>
      </c>
      <c r="K932" s="156">
        <f>VLOOKUP(B932,'Full FBS'!$B$18:$M$2049,10,0)</f>
        <v>0</v>
      </c>
      <c r="L932" s="156">
        <f>VLOOKUP(B932,'Full FBS'!$B$18:$M$2049,11,0)</f>
        <v>0</v>
      </c>
      <c r="M932" s="156">
        <f>VLOOKUP(B932,'Full FBS'!$B$18:$M$2049,12,0)</f>
        <v>0</v>
      </c>
      <c r="N932" s="153">
        <f>SUM(G932*$D$8+H932*$D$5+I932*$D$9+J932*$D$6+K932*$D$11+L932*$D$10+M932*$D$7)</f>
        <v>0</v>
      </c>
      <c r="O932" s="167">
        <f>VLOOKUP(B932, 'Full FBS'!$B$18:$P$2049, 13, FALSE)</f>
        <v>0</v>
      </c>
      <c r="P932" s="29"/>
      <c r="Q932" s="14"/>
      <c r="R932" s="14"/>
      <c r="S932" s="14"/>
      <c r="T932" s="14"/>
    </row>
    <row r="933" spans="1:20" ht="13.5" customHeight="1">
      <c r="A933" s="154">
        <f>RANK(N933,$N$18:$N$1076)</f>
        <v>783</v>
      </c>
      <c r="B933" s="148" t="s">
        <v>1511</v>
      </c>
      <c r="C933" s="148" t="s">
        <v>1935</v>
      </c>
      <c r="D933" s="149" t="s">
        <v>42</v>
      </c>
      <c r="E933" s="149" t="s">
        <v>38</v>
      </c>
      <c r="F933" s="149" t="s">
        <v>45</v>
      </c>
      <c r="G933" s="156">
        <f>VLOOKUP(B933,'Full FBS'!$B$18:$M$2049,6,0)</f>
        <v>0</v>
      </c>
      <c r="H933" s="156">
        <f>VLOOKUP(B933,'Full FBS'!$B$18:$M$2049,7,0)</f>
        <v>0</v>
      </c>
      <c r="I933" s="156">
        <f>VLOOKUP(B933,'Full FBS'!$B$18:$M$2049,8,0)</f>
        <v>0</v>
      </c>
      <c r="J933" s="156">
        <f>VLOOKUP(B933,'Full FBS'!$B$18:$M$2049,9,0)</f>
        <v>0</v>
      </c>
      <c r="K933" s="156">
        <f>VLOOKUP(B933,'Full FBS'!$B$18:$M$2049,10,0)</f>
        <v>0</v>
      </c>
      <c r="L933" s="156">
        <f>VLOOKUP(B933,'Full FBS'!$B$18:$M$2049,11,0)</f>
        <v>0</v>
      </c>
      <c r="M933" s="156">
        <f>VLOOKUP(B933,'Full FBS'!$B$18:$M$2049,12,0)</f>
        <v>0</v>
      </c>
      <c r="N933" s="153">
        <f>SUM(G933*$D$8+H933*$D$5+I933*$D$9+J933*$D$6+K933*$D$11+L933*$D$10+M933*$D$7)</f>
        <v>0</v>
      </c>
      <c r="O933" s="167">
        <f>VLOOKUP(B933, 'Full FBS'!$B$18:$P$2049, 13, FALSE)</f>
        <v>0</v>
      </c>
      <c r="P933" s="29"/>
      <c r="Q933" s="14"/>
      <c r="R933" s="14"/>
      <c r="S933" s="14"/>
      <c r="T933" s="14"/>
    </row>
    <row r="934" spans="1:20" ht="13.5" customHeight="1">
      <c r="A934" s="154">
        <f>RANK(N934,$N$18:$N$1076)</f>
        <v>783</v>
      </c>
      <c r="B934" s="148" t="s">
        <v>1513</v>
      </c>
      <c r="C934" s="148" t="s">
        <v>1935</v>
      </c>
      <c r="D934" s="149" t="s">
        <v>43</v>
      </c>
      <c r="E934" s="149" t="s">
        <v>38</v>
      </c>
      <c r="F934" s="149" t="s">
        <v>45</v>
      </c>
      <c r="G934" s="156">
        <f>VLOOKUP(B934,'Full FBS'!$B$18:$M$2049,6,0)</f>
        <v>0</v>
      </c>
      <c r="H934" s="156">
        <f>VLOOKUP(B934,'Full FBS'!$B$18:$M$2049,7,0)</f>
        <v>0</v>
      </c>
      <c r="I934" s="156">
        <f>VLOOKUP(B934,'Full FBS'!$B$18:$M$2049,8,0)</f>
        <v>0</v>
      </c>
      <c r="J934" s="156">
        <f>VLOOKUP(B934,'Full FBS'!$B$18:$M$2049,9,0)</f>
        <v>0</v>
      </c>
      <c r="K934" s="156">
        <f>VLOOKUP(B934,'Full FBS'!$B$18:$M$2049,10,0)</f>
        <v>0</v>
      </c>
      <c r="L934" s="156">
        <f>VLOOKUP(B934,'Full FBS'!$B$18:$M$2049,11,0)</f>
        <v>0</v>
      </c>
      <c r="M934" s="156">
        <f>VLOOKUP(B934,'Full FBS'!$B$18:$M$2049,12,0)</f>
        <v>0</v>
      </c>
      <c r="N934" s="153">
        <f>SUM(G934*$D$8+H934*$D$5+I934*$D$9+J934*$D$6+K934*$D$11+L934*$D$10+M934*$D$7)</f>
        <v>0</v>
      </c>
      <c r="O934" s="167">
        <f>VLOOKUP(B934, 'Full FBS'!$B$18:$P$2049, 13, FALSE)</f>
        <v>0</v>
      </c>
      <c r="P934" s="29"/>
      <c r="Q934" s="14"/>
      <c r="R934" s="14"/>
      <c r="S934" s="14"/>
      <c r="T934" s="14"/>
    </row>
    <row r="935" spans="1:20" ht="13.5" customHeight="1">
      <c r="A935" s="154">
        <f>RANK(N935,$N$18:$N$1076)</f>
        <v>783</v>
      </c>
      <c r="B935" s="148" t="s">
        <v>1515</v>
      </c>
      <c r="C935" s="148" t="s">
        <v>423</v>
      </c>
      <c r="D935" s="149" t="s">
        <v>33</v>
      </c>
      <c r="E935" s="149" t="s">
        <v>38</v>
      </c>
      <c r="F935" s="149" t="s">
        <v>337</v>
      </c>
      <c r="G935" s="156">
        <f>VLOOKUP(B935,'Full FBS'!$B$18:$M$2049,6,0)</f>
        <v>0</v>
      </c>
      <c r="H935" s="156">
        <f>VLOOKUP(B935,'Full FBS'!$B$18:$M$2049,7,0)</f>
        <v>0</v>
      </c>
      <c r="I935" s="156">
        <f>VLOOKUP(B935,'Full FBS'!$B$18:$M$2049,8,0)</f>
        <v>0</v>
      </c>
      <c r="J935" s="156">
        <f>VLOOKUP(B935,'Full FBS'!$B$18:$M$2049,9,0)</f>
        <v>0</v>
      </c>
      <c r="K935" s="156">
        <f>VLOOKUP(B935,'Full FBS'!$B$18:$M$2049,10,0)</f>
        <v>0</v>
      </c>
      <c r="L935" s="156">
        <f>VLOOKUP(B935,'Full FBS'!$B$18:$M$2049,11,0)</f>
        <v>0</v>
      </c>
      <c r="M935" s="156">
        <f>VLOOKUP(B935,'Full FBS'!$B$18:$M$2049,12,0)</f>
        <v>0</v>
      </c>
      <c r="N935" s="153">
        <f>SUM(G935*$D$8+H935*$D$5+I935*$D$9+J935*$D$6+K935*$D$11+L935*$D$10+M935*$D$7)</f>
        <v>0</v>
      </c>
      <c r="O935" s="167">
        <f>VLOOKUP(B935, 'Full FBS'!$B$18:$P$2049, 13, FALSE)</f>
        <v>0</v>
      </c>
      <c r="P935" s="29"/>
      <c r="Q935" s="14"/>
      <c r="R935" s="14"/>
      <c r="S935" s="14"/>
      <c r="T935" s="14"/>
    </row>
    <row r="936" spans="1:20" ht="13.5" customHeight="1">
      <c r="A936" s="154">
        <f>RANK(N936,$N$18:$N$1076)</f>
        <v>783</v>
      </c>
      <c r="B936" s="148" t="s">
        <v>81</v>
      </c>
      <c r="C936" s="148" t="s">
        <v>423</v>
      </c>
      <c r="D936" s="149" t="s">
        <v>39</v>
      </c>
      <c r="E936" s="149" t="s">
        <v>34</v>
      </c>
      <c r="F936" s="149" t="s">
        <v>337</v>
      </c>
      <c r="G936" s="156">
        <f>VLOOKUP(B936,'Full FBS'!$B$18:$M$2049,6,0)</f>
        <v>0</v>
      </c>
      <c r="H936" s="156">
        <f>VLOOKUP(B936,'Full FBS'!$B$18:$M$2049,7,0)</f>
        <v>0</v>
      </c>
      <c r="I936" s="156">
        <f>VLOOKUP(B936,'Full FBS'!$B$18:$M$2049,8,0)</f>
        <v>0</v>
      </c>
      <c r="J936" s="156">
        <f>VLOOKUP(B936,'Full FBS'!$B$18:$M$2049,9,0)</f>
        <v>0</v>
      </c>
      <c r="K936" s="156">
        <f>VLOOKUP(B936,'Full FBS'!$B$18:$M$2049,10,0)</f>
        <v>0</v>
      </c>
      <c r="L936" s="156">
        <f>VLOOKUP(B936,'Full FBS'!$B$18:$M$2049,11,0)</f>
        <v>0</v>
      </c>
      <c r="M936" s="156">
        <f>VLOOKUP(B936,'Full FBS'!$B$18:$M$2049,12,0)</f>
        <v>0</v>
      </c>
      <c r="N936" s="153">
        <f>SUM(G936*$D$8+H936*$D$5+I936*$D$9+J936*$D$6+K936*$D$11+L936*$D$10+M936*$D$7)</f>
        <v>0</v>
      </c>
      <c r="O936" s="167">
        <f>VLOOKUP(B936, 'Full FBS'!$B$18:$P$2049, 13, FALSE)</f>
        <v>0</v>
      </c>
      <c r="P936" s="29"/>
      <c r="Q936" s="14"/>
      <c r="R936" s="14"/>
      <c r="S936" s="14"/>
      <c r="T936" s="14"/>
    </row>
    <row r="937" spans="1:20" ht="13.5" customHeight="1">
      <c r="A937" s="154">
        <f>RANK(N937,$N$18:$N$1076)</f>
        <v>783</v>
      </c>
      <c r="B937" s="148" t="s">
        <v>1518</v>
      </c>
      <c r="C937" s="148" t="s">
        <v>423</v>
      </c>
      <c r="D937" s="149" t="s">
        <v>42</v>
      </c>
      <c r="E937" s="149" t="s">
        <v>1965</v>
      </c>
      <c r="F937" s="149" t="s">
        <v>337</v>
      </c>
      <c r="G937" s="156">
        <f>VLOOKUP(B937,'Full FBS'!$B$18:$M$2049,6,0)</f>
        <v>0</v>
      </c>
      <c r="H937" s="156">
        <f>VLOOKUP(B937,'Full FBS'!$B$18:$M$2049,7,0)</f>
        <v>0</v>
      </c>
      <c r="I937" s="156">
        <f>VLOOKUP(B937,'Full FBS'!$B$18:$M$2049,8,0)</f>
        <v>0</v>
      </c>
      <c r="J937" s="156">
        <f>VLOOKUP(B937,'Full FBS'!$B$18:$M$2049,9,0)</f>
        <v>0</v>
      </c>
      <c r="K937" s="156">
        <f>VLOOKUP(B937,'Full FBS'!$B$18:$M$2049,10,0)</f>
        <v>0</v>
      </c>
      <c r="L937" s="156">
        <f>VLOOKUP(B937,'Full FBS'!$B$18:$M$2049,11,0)</f>
        <v>0</v>
      </c>
      <c r="M937" s="156">
        <f>VLOOKUP(B937,'Full FBS'!$B$18:$M$2049,12,0)</f>
        <v>0</v>
      </c>
      <c r="N937" s="153">
        <f>SUM(G937*$D$8+H937*$D$5+I937*$D$9+J937*$D$6+K937*$D$11+L937*$D$10+M937*$D$7)</f>
        <v>0</v>
      </c>
      <c r="O937" s="167">
        <f>VLOOKUP(B937, 'Full FBS'!$B$18:$P$2049, 13, FALSE)</f>
        <v>0</v>
      </c>
      <c r="P937" s="29"/>
      <c r="Q937" s="14"/>
      <c r="R937" s="14"/>
      <c r="S937" s="14"/>
      <c r="T937" s="14"/>
    </row>
    <row r="938" spans="1:20" ht="13.5" customHeight="1">
      <c r="A938" s="154">
        <f>RANK(N938,$N$18:$N$1076)</f>
        <v>783</v>
      </c>
      <c r="B938" s="148" t="s">
        <v>1521</v>
      </c>
      <c r="C938" s="148" t="s">
        <v>423</v>
      </c>
      <c r="D938" s="149" t="s">
        <v>43</v>
      </c>
      <c r="E938" s="149" t="s">
        <v>38</v>
      </c>
      <c r="F938" s="149" t="s">
        <v>337</v>
      </c>
      <c r="G938" s="156">
        <f>VLOOKUP(B938,'Full FBS'!$B$18:$M$2049,6,0)</f>
        <v>0</v>
      </c>
      <c r="H938" s="156">
        <f>VLOOKUP(B938,'Full FBS'!$B$18:$M$2049,7,0)</f>
        <v>0</v>
      </c>
      <c r="I938" s="156">
        <f>VLOOKUP(B938,'Full FBS'!$B$18:$M$2049,8,0)</f>
        <v>0</v>
      </c>
      <c r="J938" s="156">
        <f>VLOOKUP(B938,'Full FBS'!$B$18:$M$2049,9,0)</f>
        <v>0</v>
      </c>
      <c r="K938" s="156">
        <f>VLOOKUP(B938,'Full FBS'!$B$18:$M$2049,10,0)</f>
        <v>0</v>
      </c>
      <c r="L938" s="156">
        <f>VLOOKUP(B938,'Full FBS'!$B$18:$M$2049,11,0)</f>
        <v>0</v>
      </c>
      <c r="M938" s="156">
        <f>VLOOKUP(B938,'Full FBS'!$B$18:$M$2049,12,0)</f>
        <v>0</v>
      </c>
      <c r="N938" s="153">
        <f>SUM(G938*$D$8+H938*$D$5+I938*$D$9+J938*$D$6+K938*$D$11+L938*$D$10+M938*$D$7)</f>
        <v>0</v>
      </c>
      <c r="O938" s="167">
        <f>VLOOKUP(B938, 'Full FBS'!$B$18:$P$2049, 13, FALSE)</f>
        <v>0</v>
      </c>
      <c r="P938" s="29"/>
      <c r="Q938" s="14"/>
      <c r="R938" s="14"/>
      <c r="S938" s="14"/>
      <c r="T938" s="14"/>
    </row>
    <row r="939" spans="1:20" ht="13.5" customHeight="1">
      <c r="A939" s="154">
        <f>RANK(N939,$N$18:$N$1076)</f>
        <v>783</v>
      </c>
      <c r="B939" s="148" t="s">
        <v>795</v>
      </c>
      <c r="C939" s="148" t="s">
        <v>1938</v>
      </c>
      <c r="D939" s="149" t="s">
        <v>33</v>
      </c>
      <c r="E939" s="149" t="s">
        <v>36</v>
      </c>
      <c r="F939" s="149" t="s">
        <v>45</v>
      </c>
      <c r="G939" s="156">
        <f>VLOOKUP(B939,'Full FBS'!$B$18:$M$2049,6,0)</f>
        <v>0</v>
      </c>
      <c r="H939" s="156">
        <f>VLOOKUP(B939,'Full FBS'!$B$18:$M$2049,7,0)</f>
        <v>0</v>
      </c>
      <c r="I939" s="156">
        <f>VLOOKUP(B939,'Full FBS'!$B$18:$M$2049,8,0)</f>
        <v>0</v>
      </c>
      <c r="J939" s="156">
        <f>VLOOKUP(B939,'Full FBS'!$B$18:$M$2049,9,0)</f>
        <v>0</v>
      </c>
      <c r="K939" s="156">
        <f>VLOOKUP(B939,'Full FBS'!$B$18:$M$2049,10,0)</f>
        <v>0</v>
      </c>
      <c r="L939" s="156">
        <f>VLOOKUP(B939,'Full FBS'!$B$18:$M$2049,11,0)</f>
        <v>0</v>
      </c>
      <c r="M939" s="156">
        <f>VLOOKUP(B939,'Full FBS'!$B$18:$M$2049,12,0)</f>
        <v>0</v>
      </c>
      <c r="N939" s="153">
        <f>SUM(G939*$D$8+H939*$D$5+I939*$D$9+J939*$D$6+K939*$D$11+L939*$D$10+M939*$D$7)</f>
        <v>0</v>
      </c>
      <c r="O939" s="167">
        <f>VLOOKUP(B939, 'Full FBS'!$B$18:$P$2049, 13, FALSE)</f>
        <v>0</v>
      </c>
      <c r="P939" s="29"/>
      <c r="Q939" s="14"/>
      <c r="R939" s="14"/>
      <c r="S939" s="14"/>
      <c r="T939" s="14"/>
    </row>
    <row r="940" spans="1:20" ht="13.5" customHeight="1">
      <c r="A940" s="154">
        <f>RANK(N940,$N$18:$N$1076)</f>
        <v>783</v>
      </c>
      <c r="B940" s="148" t="s">
        <v>2132</v>
      </c>
      <c r="C940" s="148" t="s">
        <v>1938</v>
      </c>
      <c r="D940" s="149" t="s">
        <v>39</v>
      </c>
      <c r="E940" s="149" t="s">
        <v>1965</v>
      </c>
      <c r="F940" s="149" t="s">
        <v>45</v>
      </c>
      <c r="G940" s="156">
        <f>VLOOKUP(B940,'Full FBS'!$B$18:$M$2049,6,0)</f>
        <v>0</v>
      </c>
      <c r="H940" s="156">
        <f>VLOOKUP(B940,'Full FBS'!$B$18:$M$2049,7,0)</f>
        <v>0</v>
      </c>
      <c r="I940" s="156">
        <f>VLOOKUP(B940,'Full FBS'!$B$18:$M$2049,8,0)</f>
        <v>0</v>
      </c>
      <c r="J940" s="156">
        <f>VLOOKUP(B940,'Full FBS'!$B$18:$M$2049,9,0)</f>
        <v>0</v>
      </c>
      <c r="K940" s="156">
        <f>VLOOKUP(B940,'Full FBS'!$B$18:$M$2049,10,0)</f>
        <v>0</v>
      </c>
      <c r="L940" s="156">
        <f>VLOOKUP(B940,'Full FBS'!$B$18:$M$2049,11,0)</f>
        <v>0</v>
      </c>
      <c r="M940" s="156">
        <f>VLOOKUP(B940,'Full FBS'!$B$18:$M$2049,12,0)</f>
        <v>0</v>
      </c>
      <c r="N940" s="153">
        <f>SUM(G940*$D$8+H940*$D$5+I940*$D$9+J940*$D$6+K940*$D$11+L940*$D$10+M940*$D$7)</f>
        <v>0</v>
      </c>
      <c r="O940" s="167">
        <f>VLOOKUP(B940, 'Full FBS'!$B$18:$P$2049, 13, FALSE)</f>
        <v>0</v>
      </c>
      <c r="P940" s="29"/>
      <c r="Q940" s="14"/>
      <c r="R940" s="14"/>
      <c r="S940" s="14"/>
      <c r="T940" s="14"/>
    </row>
    <row r="941" spans="1:20" ht="13.5" customHeight="1">
      <c r="A941" s="154">
        <f>RANK(N941,$N$18:$N$1076)</f>
        <v>783</v>
      </c>
      <c r="B941" s="148" t="s">
        <v>400</v>
      </c>
      <c r="C941" s="148" t="s">
        <v>1938</v>
      </c>
      <c r="D941" s="149" t="s">
        <v>42</v>
      </c>
      <c r="E941" s="149" t="s">
        <v>36</v>
      </c>
      <c r="F941" s="149" t="s">
        <v>45</v>
      </c>
      <c r="G941" s="156">
        <f>VLOOKUP(B941,'Full FBS'!$B$18:$M$2049,6,0)</f>
        <v>0</v>
      </c>
      <c r="H941" s="156">
        <f>VLOOKUP(B941,'Full FBS'!$B$18:$M$2049,7,0)</f>
        <v>0</v>
      </c>
      <c r="I941" s="156">
        <f>VLOOKUP(B941,'Full FBS'!$B$18:$M$2049,8,0)</f>
        <v>0</v>
      </c>
      <c r="J941" s="156">
        <f>VLOOKUP(B941,'Full FBS'!$B$18:$M$2049,9,0)</f>
        <v>0</v>
      </c>
      <c r="K941" s="156">
        <f>VLOOKUP(B941,'Full FBS'!$B$18:$M$2049,10,0)</f>
        <v>0</v>
      </c>
      <c r="L941" s="156">
        <f>VLOOKUP(B941,'Full FBS'!$B$18:$M$2049,11,0)</f>
        <v>0</v>
      </c>
      <c r="M941" s="156">
        <f>VLOOKUP(B941,'Full FBS'!$B$18:$M$2049,12,0)</f>
        <v>0</v>
      </c>
      <c r="N941" s="153">
        <f>SUM(G941*$D$8+H941*$D$5+I941*$D$9+J941*$D$6+K941*$D$11+L941*$D$10+M941*$D$7)</f>
        <v>0</v>
      </c>
      <c r="O941" s="167">
        <f>VLOOKUP(B941, 'Full FBS'!$B$18:$P$2049, 13, FALSE)</f>
        <v>0</v>
      </c>
      <c r="P941" s="29"/>
      <c r="Q941" s="14"/>
      <c r="R941" s="14"/>
      <c r="S941" s="14"/>
      <c r="T941" s="14"/>
    </row>
    <row r="942" spans="1:20" ht="13.5" customHeight="1">
      <c r="A942" s="154">
        <f>RANK(N942,$N$18:$N$1076)</f>
        <v>783</v>
      </c>
      <c r="B942" s="148" t="s">
        <v>1539</v>
      </c>
      <c r="C942" s="148" t="s">
        <v>1938</v>
      </c>
      <c r="D942" s="149" t="s">
        <v>43</v>
      </c>
      <c r="E942" s="149" t="s">
        <v>36</v>
      </c>
      <c r="F942" s="149" t="s">
        <v>45</v>
      </c>
      <c r="G942" s="156">
        <f>VLOOKUP(B942,'Full FBS'!$B$18:$M$2049,6,0)</f>
        <v>0</v>
      </c>
      <c r="H942" s="156">
        <f>VLOOKUP(B942,'Full FBS'!$B$18:$M$2049,7,0)</f>
        <v>0</v>
      </c>
      <c r="I942" s="156">
        <f>VLOOKUP(B942,'Full FBS'!$B$18:$M$2049,8,0)</f>
        <v>0</v>
      </c>
      <c r="J942" s="156">
        <f>VLOOKUP(B942,'Full FBS'!$B$18:$M$2049,9,0)</f>
        <v>0</v>
      </c>
      <c r="K942" s="156">
        <f>VLOOKUP(B942,'Full FBS'!$B$18:$M$2049,10,0)</f>
        <v>0</v>
      </c>
      <c r="L942" s="156">
        <f>VLOOKUP(B942,'Full FBS'!$B$18:$M$2049,11,0)</f>
        <v>0</v>
      </c>
      <c r="M942" s="156">
        <f>VLOOKUP(B942,'Full FBS'!$B$18:$M$2049,12,0)</f>
        <v>0</v>
      </c>
      <c r="N942" s="153">
        <f>SUM(G942*$D$8+H942*$D$5+I942*$D$9+J942*$D$6+K942*$D$11+L942*$D$10+M942*$D$7)</f>
        <v>0</v>
      </c>
      <c r="O942" s="167">
        <f>VLOOKUP(B942, 'Full FBS'!$B$18:$P$2049, 13, FALSE)</f>
        <v>0</v>
      </c>
      <c r="P942" s="29"/>
      <c r="Q942" s="14"/>
      <c r="R942" s="14"/>
      <c r="S942" s="14"/>
      <c r="T942" s="14"/>
    </row>
    <row r="943" spans="1:20" ht="13.5" customHeight="1">
      <c r="A943" s="154">
        <f>RANK(N943,$N$18:$N$1076)</f>
        <v>783</v>
      </c>
      <c r="B943" s="148" t="s">
        <v>804</v>
      </c>
      <c r="C943" s="148" t="s">
        <v>1941</v>
      </c>
      <c r="D943" s="149" t="s">
        <v>33</v>
      </c>
      <c r="E943" s="149" t="s">
        <v>36</v>
      </c>
      <c r="F943" s="149" t="s">
        <v>1047</v>
      </c>
      <c r="G943" s="156">
        <f>VLOOKUP(B943,'Full FBS'!$B$18:$M$2049,6,0)</f>
        <v>0</v>
      </c>
      <c r="H943" s="156">
        <f>VLOOKUP(B943,'Full FBS'!$B$18:$M$2049,7,0)</f>
        <v>0</v>
      </c>
      <c r="I943" s="156">
        <f>VLOOKUP(B943,'Full FBS'!$B$18:$M$2049,8,0)</f>
        <v>0</v>
      </c>
      <c r="J943" s="156">
        <f>VLOOKUP(B943,'Full FBS'!$B$18:$M$2049,9,0)</f>
        <v>0</v>
      </c>
      <c r="K943" s="156">
        <f>VLOOKUP(B943,'Full FBS'!$B$18:$M$2049,10,0)</f>
        <v>0</v>
      </c>
      <c r="L943" s="156">
        <f>VLOOKUP(B943,'Full FBS'!$B$18:$M$2049,11,0)</f>
        <v>0</v>
      </c>
      <c r="M943" s="156">
        <f>VLOOKUP(B943,'Full FBS'!$B$18:$M$2049,12,0)</f>
        <v>0</v>
      </c>
      <c r="N943" s="153">
        <f>SUM(G943*$D$8+H943*$D$5+I943*$D$9+J943*$D$6+K943*$D$11+L943*$D$10+M943*$D$7)</f>
        <v>0</v>
      </c>
      <c r="O943" s="167">
        <f>VLOOKUP(B943, 'Full FBS'!$B$18:$P$2049, 13, FALSE)</f>
        <v>0</v>
      </c>
      <c r="P943" s="29"/>
      <c r="Q943" s="14"/>
      <c r="R943" s="14"/>
      <c r="S943" s="14"/>
      <c r="T943" s="14"/>
    </row>
    <row r="944" spans="1:20" ht="13.5" customHeight="1">
      <c r="A944" s="154">
        <f>RANK(N944,$N$18:$N$1076)</f>
        <v>783</v>
      </c>
      <c r="B944" s="148" t="s">
        <v>1978</v>
      </c>
      <c r="C944" s="148" t="s">
        <v>1941</v>
      </c>
      <c r="D944" s="149" t="s">
        <v>39</v>
      </c>
      <c r="E944" s="149" t="s">
        <v>40</v>
      </c>
      <c r="F944" s="149" t="s">
        <v>1047</v>
      </c>
      <c r="G944" s="156">
        <f>VLOOKUP(B944,'Full FBS'!$B$18:$M$2049,6,0)</f>
        <v>0</v>
      </c>
      <c r="H944" s="156">
        <f>VLOOKUP(B944,'Full FBS'!$B$18:$M$2049,7,0)</f>
        <v>0</v>
      </c>
      <c r="I944" s="156">
        <f>VLOOKUP(B944,'Full FBS'!$B$18:$M$2049,8,0)</f>
        <v>0</v>
      </c>
      <c r="J944" s="156">
        <f>VLOOKUP(B944,'Full FBS'!$B$18:$M$2049,9,0)</f>
        <v>0</v>
      </c>
      <c r="K944" s="156">
        <f>VLOOKUP(B944,'Full FBS'!$B$18:$M$2049,10,0)</f>
        <v>0</v>
      </c>
      <c r="L944" s="156">
        <f>VLOOKUP(B944,'Full FBS'!$B$18:$M$2049,11,0)</f>
        <v>0</v>
      </c>
      <c r="M944" s="156">
        <f>VLOOKUP(B944,'Full FBS'!$B$18:$M$2049,12,0)</f>
        <v>0</v>
      </c>
      <c r="N944" s="153">
        <f>SUM(G944*$D$8+H944*$D$5+I944*$D$9+J944*$D$6+K944*$D$11+L944*$D$10+M944*$D$7)</f>
        <v>0</v>
      </c>
      <c r="O944" s="167">
        <f>VLOOKUP(B944, 'Full FBS'!$B$18:$P$2049, 13, FALSE)</f>
        <v>0</v>
      </c>
      <c r="P944" s="29"/>
      <c r="Q944" s="14"/>
      <c r="R944" s="14"/>
      <c r="S944" s="14"/>
      <c r="T944" s="14"/>
    </row>
    <row r="945" spans="1:20" ht="13.5" customHeight="1">
      <c r="A945" s="154">
        <f>RANK(N945,$N$18:$N$1076)</f>
        <v>783</v>
      </c>
      <c r="B945" s="148" t="s">
        <v>1552</v>
      </c>
      <c r="C945" s="148" t="s">
        <v>1941</v>
      </c>
      <c r="D945" s="149" t="s">
        <v>42</v>
      </c>
      <c r="E945" s="149" t="s">
        <v>36</v>
      </c>
      <c r="F945" s="149" t="s">
        <v>1047</v>
      </c>
      <c r="G945" s="156">
        <f>VLOOKUP(B945,'Full FBS'!$B$18:$M$2049,6,0)</f>
        <v>0</v>
      </c>
      <c r="H945" s="156">
        <f>VLOOKUP(B945,'Full FBS'!$B$18:$M$2049,7,0)</f>
        <v>0</v>
      </c>
      <c r="I945" s="156">
        <f>VLOOKUP(B945,'Full FBS'!$B$18:$M$2049,8,0)</f>
        <v>0</v>
      </c>
      <c r="J945" s="156">
        <f>VLOOKUP(B945,'Full FBS'!$B$18:$M$2049,9,0)</f>
        <v>0</v>
      </c>
      <c r="K945" s="156">
        <f>VLOOKUP(B945,'Full FBS'!$B$18:$M$2049,10,0)</f>
        <v>0</v>
      </c>
      <c r="L945" s="156">
        <f>VLOOKUP(B945,'Full FBS'!$B$18:$M$2049,11,0)</f>
        <v>0</v>
      </c>
      <c r="M945" s="156">
        <f>VLOOKUP(B945,'Full FBS'!$B$18:$M$2049,12,0)</f>
        <v>0</v>
      </c>
      <c r="N945" s="153">
        <f>SUM(G945*$D$8+H945*$D$5+I945*$D$9+J945*$D$6+K945*$D$11+L945*$D$10+M945*$D$7)</f>
        <v>0</v>
      </c>
      <c r="O945" s="167">
        <f>VLOOKUP(B945, 'Full FBS'!$B$18:$P$2049, 13, FALSE)</f>
        <v>0</v>
      </c>
      <c r="P945" s="29"/>
      <c r="Q945" s="14"/>
      <c r="R945" s="14"/>
      <c r="S945" s="14"/>
      <c r="T945" s="14"/>
    </row>
    <row r="946" spans="1:20" ht="13.5" customHeight="1">
      <c r="A946" s="154">
        <f>RANK(N946,$N$18:$N$1076)</f>
        <v>783</v>
      </c>
      <c r="B946" s="148" t="s">
        <v>808</v>
      </c>
      <c r="C946" s="148" t="s">
        <v>1941</v>
      </c>
      <c r="D946" s="149" t="s">
        <v>43</v>
      </c>
      <c r="E946" s="149" t="s">
        <v>34</v>
      </c>
      <c r="F946" s="149" t="s">
        <v>1047</v>
      </c>
      <c r="G946" s="156">
        <f>VLOOKUP(B946,'Full FBS'!$B$18:$M$2049,6,0)</f>
        <v>0</v>
      </c>
      <c r="H946" s="156">
        <f>VLOOKUP(B946,'Full FBS'!$B$18:$M$2049,7,0)</f>
        <v>0</v>
      </c>
      <c r="I946" s="156">
        <f>VLOOKUP(B946,'Full FBS'!$B$18:$M$2049,8,0)</f>
        <v>0</v>
      </c>
      <c r="J946" s="156">
        <f>VLOOKUP(B946,'Full FBS'!$B$18:$M$2049,9,0)</f>
        <v>0</v>
      </c>
      <c r="K946" s="156">
        <f>VLOOKUP(B946,'Full FBS'!$B$18:$M$2049,10,0)</f>
        <v>0</v>
      </c>
      <c r="L946" s="156">
        <f>VLOOKUP(B946,'Full FBS'!$B$18:$M$2049,11,0)</f>
        <v>0</v>
      </c>
      <c r="M946" s="156">
        <f>VLOOKUP(B946,'Full FBS'!$B$18:$M$2049,12,0)</f>
        <v>0</v>
      </c>
      <c r="N946" s="153">
        <f>SUM(G946*$D$8+H946*$D$5+I946*$D$9+J946*$D$6+K946*$D$11+L946*$D$10+M946*$D$7)</f>
        <v>0</v>
      </c>
      <c r="O946" s="167">
        <f>VLOOKUP(B946, 'Full FBS'!$B$18:$P$2049, 13, FALSE)</f>
        <v>0</v>
      </c>
      <c r="P946" s="29"/>
      <c r="Q946" s="14"/>
      <c r="R946" s="14"/>
      <c r="S946" s="14"/>
      <c r="T946" s="14"/>
    </row>
    <row r="947" spans="1:20" ht="13.5" customHeight="1">
      <c r="A947" s="154">
        <f>RANK(N947,$N$18:$N$1076)</f>
        <v>783</v>
      </c>
      <c r="B947" s="148" t="s">
        <v>1554</v>
      </c>
      <c r="C947" s="148" t="s">
        <v>1044</v>
      </c>
      <c r="D947" s="149" t="s">
        <v>33</v>
      </c>
      <c r="E947" s="149" t="s">
        <v>36</v>
      </c>
      <c r="F947" s="149" t="s">
        <v>337</v>
      </c>
      <c r="G947" s="156">
        <f>VLOOKUP(B947,'Full FBS'!$B$18:$M$2049,6,0)</f>
        <v>0</v>
      </c>
      <c r="H947" s="156">
        <f>VLOOKUP(B947,'Full FBS'!$B$18:$M$2049,7,0)</f>
        <v>0</v>
      </c>
      <c r="I947" s="156">
        <f>VLOOKUP(B947,'Full FBS'!$B$18:$M$2049,8,0)</f>
        <v>0</v>
      </c>
      <c r="J947" s="156">
        <f>VLOOKUP(B947,'Full FBS'!$B$18:$M$2049,9,0)</f>
        <v>0</v>
      </c>
      <c r="K947" s="156">
        <f>VLOOKUP(B947,'Full FBS'!$B$18:$M$2049,10,0)</f>
        <v>0</v>
      </c>
      <c r="L947" s="156">
        <f>VLOOKUP(B947,'Full FBS'!$B$18:$M$2049,11,0)</f>
        <v>0</v>
      </c>
      <c r="M947" s="156">
        <f>VLOOKUP(B947,'Full FBS'!$B$18:$M$2049,12,0)</f>
        <v>0</v>
      </c>
      <c r="N947" s="153">
        <f>SUM(G947*$D$8+H947*$D$5+I947*$D$9+J947*$D$6+K947*$D$11+L947*$D$10+M947*$D$7)</f>
        <v>0</v>
      </c>
      <c r="O947" s="167">
        <f>VLOOKUP(B947, 'Full FBS'!$B$18:$P$2049, 13, FALSE)</f>
        <v>0</v>
      </c>
      <c r="P947" s="29"/>
      <c r="Q947" s="14"/>
      <c r="R947" s="14"/>
      <c r="S947" s="14"/>
      <c r="T947" s="14"/>
    </row>
    <row r="948" spans="1:20" ht="13.5" customHeight="1">
      <c r="A948" s="154">
        <f>RANK(N948,$N$18:$N$1076)</f>
        <v>783</v>
      </c>
      <c r="B948" s="148" t="s">
        <v>2138</v>
      </c>
      <c r="C948" s="148" t="s">
        <v>1044</v>
      </c>
      <c r="D948" s="149" t="s">
        <v>39</v>
      </c>
      <c r="E948" s="149" t="s">
        <v>34</v>
      </c>
      <c r="F948" s="149" t="s">
        <v>337</v>
      </c>
      <c r="G948" s="156">
        <f>VLOOKUP(B948,'Full FBS'!$B$18:$M$2049,6,0)</f>
        <v>0</v>
      </c>
      <c r="H948" s="156">
        <f>VLOOKUP(B948,'Full FBS'!$B$18:$M$2049,7,0)</f>
        <v>0</v>
      </c>
      <c r="I948" s="156">
        <f>VLOOKUP(B948,'Full FBS'!$B$18:$M$2049,8,0)</f>
        <v>0</v>
      </c>
      <c r="J948" s="156">
        <f>VLOOKUP(B948,'Full FBS'!$B$18:$M$2049,9,0)</f>
        <v>0</v>
      </c>
      <c r="K948" s="156">
        <f>VLOOKUP(B948,'Full FBS'!$B$18:$M$2049,10,0)</f>
        <v>0</v>
      </c>
      <c r="L948" s="156">
        <f>VLOOKUP(B948,'Full FBS'!$B$18:$M$2049,11,0)</f>
        <v>0</v>
      </c>
      <c r="M948" s="156">
        <f>VLOOKUP(B948,'Full FBS'!$B$18:$M$2049,12,0)</f>
        <v>0</v>
      </c>
      <c r="N948" s="153">
        <f>SUM(G948*$D$8+H948*$D$5+I948*$D$9+J948*$D$6+K948*$D$11+L948*$D$10+M948*$D$7)</f>
        <v>0</v>
      </c>
      <c r="O948" s="167">
        <f>VLOOKUP(B948, 'Full FBS'!$B$18:$P$2049, 13, FALSE)</f>
        <v>0</v>
      </c>
      <c r="P948" s="29"/>
      <c r="Q948" s="14"/>
      <c r="R948" s="14"/>
      <c r="S948" s="14"/>
      <c r="T948" s="14"/>
    </row>
    <row r="949" spans="1:20" ht="13.5" customHeight="1">
      <c r="A949" s="154">
        <f>RANK(N949,$N$18:$N$1076)</f>
        <v>783</v>
      </c>
      <c r="B949" s="148" t="s">
        <v>1555</v>
      </c>
      <c r="C949" s="148" t="s">
        <v>1044</v>
      </c>
      <c r="D949" s="149" t="s">
        <v>42</v>
      </c>
      <c r="E949" s="149" t="s">
        <v>38</v>
      </c>
      <c r="F949" s="149" t="s">
        <v>337</v>
      </c>
      <c r="G949" s="156">
        <f>VLOOKUP(B949,'Full FBS'!$B$18:$M$2049,6,0)</f>
        <v>0</v>
      </c>
      <c r="H949" s="156">
        <f>VLOOKUP(B949,'Full FBS'!$B$18:$M$2049,7,0)</f>
        <v>0</v>
      </c>
      <c r="I949" s="156">
        <f>VLOOKUP(B949,'Full FBS'!$B$18:$M$2049,8,0)</f>
        <v>0</v>
      </c>
      <c r="J949" s="156">
        <f>VLOOKUP(B949,'Full FBS'!$B$18:$M$2049,9,0)</f>
        <v>0</v>
      </c>
      <c r="K949" s="156">
        <f>VLOOKUP(B949,'Full FBS'!$B$18:$M$2049,10,0)</f>
        <v>0</v>
      </c>
      <c r="L949" s="156">
        <f>VLOOKUP(B949,'Full FBS'!$B$18:$M$2049,11,0)</f>
        <v>0</v>
      </c>
      <c r="M949" s="156">
        <f>VLOOKUP(B949,'Full FBS'!$B$18:$M$2049,12,0)</f>
        <v>0</v>
      </c>
      <c r="N949" s="153">
        <f>SUM(G949*$D$8+H949*$D$5+I949*$D$9+J949*$D$6+K949*$D$11+L949*$D$10+M949*$D$7)</f>
        <v>0</v>
      </c>
      <c r="O949" s="167">
        <f>VLOOKUP(B949, 'Full FBS'!$B$18:$P$2049, 13, FALSE)</f>
        <v>0</v>
      </c>
      <c r="P949" s="29"/>
      <c r="Q949" s="14"/>
      <c r="R949" s="14"/>
      <c r="S949" s="14"/>
      <c r="T949" s="14"/>
    </row>
    <row r="950" spans="1:20" ht="13.5" customHeight="1">
      <c r="A950" s="154">
        <f>RANK(N950,$N$18:$N$1076)</f>
        <v>783</v>
      </c>
      <c r="B950" s="148" t="s">
        <v>2141</v>
      </c>
      <c r="C950" s="148" t="s">
        <v>1044</v>
      </c>
      <c r="D950" s="149" t="s">
        <v>43</v>
      </c>
      <c r="E950" s="149" t="s">
        <v>38</v>
      </c>
      <c r="F950" s="149" t="s">
        <v>337</v>
      </c>
      <c r="G950" s="156">
        <f>VLOOKUP(B950,'Full FBS'!$B$18:$M$2049,6,0)</f>
        <v>0</v>
      </c>
      <c r="H950" s="156">
        <f>VLOOKUP(B950,'Full FBS'!$B$18:$M$2049,7,0)</f>
        <v>0</v>
      </c>
      <c r="I950" s="156">
        <f>VLOOKUP(B950,'Full FBS'!$B$18:$M$2049,8,0)</f>
        <v>0</v>
      </c>
      <c r="J950" s="156">
        <f>VLOOKUP(B950,'Full FBS'!$B$18:$M$2049,9,0)</f>
        <v>0</v>
      </c>
      <c r="K950" s="156">
        <f>VLOOKUP(B950,'Full FBS'!$B$18:$M$2049,10,0)</f>
        <v>0</v>
      </c>
      <c r="L950" s="156">
        <f>VLOOKUP(B950,'Full FBS'!$B$18:$M$2049,11,0)</f>
        <v>0</v>
      </c>
      <c r="M950" s="156">
        <f>VLOOKUP(B950,'Full FBS'!$B$18:$M$2049,12,0)</f>
        <v>0</v>
      </c>
      <c r="N950" s="153">
        <f>SUM(G950*$D$8+H950*$D$5+I950*$D$9+J950*$D$6+K950*$D$11+L950*$D$10+M950*$D$7)</f>
        <v>0</v>
      </c>
      <c r="O950" s="167">
        <f>VLOOKUP(B950, 'Full FBS'!$B$18:$P$2049, 13, FALSE)</f>
        <v>0</v>
      </c>
      <c r="P950" s="29"/>
      <c r="Q950" s="14"/>
      <c r="R950" s="14"/>
      <c r="S950" s="14"/>
      <c r="T950" s="14"/>
    </row>
    <row r="951" spans="1:20" ht="13.5" customHeight="1">
      <c r="A951" s="154">
        <f>RANK(N951,$N$18:$N$1076)</f>
        <v>783</v>
      </c>
      <c r="B951" s="148" t="s">
        <v>816</v>
      </c>
      <c r="C951" s="148" t="s">
        <v>1942</v>
      </c>
      <c r="D951" s="149" t="s">
        <v>33</v>
      </c>
      <c r="E951" s="149" t="s">
        <v>36</v>
      </c>
      <c r="F951" s="149" t="s">
        <v>337</v>
      </c>
      <c r="G951" s="156">
        <f>VLOOKUP(B951,'Full FBS'!$B$18:$M$2049,6,0)</f>
        <v>0</v>
      </c>
      <c r="H951" s="156">
        <f>VLOOKUP(B951,'Full FBS'!$B$18:$M$2049,7,0)</f>
        <v>0</v>
      </c>
      <c r="I951" s="156">
        <f>VLOOKUP(B951,'Full FBS'!$B$18:$M$2049,8,0)</f>
        <v>0</v>
      </c>
      <c r="J951" s="156">
        <f>VLOOKUP(B951,'Full FBS'!$B$18:$M$2049,9,0)</f>
        <v>0</v>
      </c>
      <c r="K951" s="156">
        <f>VLOOKUP(B951,'Full FBS'!$B$18:$M$2049,10,0)</f>
        <v>0</v>
      </c>
      <c r="L951" s="156">
        <f>VLOOKUP(B951,'Full FBS'!$B$18:$M$2049,11,0)</f>
        <v>0</v>
      </c>
      <c r="M951" s="156">
        <f>VLOOKUP(B951,'Full FBS'!$B$18:$M$2049,12,0)</f>
        <v>0</v>
      </c>
      <c r="N951" s="153">
        <f>SUM(G951*$D$8+H951*$D$5+I951*$D$9+J951*$D$6+K951*$D$11+L951*$D$10+M951*$D$7)</f>
        <v>0</v>
      </c>
      <c r="O951" s="167">
        <f>VLOOKUP(B951, 'Full FBS'!$B$18:$P$2049, 13, FALSE)</f>
        <v>0</v>
      </c>
      <c r="P951" s="29"/>
      <c r="Q951" s="14"/>
      <c r="R951" s="14"/>
      <c r="S951" s="14"/>
      <c r="T951" s="14"/>
    </row>
    <row r="952" spans="1:20" ht="13.5" customHeight="1">
      <c r="A952" s="154">
        <f>RANK(N952,$N$18:$N$1076)</f>
        <v>783</v>
      </c>
      <c r="B952" s="148" t="s">
        <v>1569</v>
      </c>
      <c r="C952" s="148" t="s">
        <v>1942</v>
      </c>
      <c r="D952" s="149" t="s">
        <v>39</v>
      </c>
      <c r="E952" s="149" t="s">
        <v>40</v>
      </c>
      <c r="F952" s="149" t="s">
        <v>337</v>
      </c>
      <c r="G952" s="156">
        <f>VLOOKUP(B952,'Full FBS'!$B$18:$M$2049,6,0)</f>
        <v>0</v>
      </c>
      <c r="H952" s="156">
        <f>VLOOKUP(B952,'Full FBS'!$B$18:$M$2049,7,0)</f>
        <v>0</v>
      </c>
      <c r="I952" s="156">
        <f>VLOOKUP(B952,'Full FBS'!$B$18:$M$2049,8,0)</f>
        <v>0</v>
      </c>
      <c r="J952" s="156">
        <f>VLOOKUP(B952,'Full FBS'!$B$18:$M$2049,9,0)</f>
        <v>0</v>
      </c>
      <c r="K952" s="156">
        <f>VLOOKUP(B952,'Full FBS'!$B$18:$M$2049,10,0)</f>
        <v>0</v>
      </c>
      <c r="L952" s="156">
        <f>VLOOKUP(B952,'Full FBS'!$B$18:$M$2049,11,0)</f>
        <v>0</v>
      </c>
      <c r="M952" s="156">
        <f>VLOOKUP(B952,'Full FBS'!$B$18:$M$2049,12,0)</f>
        <v>0</v>
      </c>
      <c r="N952" s="153">
        <f>SUM(G952*$D$8+H952*$D$5+I952*$D$9+J952*$D$6+K952*$D$11+L952*$D$10+M952*$D$7)</f>
        <v>0</v>
      </c>
      <c r="O952" s="167">
        <f>VLOOKUP(B952, 'Full FBS'!$B$18:$P$2049, 13, FALSE)</f>
        <v>0</v>
      </c>
      <c r="P952" s="29"/>
      <c r="Q952" s="14"/>
      <c r="R952" s="14"/>
      <c r="S952" s="14"/>
      <c r="T952" s="14"/>
    </row>
    <row r="953" spans="1:20" ht="13.5" customHeight="1">
      <c r="A953" s="154">
        <f>RANK(N953,$N$18:$N$1076)</f>
        <v>783</v>
      </c>
      <c r="B953" s="148" t="s">
        <v>1573</v>
      </c>
      <c r="C953" s="148" t="s">
        <v>1942</v>
      </c>
      <c r="D953" s="149" t="s">
        <v>43</v>
      </c>
      <c r="E953" s="149" t="s">
        <v>38</v>
      </c>
      <c r="F953" s="149" t="s">
        <v>337</v>
      </c>
      <c r="G953" s="156">
        <f>VLOOKUP(B953,'Full FBS'!$B$18:$M$2049,6,0)</f>
        <v>0</v>
      </c>
      <c r="H953" s="156">
        <f>VLOOKUP(B953,'Full FBS'!$B$18:$M$2049,7,0)</f>
        <v>0</v>
      </c>
      <c r="I953" s="156">
        <f>VLOOKUP(B953,'Full FBS'!$B$18:$M$2049,8,0)</f>
        <v>0</v>
      </c>
      <c r="J953" s="156">
        <f>VLOOKUP(B953,'Full FBS'!$B$18:$M$2049,9,0)</f>
        <v>0</v>
      </c>
      <c r="K953" s="156">
        <f>VLOOKUP(B953,'Full FBS'!$B$18:$M$2049,10,0)</f>
        <v>0</v>
      </c>
      <c r="L953" s="156">
        <f>VLOOKUP(B953,'Full FBS'!$B$18:$M$2049,11,0)</f>
        <v>0</v>
      </c>
      <c r="M953" s="156">
        <f>VLOOKUP(B953,'Full FBS'!$B$18:$M$2049,12,0)</f>
        <v>0</v>
      </c>
      <c r="N953" s="153">
        <f>SUM(G953*$D$8+H953*$D$5+I953*$D$9+J953*$D$6+K953*$D$11+L953*$D$10+M953*$D$7)</f>
        <v>0</v>
      </c>
      <c r="O953" s="167">
        <f>VLOOKUP(B953, 'Full FBS'!$B$18:$P$2049, 13, FALSE)</f>
        <v>0</v>
      </c>
      <c r="P953" s="29"/>
      <c r="Q953" s="14"/>
      <c r="R953" s="14"/>
      <c r="S953" s="14"/>
      <c r="T953" s="14"/>
    </row>
    <row r="954" spans="1:20" ht="13.5" customHeight="1">
      <c r="A954" s="154">
        <f>RANK(N954,$N$18:$N$1076)</f>
        <v>783</v>
      </c>
      <c r="B954" s="148" t="s">
        <v>826</v>
      </c>
      <c r="C954" s="148" t="s">
        <v>1943</v>
      </c>
      <c r="D954" s="149" t="s">
        <v>33</v>
      </c>
      <c r="E954" s="149" t="s">
        <v>36</v>
      </c>
      <c r="F954" s="149" t="s">
        <v>336</v>
      </c>
      <c r="G954" s="156">
        <f>VLOOKUP(B954,'Full FBS'!$B$18:$M$2049,6,0)</f>
        <v>0</v>
      </c>
      <c r="H954" s="156">
        <f>VLOOKUP(B954,'Full FBS'!$B$18:$M$2049,7,0)</f>
        <v>0</v>
      </c>
      <c r="I954" s="156">
        <f>VLOOKUP(B954,'Full FBS'!$B$18:$M$2049,8,0)</f>
        <v>0</v>
      </c>
      <c r="J954" s="156">
        <f>VLOOKUP(B954,'Full FBS'!$B$18:$M$2049,9,0)</f>
        <v>0</v>
      </c>
      <c r="K954" s="156">
        <f>VLOOKUP(B954,'Full FBS'!$B$18:$M$2049,10,0)</f>
        <v>0</v>
      </c>
      <c r="L954" s="156">
        <f>VLOOKUP(B954,'Full FBS'!$B$18:$M$2049,11,0)</f>
        <v>0</v>
      </c>
      <c r="M954" s="156">
        <f>VLOOKUP(B954,'Full FBS'!$B$18:$M$2049,12,0)</f>
        <v>0</v>
      </c>
      <c r="N954" s="153">
        <f>SUM(G954*$D$8+H954*$D$5+I954*$D$9+J954*$D$6+K954*$D$11+L954*$D$10+M954*$D$7)</f>
        <v>0</v>
      </c>
      <c r="O954" s="167">
        <f>VLOOKUP(B954, 'Full FBS'!$B$18:$P$2049, 13, FALSE)</f>
        <v>0</v>
      </c>
      <c r="P954" s="29"/>
      <c r="Q954" s="14"/>
      <c r="R954" s="14"/>
      <c r="S954" s="14"/>
      <c r="T954" s="14"/>
    </row>
    <row r="955" spans="1:20" ht="13.5" customHeight="1">
      <c r="A955" s="154">
        <f>RANK(N955,$N$18:$N$1076)</f>
        <v>783</v>
      </c>
      <c r="B955" s="148" t="s">
        <v>1575</v>
      </c>
      <c r="C955" s="148" t="s">
        <v>1943</v>
      </c>
      <c r="D955" s="149" t="s">
        <v>39</v>
      </c>
      <c r="E955" s="149" t="s">
        <v>1965</v>
      </c>
      <c r="F955" s="149" t="s">
        <v>336</v>
      </c>
      <c r="G955" s="156">
        <f>VLOOKUP(B955,'Full FBS'!$B$18:$M$2049,6,0)</f>
        <v>0</v>
      </c>
      <c r="H955" s="156">
        <f>VLOOKUP(B955,'Full FBS'!$B$18:$M$2049,7,0)</f>
        <v>0</v>
      </c>
      <c r="I955" s="156">
        <f>VLOOKUP(B955,'Full FBS'!$B$18:$M$2049,8,0)</f>
        <v>0</v>
      </c>
      <c r="J955" s="156">
        <f>VLOOKUP(B955,'Full FBS'!$B$18:$M$2049,9,0)</f>
        <v>0</v>
      </c>
      <c r="K955" s="156">
        <f>VLOOKUP(B955,'Full FBS'!$B$18:$M$2049,10,0)</f>
        <v>0</v>
      </c>
      <c r="L955" s="156">
        <f>VLOOKUP(B955,'Full FBS'!$B$18:$M$2049,11,0)</f>
        <v>0</v>
      </c>
      <c r="M955" s="156">
        <f>VLOOKUP(B955,'Full FBS'!$B$18:$M$2049,12,0)</f>
        <v>0</v>
      </c>
      <c r="N955" s="153">
        <f>SUM(G955*$D$8+H955*$D$5+I955*$D$9+J955*$D$6+K955*$D$11+L955*$D$10+M955*$D$7)</f>
        <v>0</v>
      </c>
      <c r="O955" s="167">
        <f>VLOOKUP(B955, 'Full FBS'!$B$18:$P$2049, 13, FALSE)</f>
        <v>0</v>
      </c>
      <c r="P955" s="29"/>
      <c r="Q955" s="14"/>
      <c r="R955" s="14"/>
      <c r="S955" s="14"/>
      <c r="T955" s="14"/>
    </row>
    <row r="956" spans="1:20" ht="13.5" customHeight="1">
      <c r="A956" s="154">
        <f>RANK(N956,$N$18:$N$1076)</f>
        <v>783</v>
      </c>
      <c r="B956" s="148" t="s">
        <v>1576</v>
      </c>
      <c r="C956" s="148" t="s">
        <v>1943</v>
      </c>
      <c r="D956" s="149" t="s">
        <v>42</v>
      </c>
      <c r="E956" s="149" t="s">
        <v>34</v>
      </c>
      <c r="F956" s="149" t="s">
        <v>336</v>
      </c>
      <c r="G956" s="156">
        <f>VLOOKUP(B956,'Full FBS'!$B$18:$M$2049,6,0)</f>
        <v>0</v>
      </c>
      <c r="H956" s="156">
        <f>VLOOKUP(B956,'Full FBS'!$B$18:$M$2049,7,0)</f>
        <v>0</v>
      </c>
      <c r="I956" s="156">
        <f>VLOOKUP(B956,'Full FBS'!$B$18:$M$2049,8,0)</f>
        <v>0</v>
      </c>
      <c r="J956" s="156">
        <f>VLOOKUP(B956,'Full FBS'!$B$18:$M$2049,9,0)</f>
        <v>0</v>
      </c>
      <c r="K956" s="156">
        <f>VLOOKUP(B956,'Full FBS'!$B$18:$M$2049,10,0)</f>
        <v>0</v>
      </c>
      <c r="L956" s="156">
        <f>VLOOKUP(B956,'Full FBS'!$B$18:$M$2049,11,0)</f>
        <v>0</v>
      </c>
      <c r="M956" s="156">
        <f>VLOOKUP(B956,'Full FBS'!$B$18:$M$2049,12,0)</f>
        <v>0</v>
      </c>
      <c r="N956" s="153">
        <f>SUM(G956*$D$8+H956*$D$5+I956*$D$9+J956*$D$6+K956*$D$11+L956*$D$10+M956*$D$7)</f>
        <v>0</v>
      </c>
      <c r="O956" s="167">
        <f>VLOOKUP(B956, 'Full FBS'!$B$18:$P$2049, 13, FALSE)</f>
        <v>0</v>
      </c>
      <c r="P956" s="29"/>
      <c r="Q956" s="14"/>
      <c r="R956" s="14"/>
      <c r="S956" s="14"/>
      <c r="T956" s="14"/>
    </row>
    <row r="957" spans="1:20" ht="13.5" customHeight="1">
      <c r="A957" s="154">
        <f>RANK(N957,$N$18:$N$1076)</f>
        <v>783</v>
      </c>
      <c r="B957" s="148" t="s">
        <v>827</v>
      </c>
      <c r="C957" s="148" t="s">
        <v>1943</v>
      </c>
      <c r="D957" s="149" t="s">
        <v>42</v>
      </c>
      <c r="E957" s="149" t="s">
        <v>38</v>
      </c>
      <c r="F957" s="149" t="s">
        <v>336</v>
      </c>
      <c r="G957" s="156">
        <f>VLOOKUP(B957,'Full FBS'!$B$18:$M$2049,6,0)</f>
        <v>0</v>
      </c>
      <c r="H957" s="156">
        <f>VLOOKUP(B957,'Full FBS'!$B$18:$M$2049,7,0)</f>
        <v>0</v>
      </c>
      <c r="I957" s="156">
        <f>VLOOKUP(B957,'Full FBS'!$B$18:$M$2049,8,0)</f>
        <v>0</v>
      </c>
      <c r="J957" s="156">
        <f>VLOOKUP(B957,'Full FBS'!$B$18:$M$2049,9,0)</f>
        <v>0</v>
      </c>
      <c r="K957" s="156">
        <f>VLOOKUP(B957,'Full FBS'!$B$18:$M$2049,10,0)</f>
        <v>0</v>
      </c>
      <c r="L957" s="156">
        <f>VLOOKUP(B957,'Full FBS'!$B$18:$M$2049,11,0)</f>
        <v>0</v>
      </c>
      <c r="M957" s="156">
        <f>VLOOKUP(B957,'Full FBS'!$B$18:$M$2049,12,0)</f>
        <v>0</v>
      </c>
      <c r="N957" s="153">
        <f>SUM(G957*$D$8+H957*$D$5+I957*$D$9+J957*$D$6+K957*$D$11+L957*$D$10+M957*$D$7)</f>
        <v>0</v>
      </c>
      <c r="O957" s="167">
        <f>VLOOKUP(B957, 'Full FBS'!$B$18:$P$2049, 13, FALSE)</f>
        <v>0</v>
      </c>
      <c r="P957" s="29"/>
      <c r="Q957" s="14"/>
      <c r="R957" s="14"/>
      <c r="S957" s="14"/>
      <c r="T957" s="14"/>
    </row>
    <row r="958" spans="1:20" ht="13.5" customHeight="1">
      <c r="A958" s="154">
        <f>RANK(N958,$N$18:$N$1076)</f>
        <v>783</v>
      </c>
      <c r="B958" s="148" t="s">
        <v>56</v>
      </c>
      <c r="C958" s="148" t="s">
        <v>408</v>
      </c>
      <c r="D958" s="149" t="s">
        <v>33</v>
      </c>
      <c r="E958" s="149" t="s">
        <v>34</v>
      </c>
      <c r="F958" s="149" t="s">
        <v>37</v>
      </c>
      <c r="G958" s="156">
        <f>VLOOKUP(B958,'Full FBS'!$B$18:$M$2049,6,0)</f>
        <v>0</v>
      </c>
      <c r="H958" s="156">
        <f>VLOOKUP(B958,'Full FBS'!$B$18:$M$2049,7,0)</f>
        <v>0</v>
      </c>
      <c r="I958" s="156">
        <f>VLOOKUP(B958,'Full FBS'!$B$18:$M$2049,8,0)</f>
        <v>0</v>
      </c>
      <c r="J958" s="156">
        <f>VLOOKUP(B958,'Full FBS'!$B$18:$M$2049,9,0)</f>
        <v>0</v>
      </c>
      <c r="K958" s="156">
        <f>VLOOKUP(B958,'Full FBS'!$B$18:$M$2049,10,0)</f>
        <v>0</v>
      </c>
      <c r="L958" s="156">
        <f>VLOOKUP(B958,'Full FBS'!$B$18:$M$2049,11,0)</f>
        <v>0</v>
      </c>
      <c r="M958" s="156">
        <f>VLOOKUP(B958,'Full FBS'!$B$18:$M$2049,12,0)</f>
        <v>0</v>
      </c>
      <c r="N958" s="153">
        <f>SUM(G958*$D$8+H958*$D$5+I958*$D$9+J958*$D$6+K958*$D$11+L958*$D$10+M958*$D$7)</f>
        <v>0</v>
      </c>
      <c r="O958" s="167">
        <f>VLOOKUP(B958, 'Full FBS'!$B$18:$P$2049, 13, FALSE)</f>
        <v>0</v>
      </c>
      <c r="P958" s="29"/>
      <c r="Q958" s="14"/>
      <c r="R958" s="14"/>
      <c r="S958" s="14"/>
      <c r="T958" s="14"/>
    </row>
    <row r="959" spans="1:20" ht="13.5" customHeight="1">
      <c r="A959" s="154">
        <f>RANK(N959,$N$18:$N$1076)</f>
        <v>783</v>
      </c>
      <c r="B959" s="148" t="s">
        <v>822</v>
      </c>
      <c r="C959" s="148" t="s">
        <v>408</v>
      </c>
      <c r="D959" s="149" t="s">
        <v>42</v>
      </c>
      <c r="E959" s="149" t="s">
        <v>36</v>
      </c>
      <c r="F959" s="149" t="s">
        <v>37</v>
      </c>
      <c r="G959" s="156">
        <f>VLOOKUP(B959,'Full FBS'!$B$18:$M$2049,6,0)</f>
        <v>0</v>
      </c>
      <c r="H959" s="156">
        <f>VLOOKUP(B959,'Full FBS'!$B$18:$M$2049,7,0)</f>
        <v>0</v>
      </c>
      <c r="I959" s="156">
        <f>VLOOKUP(B959,'Full FBS'!$B$18:$M$2049,8,0)</f>
        <v>0</v>
      </c>
      <c r="J959" s="156">
        <f>VLOOKUP(B959,'Full FBS'!$B$18:$M$2049,9,0)</f>
        <v>0</v>
      </c>
      <c r="K959" s="156">
        <f>VLOOKUP(B959,'Full FBS'!$B$18:$M$2049,10,0)</f>
        <v>0</v>
      </c>
      <c r="L959" s="156">
        <f>VLOOKUP(B959,'Full FBS'!$B$18:$M$2049,11,0)</f>
        <v>0</v>
      </c>
      <c r="M959" s="156">
        <f>VLOOKUP(B959,'Full FBS'!$B$18:$M$2049,12,0)</f>
        <v>0</v>
      </c>
      <c r="N959" s="153">
        <f>SUM(G959*$D$8+H959*$D$5+I959*$D$9+J959*$D$6+K959*$D$11+L959*$D$10+M959*$D$7)</f>
        <v>0</v>
      </c>
      <c r="O959" s="167">
        <f>VLOOKUP(B959, 'Full FBS'!$B$18:$P$2049, 13, FALSE)</f>
        <v>0</v>
      </c>
      <c r="P959" s="29"/>
      <c r="Q959" s="14"/>
      <c r="R959" s="14"/>
      <c r="S959" s="14"/>
      <c r="T959" s="14"/>
    </row>
    <row r="960" spans="1:20" ht="13.5" customHeight="1">
      <c r="A960" s="154">
        <f>RANK(N960,$N$18:$N$1076)</f>
        <v>783</v>
      </c>
      <c r="B960" s="148" t="s">
        <v>836</v>
      </c>
      <c r="C960" s="148" t="s">
        <v>409</v>
      </c>
      <c r="D960" s="149" t="s">
        <v>33</v>
      </c>
      <c r="E960" s="149" t="s">
        <v>36</v>
      </c>
      <c r="F960" s="149" t="s">
        <v>37</v>
      </c>
      <c r="G960" s="156">
        <f>VLOOKUP(B960,'Full FBS'!$B$18:$M$2049,6,0)</f>
        <v>0</v>
      </c>
      <c r="H960" s="156">
        <f>VLOOKUP(B960,'Full FBS'!$B$18:$M$2049,7,0)</f>
        <v>0</v>
      </c>
      <c r="I960" s="156">
        <f>VLOOKUP(B960,'Full FBS'!$B$18:$M$2049,8,0)</f>
        <v>0</v>
      </c>
      <c r="J960" s="156">
        <f>VLOOKUP(B960,'Full FBS'!$B$18:$M$2049,9,0)</f>
        <v>0</v>
      </c>
      <c r="K960" s="156">
        <f>VLOOKUP(B960,'Full FBS'!$B$18:$M$2049,10,0)</f>
        <v>0</v>
      </c>
      <c r="L960" s="156">
        <f>VLOOKUP(B960,'Full FBS'!$B$18:$M$2049,11,0)</f>
        <v>0</v>
      </c>
      <c r="M960" s="156">
        <f>VLOOKUP(B960,'Full FBS'!$B$18:$M$2049,12,0)</f>
        <v>0</v>
      </c>
      <c r="N960" s="153">
        <f>SUM(G960*$D$8+H960*$D$5+I960*$D$9+J960*$D$6+K960*$D$11+L960*$D$10+M960*$D$7)</f>
        <v>0</v>
      </c>
      <c r="O960" s="167">
        <f>VLOOKUP(B960, 'Full FBS'!$B$18:$P$2049, 13, FALSE)</f>
        <v>0</v>
      </c>
      <c r="P960" s="29"/>
      <c r="Q960" s="14"/>
      <c r="R960" s="14"/>
      <c r="S960" s="14"/>
      <c r="T960" s="14"/>
    </row>
    <row r="961" spans="1:20" ht="13.5" customHeight="1">
      <c r="A961" s="154">
        <f>RANK(N961,$N$18:$N$1076)</f>
        <v>783</v>
      </c>
      <c r="B961" s="148" t="s">
        <v>1587</v>
      </c>
      <c r="C961" s="148" t="s">
        <v>409</v>
      </c>
      <c r="D961" s="149" t="s">
        <v>42</v>
      </c>
      <c r="E961" s="149" t="s">
        <v>38</v>
      </c>
      <c r="F961" s="149" t="s">
        <v>37</v>
      </c>
      <c r="G961" s="156">
        <f>VLOOKUP(B961,'Full FBS'!$B$18:$M$2049,6,0)</f>
        <v>0</v>
      </c>
      <c r="H961" s="156">
        <f>VLOOKUP(B961,'Full FBS'!$B$18:$M$2049,7,0)</f>
        <v>0</v>
      </c>
      <c r="I961" s="156">
        <f>VLOOKUP(B961,'Full FBS'!$B$18:$M$2049,8,0)</f>
        <v>0</v>
      </c>
      <c r="J961" s="156">
        <f>VLOOKUP(B961,'Full FBS'!$B$18:$M$2049,9,0)</f>
        <v>0</v>
      </c>
      <c r="K961" s="156">
        <f>VLOOKUP(B961,'Full FBS'!$B$18:$M$2049,10,0)</f>
        <v>0</v>
      </c>
      <c r="L961" s="156">
        <f>VLOOKUP(B961,'Full FBS'!$B$18:$M$2049,11,0)</f>
        <v>0</v>
      </c>
      <c r="M961" s="156">
        <f>VLOOKUP(B961,'Full FBS'!$B$18:$M$2049,12,0)</f>
        <v>0</v>
      </c>
      <c r="N961" s="153">
        <f>SUM(G961*$D$8+H961*$D$5+I961*$D$9+J961*$D$6+K961*$D$11+L961*$D$10+M961*$D$7)</f>
        <v>0</v>
      </c>
      <c r="O961" s="167">
        <f>VLOOKUP(B961, 'Full FBS'!$B$18:$P$2049, 13, FALSE)</f>
        <v>0</v>
      </c>
      <c r="P961" s="29"/>
      <c r="Q961" s="14"/>
      <c r="R961" s="14"/>
      <c r="S961" s="14"/>
      <c r="T961" s="14"/>
    </row>
    <row r="962" spans="1:20" ht="13.5" customHeight="1">
      <c r="A962" s="154">
        <f>RANK(N962,$N$18:$N$1076)</f>
        <v>783</v>
      </c>
      <c r="B962" s="148" t="s">
        <v>2017</v>
      </c>
      <c r="C962" s="148" t="s">
        <v>409</v>
      </c>
      <c r="D962" s="149" t="s">
        <v>43</v>
      </c>
      <c r="E962" s="149" t="s">
        <v>36</v>
      </c>
      <c r="F962" s="149" t="s">
        <v>37</v>
      </c>
      <c r="G962" s="156">
        <f>VLOOKUP(B962,'Full FBS'!$B$18:$M$2049,6,0)</f>
        <v>0</v>
      </c>
      <c r="H962" s="156">
        <f>VLOOKUP(B962,'Full FBS'!$B$18:$M$2049,7,0)</f>
        <v>0</v>
      </c>
      <c r="I962" s="156">
        <f>VLOOKUP(B962,'Full FBS'!$B$18:$M$2049,8,0)</f>
        <v>0</v>
      </c>
      <c r="J962" s="156">
        <f>VLOOKUP(B962,'Full FBS'!$B$18:$M$2049,9,0)</f>
        <v>0</v>
      </c>
      <c r="K962" s="156">
        <f>VLOOKUP(B962,'Full FBS'!$B$18:$M$2049,10,0)</f>
        <v>0</v>
      </c>
      <c r="L962" s="156">
        <f>VLOOKUP(B962,'Full FBS'!$B$18:$M$2049,11,0)</f>
        <v>0</v>
      </c>
      <c r="M962" s="156">
        <f>VLOOKUP(B962,'Full FBS'!$B$18:$M$2049,12,0)</f>
        <v>0</v>
      </c>
      <c r="N962" s="153">
        <f>SUM(G962*$D$8+H962*$D$5+I962*$D$9+J962*$D$6+K962*$D$11+L962*$D$10+M962*$D$7)</f>
        <v>0</v>
      </c>
      <c r="O962" s="167">
        <f>VLOOKUP(B962, 'Full FBS'!$B$18:$P$2049, 13, FALSE)</f>
        <v>0</v>
      </c>
      <c r="P962" s="29"/>
      <c r="Q962" s="14"/>
      <c r="R962" s="14"/>
      <c r="S962" s="14"/>
      <c r="T962" s="14"/>
    </row>
    <row r="963" spans="1:20" ht="13.5" customHeight="1">
      <c r="A963" s="154">
        <f>RANK(N963,$N$18:$N$1076)</f>
        <v>783</v>
      </c>
      <c r="B963" s="148" t="s">
        <v>842</v>
      </c>
      <c r="C963" s="148" t="s">
        <v>1064</v>
      </c>
      <c r="D963" s="149" t="s">
        <v>33</v>
      </c>
      <c r="E963" s="149" t="s">
        <v>38</v>
      </c>
      <c r="F963" s="149" t="s">
        <v>335</v>
      </c>
      <c r="G963" s="156">
        <f>VLOOKUP(B963,'Full FBS'!$B$18:$M$2049,6,0)</f>
        <v>0</v>
      </c>
      <c r="H963" s="156">
        <f>VLOOKUP(B963,'Full FBS'!$B$18:$M$2049,7,0)</f>
        <v>0</v>
      </c>
      <c r="I963" s="156">
        <f>VLOOKUP(B963,'Full FBS'!$B$18:$M$2049,8,0)</f>
        <v>0</v>
      </c>
      <c r="J963" s="156">
        <f>VLOOKUP(B963,'Full FBS'!$B$18:$M$2049,9,0)</f>
        <v>0</v>
      </c>
      <c r="K963" s="156">
        <f>VLOOKUP(B963,'Full FBS'!$B$18:$M$2049,10,0)</f>
        <v>0</v>
      </c>
      <c r="L963" s="156">
        <f>VLOOKUP(B963,'Full FBS'!$B$18:$M$2049,11,0)</f>
        <v>0</v>
      </c>
      <c r="M963" s="156">
        <f>VLOOKUP(B963,'Full FBS'!$B$18:$M$2049,12,0)</f>
        <v>0</v>
      </c>
      <c r="N963" s="153">
        <f>SUM(G963*$D$8+H963*$D$5+I963*$D$9+J963*$D$6+K963*$D$11+L963*$D$10+M963*$D$7)</f>
        <v>0</v>
      </c>
      <c r="O963" s="167">
        <f>VLOOKUP(B963, 'Full FBS'!$B$18:$P$2049, 13, FALSE)</f>
        <v>0</v>
      </c>
      <c r="P963" s="29"/>
      <c r="Q963" s="14"/>
      <c r="R963" s="14"/>
      <c r="S963" s="14"/>
      <c r="T963" s="14"/>
    </row>
    <row r="964" spans="1:20" ht="13.5" customHeight="1">
      <c r="A964" s="154">
        <f>RANK(N964,$N$18:$N$1076)</f>
        <v>783</v>
      </c>
      <c r="B964" s="148" t="s">
        <v>1593</v>
      </c>
      <c r="C964" s="148" t="s">
        <v>1064</v>
      </c>
      <c r="D964" s="149" t="s">
        <v>39</v>
      </c>
      <c r="E964" s="149" t="s">
        <v>38</v>
      </c>
      <c r="F964" s="149" t="s">
        <v>335</v>
      </c>
      <c r="G964" s="156">
        <f>VLOOKUP(B964,'Full FBS'!$B$18:$M$2049,6,0)</f>
        <v>0</v>
      </c>
      <c r="H964" s="156">
        <f>VLOOKUP(B964,'Full FBS'!$B$18:$M$2049,7,0)</f>
        <v>0</v>
      </c>
      <c r="I964" s="156">
        <f>VLOOKUP(B964,'Full FBS'!$B$18:$M$2049,8,0)</f>
        <v>0</v>
      </c>
      <c r="J964" s="156">
        <f>VLOOKUP(B964,'Full FBS'!$B$18:$M$2049,9,0)</f>
        <v>0</v>
      </c>
      <c r="K964" s="156">
        <f>VLOOKUP(B964,'Full FBS'!$B$18:$M$2049,10,0)</f>
        <v>0</v>
      </c>
      <c r="L964" s="156">
        <f>VLOOKUP(B964,'Full FBS'!$B$18:$M$2049,11,0)</f>
        <v>0</v>
      </c>
      <c r="M964" s="156">
        <f>VLOOKUP(B964,'Full FBS'!$B$18:$M$2049,12,0)</f>
        <v>0</v>
      </c>
      <c r="N964" s="153">
        <f>SUM(G964*$D$8+H964*$D$5+I964*$D$9+J964*$D$6+K964*$D$11+L964*$D$10+M964*$D$7)</f>
        <v>0</v>
      </c>
      <c r="O964" s="167">
        <f>VLOOKUP(B964, 'Full FBS'!$B$18:$P$2049, 13, FALSE)</f>
        <v>0</v>
      </c>
      <c r="P964" s="29"/>
      <c r="Q964" s="14"/>
      <c r="R964" s="14"/>
      <c r="S964" s="14"/>
      <c r="T964" s="14"/>
    </row>
    <row r="965" spans="1:20" ht="13.5" customHeight="1">
      <c r="A965" s="154">
        <f>RANK(N965,$N$18:$N$1076)</f>
        <v>783</v>
      </c>
      <c r="B965" s="148" t="s">
        <v>2150</v>
      </c>
      <c r="C965" s="148" t="s">
        <v>1064</v>
      </c>
      <c r="D965" s="149" t="s">
        <v>42</v>
      </c>
      <c r="E965" s="149" t="s">
        <v>38</v>
      </c>
      <c r="F965" s="149" t="s">
        <v>335</v>
      </c>
      <c r="G965" s="156">
        <f>VLOOKUP(B965,'Full FBS'!$B$18:$M$2049,6,0)</f>
        <v>0</v>
      </c>
      <c r="H965" s="156">
        <f>VLOOKUP(B965,'Full FBS'!$B$18:$M$2049,7,0)</f>
        <v>0</v>
      </c>
      <c r="I965" s="156">
        <f>VLOOKUP(B965,'Full FBS'!$B$18:$M$2049,8,0)</f>
        <v>0</v>
      </c>
      <c r="J965" s="156">
        <f>VLOOKUP(B965,'Full FBS'!$B$18:$M$2049,9,0)</f>
        <v>0</v>
      </c>
      <c r="K965" s="156">
        <f>VLOOKUP(B965,'Full FBS'!$B$18:$M$2049,10,0)</f>
        <v>0</v>
      </c>
      <c r="L965" s="156">
        <f>VLOOKUP(B965,'Full FBS'!$B$18:$M$2049,11,0)</f>
        <v>0</v>
      </c>
      <c r="M965" s="156">
        <f>VLOOKUP(B965,'Full FBS'!$B$18:$M$2049,12,0)</f>
        <v>0</v>
      </c>
      <c r="N965" s="153">
        <f>SUM(G965*$D$8+H965*$D$5+I965*$D$9+J965*$D$6+K965*$D$11+L965*$D$10+M965*$D$7)</f>
        <v>0</v>
      </c>
      <c r="O965" s="167">
        <f>VLOOKUP(B965, 'Full FBS'!$B$18:$P$2049, 13, FALSE)</f>
        <v>0</v>
      </c>
      <c r="P965" s="29"/>
      <c r="Q965" s="14"/>
      <c r="R965" s="14"/>
      <c r="S965" s="14"/>
      <c r="T965" s="14"/>
    </row>
    <row r="966" spans="1:20" ht="13.5" customHeight="1">
      <c r="A966" s="154">
        <f>RANK(N966,$N$18:$N$1076)</f>
        <v>783</v>
      </c>
      <c r="B966" s="148" t="s">
        <v>1596</v>
      </c>
      <c r="C966" s="148" t="s">
        <v>1064</v>
      </c>
      <c r="D966" s="149" t="s">
        <v>43</v>
      </c>
      <c r="E966" s="149" t="s">
        <v>36</v>
      </c>
      <c r="F966" s="149" t="s">
        <v>335</v>
      </c>
      <c r="G966" s="156">
        <f>VLOOKUP(B966,'Full FBS'!$B$18:$M$2049,6,0)</f>
        <v>0</v>
      </c>
      <c r="H966" s="156">
        <f>VLOOKUP(B966,'Full FBS'!$B$18:$M$2049,7,0)</f>
        <v>0</v>
      </c>
      <c r="I966" s="156">
        <f>VLOOKUP(B966,'Full FBS'!$B$18:$M$2049,8,0)</f>
        <v>0</v>
      </c>
      <c r="J966" s="156">
        <f>VLOOKUP(B966,'Full FBS'!$B$18:$M$2049,9,0)</f>
        <v>0</v>
      </c>
      <c r="K966" s="156">
        <f>VLOOKUP(B966,'Full FBS'!$B$18:$M$2049,10,0)</f>
        <v>0</v>
      </c>
      <c r="L966" s="156">
        <f>VLOOKUP(B966,'Full FBS'!$B$18:$M$2049,11,0)</f>
        <v>0</v>
      </c>
      <c r="M966" s="156">
        <f>VLOOKUP(B966,'Full FBS'!$B$18:$M$2049,12,0)</f>
        <v>0</v>
      </c>
      <c r="N966" s="153">
        <f>SUM(G966*$D$8+H966*$D$5+I966*$D$9+J966*$D$6+K966*$D$11+L966*$D$10+M966*$D$7)</f>
        <v>0</v>
      </c>
      <c r="O966" s="167">
        <f>VLOOKUP(B966, 'Full FBS'!$B$18:$P$2049, 13, FALSE)</f>
        <v>0</v>
      </c>
      <c r="P966" s="29"/>
      <c r="Q966" s="14"/>
      <c r="R966" s="14"/>
      <c r="S966" s="14"/>
      <c r="T966" s="14"/>
    </row>
    <row r="967" spans="1:20" ht="13.5" customHeight="1">
      <c r="A967" s="154">
        <f>RANK(N967,$N$18:$N$1076)</f>
        <v>783</v>
      </c>
      <c r="B967" s="148" t="s">
        <v>961</v>
      </c>
      <c r="C967" s="148" t="s">
        <v>421</v>
      </c>
      <c r="D967" s="149" t="s">
        <v>33</v>
      </c>
      <c r="E967" s="149" t="s">
        <v>36</v>
      </c>
      <c r="F967" s="149" t="s">
        <v>337</v>
      </c>
      <c r="G967" s="156">
        <f>VLOOKUP(B967,'Full FBS'!$B$18:$M$2049,6,0)</f>
        <v>0</v>
      </c>
      <c r="H967" s="156">
        <f>VLOOKUP(B967,'Full FBS'!$B$18:$M$2049,7,0)</f>
        <v>0</v>
      </c>
      <c r="I967" s="156">
        <f>VLOOKUP(B967,'Full FBS'!$B$18:$M$2049,8,0)</f>
        <v>0</v>
      </c>
      <c r="J967" s="156">
        <f>VLOOKUP(B967,'Full FBS'!$B$18:$M$2049,9,0)</f>
        <v>0</v>
      </c>
      <c r="K967" s="156">
        <f>VLOOKUP(B967,'Full FBS'!$B$18:$M$2049,10,0)</f>
        <v>0</v>
      </c>
      <c r="L967" s="156">
        <f>VLOOKUP(B967,'Full FBS'!$B$18:$M$2049,11,0)</f>
        <v>0</v>
      </c>
      <c r="M967" s="156">
        <f>VLOOKUP(B967,'Full FBS'!$B$18:$M$2049,12,0)</f>
        <v>0</v>
      </c>
      <c r="N967" s="153">
        <f>SUM(G967*$D$8+H967*$D$5+I967*$D$9+J967*$D$6+K967*$D$11+L967*$D$10+M967*$D$7)</f>
        <v>0</v>
      </c>
      <c r="O967" s="167">
        <f>VLOOKUP(B967, 'Full FBS'!$B$18:$P$2049, 13, FALSE)</f>
        <v>0</v>
      </c>
      <c r="P967" s="29"/>
      <c r="Q967" s="14"/>
      <c r="R967" s="14"/>
      <c r="S967" s="14"/>
      <c r="T967" s="14"/>
    </row>
    <row r="968" spans="1:20" ht="13.5" customHeight="1">
      <c r="A968" s="154">
        <f>RANK(N968,$N$18:$N$1076)</f>
        <v>783</v>
      </c>
      <c r="B968" s="148" t="s">
        <v>1598</v>
      </c>
      <c r="C968" s="148" t="s">
        <v>421</v>
      </c>
      <c r="D968" s="149" t="s">
        <v>39</v>
      </c>
      <c r="E968" s="149" t="s">
        <v>36</v>
      </c>
      <c r="F968" s="149" t="s">
        <v>337</v>
      </c>
      <c r="G968" s="156">
        <f>VLOOKUP(B968,'Full FBS'!$B$18:$M$2049,6,0)</f>
        <v>0</v>
      </c>
      <c r="H968" s="156">
        <f>VLOOKUP(B968,'Full FBS'!$B$18:$M$2049,7,0)</f>
        <v>0</v>
      </c>
      <c r="I968" s="156">
        <f>VLOOKUP(B968,'Full FBS'!$B$18:$M$2049,8,0)</f>
        <v>0</v>
      </c>
      <c r="J968" s="156">
        <f>VLOOKUP(B968,'Full FBS'!$B$18:$M$2049,9,0)</f>
        <v>0</v>
      </c>
      <c r="K968" s="156">
        <f>VLOOKUP(B968,'Full FBS'!$B$18:$M$2049,10,0)</f>
        <v>0</v>
      </c>
      <c r="L968" s="156">
        <f>VLOOKUP(B968,'Full FBS'!$B$18:$M$2049,11,0)</f>
        <v>0</v>
      </c>
      <c r="M968" s="156">
        <f>VLOOKUP(B968,'Full FBS'!$B$18:$M$2049,12,0)</f>
        <v>0</v>
      </c>
      <c r="N968" s="153">
        <f>SUM(G968*$D$8+H968*$D$5+I968*$D$9+J968*$D$6+K968*$D$11+L968*$D$10+M968*$D$7)</f>
        <v>0</v>
      </c>
      <c r="O968" s="167">
        <f>VLOOKUP(B968, 'Full FBS'!$B$18:$P$2049, 13, FALSE)</f>
        <v>0</v>
      </c>
      <c r="P968" s="29"/>
      <c r="Q968" s="14"/>
      <c r="R968" s="14"/>
      <c r="S968" s="14"/>
      <c r="T968" s="14"/>
    </row>
    <row r="969" spans="1:20" ht="13.5" customHeight="1">
      <c r="A969" s="154">
        <f>RANK(N969,$N$18:$N$1076)</f>
        <v>783</v>
      </c>
      <c r="B969" s="148" t="s">
        <v>1599</v>
      </c>
      <c r="C969" s="148" t="s">
        <v>421</v>
      </c>
      <c r="D969" s="149" t="s">
        <v>42</v>
      </c>
      <c r="E969" s="149" t="s">
        <v>36</v>
      </c>
      <c r="F969" s="149" t="s">
        <v>337</v>
      </c>
      <c r="G969" s="156">
        <f>VLOOKUP(B969,'Full FBS'!$B$18:$M$2049,6,0)</f>
        <v>0</v>
      </c>
      <c r="H969" s="156">
        <f>VLOOKUP(B969,'Full FBS'!$B$18:$M$2049,7,0)</f>
        <v>0</v>
      </c>
      <c r="I969" s="156">
        <f>VLOOKUP(B969,'Full FBS'!$B$18:$M$2049,8,0)</f>
        <v>0</v>
      </c>
      <c r="J969" s="156">
        <f>VLOOKUP(B969,'Full FBS'!$B$18:$M$2049,9,0)</f>
        <v>0</v>
      </c>
      <c r="K969" s="156">
        <f>VLOOKUP(B969,'Full FBS'!$B$18:$M$2049,10,0)</f>
        <v>0</v>
      </c>
      <c r="L969" s="156">
        <f>VLOOKUP(B969,'Full FBS'!$B$18:$M$2049,11,0)</f>
        <v>0</v>
      </c>
      <c r="M969" s="156">
        <f>VLOOKUP(B969,'Full FBS'!$B$18:$M$2049,12,0)</f>
        <v>0</v>
      </c>
      <c r="N969" s="153">
        <f>SUM(G969*$D$8+H969*$D$5+I969*$D$9+J969*$D$6+K969*$D$11+L969*$D$10+M969*$D$7)</f>
        <v>0</v>
      </c>
      <c r="O969" s="167">
        <f>VLOOKUP(B969, 'Full FBS'!$B$18:$P$2049, 13, FALSE)</f>
        <v>0</v>
      </c>
      <c r="P969" s="29"/>
      <c r="Q969" s="14"/>
      <c r="R969" s="14"/>
      <c r="S969" s="14"/>
      <c r="T969" s="14"/>
    </row>
    <row r="970" spans="1:20" ht="13.5" customHeight="1">
      <c r="A970" s="154">
        <f>RANK(N970,$N$18:$N$1076)</f>
        <v>783</v>
      </c>
      <c r="B970" s="148" t="s">
        <v>1602</v>
      </c>
      <c r="C970" s="148" t="s">
        <v>421</v>
      </c>
      <c r="D970" s="149" t="s">
        <v>43</v>
      </c>
      <c r="E970" s="149" t="s">
        <v>36</v>
      </c>
      <c r="F970" s="149" t="s">
        <v>337</v>
      </c>
      <c r="G970" s="156">
        <f>VLOOKUP(B970,'Full FBS'!$B$18:$M$2049,6,0)</f>
        <v>0</v>
      </c>
      <c r="H970" s="156">
        <f>VLOOKUP(B970,'Full FBS'!$B$18:$M$2049,7,0)</f>
        <v>0</v>
      </c>
      <c r="I970" s="156">
        <f>VLOOKUP(B970,'Full FBS'!$B$18:$M$2049,8,0)</f>
        <v>0</v>
      </c>
      <c r="J970" s="156">
        <f>VLOOKUP(B970,'Full FBS'!$B$18:$M$2049,9,0)</f>
        <v>0</v>
      </c>
      <c r="K970" s="156">
        <f>VLOOKUP(B970,'Full FBS'!$B$18:$M$2049,10,0)</f>
        <v>0</v>
      </c>
      <c r="L970" s="156">
        <f>VLOOKUP(B970,'Full FBS'!$B$18:$M$2049,11,0)</f>
        <v>0</v>
      </c>
      <c r="M970" s="156">
        <f>VLOOKUP(B970,'Full FBS'!$B$18:$M$2049,12,0)</f>
        <v>0</v>
      </c>
      <c r="N970" s="153">
        <f>SUM(G970*$D$8+H970*$D$5+I970*$D$9+J970*$D$6+K970*$D$11+L970*$D$10+M970*$D$7)</f>
        <v>0</v>
      </c>
      <c r="O970" s="167">
        <f>VLOOKUP(B970, 'Full FBS'!$B$18:$P$2049, 13, FALSE)</f>
        <v>0</v>
      </c>
      <c r="P970" s="29"/>
      <c r="Q970" s="14"/>
      <c r="R970" s="14"/>
      <c r="S970" s="14"/>
      <c r="T970" s="14"/>
    </row>
    <row r="971" spans="1:20" ht="13.5" customHeight="1">
      <c r="A971" s="154">
        <f>RANK(N971,$N$18:$N$1076)</f>
        <v>783</v>
      </c>
      <c r="B971" s="148" t="s">
        <v>849</v>
      </c>
      <c r="C971" s="148" t="s">
        <v>1945</v>
      </c>
      <c r="D971" s="149" t="s">
        <v>33</v>
      </c>
      <c r="E971" s="149" t="s">
        <v>36</v>
      </c>
      <c r="F971" s="149" t="s">
        <v>337</v>
      </c>
      <c r="G971" s="156">
        <f>VLOOKUP(B971,'Full FBS'!$B$18:$M$2049,6,0)</f>
        <v>0</v>
      </c>
      <c r="H971" s="156">
        <f>VLOOKUP(B971,'Full FBS'!$B$18:$M$2049,7,0)</f>
        <v>0</v>
      </c>
      <c r="I971" s="156">
        <f>VLOOKUP(B971,'Full FBS'!$B$18:$M$2049,8,0)</f>
        <v>0</v>
      </c>
      <c r="J971" s="156">
        <f>VLOOKUP(B971,'Full FBS'!$B$18:$M$2049,9,0)</f>
        <v>0</v>
      </c>
      <c r="K971" s="156">
        <f>VLOOKUP(B971,'Full FBS'!$B$18:$M$2049,10,0)</f>
        <v>0</v>
      </c>
      <c r="L971" s="156">
        <f>VLOOKUP(B971,'Full FBS'!$B$18:$M$2049,11,0)</f>
        <v>0</v>
      </c>
      <c r="M971" s="156">
        <f>VLOOKUP(B971,'Full FBS'!$B$18:$M$2049,12,0)</f>
        <v>0</v>
      </c>
      <c r="N971" s="153">
        <f>SUM(G971*$D$8+H971*$D$5+I971*$D$9+J971*$D$6+K971*$D$11+L971*$D$10+M971*$D$7)</f>
        <v>0</v>
      </c>
      <c r="O971" s="167">
        <f>VLOOKUP(B971, 'Full FBS'!$B$18:$P$2049, 13, FALSE)</f>
        <v>0</v>
      </c>
      <c r="P971" s="29"/>
      <c r="Q971" s="14"/>
      <c r="R971" s="14"/>
      <c r="S971" s="14"/>
      <c r="T971" s="14"/>
    </row>
    <row r="972" spans="1:20" ht="13.5" customHeight="1">
      <c r="A972" s="154">
        <f>RANK(N972,$N$18:$N$1076)</f>
        <v>783</v>
      </c>
      <c r="B972" s="148" t="s">
        <v>2153</v>
      </c>
      <c r="C972" s="148" t="s">
        <v>1945</v>
      </c>
      <c r="D972" s="149" t="s">
        <v>39</v>
      </c>
      <c r="E972" s="149" t="s">
        <v>1965</v>
      </c>
      <c r="F972" s="149" t="s">
        <v>337</v>
      </c>
      <c r="G972" s="156">
        <f>VLOOKUP(B972,'Full FBS'!$B$18:$M$2049,6,0)</f>
        <v>0</v>
      </c>
      <c r="H972" s="156">
        <f>VLOOKUP(B972,'Full FBS'!$B$18:$M$2049,7,0)</f>
        <v>0</v>
      </c>
      <c r="I972" s="156">
        <f>VLOOKUP(B972,'Full FBS'!$B$18:$M$2049,8,0)</f>
        <v>0</v>
      </c>
      <c r="J972" s="156">
        <f>VLOOKUP(B972,'Full FBS'!$B$18:$M$2049,9,0)</f>
        <v>0</v>
      </c>
      <c r="K972" s="156">
        <f>VLOOKUP(B972,'Full FBS'!$B$18:$M$2049,10,0)</f>
        <v>0</v>
      </c>
      <c r="L972" s="156">
        <f>VLOOKUP(B972,'Full FBS'!$B$18:$M$2049,11,0)</f>
        <v>0</v>
      </c>
      <c r="M972" s="156">
        <f>VLOOKUP(B972,'Full FBS'!$B$18:$M$2049,12,0)</f>
        <v>0</v>
      </c>
      <c r="N972" s="153">
        <f>SUM(G972*$D$8+H972*$D$5+I972*$D$9+J972*$D$6+K972*$D$11+L972*$D$10+M972*$D$7)</f>
        <v>0</v>
      </c>
      <c r="O972" s="167">
        <f>VLOOKUP(B972, 'Full FBS'!$B$18:$P$2049, 13, FALSE)</f>
        <v>0</v>
      </c>
      <c r="P972" s="29"/>
      <c r="Q972" s="14"/>
      <c r="R972" s="14"/>
      <c r="S972" s="14"/>
      <c r="T972" s="14"/>
    </row>
    <row r="973" spans="1:20" ht="13.5" customHeight="1">
      <c r="A973" s="154">
        <f>RANK(N973,$N$18:$N$1076)</f>
        <v>783</v>
      </c>
      <c r="B973" s="148" t="s">
        <v>1605</v>
      </c>
      <c r="C973" s="148" t="s">
        <v>1945</v>
      </c>
      <c r="D973" s="149" t="s">
        <v>42</v>
      </c>
      <c r="E973" s="149" t="s">
        <v>1965</v>
      </c>
      <c r="F973" s="149" t="s">
        <v>337</v>
      </c>
      <c r="G973" s="156">
        <f>VLOOKUP(B973,'Full FBS'!$B$18:$M$2049,6,0)</f>
        <v>0</v>
      </c>
      <c r="H973" s="156">
        <f>VLOOKUP(B973,'Full FBS'!$B$18:$M$2049,7,0)</f>
        <v>0</v>
      </c>
      <c r="I973" s="156">
        <f>VLOOKUP(B973,'Full FBS'!$B$18:$M$2049,8,0)</f>
        <v>0</v>
      </c>
      <c r="J973" s="156">
        <f>VLOOKUP(B973,'Full FBS'!$B$18:$M$2049,9,0)</f>
        <v>0</v>
      </c>
      <c r="K973" s="156">
        <f>VLOOKUP(B973,'Full FBS'!$B$18:$M$2049,10,0)</f>
        <v>0</v>
      </c>
      <c r="L973" s="156">
        <f>VLOOKUP(B973,'Full FBS'!$B$18:$M$2049,11,0)</f>
        <v>0</v>
      </c>
      <c r="M973" s="156">
        <f>VLOOKUP(B973,'Full FBS'!$B$18:$M$2049,12,0)</f>
        <v>0</v>
      </c>
      <c r="N973" s="153">
        <f>SUM(G973*$D$8+H973*$D$5+I973*$D$9+J973*$D$6+K973*$D$11+L973*$D$10+M973*$D$7)</f>
        <v>0</v>
      </c>
      <c r="O973" s="167">
        <f>VLOOKUP(B973, 'Full FBS'!$B$18:$P$2049, 13, FALSE)</f>
        <v>0</v>
      </c>
      <c r="P973" s="29"/>
      <c r="Q973" s="14"/>
      <c r="R973" s="14"/>
      <c r="S973" s="14"/>
      <c r="T973" s="14"/>
    </row>
    <row r="974" spans="1:20" ht="13.5" customHeight="1">
      <c r="A974" s="154">
        <f>RANK(N974,$N$18:$N$1076)</f>
        <v>783</v>
      </c>
      <c r="B974" s="148" t="s">
        <v>1607</v>
      </c>
      <c r="C974" s="148" t="s">
        <v>1945</v>
      </c>
      <c r="D974" s="149" t="s">
        <v>43</v>
      </c>
      <c r="E974" s="149" t="s">
        <v>36</v>
      </c>
      <c r="F974" s="149" t="s">
        <v>337</v>
      </c>
      <c r="G974" s="156">
        <f>VLOOKUP(B974,'Full FBS'!$B$18:$M$2049,6,0)</f>
        <v>0</v>
      </c>
      <c r="H974" s="156">
        <f>VLOOKUP(B974,'Full FBS'!$B$18:$M$2049,7,0)</f>
        <v>0</v>
      </c>
      <c r="I974" s="156">
        <f>VLOOKUP(B974,'Full FBS'!$B$18:$M$2049,8,0)</f>
        <v>0</v>
      </c>
      <c r="J974" s="156">
        <f>VLOOKUP(B974,'Full FBS'!$B$18:$M$2049,9,0)</f>
        <v>0</v>
      </c>
      <c r="K974" s="156">
        <f>VLOOKUP(B974,'Full FBS'!$B$18:$M$2049,10,0)</f>
        <v>0</v>
      </c>
      <c r="L974" s="156">
        <f>VLOOKUP(B974,'Full FBS'!$B$18:$M$2049,11,0)</f>
        <v>0</v>
      </c>
      <c r="M974" s="156">
        <f>VLOOKUP(B974,'Full FBS'!$B$18:$M$2049,12,0)</f>
        <v>0</v>
      </c>
      <c r="N974" s="153">
        <f>SUM(G974*$D$8+H974*$D$5+I974*$D$9+J974*$D$6+K974*$D$11+L974*$D$10+M974*$D$7)</f>
        <v>0</v>
      </c>
      <c r="O974" s="167">
        <f>VLOOKUP(B974, 'Full FBS'!$B$18:$P$2049, 13, FALSE)</f>
        <v>0</v>
      </c>
      <c r="P974" s="29"/>
      <c r="Q974" s="14"/>
      <c r="R974" s="14"/>
      <c r="S974" s="14"/>
      <c r="T974" s="14"/>
    </row>
    <row r="975" spans="1:20" ht="13.5" customHeight="1">
      <c r="A975" s="154">
        <f>RANK(N975,$N$18:$N$1076)</f>
        <v>783</v>
      </c>
      <c r="B975" s="148" t="s">
        <v>1609</v>
      </c>
      <c r="C975" s="148" t="s">
        <v>430</v>
      </c>
      <c r="D975" s="149" t="s">
        <v>33</v>
      </c>
      <c r="E975" s="149" t="s">
        <v>1965</v>
      </c>
      <c r="F975" s="149" t="s">
        <v>45</v>
      </c>
      <c r="G975" s="156">
        <f>VLOOKUP(B975,'Full FBS'!$B$18:$M$2049,6,0)</f>
        <v>0</v>
      </c>
      <c r="H975" s="156">
        <f>VLOOKUP(B975,'Full FBS'!$B$18:$M$2049,7,0)</f>
        <v>0</v>
      </c>
      <c r="I975" s="156">
        <f>VLOOKUP(B975,'Full FBS'!$B$18:$M$2049,8,0)</f>
        <v>0</v>
      </c>
      <c r="J975" s="156">
        <f>VLOOKUP(B975,'Full FBS'!$B$18:$M$2049,9,0)</f>
        <v>0</v>
      </c>
      <c r="K975" s="156">
        <f>VLOOKUP(B975,'Full FBS'!$B$18:$M$2049,10,0)</f>
        <v>0</v>
      </c>
      <c r="L975" s="156">
        <f>VLOOKUP(B975,'Full FBS'!$B$18:$M$2049,11,0)</f>
        <v>0</v>
      </c>
      <c r="M975" s="156">
        <f>VLOOKUP(B975,'Full FBS'!$B$18:$M$2049,12,0)</f>
        <v>0</v>
      </c>
      <c r="N975" s="153">
        <f>SUM(G975*$D$8+H975*$D$5+I975*$D$9+J975*$D$6+K975*$D$11+L975*$D$10+M975*$D$7)</f>
        <v>0</v>
      </c>
      <c r="O975" s="167">
        <f>VLOOKUP(B975, 'Full FBS'!$B$18:$P$2049, 13, FALSE)</f>
        <v>0</v>
      </c>
      <c r="P975" s="29"/>
      <c r="Q975" s="14"/>
      <c r="R975" s="14"/>
      <c r="S975" s="14"/>
      <c r="T975" s="14"/>
    </row>
    <row r="976" spans="1:20" ht="13.5" customHeight="1">
      <c r="A976" s="154">
        <f>RANK(N976,$N$18:$N$1076)</f>
        <v>783</v>
      </c>
      <c r="B976" s="148" t="s">
        <v>854</v>
      </c>
      <c r="C976" s="148" t="s">
        <v>430</v>
      </c>
      <c r="D976" s="149" t="s">
        <v>39</v>
      </c>
      <c r="E976" s="149" t="s">
        <v>34</v>
      </c>
      <c r="F976" s="149" t="s">
        <v>45</v>
      </c>
      <c r="G976" s="156">
        <f>VLOOKUP(B976,'Full FBS'!$B$18:$M$2049,6,0)</f>
        <v>0</v>
      </c>
      <c r="H976" s="156">
        <f>VLOOKUP(B976,'Full FBS'!$B$18:$M$2049,7,0)</f>
        <v>0</v>
      </c>
      <c r="I976" s="156">
        <f>VLOOKUP(B976,'Full FBS'!$B$18:$M$2049,8,0)</f>
        <v>0</v>
      </c>
      <c r="J976" s="156">
        <f>VLOOKUP(B976,'Full FBS'!$B$18:$M$2049,9,0)</f>
        <v>0</v>
      </c>
      <c r="K976" s="156">
        <f>VLOOKUP(B976,'Full FBS'!$B$18:$M$2049,10,0)</f>
        <v>0</v>
      </c>
      <c r="L976" s="156">
        <f>VLOOKUP(B976,'Full FBS'!$B$18:$M$2049,11,0)</f>
        <v>0</v>
      </c>
      <c r="M976" s="156">
        <f>VLOOKUP(B976,'Full FBS'!$B$18:$M$2049,12,0)</f>
        <v>0</v>
      </c>
      <c r="N976" s="153">
        <f>SUM(G976*$D$8+H976*$D$5+I976*$D$9+J976*$D$6+K976*$D$11+L976*$D$10+M976*$D$7)</f>
        <v>0</v>
      </c>
      <c r="O976" s="167">
        <f>VLOOKUP(B976, 'Full FBS'!$B$18:$P$2049, 13, FALSE)</f>
        <v>0</v>
      </c>
      <c r="P976" s="29"/>
      <c r="Q976" s="14"/>
      <c r="R976" s="14"/>
      <c r="S976" s="14"/>
      <c r="T976" s="14"/>
    </row>
    <row r="977" spans="1:20" ht="13.5" customHeight="1">
      <c r="A977" s="154">
        <f>RANK(N977,$N$18:$N$1076)</f>
        <v>783</v>
      </c>
      <c r="B977" s="148" t="s">
        <v>1611</v>
      </c>
      <c r="C977" s="148" t="s">
        <v>430</v>
      </c>
      <c r="D977" s="149" t="s">
        <v>42</v>
      </c>
      <c r="E977" s="149" t="s">
        <v>38</v>
      </c>
      <c r="F977" s="149" t="s">
        <v>45</v>
      </c>
      <c r="G977" s="156">
        <f>VLOOKUP(B977,'Full FBS'!$B$18:$M$2049,6,0)</f>
        <v>0</v>
      </c>
      <c r="H977" s="156">
        <f>VLOOKUP(B977,'Full FBS'!$B$18:$M$2049,7,0)</f>
        <v>0</v>
      </c>
      <c r="I977" s="156">
        <f>VLOOKUP(B977,'Full FBS'!$B$18:$M$2049,8,0)</f>
        <v>0</v>
      </c>
      <c r="J977" s="156">
        <f>VLOOKUP(B977,'Full FBS'!$B$18:$M$2049,9,0)</f>
        <v>0</v>
      </c>
      <c r="K977" s="156">
        <f>VLOOKUP(B977,'Full FBS'!$B$18:$M$2049,10,0)</f>
        <v>0</v>
      </c>
      <c r="L977" s="156">
        <f>VLOOKUP(B977,'Full FBS'!$B$18:$M$2049,11,0)</f>
        <v>0</v>
      </c>
      <c r="M977" s="156">
        <f>VLOOKUP(B977,'Full FBS'!$B$18:$M$2049,12,0)</f>
        <v>0</v>
      </c>
      <c r="N977" s="153">
        <f>SUM(G977*$D$8+H977*$D$5+I977*$D$9+J977*$D$6+K977*$D$11+L977*$D$10+M977*$D$7)</f>
        <v>0</v>
      </c>
      <c r="O977" s="167">
        <f>VLOOKUP(B977, 'Full FBS'!$B$18:$P$2049, 13, FALSE)</f>
        <v>0</v>
      </c>
      <c r="P977" s="29"/>
      <c r="Q977" s="14"/>
      <c r="R977" s="14"/>
      <c r="S977" s="14"/>
      <c r="T977" s="14"/>
    </row>
    <row r="978" spans="1:20" ht="13.5" customHeight="1">
      <c r="A978" s="154">
        <f>RANK(N978,$N$18:$N$1076)</f>
        <v>783</v>
      </c>
      <c r="B978" s="148" t="s">
        <v>856</v>
      </c>
      <c r="C978" s="148" t="s">
        <v>430</v>
      </c>
      <c r="D978" s="149" t="s">
        <v>43</v>
      </c>
      <c r="E978" s="149" t="s">
        <v>34</v>
      </c>
      <c r="F978" s="149" t="s">
        <v>45</v>
      </c>
      <c r="G978" s="156">
        <f>VLOOKUP(B978,'Full FBS'!$B$18:$M$2049,6,0)</f>
        <v>0</v>
      </c>
      <c r="H978" s="156">
        <f>VLOOKUP(B978,'Full FBS'!$B$18:$M$2049,7,0)</f>
        <v>0</v>
      </c>
      <c r="I978" s="156">
        <f>VLOOKUP(B978,'Full FBS'!$B$18:$M$2049,8,0)</f>
        <v>0</v>
      </c>
      <c r="J978" s="156">
        <f>VLOOKUP(B978,'Full FBS'!$B$18:$M$2049,9,0)</f>
        <v>0</v>
      </c>
      <c r="K978" s="156">
        <f>VLOOKUP(B978,'Full FBS'!$B$18:$M$2049,10,0)</f>
        <v>0</v>
      </c>
      <c r="L978" s="156">
        <f>VLOOKUP(B978,'Full FBS'!$B$18:$M$2049,11,0)</f>
        <v>0</v>
      </c>
      <c r="M978" s="156">
        <f>VLOOKUP(B978,'Full FBS'!$B$18:$M$2049,12,0)</f>
        <v>0</v>
      </c>
      <c r="N978" s="153">
        <f>SUM(G978*$D$8+H978*$D$5+I978*$D$9+J978*$D$6+K978*$D$11+L978*$D$10+M978*$D$7)</f>
        <v>0</v>
      </c>
      <c r="O978" s="167">
        <f>VLOOKUP(B978, 'Full FBS'!$B$18:$P$2049, 13, FALSE)</f>
        <v>0</v>
      </c>
      <c r="P978" s="29"/>
      <c r="Q978" s="14"/>
      <c r="R978" s="14"/>
      <c r="S978" s="14"/>
      <c r="T978" s="14"/>
    </row>
    <row r="979" spans="1:20" ht="13.5" customHeight="1">
      <c r="A979" s="154">
        <f>RANK(N979,$N$18:$N$1076)</f>
        <v>783</v>
      </c>
      <c r="B979" s="148" t="s">
        <v>857</v>
      </c>
      <c r="C979" s="148" t="s">
        <v>410</v>
      </c>
      <c r="D979" s="149" t="s">
        <v>33</v>
      </c>
      <c r="E979" s="149" t="s">
        <v>36</v>
      </c>
      <c r="F979" s="149" t="s">
        <v>337</v>
      </c>
      <c r="G979" s="156">
        <f>VLOOKUP(B979,'Full FBS'!$B$18:$M$2049,6,0)</f>
        <v>0</v>
      </c>
      <c r="H979" s="156">
        <f>VLOOKUP(B979,'Full FBS'!$B$18:$M$2049,7,0)</f>
        <v>0</v>
      </c>
      <c r="I979" s="156">
        <f>VLOOKUP(B979,'Full FBS'!$B$18:$M$2049,8,0)</f>
        <v>0</v>
      </c>
      <c r="J979" s="156">
        <f>VLOOKUP(B979,'Full FBS'!$B$18:$M$2049,9,0)</f>
        <v>0</v>
      </c>
      <c r="K979" s="156">
        <f>VLOOKUP(B979,'Full FBS'!$B$18:$M$2049,10,0)</f>
        <v>0</v>
      </c>
      <c r="L979" s="156">
        <f>VLOOKUP(B979,'Full FBS'!$B$18:$M$2049,11,0)</f>
        <v>0</v>
      </c>
      <c r="M979" s="156">
        <f>VLOOKUP(B979,'Full FBS'!$B$18:$M$2049,12,0)</f>
        <v>0</v>
      </c>
      <c r="N979" s="153">
        <f>SUM(G979*$D$8+H979*$D$5+I979*$D$9+J979*$D$6+K979*$D$11+L979*$D$10+M979*$D$7)</f>
        <v>0</v>
      </c>
      <c r="O979" s="167">
        <f>VLOOKUP(B979, 'Full FBS'!$B$18:$P$2049, 13, FALSE)</f>
        <v>0</v>
      </c>
      <c r="P979" s="29"/>
      <c r="Q979" s="14"/>
      <c r="R979" s="14"/>
      <c r="S979" s="14"/>
      <c r="T979" s="14"/>
    </row>
    <row r="980" spans="1:20" ht="13.5" customHeight="1">
      <c r="A980" s="154">
        <f>RANK(N980,$N$18:$N$1076)</f>
        <v>783</v>
      </c>
      <c r="B980" s="148" t="s">
        <v>1615</v>
      </c>
      <c r="C980" s="148" t="s">
        <v>410</v>
      </c>
      <c r="D980" s="149" t="s">
        <v>39</v>
      </c>
      <c r="E980" s="149" t="s">
        <v>1965</v>
      </c>
      <c r="F980" s="149" t="s">
        <v>337</v>
      </c>
      <c r="G980" s="156">
        <f>VLOOKUP(B980,'Full FBS'!$B$18:$M$2049,6,0)</f>
        <v>0</v>
      </c>
      <c r="H980" s="156">
        <f>VLOOKUP(B980,'Full FBS'!$B$18:$M$2049,7,0)</f>
        <v>0</v>
      </c>
      <c r="I980" s="156">
        <f>VLOOKUP(B980,'Full FBS'!$B$18:$M$2049,8,0)</f>
        <v>0</v>
      </c>
      <c r="J980" s="156">
        <f>VLOOKUP(B980,'Full FBS'!$B$18:$M$2049,9,0)</f>
        <v>0</v>
      </c>
      <c r="K980" s="156">
        <f>VLOOKUP(B980,'Full FBS'!$B$18:$M$2049,10,0)</f>
        <v>0</v>
      </c>
      <c r="L980" s="156">
        <f>VLOOKUP(B980,'Full FBS'!$B$18:$M$2049,11,0)</f>
        <v>0</v>
      </c>
      <c r="M980" s="156">
        <f>VLOOKUP(B980,'Full FBS'!$B$18:$M$2049,12,0)</f>
        <v>0</v>
      </c>
      <c r="N980" s="153">
        <f>SUM(G980*$D$8+H980*$D$5+I980*$D$9+J980*$D$6+K980*$D$11+L980*$D$10+M980*$D$7)</f>
        <v>0</v>
      </c>
      <c r="O980" s="167">
        <f>VLOOKUP(B980, 'Full FBS'!$B$18:$P$2049, 13, FALSE)</f>
        <v>0</v>
      </c>
      <c r="P980" s="29"/>
      <c r="Q980" s="14"/>
      <c r="R980" s="14"/>
      <c r="S980" s="14"/>
      <c r="T980" s="14"/>
    </row>
    <row r="981" spans="1:20" ht="13.5" customHeight="1">
      <c r="A981" s="154">
        <f>RANK(N981,$N$18:$N$1076)</f>
        <v>783</v>
      </c>
      <c r="B981" s="148" t="s">
        <v>1617</v>
      </c>
      <c r="C981" s="148" t="s">
        <v>410</v>
      </c>
      <c r="D981" s="149" t="s">
        <v>42</v>
      </c>
      <c r="E981" s="149" t="s">
        <v>36</v>
      </c>
      <c r="F981" s="149" t="s">
        <v>337</v>
      </c>
      <c r="G981" s="156">
        <f>VLOOKUP(B981,'Full FBS'!$B$18:$M$2049,6,0)</f>
        <v>0</v>
      </c>
      <c r="H981" s="156">
        <f>VLOOKUP(B981,'Full FBS'!$B$18:$M$2049,7,0)</f>
        <v>0</v>
      </c>
      <c r="I981" s="156">
        <f>VLOOKUP(B981,'Full FBS'!$B$18:$M$2049,8,0)</f>
        <v>0</v>
      </c>
      <c r="J981" s="156">
        <f>VLOOKUP(B981,'Full FBS'!$B$18:$M$2049,9,0)</f>
        <v>0</v>
      </c>
      <c r="K981" s="156">
        <f>VLOOKUP(B981,'Full FBS'!$B$18:$M$2049,10,0)</f>
        <v>0</v>
      </c>
      <c r="L981" s="156">
        <f>VLOOKUP(B981,'Full FBS'!$B$18:$M$2049,11,0)</f>
        <v>0</v>
      </c>
      <c r="M981" s="156">
        <f>VLOOKUP(B981,'Full FBS'!$B$18:$M$2049,12,0)</f>
        <v>0</v>
      </c>
      <c r="N981" s="153">
        <f>SUM(G981*$D$8+H981*$D$5+I981*$D$9+J981*$D$6+K981*$D$11+L981*$D$10+M981*$D$7)</f>
        <v>0</v>
      </c>
      <c r="O981" s="167">
        <f>VLOOKUP(B981, 'Full FBS'!$B$18:$P$2049, 13, FALSE)</f>
        <v>0</v>
      </c>
      <c r="P981" s="29"/>
      <c r="Q981" s="14"/>
      <c r="R981" s="14"/>
      <c r="S981" s="14"/>
      <c r="T981" s="14"/>
    </row>
    <row r="982" spans="1:20" ht="13.5" customHeight="1">
      <c r="A982" s="154">
        <f>RANK(N982,$N$18:$N$1076)</f>
        <v>783</v>
      </c>
      <c r="B982" s="148" t="s">
        <v>1618</v>
      </c>
      <c r="C982" s="148" t="s">
        <v>410</v>
      </c>
      <c r="D982" s="149" t="s">
        <v>42</v>
      </c>
      <c r="E982" s="149" t="s">
        <v>38</v>
      </c>
      <c r="F982" s="149" t="s">
        <v>337</v>
      </c>
      <c r="G982" s="156">
        <f>VLOOKUP(B982,'Full FBS'!$B$18:$M$2049,6,0)</f>
        <v>0</v>
      </c>
      <c r="H982" s="156">
        <f>VLOOKUP(B982,'Full FBS'!$B$18:$M$2049,7,0)</f>
        <v>0</v>
      </c>
      <c r="I982" s="156">
        <f>VLOOKUP(B982,'Full FBS'!$B$18:$M$2049,8,0)</f>
        <v>0</v>
      </c>
      <c r="J982" s="156">
        <f>VLOOKUP(B982,'Full FBS'!$B$18:$M$2049,9,0)</f>
        <v>0</v>
      </c>
      <c r="K982" s="156">
        <f>VLOOKUP(B982,'Full FBS'!$B$18:$M$2049,10,0)</f>
        <v>0</v>
      </c>
      <c r="L982" s="156">
        <f>VLOOKUP(B982,'Full FBS'!$B$18:$M$2049,11,0)</f>
        <v>0</v>
      </c>
      <c r="M982" s="156">
        <f>VLOOKUP(B982,'Full FBS'!$B$18:$M$2049,12,0)</f>
        <v>0</v>
      </c>
      <c r="N982" s="153">
        <f>SUM(G982*$D$8+H982*$D$5+I982*$D$9+J982*$D$6+K982*$D$11+L982*$D$10+M982*$D$7)</f>
        <v>0</v>
      </c>
      <c r="O982" s="167">
        <f>VLOOKUP(B982, 'Full FBS'!$B$18:$P$2049, 13, FALSE)</f>
        <v>0</v>
      </c>
      <c r="P982" s="29"/>
      <c r="Q982" s="14"/>
      <c r="R982" s="14"/>
      <c r="S982" s="14"/>
      <c r="T982" s="14"/>
    </row>
    <row r="983" spans="1:20" ht="13.5" customHeight="1">
      <c r="A983" s="154">
        <f>RANK(N983,$N$18:$N$1076)</f>
        <v>783</v>
      </c>
      <c r="B983" s="148" t="s">
        <v>1628</v>
      </c>
      <c r="C983" s="148" t="s">
        <v>446</v>
      </c>
      <c r="D983" s="149" t="s">
        <v>33</v>
      </c>
      <c r="E983" s="149" t="s">
        <v>36</v>
      </c>
      <c r="F983" s="149" t="s">
        <v>337</v>
      </c>
      <c r="G983" s="156">
        <f>VLOOKUP(B983,'Full FBS'!$B$18:$M$2049,6,0)</f>
        <v>0</v>
      </c>
      <c r="H983" s="156">
        <f>VLOOKUP(B983,'Full FBS'!$B$18:$M$2049,7,0)</f>
        <v>0</v>
      </c>
      <c r="I983" s="156">
        <f>VLOOKUP(B983,'Full FBS'!$B$18:$M$2049,8,0)</f>
        <v>0</v>
      </c>
      <c r="J983" s="156">
        <f>VLOOKUP(B983,'Full FBS'!$B$18:$M$2049,9,0)</f>
        <v>0</v>
      </c>
      <c r="K983" s="156">
        <f>VLOOKUP(B983,'Full FBS'!$B$18:$M$2049,10,0)</f>
        <v>0</v>
      </c>
      <c r="L983" s="156">
        <f>VLOOKUP(B983,'Full FBS'!$B$18:$M$2049,11,0)</f>
        <v>0</v>
      </c>
      <c r="M983" s="156">
        <f>VLOOKUP(B983,'Full FBS'!$B$18:$M$2049,12,0)</f>
        <v>0</v>
      </c>
      <c r="N983" s="153">
        <f>SUM(G983*$D$8+H983*$D$5+I983*$D$9+J983*$D$6+K983*$D$11+L983*$D$10+M983*$D$7)</f>
        <v>0</v>
      </c>
      <c r="O983" s="167">
        <f>VLOOKUP(B983, 'Full FBS'!$B$18:$P$2049, 13, FALSE)</f>
        <v>0</v>
      </c>
      <c r="P983" s="29"/>
      <c r="Q983" s="14"/>
      <c r="R983" s="14"/>
      <c r="S983" s="14"/>
      <c r="T983" s="14"/>
    </row>
    <row r="984" spans="1:20" ht="13.5" customHeight="1">
      <c r="A984" s="154">
        <f>RANK(N984,$N$18:$N$1076)</f>
        <v>783</v>
      </c>
      <c r="B984" s="148" t="s">
        <v>1630</v>
      </c>
      <c r="C984" s="148" t="s">
        <v>446</v>
      </c>
      <c r="D984" s="149" t="s">
        <v>39</v>
      </c>
      <c r="E984" s="149" t="s">
        <v>38</v>
      </c>
      <c r="F984" s="149" t="s">
        <v>337</v>
      </c>
      <c r="G984" s="156">
        <f>VLOOKUP(B984,'Full FBS'!$B$18:$M$2049,6,0)</f>
        <v>0</v>
      </c>
      <c r="H984" s="156">
        <f>VLOOKUP(B984,'Full FBS'!$B$18:$M$2049,7,0)</f>
        <v>0</v>
      </c>
      <c r="I984" s="156">
        <f>VLOOKUP(B984,'Full FBS'!$B$18:$M$2049,8,0)</f>
        <v>0</v>
      </c>
      <c r="J984" s="156">
        <f>VLOOKUP(B984,'Full FBS'!$B$18:$M$2049,9,0)</f>
        <v>0</v>
      </c>
      <c r="K984" s="156">
        <f>VLOOKUP(B984,'Full FBS'!$B$18:$M$2049,10,0)</f>
        <v>0</v>
      </c>
      <c r="L984" s="156">
        <f>VLOOKUP(B984,'Full FBS'!$B$18:$M$2049,11,0)</f>
        <v>0</v>
      </c>
      <c r="M984" s="156">
        <f>VLOOKUP(B984,'Full FBS'!$B$18:$M$2049,12,0)</f>
        <v>0</v>
      </c>
      <c r="N984" s="153">
        <f>SUM(G984*$D$8+H984*$D$5+I984*$D$9+J984*$D$6+K984*$D$11+L984*$D$10+M984*$D$7)</f>
        <v>0</v>
      </c>
      <c r="O984" s="167">
        <f>VLOOKUP(B984, 'Full FBS'!$B$18:$P$2049, 13, FALSE)</f>
        <v>0</v>
      </c>
      <c r="P984" s="29"/>
      <c r="Q984" s="14"/>
      <c r="R984" s="14"/>
      <c r="S984" s="14"/>
      <c r="T984" s="14"/>
    </row>
    <row r="985" spans="1:20" ht="13.5" customHeight="1">
      <c r="A985" s="154">
        <f>RANK(N985,$N$18:$N$1076)</f>
        <v>783</v>
      </c>
      <c r="B985" s="148" t="s">
        <v>288</v>
      </c>
      <c r="C985" s="148" t="s">
        <v>446</v>
      </c>
      <c r="D985" s="149" t="s">
        <v>42</v>
      </c>
      <c r="E985" s="149" t="s">
        <v>34</v>
      </c>
      <c r="F985" s="149" t="s">
        <v>337</v>
      </c>
      <c r="G985" s="156">
        <f>VLOOKUP(B985,'Full FBS'!$B$18:$M$2049,6,0)</f>
        <v>0</v>
      </c>
      <c r="H985" s="156">
        <f>VLOOKUP(B985,'Full FBS'!$B$18:$M$2049,7,0)</f>
        <v>0</v>
      </c>
      <c r="I985" s="156">
        <f>VLOOKUP(B985,'Full FBS'!$B$18:$M$2049,8,0)</f>
        <v>0</v>
      </c>
      <c r="J985" s="156">
        <f>VLOOKUP(B985,'Full FBS'!$B$18:$M$2049,9,0)</f>
        <v>0</v>
      </c>
      <c r="K985" s="156">
        <f>VLOOKUP(B985,'Full FBS'!$B$18:$M$2049,10,0)</f>
        <v>0</v>
      </c>
      <c r="L985" s="156">
        <f>VLOOKUP(B985,'Full FBS'!$B$18:$M$2049,11,0)</f>
        <v>0</v>
      </c>
      <c r="M985" s="156">
        <f>VLOOKUP(B985,'Full FBS'!$B$18:$M$2049,12,0)</f>
        <v>0</v>
      </c>
      <c r="N985" s="153">
        <f>SUM(G985*$D$8+H985*$D$5+I985*$D$9+J985*$D$6+K985*$D$11+L985*$D$10+M985*$D$7)</f>
        <v>0</v>
      </c>
      <c r="O985" s="167">
        <f>VLOOKUP(B985, 'Full FBS'!$B$18:$P$2049, 13, FALSE)</f>
        <v>0</v>
      </c>
      <c r="P985" s="29"/>
      <c r="Q985" s="14"/>
      <c r="R985" s="14"/>
      <c r="S985" s="14"/>
      <c r="T985" s="14"/>
    </row>
    <row r="986" spans="1:20" ht="13.5" customHeight="1">
      <c r="A986" s="154">
        <f>RANK(N986,$N$18:$N$1076)</f>
        <v>783</v>
      </c>
      <c r="B986" s="148" t="s">
        <v>1632</v>
      </c>
      <c r="C986" s="148" t="s">
        <v>446</v>
      </c>
      <c r="D986" s="149" t="s">
        <v>42</v>
      </c>
      <c r="E986" s="149" t="s">
        <v>38</v>
      </c>
      <c r="F986" s="149" t="s">
        <v>337</v>
      </c>
      <c r="G986" s="156">
        <f>VLOOKUP(B986,'Full FBS'!$B$18:$M$2049,6,0)</f>
        <v>0</v>
      </c>
      <c r="H986" s="156">
        <f>VLOOKUP(B986,'Full FBS'!$B$18:$M$2049,7,0)</f>
        <v>0</v>
      </c>
      <c r="I986" s="156">
        <f>VLOOKUP(B986,'Full FBS'!$B$18:$M$2049,8,0)</f>
        <v>0</v>
      </c>
      <c r="J986" s="156">
        <f>VLOOKUP(B986,'Full FBS'!$B$18:$M$2049,9,0)</f>
        <v>0</v>
      </c>
      <c r="K986" s="156">
        <f>VLOOKUP(B986,'Full FBS'!$B$18:$M$2049,10,0)</f>
        <v>0</v>
      </c>
      <c r="L986" s="156">
        <f>VLOOKUP(B986,'Full FBS'!$B$18:$M$2049,11,0)</f>
        <v>0</v>
      </c>
      <c r="M986" s="156">
        <f>VLOOKUP(B986,'Full FBS'!$B$18:$M$2049,12,0)</f>
        <v>0</v>
      </c>
      <c r="N986" s="153">
        <f>SUM(G986*$D$8+H986*$D$5+I986*$D$9+J986*$D$6+K986*$D$11+L986*$D$10+M986*$D$7)</f>
        <v>0</v>
      </c>
      <c r="O986" s="167">
        <f>VLOOKUP(B986, 'Full FBS'!$B$18:$P$2049, 13, FALSE)</f>
        <v>0</v>
      </c>
      <c r="P986" s="29"/>
      <c r="Q986" s="14"/>
      <c r="R986" s="14"/>
      <c r="S986" s="14"/>
      <c r="T986" s="14"/>
    </row>
    <row r="987" spans="1:20" ht="13.5" customHeight="1">
      <c r="A987" s="154">
        <f>RANK(N987,$N$18:$N$1076)</f>
        <v>783</v>
      </c>
      <c r="B987" s="148" t="s">
        <v>1635</v>
      </c>
      <c r="C987" s="148" t="s">
        <v>446</v>
      </c>
      <c r="D987" s="149" t="s">
        <v>43</v>
      </c>
      <c r="E987" s="149" t="s">
        <v>36</v>
      </c>
      <c r="F987" s="149" t="s">
        <v>337</v>
      </c>
      <c r="G987" s="156">
        <f>VLOOKUP(B987,'Full FBS'!$B$18:$M$2049,6,0)</f>
        <v>0</v>
      </c>
      <c r="H987" s="156">
        <f>VLOOKUP(B987,'Full FBS'!$B$18:$M$2049,7,0)</f>
        <v>0</v>
      </c>
      <c r="I987" s="156">
        <f>VLOOKUP(B987,'Full FBS'!$B$18:$M$2049,8,0)</f>
        <v>0</v>
      </c>
      <c r="J987" s="156">
        <f>VLOOKUP(B987,'Full FBS'!$B$18:$M$2049,9,0)</f>
        <v>0</v>
      </c>
      <c r="K987" s="156">
        <f>VLOOKUP(B987,'Full FBS'!$B$18:$M$2049,10,0)</f>
        <v>0</v>
      </c>
      <c r="L987" s="156">
        <f>VLOOKUP(B987,'Full FBS'!$B$18:$M$2049,11,0)</f>
        <v>0</v>
      </c>
      <c r="M987" s="156">
        <f>VLOOKUP(B987,'Full FBS'!$B$18:$M$2049,12,0)</f>
        <v>0</v>
      </c>
      <c r="N987" s="153">
        <f>SUM(G987*$D$8+H987*$D$5+I987*$D$9+J987*$D$6+K987*$D$11+L987*$D$10+M987*$D$7)</f>
        <v>0</v>
      </c>
      <c r="O987" s="167">
        <f>VLOOKUP(B987, 'Full FBS'!$B$18:$P$2049, 13, FALSE)</f>
        <v>0</v>
      </c>
      <c r="P987" s="29"/>
      <c r="Q987" s="14"/>
      <c r="R987" s="14"/>
      <c r="S987" s="14"/>
      <c r="T987" s="14"/>
    </row>
    <row r="988" spans="1:20" ht="13.5" customHeight="1">
      <c r="A988" s="154">
        <f>RANK(N988,$N$18:$N$1076)</f>
        <v>783</v>
      </c>
      <c r="B988" s="148" t="s">
        <v>880</v>
      </c>
      <c r="C988" s="148" t="s">
        <v>54</v>
      </c>
      <c r="D988" s="149" t="s">
        <v>33</v>
      </c>
      <c r="E988" s="149" t="s">
        <v>36</v>
      </c>
      <c r="F988" s="149" t="s">
        <v>45</v>
      </c>
      <c r="G988" s="156">
        <f>VLOOKUP(B988,'Full FBS'!$B$18:$M$2049,6,0)</f>
        <v>0</v>
      </c>
      <c r="H988" s="156">
        <f>VLOOKUP(B988,'Full FBS'!$B$18:$M$2049,7,0)</f>
        <v>0</v>
      </c>
      <c r="I988" s="156">
        <f>VLOOKUP(B988,'Full FBS'!$B$18:$M$2049,8,0)</f>
        <v>0</v>
      </c>
      <c r="J988" s="156">
        <f>VLOOKUP(B988,'Full FBS'!$B$18:$M$2049,9,0)</f>
        <v>0</v>
      </c>
      <c r="K988" s="156">
        <f>VLOOKUP(B988,'Full FBS'!$B$18:$M$2049,10,0)</f>
        <v>0</v>
      </c>
      <c r="L988" s="156">
        <f>VLOOKUP(B988,'Full FBS'!$B$18:$M$2049,11,0)</f>
        <v>0</v>
      </c>
      <c r="M988" s="156">
        <f>VLOOKUP(B988,'Full FBS'!$B$18:$M$2049,12,0)</f>
        <v>0</v>
      </c>
      <c r="N988" s="153">
        <f>SUM(G988*$D$8+H988*$D$5+I988*$D$9+J988*$D$6+K988*$D$11+L988*$D$10+M988*$D$7)</f>
        <v>0</v>
      </c>
      <c r="O988" s="167">
        <f>VLOOKUP(B988, 'Full FBS'!$B$18:$P$2049, 13, FALSE)</f>
        <v>0</v>
      </c>
      <c r="P988" s="29"/>
      <c r="Q988" s="14"/>
      <c r="R988" s="14"/>
      <c r="S988" s="14"/>
      <c r="T988" s="14"/>
    </row>
    <row r="989" spans="1:20" ht="13.5" customHeight="1">
      <c r="A989" s="154">
        <f>RANK(N989,$N$18:$N$1076)</f>
        <v>783</v>
      </c>
      <c r="B989" s="148" t="s">
        <v>544</v>
      </c>
      <c r="C989" s="148" t="s">
        <v>1950</v>
      </c>
      <c r="D989" s="149" t="s">
        <v>33</v>
      </c>
      <c r="E989" s="149" t="s">
        <v>34</v>
      </c>
      <c r="F989" s="149" t="s">
        <v>37</v>
      </c>
      <c r="G989" s="156">
        <f>VLOOKUP(B989,'Full FBS'!$B$18:$M$2049,6,0)</f>
        <v>0</v>
      </c>
      <c r="H989" s="156">
        <f>VLOOKUP(B989,'Full FBS'!$B$18:$M$2049,7,0)</f>
        <v>0</v>
      </c>
      <c r="I989" s="156">
        <f>VLOOKUP(B989,'Full FBS'!$B$18:$M$2049,8,0)</f>
        <v>0</v>
      </c>
      <c r="J989" s="156">
        <f>VLOOKUP(B989,'Full FBS'!$B$18:$M$2049,9,0)</f>
        <v>0</v>
      </c>
      <c r="K989" s="156">
        <f>VLOOKUP(B989,'Full FBS'!$B$18:$M$2049,10,0)</f>
        <v>0</v>
      </c>
      <c r="L989" s="156">
        <f>VLOOKUP(B989,'Full FBS'!$B$18:$M$2049,11,0)</f>
        <v>0</v>
      </c>
      <c r="M989" s="156">
        <f>VLOOKUP(B989,'Full FBS'!$B$18:$M$2049,12,0)</f>
        <v>0</v>
      </c>
      <c r="N989" s="153">
        <f>SUM(G989*$D$8+H989*$D$5+I989*$D$9+J989*$D$6+K989*$D$11+L989*$D$10+M989*$D$7)</f>
        <v>0</v>
      </c>
      <c r="O989" s="167">
        <f>VLOOKUP(B989, 'Full FBS'!$B$18:$P$2049, 13, FALSE)</f>
        <v>0</v>
      </c>
      <c r="P989" s="29"/>
      <c r="Q989" s="14"/>
      <c r="R989" s="14"/>
      <c r="S989" s="14"/>
      <c r="T989" s="14"/>
    </row>
    <row r="990" spans="1:20" ht="13.5" customHeight="1">
      <c r="A990" s="154">
        <f>RANK(N990,$N$18:$N$1076)</f>
        <v>783</v>
      </c>
      <c r="B990" s="148" t="s">
        <v>1670</v>
      </c>
      <c r="C990" s="148" t="s">
        <v>1950</v>
      </c>
      <c r="D990" s="149" t="s">
        <v>39</v>
      </c>
      <c r="E990" s="149" t="s">
        <v>36</v>
      </c>
      <c r="F990" s="149" t="s">
        <v>37</v>
      </c>
      <c r="G990" s="156">
        <f>VLOOKUP(B990,'Full FBS'!$B$18:$M$2049,6,0)</f>
        <v>0</v>
      </c>
      <c r="H990" s="156">
        <f>VLOOKUP(B990,'Full FBS'!$B$18:$M$2049,7,0)</f>
        <v>0</v>
      </c>
      <c r="I990" s="156">
        <f>VLOOKUP(B990,'Full FBS'!$B$18:$M$2049,8,0)</f>
        <v>0</v>
      </c>
      <c r="J990" s="156">
        <f>VLOOKUP(B990,'Full FBS'!$B$18:$M$2049,9,0)</f>
        <v>0</v>
      </c>
      <c r="K990" s="156">
        <f>VLOOKUP(B990,'Full FBS'!$B$18:$M$2049,10,0)</f>
        <v>0</v>
      </c>
      <c r="L990" s="156">
        <f>VLOOKUP(B990,'Full FBS'!$B$18:$M$2049,11,0)</f>
        <v>0</v>
      </c>
      <c r="M990" s="156">
        <f>VLOOKUP(B990,'Full FBS'!$B$18:$M$2049,12,0)</f>
        <v>0</v>
      </c>
      <c r="N990" s="153">
        <f>SUM(G990*$D$8+H990*$D$5+I990*$D$9+J990*$D$6+K990*$D$11+L990*$D$10+M990*$D$7)</f>
        <v>0</v>
      </c>
      <c r="O990" s="167">
        <f>VLOOKUP(B990, 'Full FBS'!$B$18:$P$2049, 13, FALSE)</f>
        <v>0</v>
      </c>
      <c r="P990" s="29"/>
      <c r="Q990" s="14"/>
      <c r="R990" s="14"/>
      <c r="S990" s="14"/>
      <c r="T990" s="14"/>
    </row>
    <row r="991" spans="1:20" ht="13.5" customHeight="1">
      <c r="A991" s="154">
        <f>RANK(N991,$N$18:$N$1076)</f>
        <v>783</v>
      </c>
      <c r="B991" s="148" t="s">
        <v>1671</v>
      </c>
      <c r="C991" s="148" t="s">
        <v>1950</v>
      </c>
      <c r="D991" s="149" t="s">
        <v>42</v>
      </c>
      <c r="E991" s="149" t="s">
        <v>38</v>
      </c>
      <c r="F991" s="149" t="s">
        <v>37</v>
      </c>
      <c r="G991" s="156">
        <f>VLOOKUP(B991,'Full FBS'!$B$18:$M$2049,6,0)</f>
        <v>0</v>
      </c>
      <c r="H991" s="156">
        <f>VLOOKUP(B991,'Full FBS'!$B$18:$M$2049,7,0)</f>
        <v>0</v>
      </c>
      <c r="I991" s="156">
        <f>VLOOKUP(B991,'Full FBS'!$B$18:$M$2049,8,0)</f>
        <v>0</v>
      </c>
      <c r="J991" s="156">
        <f>VLOOKUP(B991,'Full FBS'!$B$18:$M$2049,9,0)</f>
        <v>0</v>
      </c>
      <c r="K991" s="156">
        <f>VLOOKUP(B991,'Full FBS'!$B$18:$M$2049,10,0)</f>
        <v>0</v>
      </c>
      <c r="L991" s="156">
        <f>VLOOKUP(B991,'Full FBS'!$B$18:$M$2049,11,0)</f>
        <v>0</v>
      </c>
      <c r="M991" s="156">
        <f>VLOOKUP(B991,'Full FBS'!$B$18:$M$2049,12,0)</f>
        <v>0</v>
      </c>
      <c r="N991" s="153">
        <f>SUM(G991*$D$8+H991*$D$5+I991*$D$9+J991*$D$6+K991*$D$11+L991*$D$10+M991*$D$7)</f>
        <v>0</v>
      </c>
      <c r="O991" s="167">
        <f>VLOOKUP(B991, 'Full FBS'!$B$18:$P$2049, 13, FALSE)</f>
        <v>0</v>
      </c>
      <c r="P991" s="29"/>
      <c r="Q991" s="14"/>
      <c r="R991" s="14"/>
      <c r="S991" s="14"/>
      <c r="T991" s="14"/>
    </row>
    <row r="992" spans="1:20" ht="13.5" customHeight="1">
      <c r="A992" s="154">
        <f>RANK(N992,$N$18:$N$1076)</f>
        <v>783</v>
      </c>
      <c r="B992" s="148" t="s">
        <v>2022</v>
      </c>
      <c r="C992" s="148" t="s">
        <v>1950</v>
      </c>
      <c r="D992" s="149" t="s">
        <v>43</v>
      </c>
      <c r="E992" s="149" t="s">
        <v>40</v>
      </c>
      <c r="F992" s="149" t="s">
        <v>37</v>
      </c>
      <c r="G992" s="156">
        <f>VLOOKUP(B992,'Full FBS'!$B$18:$M$2049,6,0)</f>
        <v>0</v>
      </c>
      <c r="H992" s="156">
        <f>VLOOKUP(B992,'Full FBS'!$B$18:$M$2049,7,0)</f>
        <v>0</v>
      </c>
      <c r="I992" s="156">
        <f>VLOOKUP(B992,'Full FBS'!$B$18:$M$2049,8,0)</f>
        <v>0</v>
      </c>
      <c r="J992" s="156">
        <f>VLOOKUP(B992,'Full FBS'!$B$18:$M$2049,9,0)</f>
        <v>0</v>
      </c>
      <c r="K992" s="156">
        <f>VLOOKUP(B992,'Full FBS'!$B$18:$M$2049,10,0)</f>
        <v>0</v>
      </c>
      <c r="L992" s="156">
        <f>VLOOKUP(B992,'Full FBS'!$B$18:$M$2049,11,0)</f>
        <v>0</v>
      </c>
      <c r="M992" s="156">
        <f>VLOOKUP(B992,'Full FBS'!$B$18:$M$2049,12,0)</f>
        <v>0</v>
      </c>
      <c r="N992" s="153">
        <f>SUM(G992*$D$8+H992*$D$5+I992*$D$9+J992*$D$6+K992*$D$11+L992*$D$10+M992*$D$7)</f>
        <v>0</v>
      </c>
      <c r="O992" s="167">
        <f>VLOOKUP(B992, 'Full FBS'!$B$18:$P$2049, 13, FALSE)</f>
        <v>0</v>
      </c>
      <c r="P992" s="29"/>
      <c r="Q992" s="14"/>
      <c r="R992" s="14"/>
      <c r="S992" s="14"/>
      <c r="T992" s="14"/>
    </row>
    <row r="993" spans="1:20" ht="13.5" customHeight="1">
      <c r="A993" s="154">
        <f>RANK(N993,$N$18:$N$1076)</f>
        <v>783</v>
      </c>
      <c r="B993" s="148" t="s">
        <v>902</v>
      </c>
      <c r="C993" s="148" t="s">
        <v>425</v>
      </c>
      <c r="D993" s="149" t="s">
        <v>33</v>
      </c>
      <c r="E993" s="149" t="s">
        <v>38</v>
      </c>
      <c r="F993" s="149" t="s">
        <v>45</v>
      </c>
      <c r="G993" s="156">
        <f>VLOOKUP(B993,'Full FBS'!$B$18:$M$2049,6,0)</f>
        <v>0</v>
      </c>
      <c r="H993" s="156">
        <f>VLOOKUP(B993,'Full FBS'!$B$18:$M$2049,7,0)</f>
        <v>0</v>
      </c>
      <c r="I993" s="156">
        <f>VLOOKUP(B993,'Full FBS'!$B$18:$M$2049,8,0)</f>
        <v>0</v>
      </c>
      <c r="J993" s="156">
        <f>VLOOKUP(B993,'Full FBS'!$B$18:$M$2049,9,0)</f>
        <v>0</v>
      </c>
      <c r="K993" s="156">
        <f>VLOOKUP(B993,'Full FBS'!$B$18:$M$2049,10,0)</f>
        <v>0</v>
      </c>
      <c r="L993" s="156">
        <f>VLOOKUP(B993,'Full FBS'!$B$18:$M$2049,11,0)</f>
        <v>0</v>
      </c>
      <c r="M993" s="156">
        <f>VLOOKUP(B993,'Full FBS'!$B$18:$M$2049,12,0)</f>
        <v>0</v>
      </c>
      <c r="N993" s="153">
        <f>SUM(G993*$D$8+H993*$D$5+I993*$D$9+J993*$D$6+K993*$D$11+L993*$D$10+M993*$D$7)</f>
        <v>0</v>
      </c>
      <c r="O993" s="167">
        <f>VLOOKUP(B993, 'Full FBS'!$B$18:$P$2049, 13, FALSE)</f>
        <v>0</v>
      </c>
      <c r="P993" s="29"/>
      <c r="Q993" s="14"/>
      <c r="R993" s="14"/>
      <c r="S993" s="14"/>
      <c r="T993" s="14"/>
    </row>
    <row r="994" spans="1:20" ht="13.5" customHeight="1">
      <c r="A994" s="154">
        <f>RANK(N994,$N$18:$N$1076)</f>
        <v>783</v>
      </c>
      <c r="B994" s="148" t="s">
        <v>2170</v>
      </c>
      <c r="C994" s="148" t="s">
        <v>425</v>
      </c>
      <c r="D994" s="149" t="s">
        <v>39</v>
      </c>
      <c r="E994" s="149" t="s">
        <v>36</v>
      </c>
      <c r="F994" s="149" t="s">
        <v>45</v>
      </c>
      <c r="G994" s="156">
        <f>VLOOKUP(B994,'Full FBS'!$B$18:$M$2049,6,0)</f>
        <v>0</v>
      </c>
      <c r="H994" s="156">
        <f>VLOOKUP(B994,'Full FBS'!$B$18:$M$2049,7,0)</f>
        <v>0</v>
      </c>
      <c r="I994" s="156">
        <f>VLOOKUP(B994,'Full FBS'!$B$18:$M$2049,8,0)</f>
        <v>0</v>
      </c>
      <c r="J994" s="156">
        <f>VLOOKUP(B994,'Full FBS'!$B$18:$M$2049,9,0)</f>
        <v>0</v>
      </c>
      <c r="K994" s="156">
        <f>VLOOKUP(B994,'Full FBS'!$B$18:$M$2049,10,0)</f>
        <v>0</v>
      </c>
      <c r="L994" s="156">
        <f>VLOOKUP(B994,'Full FBS'!$B$18:$M$2049,11,0)</f>
        <v>0</v>
      </c>
      <c r="M994" s="156">
        <f>VLOOKUP(B994,'Full FBS'!$B$18:$M$2049,12,0)</f>
        <v>0</v>
      </c>
      <c r="N994" s="153">
        <f>SUM(G994*$D$8+H994*$D$5+I994*$D$9+J994*$D$6+K994*$D$11+L994*$D$10+M994*$D$7)</f>
        <v>0</v>
      </c>
      <c r="O994" s="167">
        <f>VLOOKUP(B994, 'Full FBS'!$B$18:$P$2049, 13, FALSE)</f>
        <v>0</v>
      </c>
      <c r="P994" s="29"/>
      <c r="Q994" s="14"/>
      <c r="R994" s="14"/>
      <c r="S994" s="14"/>
      <c r="T994" s="14"/>
    </row>
    <row r="995" spans="1:20" ht="13.5" customHeight="1">
      <c r="A995" s="154">
        <f>RANK(N995,$N$18:$N$1076)</f>
        <v>783</v>
      </c>
      <c r="B995" s="148" t="s">
        <v>1687</v>
      </c>
      <c r="C995" s="148" t="s">
        <v>425</v>
      </c>
      <c r="D995" s="149" t="s">
        <v>42</v>
      </c>
      <c r="E995" s="149" t="s">
        <v>34</v>
      </c>
      <c r="F995" s="149" t="s">
        <v>45</v>
      </c>
      <c r="G995" s="156">
        <f>VLOOKUP(B995,'Full FBS'!$B$18:$M$2049,6,0)</f>
        <v>0</v>
      </c>
      <c r="H995" s="156">
        <f>VLOOKUP(B995,'Full FBS'!$B$18:$M$2049,7,0)</f>
        <v>0</v>
      </c>
      <c r="I995" s="156">
        <f>VLOOKUP(B995,'Full FBS'!$B$18:$M$2049,8,0)</f>
        <v>0</v>
      </c>
      <c r="J995" s="156">
        <f>VLOOKUP(B995,'Full FBS'!$B$18:$M$2049,9,0)</f>
        <v>0</v>
      </c>
      <c r="K995" s="156">
        <f>VLOOKUP(B995,'Full FBS'!$B$18:$M$2049,10,0)</f>
        <v>0</v>
      </c>
      <c r="L995" s="156">
        <f>VLOOKUP(B995,'Full FBS'!$B$18:$M$2049,11,0)</f>
        <v>0</v>
      </c>
      <c r="M995" s="156">
        <f>VLOOKUP(B995,'Full FBS'!$B$18:$M$2049,12,0)</f>
        <v>0</v>
      </c>
      <c r="N995" s="153">
        <f>SUM(G995*$D$8+H995*$D$5+I995*$D$9+J995*$D$6+K995*$D$11+L995*$D$10+M995*$D$7)</f>
        <v>0</v>
      </c>
      <c r="O995" s="167">
        <f>VLOOKUP(B995, 'Full FBS'!$B$18:$P$2049, 13, FALSE)</f>
        <v>0</v>
      </c>
      <c r="P995" s="29"/>
      <c r="Q995" s="14"/>
      <c r="R995" s="14"/>
      <c r="S995" s="14"/>
      <c r="T995" s="14"/>
    </row>
    <row r="996" spans="1:20" ht="13.5" customHeight="1">
      <c r="A996" s="154">
        <f>RANK(N996,$N$18:$N$1076)</f>
        <v>783</v>
      </c>
      <c r="B996" s="148" t="s">
        <v>1688</v>
      </c>
      <c r="C996" s="148" t="s">
        <v>425</v>
      </c>
      <c r="D996" s="149" t="s">
        <v>42</v>
      </c>
      <c r="E996" s="149" t="s">
        <v>34</v>
      </c>
      <c r="F996" s="149" t="s">
        <v>45</v>
      </c>
      <c r="G996" s="156">
        <f>VLOOKUP(B996,'Full FBS'!$B$18:$M$2049,6,0)</f>
        <v>0</v>
      </c>
      <c r="H996" s="156">
        <f>VLOOKUP(B996,'Full FBS'!$B$18:$M$2049,7,0)</f>
        <v>0</v>
      </c>
      <c r="I996" s="156">
        <f>VLOOKUP(B996,'Full FBS'!$B$18:$M$2049,8,0)</f>
        <v>0</v>
      </c>
      <c r="J996" s="156">
        <f>VLOOKUP(B996,'Full FBS'!$B$18:$M$2049,9,0)</f>
        <v>0</v>
      </c>
      <c r="K996" s="156">
        <f>VLOOKUP(B996,'Full FBS'!$B$18:$M$2049,10,0)</f>
        <v>0</v>
      </c>
      <c r="L996" s="156">
        <f>VLOOKUP(B996,'Full FBS'!$B$18:$M$2049,11,0)</f>
        <v>0</v>
      </c>
      <c r="M996" s="156">
        <f>VLOOKUP(B996,'Full FBS'!$B$18:$M$2049,12,0)</f>
        <v>0</v>
      </c>
      <c r="N996" s="153">
        <f>SUM(G996*$D$8+H996*$D$5+I996*$D$9+J996*$D$6+K996*$D$11+L996*$D$10+M996*$D$7)</f>
        <v>0</v>
      </c>
      <c r="O996" s="167">
        <f>VLOOKUP(B996, 'Full FBS'!$B$18:$P$2049, 13, FALSE)</f>
        <v>0</v>
      </c>
      <c r="P996" s="29"/>
      <c r="Q996" s="14"/>
      <c r="R996" s="14"/>
      <c r="S996" s="14"/>
      <c r="T996" s="14"/>
    </row>
    <row r="997" spans="1:20" ht="13.5" customHeight="1">
      <c r="A997" s="154">
        <f>RANK(N997,$N$18:$N$1076)</f>
        <v>783</v>
      </c>
      <c r="B997" s="148" t="s">
        <v>909</v>
      </c>
      <c r="C997" s="148" t="s">
        <v>425</v>
      </c>
      <c r="D997" s="149" t="s">
        <v>43</v>
      </c>
      <c r="E997" s="149" t="s">
        <v>34</v>
      </c>
      <c r="F997" s="149" t="s">
        <v>45</v>
      </c>
      <c r="G997" s="156">
        <f>VLOOKUP(B997,'Full FBS'!$B$18:$M$2049,6,0)</f>
        <v>0</v>
      </c>
      <c r="H997" s="156">
        <f>VLOOKUP(B997,'Full FBS'!$B$18:$M$2049,7,0)</f>
        <v>0</v>
      </c>
      <c r="I997" s="156">
        <f>VLOOKUP(B997,'Full FBS'!$B$18:$M$2049,8,0)</f>
        <v>0</v>
      </c>
      <c r="J997" s="156">
        <f>VLOOKUP(B997,'Full FBS'!$B$18:$M$2049,9,0)</f>
        <v>0</v>
      </c>
      <c r="K997" s="156">
        <f>VLOOKUP(B997,'Full FBS'!$B$18:$M$2049,10,0)</f>
        <v>0</v>
      </c>
      <c r="L997" s="156">
        <f>VLOOKUP(B997,'Full FBS'!$B$18:$M$2049,11,0)</f>
        <v>0</v>
      </c>
      <c r="M997" s="156">
        <f>VLOOKUP(B997,'Full FBS'!$B$18:$M$2049,12,0)</f>
        <v>0</v>
      </c>
      <c r="N997" s="153">
        <f>SUM(G997*$D$8+H997*$D$5+I997*$D$9+J997*$D$6+K997*$D$11+L997*$D$10+M997*$D$7)</f>
        <v>0</v>
      </c>
      <c r="O997" s="167">
        <f>VLOOKUP(B997, 'Full FBS'!$B$18:$P$2049, 13, FALSE)</f>
        <v>0</v>
      </c>
      <c r="P997" s="29"/>
      <c r="Q997" s="14"/>
      <c r="R997" s="14"/>
      <c r="S997" s="14"/>
      <c r="T997" s="14"/>
    </row>
    <row r="998" spans="1:20" ht="13.5" customHeight="1">
      <c r="A998" s="154">
        <f>RANK(N998,$N$18:$N$1076)</f>
        <v>783</v>
      </c>
      <c r="B998" s="148" t="s">
        <v>1689</v>
      </c>
      <c r="C998" s="148" t="s">
        <v>425</v>
      </c>
      <c r="D998" s="149" t="s">
        <v>43</v>
      </c>
      <c r="E998" s="149" t="s">
        <v>36</v>
      </c>
      <c r="F998" s="149" t="s">
        <v>45</v>
      </c>
      <c r="G998" s="156">
        <f>VLOOKUP(B998,'Full FBS'!$B$18:$M$2049,6,0)</f>
        <v>0</v>
      </c>
      <c r="H998" s="156">
        <f>VLOOKUP(B998,'Full FBS'!$B$18:$M$2049,7,0)</f>
        <v>0</v>
      </c>
      <c r="I998" s="156">
        <f>VLOOKUP(B998,'Full FBS'!$B$18:$M$2049,8,0)</f>
        <v>0</v>
      </c>
      <c r="J998" s="156">
        <f>VLOOKUP(B998,'Full FBS'!$B$18:$M$2049,9,0)</f>
        <v>0</v>
      </c>
      <c r="K998" s="156">
        <f>VLOOKUP(B998,'Full FBS'!$B$18:$M$2049,10,0)</f>
        <v>0</v>
      </c>
      <c r="L998" s="156">
        <f>VLOOKUP(B998,'Full FBS'!$B$18:$M$2049,11,0)</f>
        <v>0</v>
      </c>
      <c r="M998" s="156">
        <f>VLOOKUP(B998,'Full FBS'!$B$18:$M$2049,12,0)</f>
        <v>0</v>
      </c>
      <c r="N998" s="153">
        <f>SUM(G998*$D$8+H998*$D$5+I998*$D$9+J998*$D$6+K998*$D$11+L998*$D$10+M998*$D$7)</f>
        <v>0</v>
      </c>
      <c r="O998" s="167">
        <f>VLOOKUP(B998, 'Full FBS'!$B$18:$P$2049, 13, FALSE)</f>
        <v>0</v>
      </c>
      <c r="P998" s="29"/>
      <c r="Q998" s="14"/>
      <c r="R998" s="14"/>
      <c r="S998" s="14"/>
      <c r="T998" s="14"/>
    </row>
    <row r="999" spans="1:20" ht="13.5" customHeight="1">
      <c r="A999" s="154">
        <f>RANK(N999,$N$18:$N$1076)</f>
        <v>783</v>
      </c>
      <c r="B999" s="148" t="s">
        <v>910</v>
      </c>
      <c r="C999" s="148" t="s">
        <v>406</v>
      </c>
      <c r="D999" s="149" t="s">
        <v>33</v>
      </c>
      <c r="E999" s="149" t="s">
        <v>38</v>
      </c>
      <c r="F999" s="149" t="s">
        <v>45</v>
      </c>
      <c r="G999" s="156">
        <f>VLOOKUP(B999,'Full FBS'!$B$18:$M$2049,6,0)</f>
        <v>0</v>
      </c>
      <c r="H999" s="156">
        <f>VLOOKUP(B999,'Full FBS'!$B$18:$M$2049,7,0)</f>
        <v>0</v>
      </c>
      <c r="I999" s="156">
        <f>VLOOKUP(B999,'Full FBS'!$B$18:$M$2049,8,0)</f>
        <v>0</v>
      </c>
      <c r="J999" s="156">
        <f>VLOOKUP(B999,'Full FBS'!$B$18:$M$2049,9,0)</f>
        <v>0</v>
      </c>
      <c r="K999" s="156">
        <f>VLOOKUP(B999,'Full FBS'!$B$18:$M$2049,10,0)</f>
        <v>0</v>
      </c>
      <c r="L999" s="156">
        <f>VLOOKUP(B999,'Full FBS'!$B$18:$M$2049,11,0)</f>
        <v>0</v>
      </c>
      <c r="M999" s="156">
        <f>VLOOKUP(B999,'Full FBS'!$B$18:$M$2049,12,0)</f>
        <v>0</v>
      </c>
      <c r="N999" s="153">
        <f>SUM(G999*$D$8+H999*$D$5+I999*$D$9+J999*$D$6+K999*$D$11+L999*$D$10+M999*$D$7)</f>
        <v>0</v>
      </c>
      <c r="O999" s="167">
        <f>VLOOKUP(B999, 'Full FBS'!$B$18:$P$2049, 13, FALSE)</f>
        <v>0</v>
      </c>
      <c r="P999" s="29"/>
      <c r="Q999" s="14"/>
      <c r="R999" s="14"/>
      <c r="S999" s="14"/>
      <c r="T999" s="14"/>
    </row>
    <row r="1000" spans="1:20" ht="13.5" customHeight="1">
      <c r="A1000" s="154">
        <f>RANK(N1000,$N$18:$N$1076)</f>
        <v>783</v>
      </c>
      <c r="B1000" s="148" t="s">
        <v>1692</v>
      </c>
      <c r="C1000" s="148" t="s">
        <v>406</v>
      </c>
      <c r="D1000" s="149" t="s">
        <v>39</v>
      </c>
      <c r="E1000" s="149" t="s">
        <v>1965</v>
      </c>
      <c r="F1000" s="149" t="s">
        <v>45</v>
      </c>
      <c r="G1000" s="156">
        <f>VLOOKUP(B1000,'Full FBS'!$B$18:$M$2049,6,0)</f>
        <v>0</v>
      </c>
      <c r="H1000" s="156">
        <f>VLOOKUP(B1000,'Full FBS'!$B$18:$M$2049,7,0)</f>
        <v>0</v>
      </c>
      <c r="I1000" s="156">
        <f>VLOOKUP(B1000,'Full FBS'!$B$18:$M$2049,8,0)</f>
        <v>0</v>
      </c>
      <c r="J1000" s="156">
        <f>VLOOKUP(B1000,'Full FBS'!$B$18:$M$2049,9,0)</f>
        <v>0</v>
      </c>
      <c r="K1000" s="156">
        <f>VLOOKUP(B1000,'Full FBS'!$B$18:$M$2049,10,0)</f>
        <v>0</v>
      </c>
      <c r="L1000" s="156">
        <f>VLOOKUP(B1000,'Full FBS'!$B$18:$M$2049,11,0)</f>
        <v>0</v>
      </c>
      <c r="M1000" s="156">
        <f>VLOOKUP(B1000,'Full FBS'!$B$18:$M$2049,12,0)</f>
        <v>0</v>
      </c>
      <c r="N1000" s="153">
        <f>SUM(G1000*$D$8+H1000*$D$5+I1000*$D$9+J1000*$D$6+K1000*$D$11+L1000*$D$10+M1000*$D$7)</f>
        <v>0</v>
      </c>
      <c r="O1000" s="167">
        <f>VLOOKUP(B1000, 'Full FBS'!$B$18:$P$2049, 13, FALSE)</f>
        <v>0</v>
      </c>
      <c r="P1000" s="29"/>
      <c r="Q1000" s="14"/>
      <c r="R1000" s="14"/>
      <c r="S1000" s="14"/>
      <c r="T1000" s="14"/>
    </row>
    <row r="1001" spans="1:20" ht="13.5" customHeight="1">
      <c r="A1001" s="154">
        <f>RANK(N1001,$N$18:$N$1076)</f>
        <v>783</v>
      </c>
      <c r="B1001" s="148" t="s">
        <v>1693</v>
      </c>
      <c r="C1001" s="148" t="s">
        <v>406</v>
      </c>
      <c r="D1001" s="149" t="s">
        <v>42</v>
      </c>
      <c r="E1001" s="149" t="s">
        <v>34</v>
      </c>
      <c r="F1001" s="149" t="s">
        <v>45</v>
      </c>
      <c r="G1001" s="156">
        <f>VLOOKUP(B1001,'Full FBS'!$B$18:$M$2049,6,0)</f>
        <v>0</v>
      </c>
      <c r="H1001" s="156">
        <f>VLOOKUP(B1001,'Full FBS'!$B$18:$M$2049,7,0)</f>
        <v>0</v>
      </c>
      <c r="I1001" s="156">
        <f>VLOOKUP(B1001,'Full FBS'!$B$18:$M$2049,8,0)</f>
        <v>0</v>
      </c>
      <c r="J1001" s="156">
        <f>VLOOKUP(B1001,'Full FBS'!$B$18:$M$2049,9,0)</f>
        <v>0</v>
      </c>
      <c r="K1001" s="156">
        <f>VLOOKUP(B1001,'Full FBS'!$B$18:$M$2049,10,0)</f>
        <v>0</v>
      </c>
      <c r="L1001" s="156">
        <f>VLOOKUP(B1001,'Full FBS'!$B$18:$M$2049,11,0)</f>
        <v>0</v>
      </c>
      <c r="M1001" s="156">
        <f>VLOOKUP(B1001,'Full FBS'!$B$18:$M$2049,12,0)</f>
        <v>0</v>
      </c>
      <c r="N1001" s="153">
        <f>SUM(G1001*$D$8+H1001*$D$5+I1001*$D$9+J1001*$D$6+K1001*$D$11+L1001*$D$10+M1001*$D$7)</f>
        <v>0</v>
      </c>
      <c r="O1001" s="167">
        <f>VLOOKUP(B1001, 'Full FBS'!$B$18:$P$2049, 13, FALSE)</f>
        <v>0</v>
      </c>
      <c r="P1001" s="29"/>
      <c r="Q1001" s="14"/>
      <c r="R1001" s="14"/>
      <c r="S1001" s="14"/>
      <c r="T1001" s="14"/>
    </row>
    <row r="1002" spans="1:20" ht="13.5" customHeight="1">
      <c r="A1002" s="154">
        <f>RANK(N1002,$N$18:$N$1076)</f>
        <v>783</v>
      </c>
      <c r="B1002" s="148" t="s">
        <v>1696</v>
      </c>
      <c r="C1002" s="148" t="s">
        <v>406</v>
      </c>
      <c r="D1002" s="149" t="s">
        <v>43</v>
      </c>
      <c r="E1002" s="149" t="s">
        <v>34</v>
      </c>
      <c r="F1002" s="149" t="s">
        <v>45</v>
      </c>
      <c r="G1002" s="156">
        <f>VLOOKUP(B1002,'Full FBS'!$B$18:$M$2049,6,0)</f>
        <v>0</v>
      </c>
      <c r="H1002" s="156">
        <f>VLOOKUP(B1002,'Full FBS'!$B$18:$M$2049,7,0)</f>
        <v>0</v>
      </c>
      <c r="I1002" s="156">
        <f>VLOOKUP(B1002,'Full FBS'!$B$18:$M$2049,8,0)</f>
        <v>0</v>
      </c>
      <c r="J1002" s="156">
        <f>VLOOKUP(B1002,'Full FBS'!$B$18:$M$2049,9,0)</f>
        <v>0</v>
      </c>
      <c r="K1002" s="156">
        <f>VLOOKUP(B1002,'Full FBS'!$B$18:$M$2049,10,0)</f>
        <v>0</v>
      </c>
      <c r="L1002" s="156">
        <f>VLOOKUP(B1002,'Full FBS'!$B$18:$M$2049,11,0)</f>
        <v>0</v>
      </c>
      <c r="M1002" s="156">
        <f>VLOOKUP(B1002,'Full FBS'!$B$18:$M$2049,12,0)</f>
        <v>0</v>
      </c>
      <c r="N1002" s="153">
        <f>SUM(G1002*$D$8+H1002*$D$5+I1002*$D$9+J1002*$D$6+K1002*$D$11+L1002*$D$10+M1002*$D$7)</f>
        <v>0</v>
      </c>
      <c r="O1002" s="167">
        <f>VLOOKUP(B1002, 'Full FBS'!$B$18:$P$2049, 13, FALSE)</f>
        <v>0</v>
      </c>
      <c r="P1002" s="29"/>
      <c r="Q1002" s="14"/>
      <c r="R1002" s="14"/>
      <c r="S1002" s="14"/>
      <c r="T1002" s="14"/>
    </row>
    <row r="1003" spans="1:20" ht="13.5" customHeight="1">
      <c r="A1003" s="154">
        <f>RANK(N1003,$N$18:$N$1076)</f>
        <v>783</v>
      </c>
      <c r="B1003" s="148" t="s">
        <v>139</v>
      </c>
      <c r="C1003" s="148" t="s">
        <v>55</v>
      </c>
      <c r="D1003" s="149" t="s">
        <v>33</v>
      </c>
      <c r="E1003" s="149" t="s">
        <v>38</v>
      </c>
      <c r="F1003" s="149" t="s">
        <v>336</v>
      </c>
      <c r="G1003" s="156">
        <f>VLOOKUP(B1003,'Full FBS'!$B$18:$M$2049,6,0)</f>
        <v>0</v>
      </c>
      <c r="H1003" s="156">
        <f>VLOOKUP(B1003,'Full FBS'!$B$18:$M$2049,7,0)</f>
        <v>0</v>
      </c>
      <c r="I1003" s="156">
        <f>VLOOKUP(B1003,'Full FBS'!$B$18:$M$2049,8,0)</f>
        <v>0</v>
      </c>
      <c r="J1003" s="156">
        <f>VLOOKUP(B1003,'Full FBS'!$B$18:$M$2049,9,0)</f>
        <v>0</v>
      </c>
      <c r="K1003" s="156">
        <f>VLOOKUP(B1003,'Full FBS'!$B$18:$M$2049,10,0)</f>
        <v>0</v>
      </c>
      <c r="L1003" s="156">
        <f>VLOOKUP(B1003,'Full FBS'!$B$18:$M$2049,11,0)</f>
        <v>0</v>
      </c>
      <c r="M1003" s="156">
        <f>VLOOKUP(B1003,'Full FBS'!$B$18:$M$2049,12,0)</f>
        <v>0</v>
      </c>
      <c r="N1003" s="153">
        <f>SUM(G1003*$D$8+H1003*$D$5+I1003*$D$9+J1003*$D$6+K1003*$D$11+L1003*$D$10+M1003*$D$7)</f>
        <v>0</v>
      </c>
      <c r="O1003" s="167">
        <f>VLOOKUP(B1003, 'Full FBS'!$B$18:$P$2049, 13, FALSE)</f>
        <v>0</v>
      </c>
      <c r="P1003" s="29"/>
      <c r="Q1003" s="14"/>
      <c r="R1003" s="14"/>
      <c r="S1003" s="14"/>
      <c r="T1003" s="14"/>
    </row>
    <row r="1004" spans="1:20" ht="13.5" customHeight="1">
      <c r="A1004" s="154">
        <f>RANK(N1004,$N$18:$N$1076)</f>
        <v>783</v>
      </c>
      <c r="B1004" s="148" t="s">
        <v>915</v>
      </c>
      <c r="C1004" s="148" t="s">
        <v>55</v>
      </c>
      <c r="D1004" s="149" t="s">
        <v>39</v>
      </c>
      <c r="E1004" s="149" t="s">
        <v>38</v>
      </c>
      <c r="F1004" s="149" t="s">
        <v>336</v>
      </c>
      <c r="G1004" s="156">
        <f>VLOOKUP(B1004,'Full FBS'!$B$18:$M$2049,6,0)</f>
        <v>0</v>
      </c>
      <c r="H1004" s="156">
        <f>VLOOKUP(B1004,'Full FBS'!$B$18:$M$2049,7,0)</f>
        <v>0</v>
      </c>
      <c r="I1004" s="156">
        <f>VLOOKUP(B1004,'Full FBS'!$B$18:$M$2049,8,0)</f>
        <v>0</v>
      </c>
      <c r="J1004" s="156">
        <f>VLOOKUP(B1004,'Full FBS'!$B$18:$M$2049,9,0)</f>
        <v>0</v>
      </c>
      <c r="K1004" s="156">
        <f>VLOOKUP(B1004,'Full FBS'!$B$18:$M$2049,10,0)</f>
        <v>0</v>
      </c>
      <c r="L1004" s="156">
        <f>VLOOKUP(B1004,'Full FBS'!$B$18:$M$2049,11,0)</f>
        <v>0</v>
      </c>
      <c r="M1004" s="156">
        <f>VLOOKUP(B1004,'Full FBS'!$B$18:$M$2049,12,0)</f>
        <v>0</v>
      </c>
      <c r="N1004" s="153">
        <f>SUM(G1004*$D$8+H1004*$D$5+I1004*$D$9+J1004*$D$6+K1004*$D$11+L1004*$D$10+M1004*$D$7)</f>
        <v>0</v>
      </c>
      <c r="O1004" s="167">
        <f>VLOOKUP(B1004, 'Full FBS'!$B$18:$P$2049, 13, FALSE)</f>
        <v>0</v>
      </c>
      <c r="P1004" s="29"/>
      <c r="Q1004" s="14"/>
      <c r="R1004" s="14"/>
      <c r="S1004" s="14"/>
      <c r="T1004" s="14"/>
    </row>
    <row r="1005" spans="1:20" ht="13.5" customHeight="1">
      <c r="A1005" s="154">
        <f>RANK(N1005,$N$18:$N$1076)</f>
        <v>783</v>
      </c>
      <c r="B1005" s="148" t="s">
        <v>1700</v>
      </c>
      <c r="C1005" s="148" t="s">
        <v>55</v>
      </c>
      <c r="D1005" s="149" t="s">
        <v>42</v>
      </c>
      <c r="E1005" s="149" t="s">
        <v>38</v>
      </c>
      <c r="F1005" s="149" t="s">
        <v>336</v>
      </c>
      <c r="G1005" s="156">
        <f>VLOOKUP(B1005,'Full FBS'!$B$18:$M$2049,6,0)</f>
        <v>0</v>
      </c>
      <c r="H1005" s="156">
        <f>VLOOKUP(B1005,'Full FBS'!$B$18:$M$2049,7,0)</f>
        <v>0</v>
      </c>
      <c r="I1005" s="156">
        <f>VLOOKUP(B1005,'Full FBS'!$B$18:$M$2049,8,0)</f>
        <v>0</v>
      </c>
      <c r="J1005" s="156">
        <f>VLOOKUP(B1005,'Full FBS'!$B$18:$M$2049,9,0)</f>
        <v>0</v>
      </c>
      <c r="K1005" s="156">
        <f>VLOOKUP(B1005,'Full FBS'!$B$18:$M$2049,10,0)</f>
        <v>0</v>
      </c>
      <c r="L1005" s="156">
        <f>VLOOKUP(B1005,'Full FBS'!$B$18:$M$2049,11,0)</f>
        <v>0</v>
      </c>
      <c r="M1005" s="156">
        <f>VLOOKUP(B1005,'Full FBS'!$B$18:$M$2049,12,0)</f>
        <v>0</v>
      </c>
      <c r="N1005" s="153">
        <f>SUM(G1005*$D$8+H1005*$D$5+I1005*$D$9+J1005*$D$6+K1005*$D$11+L1005*$D$10+M1005*$D$7)</f>
        <v>0</v>
      </c>
      <c r="O1005" s="167">
        <f>VLOOKUP(B1005, 'Full FBS'!$B$18:$P$2049, 13, FALSE)</f>
        <v>0</v>
      </c>
      <c r="P1005" s="29"/>
      <c r="Q1005" s="14"/>
      <c r="R1005" s="14"/>
      <c r="S1005" s="14"/>
      <c r="T1005" s="14"/>
    </row>
    <row r="1006" spans="1:20" ht="13.5" customHeight="1">
      <c r="A1006" s="154">
        <f>RANK(N1006,$N$18:$N$1076)</f>
        <v>783</v>
      </c>
      <c r="B1006" s="148" t="s">
        <v>1715</v>
      </c>
      <c r="C1006" s="148" t="s">
        <v>404</v>
      </c>
      <c r="D1006" s="149" t="s">
        <v>33</v>
      </c>
      <c r="E1006" s="149" t="s">
        <v>34</v>
      </c>
      <c r="F1006" s="149" t="s">
        <v>37</v>
      </c>
      <c r="G1006" s="156">
        <f>VLOOKUP(B1006,'Full FBS'!$B$18:$M$2049,6,0)</f>
        <v>0</v>
      </c>
      <c r="H1006" s="156">
        <f>VLOOKUP(B1006,'Full FBS'!$B$18:$M$2049,7,0)</f>
        <v>0</v>
      </c>
      <c r="I1006" s="156">
        <f>VLOOKUP(B1006,'Full FBS'!$B$18:$M$2049,8,0)</f>
        <v>0</v>
      </c>
      <c r="J1006" s="156">
        <f>VLOOKUP(B1006,'Full FBS'!$B$18:$M$2049,9,0)</f>
        <v>0</v>
      </c>
      <c r="K1006" s="156">
        <f>VLOOKUP(B1006,'Full FBS'!$B$18:$M$2049,10,0)</f>
        <v>0</v>
      </c>
      <c r="L1006" s="156">
        <f>VLOOKUP(B1006,'Full FBS'!$B$18:$M$2049,11,0)</f>
        <v>0</v>
      </c>
      <c r="M1006" s="156">
        <f>VLOOKUP(B1006,'Full FBS'!$B$18:$M$2049,12,0)</f>
        <v>0</v>
      </c>
      <c r="N1006" s="153">
        <f>SUM(G1006*$D$8+H1006*$D$5+I1006*$D$9+J1006*$D$6+K1006*$D$11+L1006*$D$10+M1006*$D$7)</f>
        <v>0</v>
      </c>
      <c r="O1006" s="167">
        <f>VLOOKUP(B1006, 'Full FBS'!$B$18:$P$2049, 13, FALSE)</f>
        <v>0</v>
      </c>
      <c r="P1006" s="29"/>
      <c r="Q1006" s="14"/>
      <c r="R1006" s="14"/>
      <c r="S1006" s="14"/>
      <c r="T1006" s="14"/>
    </row>
    <row r="1007" spans="1:20" ht="13.5" customHeight="1">
      <c r="A1007" s="154">
        <f>RANK(N1007,$N$18:$N$1076)</f>
        <v>783</v>
      </c>
      <c r="B1007" s="148" t="s">
        <v>1719</v>
      </c>
      <c r="C1007" s="148" t="s">
        <v>404</v>
      </c>
      <c r="D1007" s="149" t="s">
        <v>42</v>
      </c>
      <c r="E1007" s="149" t="s">
        <v>38</v>
      </c>
      <c r="F1007" s="149" t="s">
        <v>37</v>
      </c>
      <c r="G1007" s="156">
        <f>VLOOKUP(B1007,'Full FBS'!$B$18:$M$2049,6,0)</f>
        <v>0</v>
      </c>
      <c r="H1007" s="156">
        <f>VLOOKUP(B1007,'Full FBS'!$B$18:$M$2049,7,0)</f>
        <v>0</v>
      </c>
      <c r="I1007" s="156">
        <f>VLOOKUP(B1007,'Full FBS'!$B$18:$M$2049,8,0)</f>
        <v>0</v>
      </c>
      <c r="J1007" s="156">
        <f>VLOOKUP(B1007,'Full FBS'!$B$18:$M$2049,9,0)</f>
        <v>0</v>
      </c>
      <c r="K1007" s="156">
        <f>VLOOKUP(B1007,'Full FBS'!$B$18:$M$2049,10,0)</f>
        <v>0</v>
      </c>
      <c r="L1007" s="156">
        <f>VLOOKUP(B1007,'Full FBS'!$B$18:$M$2049,11,0)</f>
        <v>0</v>
      </c>
      <c r="M1007" s="156">
        <f>VLOOKUP(B1007,'Full FBS'!$B$18:$M$2049,12,0)</f>
        <v>0</v>
      </c>
      <c r="N1007" s="153">
        <f>SUM(G1007*$D$8+H1007*$D$5+I1007*$D$9+J1007*$D$6+K1007*$D$11+L1007*$D$10+M1007*$D$7)</f>
        <v>0</v>
      </c>
      <c r="O1007" s="167">
        <f>VLOOKUP(B1007, 'Full FBS'!$B$18:$P$2049, 13, FALSE)</f>
        <v>0</v>
      </c>
      <c r="P1007" s="29"/>
      <c r="Q1007" s="14"/>
      <c r="R1007" s="14"/>
      <c r="S1007" s="14"/>
      <c r="T1007" s="14"/>
    </row>
    <row r="1008" spans="1:20" ht="13.5" customHeight="1">
      <c r="A1008" s="154">
        <f>RANK(N1008,$N$18:$N$1076)</f>
        <v>783</v>
      </c>
      <c r="B1008" s="148" t="s">
        <v>1721</v>
      </c>
      <c r="C1008" s="148" t="s">
        <v>1953</v>
      </c>
      <c r="D1008" s="149" t="s">
        <v>33</v>
      </c>
      <c r="E1008" s="149" t="s">
        <v>38</v>
      </c>
      <c r="F1008" s="149" t="s">
        <v>37</v>
      </c>
      <c r="G1008" s="156">
        <f>VLOOKUP(B1008,'Full FBS'!$B$18:$M$2049,6,0)</f>
        <v>0</v>
      </c>
      <c r="H1008" s="156">
        <f>VLOOKUP(B1008,'Full FBS'!$B$18:$M$2049,7,0)</f>
        <v>0</v>
      </c>
      <c r="I1008" s="156">
        <f>VLOOKUP(B1008,'Full FBS'!$B$18:$M$2049,8,0)</f>
        <v>0</v>
      </c>
      <c r="J1008" s="156">
        <f>VLOOKUP(B1008,'Full FBS'!$B$18:$M$2049,9,0)</f>
        <v>0</v>
      </c>
      <c r="K1008" s="156">
        <f>VLOOKUP(B1008,'Full FBS'!$B$18:$M$2049,10,0)</f>
        <v>0</v>
      </c>
      <c r="L1008" s="156">
        <f>VLOOKUP(B1008,'Full FBS'!$B$18:$M$2049,11,0)</f>
        <v>0</v>
      </c>
      <c r="M1008" s="156">
        <f>VLOOKUP(B1008,'Full FBS'!$B$18:$M$2049,12,0)</f>
        <v>0</v>
      </c>
      <c r="N1008" s="153">
        <f>SUM(G1008*$D$8+H1008*$D$5+I1008*$D$9+J1008*$D$6+K1008*$D$11+L1008*$D$10+M1008*$D$7)</f>
        <v>0</v>
      </c>
      <c r="O1008" s="167">
        <f>VLOOKUP(B1008, 'Full FBS'!$B$18:$P$2049, 13, FALSE)</f>
        <v>0</v>
      </c>
      <c r="P1008" s="29"/>
      <c r="Q1008" s="14"/>
      <c r="R1008" s="14"/>
      <c r="S1008" s="14"/>
      <c r="T1008" s="14"/>
    </row>
    <row r="1009" spans="1:20" ht="13.5" customHeight="1">
      <c r="A1009" s="154">
        <f>RANK(N1009,$N$18:$N$1076)</f>
        <v>783</v>
      </c>
      <c r="B1009" s="148" t="s">
        <v>473</v>
      </c>
      <c r="C1009" s="148" t="s">
        <v>1953</v>
      </c>
      <c r="D1009" s="149" t="s">
        <v>42</v>
      </c>
      <c r="E1009" s="149" t="s">
        <v>34</v>
      </c>
      <c r="F1009" s="149" t="s">
        <v>37</v>
      </c>
      <c r="G1009" s="156">
        <f>VLOOKUP(B1009,'Full FBS'!$B$18:$M$2049,6,0)</f>
        <v>0</v>
      </c>
      <c r="H1009" s="156">
        <f>VLOOKUP(B1009,'Full FBS'!$B$18:$M$2049,7,0)</f>
        <v>0</v>
      </c>
      <c r="I1009" s="156">
        <f>VLOOKUP(B1009,'Full FBS'!$B$18:$M$2049,8,0)</f>
        <v>0</v>
      </c>
      <c r="J1009" s="156">
        <f>VLOOKUP(B1009,'Full FBS'!$B$18:$M$2049,9,0)</f>
        <v>0</v>
      </c>
      <c r="K1009" s="156">
        <f>VLOOKUP(B1009,'Full FBS'!$B$18:$M$2049,10,0)</f>
        <v>0</v>
      </c>
      <c r="L1009" s="156">
        <f>VLOOKUP(B1009,'Full FBS'!$B$18:$M$2049,11,0)</f>
        <v>0</v>
      </c>
      <c r="M1009" s="156">
        <f>VLOOKUP(B1009,'Full FBS'!$B$18:$M$2049,12,0)</f>
        <v>0</v>
      </c>
      <c r="N1009" s="153">
        <f>SUM(G1009*$D$8+H1009*$D$5+I1009*$D$9+J1009*$D$6+K1009*$D$11+L1009*$D$10+M1009*$D$7)</f>
        <v>0</v>
      </c>
      <c r="O1009" s="167">
        <f>VLOOKUP(B1009, 'Full FBS'!$B$18:$P$2049, 13, FALSE)</f>
        <v>0</v>
      </c>
      <c r="P1009" s="29"/>
      <c r="Q1009" s="14"/>
      <c r="R1009" s="14"/>
      <c r="S1009" s="14"/>
      <c r="T1009" s="14"/>
    </row>
    <row r="1010" spans="1:20" ht="13.5" customHeight="1">
      <c r="A1010" s="154">
        <f>RANK(N1010,$N$18:$N$1076)</f>
        <v>783</v>
      </c>
      <c r="B1010" s="148" t="s">
        <v>1723</v>
      </c>
      <c r="C1010" s="148" t="s">
        <v>1953</v>
      </c>
      <c r="D1010" s="149" t="s">
        <v>43</v>
      </c>
      <c r="E1010" s="149" t="s">
        <v>36</v>
      </c>
      <c r="F1010" s="149" t="s">
        <v>37</v>
      </c>
      <c r="G1010" s="156">
        <f>VLOOKUP(B1010,'Full FBS'!$B$18:$M$2049,6,0)</f>
        <v>0</v>
      </c>
      <c r="H1010" s="156">
        <f>VLOOKUP(B1010,'Full FBS'!$B$18:$M$2049,7,0)</f>
        <v>0</v>
      </c>
      <c r="I1010" s="156">
        <f>VLOOKUP(B1010,'Full FBS'!$B$18:$M$2049,8,0)</f>
        <v>0</v>
      </c>
      <c r="J1010" s="156">
        <f>VLOOKUP(B1010,'Full FBS'!$B$18:$M$2049,9,0)</f>
        <v>0</v>
      </c>
      <c r="K1010" s="156">
        <f>VLOOKUP(B1010,'Full FBS'!$B$18:$M$2049,10,0)</f>
        <v>0</v>
      </c>
      <c r="L1010" s="156">
        <f>VLOOKUP(B1010,'Full FBS'!$B$18:$M$2049,11,0)</f>
        <v>0</v>
      </c>
      <c r="M1010" s="156">
        <f>VLOOKUP(B1010,'Full FBS'!$B$18:$M$2049,12,0)</f>
        <v>0</v>
      </c>
      <c r="N1010" s="153">
        <f>SUM(G1010*$D$8+H1010*$D$5+I1010*$D$9+J1010*$D$6+K1010*$D$11+L1010*$D$10+M1010*$D$7)</f>
        <v>0</v>
      </c>
      <c r="O1010" s="167">
        <f>VLOOKUP(B1010, 'Full FBS'!$B$18:$P$2049, 13, FALSE)</f>
        <v>0</v>
      </c>
      <c r="P1010" s="29"/>
      <c r="Q1010" s="14"/>
      <c r="R1010" s="14"/>
      <c r="S1010" s="14"/>
      <c r="T1010" s="14"/>
    </row>
    <row r="1011" spans="1:20" ht="13.5" customHeight="1">
      <c r="A1011" s="154">
        <f>RANK(N1011,$N$18:$N$1076)</f>
        <v>783</v>
      </c>
      <c r="B1011" s="148" t="s">
        <v>1724</v>
      </c>
      <c r="C1011" s="148" t="s">
        <v>1954</v>
      </c>
      <c r="D1011" s="149" t="s">
        <v>33</v>
      </c>
      <c r="E1011" s="149" t="s">
        <v>1965</v>
      </c>
      <c r="F1011" s="149" t="s">
        <v>336</v>
      </c>
      <c r="G1011" s="156">
        <f>VLOOKUP(B1011,'Full FBS'!$B$18:$M$2049,6,0)</f>
        <v>0</v>
      </c>
      <c r="H1011" s="156">
        <f>VLOOKUP(B1011,'Full FBS'!$B$18:$M$2049,7,0)</f>
        <v>0</v>
      </c>
      <c r="I1011" s="156">
        <f>VLOOKUP(B1011,'Full FBS'!$B$18:$M$2049,8,0)</f>
        <v>0</v>
      </c>
      <c r="J1011" s="156">
        <f>VLOOKUP(B1011,'Full FBS'!$B$18:$M$2049,9,0)</f>
        <v>0</v>
      </c>
      <c r="K1011" s="156">
        <f>VLOOKUP(B1011,'Full FBS'!$B$18:$M$2049,10,0)</f>
        <v>0</v>
      </c>
      <c r="L1011" s="156">
        <f>VLOOKUP(B1011,'Full FBS'!$B$18:$M$2049,11,0)</f>
        <v>0</v>
      </c>
      <c r="M1011" s="156">
        <f>VLOOKUP(B1011,'Full FBS'!$B$18:$M$2049,12,0)</f>
        <v>0</v>
      </c>
      <c r="N1011" s="153">
        <f>SUM(G1011*$D$8+H1011*$D$5+I1011*$D$9+J1011*$D$6+K1011*$D$11+L1011*$D$10+M1011*$D$7)</f>
        <v>0</v>
      </c>
      <c r="O1011" s="167">
        <f>VLOOKUP(B1011, 'Full FBS'!$B$18:$P$2049, 13, FALSE)</f>
        <v>0</v>
      </c>
      <c r="P1011" s="29"/>
      <c r="Q1011" s="14"/>
      <c r="R1011" s="14"/>
      <c r="S1011" s="14"/>
      <c r="T1011" s="14"/>
    </row>
    <row r="1012" spans="1:20" ht="13.5" customHeight="1">
      <c r="A1012" s="154">
        <f>RANK(N1012,$N$18:$N$1076)</f>
        <v>783</v>
      </c>
      <c r="B1012" s="148" t="s">
        <v>1726</v>
      </c>
      <c r="C1012" s="148" t="s">
        <v>1954</v>
      </c>
      <c r="D1012" s="149" t="s">
        <v>39</v>
      </c>
      <c r="E1012" s="149" t="s">
        <v>36</v>
      </c>
      <c r="F1012" s="149" t="s">
        <v>336</v>
      </c>
      <c r="G1012" s="156">
        <f>VLOOKUP(B1012,'Full FBS'!$B$18:$M$2049,6,0)</f>
        <v>0</v>
      </c>
      <c r="H1012" s="156">
        <f>VLOOKUP(B1012,'Full FBS'!$B$18:$M$2049,7,0)</f>
        <v>0</v>
      </c>
      <c r="I1012" s="156">
        <f>VLOOKUP(B1012,'Full FBS'!$B$18:$M$2049,8,0)</f>
        <v>0</v>
      </c>
      <c r="J1012" s="156">
        <f>VLOOKUP(B1012,'Full FBS'!$B$18:$M$2049,9,0)</f>
        <v>0</v>
      </c>
      <c r="K1012" s="156">
        <f>VLOOKUP(B1012,'Full FBS'!$B$18:$M$2049,10,0)</f>
        <v>0</v>
      </c>
      <c r="L1012" s="156">
        <f>VLOOKUP(B1012,'Full FBS'!$B$18:$M$2049,11,0)</f>
        <v>0</v>
      </c>
      <c r="M1012" s="156">
        <f>VLOOKUP(B1012,'Full FBS'!$B$18:$M$2049,12,0)</f>
        <v>0</v>
      </c>
      <c r="N1012" s="153">
        <f>SUM(G1012*$D$8+H1012*$D$5+I1012*$D$9+J1012*$D$6+K1012*$D$11+L1012*$D$10+M1012*$D$7)</f>
        <v>0</v>
      </c>
      <c r="O1012" s="167">
        <f>VLOOKUP(B1012, 'Full FBS'!$B$18:$P$2049, 13, FALSE)</f>
        <v>0</v>
      </c>
      <c r="P1012" s="29"/>
      <c r="Q1012" s="14"/>
      <c r="R1012" s="14"/>
      <c r="S1012" s="14"/>
      <c r="T1012" s="14"/>
    </row>
    <row r="1013" spans="1:20" ht="13.5" customHeight="1">
      <c r="A1013" s="154">
        <f>RANK(N1013,$N$18:$N$1076)</f>
        <v>783</v>
      </c>
      <c r="B1013" s="148" t="s">
        <v>1727</v>
      </c>
      <c r="C1013" s="148" t="s">
        <v>1954</v>
      </c>
      <c r="D1013" s="149" t="s">
        <v>42</v>
      </c>
      <c r="E1013" s="149" t="s">
        <v>38</v>
      </c>
      <c r="F1013" s="149" t="s">
        <v>336</v>
      </c>
      <c r="G1013" s="156">
        <f>VLOOKUP(B1013,'Full FBS'!$B$18:$M$2049,6,0)</f>
        <v>0</v>
      </c>
      <c r="H1013" s="156">
        <f>VLOOKUP(B1013,'Full FBS'!$B$18:$M$2049,7,0)</f>
        <v>0</v>
      </c>
      <c r="I1013" s="156">
        <f>VLOOKUP(B1013,'Full FBS'!$B$18:$M$2049,8,0)</f>
        <v>0</v>
      </c>
      <c r="J1013" s="156">
        <f>VLOOKUP(B1013,'Full FBS'!$B$18:$M$2049,9,0)</f>
        <v>0</v>
      </c>
      <c r="K1013" s="156">
        <f>VLOOKUP(B1013,'Full FBS'!$B$18:$M$2049,10,0)</f>
        <v>0</v>
      </c>
      <c r="L1013" s="156">
        <f>VLOOKUP(B1013,'Full FBS'!$B$18:$M$2049,11,0)</f>
        <v>0</v>
      </c>
      <c r="M1013" s="156">
        <f>VLOOKUP(B1013,'Full FBS'!$B$18:$M$2049,12,0)</f>
        <v>0</v>
      </c>
      <c r="N1013" s="153">
        <f>SUM(G1013*$D$8+H1013*$D$5+I1013*$D$9+J1013*$D$6+K1013*$D$11+L1013*$D$10+M1013*$D$7)</f>
        <v>0</v>
      </c>
      <c r="O1013" s="167">
        <f>VLOOKUP(B1013, 'Full FBS'!$B$18:$P$2049, 13, FALSE)</f>
        <v>0</v>
      </c>
      <c r="P1013" s="29"/>
      <c r="Q1013" s="14"/>
      <c r="R1013" s="14"/>
      <c r="S1013" s="14"/>
      <c r="T1013" s="14"/>
    </row>
    <row r="1014" spans="1:20" ht="13.5" customHeight="1">
      <c r="A1014" s="154">
        <f>RANK(N1014,$N$18:$N$1076)</f>
        <v>783</v>
      </c>
      <c r="B1014" s="148" t="s">
        <v>1731</v>
      </c>
      <c r="C1014" s="148" t="s">
        <v>416</v>
      </c>
      <c r="D1014" s="149" t="s">
        <v>33</v>
      </c>
      <c r="E1014" s="149" t="s">
        <v>1965</v>
      </c>
      <c r="F1014" s="149" t="s">
        <v>37</v>
      </c>
      <c r="G1014" s="156">
        <f>VLOOKUP(B1014,'Full FBS'!$B$18:$M$2049,6,0)</f>
        <v>0</v>
      </c>
      <c r="H1014" s="156">
        <f>VLOOKUP(B1014,'Full FBS'!$B$18:$M$2049,7,0)</f>
        <v>0</v>
      </c>
      <c r="I1014" s="156">
        <f>VLOOKUP(B1014,'Full FBS'!$B$18:$M$2049,8,0)</f>
        <v>0</v>
      </c>
      <c r="J1014" s="156">
        <f>VLOOKUP(B1014,'Full FBS'!$B$18:$M$2049,9,0)</f>
        <v>0</v>
      </c>
      <c r="K1014" s="156">
        <f>VLOOKUP(B1014,'Full FBS'!$B$18:$M$2049,10,0)</f>
        <v>0</v>
      </c>
      <c r="L1014" s="156">
        <f>VLOOKUP(B1014,'Full FBS'!$B$18:$M$2049,11,0)</f>
        <v>0</v>
      </c>
      <c r="M1014" s="156">
        <f>VLOOKUP(B1014,'Full FBS'!$B$18:$M$2049,12,0)</f>
        <v>0</v>
      </c>
      <c r="N1014" s="153">
        <f>SUM(G1014*$D$8+H1014*$D$5+I1014*$D$9+J1014*$D$6+K1014*$D$11+L1014*$D$10+M1014*$D$7)</f>
        <v>0</v>
      </c>
      <c r="O1014" s="167">
        <f>VLOOKUP(B1014, 'Full FBS'!$B$18:$P$2049, 13, FALSE)</f>
        <v>0</v>
      </c>
      <c r="P1014" s="29"/>
      <c r="Q1014" s="14"/>
      <c r="R1014" s="14"/>
      <c r="S1014" s="14"/>
      <c r="T1014" s="14"/>
    </row>
    <row r="1015" spans="1:20" ht="13.5" customHeight="1">
      <c r="A1015" s="154">
        <f>RANK(N1015,$N$18:$N$1076)</f>
        <v>783</v>
      </c>
      <c r="B1015" s="148" t="s">
        <v>1735</v>
      </c>
      <c r="C1015" s="148" t="s">
        <v>416</v>
      </c>
      <c r="D1015" s="149" t="s">
        <v>42</v>
      </c>
      <c r="E1015" s="149" t="s">
        <v>34</v>
      </c>
      <c r="F1015" s="149" t="s">
        <v>37</v>
      </c>
      <c r="G1015" s="156">
        <f>VLOOKUP(B1015,'Full FBS'!$B$18:$M$2049,6,0)</f>
        <v>0</v>
      </c>
      <c r="H1015" s="156">
        <f>VLOOKUP(B1015,'Full FBS'!$B$18:$M$2049,7,0)</f>
        <v>0</v>
      </c>
      <c r="I1015" s="156">
        <f>VLOOKUP(B1015,'Full FBS'!$B$18:$M$2049,8,0)</f>
        <v>0</v>
      </c>
      <c r="J1015" s="156">
        <f>VLOOKUP(B1015,'Full FBS'!$B$18:$M$2049,9,0)</f>
        <v>0</v>
      </c>
      <c r="K1015" s="156">
        <f>VLOOKUP(B1015,'Full FBS'!$B$18:$M$2049,10,0)</f>
        <v>0</v>
      </c>
      <c r="L1015" s="156">
        <f>VLOOKUP(B1015,'Full FBS'!$B$18:$M$2049,11,0)</f>
        <v>0</v>
      </c>
      <c r="M1015" s="156">
        <f>VLOOKUP(B1015,'Full FBS'!$B$18:$M$2049,12,0)</f>
        <v>0</v>
      </c>
      <c r="N1015" s="153">
        <f>SUM(G1015*$D$8+H1015*$D$5+I1015*$D$9+J1015*$D$6+K1015*$D$11+L1015*$D$10+M1015*$D$7)</f>
        <v>0</v>
      </c>
      <c r="O1015" s="167">
        <f>VLOOKUP(B1015, 'Full FBS'!$B$18:$P$2049, 13, FALSE)</f>
        <v>0</v>
      </c>
      <c r="P1015" s="29"/>
      <c r="Q1015" s="14"/>
      <c r="R1015" s="14"/>
      <c r="S1015" s="14"/>
      <c r="T1015" s="14"/>
    </row>
    <row r="1016" spans="1:20" ht="13.5" customHeight="1">
      <c r="A1016" s="154">
        <f>RANK(N1016,$N$18:$N$1076)</f>
        <v>783</v>
      </c>
      <c r="B1016" s="148" t="s">
        <v>1737</v>
      </c>
      <c r="C1016" s="148" t="s">
        <v>416</v>
      </c>
      <c r="D1016" s="149" t="s">
        <v>43</v>
      </c>
      <c r="E1016" s="149" t="s">
        <v>1965</v>
      </c>
      <c r="F1016" s="149" t="s">
        <v>37</v>
      </c>
      <c r="G1016" s="156">
        <f>VLOOKUP(B1016,'Full FBS'!$B$18:$M$2049,6,0)</f>
        <v>0</v>
      </c>
      <c r="H1016" s="156">
        <f>VLOOKUP(B1016,'Full FBS'!$B$18:$M$2049,7,0)</f>
        <v>0</v>
      </c>
      <c r="I1016" s="156">
        <f>VLOOKUP(B1016,'Full FBS'!$B$18:$M$2049,8,0)</f>
        <v>0</v>
      </c>
      <c r="J1016" s="156">
        <f>VLOOKUP(B1016,'Full FBS'!$B$18:$M$2049,9,0)</f>
        <v>0</v>
      </c>
      <c r="K1016" s="156">
        <f>VLOOKUP(B1016,'Full FBS'!$B$18:$M$2049,10,0)</f>
        <v>0</v>
      </c>
      <c r="L1016" s="156">
        <f>VLOOKUP(B1016,'Full FBS'!$B$18:$M$2049,11,0)</f>
        <v>0</v>
      </c>
      <c r="M1016" s="156">
        <f>VLOOKUP(B1016,'Full FBS'!$B$18:$M$2049,12,0)</f>
        <v>0</v>
      </c>
      <c r="N1016" s="153">
        <f>SUM(G1016*$D$8+H1016*$D$5+I1016*$D$9+J1016*$D$6+K1016*$D$11+L1016*$D$10+M1016*$D$7)</f>
        <v>0</v>
      </c>
      <c r="O1016" s="167">
        <f>VLOOKUP(B1016, 'Full FBS'!$B$18:$P$2049, 13, FALSE)</f>
        <v>0</v>
      </c>
      <c r="P1016" s="29"/>
      <c r="Q1016" s="14"/>
      <c r="R1016" s="14"/>
      <c r="S1016" s="14"/>
      <c r="T1016" s="14"/>
    </row>
    <row r="1017" spans="1:20" ht="13.5" customHeight="1">
      <c r="A1017" s="154">
        <f>RANK(N1017,$N$18:$N$1076)</f>
        <v>783</v>
      </c>
      <c r="B1017" s="148" t="s">
        <v>739</v>
      </c>
      <c r="C1017" s="148" t="s">
        <v>1045</v>
      </c>
      <c r="D1017" s="149" t="s">
        <v>33</v>
      </c>
      <c r="E1017" s="149" t="s">
        <v>36</v>
      </c>
      <c r="F1017" s="149" t="s">
        <v>336</v>
      </c>
      <c r="G1017" s="156">
        <f>VLOOKUP(B1017,'Full FBS'!$B$18:$M$2049,6,0)</f>
        <v>0</v>
      </c>
      <c r="H1017" s="156">
        <f>VLOOKUP(B1017,'Full FBS'!$B$18:$M$2049,7,0)</f>
        <v>0</v>
      </c>
      <c r="I1017" s="156">
        <f>VLOOKUP(B1017,'Full FBS'!$B$18:$M$2049,8,0)</f>
        <v>0</v>
      </c>
      <c r="J1017" s="156">
        <f>VLOOKUP(B1017,'Full FBS'!$B$18:$M$2049,9,0)</f>
        <v>0</v>
      </c>
      <c r="K1017" s="156">
        <f>VLOOKUP(B1017,'Full FBS'!$B$18:$M$2049,10,0)</f>
        <v>0</v>
      </c>
      <c r="L1017" s="156">
        <f>VLOOKUP(B1017,'Full FBS'!$B$18:$M$2049,11,0)</f>
        <v>0</v>
      </c>
      <c r="M1017" s="156">
        <f>VLOOKUP(B1017,'Full FBS'!$B$18:$M$2049,12,0)</f>
        <v>0</v>
      </c>
      <c r="N1017" s="153">
        <f>SUM(G1017*$D$8+H1017*$D$5+I1017*$D$9+J1017*$D$6+K1017*$D$11+L1017*$D$10+M1017*$D$7)</f>
        <v>0</v>
      </c>
      <c r="O1017" s="167">
        <f>VLOOKUP(B1017, 'Full FBS'!$B$18:$P$2049, 13, FALSE)</f>
        <v>0</v>
      </c>
      <c r="P1017" s="29"/>
      <c r="Q1017" s="14"/>
      <c r="R1017" s="14"/>
      <c r="S1017" s="14"/>
      <c r="T1017" s="14"/>
    </row>
    <row r="1018" spans="1:20" ht="13.5" customHeight="1">
      <c r="A1018" s="154">
        <f>RANK(N1018,$N$18:$N$1076)</f>
        <v>783</v>
      </c>
      <c r="B1018" s="148" t="s">
        <v>1779</v>
      </c>
      <c r="C1018" s="148" t="s">
        <v>1045</v>
      </c>
      <c r="D1018" s="149" t="s">
        <v>42</v>
      </c>
      <c r="E1018" s="149" t="s">
        <v>34</v>
      </c>
      <c r="F1018" s="149" t="s">
        <v>336</v>
      </c>
      <c r="G1018" s="156">
        <f>VLOOKUP(B1018,'Full FBS'!$B$18:$M$2049,6,0)</f>
        <v>0</v>
      </c>
      <c r="H1018" s="156">
        <f>VLOOKUP(B1018,'Full FBS'!$B$18:$M$2049,7,0)</f>
        <v>0</v>
      </c>
      <c r="I1018" s="156">
        <f>VLOOKUP(B1018,'Full FBS'!$B$18:$M$2049,8,0)</f>
        <v>0</v>
      </c>
      <c r="J1018" s="156">
        <f>VLOOKUP(B1018,'Full FBS'!$B$18:$M$2049,9,0)</f>
        <v>0</v>
      </c>
      <c r="K1018" s="156">
        <f>VLOOKUP(B1018,'Full FBS'!$B$18:$M$2049,10,0)</f>
        <v>0</v>
      </c>
      <c r="L1018" s="156">
        <f>VLOOKUP(B1018,'Full FBS'!$B$18:$M$2049,11,0)</f>
        <v>0</v>
      </c>
      <c r="M1018" s="156">
        <f>VLOOKUP(B1018,'Full FBS'!$B$18:$M$2049,12,0)</f>
        <v>0</v>
      </c>
      <c r="N1018" s="153">
        <f>SUM(G1018*$D$8+H1018*$D$5+I1018*$D$9+J1018*$D$6+K1018*$D$11+L1018*$D$10+M1018*$D$7)</f>
        <v>0</v>
      </c>
      <c r="O1018" s="167">
        <f>VLOOKUP(B1018, 'Full FBS'!$B$18:$P$2049, 13, FALSE)</f>
        <v>0</v>
      </c>
      <c r="P1018" s="29"/>
      <c r="Q1018" s="14"/>
      <c r="R1018" s="14"/>
      <c r="S1018" s="14"/>
      <c r="T1018" s="14"/>
    </row>
    <row r="1019" spans="1:20" ht="13.5" customHeight="1">
      <c r="A1019" s="154">
        <f>RANK(N1019,$N$18:$N$1076)</f>
        <v>783</v>
      </c>
      <c r="B1019" s="148" t="s">
        <v>960</v>
      </c>
      <c r="C1019" s="148" t="s">
        <v>1045</v>
      </c>
      <c r="D1019" s="149" t="s">
        <v>43</v>
      </c>
      <c r="E1019" s="149" t="s">
        <v>38</v>
      </c>
      <c r="F1019" s="149" t="s">
        <v>336</v>
      </c>
      <c r="G1019" s="156">
        <f>VLOOKUP(B1019,'Full FBS'!$B$18:$M$2049,6,0)</f>
        <v>0</v>
      </c>
      <c r="H1019" s="156">
        <f>VLOOKUP(B1019,'Full FBS'!$B$18:$M$2049,7,0)</f>
        <v>0</v>
      </c>
      <c r="I1019" s="156">
        <f>VLOOKUP(B1019,'Full FBS'!$B$18:$M$2049,8,0)</f>
        <v>0</v>
      </c>
      <c r="J1019" s="156">
        <f>VLOOKUP(B1019,'Full FBS'!$B$18:$M$2049,9,0)</f>
        <v>0</v>
      </c>
      <c r="K1019" s="156">
        <f>VLOOKUP(B1019,'Full FBS'!$B$18:$M$2049,10,0)</f>
        <v>0</v>
      </c>
      <c r="L1019" s="156">
        <f>VLOOKUP(B1019,'Full FBS'!$B$18:$M$2049,11,0)</f>
        <v>0</v>
      </c>
      <c r="M1019" s="156">
        <f>VLOOKUP(B1019,'Full FBS'!$B$18:$M$2049,12,0)</f>
        <v>0</v>
      </c>
      <c r="N1019" s="153">
        <f>SUM(G1019*$D$8+H1019*$D$5+I1019*$D$9+J1019*$D$6+K1019*$D$11+L1019*$D$10+M1019*$D$7)</f>
        <v>0</v>
      </c>
      <c r="O1019" s="167">
        <f>VLOOKUP(B1019, 'Full FBS'!$B$18:$P$2049, 13, FALSE)</f>
        <v>0</v>
      </c>
      <c r="P1019" s="29"/>
      <c r="Q1019" s="14"/>
      <c r="R1019" s="14"/>
      <c r="S1019" s="14"/>
      <c r="T1019" s="14"/>
    </row>
    <row r="1020" spans="1:20" ht="13.5" customHeight="1">
      <c r="A1020" s="154">
        <f>RANK(N1020,$N$18:$N$1076)</f>
        <v>783</v>
      </c>
      <c r="B1020" s="148" t="s">
        <v>1780</v>
      </c>
      <c r="C1020" s="148" t="s">
        <v>58</v>
      </c>
      <c r="D1020" s="149" t="s">
        <v>33</v>
      </c>
      <c r="E1020" s="149" t="s">
        <v>36</v>
      </c>
      <c r="F1020" s="149" t="s">
        <v>337</v>
      </c>
      <c r="G1020" s="156">
        <f>VLOOKUP(B1020,'Full FBS'!$B$18:$M$2049,6,0)</f>
        <v>0</v>
      </c>
      <c r="H1020" s="156">
        <f>VLOOKUP(B1020,'Full FBS'!$B$18:$M$2049,7,0)</f>
        <v>0</v>
      </c>
      <c r="I1020" s="156">
        <f>VLOOKUP(B1020,'Full FBS'!$B$18:$M$2049,8,0)</f>
        <v>0</v>
      </c>
      <c r="J1020" s="156">
        <f>VLOOKUP(B1020,'Full FBS'!$B$18:$M$2049,9,0)</f>
        <v>0</v>
      </c>
      <c r="K1020" s="156">
        <f>VLOOKUP(B1020,'Full FBS'!$B$18:$M$2049,10,0)</f>
        <v>0</v>
      </c>
      <c r="L1020" s="156">
        <f>VLOOKUP(B1020,'Full FBS'!$B$18:$M$2049,11,0)</f>
        <v>0</v>
      </c>
      <c r="M1020" s="156">
        <f>VLOOKUP(B1020,'Full FBS'!$B$18:$M$2049,12,0)</f>
        <v>0</v>
      </c>
      <c r="N1020" s="153">
        <f>SUM(G1020*$D$8+H1020*$D$5+I1020*$D$9+J1020*$D$6+K1020*$D$11+L1020*$D$10+M1020*$D$7)</f>
        <v>0</v>
      </c>
      <c r="O1020" s="167">
        <f>VLOOKUP(B1020, 'Full FBS'!$B$18:$P$2049, 13, FALSE)</f>
        <v>0</v>
      </c>
      <c r="P1020" s="29"/>
      <c r="Q1020" s="14"/>
      <c r="R1020" s="14"/>
      <c r="S1020" s="14"/>
      <c r="T1020" s="14"/>
    </row>
    <row r="1021" spans="1:20" ht="13.5" customHeight="1">
      <c r="A1021" s="154">
        <f>RANK(N1021,$N$18:$N$1076)</f>
        <v>783</v>
      </c>
      <c r="B1021" s="148" t="s">
        <v>963</v>
      </c>
      <c r="C1021" s="148" t="s">
        <v>58</v>
      </c>
      <c r="D1021" s="149" t="s">
        <v>39</v>
      </c>
      <c r="E1021" s="149" t="s">
        <v>34</v>
      </c>
      <c r="F1021" s="149" t="s">
        <v>337</v>
      </c>
      <c r="G1021" s="156">
        <f>VLOOKUP(B1021,'Full FBS'!$B$18:$M$2049,6,0)</f>
        <v>0</v>
      </c>
      <c r="H1021" s="156">
        <f>VLOOKUP(B1021,'Full FBS'!$B$18:$M$2049,7,0)</f>
        <v>0</v>
      </c>
      <c r="I1021" s="156">
        <f>VLOOKUP(B1021,'Full FBS'!$B$18:$M$2049,8,0)</f>
        <v>0</v>
      </c>
      <c r="J1021" s="156">
        <f>VLOOKUP(B1021,'Full FBS'!$B$18:$M$2049,9,0)</f>
        <v>0</v>
      </c>
      <c r="K1021" s="156">
        <f>VLOOKUP(B1021,'Full FBS'!$B$18:$M$2049,10,0)</f>
        <v>0</v>
      </c>
      <c r="L1021" s="156">
        <f>VLOOKUP(B1021,'Full FBS'!$B$18:$M$2049,11,0)</f>
        <v>0</v>
      </c>
      <c r="M1021" s="156">
        <f>VLOOKUP(B1021,'Full FBS'!$B$18:$M$2049,12,0)</f>
        <v>0</v>
      </c>
      <c r="N1021" s="153">
        <f>SUM(G1021*$D$8+H1021*$D$5+I1021*$D$9+J1021*$D$6+K1021*$D$11+L1021*$D$10+M1021*$D$7)</f>
        <v>0</v>
      </c>
      <c r="O1021" s="167">
        <f>VLOOKUP(B1021, 'Full FBS'!$B$18:$P$2049, 13, FALSE)</f>
        <v>0</v>
      </c>
      <c r="P1021" s="29"/>
      <c r="Q1021" s="14"/>
      <c r="R1021" s="14"/>
      <c r="S1021" s="14"/>
      <c r="T1021" s="14"/>
    </row>
    <row r="1022" spans="1:20" ht="13.5" customHeight="1">
      <c r="A1022" s="154">
        <f>RANK(N1022,$N$18:$N$1076)</f>
        <v>783</v>
      </c>
      <c r="B1022" s="148" t="s">
        <v>964</v>
      </c>
      <c r="C1022" s="148" t="s">
        <v>58</v>
      </c>
      <c r="D1022" s="149" t="s">
        <v>42</v>
      </c>
      <c r="E1022" s="149" t="s">
        <v>34</v>
      </c>
      <c r="F1022" s="149" t="s">
        <v>337</v>
      </c>
      <c r="G1022" s="156">
        <f>VLOOKUP(B1022,'Full FBS'!$B$18:$M$2049,6,0)</f>
        <v>0</v>
      </c>
      <c r="H1022" s="156">
        <f>VLOOKUP(B1022,'Full FBS'!$B$18:$M$2049,7,0)</f>
        <v>0</v>
      </c>
      <c r="I1022" s="156">
        <f>VLOOKUP(B1022,'Full FBS'!$B$18:$M$2049,8,0)</f>
        <v>0</v>
      </c>
      <c r="J1022" s="156">
        <f>VLOOKUP(B1022,'Full FBS'!$B$18:$M$2049,9,0)</f>
        <v>0</v>
      </c>
      <c r="K1022" s="156">
        <f>VLOOKUP(B1022,'Full FBS'!$B$18:$M$2049,10,0)</f>
        <v>0</v>
      </c>
      <c r="L1022" s="156">
        <f>VLOOKUP(B1022,'Full FBS'!$B$18:$M$2049,11,0)</f>
        <v>0</v>
      </c>
      <c r="M1022" s="156">
        <f>VLOOKUP(B1022,'Full FBS'!$B$18:$M$2049,12,0)</f>
        <v>0</v>
      </c>
      <c r="N1022" s="153">
        <f>SUM(G1022*$D$8+H1022*$D$5+I1022*$D$9+J1022*$D$6+K1022*$D$11+L1022*$D$10+M1022*$D$7)</f>
        <v>0</v>
      </c>
      <c r="O1022" s="167">
        <f>VLOOKUP(B1022, 'Full FBS'!$B$18:$P$2049, 13, FALSE)</f>
        <v>0</v>
      </c>
      <c r="P1022" s="29"/>
      <c r="Q1022" s="14"/>
      <c r="R1022" s="14"/>
      <c r="S1022" s="14"/>
      <c r="T1022" s="14"/>
    </row>
    <row r="1023" spans="1:20" ht="13.5" customHeight="1">
      <c r="A1023" s="154">
        <f>RANK(N1023,$N$18:$N$1076)</f>
        <v>783</v>
      </c>
      <c r="B1023" s="148" t="s">
        <v>1782</v>
      </c>
      <c r="C1023" s="148" t="s">
        <v>58</v>
      </c>
      <c r="D1023" s="149" t="s">
        <v>43</v>
      </c>
      <c r="E1023" s="149" t="s">
        <v>36</v>
      </c>
      <c r="F1023" s="149" t="s">
        <v>337</v>
      </c>
      <c r="G1023" s="156">
        <f>VLOOKUP(B1023,'Full FBS'!$B$18:$M$2049,6,0)</f>
        <v>0</v>
      </c>
      <c r="H1023" s="156">
        <f>VLOOKUP(B1023,'Full FBS'!$B$18:$M$2049,7,0)</f>
        <v>0</v>
      </c>
      <c r="I1023" s="156">
        <f>VLOOKUP(B1023,'Full FBS'!$B$18:$M$2049,8,0)</f>
        <v>0</v>
      </c>
      <c r="J1023" s="156">
        <f>VLOOKUP(B1023,'Full FBS'!$B$18:$M$2049,9,0)</f>
        <v>0</v>
      </c>
      <c r="K1023" s="156">
        <f>VLOOKUP(B1023,'Full FBS'!$B$18:$M$2049,10,0)</f>
        <v>0</v>
      </c>
      <c r="L1023" s="156">
        <f>VLOOKUP(B1023,'Full FBS'!$B$18:$M$2049,11,0)</f>
        <v>0</v>
      </c>
      <c r="M1023" s="156">
        <f>VLOOKUP(B1023,'Full FBS'!$B$18:$M$2049,12,0)</f>
        <v>0</v>
      </c>
      <c r="N1023" s="153">
        <f>SUM(G1023*$D$8+H1023*$D$5+I1023*$D$9+J1023*$D$6+K1023*$D$11+L1023*$D$10+M1023*$D$7)</f>
        <v>0</v>
      </c>
      <c r="O1023" s="167">
        <f>VLOOKUP(B1023, 'Full FBS'!$B$18:$P$2049, 13, FALSE)</f>
        <v>0</v>
      </c>
      <c r="P1023" s="29"/>
      <c r="Q1023" s="14"/>
      <c r="R1023" s="14"/>
      <c r="S1023" s="14"/>
      <c r="T1023" s="14"/>
    </row>
    <row r="1024" spans="1:20" ht="13.5" customHeight="1">
      <c r="A1024" s="154">
        <f>RANK(N1024,$N$18:$N$1076)</f>
        <v>783</v>
      </c>
      <c r="B1024" s="148" t="s">
        <v>1813</v>
      </c>
      <c r="C1024" s="148" t="s">
        <v>60</v>
      </c>
      <c r="D1024" s="149" t="s">
        <v>39</v>
      </c>
      <c r="E1024" s="149" t="s">
        <v>40</v>
      </c>
      <c r="F1024" s="149" t="s">
        <v>337</v>
      </c>
      <c r="G1024" s="156">
        <f>VLOOKUP(B1024,'Full FBS'!$B$18:$M$2049,6,0)</f>
        <v>0</v>
      </c>
      <c r="H1024" s="156">
        <f>VLOOKUP(B1024,'Full FBS'!$B$18:$M$2049,7,0)</f>
        <v>0</v>
      </c>
      <c r="I1024" s="156">
        <f>VLOOKUP(B1024,'Full FBS'!$B$18:$M$2049,8,0)</f>
        <v>0</v>
      </c>
      <c r="J1024" s="156">
        <f>VLOOKUP(B1024,'Full FBS'!$B$18:$M$2049,9,0)</f>
        <v>0</v>
      </c>
      <c r="K1024" s="156">
        <f>VLOOKUP(B1024,'Full FBS'!$B$18:$M$2049,10,0)</f>
        <v>0</v>
      </c>
      <c r="L1024" s="156">
        <f>VLOOKUP(B1024,'Full FBS'!$B$18:$M$2049,11,0)</f>
        <v>0</v>
      </c>
      <c r="M1024" s="156">
        <f>VLOOKUP(B1024,'Full FBS'!$B$18:$M$2049,12,0)</f>
        <v>0</v>
      </c>
      <c r="N1024" s="153">
        <f>SUM(G1024*$D$8+H1024*$D$5+I1024*$D$9+J1024*$D$6+K1024*$D$11+L1024*$D$10+M1024*$D$7)</f>
        <v>0</v>
      </c>
      <c r="O1024" s="167">
        <f>VLOOKUP(B1024, 'Full FBS'!$B$18:$P$2049, 13, FALSE)</f>
        <v>0</v>
      </c>
      <c r="P1024" s="29"/>
      <c r="Q1024" s="14"/>
      <c r="R1024" s="14"/>
      <c r="S1024" s="14"/>
      <c r="T1024" s="14"/>
    </row>
    <row r="1025" spans="1:20" ht="13.5" customHeight="1">
      <c r="A1025" s="154">
        <f>RANK(N1025,$N$18:$N$1076)</f>
        <v>783</v>
      </c>
      <c r="B1025" s="148" t="s">
        <v>1819</v>
      </c>
      <c r="C1025" s="148" t="s">
        <v>428</v>
      </c>
      <c r="D1025" s="149" t="s">
        <v>33</v>
      </c>
      <c r="E1025" s="149" t="s">
        <v>36</v>
      </c>
      <c r="F1025" s="149" t="s">
        <v>336</v>
      </c>
      <c r="G1025" s="156">
        <f>VLOOKUP(B1025,'Full FBS'!$B$18:$M$2049,6,0)</f>
        <v>0</v>
      </c>
      <c r="H1025" s="156">
        <f>VLOOKUP(B1025,'Full FBS'!$B$18:$M$2049,7,0)</f>
        <v>0</v>
      </c>
      <c r="I1025" s="156">
        <f>VLOOKUP(B1025,'Full FBS'!$B$18:$M$2049,8,0)</f>
        <v>0</v>
      </c>
      <c r="J1025" s="156">
        <f>VLOOKUP(B1025,'Full FBS'!$B$18:$M$2049,9,0)</f>
        <v>0</v>
      </c>
      <c r="K1025" s="156">
        <f>VLOOKUP(B1025,'Full FBS'!$B$18:$M$2049,10,0)</f>
        <v>0</v>
      </c>
      <c r="L1025" s="156">
        <f>VLOOKUP(B1025,'Full FBS'!$B$18:$M$2049,11,0)</f>
        <v>0</v>
      </c>
      <c r="M1025" s="156">
        <f>VLOOKUP(B1025,'Full FBS'!$B$18:$M$2049,12,0)</f>
        <v>0</v>
      </c>
      <c r="N1025" s="153">
        <f>SUM(G1025*$D$8+H1025*$D$5+I1025*$D$9+J1025*$D$6+K1025*$D$11+L1025*$D$10+M1025*$D$7)</f>
        <v>0</v>
      </c>
      <c r="O1025" s="167">
        <f>VLOOKUP(B1025, 'Full FBS'!$B$18:$P$2049, 13, FALSE)</f>
        <v>0</v>
      </c>
      <c r="P1025" s="29"/>
      <c r="Q1025" s="14"/>
      <c r="R1025" s="14"/>
      <c r="S1025" s="14"/>
      <c r="T1025" s="14"/>
    </row>
    <row r="1026" spans="1:20" ht="13.5" customHeight="1">
      <c r="A1026" s="154">
        <f>RANK(N1026,$N$18:$N$1076)</f>
        <v>783</v>
      </c>
      <c r="B1026" s="148" t="s">
        <v>2188</v>
      </c>
      <c r="C1026" s="148" t="s">
        <v>428</v>
      </c>
      <c r="D1026" s="149" t="s">
        <v>39</v>
      </c>
      <c r="E1026" s="149" t="s">
        <v>1965</v>
      </c>
      <c r="F1026" s="149" t="s">
        <v>336</v>
      </c>
      <c r="G1026" s="156">
        <f>VLOOKUP(B1026,'Full FBS'!$B$18:$M$2049,6,0)</f>
        <v>0</v>
      </c>
      <c r="H1026" s="156">
        <f>VLOOKUP(B1026,'Full FBS'!$B$18:$M$2049,7,0)</f>
        <v>0</v>
      </c>
      <c r="I1026" s="156">
        <f>VLOOKUP(B1026,'Full FBS'!$B$18:$M$2049,8,0)</f>
        <v>0</v>
      </c>
      <c r="J1026" s="156">
        <f>VLOOKUP(B1026,'Full FBS'!$B$18:$M$2049,9,0)</f>
        <v>0</v>
      </c>
      <c r="K1026" s="156">
        <f>VLOOKUP(B1026,'Full FBS'!$B$18:$M$2049,10,0)</f>
        <v>0</v>
      </c>
      <c r="L1026" s="156">
        <f>VLOOKUP(B1026,'Full FBS'!$B$18:$M$2049,11,0)</f>
        <v>0</v>
      </c>
      <c r="M1026" s="156">
        <f>VLOOKUP(B1026,'Full FBS'!$B$18:$M$2049,12,0)</f>
        <v>0</v>
      </c>
      <c r="N1026" s="153">
        <f>SUM(G1026*$D$8+H1026*$D$5+I1026*$D$9+J1026*$D$6+K1026*$D$11+L1026*$D$10+M1026*$D$7)</f>
        <v>0</v>
      </c>
      <c r="O1026" s="167">
        <f>VLOOKUP(B1026, 'Full FBS'!$B$18:$P$2049, 13, FALSE)</f>
        <v>0</v>
      </c>
      <c r="P1026" s="29"/>
      <c r="Q1026" s="14"/>
      <c r="R1026" s="14"/>
      <c r="S1026" s="14"/>
      <c r="T1026" s="14"/>
    </row>
    <row r="1027" spans="1:20" ht="13.5" customHeight="1">
      <c r="A1027" s="154">
        <f>RANK(N1027,$N$18:$N$1076)</f>
        <v>783</v>
      </c>
      <c r="B1027" s="148" t="s">
        <v>2189</v>
      </c>
      <c r="C1027" s="148" t="s">
        <v>428</v>
      </c>
      <c r="D1027" s="149" t="s">
        <v>42</v>
      </c>
      <c r="E1027" s="149" t="s">
        <v>38</v>
      </c>
      <c r="F1027" s="149" t="s">
        <v>336</v>
      </c>
      <c r="G1027" s="156">
        <f>VLOOKUP(B1027,'Full FBS'!$B$18:$M$2049,6,0)</f>
        <v>0</v>
      </c>
      <c r="H1027" s="156">
        <f>VLOOKUP(B1027,'Full FBS'!$B$18:$M$2049,7,0)</f>
        <v>0</v>
      </c>
      <c r="I1027" s="156">
        <f>VLOOKUP(B1027,'Full FBS'!$B$18:$M$2049,8,0)</f>
        <v>0</v>
      </c>
      <c r="J1027" s="156">
        <f>VLOOKUP(B1027,'Full FBS'!$B$18:$M$2049,9,0)</f>
        <v>0</v>
      </c>
      <c r="K1027" s="156">
        <f>VLOOKUP(B1027,'Full FBS'!$B$18:$M$2049,10,0)</f>
        <v>0</v>
      </c>
      <c r="L1027" s="156">
        <f>VLOOKUP(B1027,'Full FBS'!$B$18:$M$2049,11,0)</f>
        <v>0</v>
      </c>
      <c r="M1027" s="156">
        <f>VLOOKUP(B1027,'Full FBS'!$B$18:$M$2049,12,0)</f>
        <v>0</v>
      </c>
      <c r="N1027" s="153">
        <f>SUM(G1027*$D$8+H1027*$D$5+I1027*$D$9+J1027*$D$6+K1027*$D$11+L1027*$D$10+M1027*$D$7)</f>
        <v>0</v>
      </c>
      <c r="O1027" s="167">
        <f>VLOOKUP(B1027, 'Full FBS'!$B$18:$P$2049, 13, FALSE)</f>
        <v>0</v>
      </c>
      <c r="P1027" s="29"/>
      <c r="Q1027" s="14"/>
      <c r="R1027" s="14"/>
      <c r="S1027" s="14"/>
      <c r="T1027" s="14"/>
    </row>
    <row r="1028" spans="1:20" ht="13.5" customHeight="1">
      <c r="A1028" s="154">
        <f>RANK(N1028,$N$18:$N$1076)</f>
        <v>783</v>
      </c>
      <c r="B1028" s="148" t="s">
        <v>1822</v>
      </c>
      <c r="C1028" s="148" t="s">
        <v>428</v>
      </c>
      <c r="D1028" s="149" t="s">
        <v>43</v>
      </c>
      <c r="E1028" s="149" t="s">
        <v>1965</v>
      </c>
      <c r="F1028" s="149" t="s">
        <v>336</v>
      </c>
      <c r="G1028" s="156">
        <f>VLOOKUP(B1028,'Full FBS'!$B$18:$M$2049,6,0)</f>
        <v>0</v>
      </c>
      <c r="H1028" s="156">
        <f>VLOOKUP(B1028,'Full FBS'!$B$18:$M$2049,7,0)</f>
        <v>0</v>
      </c>
      <c r="I1028" s="156">
        <f>VLOOKUP(B1028,'Full FBS'!$B$18:$M$2049,8,0)</f>
        <v>0</v>
      </c>
      <c r="J1028" s="156">
        <f>VLOOKUP(B1028,'Full FBS'!$B$18:$M$2049,9,0)</f>
        <v>0</v>
      </c>
      <c r="K1028" s="156">
        <f>VLOOKUP(B1028,'Full FBS'!$B$18:$M$2049,10,0)</f>
        <v>0</v>
      </c>
      <c r="L1028" s="156">
        <f>VLOOKUP(B1028,'Full FBS'!$B$18:$M$2049,11,0)</f>
        <v>0</v>
      </c>
      <c r="M1028" s="156">
        <f>VLOOKUP(B1028,'Full FBS'!$B$18:$M$2049,12,0)</f>
        <v>0</v>
      </c>
      <c r="N1028" s="153">
        <f>SUM(G1028*$D$8+H1028*$D$5+I1028*$D$9+J1028*$D$6+K1028*$D$11+L1028*$D$10+M1028*$D$7)</f>
        <v>0</v>
      </c>
      <c r="O1028" s="167">
        <f>VLOOKUP(B1028, 'Full FBS'!$B$18:$P$2049, 13, FALSE)</f>
        <v>0</v>
      </c>
      <c r="P1028" s="29"/>
      <c r="Q1028" s="14"/>
      <c r="R1028" s="14"/>
      <c r="S1028" s="14"/>
      <c r="T1028" s="14"/>
    </row>
    <row r="1029" spans="1:20" ht="13.5" customHeight="1">
      <c r="A1029" s="154">
        <f>RANK(N1029,$N$18:$N$1076)</f>
        <v>783</v>
      </c>
      <c r="B1029" s="148" t="s">
        <v>1845</v>
      </c>
      <c r="C1029" s="148" t="s">
        <v>1959</v>
      </c>
      <c r="D1029" s="149" t="s">
        <v>33</v>
      </c>
      <c r="E1029" s="149" t="s">
        <v>38</v>
      </c>
      <c r="F1029" s="149" t="s">
        <v>45</v>
      </c>
      <c r="G1029" s="156">
        <f>VLOOKUP(B1029,'Full FBS'!$B$18:$M$2049,6,0)</f>
        <v>0</v>
      </c>
      <c r="H1029" s="156">
        <f>VLOOKUP(B1029,'Full FBS'!$B$18:$M$2049,7,0)</f>
        <v>0</v>
      </c>
      <c r="I1029" s="156">
        <f>VLOOKUP(B1029,'Full FBS'!$B$18:$M$2049,8,0)</f>
        <v>0</v>
      </c>
      <c r="J1029" s="156">
        <f>VLOOKUP(B1029,'Full FBS'!$B$18:$M$2049,9,0)</f>
        <v>0</v>
      </c>
      <c r="K1029" s="156">
        <f>VLOOKUP(B1029,'Full FBS'!$B$18:$M$2049,10,0)</f>
        <v>0</v>
      </c>
      <c r="L1029" s="156">
        <f>VLOOKUP(B1029,'Full FBS'!$B$18:$M$2049,11,0)</f>
        <v>0</v>
      </c>
      <c r="M1029" s="156">
        <f>VLOOKUP(B1029,'Full FBS'!$B$18:$M$2049,12,0)</f>
        <v>0</v>
      </c>
      <c r="N1029" s="153">
        <f>SUM(G1029*$D$8+H1029*$D$5+I1029*$D$9+J1029*$D$6+K1029*$D$11+L1029*$D$10+M1029*$D$7)</f>
        <v>0</v>
      </c>
      <c r="O1029" s="167">
        <f>VLOOKUP(B1029, 'Full FBS'!$B$18:$P$2049, 13, FALSE)</f>
        <v>0</v>
      </c>
      <c r="P1029" s="29"/>
      <c r="Q1029" s="14"/>
      <c r="R1029" s="14"/>
      <c r="S1029" s="14"/>
      <c r="T1029" s="14"/>
    </row>
    <row r="1030" spans="1:20" ht="13.5" customHeight="1">
      <c r="A1030" s="154">
        <f>RANK(N1030,$N$18:$N$1076)</f>
        <v>783</v>
      </c>
      <c r="B1030" s="148" t="s">
        <v>2192</v>
      </c>
      <c r="C1030" s="148" t="s">
        <v>1959</v>
      </c>
      <c r="D1030" s="149" t="s">
        <v>39</v>
      </c>
      <c r="E1030" s="149" t="s">
        <v>38</v>
      </c>
      <c r="F1030" s="149" t="s">
        <v>45</v>
      </c>
      <c r="G1030" s="156">
        <f>VLOOKUP(B1030,'Full FBS'!$B$18:$M$2049,6,0)</f>
        <v>0</v>
      </c>
      <c r="H1030" s="156">
        <f>VLOOKUP(B1030,'Full FBS'!$B$18:$M$2049,7,0)</f>
        <v>0</v>
      </c>
      <c r="I1030" s="156">
        <f>VLOOKUP(B1030,'Full FBS'!$B$18:$M$2049,8,0)</f>
        <v>0</v>
      </c>
      <c r="J1030" s="156">
        <f>VLOOKUP(B1030,'Full FBS'!$B$18:$M$2049,9,0)</f>
        <v>0</v>
      </c>
      <c r="K1030" s="156">
        <f>VLOOKUP(B1030,'Full FBS'!$B$18:$M$2049,10,0)</f>
        <v>0</v>
      </c>
      <c r="L1030" s="156">
        <f>VLOOKUP(B1030,'Full FBS'!$B$18:$M$2049,11,0)</f>
        <v>0</v>
      </c>
      <c r="M1030" s="156">
        <f>VLOOKUP(B1030,'Full FBS'!$B$18:$M$2049,12,0)</f>
        <v>0</v>
      </c>
      <c r="N1030" s="153">
        <f>SUM(G1030*$D$8+H1030*$D$5+I1030*$D$9+J1030*$D$6+K1030*$D$11+L1030*$D$10+M1030*$D$7)</f>
        <v>0</v>
      </c>
      <c r="O1030" s="167">
        <f>VLOOKUP(B1030, 'Full FBS'!$B$18:$P$2049, 13, FALSE)</f>
        <v>0</v>
      </c>
      <c r="P1030" s="29"/>
      <c r="Q1030" s="14"/>
      <c r="R1030" s="14"/>
      <c r="S1030" s="14"/>
      <c r="T1030" s="14"/>
    </row>
    <row r="1031" spans="1:20" ht="13.5" customHeight="1">
      <c r="A1031" s="154">
        <f>RANK(N1031,$N$18:$N$1076)</f>
        <v>783</v>
      </c>
      <c r="B1031" s="148" t="s">
        <v>1848</v>
      </c>
      <c r="C1031" s="148" t="s">
        <v>1959</v>
      </c>
      <c r="D1031" s="149" t="s">
        <v>42</v>
      </c>
      <c r="E1031" s="149" t="s">
        <v>36</v>
      </c>
      <c r="F1031" s="149" t="s">
        <v>45</v>
      </c>
      <c r="G1031" s="156">
        <f>VLOOKUP(B1031,'Full FBS'!$B$18:$M$2049,6,0)</f>
        <v>0</v>
      </c>
      <c r="H1031" s="156">
        <f>VLOOKUP(B1031,'Full FBS'!$B$18:$M$2049,7,0)</f>
        <v>0</v>
      </c>
      <c r="I1031" s="156">
        <f>VLOOKUP(B1031,'Full FBS'!$B$18:$M$2049,8,0)</f>
        <v>0</v>
      </c>
      <c r="J1031" s="156">
        <f>VLOOKUP(B1031,'Full FBS'!$B$18:$M$2049,9,0)</f>
        <v>0</v>
      </c>
      <c r="K1031" s="156">
        <f>VLOOKUP(B1031,'Full FBS'!$B$18:$M$2049,10,0)</f>
        <v>0</v>
      </c>
      <c r="L1031" s="156">
        <f>VLOOKUP(B1031,'Full FBS'!$B$18:$M$2049,11,0)</f>
        <v>0</v>
      </c>
      <c r="M1031" s="156">
        <f>VLOOKUP(B1031,'Full FBS'!$B$18:$M$2049,12,0)</f>
        <v>0</v>
      </c>
      <c r="N1031" s="153">
        <f>SUM(G1031*$D$8+H1031*$D$5+I1031*$D$9+J1031*$D$6+K1031*$D$11+L1031*$D$10+M1031*$D$7)</f>
        <v>0</v>
      </c>
      <c r="O1031" s="167">
        <f>VLOOKUP(B1031, 'Full FBS'!$B$18:$P$2049, 13, FALSE)</f>
        <v>0</v>
      </c>
      <c r="P1031" s="29"/>
      <c r="Q1031" s="14"/>
      <c r="R1031" s="14"/>
      <c r="S1031" s="14"/>
      <c r="T1031" s="14"/>
    </row>
    <row r="1032" spans="1:20" ht="13.5" customHeight="1">
      <c r="A1032" s="154">
        <f>RANK(N1032,$N$18:$N$1076)</f>
        <v>783</v>
      </c>
      <c r="B1032" s="148" t="s">
        <v>1849</v>
      </c>
      <c r="C1032" s="148" t="s">
        <v>1959</v>
      </c>
      <c r="D1032" s="149" t="s">
        <v>43</v>
      </c>
      <c r="E1032" s="149" t="s">
        <v>36</v>
      </c>
      <c r="F1032" s="149" t="s">
        <v>45</v>
      </c>
      <c r="G1032" s="156">
        <f>VLOOKUP(B1032,'Full FBS'!$B$18:$M$2049,6,0)</f>
        <v>0</v>
      </c>
      <c r="H1032" s="156">
        <f>VLOOKUP(B1032,'Full FBS'!$B$18:$M$2049,7,0)</f>
        <v>0</v>
      </c>
      <c r="I1032" s="156">
        <f>VLOOKUP(B1032,'Full FBS'!$B$18:$M$2049,8,0)</f>
        <v>0</v>
      </c>
      <c r="J1032" s="156">
        <f>VLOOKUP(B1032,'Full FBS'!$B$18:$M$2049,9,0)</f>
        <v>0</v>
      </c>
      <c r="K1032" s="156">
        <f>VLOOKUP(B1032,'Full FBS'!$B$18:$M$2049,10,0)</f>
        <v>0</v>
      </c>
      <c r="L1032" s="156">
        <f>VLOOKUP(B1032,'Full FBS'!$B$18:$M$2049,11,0)</f>
        <v>0</v>
      </c>
      <c r="M1032" s="156">
        <f>VLOOKUP(B1032,'Full FBS'!$B$18:$M$2049,12,0)</f>
        <v>0</v>
      </c>
      <c r="N1032" s="153">
        <f>SUM(G1032*$D$8+H1032*$D$5+I1032*$D$9+J1032*$D$6+K1032*$D$11+L1032*$D$10+M1032*$D$7)</f>
        <v>0</v>
      </c>
      <c r="O1032" s="167">
        <f>VLOOKUP(B1032, 'Full FBS'!$B$18:$P$2049, 13, FALSE)</f>
        <v>0</v>
      </c>
      <c r="P1032" s="29"/>
      <c r="Q1032" s="14"/>
      <c r="R1032" s="14"/>
      <c r="S1032" s="14"/>
      <c r="T1032" s="14"/>
    </row>
    <row r="1033" spans="1:20" ht="13.5" customHeight="1">
      <c r="A1033" s="154">
        <f>RANK(N1033,$N$18:$N$1076)</f>
        <v>783</v>
      </c>
      <c r="B1033" s="148" t="s">
        <v>1850</v>
      </c>
      <c r="C1033" s="148" t="s">
        <v>1959</v>
      </c>
      <c r="D1033" s="149" t="s">
        <v>43</v>
      </c>
      <c r="E1033" s="149" t="s">
        <v>38</v>
      </c>
      <c r="F1033" s="149" t="s">
        <v>45</v>
      </c>
      <c r="G1033" s="156">
        <f>VLOOKUP(B1033,'Full FBS'!$B$18:$M$2049,6,0)</f>
        <v>0</v>
      </c>
      <c r="H1033" s="156">
        <f>VLOOKUP(B1033,'Full FBS'!$B$18:$M$2049,7,0)</f>
        <v>0</v>
      </c>
      <c r="I1033" s="156">
        <f>VLOOKUP(B1033,'Full FBS'!$B$18:$M$2049,8,0)</f>
        <v>0</v>
      </c>
      <c r="J1033" s="156">
        <f>VLOOKUP(B1033,'Full FBS'!$B$18:$M$2049,9,0)</f>
        <v>0</v>
      </c>
      <c r="K1033" s="156">
        <f>VLOOKUP(B1033,'Full FBS'!$B$18:$M$2049,10,0)</f>
        <v>0</v>
      </c>
      <c r="L1033" s="156">
        <f>VLOOKUP(B1033,'Full FBS'!$B$18:$M$2049,11,0)</f>
        <v>0</v>
      </c>
      <c r="M1033" s="156">
        <f>VLOOKUP(B1033,'Full FBS'!$B$18:$M$2049,12,0)</f>
        <v>0</v>
      </c>
      <c r="N1033" s="153">
        <f>SUM(G1033*$D$8+H1033*$D$5+I1033*$D$9+J1033*$D$6+K1033*$D$11+L1033*$D$10+M1033*$D$7)</f>
        <v>0</v>
      </c>
      <c r="O1033" s="167">
        <f>VLOOKUP(B1033, 'Full FBS'!$B$18:$P$2049, 13, FALSE)</f>
        <v>0</v>
      </c>
      <c r="P1033" s="29"/>
      <c r="Q1033" s="14"/>
      <c r="R1033" s="14"/>
      <c r="S1033" s="14"/>
      <c r="T1033" s="14"/>
    </row>
    <row r="1034" spans="1:20" ht="13.5" customHeight="1">
      <c r="A1034" s="154">
        <f>RANK(N1034,$N$18:$N$1076)</f>
        <v>783</v>
      </c>
      <c r="B1034" s="148" t="s">
        <v>1152</v>
      </c>
      <c r="C1034" s="148" t="s">
        <v>1046</v>
      </c>
      <c r="D1034" s="149" t="s">
        <v>33</v>
      </c>
      <c r="E1034" s="149" t="s">
        <v>38</v>
      </c>
      <c r="F1034" s="149" t="s">
        <v>37</v>
      </c>
      <c r="G1034" s="156">
        <f>VLOOKUP(B1034,'Full FBS'!$B$18:$M$2049,6,0)</f>
        <v>0</v>
      </c>
      <c r="H1034" s="156">
        <f>VLOOKUP(B1034,'Full FBS'!$B$18:$M$2049,7,0)</f>
        <v>0</v>
      </c>
      <c r="I1034" s="156">
        <f>VLOOKUP(B1034,'Full FBS'!$B$18:$M$2049,8,0)</f>
        <v>0</v>
      </c>
      <c r="J1034" s="156">
        <f>VLOOKUP(B1034,'Full FBS'!$B$18:$M$2049,9,0)</f>
        <v>0</v>
      </c>
      <c r="K1034" s="156">
        <f>VLOOKUP(B1034,'Full FBS'!$B$18:$M$2049,10,0)</f>
        <v>0</v>
      </c>
      <c r="L1034" s="156">
        <f>VLOOKUP(B1034,'Full FBS'!$B$18:$M$2049,11,0)</f>
        <v>0</v>
      </c>
      <c r="M1034" s="156">
        <f>VLOOKUP(B1034,'Full FBS'!$B$18:$M$2049,12,0)</f>
        <v>0</v>
      </c>
      <c r="N1034" s="153">
        <f>SUM(G1034*$D$8+H1034*$D$5+I1034*$D$9+J1034*$D$6+K1034*$D$11+L1034*$D$10+M1034*$D$7)</f>
        <v>0</v>
      </c>
      <c r="O1034" s="167">
        <f>VLOOKUP(B1034, 'Full FBS'!$B$18:$P$2049, 13, FALSE)</f>
        <v>0</v>
      </c>
      <c r="P1034" s="29"/>
      <c r="Q1034" s="14"/>
      <c r="R1034" s="14"/>
      <c r="S1034" s="14"/>
      <c r="T1034" s="14"/>
    </row>
    <row r="1035" spans="1:20" ht="13.5" customHeight="1">
      <c r="A1035" s="154">
        <f>RANK(N1035,$N$18:$N$1076)</f>
        <v>783</v>
      </c>
      <c r="B1035" s="148" t="s">
        <v>791</v>
      </c>
      <c r="C1035" s="148" t="s">
        <v>1046</v>
      </c>
      <c r="D1035" s="149" t="s">
        <v>39</v>
      </c>
      <c r="E1035" s="149" t="s">
        <v>36</v>
      </c>
      <c r="F1035" s="149" t="s">
        <v>37</v>
      </c>
      <c r="G1035" s="156">
        <f>VLOOKUP(B1035,'Full FBS'!$B$18:$M$2049,6,0)</f>
        <v>0</v>
      </c>
      <c r="H1035" s="156">
        <f>VLOOKUP(B1035,'Full FBS'!$B$18:$M$2049,7,0)</f>
        <v>0</v>
      </c>
      <c r="I1035" s="156">
        <f>VLOOKUP(B1035,'Full FBS'!$B$18:$M$2049,8,0)</f>
        <v>0</v>
      </c>
      <c r="J1035" s="156">
        <f>VLOOKUP(B1035,'Full FBS'!$B$18:$M$2049,9,0)</f>
        <v>0</v>
      </c>
      <c r="K1035" s="156">
        <f>VLOOKUP(B1035,'Full FBS'!$B$18:$M$2049,10,0)</f>
        <v>0</v>
      </c>
      <c r="L1035" s="156">
        <f>VLOOKUP(B1035,'Full FBS'!$B$18:$M$2049,11,0)</f>
        <v>0</v>
      </c>
      <c r="M1035" s="156">
        <f>VLOOKUP(B1035,'Full FBS'!$B$18:$M$2049,12,0)</f>
        <v>0</v>
      </c>
      <c r="N1035" s="153">
        <f>SUM(G1035*$D$8+H1035*$D$5+I1035*$D$9+J1035*$D$6+K1035*$D$11+L1035*$D$10+M1035*$D$7)</f>
        <v>0</v>
      </c>
      <c r="O1035" s="167">
        <f>VLOOKUP(B1035, 'Full FBS'!$B$18:$P$2049, 13, FALSE)</f>
        <v>0</v>
      </c>
      <c r="P1035" s="29"/>
      <c r="Q1035" s="14"/>
      <c r="R1035" s="14"/>
      <c r="S1035" s="14"/>
      <c r="T1035" s="14"/>
    </row>
    <row r="1036" spans="1:20" ht="13.5" customHeight="1">
      <c r="A1036" s="154">
        <f>RANK(N1036,$N$18:$N$1076)</f>
        <v>783</v>
      </c>
      <c r="B1036" s="148" t="s">
        <v>1852</v>
      </c>
      <c r="C1036" s="148" t="s">
        <v>1046</v>
      </c>
      <c r="D1036" s="149" t="s">
        <v>42</v>
      </c>
      <c r="E1036" s="149" t="s">
        <v>36</v>
      </c>
      <c r="F1036" s="149" t="s">
        <v>37</v>
      </c>
      <c r="G1036" s="156">
        <f>VLOOKUP(B1036,'Full FBS'!$B$18:$M$2049,6,0)</f>
        <v>0</v>
      </c>
      <c r="H1036" s="156">
        <f>VLOOKUP(B1036,'Full FBS'!$B$18:$M$2049,7,0)</f>
        <v>0</v>
      </c>
      <c r="I1036" s="156">
        <f>VLOOKUP(B1036,'Full FBS'!$B$18:$M$2049,8,0)</f>
        <v>0</v>
      </c>
      <c r="J1036" s="156">
        <f>VLOOKUP(B1036,'Full FBS'!$B$18:$M$2049,9,0)</f>
        <v>0</v>
      </c>
      <c r="K1036" s="156">
        <f>VLOOKUP(B1036,'Full FBS'!$B$18:$M$2049,10,0)</f>
        <v>0</v>
      </c>
      <c r="L1036" s="156">
        <f>VLOOKUP(B1036,'Full FBS'!$B$18:$M$2049,11,0)</f>
        <v>0</v>
      </c>
      <c r="M1036" s="156">
        <f>VLOOKUP(B1036,'Full FBS'!$B$18:$M$2049,12,0)</f>
        <v>0</v>
      </c>
      <c r="N1036" s="153">
        <f>SUM(G1036*$D$8+H1036*$D$5+I1036*$D$9+J1036*$D$6+K1036*$D$11+L1036*$D$10+M1036*$D$7)</f>
        <v>0</v>
      </c>
      <c r="O1036" s="167">
        <f>VLOOKUP(B1036, 'Full FBS'!$B$18:$P$2049, 13, FALSE)</f>
        <v>0</v>
      </c>
      <c r="P1036" s="29"/>
      <c r="Q1036" s="14"/>
      <c r="R1036" s="14"/>
      <c r="S1036" s="14"/>
      <c r="T1036" s="14"/>
    </row>
    <row r="1037" spans="1:20" ht="15" customHeight="1">
      <c r="A1037" s="154">
        <f>RANK(N1037,$N$18:$N$1076)</f>
        <v>783</v>
      </c>
      <c r="B1037" s="148" t="s">
        <v>1853</v>
      </c>
      <c r="C1037" s="148" t="s">
        <v>1046</v>
      </c>
      <c r="D1037" s="149" t="s">
        <v>42</v>
      </c>
      <c r="E1037" s="149" t="s">
        <v>38</v>
      </c>
      <c r="F1037" s="149" t="s">
        <v>37</v>
      </c>
      <c r="G1037" s="156">
        <f>VLOOKUP(B1037,'Full FBS'!$B$18:$M$2049,6,0)</f>
        <v>0</v>
      </c>
      <c r="H1037" s="156">
        <f>VLOOKUP(B1037,'Full FBS'!$B$18:$M$2049,7,0)</f>
        <v>0</v>
      </c>
      <c r="I1037" s="156">
        <f>VLOOKUP(B1037,'Full FBS'!$B$18:$M$2049,8,0)</f>
        <v>0</v>
      </c>
      <c r="J1037" s="156">
        <f>VLOOKUP(B1037,'Full FBS'!$B$18:$M$2049,9,0)</f>
        <v>0</v>
      </c>
      <c r="K1037" s="156">
        <f>VLOOKUP(B1037,'Full FBS'!$B$18:$M$2049,10,0)</f>
        <v>0</v>
      </c>
      <c r="L1037" s="156">
        <f>VLOOKUP(B1037,'Full FBS'!$B$18:$M$2049,11,0)</f>
        <v>0</v>
      </c>
      <c r="M1037" s="156">
        <f>VLOOKUP(B1037,'Full FBS'!$B$18:$M$2049,12,0)</f>
        <v>0</v>
      </c>
      <c r="N1037" s="153">
        <f>SUM(G1037*$D$8+H1037*$D$5+I1037*$D$9+J1037*$D$6+K1037*$D$11+L1037*$D$10+M1037*$D$7)</f>
        <v>0</v>
      </c>
      <c r="O1037" s="167">
        <f>VLOOKUP(B1037, 'Full FBS'!$B$18:$P$2049, 13, FALSE)</f>
        <v>0</v>
      </c>
    </row>
    <row r="1038" spans="1:20" ht="15" customHeight="1">
      <c r="A1038" s="154">
        <f>RANK(N1038,$N$18:$N$1076)</f>
        <v>783</v>
      </c>
      <c r="B1038" s="148" t="s">
        <v>1855</v>
      </c>
      <c r="C1038" s="148" t="s">
        <v>1046</v>
      </c>
      <c r="D1038" s="149" t="s">
        <v>43</v>
      </c>
      <c r="E1038" s="149" t="s">
        <v>34</v>
      </c>
      <c r="F1038" s="149" t="s">
        <v>37</v>
      </c>
      <c r="G1038" s="156">
        <f>VLOOKUP(B1038,'Full FBS'!$B$18:$M$2049,6,0)</f>
        <v>0</v>
      </c>
      <c r="H1038" s="156">
        <f>VLOOKUP(B1038,'Full FBS'!$B$18:$M$2049,7,0)</f>
        <v>0</v>
      </c>
      <c r="I1038" s="156">
        <f>VLOOKUP(B1038,'Full FBS'!$B$18:$M$2049,8,0)</f>
        <v>0</v>
      </c>
      <c r="J1038" s="156">
        <f>VLOOKUP(B1038,'Full FBS'!$B$18:$M$2049,9,0)</f>
        <v>0</v>
      </c>
      <c r="K1038" s="156">
        <f>VLOOKUP(B1038,'Full FBS'!$B$18:$M$2049,10,0)</f>
        <v>0</v>
      </c>
      <c r="L1038" s="156">
        <f>VLOOKUP(B1038,'Full FBS'!$B$18:$M$2049,11,0)</f>
        <v>0</v>
      </c>
      <c r="M1038" s="156">
        <f>VLOOKUP(B1038,'Full FBS'!$B$18:$M$2049,12,0)</f>
        <v>0</v>
      </c>
      <c r="N1038" s="153">
        <f>SUM(G1038*$D$8+H1038*$D$5+I1038*$D$9+J1038*$D$6+K1038*$D$11+L1038*$D$10+M1038*$D$7)</f>
        <v>0</v>
      </c>
      <c r="O1038" s="167">
        <f>VLOOKUP(B1038, 'Full FBS'!$B$18:$P$2049, 13, FALSE)</f>
        <v>0</v>
      </c>
    </row>
    <row r="1039" spans="1:20" ht="15" customHeight="1">
      <c r="A1039" s="154">
        <f>RANK(N1039,$N$18:$N$1076)</f>
        <v>783</v>
      </c>
      <c r="B1039" s="148" t="s">
        <v>1006</v>
      </c>
      <c r="C1039" s="148" t="s">
        <v>403</v>
      </c>
      <c r="D1039" s="149" t="s">
        <v>33</v>
      </c>
      <c r="E1039" s="149" t="s">
        <v>34</v>
      </c>
      <c r="F1039" s="149" t="s">
        <v>45</v>
      </c>
      <c r="G1039" s="156">
        <f>VLOOKUP(B1039,'Full FBS'!$B$18:$M$2049,6,0)</f>
        <v>0</v>
      </c>
      <c r="H1039" s="156">
        <f>VLOOKUP(B1039,'Full FBS'!$B$18:$M$2049,7,0)</f>
        <v>0</v>
      </c>
      <c r="I1039" s="156">
        <f>VLOOKUP(B1039,'Full FBS'!$B$18:$M$2049,8,0)</f>
        <v>0</v>
      </c>
      <c r="J1039" s="156">
        <f>VLOOKUP(B1039,'Full FBS'!$B$18:$M$2049,9,0)</f>
        <v>0</v>
      </c>
      <c r="K1039" s="156">
        <f>VLOOKUP(B1039,'Full FBS'!$B$18:$M$2049,10,0)</f>
        <v>0</v>
      </c>
      <c r="L1039" s="156">
        <f>VLOOKUP(B1039,'Full FBS'!$B$18:$M$2049,11,0)</f>
        <v>0</v>
      </c>
      <c r="M1039" s="156">
        <f>VLOOKUP(B1039,'Full FBS'!$B$18:$M$2049,12,0)</f>
        <v>0</v>
      </c>
      <c r="N1039" s="153">
        <f>SUM(G1039*$D$8+H1039*$D$5+I1039*$D$9+J1039*$D$6+K1039*$D$11+L1039*$D$10+M1039*$D$7)</f>
        <v>0</v>
      </c>
      <c r="O1039" s="167">
        <f>VLOOKUP(B1039, 'Full FBS'!$B$18:$P$2049, 13, FALSE)</f>
        <v>0</v>
      </c>
    </row>
    <row r="1040" spans="1:20" ht="15" customHeight="1">
      <c r="A1040" s="154">
        <f>RANK(N1040,$N$18:$N$1076)</f>
        <v>783</v>
      </c>
      <c r="B1040" s="148" t="s">
        <v>1859</v>
      </c>
      <c r="C1040" s="148" t="s">
        <v>403</v>
      </c>
      <c r="D1040" s="149" t="s">
        <v>39</v>
      </c>
      <c r="E1040" s="149" t="s">
        <v>36</v>
      </c>
      <c r="F1040" s="149" t="s">
        <v>45</v>
      </c>
      <c r="G1040" s="156">
        <f>VLOOKUP(B1040,'Full FBS'!$B$18:$M$2049,6,0)</f>
        <v>0</v>
      </c>
      <c r="H1040" s="156">
        <f>VLOOKUP(B1040,'Full FBS'!$B$18:$M$2049,7,0)</f>
        <v>0</v>
      </c>
      <c r="I1040" s="156">
        <f>VLOOKUP(B1040,'Full FBS'!$B$18:$M$2049,8,0)</f>
        <v>0</v>
      </c>
      <c r="J1040" s="156">
        <f>VLOOKUP(B1040,'Full FBS'!$B$18:$M$2049,9,0)</f>
        <v>0</v>
      </c>
      <c r="K1040" s="156">
        <f>VLOOKUP(B1040,'Full FBS'!$B$18:$M$2049,10,0)</f>
        <v>0</v>
      </c>
      <c r="L1040" s="156">
        <f>VLOOKUP(B1040,'Full FBS'!$B$18:$M$2049,11,0)</f>
        <v>0</v>
      </c>
      <c r="M1040" s="156">
        <f>VLOOKUP(B1040,'Full FBS'!$B$18:$M$2049,12,0)</f>
        <v>0</v>
      </c>
      <c r="N1040" s="153">
        <f>SUM(G1040*$D$8+H1040*$D$5+I1040*$D$9+J1040*$D$6+K1040*$D$11+L1040*$D$10+M1040*$D$7)</f>
        <v>0</v>
      </c>
      <c r="O1040" s="167">
        <f>VLOOKUP(B1040, 'Full FBS'!$B$18:$P$2049, 13, FALSE)</f>
        <v>0</v>
      </c>
    </row>
    <row r="1041" spans="1:15" ht="15" customHeight="1">
      <c r="A1041" s="154">
        <f>RANK(N1041,$N$18:$N$1076)</f>
        <v>783</v>
      </c>
      <c r="B1041" s="148" t="s">
        <v>2195</v>
      </c>
      <c r="C1041" s="148" t="s">
        <v>403</v>
      </c>
      <c r="D1041" s="149" t="s">
        <v>42</v>
      </c>
      <c r="E1041" s="149" t="s">
        <v>38</v>
      </c>
      <c r="F1041" s="149" t="s">
        <v>45</v>
      </c>
      <c r="G1041" s="156">
        <f>VLOOKUP(B1041,'Full FBS'!$B$18:$M$2049,6,0)</f>
        <v>0</v>
      </c>
      <c r="H1041" s="156">
        <f>VLOOKUP(B1041,'Full FBS'!$B$18:$M$2049,7,0)</f>
        <v>0</v>
      </c>
      <c r="I1041" s="156">
        <f>VLOOKUP(B1041,'Full FBS'!$B$18:$M$2049,8,0)</f>
        <v>0</v>
      </c>
      <c r="J1041" s="156">
        <f>VLOOKUP(B1041,'Full FBS'!$B$18:$M$2049,9,0)</f>
        <v>0</v>
      </c>
      <c r="K1041" s="156">
        <f>VLOOKUP(B1041,'Full FBS'!$B$18:$M$2049,10,0)</f>
        <v>0</v>
      </c>
      <c r="L1041" s="156">
        <f>VLOOKUP(B1041,'Full FBS'!$B$18:$M$2049,11,0)</f>
        <v>0</v>
      </c>
      <c r="M1041" s="156">
        <f>VLOOKUP(B1041,'Full FBS'!$B$18:$M$2049,12,0)</f>
        <v>0</v>
      </c>
      <c r="N1041" s="153">
        <f>SUM(G1041*$D$8+H1041*$D$5+I1041*$D$9+J1041*$D$6+K1041*$D$11+L1041*$D$10+M1041*$D$7)</f>
        <v>0</v>
      </c>
      <c r="O1041" s="167">
        <f>VLOOKUP(B1041, 'Full FBS'!$B$18:$P$2049, 13, FALSE)</f>
        <v>0</v>
      </c>
    </row>
    <row r="1042" spans="1:15" ht="15" customHeight="1">
      <c r="A1042" s="154">
        <f>RANK(N1042,$N$18:$N$1076)</f>
        <v>783</v>
      </c>
      <c r="B1042" s="148" t="s">
        <v>799</v>
      </c>
      <c r="C1042" s="148" t="s">
        <v>403</v>
      </c>
      <c r="D1042" s="149" t="s">
        <v>43</v>
      </c>
      <c r="E1042" s="149" t="s">
        <v>36</v>
      </c>
      <c r="F1042" s="149" t="s">
        <v>45</v>
      </c>
      <c r="G1042" s="156">
        <f>VLOOKUP(B1042,'Full FBS'!$B$18:$M$2049,6,0)</f>
        <v>0</v>
      </c>
      <c r="H1042" s="156">
        <f>VLOOKUP(B1042,'Full FBS'!$B$18:$M$2049,7,0)</f>
        <v>0</v>
      </c>
      <c r="I1042" s="156">
        <f>VLOOKUP(B1042,'Full FBS'!$B$18:$M$2049,8,0)</f>
        <v>0</v>
      </c>
      <c r="J1042" s="156">
        <f>VLOOKUP(B1042,'Full FBS'!$B$18:$M$2049,9,0)</f>
        <v>0</v>
      </c>
      <c r="K1042" s="156">
        <f>VLOOKUP(B1042,'Full FBS'!$B$18:$M$2049,10,0)</f>
        <v>0</v>
      </c>
      <c r="L1042" s="156">
        <f>VLOOKUP(B1042,'Full FBS'!$B$18:$M$2049,11,0)</f>
        <v>0</v>
      </c>
      <c r="M1042" s="156">
        <f>VLOOKUP(B1042,'Full FBS'!$B$18:$M$2049,12,0)</f>
        <v>0</v>
      </c>
      <c r="N1042" s="153">
        <f>SUM(G1042*$D$8+H1042*$D$5+I1042*$D$9+J1042*$D$6+K1042*$D$11+L1042*$D$10+M1042*$D$7)</f>
        <v>0</v>
      </c>
      <c r="O1042" s="167">
        <f>VLOOKUP(B1042, 'Full FBS'!$B$18:$P$2049, 13, FALSE)</f>
        <v>0</v>
      </c>
    </row>
    <row r="1043" spans="1:15" ht="15" customHeight="1">
      <c r="A1043" s="154">
        <f>RANK(N1043,$N$18:$N$1076)</f>
        <v>783</v>
      </c>
      <c r="B1043" s="148" t="s">
        <v>1860</v>
      </c>
      <c r="C1043" s="148" t="s">
        <v>403</v>
      </c>
      <c r="D1043" s="149" t="s">
        <v>43</v>
      </c>
      <c r="E1043" s="149" t="s">
        <v>36</v>
      </c>
      <c r="F1043" s="149" t="s">
        <v>45</v>
      </c>
      <c r="G1043" s="156">
        <f>VLOOKUP(B1043,'Full FBS'!$B$18:$M$2049,6,0)</f>
        <v>0</v>
      </c>
      <c r="H1043" s="156">
        <f>VLOOKUP(B1043,'Full FBS'!$B$18:$M$2049,7,0)</f>
        <v>0</v>
      </c>
      <c r="I1043" s="156">
        <f>VLOOKUP(B1043,'Full FBS'!$B$18:$M$2049,8,0)</f>
        <v>0</v>
      </c>
      <c r="J1043" s="156">
        <f>VLOOKUP(B1043,'Full FBS'!$B$18:$M$2049,9,0)</f>
        <v>0</v>
      </c>
      <c r="K1043" s="156">
        <f>VLOOKUP(B1043,'Full FBS'!$B$18:$M$2049,10,0)</f>
        <v>0</v>
      </c>
      <c r="L1043" s="156">
        <f>VLOOKUP(B1043,'Full FBS'!$B$18:$M$2049,11,0)</f>
        <v>0</v>
      </c>
      <c r="M1043" s="156">
        <f>VLOOKUP(B1043,'Full FBS'!$B$18:$M$2049,12,0)</f>
        <v>0</v>
      </c>
      <c r="N1043" s="153">
        <f>SUM(G1043*$D$8+H1043*$D$5+I1043*$D$9+J1043*$D$6+K1043*$D$11+L1043*$D$10+M1043*$D$7)</f>
        <v>0</v>
      </c>
      <c r="O1043" s="167">
        <f>VLOOKUP(B1043, 'Full FBS'!$B$18:$P$2049, 13, FALSE)</f>
        <v>0</v>
      </c>
    </row>
    <row r="1044" spans="1:15" ht="15" customHeight="1">
      <c r="A1044" s="154">
        <f>RANK(N1044,$N$18:$N$1076)</f>
        <v>783</v>
      </c>
      <c r="B1044" s="148" t="s">
        <v>1970</v>
      </c>
      <c r="C1044" s="148" t="s">
        <v>1960</v>
      </c>
      <c r="D1044" s="149" t="s">
        <v>33</v>
      </c>
      <c r="E1044" s="149" t="s">
        <v>34</v>
      </c>
      <c r="F1044" s="149" t="s">
        <v>45</v>
      </c>
      <c r="G1044" s="156">
        <f>VLOOKUP(B1044,'Full FBS'!$B$18:$M$2049,6,0)</f>
        <v>0</v>
      </c>
      <c r="H1044" s="156">
        <f>VLOOKUP(B1044,'Full FBS'!$B$18:$M$2049,7,0)</f>
        <v>0</v>
      </c>
      <c r="I1044" s="156">
        <f>VLOOKUP(B1044,'Full FBS'!$B$18:$M$2049,8,0)</f>
        <v>0</v>
      </c>
      <c r="J1044" s="156">
        <f>VLOOKUP(B1044,'Full FBS'!$B$18:$M$2049,9,0)</f>
        <v>0</v>
      </c>
      <c r="K1044" s="156">
        <f>VLOOKUP(B1044,'Full FBS'!$B$18:$M$2049,10,0)</f>
        <v>0</v>
      </c>
      <c r="L1044" s="156">
        <f>VLOOKUP(B1044,'Full FBS'!$B$18:$M$2049,11,0)</f>
        <v>0</v>
      </c>
      <c r="M1044" s="156">
        <f>VLOOKUP(B1044,'Full FBS'!$B$18:$M$2049,12,0)</f>
        <v>0</v>
      </c>
      <c r="N1044" s="153">
        <f>SUM(G1044*$D$8+H1044*$D$5+I1044*$D$9+J1044*$D$6+K1044*$D$11+L1044*$D$10+M1044*$D$7)</f>
        <v>0</v>
      </c>
      <c r="O1044" s="167">
        <f>VLOOKUP(B1044, 'Full FBS'!$B$18:$P$2049, 13, FALSE)</f>
        <v>0</v>
      </c>
    </row>
    <row r="1045" spans="1:15" ht="15" customHeight="1">
      <c r="A1045" s="154">
        <f>RANK(N1045,$N$18:$N$1076)</f>
        <v>783</v>
      </c>
      <c r="B1045" s="148" t="s">
        <v>1862</v>
      </c>
      <c r="C1045" s="148" t="s">
        <v>1960</v>
      </c>
      <c r="D1045" s="149" t="s">
        <v>39</v>
      </c>
      <c r="E1045" s="149" t="s">
        <v>36</v>
      </c>
      <c r="F1045" s="149" t="s">
        <v>45</v>
      </c>
      <c r="G1045" s="156">
        <f>VLOOKUP(B1045,'Full FBS'!$B$18:$M$2049,6,0)</f>
        <v>0</v>
      </c>
      <c r="H1045" s="156">
        <f>VLOOKUP(B1045,'Full FBS'!$B$18:$M$2049,7,0)</f>
        <v>0</v>
      </c>
      <c r="I1045" s="156">
        <f>VLOOKUP(B1045,'Full FBS'!$B$18:$M$2049,8,0)</f>
        <v>0</v>
      </c>
      <c r="J1045" s="156">
        <f>VLOOKUP(B1045,'Full FBS'!$B$18:$M$2049,9,0)</f>
        <v>0</v>
      </c>
      <c r="K1045" s="156">
        <f>VLOOKUP(B1045,'Full FBS'!$B$18:$M$2049,10,0)</f>
        <v>0</v>
      </c>
      <c r="L1045" s="156">
        <f>VLOOKUP(B1045,'Full FBS'!$B$18:$M$2049,11,0)</f>
        <v>0</v>
      </c>
      <c r="M1045" s="156">
        <f>VLOOKUP(B1045,'Full FBS'!$B$18:$M$2049,12,0)</f>
        <v>0</v>
      </c>
      <c r="N1045" s="153">
        <f>SUM(G1045*$D$8+H1045*$D$5+I1045*$D$9+J1045*$D$6+K1045*$D$11+L1045*$D$10+M1045*$D$7)</f>
        <v>0</v>
      </c>
      <c r="O1045" s="167">
        <f>VLOOKUP(B1045, 'Full FBS'!$B$18:$P$2049, 13, FALSE)</f>
        <v>0</v>
      </c>
    </row>
    <row r="1046" spans="1:15" ht="15" customHeight="1">
      <c r="A1046" s="154">
        <f>RANK(N1046,$N$18:$N$1076)</f>
        <v>783</v>
      </c>
      <c r="B1046" s="148" t="s">
        <v>1863</v>
      </c>
      <c r="C1046" s="148" t="s">
        <v>1960</v>
      </c>
      <c r="D1046" s="149" t="s">
        <v>42</v>
      </c>
      <c r="E1046" s="149" t="s">
        <v>38</v>
      </c>
      <c r="F1046" s="149" t="s">
        <v>45</v>
      </c>
      <c r="G1046" s="156">
        <f>VLOOKUP(B1046,'Full FBS'!$B$18:$M$2049,6,0)</f>
        <v>0</v>
      </c>
      <c r="H1046" s="156">
        <f>VLOOKUP(B1046,'Full FBS'!$B$18:$M$2049,7,0)</f>
        <v>0</v>
      </c>
      <c r="I1046" s="156">
        <f>VLOOKUP(B1046,'Full FBS'!$B$18:$M$2049,8,0)</f>
        <v>0</v>
      </c>
      <c r="J1046" s="156">
        <f>VLOOKUP(B1046,'Full FBS'!$B$18:$M$2049,9,0)</f>
        <v>0</v>
      </c>
      <c r="K1046" s="156">
        <f>VLOOKUP(B1046,'Full FBS'!$B$18:$M$2049,10,0)</f>
        <v>0</v>
      </c>
      <c r="L1046" s="156">
        <f>VLOOKUP(B1046,'Full FBS'!$B$18:$M$2049,11,0)</f>
        <v>0</v>
      </c>
      <c r="M1046" s="156">
        <f>VLOOKUP(B1046,'Full FBS'!$B$18:$M$2049,12,0)</f>
        <v>0</v>
      </c>
      <c r="N1046" s="153">
        <f>SUM(G1046*$D$8+H1046*$D$5+I1046*$D$9+J1046*$D$6+K1046*$D$11+L1046*$D$10+M1046*$D$7)</f>
        <v>0</v>
      </c>
      <c r="O1046" s="167">
        <f>VLOOKUP(B1046, 'Full FBS'!$B$18:$P$2049, 13, FALSE)</f>
        <v>0</v>
      </c>
    </row>
    <row r="1047" spans="1:15" ht="15" customHeight="1">
      <c r="A1047" s="154">
        <f>RANK(N1047,$N$18:$N$1076)</f>
        <v>783</v>
      </c>
      <c r="B1047" s="148" t="s">
        <v>1864</v>
      </c>
      <c r="C1047" s="148" t="s">
        <v>1960</v>
      </c>
      <c r="D1047" s="149" t="s">
        <v>42</v>
      </c>
      <c r="E1047" s="149" t="s">
        <v>36</v>
      </c>
      <c r="F1047" s="149" t="s">
        <v>45</v>
      </c>
      <c r="G1047" s="156">
        <f>VLOOKUP(B1047,'Full FBS'!$B$18:$M$2049,6,0)</f>
        <v>0</v>
      </c>
      <c r="H1047" s="156">
        <f>VLOOKUP(B1047,'Full FBS'!$B$18:$M$2049,7,0)</f>
        <v>0</v>
      </c>
      <c r="I1047" s="156">
        <f>VLOOKUP(B1047,'Full FBS'!$B$18:$M$2049,8,0)</f>
        <v>0</v>
      </c>
      <c r="J1047" s="156">
        <f>VLOOKUP(B1047,'Full FBS'!$B$18:$M$2049,9,0)</f>
        <v>0</v>
      </c>
      <c r="K1047" s="156">
        <f>VLOOKUP(B1047,'Full FBS'!$B$18:$M$2049,10,0)</f>
        <v>0</v>
      </c>
      <c r="L1047" s="156">
        <f>VLOOKUP(B1047,'Full FBS'!$B$18:$M$2049,11,0)</f>
        <v>0</v>
      </c>
      <c r="M1047" s="156">
        <f>VLOOKUP(B1047,'Full FBS'!$B$18:$M$2049,12,0)</f>
        <v>0</v>
      </c>
      <c r="N1047" s="153">
        <f>SUM(G1047*$D$8+H1047*$D$5+I1047*$D$9+J1047*$D$6+K1047*$D$11+L1047*$D$10+M1047*$D$7)</f>
        <v>0</v>
      </c>
      <c r="O1047" s="167">
        <f>VLOOKUP(B1047, 'Full FBS'!$B$18:$P$2049, 13, FALSE)</f>
        <v>0</v>
      </c>
    </row>
    <row r="1048" spans="1:15" ht="15" customHeight="1">
      <c r="A1048" s="154">
        <f>RANK(N1048,$N$18:$N$1076)</f>
        <v>783</v>
      </c>
      <c r="B1048" s="148" t="s">
        <v>2196</v>
      </c>
      <c r="C1048" s="148" t="s">
        <v>1960</v>
      </c>
      <c r="D1048" s="149" t="s">
        <v>43</v>
      </c>
      <c r="E1048" s="149" t="s">
        <v>1965</v>
      </c>
      <c r="F1048" s="149" t="s">
        <v>45</v>
      </c>
      <c r="G1048" s="156">
        <f>VLOOKUP(B1048,'Full FBS'!$B$18:$M$2049,6,0)</f>
        <v>0</v>
      </c>
      <c r="H1048" s="156">
        <f>VLOOKUP(B1048,'Full FBS'!$B$18:$M$2049,7,0)</f>
        <v>0</v>
      </c>
      <c r="I1048" s="156">
        <f>VLOOKUP(B1048,'Full FBS'!$B$18:$M$2049,8,0)</f>
        <v>0</v>
      </c>
      <c r="J1048" s="156">
        <f>VLOOKUP(B1048,'Full FBS'!$B$18:$M$2049,9,0)</f>
        <v>0</v>
      </c>
      <c r="K1048" s="156">
        <f>VLOOKUP(B1048,'Full FBS'!$B$18:$M$2049,10,0)</f>
        <v>0</v>
      </c>
      <c r="L1048" s="156">
        <f>VLOOKUP(B1048,'Full FBS'!$B$18:$M$2049,11,0)</f>
        <v>0</v>
      </c>
      <c r="M1048" s="156">
        <f>VLOOKUP(B1048,'Full FBS'!$B$18:$M$2049,12,0)</f>
        <v>0</v>
      </c>
      <c r="N1048" s="153">
        <f>SUM(G1048*$D$8+H1048*$D$5+I1048*$D$9+J1048*$D$6+K1048*$D$11+L1048*$D$10+M1048*$D$7)</f>
        <v>0</v>
      </c>
      <c r="O1048" s="167">
        <f>VLOOKUP(B1048, 'Full FBS'!$B$18:$P$2049, 13, FALSE)</f>
        <v>0</v>
      </c>
    </row>
    <row r="1049" spans="1:15" ht="15" customHeight="1">
      <c r="A1049" s="154">
        <f>RANK(N1049,$N$18:$N$1076)</f>
        <v>783</v>
      </c>
      <c r="B1049" s="148" t="s">
        <v>343</v>
      </c>
      <c r="C1049" s="148" t="s">
        <v>1963</v>
      </c>
      <c r="D1049" s="149" t="s">
        <v>33</v>
      </c>
      <c r="E1049" s="149" t="s">
        <v>36</v>
      </c>
      <c r="F1049" s="149" t="s">
        <v>336</v>
      </c>
      <c r="G1049" s="156">
        <f>VLOOKUP(B1049,'Full FBS'!$B$18:$M$2049,6,0)</f>
        <v>0</v>
      </c>
      <c r="H1049" s="156">
        <f>VLOOKUP(B1049,'Full FBS'!$B$18:$M$2049,7,0)</f>
        <v>0</v>
      </c>
      <c r="I1049" s="156">
        <f>VLOOKUP(B1049,'Full FBS'!$B$18:$M$2049,8,0)</f>
        <v>0</v>
      </c>
      <c r="J1049" s="156">
        <f>VLOOKUP(B1049,'Full FBS'!$B$18:$M$2049,9,0)</f>
        <v>0</v>
      </c>
      <c r="K1049" s="156">
        <f>VLOOKUP(B1049,'Full FBS'!$B$18:$M$2049,10,0)</f>
        <v>0</v>
      </c>
      <c r="L1049" s="156">
        <f>VLOOKUP(B1049,'Full FBS'!$B$18:$M$2049,11,0)</f>
        <v>0</v>
      </c>
      <c r="M1049" s="156">
        <f>VLOOKUP(B1049,'Full FBS'!$B$18:$M$2049,12,0)</f>
        <v>0</v>
      </c>
      <c r="N1049" s="153">
        <f>SUM(G1049*$D$8+H1049*$D$5+I1049*$D$9+J1049*$D$6+K1049*$D$11+L1049*$D$10+M1049*$D$7)</f>
        <v>0</v>
      </c>
      <c r="O1049" s="167">
        <f>VLOOKUP(B1049, 'Full FBS'!$B$18:$P$2049, 13, FALSE)</f>
        <v>0</v>
      </c>
    </row>
    <row r="1050" spans="1:15" ht="15" customHeight="1">
      <c r="A1050" s="154">
        <f>RANK(N1050,$N$18:$N$1076)</f>
        <v>783</v>
      </c>
      <c r="B1050" s="148" t="s">
        <v>1875</v>
      </c>
      <c r="C1050" s="148" t="s">
        <v>1963</v>
      </c>
      <c r="D1050" s="149" t="s">
        <v>39</v>
      </c>
      <c r="E1050" s="149" t="s">
        <v>1965</v>
      </c>
      <c r="F1050" s="149" t="s">
        <v>336</v>
      </c>
      <c r="G1050" s="156">
        <f>VLOOKUP(B1050,'Full FBS'!$B$18:$M$2049,6,0)</f>
        <v>0</v>
      </c>
      <c r="H1050" s="156">
        <f>VLOOKUP(B1050,'Full FBS'!$B$18:$M$2049,7,0)</f>
        <v>0</v>
      </c>
      <c r="I1050" s="156">
        <f>VLOOKUP(B1050,'Full FBS'!$B$18:$M$2049,8,0)</f>
        <v>0</v>
      </c>
      <c r="J1050" s="156">
        <f>VLOOKUP(B1050,'Full FBS'!$B$18:$M$2049,9,0)</f>
        <v>0</v>
      </c>
      <c r="K1050" s="156">
        <f>VLOOKUP(B1050,'Full FBS'!$B$18:$M$2049,10,0)</f>
        <v>0</v>
      </c>
      <c r="L1050" s="156">
        <f>VLOOKUP(B1050,'Full FBS'!$B$18:$M$2049,11,0)</f>
        <v>0</v>
      </c>
      <c r="M1050" s="156">
        <f>VLOOKUP(B1050,'Full FBS'!$B$18:$M$2049,12,0)</f>
        <v>0</v>
      </c>
      <c r="N1050" s="153">
        <f>SUM(G1050*$D$8+H1050*$D$5+I1050*$D$9+J1050*$D$6+K1050*$D$11+L1050*$D$10+M1050*$D$7)</f>
        <v>0</v>
      </c>
      <c r="O1050" s="167">
        <f>VLOOKUP(B1050, 'Full FBS'!$B$18:$P$2049, 13, FALSE)</f>
        <v>0</v>
      </c>
    </row>
    <row r="1051" spans="1:15" ht="15" customHeight="1">
      <c r="A1051" s="154">
        <f>RANK(N1051,$N$18:$N$1076)</f>
        <v>783</v>
      </c>
      <c r="B1051" s="148" t="s">
        <v>1034</v>
      </c>
      <c r="C1051" s="148" t="s">
        <v>1963</v>
      </c>
      <c r="D1051" s="149" t="s">
        <v>42</v>
      </c>
      <c r="E1051" s="149" t="s">
        <v>38</v>
      </c>
      <c r="F1051" s="149" t="s">
        <v>336</v>
      </c>
      <c r="G1051" s="156">
        <f>VLOOKUP(B1051,'Full FBS'!$B$18:$M$2049,6,0)</f>
        <v>0</v>
      </c>
      <c r="H1051" s="156">
        <f>VLOOKUP(B1051,'Full FBS'!$B$18:$M$2049,7,0)</f>
        <v>0</v>
      </c>
      <c r="I1051" s="156">
        <f>VLOOKUP(B1051,'Full FBS'!$B$18:$M$2049,8,0)</f>
        <v>0</v>
      </c>
      <c r="J1051" s="156">
        <f>VLOOKUP(B1051,'Full FBS'!$B$18:$M$2049,9,0)</f>
        <v>0</v>
      </c>
      <c r="K1051" s="156">
        <f>VLOOKUP(B1051,'Full FBS'!$B$18:$M$2049,10,0)</f>
        <v>0</v>
      </c>
      <c r="L1051" s="156">
        <f>VLOOKUP(B1051,'Full FBS'!$B$18:$M$2049,11,0)</f>
        <v>0</v>
      </c>
      <c r="M1051" s="156">
        <f>VLOOKUP(B1051,'Full FBS'!$B$18:$M$2049,12,0)</f>
        <v>0</v>
      </c>
      <c r="N1051" s="153">
        <f>SUM(G1051*$D$8+H1051*$D$5+I1051*$D$9+J1051*$D$6+K1051*$D$11+L1051*$D$10+M1051*$D$7)</f>
        <v>0</v>
      </c>
      <c r="O1051" s="171">
        <f>VLOOKUP(B1051, 'Full FBS'!$B$18:$P$2049, 13, FALSE)</f>
        <v>0</v>
      </c>
    </row>
    <row r="1052" spans="1:15" ht="15" customHeight="1">
      <c r="A1052" s="154">
        <f>RANK(N1052,$N$18:$N$1076)</f>
        <v>783</v>
      </c>
      <c r="B1052" s="148" t="s">
        <v>2200</v>
      </c>
      <c r="C1052" s="148" t="s">
        <v>1963</v>
      </c>
      <c r="D1052" s="149" t="s">
        <v>42</v>
      </c>
      <c r="E1052" s="149" t="s">
        <v>38</v>
      </c>
      <c r="F1052" s="149" t="s">
        <v>336</v>
      </c>
      <c r="G1052" s="156">
        <f>VLOOKUP(B1052,'Full FBS'!$B$18:$M$2049,6,0)</f>
        <v>0</v>
      </c>
      <c r="H1052" s="156">
        <f>VLOOKUP(B1052,'Full FBS'!$B$18:$M$2049,7,0)</f>
        <v>0</v>
      </c>
      <c r="I1052" s="156">
        <f>VLOOKUP(B1052,'Full FBS'!$B$18:$M$2049,8,0)</f>
        <v>0</v>
      </c>
      <c r="J1052" s="156">
        <f>VLOOKUP(B1052,'Full FBS'!$B$18:$M$2049,9,0)</f>
        <v>0</v>
      </c>
      <c r="K1052" s="156">
        <f>VLOOKUP(B1052,'Full FBS'!$B$18:$M$2049,10,0)</f>
        <v>0</v>
      </c>
      <c r="L1052" s="156">
        <f>VLOOKUP(B1052,'Full FBS'!$B$18:$M$2049,11,0)</f>
        <v>0</v>
      </c>
      <c r="M1052" s="156">
        <f>VLOOKUP(B1052,'Full FBS'!$B$18:$M$2049,12,0)</f>
        <v>0</v>
      </c>
      <c r="N1052" s="153">
        <f>SUM(G1052*$D$8+H1052*$D$5+I1052*$D$9+J1052*$D$6+K1052*$D$11+L1052*$D$10+M1052*$D$7)</f>
        <v>0</v>
      </c>
      <c r="O1052" s="167">
        <f>VLOOKUP(B1052, 'Full FBS'!$B$18:$P$2049, 13, FALSE)</f>
        <v>0</v>
      </c>
    </row>
    <row r="1053" spans="1:15" ht="15" customHeight="1">
      <c r="A1053" s="154">
        <f>RANK(N1053,$N$18:$N$1076)</f>
        <v>783</v>
      </c>
      <c r="B1053" s="148" t="s">
        <v>1878</v>
      </c>
      <c r="C1053" s="148" t="s">
        <v>1963</v>
      </c>
      <c r="D1053" s="149" t="s">
        <v>43</v>
      </c>
      <c r="E1053" s="149" t="s">
        <v>36</v>
      </c>
      <c r="F1053" s="149" t="s">
        <v>336</v>
      </c>
      <c r="G1053" s="156">
        <f>VLOOKUP(B1053,'Full FBS'!$B$18:$M$2049,6,0)</f>
        <v>0</v>
      </c>
      <c r="H1053" s="156">
        <f>VLOOKUP(B1053,'Full FBS'!$B$18:$M$2049,7,0)</f>
        <v>0</v>
      </c>
      <c r="I1053" s="156">
        <f>VLOOKUP(B1053,'Full FBS'!$B$18:$M$2049,8,0)</f>
        <v>0</v>
      </c>
      <c r="J1053" s="156">
        <f>VLOOKUP(B1053,'Full FBS'!$B$18:$M$2049,9,0)</f>
        <v>0</v>
      </c>
      <c r="K1053" s="156">
        <f>VLOOKUP(B1053,'Full FBS'!$B$18:$M$2049,10,0)</f>
        <v>0</v>
      </c>
      <c r="L1053" s="156">
        <f>VLOOKUP(B1053,'Full FBS'!$B$18:$M$2049,11,0)</f>
        <v>0</v>
      </c>
      <c r="M1053" s="156">
        <f>VLOOKUP(B1053,'Full FBS'!$B$18:$M$2049,12,0)</f>
        <v>0</v>
      </c>
      <c r="N1053" s="153">
        <f>SUM(G1053*$D$8+H1053*$D$5+I1053*$D$9+J1053*$D$6+K1053*$D$11+L1053*$D$10+M1053*$D$7)</f>
        <v>0</v>
      </c>
      <c r="O1053" s="167">
        <f>VLOOKUP(B1053, 'Full FBS'!$B$18:$P$2049, 13, FALSE)</f>
        <v>0</v>
      </c>
    </row>
    <row r="1054" spans="1:15" ht="15" customHeight="1">
      <c r="A1054" s="154">
        <f>RANK(N1054,$N$18:$N$1076)</f>
        <v>783</v>
      </c>
      <c r="B1054" s="148" t="s">
        <v>2201</v>
      </c>
      <c r="C1054" s="148" t="s">
        <v>1964</v>
      </c>
      <c r="D1054" s="149" t="s">
        <v>39</v>
      </c>
      <c r="E1054" s="149" t="s">
        <v>40</v>
      </c>
      <c r="F1054" s="149" t="s">
        <v>335</v>
      </c>
      <c r="G1054" s="156">
        <f>VLOOKUP(B1054,'Full FBS'!$B$18:$M$2049,6,0)</f>
        <v>0</v>
      </c>
      <c r="H1054" s="156">
        <f>VLOOKUP(B1054,'Full FBS'!$B$18:$M$2049,7,0)</f>
        <v>0</v>
      </c>
      <c r="I1054" s="156">
        <f>VLOOKUP(B1054,'Full FBS'!$B$18:$M$2049,8,0)</f>
        <v>0</v>
      </c>
      <c r="J1054" s="156">
        <f>VLOOKUP(B1054,'Full FBS'!$B$18:$M$2049,9,0)</f>
        <v>0</v>
      </c>
      <c r="K1054" s="156">
        <f>VLOOKUP(B1054,'Full FBS'!$B$18:$M$2049,10,0)</f>
        <v>0</v>
      </c>
      <c r="L1054" s="156">
        <f>VLOOKUP(B1054,'Full FBS'!$B$18:$M$2049,11,0)</f>
        <v>0</v>
      </c>
      <c r="M1054" s="156">
        <f>VLOOKUP(B1054,'Full FBS'!$B$18:$M$2049,12,0)</f>
        <v>0</v>
      </c>
      <c r="N1054" s="153">
        <f>SUM(G1054*$D$8+H1054*$D$5+I1054*$D$9+J1054*$D$6+K1054*$D$11+L1054*$D$10+M1054*$D$7)</f>
        <v>0</v>
      </c>
      <c r="O1054" s="167">
        <f>VLOOKUP(B1054, 'Full FBS'!$B$18:$P$2049, 13, FALSE)</f>
        <v>0</v>
      </c>
    </row>
    <row r="1055" spans="1:15" ht="15" customHeight="1">
      <c r="A1055" s="154">
        <f>RANK(N1055,$N$18:$N$1076)</f>
        <v>783</v>
      </c>
      <c r="B1055" s="148" t="s">
        <v>1013</v>
      </c>
      <c r="C1055" s="148" t="s">
        <v>1964</v>
      </c>
      <c r="D1055" s="149" t="s">
        <v>42</v>
      </c>
      <c r="E1055" s="149" t="s">
        <v>38</v>
      </c>
      <c r="F1055" s="149" t="s">
        <v>335</v>
      </c>
      <c r="G1055" s="156">
        <f>VLOOKUP(B1055,'Full FBS'!$B$18:$M$2049,6,0)</f>
        <v>0</v>
      </c>
      <c r="H1055" s="156">
        <f>VLOOKUP(B1055,'Full FBS'!$B$18:$M$2049,7,0)</f>
        <v>0</v>
      </c>
      <c r="I1055" s="156">
        <f>VLOOKUP(B1055,'Full FBS'!$B$18:$M$2049,8,0)</f>
        <v>0</v>
      </c>
      <c r="J1055" s="156">
        <f>VLOOKUP(B1055,'Full FBS'!$B$18:$M$2049,9,0)</f>
        <v>0</v>
      </c>
      <c r="K1055" s="156">
        <f>VLOOKUP(B1055,'Full FBS'!$B$18:$M$2049,10,0)</f>
        <v>0</v>
      </c>
      <c r="L1055" s="156">
        <f>VLOOKUP(B1055,'Full FBS'!$B$18:$M$2049,11,0)</f>
        <v>0</v>
      </c>
      <c r="M1055" s="156">
        <f>VLOOKUP(B1055,'Full FBS'!$B$18:$M$2049,12,0)</f>
        <v>0</v>
      </c>
      <c r="N1055" s="153">
        <f>SUM(G1055*$D$8+H1055*$D$5+I1055*$D$9+J1055*$D$6+K1055*$D$11+L1055*$D$10+M1055*$D$7)</f>
        <v>0</v>
      </c>
      <c r="O1055" s="167">
        <f>VLOOKUP(B1055, 'Full FBS'!$B$18:$P$2049, 13, FALSE)</f>
        <v>0</v>
      </c>
    </row>
    <row r="1056" spans="1:15" ht="15" customHeight="1">
      <c r="A1056" s="154">
        <f>RANK(N1056,$N$18:$N$1076)</f>
        <v>783</v>
      </c>
      <c r="B1056" s="148" t="s">
        <v>2203</v>
      </c>
      <c r="C1056" s="148" t="s">
        <v>431</v>
      </c>
      <c r="D1056" s="149" t="s">
        <v>33</v>
      </c>
      <c r="E1056" s="149" t="s">
        <v>40</v>
      </c>
      <c r="F1056" s="149" t="s">
        <v>337</v>
      </c>
      <c r="G1056" s="156">
        <f>VLOOKUP(B1056,'Full FBS'!$B$18:$M$2049,6,0)</f>
        <v>0</v>
      </c>
      <c r="H1056" s="156">
        <f>VLOOKUP(B1056,'Full FBS'!$B$18:$M$2049,7,0)</f>
        <v>0</v>
      </c>
      <c r="I1056" s="156">
        <f>VLOOKUP(B1056,'Full FBS'!$B$18:$M$2049,8,0)</f>
        <v>0</v>
      </c>
      <c r="J1056" s="156">
        <f>VLOOKUP(B1056,'Full FBS'!$B$18:$M$2049,9,0)</f>
        <v>0</v>
      </c>
      <c r="K1056" s="156">
        <f>VLOOKUP(B1056,'Full FBS'!$B$18:$M$2049,10,0)</f>
        <v>0</v>
      </c>
      <c r="L1056" s="156">
        <f>VLOOKUP(B1056,'Full FBS'!$B$18:$M$2049,11,0)</f>
        <v>0</v>
      </c>
      <c r="M1056" s="156">
        <f>VLOOKUP(B1056,'Full FBS'!$B$18:$M$2049,12,0)</f>
        <v>0</v>
      </c>
      <c r="N1056" s="153">
        <f>SUM(G1056*$D$8+H1056*$D$5+I1056*$D$9+J1056*$D$6+K1056*$D$11+L1056*$D$10+M1056*$D$7)</f>
        <v>0</v>
      </c>
      <c r="O1056" s="167">
        <f>VLOOKUP(B1056, 'Full FBS'!$B$18:$P$2049, 13, FALSE)</f>
        <v>0</v>
      </c>
    </row>
    <row r="1057" spans="1:15" ht="15" customHeight="1">
      <c r="A1057" s="154">
        <f>RANK(N1057,$N$18:$N$1076)</f>
        <v>783</v>
      </c>
      <c r="B1057" s="148" t="s">
        <v>2204</v>
      </c>
      <c r="C1057" s="148" t="s">
        <v>431</v>
      </c>
      <c r="D1057" s="149" t="s">
        <v>39</v>
      </c>
      <c r="E1057" s="149" t="s">
        <v>38</v>
      </c>
      <c r="F1057" s="149" t="s">
        <v>337</v>
      </c>
      <c r="G1057" s="156">
        <f>VLOOKUP(B1057,'Full FBS'!$B$18:$M$2049,6,0)</f>
        <v>0</v>
      </c>
      <c r="H1057" s="156">
        <f>VLOOKUP(B1057,'Full FBS'!$B$18:$M$2049,7,0)</f>
        <v>0</v>
      </c>
      <c r="I1057" s="156">
        <f>VLOOKUP(B1057,'Full FBS'!$B$18:$M$2049,8,0)</f>
        <v>0</v>
      </c>
      <c r="J1057" s="156">
        <f>VLOOKUP(B1057,'Full FBS'!$B$18:$M$2049,9,0)</f>
        <v>0</v>
      </c>
      <c r="K1057" s="156">
        <f>VLOOKUP(B1057,'Full FBS'!$B$18:$M$2049,10,0)</f>
        <v>0</v>
      </c>
      <c r="L1057" s="156">
        <f>VLOOKUP(B1057,'Full FBS'!$B$18:$M$2049,11,0)</f>
        <v>0</v>
      </c>
      <c r="M1057" s="156">
        <f>VLOOKUP(B1057,'Full FBS'!$B$18:$M$2049,12,0)</f>
        <v>0</v>
      </c>
      <c r="N1057" s="153">
        <f>SUM(G1057*$D$8+H1057*$D$5+I1057*$D$9+J1057*$D$6+K1057*$D$11+L1057*$D$10+M1057*$D$7)</f>
        <v>0</v>
      </c>
      <c r="O1057" s="167">
        <f>VLOOKUP(B1057, 'Full FBS'!$B$18:$P$2049, 13, FALSE)</f>
        <v>0</v>
      </c>
    </row>
    <row r="1058" spans="1:15" ht="15" customHeight="1">
      <c r="A1058" s="154">
        <f>RANK(N1058,$N$18:$N$1076)</f>
        <v>783</v>
      </c>
      <c r="B1058" s="148" t="s">
        <v>1885</v>
      </c>
      <c r="C1058" s="148" t="s">
        <v>431</v>
      </c>
      <c r="D1058" s="149" t="s">
        <v>42</v>
      </c>
      <c r="E1058" s="149" t="s">
        <v>36</v>
      </c>
      <c r="F1058" s="149" t="s">
        <v>337</v>
      </c>
      <c r="G1058" s="156">
        <f>VLOOKUP(B1058,'Full FBS'!$B$18:$M$2049,6,0)</f>
        <v>0</v>
      </c>
      <c r="H1058" s="156">
        <f>VLOOKUP(B1058,'Full FBS'!$B$18:$M$2049,7,0)</f>
        <v>0</v>
      </c>
      <c r="I1058" s="156">
        <f>VLOOKUP(B1058,'Full FBS'!$B$18:$M$2049,8,0)</f>
        <v>0</v>
      </c>
      <c r="J1058" s="156">
        <f>VLOOKUP(B1058,'Full FBS'!$B$18:$M$2049,9,0)</f>
        <v>0</v>
      </c>
      <c r="K1058" s="156">
        <f>VLOOKUP(B1058,'Full FBS'!$B$18:$M$2049,10,0)</f>
        <v>0</v>
      </c>
      <c r="L1058" s="156">
        <f>VLOOKUP(B1058,'Full FBS'!$B$18:$M$2049,11,0)</f>
        <v>0</v>
      </c>
      <c r="M1058" s="156">
        <f>VLOOKUP(B1058,'Full FBS'!$B$18:$M$2049,12,0)</f>
        <v>0</v>
      </c>
      <c r="N1058" s="153">
        <f>SUM(G1058*$D$8+H1058*$D$5+I1058*$D$9+J1058*$D$6+K1058*$D$11+L1058*$D$10+M1058*$D$7)</f>
        <v>0</v>
      </c>
      <c r="O1058" s="167">
        <f>VLOOKUP(B1058, 'Full FBS'!$B$18:$P$2049, 13, FALSE)</f>
        <v>0</v>
      </c>
    </row>
    <row r="1059" spans="1:15" ht="15" customHeight="1">
      <c r="A1059" s="154">
        <f>RANK(N1059,$N$18:$N$1076)</f>
        <v>783</v>
      </c>
      <c r="B1059" s="148" t="s">
        <v>1886</v>
      </c>
      <c r="C1059" s="148" t="s">
        <v>431</v>
      </c>
      <c r="D1059" s="149" t="s">
        <v>42</v>
      </c>
      <c r="E1059" s="149" t="s">
        <v>34</v>
      </c>
      <c r="F1059" s="149" t="s">
        <v>337</v>
      </c>
      <c r="G1059" s="156">
        <f>VLOOKUP(B1059,'Full FBS'!$B$18:$M$2049,6,0)</f>
        <v>0</v>
      </c>
      <c r="H1059" s="156">
        <f>VLOOKUP(B1059,'Full FBS'!$B$18:$M$2049,7,0)</f>
        <v>0</v>
      </c>
      <c r="I1059" s="156">
        <f>VLOOKUP(B1059,'Full FBS'!$B$18:$M$2049,8,0)</f>
        <v>0</v>
      </c>
      <c r="J1059" s="156">
        <f>VLOOKUP(B1059,'Full FBS'!$B$18:$M$2049,9,0)</f>
        <v>0</v>
      </c>
      <c r="K1059" s="156">
        <f>VLOOKUP(B1059,'Full FBS'!$B$18:$M$2049,10,0)</f>
        <v>0</v>
      </c>
      <c r="L1059" s="156">
        <f>VLOOKUP(B1059,'Full FBS'!$B$18:$M$2049,11,0)</f>
        <v>0</v>
      </c>
      <c r="M1059" s="156">
        <f>VLOOKUP(B1059,'Full FBS'!$B$18:$M$2049,12,0)</f>
        <v>0</v>
      </c>
      <c r="N1059" s="153">
        <f>SUM(G1059*$D$8+H1059*$D$5+I1059*$D$9+J1059*$D$6+K1059*$D$11+L1059*$D$10+M1059*$D$7)</f>
        <v>0</v>
      </c>
      <c r="O1059" s="167">
        <f>VLOOKUP(B1059, 'Full FBS'!$B$18:$P$2049, 13, FALSE)</f>
        <v>0</v>
      </c>
    </row>
    <row r="1060" spans="1:15" ht="15" customHeight="1">
      <c r="A1060" s="154">
        <f>RANK(N1060,$N$18:$N$1076)</f>
        <v>783</v>
      </c>
      <c r="B1060" s="148" t="s">
        <v>1888</v>
      </c>
      <c r="C1060" s="148" t="s">
        <v>431</v>
      </c>
      <c r="D1060" s="149" t="s">
        <v>43</v>
      </c>
      <c r="E1060" s="149" t="s">
        <v>1965</v>
      </c>
      <c r="F1060" s="149" t="s">
        <v>337</v>
      </c>
      <c r="G1060" s="156">
        <f>VLOOKUP(B1060,'Full FBS'!$B$18:$M$2049,6,0)</f>
        <v>0</v>
      </c>
      <c r="H1060" s="156">
        <f>VLOOKUP(B1060,'Full FBS'!$B$18:$M$2049,7,0)</f>
        <v>0</v>
      </c>
      <c r="I1060" s="156">
        <f>VLOOKUP(B1060,'Full FBS'!$B$18:$M$2049,8,0)</f>
        <v>0</v>
      </c>
      <c r="J1060" s="156">
        <f>VLOOKUP(B1060,'Full FBS'!$B$18:$M$2049,9,0)</f>
        <v>0</v>
      </c>
      <c r="K1060" s="156">
        <f>VLOOKUP(B1060,'Full FBS'!$B$18:$M$2049,10,0)</f>
        <v>0</v>
      </c>
      <c r="L1060" s="156">
        <f>VLOOKUP(B1060,'Full FBS'!$B$18:$M$2049,11,0)</f>
        <v>0</v>
      </c>
      <c r="M1060" s="156">
        <f>VLOOKUP(B1060,'Full FBS'!$B$18:$M$2049,12,0)</f>
        <v>0</v>
      </c>
      <c r="N1060" s="153">
        <f>SUM(G1060*$D$8+H1060*$D$5+I1060*$D$9+J1060*$D$6+K1060*$D$11+L1060*$D$10+M1060*$D$7)</f>
        <v>0</v>
      </c>
      <c r="O1060" s="167">
        <f>VLOOKUP(B1060, 'Full FBS'!$B$18:$P$2049, 13, FALSE)</f>
        <v>0</v>
      </c>
    </row>
    <row r="1061" spans="1:15" ht="15" customHeight="1">
      <c r="A1061" s="154">
        <f>RANK(N1061,$N$18:$N$1076)</f>
        <v>783</v>
      </c>
      <c r="B1061" s="148" t="s">
        <v>1889</v>
      </c>
      <c r="C1061" s="148" t="s">
        <v>431</v>
      </c>
      <c r="D1061" s="149" t="s">
        <v>43</v>
      </c>
      <c r="E1061" s="149" t="s">
        <v>38</v>
      </c>
      <c r="F1061" s="149" t="s">
        <v>337</v>
      </c>
      <c r="G1061" s="156">
        <f>VLOOKUP(B1061,'Full FBS'!$B$18:$M$2049,6,0)</f>
        <v>0</v>
      </c>
      <c r="H1061" s="156">
        <f>VLOOKUP(B1061,'Full FBS'!$B$18:$M$2049,7,0)</f>
        <v>0</v>
      </c>
      <c r="I1061" s="156">
        <f>VLOOKUP(B1061,'Full FBS'!$B$18:$M$2049,8,0)</f>
        <v>0</v>
      </c>
      <c r="J1061" s="156">
        <f>VLOOKUP(B1061,'Full FBS'!$B$18:$M$2049,9,0)</f>
        <v>0</v>
      </c>
      <c r="K1061" s="156">
        <f>VLOOKUP(B1061,'Full FBS'!$B$18:$M$2049,10,0)</f>
        <v>0</v>
      </c>
      <c r="L1061" s="156">
        <f>VLOOKUP(B1061,'Full FBS'!$B$18:$M$2049,11,0)</f>
        <v>0</v>
      </c>
      <c r="M1061" s="156">
        <f>VLOOKUP(B1061,'Full FBS'!$B$18:$M$2049,12,0)</f>
        <v>0</v>
      </c>
      <c r="N1061" s="153">
        <f>SUM(G1061*$D$8+H1061*$D$5+I1061*$D$9+J1061*$D$6+K1061*$D$11+L1061*$D$10+M1061*$D$7)</f>
        <v>0</v>
      </c>
      <c r="O1061" s="167">
        <f>VLOOKUP(B1061, 'Full FBS'!$B$18:$P$2049, 13, FALSE)</f>
        <v>0</v>
      </c>
    </row>
    <row r="1062" spans="1:15" ht="15" customHeight="1">
      <c r="A1062" s="154">
        <f>RANK(N1062,$N$18:$N$1076)</f>
        <v>783</v>
      </c>
      <c r="B1062" s="148" t="s">
        <v>1021</v>
      </c>
      <c r="C1062" s="148" t="s">
        <v>432</v>
      </c>
      <c r="D1062" s="149" t="s">
        <v>33</v>
      </c>
      <c r="E1062" s="149" t="s">
        <v>36</v>
      </c>
      <c r="F1062" s="149" t="s">
        <v>337</v>
      </c>
      <c r="G1062" s="156">
        <f>VLOOKUP(B1062,'Full FBS'!$B$18:$M$2049,6,0)</f>
        <v>0</v>
      </c>
      <c r="H1062" s="156">
        <f>VLOOKUP(B1062,'Full FBS'!$B$18:$M$2049,7,0)</f>
        <v>0</v>
      </c>
      <c r="I1062" s="156">
        <f>VLOOKUP(B1062,'Full FBS'!$B$18:$M$2049,8,0)</f>
        <v>0</v>
      </c>
      <c r="J1062" s="156">
        <f>VLOOKUP(B1062,'Full FBS'!$B$18:$M$2049,9,0)</f>
        <v>0</v>
      </c>
      <c r="K1062" s="156">
        <f>VLOOKUP(B1062,'Full FBS'!$B$18:$M$2049,10,0)</f>
        <v>0</v>
      </c>
      <c r="L1062" s="156">
        <f>VLOOKUP(B1062,'Full FBS'!$B$18:$M$2049,11,0)</f>
        <v>0</v>
      </c>
      <c r="M1062" s="156">
        <f>VLOOKUP(B1062,'Full FBS'!$B$18:$M$2049,12,0)</f>
        <v>0</v>
      </c>
      <c r="N1062" s="153">
        <f>SUM(G1062*$D$8+H1062*$D$5+I1062*$D$9+J1062*$D$6+K1062*$D$11+L1062*$D$10+M1062*$D$7)</f>
        <v>0</v>
      </c>
      <c r="O1062" s="167">
        <f>VLOOKUP(B1062, 'Full FBS'!$B$18:$P$2049, 13, FALSE)</f>
        <v>0</v>
      </c>
    </row>
    <row r="1063" spans="1:15" ht="15" customHeight="1">
      <c r="A1063" s="154">
        <f>RANK(N1063,$N$18:$N$1076)</f>
        <v>783</v>
      </c>
      <c r="B1063" s="148" t="s">
        <v>1891</v>
      </c>
      <c r="C1063" s="148" t="s">
        <v>432</v>
      </c>
      <c r="D1063" s="149" t="s">
        <v>39</v>
      </c>
      <c r="E1063" s="149" t="s">
        <v>36</v>
      </c>
      <c r="F1063" s="149" t="s">
        <v>337</v>
      </c>
      <c r="G1063" s="156">
        <f>VLOOKUP(B1063,'Full FBS'!$B$18:$M$2049,6,0)</f>
        <v>0</v>
      </c>
      <c r="H1063" s="156">
        <f>VLOOKUP(B1063,'Full FBS'!$B$18:$M$2049,7,0)</f>
        <v>0</v>
      </c>
      <c r="I1063" s="156">
        <f>VLOOKUP(B1063,'Full FBS'!$B$18:$M$2049,8,0)</f>
        <v>0</v>
      </c>
      <c r="J1063" s="156">
        <f>VLOOKUP(B1063,'Full FBS'!$B$18:$M$2049,9,0)</f>
        <v>0</v>
      </c>
      <c r="K1063" s="156">
        <f>VLOOKUP(B1063,'Full FBS'!$B$18:$M$2049,10,0)</f>
        <v>0</v>
      </c>
      <c r="L1063" s="156">
        <f>VLOOKUP(B1063,'Full FBS'!$B$18:$M$2049,11,0)</f>
        <v>0</v>
      </c>
      <c r="M1063" s="156">
        <f>VLOOKUP(B1063,'Full FBS'!$B$18:$M$2049,12,0)</f>
        <v>0</v>
      </c>
      <c r="N1063" s="153">
        <f>SUM(G1063*$D$8+H1063*$D$5+I1063*$D$9+J1063*$D$6+K1063*$D$11+L1063*$D$10+M1063*$D$7)</f>
        <v>0</v>
      </c>
      <c r="O1063" s="167">
        <f>VLOOKUP(B1063, 'Full FBS'!$B$18:$P$2049, 13, FALSE)</f>
        <v>0</v>
      </c>
    </row>
    <row r="1064" spans="1:15" ht="15" customHeight="1">
      <c r="A1064" s="154">
        <f>RANK(N1064,$N$18:$N$1076)</f>
        <v>783</v>
      </c>
      <c r="B1064" s="148" t="s">
        <v>1893</v>
      </c>
      <c r="C1064" s="148" t="s">
        <v>432</v>
      </c>
      <c r="D1064" s="149" t="s">
        <v>42</v>
      </c>
      <c r="E1064" s="149" t="s">
        <v>34</v>
      </c>
      <c r="F1064" s="149" t="s">
        <v>337</v>
      </c>
      <c r="G1064" s="156">
        <f>VLOOKUP(B1064,'Full FBS'!$B$18:$M$2049,6,0)</f>
        <v>0</v>
      </c>
      <c r="H1064" s="156">
        <f>VLOOKUP(B1064,'Full FBS'!$B$18:$M$2049,7,0)</f>
        <v>0</v>
      </c>
      <c r="I1064" s="156">
        <f>VLOOKUP(B1064,'Full FBS'!$B$18:$M$2049,8,0)</f>
        <v>0</v>
      </c>
      <c r="J1064" s="156">
        <f>VLOOKUP(B1064,'Full FBS'!$B$18:$M$2049,9,0)</f>
        <v>0</v>
      </c>
      <c r="K1064" s="156">
        <f>VLOOKUP(B1064,'Full FBS'!$B$18:$M$2049,10,0)</f>
        <v>0</v>
      </c>
      <c r="L1064" s="156">
        <f>VLOOKUP(B1064,'Full FBS'!$B$18:$M$2049,11,0)</f>
        <v>0</v>
      </c>
      <c r="M1064" s="156">
        <f>VLOOKUP(B1064,'Full FBS'!$B$18:$M$2049,12,0)</f>
        <v>0</v>
      </c>
      <c r="N1064" s="153">
        <f>SUM(G1064*$D$8+H1064*$D$5+I1064*$D$9+J1064*$D$6+K1064*$D$11+L1064*$D$10+M1064*$D$7)</f>
        <v>0</v>
      </c>
      <c r="O1064" s="167">
        <f>VLOOKUP(B1064, 'Full FBS'!$B$18:$P$2049, 13, FALSE)</f>
        <v>0</v>
      </c>
    </row>
    <row r="1065" spans="1:15" ht="15" customHeight="1">
      <c r="A1065" s="154">
        <f>RANK(N1065,$N$18:$N$1076)</f>
        <v>783</v>
      </c>
      <c r="B1065" s="148" t="s">
        <v>1894</v>
      </c>
      <c r="C1065" s="148" t="s">
        <v>432</v>
      </c>
      <c r="D1065" s="149" t="s">
        <v>42</v>
      </c>
      <c r="E1065" s="149" t="s">
        <v>36</v>
      </c>
      <c r="F1065" s="149" t="s">
        <v>337</v>
      </c>
      <c r="G1065" s="156">
        <f>VLOOKUP(B1065,'Full FBS'!$B$18:$M$2049,6,0)</f>
        <v>0</v>
      </c>
      <c r="H1065" s="156">
        <f>VLOOKUP(B1065,'Full FBS'!$B$18:$M$2049,7,0)</f>
        <v>0</v>
      </c>
      <c r="I1065" s="156">
        <f>VLOOKUP(B1065,'Full FBS'!$B$18:$M$2049,8,0)</f>
        <v>0</v>
      </c>
      <c r="J1065" s="156">
        <f>VLOOKUP(B1065,'Full FBS'!$B$18:$M$2049,9,0)</f>
        <v>0</v>
      </c>
      <c r="K1065" s="156">
        <f>VLOOKUP(B1065,'Full FBS'!$B$18:$M$2049,10,0)</f>
        <v>0</v>
      </c>
      <c r="L1065" s="156">
        <f>VLOOKUP(B1065,'Full FBS'!$B$18:$M$2049,11,0)</f>
        <v>0</v>
      </c>
      <c r="M1065" s="156">
        <f>VLOOKUP(B1065,'Full FBS'!$B$18:$M$2049,12,0)</f>
        <v>0</v>
      </c>
      <c r="N1065" s="153">
        <f>SUM(G1065*$D$8+H1065*$D$5+I1065*$D$9+J1065*$D$6+K1065*$D$11+L1065*$D$10+M1065*$D$7)</f>
        <v>0</v>
      </c>
      <c r="O1065" s="167">
        <f>VLOOKUP(B1065, 'Full FBS'!$B$18:$P$2049, 13, FALSE)</f>
        <v>0</v>
      </c>
    </row>
    <row r="1066" spans="1:15" ht="15" customHeight="1">
      <c r="A1066" s="154">
        <f>RANK(N1066,$N$18:$N$1076)</f>
        <v>783</v>
      </c>
      <c r="B1066" s="148" t="s">
        <v>2205</v>
      </c>
      <c r="C1066" s="148" t="s">
        <v>432</v>
      </c>
      <c r="D1066" s="149" t="s">
        <v>43</v>
      </c>
      <c r="E1066" s="149" t="s">
        <v>38</v>
      </c>
      <c r="F1066" s="149" t="s">
        <v>337</v>
      </c>
      <c r="G1066" s="156">
        <f>VLOOKUP(B1066,'Full FBS'!$B$18:$M$2049,6,0)</f>
        <v>0</v>
      </c>
      <c r="H1066" s="156">
        <f>VLOOKUP(B1066,'Full FBS'!$B$18:$M$2049,7,0)</f>
        <v>0</v>
      </c>
      <c r="I1066" s="156">
        <f>VLOOKUP(B1066,'Full FBS'!$B$18:$M$2049,8,0)</f>
        <v>0</v>
      </c>
      <c r="J1066" s="156">
        <f>VLOOKUP(B1066,'Full FBS'!$B$18:$M$2049,9,0)</f>
        <v>0</v>
      </c>
      <c r="K1066" s="156">
        <f>VLOOKUP(B1066,'Full FBS'!$B$18:$M$2049,10,0)</f>
        <v>0</v>
      </c>
      <c r="L1066" s="156">
        <f>VLOOKUP(B1066,'Full FBS'!$B$18:$M$2049,11,0)</f>
        <v>0</v>
      </c>
      <c r="M1066" s="156">
        <f>VLOOKUP(B1066,'Full FBS'!$B$18:$M$2049,12,0)</f>
        <v>0</v>
      </c>
      <c r="N1066" s="153">
        <f>SUM(G1066*$D$8+H1066*$D$5+I1066*$D$9+J1066*$D$6+K1066*$D$11+L1066*$D$10+M1066*$D$7)</f>
        <v>0</v>
      </c>
      <c r="O1066" s="171">
        <f>VLOOKUP(B1066, 'Full FBS'!$B$18:$P$2049, 13, FALSE)</f>
        <v>0</v>
      </c>
    </row>
  </sheetData>
  <sortState xmlns:xlrd2="http://schemas.microsoft.com/office/spreadsheetml/2017/richdata2" ref="B18:O1036">
    <sortCondition ref="C18:C1036"/>
    <sortCondition ref="D18:D1036"/>
    <sortCondition descending="1" ref="N18:N1036"/>
  </sortState>
  <hyperlinks>
    <hyperlink ref="G13" r:id="rId1" xr:uid="{4228195F-919F-458E-B2EA-63A4D1E9F014}"/>
  </hyperlinks>
  <pageMargins left="0" right="0" top="1.3715710723192019E-2" bottom="0" header="0" footer="0"/>
  <pageSetup orientation="landscape"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4871E-6479-47DB-A8AE-71DA0D501E1F}">
  <sheetPr>
    <tabColor theme="9" tint="0.39997558519241921"/>
  </sheetPr>
  <dimension ref="A1:T287"/>
  <sheetViews>
    <sheetView showGridLines="0" zoomScale="125" zoomScaleNormal="125" workbookViewId="0">
      <pane ySplit="1" topLeftCell="A2" activePane="bottomLeft" state="frozen"/>
      <selection pane="bottomLeft" activeCell="K27" sqref="K27"/>
    </sheetView>
  </sheetViews>
  <sheetFormatPr baseColWidth="10" defaultColWidth="14.5" defaultRowHeight="15" customHeight="1"/>
  <cols>
    <col min="1" max="1" width="6.6640625" customWidth="1"/>
    <col min="2" max="2" width="20.6640625" customWidth="1"/>
    <col min="3" max="3" width="17.6640625" customWidth="1"/>
    <col min="4" max="4" width="5.83203125" customWidth="1"/>
    <col min="5" max="5" width="6.6640625" customWidth="1"/>
    <col min="6" max="6" width="7" customWidth="1"/>
    <col min="7" max="7" width="9.33203125" customWidth="1"/>
    <col min="8" max="8" width="9.5" customWidth="1"/>
    <col min="9" max="10" width="9.6640625" customWidth="1"/>
    <col min="11" max="11" width="8.6640625" customWidth="1"/>
    <col min="12" max="12" width="9" customWidth="1"/>
    <col min="13" max="13" width="8.83203125" customWidth="1"/>
    <col min="14" max="14" width="22.6640625" customWidth="1"/>
    <col min="15" max="15" width="9.6640625" style="71" hidden="1" customWidth="1"/>
    <col min="16" max="16" width="25.6640625" style="80" hidden="1" customWidth="1"/>
    <col min="17" max="20" width="9.1640625" customWidth="1"/>
  </cols>
  <sheetData>
    <row r="1" spans="1:20" ht="12.75" customHeight="1">
      <c r="A1" s="48" t="s">
        <v>1</v>
      </c>
      <c r="B1" s="49" t="s">
        <v>2</v>
      </c>
      <c r="C1" s="48" t="s">
        <v>3</v>
      </c>
      <c r="D1" s="48" t="s">
        <v>4</v>
      </c>
      <c r="E1" s="48" t="s">
        <v>5</v>
      </c>
      <c r="F1" s="48" t="s">
        <v>6</v>
      </c>
      <c r="G1" s="48" t="s">
        <v>7</v>
      </c>
      <c r="H1" s="48" t="s">
        <v>8</v>
      </c>
      <c r="I1" s="48" t="s">
        <v>9</v>
      </c>
      <c r="J1" s="48" t="s">
        <v>10</v>
      </c>
      <c r="K1" s="48" t="s">
        <v>11</v>
      </c>
      <c r="L1" s="48" t="s">
        <v>12</v>
      </c>
      <c r="M1" s="48" t="s">
        <v>13</v>
      </c>
      <c r="N1" s="50" t="s">
        <v>14</v>
      </c>
      <c r="O1" s="50" t="s">
        <v>151</v>
      </c>
      <c r="P1" s="91" t="s">
        <v>103</v>
      </c>
      <c r="Q1" s="8"/>
      <c r="R1" s="8"/>
      <c r="S1" s="8"/>
      <c r="T1" s="8"/>
    </row>
    <row r="2" spans="1:20" ht="18" customHeight="1">
      <c r="A2" s="9"/>
      <c r="B2" s="10" t="s">
        <v>15</v>
      </c>
      <c r="C2" s="9"/>
      <c r="D2" s="11"/>
      <c r="E2" s="12"/>
      <c r="F2" s="11"/>
      <c r="G2" s="11"/>
      <c r="H2" s="11"/>
      <c r="I2" s="13"/>
      <c r="J2" s="11"/>
      <c r="K2" s="11"/>
      <c r="L2" s="11"/>
      <c r="M2" s="11"/>
      <c r="N2" s="11"/>
      <c r="O2" s="70"/>
      <c r="P2" s="89"/>
      <c r="Q2" s="140"/>
      <c r="R2" s="14"/>
      <c r="S2" s="14"/>
      <c r="T2" s="14"/>
    </row>
    <row r="3" spans="1:20" ht="12.75" customHeight="1">
      <c r="A3" s="9"/>
      <c r="B3" s="15"/>
      <c r="C3" s="9"/>
      <c r="D3" s="11"/>
      <c r="E3" s="12"/>
      <c r="F3" s="11"/>
      <c r="G3" s="11"/>
      <c r="H3" s="11"/>
      <c r="I3" s="16"/>
      <c r="J3" s="17"/>
      <c r="K3" s="11"/>
      <c r="L3" s="17"/>
      <c r="M3" s="11"/>
      <c r="N3" s="11"/>
      <c r="O3" s="70"/>
      <c r="P3" s="89"/>
      <c r="Q3" s="140"/>
      <c r="R3" s="14"/>
      <c r="S3" s="14"/>
      <c r="T3" s="14"/>
    </row>
    <row r="4" spans="1:20" ht="12.75" customHeight="1" thickBot="1">
      <c r="A4" s="9"/>
      <c r="B4" s="63" t="s">
        <v>16</v>
      </c>
      <c r="C4" s="64"/>
      <c r="D4" s="65" t="s">
        <v>17</v>
      </c>
      <c r="E4" s="17"/>
      <c r="F4" s="17"/>
      <c r="G4" s="18" t="s">
        <v>18</v>
      </c>
      <c r="H4" s="9"/>
      <c r="I4" s="15"/>
      <c r="J4" s="13"/>
      <c r="K4" s="19"/>
      <c r="L4" s="9"/>
      <c r="M4" s="9"/>
      <c r="N4" s="9"/>
      <c r="O4" s="70"/>
      <c r="P4" s="89"/>
      <c r="Q4" s="140"/>
      <c r="R4" s="14"/>
      <c r="S4" s="14"/>
      <c r="T4" s="14"/>
    </row>
    <row r="5" spans="1:20" ht="12.75" customHeight="1" thickTop="1">
      <c r="A5" s="9"/>
      <c r="B5" s="54" t="s">
        <v>19</v>
      </c>
      <c r="C5" s="55" t="s">
        <v>20</v>
      </c>
      <c r="D5" s="66">
        <v>4</v>
      </c>
      <c r="E5" s="21"/>
      <c r="F5" s="11"/>
      <c r="G5" s="124" t="s">
        <v>160</v>
      </c>
      <c r="H5" s="9"/>
      <c r="I5" s="15"/>
      <c r="J5" s="13"/>
      <c r="K5" s="19"/>
      <c r="L5" s="9"/>
      <c r="M5" s="9"/>
      <c r="N5" s="9"/>
      <c r="O5" s="70"/>
      <c r="P5" s="89"/>
      <c r="Q5" s="140"/>
      <c r="R5" s="14"/>
      <c r="S5" s="14"/>
      <c r="T5" s="14"/>
    </row>
    <row r="6" spans="1:20" ht="12.75" customHeight="1">
      <c r="A6" s="9"/>
      <c r="B6" s="56" t="s">
        <v>21</v>
      </c>
      <c r="C6" s="57" t="s">
        <v>20</v>
      </c>
      <c r="D6" s="67">
        <v>6</v>
      </c>
      <c r="E6" s="21"/>
      <c r="F6" s="11"/>
      <c r="G6" s="125" t="s">
        <v>158</v>
      </c>
      <c r="H6" s="9"/>
      <c r="I6" s="15"/>
      <c r="J6" s="13"/>
      <c r="K6" s="19"/>
      <c r="L6" s="9"/>
      <c r="M6" s="9"/>
      <c r="N6" s="9"/>
      <c r="O6" s="70"/>
      <c r="P6" s="89"/>
      <c r="Q6" s="140"/>
      <c r="R6" s="14"/>
      <c r="S6" s="14"/>
      <c r="T6" s="14"/>
    </row>
    <row r="7" spans="1:20" ht="12.75" customHeight="1">
      <c r="A7" s="9"/>
      <c r="B7" s="58" t="s">
        <v>22</v>
      </c>
      <c r="C7" s="59" t="s">
        <v>20</v>
      </c>
      <c r="D7" s="67">
        <v>6</v>
      </c>
      <c r="E7" s="21"/>
      <c r="F7" s="11"/>
      <c r="G7" s="18"/>
      <c r="H7" s="9"/>
      <c r="I7" s="15"/>
      <c r="J7" s="13"/>
      <c r="K7" s="19"/>
      <c r="L7" s="13"/>
      <c r="M7" s="13"/>
      <c r="N7" s="15"/>
      <c r="O7" s="70"/>
      <c r="P7" s="89"/>
      <c r="Q7" s="140"/>
      <c r="R7" s="14"/>
      <c r="S7" s="14"/>
      <c r="T7" s="14"/>
    </row>
    <row r="8" spans="1:20" ht="12.75" customHeight="1">
      <c r="A8" s="9"/>
      <c r="B8" s="56" t="s">
        <v>23</v>
      </c>
      <c r="C8" s="57" t="s">
        <v>24</v>
      </c>
      <c r="D8" s="67">
        <v>0.04</v>
      </c>
      <c r="E8" s="21"/>
      <c r="F8" s="13"/>
      <c r="G8" s="18"/>
      <c r="H8" s="15"/>
      <c r="I8" s="15"/>
      <c r="J8" s="13"/>
      <c r="K8" s="19"/>
      <c r="L8" s="13"/>
      <c r="M8" s="13"/>
      <c r="N8" s="15"/>
      <c r="O8" s="70"/>
      <c r="P8" s="89"/>
      <c r="Q8" s="140"/>
      <c r="R8" s="14"/>
      <c r="S8" s="14"/>
      <c r="T8" s="14"/>
    </row>
    <row r="9" spans="1:20" ht="12.75" customHeight="1">
      <c r="A9" s="9"/>
      <c r="B9" s="58" t="s">
        <v>25</v>
      </c>
      <c r="C9" s="59" t="s">
        <v>24</v>
      </c>
      <c r="D9" s="67">
        <v>0.1</v>
      </c>
      <c r="E9" s="21"/>
      <c r="F9" s="13"/>
      <c r="G9" s="18" t="s">
        <v>32</v>
      </c>
      <c r="H9" s="15"/>
      <c r="I9" s="15"/>
      <c r="J9" s="13"/>
      <c r="K9" s="19"/>
      <c r="L9" s="13"/>
      <c r="M9" s="13"/>
      <c r="N9" s="15"/>
      <c r="O9" s="70"/>
      <c r="P9" s="89"/>
      <c r="Q9" s="140"/>
      <c r="R9" s="14"/>
      <c r="S9" s="14"/>
      <c r="T9" s="14"/>
    </row>
    <row r="10" spans="1:20" ht="12.75" customHeight="1">
      <c r="A10" s="9"/>
      <c r="B10" s="56" t="s">
        <v>26</v>
      </c>
      <c r="C10" s="57" t="s">
        <v>24</v>
      </c>
      <c r="D10" s="67">
        <v>0.1</v>
      </c>
      <c r="E10" s="21"/>
      <c r="F10" s="13"/>
      <c r="G10" s="18" t="s">
        <v>27</v>
      </c>
      <c r="H10" s="15"/>
      <c r="I10" s="15"/>
      <c r="J10" s="13"/>
      <c r="K10" s="19"/>
      <c r="L10" s="13"/>
      <c r="M10" s="13"/>
      <c r="N10" s="15"/>
      <c r="O10" s="70"/>
      <c r="P10" s="89"/>
      <c r="Q10" s="140"/>
      <c r="R10" s="14"/>
      <c r="S10" s="14"/>
      <c r="T10" s="14"/>
    </row>
    <row r="11" spans="1:20" ht="12.75" customHeight="1">
      <c r="A11" s="9"/>
      <c r="B11" s="58" t="s">
        <v>28</v>
      </c>
      <c r="C11" s="59" t="s">
        <v>29</v>
      </c>
      <c r="D11" s="67">
        <v>0.5</v>
      </c>
      <c r="E11" s="21"/>
      <c r="F11" s="13"/>
      <c r="G11" s="23"/>
      <c r="H11" s="15"/>
      <c r="I11" s="9"/>
      <c r="J11" s="9"/>
      <c r="K11" s="9"/>
      <c r="L11" s="9"/>
      <c r="M11" s="9"/>
      <c r="N11" s="9"/>
      <c r="O11" s="70"/>
      <c r="P11" s="89"/>
      <c r="Q11" s="140"/>
      <c r="R11" s="14"/>
      <c r="S11" s="14"/>
      <c r="T11" s="14"/>
    </row>
    <row r="12" spans="1:20" ht="12.75" customHeight="1">
      <c r="A12" s="9"/>
      <c r="B12" s="9"/>
      <c r="C12" s="12"/>
      <c r="D12" s="11"/>
      <c r="E12" s="9"/>
      <c r="F12" s="11"/>
      <c r="G12" s="18" t="s">
        <v>30</v>
      </c>
      <c r="H12" s="9"/>
      <c r="I12" s="9"/>
      <c r="J12" s="9"/>
      <c r="K12" s="9"/>
      <c r="L12" s="9"/>
      <c r="M12" s="9"/>
      <c r="N12" s="9"/>
      <c r="O12" s="70"/>
      <c r="P12" s="89"/>
      <c r="Q12" s="140"/>
      <c r="R12" s="14"/>
      <c r="S12" s="14"/>
      <c r="T12" s="14"/>
    </row>
    <row r="13" spans="1:20" ht="12.75" customHeight="1">
      <c r="A13" s="9"/>
      <c r="B13" s="9"/>
      <c r="C13" s="12"/>
      <c r="D13" s="11"/>
      <c r="E13" s="9"/>
      <c r="F13" s="11"/>
      <c r="G13" s="24" t="s">
        <v>31</v>
      </c>
      <c r="H13" s="9"/>
      <c r="I13" s="9"/>
      <c r="J13" s="9"/>
      <c r="K13" s="9"/>
      <c r="L13" s="9"/>
      <c r="M13" s="9"/>
      <c r="N13" s="9"/>
      <c r="O13" s="70"/>
      <c r="P13" s="89"/>
      <c r="Q13" s="140"/>
      <c r="R13" s="14"/>
      <c r="S13" s="14"/>
      <c r="T13" s="14"/>
    </row>
    <row r="14" spans="1:20" ht="3.75" customHeight="1">
      <c r="A14" s="9"/>
      <c r="B14" s="9"/>
      <c r="C14" s="12"/>
      <c r="D14" s="11"/>
      <c r="E14" s="9"/>
      <c r="F14" s="11"/>
      <c r="G14" s="9"/>
      <c r="H14" s="9"/>
      <c r="I14" s="9"/>
      <c r="J14" s="9"/>
      <c r="K14" s="9"/>
      <c r="L14" s="9"/>
      <c r="M14" s="9"/>
      <c r="N14" s="9"/>
      <c r="O14" s="70"/>
      <c r="P14" s="89"/>
      <c r="Q14" s="140"/>
      <c r="R14" s="14"/>
      <c r="S14" s="14"/>
      <c r="T14" s="14"/>
    </row>
    <row r="15" spans="1:20" ht="3.75" customHeight="1">
      <c r="A15" s="9"/>
      <c r="B15" s="9"/>
      <c r="C15" s="12"/>
      <c r="D15" s="11"/>
      <c r="E15" s="9"/>
      <c r="F15" s="11"/>
      <c r="G15" s="11"/>
      <c r="H15" s="11"/>
      <c r="I15" s="11"/>
      <c r="J15" s="11"/>
      <c r="K15" s="11"/>
      <c r="L15" s="11"/>
      <c r="M15" s="11"/>
      <c r="N15" s="11"/>
      <c r="O15" s="70"/>
      <c r="P15" s="89"/>
      <c r="Q15" s="140"/>
      <c r="R15" s="14"/>
      <c r="S15" s="14"/>
      <c r="T15" s="14"/>
    </row>
    <row r="16" spans="1:20" ht="3.75" customHeight="1">
      <c r="A16" s="16"/>
      <c r="B16" s="15"/>
      <c r="C16" s="25"/>
      <c r="D16" s="16"/>
      <c r="E16" s="16"/>
      <c r="F16" s="11"/>
      <c r="G16" s="16"/>
      <c r="H16" s="16"/>
      <c r="I16" s="16"/>
      <c r="J16" s="16"/>
      <c r="K16" s="16"/>
      <c r="L16" s="16"/>
      <c r="M16" s="16"/>
      <c r="N16" s="16"/>
      <c r="O16" s="26"/>
      <c r="P16" s="90"/>
      <c r="Q16" s="140"/>
      <c r="R16" s="14"/>
      <c r="S16" s="14"/>
      <c r="T16" s="14"/>
    </row>
    <row r="17" spans="1:20" ht="15" customHeight="1">
      <c r="A17" s="48" t="s">
        <v>1</v>
      </c>
      <c r="B17" s="49" t="s">
        <v>2</v>
      </c>
      <c r="C17" s="48" t="s">
        <v>3</v>
      </c>
      <c r="D17" s="48" t="s">
        <v>4</v>
      </c>
      <c r="E17" s="48" t="s">
        <v>5</v>
      </c>
      <c r="F17" s="48" t="s">
        <v>6</v>
      </c>
      <c r="G17" s="48" t="s">
        <v>7</v>
      </c>
      <c r="H17" s="48" t="s">
        <v>8</v>
      </c>
      <c r="I17" s="48" t="s">
        <v>9</v>
      </c>
      <c r="J17" s="48" t="s">
        <v>10</v>
      </c>
      <c r="K17" s="48" t="s">
        <v>11</v>
      </c>
      <c r="L17" s="48" t="s">
        <v>12</v>
      </c>
      <c r="M17" s="48" t="s">
        <v>13</v>
      </c>
      <c r="N17" s="50" t="s">
        <v>14</v>
      </c>
      <c r="O17" s="50" t="s">
        <v>151</v>
      </c>
      <c r="P17" s="91" t="s">
        <v>103</v>
      </c>
      <c r="Q17" s="28"/>
      <c r="R17" s="28"/>
      <c r="S17" s="28"/>
      <c r="T17" s="14"/>
    </row>
    <row r="18" spans="1:20" ht="13.5" customHeight="1">
      <c r="A18" s="157">
        <f>RANK(N18,$N$18:$N$2188)</f>
        <v>1</v>
      </c>
      <c r="B18" s="148" t="s">
        <v>894</v>
      </c>
      <c r="C18" s="148" t="s">
        <v>1951</v>
      </c>
      <c r="D18" s="149" t="s">
        <v>33</v>
      </c>
      <c r="E18" s="149" t="s">
        <v>36</v>
      </c>
      <c r="F18" s="149" t="s">
        <v>47</v>
      </c>
      <c r="G18" s="158">
        <f>VLOOKUP(B18,'Full FBS'!$B$18:$M$2049,6,0)</f>
        <v>3210</v>
      </c>
      <c r="H18" s="158">
        <f>VLOOKUP(B18,'Full FBS'!$B$18:$M$2049,7,0)</f>
        <v>28</v>
      </c>
      <c r="I18" s="158">
        <f>VLOOKUP(B18,'Full FBS'!$B$18:$M$2049,8,0)</f>
        <v>589</v>
      </c>
      <c r="J18" s="158">
        <f>VLOOKUP(B18,'Full FBS'!$B$18:$M$2049,9,0)</f>
        <v>8</v>
      </c>
      <c r="K18" s="158">
        <f>VLOOKUP(B18,'Full FBS'!$B$18:$M$2049,10,0)</f>
        <v>0</v>
      </c>
      <c r="L18" s="158">
        <f>VLOOKUP(B18,'Full FBS'!$B$18:$M$2049,11,0)</f>
        <v>0</v>
      </c>
      <c r="M18" s="158">
        <f>VLOOKUP(B18,'Full FBS'!$B$18:$M$2049,12,0)</f>
        <v>0</v>
      </c>
      <c r="N18" s="174">
        <f>SUM(G18*$D$8+H18*$D$5+I18*$D$9+J18*$D$6+K18*$D$11+L18*$D$10+M18*$D$7)</f>
        <v>347.3</v>
      </c>
      <c r="O18" s="168">
        <f>VLOOKUP(B18, 'Full FBS'!$B$18:$P$2049, 14, FALSE)</f>
        <v>1</v>
      </c>
      <c r="P18" s="169">
        <f>SUM(((G18+(I18*2))/4600*0.4)+(H18+(J18*1.5))/50*0.6)*100*O18</f>
        <v>86.15652173913044</v>
      </c>
      <c r="Q18" s="14"/>
      <c r="R18" s="14"/>
      <c r="S18" s="14"/>
      <c r="T18" s="14"/>
    </row>
    <row r="19" spans="1:20" ht="13.5" customHeight="1">
      <c r="A19" s="157">
        <f>RANK(N19,$N$18:$N$2188)</f>
        <v>2</v>
      </c>
      <c r="B19" s="148" t="s">
        <v>708</v>
      </c>
      <c r="C19" s="148" t="s">
        <v>424</v>
      </c>
      <c r="D19" s="149" t="s">
        <v>33</v>
      </c>
      <c r="E19" s="149" t="s">
        <v>38</v>
      </c>
      <c r="F19" s="149" t="s">
        <v>48</v>
      </c>
      <c r="G19" s="158">
        <f>VLOOKUP(B19,'Full FBS'!$B$18:$M$2049,6,0)</f>
        <v>2267</v>
      </c>
      <c r="H19" s="158">
        <f>VLOOKUP(B19,'Full FBS'!$B$18:$M$2049,7,0)</f>
        <v>24</v>
      </c>
      <c r="I19" s="158">
        <f>VLOOKUP(B19,'Full FBS'!$B$18:$M$2049,8,0)</f>
        <v>894</v>
      </c>
      <c r="J19" s="158">
        <f>VLOOKUP(B19,'Full FBS'!$B$18:$M$2049,9,0)</f>
        <v>9</v>
      </c>
      <c r="K19" s="158">
        <f>VLOOKUP(B19,'Full FBS'!$B$18:$M$2049,10,0)</f>
        <v>0</v>
      </c>
      <c r="L19" s="158">
        <f>VLOOKUP(B19,'Full FBS'!$B$18:$M$2049,11,0)</f>
        <v>0</v>
      </c>
      <c r="M19" s="158">
        <f>VLOOKUP(B19,'Full FBS'!$B$18:$M$2049,12,0)</f>
        <v>0</v>
      </c>
      <c r="N19" s="174">
        <f>SUM(G19*$D$8+H19*$D$5+I19*$D$9+J19*$D$6+K19*$D$11+L19*$D$10+M19*$D$7)</f>
        <v>330.08000000000004</v>
      </c>
      <c r="O19" s="168">
        <f>VLOOKUP(B19, 'Full FBS'!$B$18:$P$2049, 14, FALSE)</f>
        <v>1</v>
      </c>
      <c r="P19" s="169">
        <f>SUM(((G19+(I19*2))/4600*0.4)+(H19+(J19*1.5))/50*0.6)*100*O19</f>
        <v>80.260869565217391</v>
      </c>
      <c r="Q19" s="14"/>
      <c r="R19" s="14"/>
      <c r="S19" s="14"/>
      <c r="T19" s="14"/>
    </row>
    <row r="20" spans="1:20" ht="13.5" customHeight="1">
      <c r="A20" s="157">
        <f>RANK(N20,$N$18:$N$2188)</f>
        <v>3</v>
      </c>
      <c r="B20" s="148" t="s">
        <v>68</v>
      </c>
      <c r="C20" s="148" t="s">
        <v>421</v>
      </c>
      <c r="D20" s="149" t="s">
        <v>33</v>
      </c>
      <c r="E20" s="149" t="s">
        <v>34</v>
      </c>
      <c r="F20" s="149" t="s">
        <v>337</v>
      </c>
      <c r="G20" s="158">
        <f>VLOOKUP(B20,'Full FBS'!$B$18:$M$2049,6,0)</f>
        <v>3545</v>
      </c>
      <c r="H20" s="158">
        <f>VLOOKUP(B20,'Full FBS'!$B$18:$M$2049,7,0)</f>
        <v>32</v>
      </c>
      <c r="I20" s="158">
        <f>VLOOKUP(B20,'Full FBS'!$B$18:$M$2049,8,0)</f>
        <v>288</v>
      </c>
      <c r="J20" s="158">
        <f>VLOOKUP(B20,'Full FBS'!$B$18:$M$2049,9,0)</f>
        <v>5</v>
      </c>
      <c r="K20" s="158">
        <f>VLOOKUP(B20,'Full FBS'!$B$18:$M$2049,10,0)</f>
        <v>0</v>
      </c>
      <c r="L20" s="158">
        <f>VLOOKUP(B20,'Full FBS'!$B$18:$M$2049,11,0)</f>
        <v>0</v>
      </c>
      <c r="M20" s="158">
        <f>VLOOKUP(B20,'Full FBS'!$B$18:$M$2049,12,0)</f>
        <v>0</v>
      </c>
      <c r="N20" s="174">
        <f>SUM(G20*$D$8+H20*$D$5+I20*$D$9+J20*$D$6+K20*$D$11+L20*$D$10+M20*$D$7)</f>
        <v>328.6</v>
      </c>
      <c r="O20" s="168">
        <f>VLOOKUP(B20, 'Full FBS'!$B$18:$P$2049, 14, FALSE)</f>
        <v>1</v>
      </c>
      <c r="P20" s="169">
        <f>SUM(((G20+(I20*2))/4600*0.4)+(H20+(J20*1.5))/50*0.6)*100*O20</f>
        <v>83.234782608695653</v>
      </c>
      <c r="Q20" s="14"/>
      <c r="R20" s="14"/>
      <c r="S20" s="14"/>
      <c r="T20" s="14"/>
    </row>
    <row r="21" spans="1:20" ht="13.5" customHeight="1">
      <c r="A21" s="157">
        <f>RANK(N21,$N$18:$N$2188)</f>
        <v>4</v>
      </c>
      <c r="B21" s="148" t="s">
        <v>679</v>
      </c>
      <c r="C21" s="148" t="s">
        <v>1955</v>
      </c>
      <c r="D21" s="149" t="s">
        <v>33</v>
      </c>
      <c r="E21" s="149" t="s">
        <v>34</v>
      </c>
      <c r="F21" s="149" t="s">
        <v>1966</v>
      </c>
      <c r="G21" s="158">
        <f>VLOOKUP(B21,'Full FBS'!$B$18:$M$2049,6,0)</f>
        <v>3356</v>
      </c>
      <c r="H21" s="158">
        <f>VLOOKUP(B21,'Full FBS'!$B$18:$M$2049,7,0)</f>
        <v>30</v>
      </c>
      <c r="I21" s="158">
        <f>VLOOKUP(B21,'Full FBS'!$B$18:$M$2049,8,0)</f>
        <v>304</v>
      </c>
      <c r="J21" s="158">
        <f>VLOOKUP(B21,'Full FBS'!$B$18:$M$2049,9,0)</f>
        <v>6</v>
      </c>
      <c r="K21" s="158">
        <f>VLOOKUP(B21,'Full FBS'!$B$18:$M$2049,10,0)</f>
        <v>0</v>
      </c>
      <c r="L21" s="158">
        <f>VLOOKUP(B21,'Full FBS'!$B$18:$M$2049,11,0)</f>
        <v>0</v>
      </c>
      <c r="M21" s="158">
        <f>VLOOKUP(B21,'Full FBS'!$B$18:$M$2049,12,0)</f>
        <v>0</v>
      </c>
      <c r="N21" s="174">
        <f>SUM(G21*$D$8+H21*$D$5+I21*$D$9+J21*$D$6+K21*$D$11+L21*$D$10+M21*$D$7)</f>
        <v>320.64</v>
      </c>
      <c r="O21" s="168">
        <f>VLOOKUP(B21, 'Full FBS'!$B$18:$P$2049, 14, FALSE)</f>
        <v>1</v>
      </c>
      <c r="P21" s="169">
        <f>SUM(((G21+(I21*2))/4600*0.4)+(H21+(J21*1.5))/50*0.6)*100*O21</f>
        <v>81.269565217391303</v>
      </c>
      <c r="Q21" s="14"/>
      <c r="R21" s="14"/>
      <c r="S21" s="14"/>
      <c r="T21" s="14"/>
    </row>
    <row r="22" spans="1:20" ht="13.5" customHeight="1">
      <c r="A22" s="157">
        <f>RANK(N22,$N$18:$N$2188)</f>
        <v>5</v>
      </c>
      <c r="B22" s="148" t="s">
        <v>295</v>
      </c>
      <c r="C22" s="148" t="s">
        <v>1940</v>
      </c>
      <c r="D22" s="149" t="s">
        <v>33</v>
      </c>
      <c r="E22" s="149" t="s">
        <v>38</v>
      </c>
      <c r="F22" s="149" t="s">
        <v>47</v>
      </c>
      <c r="G22" s="158">
        <f>VLOOKUP(B22,'Full FBS'!$B$18:$M$2049,6,0)</f>
        <v>3472</v>
      </c>
      <c r="H22" s="158">
        <f>VLOOKUP(B22,'Full FBS'!$B$18:$M$2049,7,0)</f>
        <v>28</v>
      </c>
      <c r="I22" s="158">
        <f>VLOOKUP(B22,'Full FBS'!$B$18:$M$2049,8,0)</f>
        <v>377</v>
      </c>
      <c r="J22" s="158">
        <f>VLOOKUP(B22,'Full FBS'!$B$18:$M$2049,9,0)</f>
        <v>4</v>
      </c>
      <c r="K22" s="158">
        <f>VLOOKUP(B22,'Full FBS'!$B$18:$M$2049,10,0)</f>
        <v>0</v>
      </c>
      <c r="L22" s="158">
        <f>VLOOKUP(B22,'Full FBS'!$B$18:$M$2049,11,0)</f>
        <v>0</v>
      </c>
      <c r="M22" s="158">
        <f>VLOOKUP(B22,'Full FBS'!$B$18:$M$2049,12,0)</f>
        <v>0</v>
      </c>
      <c r="N22" s="174">
        <f>SUM(G22*$D$8+H22*$D$5+I22*$D$9+J22*$D$6+K22*$D$11+L22*$D$10+M22*$D$7)</f>
        <v>312.58</v>
      </c>
      <c r="O22" s="168">
        <f>VLOOKUP(B22, 'Full FBS'!$B$18:$P$2049, 14, FALSE)</f>
        <v>1</v>
      </c>
      <c r="P22" s="169">
        <f>SUM(((G22+(I22*2))/4600*0.4)+(H22+(J22*1.5))/50*0.6)*100*O22</f>
        <v>77.547826086956533</v>
      </c>
      <c r="Q22" s="14"/>
      <c r="R22" s="14"/>
      <c r="S22" s="14"/>
      <c r="T22" s="14"/>
    </row>
    <row r="23" spans="1:20" ht="13.5" customHeight="1">
      <c r="A23" s="157">
        <f>RANK(N23,$N$18:$N$2188)</f>
        <v>6</v>
      </c>
      <c r="B23" s="148" t="s">
        <v>340</v>
      </c>
      <c r="C23" s="148" t="s">
        <v>409</v>
      </c>
      <c r="D23" s="149" t="s">
        <v>33</v>
      </c>
      <c r="E23" s="149" t="s">
        <v>34</v>
      </c>
      <c r="F23" s="149" t="s">
        <v>37</v>
      </c>
      <c r="G23" s="158">
        <f>VLOOKUP(B23,'Full FBS'!$B$18:$M$2049,6,0)</f>
        <v>3336</v>
      </c>
      <c r="H23" s="158">
        <f>VLOOKUP(B23,'Full FBS'!$B$18:$M$2049,7,0)</f>
        <v>24</v>
      </c>
      <c r="I23" s="158">
        <f>VLOOKUP(B23,'Full FBS'!$B$18:$M$2049,8,0)</f>
        <v>451</v>
      </c>
      <c r="J23" s="158">
        <f>VLOOKUP(B23,'Full FBS'!$B$18:$M$2049,9,0)</f>
        <v>6</v>
      </c>
      <c r="K23" s="158">
        <f>VLOOKUP(B23,'Full FBS'!$B$18:$M$2049,10,0)</f>
        <v>0</v>
      </c>
      <c r="L23" s="158">
        <f>VLOOKUP(B23,'Full FBS'!$B$18:$M$2049,11,0)</f>
        <v>0</v>
      </c>
      <c r="M23" s="158">
        <f>VLOOKUP(B23,'Full FBS'!$B$18:$M$2049,12,0)</f>
        <v>0</v>
      </c>
      <c r="N23" s="174">
        <f>SUM(G23*$D$8+H23*$D$5+I23*$D$9+J23*$D$6+K23*$D$11+L23*$D$10+M23*$D$7)</f>
        <v>310.54000000000002</v>
      </c>
      <c r="O23" s="168">
        <f>VLOOKUP(B23, 'Full FBS'!$B$18:$P$2049, 14, FALSE)</f>
        <v>1</v>
      </c>
      <c r="P23" s="169">
        <f>SUM(((G23+(I23*2))/4600*0.4)+(H23+(J23*1.5))/50*0.6)*100*O23</f>
        <v>76.452173913043481</v>
      </c>
      <c r="Q23" s="14"/>
      <c r="R23" s="14"/>
      <c r="S23" s="14"/>
      <c r="T23" s="14"/>
    </row>
    <row r="24" spans="1:20" ht="13.5" customHeight="1">
      <c r="A24" s="157">
        <f>RANK(N24,$N$18:$N$2188)</f>
        <v>7</v>
      </c>
      <c r="B24" s="148" t="s">
        <v>294</v>
      </c>
      <c r="C24" s="148" t="s">
        <v>1921</v>
      </c>
      <c r="D24" s="149" t="s">
        <v>33</v>
      </c>
      <c r="E24" s="149" t="s">
        <v>38</v>
      </c>
      <c r="F24" s="149" t="s">
        <v>45</v>
      </c>
      <c r="G24" s="158">
        <f>VLOOKUP(B24,'Full FBS'!$B$18:$M$2049,6,0)</f>
        <v>2687</v>
      </c>
      <c r="H24" s="158">
        <f>VLOOKUP(B24,'Full FBS'!$B$18:$M$2049,7,0)</f>
        <v>25</v>
      </c>
      <c r="I24" s="158">
        <f>VLOOKUP(B24,'Full FBS'!$B$18:$M$2049,8,0)</f>
        <v>605</v>
      </c>
      <c r="J24" s="158">
        <f>VLOOKUP(B24,'Full FBS'!$B$18:$M$2049,9,0)</f>
        <v>7</v>
      </c>
      <c r="K24" s="158">
        <f>VLOOKUP(B24,'Full FBS'!$B$18:$M$2049,10,0)</f>
        <v>0</v>
      </c>
      <c r="L24" s="158">
        <f>VLOOKUP(B24,'Full FBS'!$B$18:$M$2049,11,0)</f>
        <v>0</v>
      </c>
      <c r="M24" s="158">
        <f>VLOOKUP(B24,'Full FBS'!$B$18:$M$2049,12,0)</f>
        <v>0</v>
      </c>
      <c r="N24" s="174">
        <f>SUM(G24*$D$8+H24*$D$5+I24*$D$9+J24*$D$6+K24*$D$11+L24*$D$10+M24*$D$7)</f>
        <v>309.98</v>
      </c>
      <c r="O24" s="168">
        <f>VLOOKUP(B24, 'Full FBS'!$B$18:$P$2049, 14, FALSE)</f>
        <v>0.97</v>
      </c>
      <c r="P24" s="169">
        <f>SUM(((G24+(I24*2))/4600*0.4)+(H24+(J24*1.5))/50*0.6)*100*O24</f>
        <v>74.192347826086959</v>
      </c>
      <c r="Q24" s="14"/>
      <c r="R24" s="14"/>
      <c r="S24" s="14"/>
      <c r="T24" s="14"/>
    </row>
    <row r="25" spans="1:20" ht="13.5" customHeight="1">
      <c r="A25" s="157">
        <f>RANK(N25,$N$18:$N$2188)</f>
        <v>8</v>
      </c>
      <c r="B25" s="148" t="s">
        <v>1580</v>
      </c>
      <c r="C25" s="148" t="s">
        <v>408</v>
      </c>
      <c r="D25" s="149" t="s">
        <v>33</v>
      </c>
      <c r="E25" s="149" t="s">
        <v>36</v>
      </c>
      <c r="F25" s="149" t="s">
        <v>37</v>
      </c>
      <c r="G25" s="158">
        <f>VLOOKUP(B25,'Full FBS'!$B$18:$M$2049,6,0)</f>
        <v>3423</v>
      </c>
      <c r="H25" s="158">
        <f>VLOOKUP(B25,'Full FBS'!$B$18:$M$2049,7,0)</f>
        <v>29</v>
      </c>
      <c r="I25" s="158">
        <f>VLOOKUP(B25,'Full FBS'!$B$18:$M$2049,8,0)</f>
        <v>263</v>
      </c>
      <c r="J25" s="158">
        <f>VLOOKUP(B25,'Full FBS'!$B$18:$M$2049,9,0)</f>
        <v>5</v>
      </c>
      <c r="K25" s="158">
        <f>VLOOKUP(B25,'Full FBS'!$B$18:$M$2049,10,0)</f>
        <v>0</v>
      </c>
      <c r="L25" s="158">
        <f>VLOOKUP(B25,'Full FBS'!$B$18:$M$2049,11,0)</f>
        <v>0</v>
      </c>
      <c r="M25" s="158">
        <f>VLOOKUP(B25,'Full FBS'!$B$18:$M$2049,12,0)</f>
        <v>0</v>
      </c>
      <c r="N25" s="174">
        <f>SUM(G25*$D$8+H25*$D$5+I25*$D$9+J25*$D$6+K25*$D$11+L25*$D$10+M25*$D$7)</f>
        <v>309.22000000000003</v>
      </c>
      <c r="O25" s="168">
        <f>VLOOKUP(B25, 'Full FBS'!$B$18:$P$2049, 14, FALSE)</f>
        <v>0.97</v>
      </c>
      <c r="P25" s="169">
        <f>SUM(((G25+(I25*2))/4600*0.4)+(H25+(J25*1.5))/50*0.6)*100*O25</f>
        <v>75.794956521739138</v>
      </c>
      <c r="Q25" s="14"/>
      <c r="R25" s="14"/>
      <c r="S25" s="14"/>
      <c r="T25" s="14"/>
    </row>
    <row r="26" spans="1:20" ht="13.5" customHeight="1">
      <c r="A26" s="157">
        <f>RANK(N26,$N$18:$N$2188)</f>
        <v>9</v>
      </c>
      <c r="B26" s="148" t="s">
        <v>1032</v>
      </c>
      <c r="C26" s="148" t="s">
        <v>1963</v>
      </c>
      <c r="D26" s="149" t="s">
        <v>33</v>
      </c>
      <c r="E26" s="149" t="s">
        <v>34</v>
      </c>
      <c r="F26" s="149" t="s">
        <v>336</v>
      </c>
      <c r="G26" s="158">
        <f>VLOOKUP(B26,'Full FBS'!$B$18:$M$2049,6,0)</f>
        <v>2683</v>
      </c>
      <c r="H26" s="158">
        <f>VLOOKUP(B26,'Full FBS'!$B$18:$M$2049,7,0)</f>
        <v>19</v>
      </c>
      <c r="I26" s="158">
        <f>VLOOKUP(B26,'Full FBS'!$B$18:$M$2049,8,0)</f>
        <v>621</v>
      </c>
      <c r="J26" s="158">
        <f>VLOOKUP(B26,'Full FBS'!$B$18:$M$2049,9,0)</f>
        <v>10</v>
      </c>
      <c r="K26" s="158">
        <f>VLOOKUP(B26,'Full FBS'!$B$18:$M$2049,10,0)</f>
        <v>0</v>
      </c>
      <c r="L26" s="158">
        <f>VLOOKUP(B26,'Full FBS'!$B$18:$M$2049,11,0)</f>
        <v>0</v>
      </c>
      <c r="M26" s="158">
        <f>VLOOKUP(B26,'Full FBS'!$B$18:$M$2049,12,0)</f>
        <v>0</v>
      </c>
      <c r="N26" s="174">
        <f>SUM(G26*$D$8+H26*$D$5+I26*$D$9+J26*$D$6+K26*$D$11+L26*$D$10+M26*$D$7)</f>
        <v>305.41999999999996</v>
      </c>
      <c r="O26" s="168">
        <f>VLOOKUP(B26, 'Full FBS'!$B$18:$P$2049, 14, FALSE)</f>
        <v>0.97</v>
      </c>
      <c r="P26" s="169">
        <f>SUM(((G26+(I26*2))/4600*0.4)+(H26+(J26*1.5))/50*0.6)*100*O26</f>
        <v>72.682521739130436</v>
      </c>
      <c r="Q26" s="14"/>
      <c r="R26" s="14"/>
      <c r="S26" s="14"/>
      <c r="T26" s="14"/>
    </row>
    <row r="27" spans="1:20" ht="13.5" customHeight="1">
      <c r="A27" s="157">
        <f>RANK(N27,$N$18:$N$2188)</f>
        <v>10</v>
      </c>
      <c r="B27" s="148" t="s">
        <v>919</v>
      </c>
      <c r="C27" s="148" t="s">
        <v>404</v>
      </c>
      <c r="D27" s="149" t="s">
        <v>33</v>
      </c>
      <c r="E27" s="149" t="s">
        <v>36</v>
      </c>
      <c r="F27" s="149" t="s">
        <v>37</v>
      </c>
      <c r="G27" s="158">
        <f>VLOOKUP(B27,'Full FBS'!$B$18:$M$2049,6,0)</f>
        <v>3084</v>
      </c>
      <c r="H27" s="158">
        <f>VLOOKUP(B27,'Full FBS'!$B$18:$M$2049,7,0)</f>
        <v>27</v>
      </c>
      <c r="I27" s="158">
        <f>VLOOKUP(B27,'Full FBS'!$B$18:$M$2049,8,0)</f>
        <v>327</v>
      </c>
      <c r="J27" s="158">
        <f>VLOOKUP(B27,'Full FBS'!$B$18:$M$2049,9,0)</f>
        <v>6</v>
      </c>
      <c r="K27" s="158">
        <f>VLOOKUP(B27,'Full FBS'!$B$18:$M$2049,10,0)</f>
        <v>0</v>
      </c>
      <c r="L27" s="158">
        <f>VLOOKUP(B27,'Full FBS'!$B$18:$M$2049,11,0)</f>
        <v>0</v>
      </c>
      <c r="M27" s="158">
        <f>VLOOKUP(B27,'Full FBS'!$B$18:$M$2049,12,0)</f>
        <v>0</v>
      </c>
      <c r="N27" s="174">
        <f>SUM(G27*$D$8+H27*$D$5+I27*$D$9+J27*$D$6+K27*$D$11+L27*$D$10+M27*$D$7)</f>
        <v>300.06</v>
      </c>
      <c r="O27" s="168">
        <f>VLOOKUP(B27, 'Full FBS'!$B$18:$P$2049, 14, FALSE)</f>
        <v>0.97</v>
      </c>
      <c r="P27" s="169">
        <f>SUM(((G27+(I27*2))/4600*0.4)+(H27+(J27*1.5))/50*0.6)*100*O27</f>
        <v>73.433217391304339</v>
      </c>
      <c r="Q27" s="14"/>
      <c r="R27" s="14"/>
      <c r="S27" s="14"/>
      <c r="T27" s="14"/>
    </row>
    <row r="28" spans="1:20" ht="13.5" customHeight="1">
      <c r="A28" s="157">
        <f>RANK(N28,$N$18:$N$2188)</f>
        <v>11</v>
      </c>
      <c r="B28" s="148" t="s">
        <v>1009</v>
      </c>
      <c r="C28" s="148" t="s">
        <v>1964</v>
      </c>
      <c r="D28" s="149" t="s">
        <v>33</v>
      </c>
      <c r="E28" s="149" t="s">
        <v>36</v>
      </c>
      <c r="F28" s="149" t="s">
        <v>335</v>
      </c>
      <c r="G28" s="158">
        <f>VLOOKUP(B28,'Full FBS'!$B$18:$M$2049,6,0)</f>
        <v>3216</v>
      </c>
      <c r="H28" s="158">
        <f>VLOOKUP(B28,'Full FBS'!$B$18:$M$2049,7,0)</f>
        <v>26</v>
      </c>
      <c r="I28" s="158">
        <f>VLOOKUP(B28,'Full FBS'!$B$18:$M$2049,8,0)</f>
        <v>310</v>
      </c>
      <c r="J28" s="158">
        <f>VLOOKUP(B28,'Full FBS'!$B$18:$M$2049,9,0)</f>
        <v>6</v>
      </c>
      <c r="K28" s="158">
        <f>VLOOKUP(B28,'Full FBS'!$B$18:$M$2049,10,0)</f>
        <v>0</v>
      </c>
      <c r="L28" s="158">
        <f>VLOOKUP(B28,'Full FBS'!$B$18:$M$2049,11,0)</f>
        <v>0</v>
      </c>
      <c r="M28" s="158">
        <f>VLOOKUP(B28,'Full FBS'!$B$18:$M$2049,12,0)</f>
        <v>0</v>
      </c>
      <c r="N28" s="174">
        <f>SUM(G28*$D$8+H28*$D$5+I28*$D$9+J28*$D$6+K28*$D$11+L28*$D$10+M28*$D$7)</f>
        <v>299.64</v>
      </c>
      <c r="O28" s="168">
        <f>VLOOKUP(B28, 'Full FBS'!$B$18:$P$2049, 14, FALSE)</f>
        <v>0.97</v>
      </c>
      <c r="P28" s="169">
        <f>SUM(((G28+(I28*2))/4600*0.4)+(H28+(J28*1.5))/50*0.6)*100*O28</f>
        <v>73.095826086956521</v>
      </c>
      <c r="Q28" s="14"/>
      <c r="R28" s="14"/>
      <c r="S28" s="14"/>
      <c r="T28" s="14"/>
    </row>
    <row r="29" spans="1:20" ht="13.5" customHeight="1">
      <c r="A29" s="157">
        <f>RANK(N29,$N$18:$N$2188)</f>
        <v>12</v>
      </c>
      <c r="B29" s="148" t="s">
        <v>341</v>
      </c>
      <c r="C29" s="148" t="s">
        <v>414</v>
      </c>
      <c r="D29" s="149" t="s">
        <v>33</v>
      </c>
      <c r="E29" s="149" t="s">
        <v>34</v>
      </c>
      <c r="F29" s="149" t="s">
        <v>47</v>
      </c>
      <c r="G29" s="158">
        <f>VLOOKUP(B29,'Full FBS'!$B$18:$M$2049,6,0)</f>
        <v>3444</v>
      </c>
      <c r="H29" s="158">
        <f>VLOOKUP(B29,'Full FBS'!$B$18:$M$2049,7,0)</f>
        <v>29</v>
      </c>
      <c r="I29" s="158">
        <f>VLOOKUP(B29,'Full FBS'!$B$18:$M$2049,8,0)</f>
        <v>197</v>
      </c>
      <c r="J29" s="158">
        <f>VLOOKUP(B29,'Full FBS'!$B$18:$M$2049,9,0)</f>
        <v>4</v>
      </c>
      <c r="K29" s="158">
        <f>VLOOKUP(B29,'Full FBS'!$B$18:$M$2049,10,0)</f>
        <v>0</v>
      </c>
      <c r="L29" s="158">
        <f>VLOOKUP(B29,'Full FBS'!$B$18:$M$2049,11,0)</f>
        <v>0</v>
      </c>
      <c r="M29" s="158">
        <f>VLOOKUP(B29,'Full FBS'!$B$18:$M$2049,12,0)</f>
        <v>0</v>
      </c>
      <c r="N29" s="174">
        <f>SUM(G29*$D$8+H29*$D$5+I29*$D$9+J29*$D$6+K29*$D$11+L29*$D$10+M29*$D$7)</f>
        <v>297.45999999999998</v>
      </c>
      <c r="O29" s="168">
        <f>VLOOKUP(B29, 'Full FBS'!$B$18:$P$2049, 14, FALSE)</f>
        <v>0.97</v>
      </c>
      <c r="P29" s="169">
        <f>SUM(((G29+(I29*2))/4600*0.4)+(H29+(J29*1.5))/50*0.6)*100*O29</f>
        <v>73.112695652173912</v>
      </c>
      <c r="Q29" s="14"/>
      <c r="R29" s="14"/>
      <c r="S29" s="14"/>
      <c r="T29" s="14"/>
    </row>
    <row r="30" spans="1:20" ht="13.5" customHeight="1">
      <c r="A30" s="157">
        <f>RANK(N30,$N$18:$N$2188)</f>
        <v>13</v>
      </c>
      <c r="B30" s="148" t="s">
        <v>997</v>
      </c>
      <c r="C30" s="148" t="s">
        <v>1959</v>
      </c>
      <c r="D30" s="149" t="s">
        <v>33</v>
      </c>
      <c r="E30" s="149" t="s">
        <v>38</v>
      </c>
      <c r="F30" s="149" t="s">
        <v>45</v>
      </c>
      <c r="G30" s="158">
        <f>VLOOKUP(B30,'Full FBS'!$B$18:$M$2049,6,0)</f>
        <v>2631</v>
      </c>
      <c r="H30" s="158">
        <f>VLOOKUP(B30,'Full FBS'!$B$18:$M$2049,7,0)</f>
        <v>21</v>
      </c>
      <c r="I30" s="158">
        <f>VLOOKUP(B30,'Full FBS'!$B$18:$M$2049,8,0)</f>
        <v>709</v>
      </c>
      <c r="J30" s="158">
        <f>VLOOKUP(B30,'Full FBS'!$B$18:$M$2049,9,0)</f>
        <v>6</v>
      </c>
      <c r="K30" s="158">
        <f>VLOOKUP(B30,'Full FBS'!$B$18:$M$2049,10,0)</f>
        <v>0</v>
      </c>
      <c r="L30" s="158">
        <f>VLOOKUP(B30,'Full FBS'!$B$18:$M$2049,11,0)</f>
        <v>0</v>
      </c>
      <c r="M30" s="158">
        <f>VLOOKUP(B30,'Full FBS'!$B$18:$M$2049,12,0)</f>
        <v>0</v>
      </c>
      <c r="N30" s="174">
        <f>SUM(G30*$D$8+H30*$D$5+I30*$D$9+J30*$D$6+K30*$D$11+L30*$D$10+M30*$D$7)</f>
        <v>296.14</v>
      </c>
      <c r="O30" s="168">
        <f>VLOOKUP(B30, 'Full FBS'!$B$18:$P$2049, 14, FALSE)</f>
        <v>0.97</v>
      </c>
      <c r="P30" s="169">
        <f>SUM(((G30+(I30*2))/4600*0.4)+(H30+(J30*1.5))/50*0.6)*100*O30</f>
        <v>69.072434782608696</v>
      </c>
      <c r="Q30" s="14"/>
      <c r="R30" s="14"/>
      <c r="S30" s="14"/>
      <c r="T30" s="14"/>
    </row>
    <row r="31" spans="1:20" ht="13.5" customHeight="1">
      <c r="A31" s="157">
        <f>RANK(N31,$N$18:$N$2188)</f>
        <v>14</v>
      </c>
      <c r="B31" s="148" t="s">
        <v>1361</v>
      </c>
      <c r="C31" s="148" t="s">
        <v>1926</v>
      </c>
      <c r="D31" s="149" t="s">
        <v>33</v>
      </c>
      <c r="E31" s="149" t="s">
        <v>36</v>
      </c>
      <c r="F31" s="149" t="s">
        <v>336</v>
      </c>
      <c r="G31" s="158">
        <f>VLOOKUP(B31,'Full FBS'!$B$18:$M$2049,6,0)</f>
        <v>2334</v>
      </c>
      <c r="H31" s="158">
        <f>VLOOKUP(B31,'Full FBS'!$B$18:$M$2049,7,0)</f>
        <v>20</v>
      </c>
      <c r="I31" s="158">
        <f>VLOOKUP(B31,'Full FBS'!$B$18:$M$2049,8,0)</f>
        <v>608</v>
      </c>
      <c r="J31" s="158">
        <f>VLOOKUP(B31,'Full FBS'!$B$18:$M$2049,9,0)</f>
        <v>10</v>
      </c>
      <c r="K31" s="158">
        <f>VLOOKUP(B31,'Full FBS'!$B$18:$M$2049,10,0)</f>
        <v>0</v>
      </c>
      <c r="L31" s="158">
        <f>VLOOKUP(B31,'Full FBS'!$B$18:$M$2049,11,0)</f>
        <v>0</v>
      </c>
      <c r="M31" s="158">
        <f>VLOOKUP(B31,'Full FBS'!$B$18:$M$2049,12,0)</f>
        <v>0</v>
      </c>
      <c r="N31" s="174">
        <f>SUM(G31*$D$8+H31*$D$5+I31*$D$9+J31*$D$6+K31*$D$11+L31*$D$10+M31*$D$7)</f>
        <v>294.16000000000003</v>
      </c>
      <c r="O31" s="168">
        <f>VLOOKUP(B31, 'Full FBS'!$B$18:$P$2049, 14, FALSE)</f>
        <v>0.97</v>
      </c>
      <c r="P31" s="169">
        <f>SUM(((G31+(I31*2))/4600*0.4)+(H31+(J31*1.5))/50*0.6)*100*O31</f>
        <v>70.683478260869563</v>
      </c>
      <c r="Q31" s="14"/>
      <c r="R31" s="14"/>
      <c r="S31" s="14"/>
      <c r="T31" s="14"/>
    </row>
    <row r="32" spans="1:20" ht="13.5" customHeight="1">
      <c r="A32" s="157">
        <f>RANK(N32,$N$18:$N$2188)</f>
        <v>15</v>
      </c>
      <c r="B32" s="148" t="s">
        <v>1088</v>
      </c>
      <c r="C32" s="148" t="s">
        <v>405</v>
      </c>
      <c r="D32" s="149" t="s">
        <v>33</v>
      </c>
      <c r="E32" s="149" t="s">
        <v>38</v>
      </c>
      <c r="F32" s="149" t="s">
        <v>37</v>
      </c>
      <c r="G32" s="158">
        <f>VLOOKUP(B32,'Full FBS'!$B$18:$M$2049,6,0)</f>
        <v>2997</v>
      </c>
      <c r="H32" s="158">
        <f>VLOOKUP(B32,'Full FBS'!$B$18:$M$2049,7,0)</f>
        <v>21</v>
      </c>
      <c r="I32" s="158">
        <f>VLOOKUP(B32,'Full FBS'!$B$18:$M$2049,8,0)</f>
        <v>417</v>
      </c>
      <c r="J32" s="158">
        <f>VLOOKUP(B32,'Full FBS'!$B$18:$M$2049,9,0)</f>
        <v>8</v>
      </c>
      <c r="K32" s="158">
        <f>VLOOKUP(B32,'Full FBS'!$B$18:$M$2049,10,0)</f>
        <v>0</v>
      </c>
      <c r="L32" s="158">
        <f>VLOOKUP(B32,'Full FBS'!$B$18:$M$2049,11,0)</f>
        <v>0</v>
      </c>
      <c r="M32" s="158">
        <f>VLOOKUP(B32,'Full FBS'!$B$18:$M$2049,12,0)</f>
        <v>0</v>
      </c>
      <c r="N32" s="174">
        <f>SUM(G32*$D$8+H32*$D$5+I32*$D$9+J32*$D$6+K32*$D$11+L32*$D$10+M32*$D$7)</f>
        <v>293.58</v>
      </c>
      <c r="O32" s="168">
        <f>VLOOKUP(B32, 'Full FBS'!$B$18:$P$2049, 14, FALSE)</f>
        <v>0.97</v>
      </c>
      <c r="P32" s="169">
        <f>SUM(((G32+(I32*2))/4600*0.4)+(H32+(J32*1.5))/50*0.6)*100*O32</f>
        <v>70.725652173913048</v>
      </c>
      <c r="Q32" s="14"/>
      <c r="R32" s="14"/>
      <c r="S32" s="14"/>
      <c r="T32" s="14"/>
    </row>
    <row r="33" spans="1:20" ht="13.5" customHeight="1">
      <c r="A33" s="157">
        <f>RANK(N33,$N$18:$N$2188)</f>
        <v>16</v>
      </c>
      <c r="B33" s="148" t="s">
        <v>1662</v>
      </c>
      <c r="C33" s="148" t="s">
        <v>1949</v>
      </c>
      <c r="D33" s="149" t="s">
        <v>33</v>
      </c>
      <c r="E33" s="149" t="s">
        <v>1965</v>
      </c>
      <c r="F33" s="149" t="s">
        <v>1966</v>
      </c>
      <c r="G33" s="158">
        <f>VLOOKUP(B33,'Full FBS'!$B$18:$M$2049,6,0)</f>
        <v>2976</v>
      </c>
      <c r="H33" s="158">
        <f>VLOOKUP(B33,'Full FBS'!$B$18:$M$2049,7,0)</f>
        <v>22</v>
      </c>
      <c r="I33" s="158">
        <f>VLOOKUP(B33,'Full FBS'!$B$18:$M$2049,8,0)</f>
        <v>438</v>
      </c>
      <c r="J33" s="158">
        <f>VLOOKUP(B33,'Full FBS'!$B$18:$M$2049,9,0)</f>
        <v>7</v>
      </c>
      <c r="K33" s="158">
        <f>VLOOKUP(B33,'Full FBS'!$B$18:$M$2049,10,0)</f>
        <v>0</v>
      </c>
      <c r="L33" s="158">
        <f>VLOOKUP(B33,'Full FBS'!$B$18:$M$2049,11,0)</f>
        <v>0</v>
      </c>
      <c r="M33" s="158">
        <f>VLOOKUP(B33,'Full FBS'!$B$18:$M$2049,12,0)</f>
        <v>0</v>
      </c>
      <c r="N33" s="174">
        <f>SUM(G33*$D$8+H33*$D$5+I33*$D$9+J33*$D$6+K33*$D$11+L33*$D$10+M33*$D$7)</f>
        <v>292.84000000000003</v>
      </c>
      <c r="O33" s="168">
        <f>VLOOKUP(B33, 'Full FBS'!$B$18:$P$2049, 14, FALSE)</f>
        <v>0.97</v>
      </c>
      <c r="P33" s="169">
        <f>SUM(((G33+(I33*2))/4600*0.4)+(H33+(J33*1.5))/50*0.6)*100*O33</f>
        <v>70.320782608695652</v>
      </c>
      <c r="Q33" s="14"/>
      <c r="R33" s="14"/>
      <c r="S33" s="14"/>
      <c r="T33" s="14"/>
    </row>
    <row r="34" spans="1:20" ht="13.5" customHeight="1">
      <c r="A34" s="157">
        <f>RANK(N34,$N$18:$N$2188)</f>
        <v>17</v>
      </c>
      <c r="B34" s="148" t="s">
        <v>401</v>
      </c>
      <c r="C34" s="148" t="s">
        <v>60</v>
      </c>
      <c r="D34" s="149" t="s">
        <v>33</v>
      </c>
      <c r="E34" s="149" t="s">
        <v>38</v>
      </c>
      <c r="F34" s="149" t="s">
        <v>337</v>
      </c>
      <c r="G34" s="158">
        <f>VLOOKUP(B34,'Full FBS'!$B$18:$M$2049,6,0)</f>
        <v>3413</v>
      </c>
      <c r="H34" s="158">
        <f>VLOOKUP(B34,'Full FBS'!$B$18:$M$2049,7,0)</f>
        <v>32</v>
      </c>
      <c r="I34" s="158">
        <f>VLOOKUP(B34,'Full FBS'!$B$18:$M$2049,8,0)</f>
        <v>27</v>
      </c>
      <c r="J34" s="158">
        <f>VLOOKUP(B34,'Full FBS'!$B$18:$M$2049,9,0)</f>
        <v>4</v>
      </c>
      <c r="K34" s="158">
        <f>VLOOKUP(B34,'Full FBS'!$B$18:$M$2049,10,0)</f>
        <v>0</v>
      </c>
      <c r="L34" s="158">
        <f>VLOOKUP(B34,'Full FBS'!$B$18:$M$2049,11,0)</f>
        <v>0</v>
      </c>
      <c r="M34" s="158">
        <f>VLOOKUP(B34,'Full FBS'!$B$18:$M$2049,12,0)</f>
        <v>0</v>
      </c>
      <c r="N34" s="174">
        <f>SUM(G34*$D$8+H34*$D$5+I34*$D$9+J34*$D$6+K34*$D$11+L34*$D$10+M34*$D$7)</f>
        <v>291.21999999999997</v>
      </c>
      <c r="O34" s="168">
        <f>VLOOKUP(B34, 'Full FBS'!$B$18:$P$2049, 14, FALSE)</f>
        <v>0.97</v>
      </c>
      <c r="P34" s="169">
        <f>SUM(((G34+(I34*2))/4600*0.4)+(H34+(J34*1.5))/50*0.6)*100*O34</f>
        <v>73.475391304347824</v>
      </c>
      <c r="Q34" s="14"/>
      <c r="R34" s="14"/>
      <c r="S34" s="14"/>
      <c r="T34" s="14"/>
    </row>
    <row r="35" spans="1:20" ht="13.5" customHeight="1">
      <c r="A35" s="157">
        <f>RANK(N35,$N$18:$N$2188)</f>
        <v>18</v>
      </c>
      <c r="B35" s="148" t="s">
        <v>53</v>
      </c>
      <c r="C35" s="148" t="s">
        <v>1932</v>
      </c>
      <c r="D35" s="149" t="s">
        <v>33</v>
      </c>
      <c r="E35" s="149" t="s">
        <v>34</v>
      </c>
      <c r="F35" s="149" t="s">
        <v>45</v>
      </c>
      <c r="G35" s="158">
        <f>VLOOKUP(B35,'Full FBS'!$B$18:$M$2049,6,0)</f>
        <v>3421</v>
      </c>
      <c r="H35" s="158">
        <f>VLOOKUP(B35,'Full FBS'!$B$18:$M$2049,7,0)</f>
        <v>27</v>
      </c>
      <c r="I35" s="158">
        <f>VLOOKUP(B35,'Full FBS'!$B$18:$M$2049,8,0)</f>
        <v>222</v>
      </c>
      <c r="J35" s="158">
        <f>VLOOKUP(B35,'Full FBS'!$B$18:$M$2049,9,0)</f>
        <v>4</v>
      </c>
      <c r="K35" s="158">
        <f>VLOOKUP(B35,'Full FBS'!$B$18:$M$2049,10,0)</f>
        <v>0</v>
      </c>
      <c r="L35" s="158">
        <f>VLOOKUP(B35,'Full FBS'!$B$18:$M$2049,11,0)</f>
        <v>0</v>
      </c>
      <c r="M35" s="158">
        <f>VLOOKUP(B35,'Full FBS'!$B$18:$M$2049,12,0)</f>
        <v>0</v>
      </c>
      <c r="N35" s="174">
        <f>SUM(G35*$D$8+H35*$D$5+I35*$D$9+J35*$D$6+K35*$D$11+L35*$D$10+M35*$D$7)</f>
        <v>291.04000000000002</v>
      </c>
      <c r="O35" s="168">
        <f>VLOOKUP(B35, 'Full FBS'!$B$18:$P$2049, 14, FALSE)</f>
        <v>0.97</v>
      </c>
      <c r="P35" s="169">
        <f>SUM(((G35+(I35*2))/4600*0.4)+(H35+(J35*1.5))/50*0.6)*100*O35</f>
        <v>71.012434782608693</v>
      </c>
      <c r="Q35" s="14"/>
      <c r="R35" s="14"/>
      <c r="S35" s="14"/>
      <c r="T35" s="14"/>
    </row>
    <row r="36" spans="1:20" ht="13.5" customHeight="1">
      <c r="A36" s="157">
        <f>RANK(N36,$N$18:$N$2188)</f>
        <v>19</v>
      </c>
      <c r="B36" s="148" t="s">
        <v>346</v>
      </c>
      <c r="C36" s="148" t="s">
        <v>1941</v>
      </c>
      <c r="D36" s="149" t="s">
        <v>33</v>
      </c>
      <c r="E36" s="149" t="s">
        <v>34</v>
      </c>
      <c r="F36" s="149" t="s">
        <v>1047</v>
      </c>
      <c r="G36" s="158">
        <f>VLOOKUP(B36,'Full FBS'!$B$18:$M$2049,6,0)</f>
        <v>2998</v>
      </c>
      <c r="H36" s="158">
        <f>VLOOKUP(B36,'Full FBS'!$B$18:$M$2049,7,0)</f>
        <v>23</v>
      </c>
      <c r="I36" s="158">
        <f>VLOOKUP(B36,'Full FBS'!$B$18:$M$2049,8,0)</f>
        <v>484</v>
      </c>
      <c r="J36" s="158">
        <f>VLOOKUP(B36,'Full FBS'!$B$18:$M$2049,9,0)</f>
        <v>5</v>
      </c>
      <c r="K36" s="158">
        <f>VLOOKUP(B36,'Full FBS'!$B$18:$M$2049,10,0)</f>
        <v>0</v>
      </c>
      <c r="L36" s="158">
        <f>VLOOKUP(B36,'Full FBS'!$B$18:$M$2049,11,0)</f>
        <v>0</v>
      </c>
      <c r="M36" s="158">
        <f>VLOOKUP(B36,'Full FBS'!$B$18:$M$2049,12,0)</f>
        <v>0</v>
      </c>
      <c r="N36" s="174">
        <f>SUM(G36*$D$8+H36*$D$5+I36*$D$9+J36*$D$6+K36*$D$11+L36*$D$10+M36*$D$7)</f>
        <v>290.32000000000005</v>
      </c>
      <c r="O36" s="168">
        <f>VLOOKUP(B36, 'Full FBS'!$B$18:$P$2049, 14, FALSE)</f>
        <v>0.97</v>
      </c>
      <c r="P36" s="169">
        <f>SUM(((G36+(I36*2))/4600*0.4)+(H36+(J36*1.5))/50*0.6)*100*O36</f>
        <v>68.954347826086945</v>
      </c>
      <c r="Q36" s="14"/>
      <c r="R36" s="14"/>
      <c r="S36" s="14"/>
      <c r="T36" s="14"/>
    </row>
    <row r="37" spans="1:20" ht="13.5" customHeight="1">
      <c r="A37" s="157">
        <f>RANK(N37,$N$18:$N$2188)</f>
        <v>20</v>
      </c>
      <c r="B37" s="148" t="s">
        <v>565</v>
      </c>
      <c r="C37" s="148" t="s">
        <v>1909</v>
      </c>
      <c r="D37" s="149" t="s">
        <v>33</v>
      </c>
      <c r="E37" s="149" t="s">
        <v>38</v>
      </c>
      <c r="F37" s="149" t="s">
        <v>45</v>
      </c>
      <c r="G37" s="158">
        <f>VLOOKUP(B37,'Full FBS'!$B$18:$M$2049,6,0)</f>
        <v>2366</v>
      </c>
      <c r="H37" s="158">
        <f>VLOOKUP(B37,'Full FBS'!$B$18:$M$2049,7,0)</f>
        <v>17</v>
      </c>
      <c r="I37" s="158">
        <f>VLOOKUP(B37,'Full FBS'!$B$18:$M$2049,8,0)</f>
        <v>734</v>
      </c>
      <c r="J37" s="158">
        <f>VLOOKUP(B37,'Full FBS'!$B$18:$M$2049,9,0)</f>
        <v>9</v>
      </c>
      <c r="K37" s="158">
        <f>VLOOKUP(B37,'Full FBS'!$B$18:$M$2049,10,0)</f>
        <v>0</v>
      </c>
      <c r="L37" s="158">
        <f>VLOOKUP(B37,'Full FBS'!$B$18:$M$2049,11,0)</f>
        <v>0</v>
      </c>
      <c r="M37" s="158">
        <f>VLOOKUP(B37,'Full FBS'!$B$18:$M$2049,12,0)</f>
        <v>0</v>
      </c>
      <c r="N37" s="174">
        <f>SUM(G37*$D$8+H37*$D$5+I37*$D$9+J37*$D$6+K37*$D$11+L37*$D$10+M37*$D$7)</f>
        <v>290.03999999999996</v>
      </c>
      <c r="O37" s="168">
        <f>VLOOKUP(B37, 'Full FBS'!$B$18:$P$2049, 14, FALSE)</f>
        <v>0.97</v>
      </c>
      <c r="P37" s="169">
        <f>SUM(((G37+(I37*2))/4600*0.4)+(H37+(J37*1.5))/50*0.6)*100*O37</f>
        <v>67.84095652173913</v>
      </c>
      <c r="Q37" s="14"/>
      <c r="R37" s="14"/>
      <c r="S37" s="14"/>
      <c r="T37" s="14"/>
    </row>
    <row r="38" spans="1:20" ht="13.5" customHeight="1">
      <c r="A38" s="157">
        <f>RANK(N38,$N$18:$N$2188)</f>
        <v>21</v>
      </c>
      <c r="B38" s="148" t="s">
        <v>225</v>
      </c>
      <c r="C38" s="148" t="s">
        <v>1942</v>
      </c>
      <c r="D38" s="149" t="s">
        <v>33</v>
      </c>
      <c r="E38" s="149" t="s">
        <v>34</v>
      </c>
      <c r="F38" s="149" t="s">
        <v>337</v>
      </c>
      <c r="G38" s="158">
        <f>VLOOKUP(B38,'Full FBS'!$B$18:$M$2049,6,0)</f>
        <v>2905</v>
      </c>
      <c r="H38" s="158">
        <f>VLOOKUP(B38,'Full FBS'!$B$18:$M$2049,7,0)</f>
        <v>24</v>
      </c>
      <c r="I38" s="158">
        <f>VLOOKUP(B38,'Full FBS'!$B$18:$M$2049,8,0)</f>
        <v>342</v>
      </c>
      <c r="J38" s="158">
        <f>VLOOKUP(B38,'Full FBS'!$B$18:$M$2049,9,0)</f>
        <v>7</v>
      </c>
      <c r="K38" s="158">
        <f>VLOOKUP(B38,'Full FBS'!$B$18:$M$2049,10,0)</f>
        <v>0</v>
      </c>
      <c r="L38" s="158">
        <f>VLOOKUP(B38,'Full FBS'!$B$18:$M$2049,11,0)</f>
        <v>0</v>
      </c>
      <c r="M38" s="158">
        <f>VLOOKUP(B38,'Full FBS'!$B$18:$M$2049,12,0)</f>
        <v>0</v>
      </c>
      <c r="N38" s="174">
        <f>SUM(G38*$D$8+H38*$D$5+I38*$D$9+J38*$D$6+K38*$D$11+L38*$D$10+M38*$D$7)</f>
        <v>288.39999999999998</v>
      </c>
      <c r="O38" s="168">
        <f>VLOOKUP(B38, 'Full FBS'!$B$18:$P$2049, 14, FALSE)</f>
        <v>0.97</v>
      </c>
      <c r="P38" s="169">
        <f>SUM(((G38+(I38*2))/4600*0.4)+(H38+(J38*1.5))/50*0.6)*100*O38</f>
        <v>70.4304347826087</v>
      </c>
      <c r="Q38" s="14"/>
      <c r="R38" s="14"/>
      <c r="S38" s="14"/>
      <c r="T38" s="14"/>
    </row>
    <row r="39" spans="1:20" ht="13.5" customHeight="1">
      <c r="A39" s="157">
        <f>RANK(N39,$N$18:$N$2188)</f>
        <v>22</v>
      </c>
      <c r="B39" s="148" t="s">
        <v>108</v>
      </c>
      <c r="C39" s="148" t="s">
        <v>1045</v>
      </c>
      <c r="D39" s="149" t="s">
        <v>33</v>
      </c>
      <c r="E39" s="149" t="s">
        <v>34</v>
      </c>
      <c r="F39" s="149" t="s">
        <v>336</v>
      </c>
      <c r="G39" s="158">
        <f>VLOOKUP(B39,'Full FBS'!$B$18:$M$2049,6,0)</f>
        <v>2754</v>
      </c>
      <c r="H39" s="158">
        <f>VLOOKUP(B39,'Full FBS'!$B$18:$M$2049,7,0)</f>
        <v>20</v>
      </c>
      <c r="I39" s="158">
        <f>VLOOKUP(B39,'Full FBS'!$B$18:$M$2049,8,0)</f>
        <v>443</v>
      </c>
      <c r="J39" s="158">
        <f>VLOOKUP(B39,'Full FBS'!$B$18:$M$2049,9,0)</f>
        <v>8</v>
      </c>
      <c r="K39" s="158">
        <f>VLOOKUP(B39,'Full FBS'!$B$18:$M$2049,10,0)</f>
        <v>0</v>
      </c>
      <c r="L39" s="158">
        <f>VLOOKUP(B39,'Full FBS'!$B$18:$M$2049,11,0)</f>
        <v>0</v>
      </c>
      <c r="M39" s="158">
        <f>VLOOKUP(B39,'Full FBS'!$B$18:$M$2049,12,0)</f>
        <v>0</v>
      </c>
      <c r="N39" s="174">
        <f>SUM(G39*$D$8+H39*$D$5+I39*$D$9+J39*$D$6+K39*$D$11+L39*$D$10+M39*$D$7)</f>
        <v>282.46000000000004</v>
      </c>
      <c r="O39" s="168">
        <f>VLOOKUP(B39, 'Full FBS'!$B$18:$P$2049, 14, FALSE)</f>
        <v>0.97</v>
      </c>
      <c r="P39" s="169">
        <f>SUM(((G39+(I39*2))/4600*0.4)+(H39+(J39*1.5))/50*0.6)*100*O39</f>
        <v>67.950608695652164</v>
      </c>
      <c r="Q39" s="14"/>
      <c r="R39" s="14"/>
      <c r="S39" s="14"/>
      <c r="T39" s="14"/>
    </row>
    <row r="40" spans="1:20" ht="13.5" customHeight="1">
      <c r="A40" s="157">
        <f>RANK(N40,$N$18:$N$2188)</f>
        <v>23</v>
      </c>
      <c r="B40" s="148" t="s">
        <v>933</v>
      </c>
      <c r="C40" s="148" t="s">
        <v>1961</v>
      </c>
      <c r="D40" s="149" t="s">
        <v>33</v>
      </c>
      <c r="E40" s="149" t="s">
        <v>34</v>
      </c>
      <c r="F40" s="149" t="s">
        <v>48</v>
      </c>
      <c r="G40" s="158">
        <f>VLOOKUP(B40,'Full FBS'!$B$18:$M$2049,6,0)</f>
        <v>3312</v>
      </c>
      <c r="H40" s="158">
        <f>VLOOKUP(B40,'Full FBS'!$B$18:$M$2049,7,0)</f>
        <v>28</v>
      </c>
      <c r="I40" s="158">
        <f>VLOOKUP(B40,'Full FBS'!$B$18:$M$2049,8,0)</f>
        <v>101</v>
      </c>
      <c r="J40" s="158">
        <f>VLOOKUP(B40,'Full FBS'!$B$18:$M$2049,9,0)</f>
        <v>4</v>
      </c>
      <c r="K40" s="158">
        <f>VLOOKUP(B40,'Full FBS'!$B$18:$M$2049,10,0)</f>
        <v>0</v>
      </c>
      <c r="L40" s="158">
        <f>VLOOKUP(B40,'Full FBS'!$B$18:$M$2049,11,0)</f>
        <v>0</v>
      </c>
      <c r="M40" s="158">
        <f>VLOOKUP(B40,'Full FBS'!$B$18:$M$2049,12,0)</f>
        <v>0</v>
      </c>
      <c r="N40" s="174">
        <f>SUM(G40*$D$8+H40*$D$5+I40*$D$9+J40*$D$6+K40*$D$11+L40*$D$10+M40*$D$7)</f>
        <v>278.58</v>
      </c>
      <c r="O40" s="168">
        <f>VLOOKUP(B40, 'Full FBS'!$B$18:$P$2049, 14, FALSE)</f>
        <v>0.97</v>
      </c>
      <c r="P40" s="169">
        <f>SUM(((G40+(I40*2))/4600*0.4)+(H40+(J40*1.5))/50*0.6)*100*O40</f>
        <v>69.215826086956525</v>
      </c>
      <c r="Q40" s="14"/>
      <c r="R40" s="14"/>
      <c r="S40" s="14"/>
      <c r="T40" s="14"/>
    </row>
    <row r="41" spans="1:20" ht="13.5" customHeight="1">
      <c r="A41" s="157">
        <f>RANK(N41,$N$18:$N$2188)</f>
        <v>24</v>
      </c>
      <c r="B41" s="148" t="s">
        <v>604</v>
      </c>
      <c r="C41" s="148" t="s">
        <v>451</v>
      </c>
      <c r="D41" s="149" t="s">
        <v>33</v>
      </c>
      <c r="E41" s="149" t="s">
        <v>34</v>
      </c>
      <c r="F41" s="149" t="s">
        <v>336</v>
      </c>
      <c r="G41" s="158">
        <f>VLOOKUP(B41,'Full FBS'!$B$18:$M$2049,6,0)</f>
        <v>3448</v>
      </c>
      <c r="H41" s="158">
        <f>VLOOKUP(B41,'Full FBS'!$B$18:$M$2049,7,0)</f>
        <v>29</v>
      </c>
      <c r="I41" s="158">
        <f>VLOOKUP(B41,'Full FBS'!$B$18:$M$2049,8,0)</f>
        <v>0</v>
      </c>
      <c r="J41" s="158">
        <f>VLOOKUP(B41,'Full FBS'!$B$18:$M$2049,9,0)</f>
        <v>4</v>
      </c>
      <c r="K41" s="158">
        <f>VLOOKUP(B41,'Full FBS'!$B$18:$M$2049,10,0)</f>
        <v>0</v>
      </c>
      <c r="L41" s="158">
        <f>VLOOKUP(B41,'Full FBS'!$B$18:$M$2049,11,0)</f>
        <v>0</v>
      </c>
      <c r="M41" s="158">
        <f>VLOOKUP(B41,'Full FBS'!$B$18:$M$2049,12,0)</f>
        <v>0</v>
      </c>
      <c r="N41" s="174">
        <f>SUM(G41*$D$8+H41*$D$5+I41*$D$9+J41*$D$6+K41*$D$11+L41*$D$10+M41*$D$7)</f>
        <v>277.92</v>
      </c>
      <c r="O41" s="168">
        <f>VLOOKUP(B41, 'Full FBS'!$B$18:$P$2049, 14, FALSE)</f>
        <v>0.97</v>
      </c>
      <c r="P41" s="169">
        <f>SUM(((G41+(I41*2))/4600*0.4)+(H41+(J41*1.5))/50*0.6)*100*O41</f>
        <v>69.823130434782612</v>
      </c>
      <c r="Q41" s="14"/>
      <c r="R41" s="14"/>
      <c r="S41" s="14"/>
      <c r="T41" s="14"/>
    </row>
    <row r="42" spans="1:20" ht="13.5" customHeight="1">
      <c r="A42" s="157">
        <f>RANK(N42,$N$18:$N$2188)</f>
        <v>25</v>
      </c>
      <c r="B42" s="148" t="s">
        <v>155</v>
      </c>
      <c r="C42" s="148" t="s">
        <v>442</v>
      </c>
      <c r="D42" s="149" t="s">
        <v>33</v>
      </c>
      <c r="E42" s="149" t="s">
        <v>34</v>
      </c>
      <c r="F42" s="149" t="s">
        <v>336</v>
      </c>
      <c r="G42" s="158">
        <f>VLOOKUP(B42,'Full FBS'!$B$18:$M$2049,6,0)</f>
        <v>2942</v>
      </c>
      <c r="H42" s="158">
        <f>VLOOKUP(B42,'Full FBS'!$B$18:$M$2049,7,0)</f>
        <v>27</v>
      </c>
      <c r="I42" s="158">
        <f>VLOOKUP(B42,'Full FBS'!$B$18:$M$2049,8,0)</f>
        <v>282</v>
      </c>
      <c r="J42" s="158">
        <f>VLOOKUP(B42,'Full FBS'!$B$18:$M$2049,9,0)</f>
        <v>4</v>
      </c>
      <c r="K42" s="158">
        <f>VLOOKUP(B42,'Full FBS'!$B$18:$M$2049,10,0)</f>
        <v>0</v>
      </c>
      <c r="L42" s="158">
        <f>VLOOKUP(B42,'Full FBS'!$B$18:$M$2049,11,0)</f>
        <v>0</v>
      </c>
      <c r="M42" s="158">
        <f>VLOOKUP(B42,'Full FBS'!$B$18:$M$2049,12,0)</f>
        <v>0</v>
      </c>
      <c r="N42" s="174">
        <f>SUM(G42*$D$8+H42*$D$5+I42*$D$9+J42*$D$6+K42*$D$11+L42*$D$10+M42*$D$7)</f>
        <v>277.88</v>
      </c>
      <c r="O42" s="168">
        <f>VLOOKUP(B42, 'Full FBS'!$B$18:$P$2049, 14, FALSE)</f>
        <v>0.97</v>
      </c>
      <c r="P42" s="169">
        <f>SUM(((G42+(I42*2))/4600*0.4)+(H42+(J42*1.5))/50*0.6)*100*O42</f>
        <v>67.984347826086946</v>
      </c>
      <c r="Q42" s="14"/>
      <c r="R42" s="14"/>
      <c r="S42" s="14"/>
      <c r="T42" s="14"/>
    </row>
    <row r="43" spans="1:20" ht="13.5" customHeight="1">
      <c r="A43" s="157">
        <f>RANK(N43,$N$18:$N$2188)</f>
        <v>26</v>
      </c>
      <c r="B43" s="148" t="s">
        <v>399</v>
      </c>
      <c r="C43" s="148" t="s">
        <v>54</v>
      </c>
      <c r="D43" s="149" t="s">
        <v>33</v>
      </c>
      <c r="E43" s="149" t="s">
        <v>38</v>
      </c>
      <c r="F43" s="149" t="s">
        <v>45</v>
      </c>
      <c r="G43" s="158">
        <f>VLOOKUP(B43,'Full FBS'!$B$18:$M$2049,6,0)</f>
        <v>3244</v>
      </c>
      <c r="H43" s="158">
        <f>VLOOKUP(B43,'Full FBS'!$B$18:$M$2049,7,0)</f>
        <v>28</v>
      </c>
      <c r="I43" s="158">
        <f>VLOOKUP(B43,'Full FBS'!$B$18:$M$2049,8,0)</f>
        <v>179</v>
      </c>
      <c r="J43" s="158">
        <f>VLOOKUP(B43,'Full FBS'!$B$18:$M$2049,9,0)</f>
        <v>3</v>
      </c>
      <c r="K43" s="158">
        <f>VLOOKUP(B43,'Full FBS'!$B$18:$M$2049,10,0)</f>
        <v>0</v>
      </c>
      <c r="L43" s="158">
        <f>VLOOKUP(B43,'Full FBS'!$B$18:$M$2049,11,0)</f>
        <v>0</v>
      </c>
      <c r="M43" s="158">
        <f>VLOOKUP(B43,'Full FBS'!$B$18:$M$2049,12,0)</f>
        <v>0</v>
      </c>
      <c r="N43" s="174">
        <f>SUM(G43*$D$8+H43*$D$5+I43*$D$9+J43*$D$6+K43*$D$11+L43*$D$10+M43*$D$7)</f>
        <v>277.65999999999997</v>
      </c>
      <c r="O43" s="168">
        <f>VLOOKUP(B43, 'Full FBS'!$B$18:$P$2049, 14, FALSE)</f>
        <v>0.97</v>
      </c>
      <c r="P43" s="169">
        <f>SUM(((G43+(I43*2))/4600*0.4)+(H43+(J43*1.5))/50*0.6)*100*O43</f>
        <v>68.212086956521745</v>
      </c>
      <c r="Q43" s="14"/>
      <c r="R43" s="14"/>
      <c r="S43" s="14"/>
      <c r="T43" s="14"/>
    </row>
    <row r="44" spans="1:20" ht="13.5" customHeight="1">
      <c r="A44" s="157">
        <f>RANK(N44,$N$18:$N$2188)</f>
        <v>27</v>
      </c>
      <c r="B44" s="148" t="s">
        <v>1697</v>
      </c>
      <c r="C44" s="148" t="s">
        <v>55</v>
      </c>
      <c r="D44" s="149" t="s">
        <v>33</v>
      </c>
      <c r="E44" s="149" t="s">
        <v>36</v>
      </c>
      <c r="F44" s="149" t="s">
        <v>336</v>
      </c>
      <c r="G44" s="158">
        <f>VLOOKUP(B44,'Full FBS'!$B$18:$M$2049,6,0)</f>
        <v>3483</v>
      </c>
      <c r="H44" s="158">
        <f>VLOOKUP(B44,'Full FBS'!$B$18:$M$2049,7,0)</f>
        <v>29</v>
      </c>
      <c r="I44" s="158">
        <f>VLOOKUP(B44,'Full FBS'!$B$18:$M$2049,8,0)</f>
        <v>43</v>
      </c>
      <c r="J44" s="158">
        <f>VLOOKUP(B44,'Full FBS'!$B$18:$M$2049,9,0)</f>
        <v>3</v>
      </c>
      <c r="K44" s="158">
        <f>VLOOKUP(B44,'Full FBS'!$B$18:$M$2049,10,0)</f>
        <v>0</v>
      </c>
      <c r="L44" s="158">
        <f>VLOOKUP(B44,'Full FBS'!$B$18:$M$2049,11,0)</f>
        <v>0</v>
      </c>
      <c r="M44" s="158">
        <f>VLOOKUP(B44,'Full FBS'!$B$18:$M$2049,12,0)</f>
        <v>0</v>
      </c>
      <c r="N44" s="174">
        <f>SUM(G44*$D$8+H44*$D$5+I44*$D$9+J44*$D$6+K44*$D$11+L44*$D$10+M44*$D$7)</f>
        <v>277.62</v>
      </c>
      <c r="O44" s="168">
        <f>VLOOKUP(B44, 'Full FBS'!$B$18:$P$2049, 14, FALSE)</f>
        <v>0.97</v>
      </c>
      <c r="P44" s="169">
        <f>SUM(((G44+(I44*2))/4600*0.4)+(H44+(J44*1.5))/50*0.6)*100*O44</f>
        <v>69.097739130434775</v>
      </c>
      <c r="Q44" s="14"/>
      <c r="R44" s="14"/>
      <c r="S44" s="14"/>
      <c r="T44" s="14"/>
    </row>
    <row r="45" spans="1:20" ht="13.5" customHeight="1">
      <c r="A45" s="157">
        <f>RANK(N45,$N$18:$N$2188)</f>
        <v>28</v>
      </c>
      <c r="B45" s="148" t="s">
        <v>1799</v>
      </c>
      <c r="C45" s="148" t="s">
        <v>59</v>
      </c>
      <c r="D45" s="149" t="s">
        <v>33</v>
      </c>
      <c r="E45" s="149" t="s">
        <v>34</v>
      </c>
      <c r="F45" s="149" t="s">
        <v>35</v>
      </c>
      <c r="G45" s="158">
        <f>VLOOKUP(B45,'Full FBS'!$B$18:$M$2049,6,0)</f>
        <v>2712</v>
      </c>
      <c r="H45" s="158">
        <f>VLOOKUP(B45,'Full FBS'!$B$18:$M$2049,7,0)</f>
        <v>18</v>
      </c>
      <c r="I45" s="158">
        <f>VLOOKUP(B45,'Full FBS'!$B$18:$M$2049,8,0)</f>
        <v>542</v>
      </c>
      <c r="J45" s="158">
        <f>VLOOKUP(B45,'Full FBS'!$B$18:$M$2049,9,0)</f>
        <v>7</v>
      </c>
      <c r="K45" s="158">
        <f>VLOOKUP(B45,'Full FBS'!$B$18:$M$2049,10,0)</f>
        <v>0</v>
      </c>
      <c r="L45" s="158">
        <f>VLOOKUP(B45,'Full FBS'!$B$18:$M$2049,11,0)</f>
        <v>0</v>
      </c>
      <c r="M45" s="158">
        <f>VLOOKUP(B45,'Full FBS'!$B$18:$M$2049,12,0)</f>
        <v>0</v>
      </c>
      <c r="N45" s="174">
        <f>SUM(G45*$D$8+H45*$D$5+I45*$D$9+J45*$D$6+K45*$D$11+L45*$D$10+M45*$D$7)</f>
        <v>276.68</v>
      </c>
      <c r="O45" s="168">
        <f>VLOOKUP(B45, 'Full FBS'!$B$18:$P$2049, 14, FALSE)</f>
        <v>0.97</v>
      </c>
      <c r="P45" s="169">
        <f>SUM(((G45+(I45*2))/4600*0.4)+(H45+(J45*1.5))/50*0.6)*100*O45</f>
        <v>65.1924347826087</v>
      </c>
      <c r="Q45" s="14"/>
      <c r="R45" s="14"/>
      <c r="S45" s="14"/>
      <c r="T45" s="14"/>
    </row>
    <row r="46" spans="1:20" ht="13.5" customHeight="1">
      <c r="A46" s="157">
        <f>RANK(N46,$N$18:$N$2188)</f>
        <v>29</v>
      </c>
      <c r="B46" s="148" t="s">
        <v>903</v>
      </c>
      <c r="C46" s="148" t="s">
        <v>425</v>
      </c>
      <c r="D46" s="149" t="s">
        <v>33</v>
      </c>
      <c r="E46" s="149" t="s">
        <v>38</v>
      </c>
      <c r="F46" s="149" t="s">
        <v>45</v>
      </c>
      <c r="G46" s="158">
        <f>VLOOKUP(B46,'Full FBS'!$B$18:$M$2049,6,0)</f>
        <v>2973</v>
      </c>
      <c r="H46" s="158">
        <f>VLOOKUP(B46,'Full FBS'!$B$18:$M$2049,7,0)</f>
        <v>20</v>
      </c>
      <c r="I46" s="158">
        <f>VLOOKUP(B46,'Full FBS'!$B$18:$M$2049,8,0)</f>
        <v>477</v>
      </c>
      <c r="J46" s="158">
        <f>VLOOKUP(B46,'Full FBS'!$B$18:$M$2049,9,0)</f>
        <v>5</v>
      </c>
      <c r="K46" s="158">
        <f>VLOOKUP(B46,'Full FBS'!$B$18:$M$2049,10,0)</f>
        <v>0</v>
      </c>
      <c r="L46" s="158">
        <f>VLOOKUP(B46,'Full FBS'!$B$18:$M$2049,11,0)</f>
        <v>0</v>
      </c>
      <c r="M46" s="158">
        <f>VLOOKUP(B46,'Full FBS'!$B$18:$M$2049,12,0)</f>
        <v>0</v>
      </c>
      <c r="N46" s="174">
        <f>SUM(G46*$D$8+H46*$D$5+I46*$D$9+J46*$D$6+K46*$D$11+L46*$D$10+M46*$D$7)</f>
        <v>276.62</v>
      </c>
      <c r="O46" s="168">
        <f>VLOOKUP(B46, 'Full FBS'!$B$18:$P$2049, 14, FALSE)</f>
        <v>0.97</v>
      </c>
      <c r="P46" s="169">
        <f>SUM(((G46+(I46*2))/4600*0.4)+(H46+(J46*1.5))/50*0.6)*100*O46</f>
        <v>65.133391304347825</v>
      </c>
      <c r="Q46" s="14"/>
      <c r="R46" s="14"/>
      <c r="S46" s="14"/>
      <c r="T46" s="14"/>
    </row>
    <row r="47" spans="1:20" ht="13.5" customHeight="1">
      <c r="A47" s="157">
        <f>RANK(N47,$N$18:$N$2188)</f>
        <v>30</v>
      </c>
      <c r="B47" s="148" t="s">
        <v>1455</v>
      </c>
      <c r="C47" s="148" t="s">
        <v>1043</v>
      </c>
      <c r="D47" s="149" t="s">
        <v>33</v>
      </c>
      <c r="E47" s="149" t="s">
        <v>34</v>
      </c>
      <c r="F47" s="149" t="s">
        <v>45</v>
      </c>
      <c r="G47" s="158">
        <f>VLOOKUP(B47,'Full FBS'!$B$18:$M$2049,6,0)</f>
        <v>3225</v>
      </c>
      <c r="H47" s="158">
        <f>VLOOKUP(B47,'Full FBS'!$B$18:$M$2049,7,0)</f>
        <v>26</v>
      </c>
      <c r="I47" s="158">
        <f>VLOOKUP(B47,'Full FBS'!$B$18:$M$2049,8,0)</f>
        <v>131</v>
      </c>
      <c r="J47" s="158">
        <f>VLOOKUP(B47,'Full FBS'!$B$18:$M$2049,9,0)</f>
        <v>5</v>
      </c>
      <c r="K47" s="158">
        <f>VLOOKUP(B47,'Full FBS'!$B$18:$M$2049,10,0)</f>
        <v>0</v>
      </c>
      <c r="L47" s="158">
        <f>VLOOKUP(B47,'Full FBS'!$B$18:$M$2049,11,0)</f>
        <v>0</v>
      </c>
      <c r="M47" s="158">
        <f>VLOOKUP(B47,'Full FBS'!$B$18:$M$2049,12,0)</f>
        <v>0</v>
      </c>
      <c r="N47" s="174">
        <f>SUM(G47*$D$8+H47*$D$5+I47*$D$9+J47*$D$6+K47*$D$11+L47*$D$10+M47*$D$7)</f>
        <v>276.10000000000002</v>
      </c>
      <c r="O47" s="168">
        <f>VLOOKUP(B47, 'Full FBS'!$B$18:$P$2049, 14, FALSE)</f>
        <v>0.97</v>
      </c>
      <c r="P47" s="169">
        <f>SUM(((G47+(I47*2))/4600*0.4)+(H47+(J47*1.5))/50*0.6)*100*O47</f>
        <v>68.406086956521747</v>
      </c>
      <c r="Q47" s="14"/>
      <c r="R47" s="14"/>
      <c r="S47" s="14"/>
      <c r="T47" s="14"/>
    </row>
    <row r="48" spans="1:20" ht="13.5" customHeight="1">
      <c r="A48" s="157">
        <f>RANK(N48,$N$18:$N$2188)</f>
        <v>31</v>
      </c>
      <c r="B48" s="148" t="s">
        <v>520</v>
      </c>
      <c r="C48" s="148" t="s">
        <v>1905</v>
      </c>
      <c r="D48" s="149" t="s">
        <v>33</v>
      </c>
      <c r="E48" s="149" t="s">
        <v>34</v>
      </c>
      <c r="F48" s="149" t="s">
        <v>1966</v>
      </c>
      <c r="G48" s="158">
        <f>VLOOKUP(B48,'Full FBS'!$B$18:$M$2049,6,0)</f>
        <v>3146</v>
      </c>
      <c r="H48" s="158">
        <f>VLOOKUP(B48,'Full FBS'!$B$18:$M$2049,7,0)</f>
        <v>27</v>
      </c>
      <c r="I48" s="158">
        <f>VLOOKUP(B48,'Full FBS'!$B$18:$M$2049,8,0)</f>
        <v>236</v>
      </c>
      <c r="J48" s="158">
        <f>VLOOKUP(B48,'Full FBS'!$B$18:$M$2049,9,0)</f>
        <v>3</v>
      </c>
      <c r="K48" s="158">
        <f>VLOOKUP(B48,'Full FBS'!$B$18:$M$2049,10,0)</f>
        <v>0</v>
      </c>
      <c r="L48" s="158">
        <f>VLOOKUP(B48,'Full FBS'!$B$18:$M$2049,11,0)</f>
        <v>0</v>
      </c>
      <c r="M48" s="158">
        <f>VLOOKUP(B48,'Full FBS'!$B$18:$M$2049,12,0)</f>
        <v>0</v>
      </c>
      <c r="N48" s="174">
        <f>SUM(G48*$D$8+H48*$D$5+I48*$D$9+J48*$D$6+K48*$D$11+L48*$D$10+M48*$D$7)</f>
        <v>275.44</v>
      </c>
      <c r="O48" s="168">
        <f>VLOOKUP(B48, 'Full FBS'!$B$18:$P$2049, 14, FALSE)</f>
        <v>0.97</v>
      </c>
      <c r="P48" s="169">
        <f>SUM(((G48+(I48*2))/4600*0.4)+(H48+(J48*1.5))/50*0.6)*100*O48</f>
        <v>67.183043478260885</v>
      </c>
      <c r="Q48" s="14"/>
      <c r="R48" s="14"/>
      <c r="S48" s="14"/>
      <c r="T48" s="14"/>
    </row>
    <row r="49" spans="1:20" ht="13.5" customHeight="1">
      <c r="A49" s="157">
        <f>RANK(N49,$N$18:$N$2188)</f>
        <v>32</v>
      </c>
      <c r="B49" s="148" t="s">
        <v>193</v>
      </c>
      <c r="C49" s="148" t="s">
        <v>1935</v>
      </c>
      <c r="D49" s="149" t="s">
        <v>33</v>
      </c>
      <c r="E49" s="149" t="s">
        <v>34</v>
      </c>
      <c r="F49" s="149" t="s">
        <v>45</v>
      </c>
      <c r="G49" s="158">
        <f>VLOOKUP(B49,'Full FBS'!$B$18:$M$2049,6,0)</f>
        <v>2895</v>
      </c>
      <c r="H49" s="158">
        <f>VLOOKUP(B49,'Full FBS'!$B$18:$M$2049,7,0)</f>
        <v>22</v>
      </c>
      <c r="I49" s="158">
        <f>VLOOKUP(B49,'Full FBS'!$B$18:$M$2049,8,0)</f>
        <v>354</v>
      </c>
      <c r="J49" s="158">
        <f>VLOOKUP(B49,'Full FBS'!$B$18:$M$2049,9,0)</f>
        <v>6</v>
      </c>
      <c r="K49" s="158">
        <f>VLOOKUP(B49,'Full FBS'!$B$18:$M$2049,10,0)</f>
        <v>0</v>
      </c>
      <c r="L49" s="158">
        <f>VLOOKUP(B49,'Full FBS'!$B$18:$M$2049,11,0)</f>
        <v>0</v>
      </c>
      <c r="M49" s="158">
        <f>VLOOKUP(B49,'Full FBS'!$B$18:$M$2049,12,0)</f>
        <v>0</v>
      </c>
      <c r="N49" s="174">
        <f>SUM(G49*$D$8+H49*$D$5+I49*$D$9+J49*$D$6+K49*$D$11+L49*$D$10+M49*$D$7)</f>
        <v>275.20000000000005</v>
      </c>
      <c r="O49" s="168">
        <f>VLOOKUP(B49, 'Full FBS'!$B$18:$P$2049, 14, FALSE)</f>
        <v>0.97</v>
      </c>
      <c r="P49" s="169">
        <f>SUM(((G49+(I49*2))/4600*0.4)+(H49+(J49*1.5))/50*0.6)*100*O49</f>
        <v>66.474521739130438</v>
      </c>
      <c r="Q49" s="14"/>
      <c r="R49" s="14"/>
      <c r="S49" s="14"/>
      <c r="T49" s="14"/>
    </row>
    <row r="50" spans="1:20" ht="13.5" customHeight="1">
      <c r="A50" s="157">
        <f>RANK(N50,$N$18:$N$2188)</f>
        <v>33</v>
      </c>
      <c r="B50" s="148" t="s">
        <v>598</v>
      </c>
      <c r="C50" s="148" t="s">
        <v>1911</v>
      </c>
      <c r="D50" s="149" t="s">
        <v>33</v>
      </c>
      <c r="E50" s="149" t="s">
        <v>36</v>
      </c>
      <c r="F50" s="149" t="s">
        <v>41</v>
      </c>
      <c r="G50" s="158">
        <f>VLOOKUP(B50,'Full FBS'!$B$18:$M$2049,6,0)</f>
        <v>2119</v>
      </c>
      <c r="H50" s="158">
        <f>VLOOKUP(B50,'Full FBS'!$B$18:$M$2049,7,0)</f>
        <v>13</v>
      </c>
      <c r="I50" s="158">
        <f>VLOOKUP(B50,'Full FBS'!$B$18:$M$2049,8,0)</f>
        <v>757</v>
      </c>
      <c r="J50" s="158">
        <f>VLOOKUP(B50,'Full FBS'!$B$18:$M$2049,9,0)</f>
        <v>10</v>
      </c>
      <c r="K50" s="158">
        <f>VLOOKUP(B50,'Full FBS'!$B$18:$M$2049,10,0)</f>
        <v>0</v>
      </c>
      <c r="L50" s="158">
        <f>VLOOKUP(B50,'Full FBS'!$B$18:$M$2049,11,0)</f>
        <v>0</v>
      </c>
      <c r="M50" s="158">
        <f>VLOOKUP(B50,'Full FBS'!$B$18:$M$2049,12,0)</f>
        <v>0</v>
      </c>
      <c r="N50" s="174">
        <f>SUM(G50*$D$8+H50*$D$5+I50*$D$9+J50*$D$6+K50*$D$11+L50*$D$10+M50*$D$7)</f>
        <v>272.45999999999998</v>
      </c>
      <c r="O50" s="168">
        <f>VLOOKUP(B50, 'Full FBS'!$B$18:$P$2049, 14, FALSE)</f>
        <v>0.97</v>
      </c>
      <c r="P50" s="169">
        <f>SUM(((G50+(I50*2))/4600*0.4)+(H50+(J50*1.5))/50*0.6)*100*O50</f>
        <v>63.235565217391304</v>
      </c>
      <c r="Q50" s="14"/>
      <c r="R50" s="14"/>
      <c r="S50" s="14"/>
      <c r="T50" s="14"/>
    </row>
    <row r="51" spans="1:20" ht="13.5" customHeight="1">
      <c r="A51" s="157">
        <f>RANK(N51,$N$18:$N$2188)</f>
        <v>34</v>
      </c>
      <c r="B51" s="148" t="s">
        <v>257</v>
      </c>
      <c r="C51" s="148" t="s">
        <v>1933</v>
      </c>
      <c r="D51" s="149" t="s">
        <v>33</v>
      </c>
      <c r="E51" s="149" t="s">
        <v>38</v>
      </c>
      <c r="F51" s="149" t="s">
        <v>48</v>
      </c>
      <c r="G51" s="158">
        <f>VLOOKUP(B51,'Full FBS'!$B$18:$M$2049,6,0)</f>
        <v>3146</v>
      </c>
      <c r="H51" s="158">
        <f>VLOOKUP(B51,'Full FBS'!$B$18:$M$2049,7,0)</f>
        <v>25</v>
      </c>
      <c r="I51" s="158">
        <f>VLOOKUP(B51,'Full FBS'!$B$18:$M$2049,8,0)</f>
        <v>286</v>
      </c>
      <c r="J51" s="158">
        <f>VLOOKUP(B51,'Full FBS'!$B$18:$M$2049,9,0)</f>
        <v>3</v>
      </c>
      <c r="K51" s="158">
        <f>VLOOKUP(B51,'Full FBS'!$B$18:$M$2049,10,0)</f>
        <v>0</v>
      </c>
      <c r="L51" s="158">
        <f>VLOOKUP(B51,'Full FBS'!$B$18:$M$2049,11,0)</f>
        <v>0</v>
      </c>
      <c r="M51" s="158">
        <f>VLOOKUP(B51,'Full FBS'!$B$18:$M$2049,12,0)</f>
        <v>0</v>
      </c>
      <c r="N51" s="174">
        <f>SUM(G51*$D$8+H51*$D$5+I51*$D$9+J51*$D$6+K51*$D$11+L51*$D$10+M51*$D$7)</f>
        <v>272.44</v>
      </c>
      <c r="O51" s="168">
        <f>VLOOKUP(B51, 'Full FBS'!$B$18:$P$2049, 14, FALSE)</f>
        <v>0.97</v>
      </c>
      <c r="P51" s="169">
        <f>SUM(((G51+(I51*2))/4600*0.4)+(H51+(J51*1.5))/50*0.6)*100*O51</f>
        <v>65.698521739130427</v>
      </c>
      <c r="Q51" s="14"/>
      <c r="R51" s="14"/>
      <c r="S51" s="14"/>
      <c r="T51" s="14"/>
    </row>
    <row r="52" spans="1:20" ht="13.5" customHeight="1">
      <c r="A52" s="157">
        <f>RANK(N52,$N$18:$N$2188)</f>
        <v>35</v>
      </c>
      <c r="B52" s="148" t="s">
        <v>249</v>
      </c>
      <c r="C52" s="148" t="s">
        <v>433</v>
      </c>
      <c r="D52" s="149" t="s">
        <v>33</v>
      </c>
      <c r="E52" s="149" t="s">
        <v>34</v>
      </c>
      <c r="F52" s="149" t="s">
        <v>37</v>
      </c>
      <c r="G52" s="158">
        <f>VLOOKUP(B52,'Full FBS'!$B$18:$M$2049,6,0)</f>
        <v>3067</v>
      </c>
      <c r="H52" s="158">
        <f>VLOOKUP(B52,'Full FBS'!$B$18:$M$2049,7,0)</f>
        <v>21</v>
      </c>
      <c r="I52" s="158">
        <f>VLOOKUP(B52,'Full FBS'!$B$18:$M$2049,8,0)</f>
        <v>288</v>
      </c>
      <c r="J52" s="158">
        <f>VLOOKUP(B52,'Full FBS'!$B$18:$M$2049,9,0)</f>
        <v>6</v>
      </c>
      <c r="K52" s="158">
        <f>VLOOKUP(B52,'Full FBS'!$B$18:$M$2049,10,0)</f>
        <v>0</v>
      </c>
      <c r="L52" s="158">
        <f>VLOOKUP(B52,'Full FBS'!$B$18:$M$2049,11,0)</f>
        <v>0</v>
      </c>
      <c r="M52" s="158">
        <f>VLOOKUP(B52,'Full FBS'!$B$18:$M$2049,12,0)</f>
        <v>0</v>
      </c>
      <c r="N52" s="174">
        <f>SUM(G52*$D$8+H52*$D$5+I52*$D$9+J52*$D$6+K52*$D$11+L52*$D$10+M52*$D$7)</f>
        <v>271.48</v>
      </c>
      <c r="O52" s="168">
        <f>VLOOKUP(B52, 'Full FBS'!$B$18:$P$2049, 14, FALSE)</f>
        <v>0.97</v>
      </c>
      <c r="P52" s="169">
        <f>SUM(((G52+(I52*2))/4600*0.4)+(H52+(J52*1.5))/50*0.6)*100*O52</f>
        <v>65.647913043478269</v>
      </c>
      <c r="Q52" s="14"/>
      <c r="R52" s="14"/>
      <c r="S52" s="14"/>
      <c r="T52" s="14"/>
    </row>
    <row r="53" spans="1:20" ht="13.5" customHeight="1">
      <c r="A53" s="157">
        <f>RANK(N53,$N$18:$N$2188)</f>
        <v>36</v>
      </c>
      <c r="B53" s="148" t="s">
        <v>1106</v>
      </c>
      <c r="C53" s="148" t="s">
        <v>1049</v>
      </c>
      <c r="D53" s="149" t="s">
        <v>33</v>
      </c>
      <c r="E53" s="149" t="s">
        <v>36</v>
      </c>
      <c r="F53" s="149" t="s">
        <v>1966</v>
      </c>
      <c r="G53" s="158">
        <f>VLOOKUP(B53,'Full FBS'!$B$18:$M$2049,6,0)</f>
        <v>2882</v>
      </c>
      <c r="H53" s="158">
        <f>VLOOKUP(B53,'Full FBS'!$B$18:$M$2049,7,0)</f>
        <v>20</v>
      </c>
      <c r="I53" s="158">
        <f>VLOOKUP(B53,'Full FBS'!$B$18:$M$2049,8,0)</f>
        <v>397</v>
      </c>
      <c r="J53" s="158">
        <f>VLOOKUP(B53,'Full FBS'!$B$18:$M$2049,9,0)</f>
        <v>6</v>
      </c>
      <c r="K53" s="158">
        <f>VLOOKUP(B53,'Full FBS'!$B$18:$M$2049,10,0)</f>
        <v>0</v>
      </c>
      <c r="L53" s="158">
        <f>VLOOKUP(B53,'Full FBS'!$B$18:$M$2049,11,0)</f>
        <v>0</v>
      </c>
      <c r="M53" s="158">
        <f>VLOOKUP(B53,'Full FBS'!$B$18:$M$2049,12,0)</f>
        <v>0</v>
      </c>
      <c r="N53" s="174">
        <f>SUM(G53*$D$8+H53*$D$5+I53*$D$9+J53*$D$6+K53*$D$11+L53*$D$10+M53*$D$7)</f>
        <v>270.98</v>
      </c>
      <c r="O53" s="168">
        <f>VLOOKUP(B53, 'Full FBS'!$B$18:$P$2049, 14, FALSE)</f>
        <v>0.97</v>
      </c>
      <c r="P53" s="169">
        <f>SUM(((G53+(I53*2))/4600*0.4)+(H53+(J53*1.5))/50*0.6)*100*O53</f>
        <v>64.76226086956521</v>
      </c>
      <c r="Q53" s="14"/>
      <c r="R53" s="14"/>
      <c r="S53" s="14"/>
      <c r="T53" s="14"/>
    </row>
    <row r="54" spans="1:20" ht="13.5" customHeight="1">
      <c r="A54" s="157">
        <f>RANK(N54,$N$18:$N$2188)</f>
        <v>37</v>
      </c>
      <c r="B54" s="148" t="s">
        <v>64</v>
      </c>
      <c r="C54" s="148" t="s">
        <v>57</v>
      </c>
      <c r="D54" s="149" t="s">
        <v>33</v>
      </c>
      <c r="E54" s="149" t="s">
        <v>34</v>
      </c>
      <c r="F54" s="149" t="s">
        <v>47</v>
      </c>
      <c r="G54" s="158">
        <f>VLOOKUP(B54,'Full FBS'!$B$18:$M$2049,6,0)</f>
        <v>3356</v>
      </c>
      <c r="H54" s="158">
        <f>VLOOKUP(B54,'Full FBS'!$B$18:$M$2049,7,0)</f>
        <v>23</v>
      </c>
      <c r="I54" s="158">
        <f>VLOOKUP(B54,'Full FBS'!$B$18:$M$2049,8,0)</f>
        <v>202</v>
      </c>
      <c r="J54" s="158">
        <f>VLOOKUP(B54,'Full FBS'!$B$18:$M$2049,9,0)</f>
        <v>4</v>
      </c>
      <c r="K54" s="158">
        <f>VLOOKUP(B54,'Full FBS'!$B$18:$M$2049,10,0)</f>
        <v>0</v>
      </c>
      <c r="L54" s="158">
        <f>VLOOKUP(B54,'Full FBS'!$B$18:$M$2049,11,0)</f>
        <v>0</v>
      </c>
      <c r="M54" s="158">
        <f>VLOOKUP(B54,'Full FBS'!$B$18:$M$2049,12,0)</f>
        <v>0</v>
      </c>
      <c r="N54" s="174">
        <f>SUM(G54*$D$8+H54*$D$5+I54*$D$9+J54*$D$6+K54*$D$11+L54*$D$10+M54*$D$7)</f>
        <v>270.44</v>
      </c>
      <c r="O54" s="168">
        <f>VLOOKUP(B54, 'Full FBS'!$B$18:$P$2049, 14, FALSE)</f>
        <v>0.97</v>
      </c>
      <c r="P54" s="169">
        <f>SUM(((G54+(I54*2))/4600*0.4)+(H54+(J54*1.5))/50*0.6)*100*O54</f>
        <v>65.470782608695657</v>
      </c>
      <c r="Q54" s="14"/>
      <c r="R54" s="14"/>
      <c r="S54" s="14"/>
      <c r="T54" s="14"/>
    </row>
    <row r="55" spans="1:20" ht="13.5" customHeight="1">
      <c r="A55" s="157">
        <f>RANK(N55,$N$18:$N$2188)</f>
        <v>38</v>
      </c>
      <c r="B55" s="148" t="s">
        <v>924</v>
      </c>
      <c r="C55" s="148" t="s">
        <v>1953</v>
      </c>
      <c r="D55" s="149" t="s">
        <v>33</v>
      </c>
      <c r="E55" s="149" t="s">
        <v>36</v>
      </c>
      <c r="F55" s="149" t="s">
        <v>37</v>
      </c>
      <c r="G55" s="158">
        <f>VLOOKUP(B55,'Full FBS'!$B$18:$M$2049,6,0)</f>
        <v>2841</v>
      </c>
      <c r="H55" s="158">
        <f>VLOOKUP(B55,'Full FBS'!$B$18:$M$2049,7,0)</f>
        <v>24</v>
      </c>
      <c r="I55" s="158">
        <f>VLOOKUP(B55,'Full FBS'!$B$18:$M$2049,8,0)</f>
        <v>241</v>
      </c>
      <c r="J55" s="158">
        <f>VLOOKUP(B55,'Full FBS'!$B$18:$M$2049,9,0)</f>
        <v>6</v>
      </c>
      <c r="K55" s="158">
        <f>VLOOKUP(B55,'Full FBS'!$B$18:$M$2049,10,0)</f>
        <v>0</v>
      </c>
      <c r="L55" s="158">
        <f>VLOOKUP(B55,'Full FBS'!$B$18:$M$2049,11,0)</f>
        <v>0</v>
      </c>
      <c r="M55" s="158">
        <f>VLOOKUP(B55,'Full FBS'!$B$18:$M$2049,12,0)</f>
        <v>0</v>
      </c>
      <c r="N55" s="174">
        <f>SUM(G55*$D$8+H55*$D$5+I55*$D$9+J55*$D$6+K55*$D$11+L55*$D$10+M55*$D$7)</f>
        <v>269.74</v>
      </c>
      <c r="O55" s="168">
        <f>VLOOKUP(B55, 'Full FBS'!$B$18:$P$2049, 14, FALSE)</f>
        <v>0.97</v>
      </c>
      <c r="P55" s="169">
        <f>SUM(((G55+(I55*2))/4600*0.4)+(H55+(J55*1.5))/50*0.6)*100*O55</f>
        <v>66.440782608695656</v>
      </c>
      <c r="Q55" s="14"/>
      <c r="R55" s="14"/>
      <c r="S55" s="14"/>
      <c r="T55" s="14"/>
    </row>
    <row r="56" spans="1:20" ht="13.5" customHeight="1">
      <c r="A56" s="157">
        <f>RANK(N56,$N$18:$N$2188)</f>
        <v>39</v>
      </c>
      <c r="B56" s="148" t="s">
        <v>299</v>
      </c>
      <c r="C56" s="148" t="s">
        <v>412</v>
      </c>
      <c r="D56" s="149" t="s">
        <v>33</v>
      </c>
      <c r="E56" s="149" t="s">
        <v>38</v>
      </c>
      <c r="F56" s="149" t="s">
        <v>41</v>
      </c>
      <c r="G56" s="158">
        <f>VLOOKUP(B56,'Full FBS'!$B$18:$M$2049,6,0)</f>
        <v>2811</v>
      </c>
      <c r="H56" s="158">
        <f>VLOOKUP(B56,'Full FBS'!$B$18:$M$2049,7,0)</f>
        <v>22</v>
      </c>
      <c r="I56" s="158">
        <f>VLOOKUP(B56,'Full FBS'!$B$18:$M$2049,8,0)</f>
        <v>321</v>
      </c>
      <c r="J56" s="158">
        <f>VLOOKUP(B56,'Full FBS'!$B$18:$M$2049,9,0)</f>
        <v>6</v>
      </c>
      <c r="K56" s="158">
        <f>VLOOKUP(B56,'Full FBS'!$B$18:$M$2049,10,0)</f>
        <v>0</v>
      </c>
      <c r="L56" s="158">
        <f>VLOOKUP(B56,'Full FBS'!$B$18:$M$2049,11,0)</f>
        <v>0</v>
      </c>
      <c r="M56" s="158">
        <f>VLOOKUP(B56,'Full FBS'!$B$18:$M$2049,12,0)</f>
        <v>0</v>
      </c>
      <c r="N56" s="174">
        <f>SUM(G56*$D$8+H56*$D$5+I56*$D$9+J56*$D$6+K56*$D$11+L56*$D$10+M56*$D$7)</f>
        <v>268.53999999999996</v>
      </c>
      <c r="O56" s="168">
        <f>VLOOKUP(B56, 'Full FBS'!$B$18:$P$2049, 14, FALSE)</f>
        <v>0.97</v>
      </c>
      <c r="P56" s="169">
        <f>SUM(((G56+(I56*2))/4600*0.4)+(H56+(J56*1.5))/50*0.6)*100*O56</f>
        <v>65.209304347826091</v>
      </c>
      <c r="Q56" s="14"/>
      <c r="R56" s="14"/>
      <c r="S56" s="14"/>
      <c r="T56" s="14"/>
    </row>
    <row r="57" spans="1:20" ht="13.5" customHeight="1">
      <c r="A57" s="157">
        <f>RANK(N57,$N$18:$N$2188)</f>
        <v>40</v>
      </c>
      <c r="B57" s="148" t="s">
        <v>1534</v>
      </c>
      <c r="C57" s="148" t="s">
        <v>1937</v>
      </c>
      <c r="D57" s="149" t="s">
        <v>33</v>
      </c>
      <c r="E57" s="149" t="s">
        <v>36</v>
      </c>
      <c r="F57" s="149" t="s">
        <v>35</v>
      </c>
      <c r="G57" s="158">
        <f>VLOOKUP(B57,'Full FBS'!$B$18:$M$2049,6,0)</f>
        <v>2531</v>
      </c>
      <c r="H57" s="158">
        <f>VLOOKUP(B57,'Full FBS'!$B$18:$M$2049,7,0)</f>
        <v>18</v>
      </c>
      <c r="I57" s="158">
        <f>VLOOKUP(B57,'Full FBS'!$B$18:$M$2049,8,0)</f>
        <v>386</v>
      </c>
      <c r="J57" s="158">
        <f>VLOOKUP(B57,'Full FBS'!$B$18:$M$2049,9,0)</f>
        <v>8</v>
      </c>
      <c r="K57" s="158">
        <v>2</v>
      </c>
      <c r="L57" s="158">
        <v>16</v>
      </c>
      <c r="M57" s="158">
        <v>1</v>
      </c>
      <c r="N57" s="174">
        <f>SUM(G57*$D$8+H57*$D$5+I57*$D$9+J57*$D$6+K57*$D$11+L57*$D$10+M57*$D$7)</f>
        <v>268.44000000000005</v>
      </c>
      <c r="O57" s="168">
        <f>VLOOKUP(B57, 'Full FBS'!$B$18:$P$2049, 14, FALSE)</f>
        <v>0.95</v>
      </c>
      <c r="P57" s="169">
        <f>SUM(((G57+(I57*2))/4600*0.4)+(H57+(J57*1.5))/50*0.6)*100*O57</f>
        <v>61.485652173913032</v>
      </c>
      <c r="Q57" s="14"/>
      <c r="R57" s="14"/>
      <c r="S57" s="14"/>
      <c r="T57" s="14"/>
    </row>
    <row r="58" spans="1:20" ht="13.5" customHeight="1">
      <c r="A58" s="157">
        <f>RANK(N58,$N$18:$N$2188)</f>
        <v>41</v>
      </c>
      <c r="B58" s="148" t="s">
        <v>590</v>
      </c>
      <c r="C58" s="148" t="s">
        <v>426</v>
      </c>
      <c r="D58" s="149" t="s">
        <v>33</v>
      </c>
      <c r="E58" s="149" t="s">
        <v>38</v>
      </c>
      <c r="F58" s="149" t="s">
        <v>45</v>
      </c>
      <c r="G58" s="158">
        <f>VLOOKUP(B58,'Full FBS'!$B$18:$M$2049,6,0)</f>
        <v>3123</v>
      </c>
      <c r="H58" s="158">
        <f>VLOOKUP(B58,'Full FBS'!$B$18:$M$2049,7,0)</f>
        <v>25</v>
      </c>
      <c r="I58" s="158">
        <f>VLOOKUP(B58,'Full FBS'!$B$18:$M$2049,8,0)</f>
        <v>189</v>
      </c>
      <c r="J58" s="158">
        <f>VLOOKUP(B58,'Full FBS'!$B$18:$M$2049,9,0)</f>
        <v>4</v>
      </c>
      <c r="K58" s="158">
        <f>VLOOKUP(B58,'Full FBS'!$B$18:$M$2049,10,0)</f>
        <v>0</v>
      </c>
      <c r="L58" s="158">
        <f>VLOOKUP(B58,'Full FBS'!$B$18:$M$2049,11,0)</f>
        <v>0</v>
      </c>
      <c r="M58" s="158">
        <f>VLOOKUP(B58,'Full FBS'!$B$18:$M$2049,12,0)</f>
        <v>0</v>
      </c>
      <c r="N58" s="174">
        <f>SUM(G58*$D$8+H58*$D$5+I58*$D$9+J58*$D$6+K58*$D$11+L58*$D$10+M58*$D$7)</f>
        <v>267.82000000000005</v>
      </c>
      <c r="O58" s="168">
        <f>VLOOKUP(B58, 'Full FBS'!$B$18:$P$2049, 14, FALSE)</f>
        <v>0.97</v>
      </c>
      <c r="P58" s="169">
        <f>SUM(((G58+(I58*2))/4600*0.4)+(H58+(J58*1.5))/50*0.6)*100*O58</f>
        <v>65.614173913043473</v>
      </c>
      <c r="Q58" s="14"/>
      <c r="R58" s="14"/>
      <c r="S58" s="14"/>
      <c r="T58" s="14"/>
    </row>
    <row r="59" spans="1:20" ht="13.5" customHeight="1">
      <c r="A59" s="157">
        <f>RANK(N59,$N$18:$N$2188)</f>
        <v>42</v>
      </c>
      <c r="B59" s="148" t="s">
        <v>93</v>
      </c>
      <c r="C59" s="148" t="s">
        <v>429</v>
      </c>
      <c r="D59" s="149" t="s">
        <v>33</v>
      </c>
      <c r="E59" s="149" t="s">
        <v>34</v>
      </c>
      <c r="F59" s="149" t="s">
        <v>336</v>
      </c>
      <c r="G59" s="158">
        <f>VLOOKUP(B59,'Full FBS'!$B$18:$M$2049,6,0)</f>
        <v>2717</v>
      </c>
      <c r="H59" s="158">
        <f>VLOOKUP(B59,'Full FBS'!$B$18:$M$2049,7,0)</f>
        <v>19</v>
      </c>
      <c r="I59" s="158">
        <f>VLOOKUP(B59,'Full FBS'!$B$18:$M$2049,8,0)</f>
        <v>454</v>
      </c>
      <c r="J59" s="158">
        <f>VLOOKUP(B59,'Full FBS'!$B$18:$M$2049,9,0)</f>
        <v>6</v>
      </c>
      <c r="K59" s="158">
        <f>VLOOKUP(B59,'Full FBS'!$B$18:$M$2049,10,0)</f>
        <v>0</v>
      </c>
      <c r="L59" s="158">
        <f>VLOOKUP(B59,'Full FBS'!$B$18:$M$2049,11,0)</f>
        <v>0</v>
      </c>
      <c r="M59" s="158">
        <f>VLOOKUP(B59,'Full FBS'!$B$18:$M$2049,12,0)</f>
        <v>0</v>
      </c>
      <c r="N59" s="174">
        <f>SUM(G59*$D$8+H59*$D$5+I59*$D$9+J59*$D$6+K59*$D$11+L59*$D$10+M59*$D$7)</f>
        <v>266.08000000000004</v>
      </c>
      <c r="O59" s="168">
        <f>VLOOKUP(B59, 'Full FBS'!$B$18:$P$2049, 14, FALSE)</f>
        <v>0.95</v>
      </c>
      <c r="P59" s="169">
        <f>SUM(((G59+(I59*2))/4600*0.4)+(H59+(J59*1.5))/50*0.6)*100*O59</f>
        <v>61.865652173913048</v>
      </c>
      <c r="Q59" s="14"/>
      <c r="R59" s="14"/>
      <c r="S59" s="14"/>
      <c r="T59" s="14"/>
    </row>
    <row r="60" spans="1:20" ht="13.5" customHeight="1">
      <c r="A60" s="157">
        <f>RANK(N60,$N$18:$N$2188)</f>
        <v>42</v>
      </c>
      <c r="B60" s="148" t="s">
        <v>657</v>
      </c>
      <c r="C60" s="148" t="s">
        <v>413</v>
      </c>
      <c r="D60" s="149" t="s">
        <v>33</v>
      </c>
      <c r="E60" s="149" t="s">
        <v>34</v>
      </c>
      <c r="F60" s="149" t="s">
        <v>336</v>
      </c>
      <c r="G60" s="158">
        <f>VLOOKUP(B60,'Full FBS'!$B$18:$M$2049,6,0)</f>
        <v>2817</v>
      </c>
      <c r="H60" s="158">
        <f>VLOOKUP(B60,'Full FBS'!$B$18:$M$2049,7,0)</f>
        <v>21</v>
      </c>
      <c r="I60" s="158">
        <f>VLOOKUP(B60,'Full FBS'!$B$18:$M$2049,8,0)</f>
        <v>334</v>
      </c>
      <c r="J60" s="158">
        <f>VLOOKUP(B60,'Full FBS'!$B$18:$M$2049,9,0)</f>
        <v>6</v>
      </c>
      <c r="K60" s="158">
        <f>VLOOKUP(B60,'Full FBS'!$B$18:$M$2049,10,0)</f>
        <v>0</v>
      </c>
      <c r="L60" s="158">
        <f>VLOOKUP(B60,'Full FBS'!$B$18:$M$2049,11,0)</f>
        <v>0</v>
      </c>
      <c r="M60" s="158">
        <f>VLOOKUP(B60,'Full FBS'!$B$18:$M$2049,12,0)</f>
        <v>0</v>
      </c>
      <c r="N60" s="174">
        <f>SUM(G60*$D$8+H60*$D$5+I60*$D$9+J60*$D$6+K60*$D$11+L60*$D$10+M60*$D$7)</f>
        <v>266.08000000000004</v>
      </c>
      <c r="O60" s="168">
        <f>VLOOKUP(B60, 'Full FBS'!$B$18:$P$2049, 14, FALSE)</f>
        <v>0.95</v>
      </c>
      <c r="P60" s="169">
        <f>SUM(((G60+(I60*2))/4600*0.4)+(H60+(J60*1.5))/50*0.6)*100*O60</f>
        <v>62.989130434782616</v>
      </c>
      <c r="Q60" s="14"/>
      <c r="R60" s="14"/>
      <c r="S60" s="14"/>
      <c r="T60" s="14"/>
    </row>
    <row r="61" spans="1:20" ht="13.5" customHeight="1">
      <c r="A61" s="157">
        <f>RANK(N61,$N$18:$N$2188)</f>
        <v>44</v>
      </c>
      <c r="B61" s="148" t="s">
        <v>1471</v>
      </c>
      <c r="C61" s="148" t="s">
        <v>420</v>
      </c>
      <c r="D61" s="149" t="s">
        <v>33</v>
      </c>
      <c r="E61" s="149" t="s">
        <v>38</v>
      </c>
      <c r="F61" s="149" t="s">
        <v>337</v>
      </c>
      <c r="G61" s="158">
        <f>VLOOKUP(B61,'Full FBS'!$B$18:$M$2049,6,0)</f>
        <v>2594</v>
      </c>
      <c r="H61" s="158">
        <f>VLOOKUP(B61,'Full FBS'!$B$18:$M$2049,7,0)</f>
        <v>17</v>
      </c>
      <c r="I61" s="158">
        <f>VLOOKUP(B61,'Full FBS'!$B$18:$M$2049,8,0)</f>
        <v>501</v>
      </c>
      <c r="J61" s="158">
        <f>VLOOKUP(B61,'Full FBS'!$B$18:$M$2049,9,0)</f>
        <v>7</v>
      </c>
      <c r="K61" s="158">
        <f>VLOOKUP(B61,'Full FBS'!$B$18:$M$2049,10,0)</f>
        <v>0</v>
      </c>
      <c r="L61" s="158">
        <f>VLOOKUP(B61,'Full FBS'!$B$18:$M$2049,11,0)</f>
        <v>0</v>
      </c>
      <c r="M61" s="158">
        <f>VLOOKUP(B61,'Full FBS'!$B$18:$M$2049,12,0)</f>
        <v>0</v>
      </c>
      <c r="N61" s="174">
        <f>SUM(G61*$D$8+H61*$D$5+I61*$D$9+J61*$D$6+K61*$D$11+L61*$D$10+M61*$D$7)</f>
        <v>263.86</v>
      </c>
      <c r="O61" s="168">
        <f>VLOOKUP(B61, 'Full FBS'!$B$18:$P$2049, 14, FALSE)</f>
        <v>0.95</v>
      </c>
      <c r="P61" s="169">
        <f>SUM(((G61+(I61*2))/4600*0.4)+(H61+(J61*1.5))/50*0.6)*100*O61</f>
        <v>61.056086956521746</v>
      </c>
      <c r="Q61" s="14"/>
      <c r="R61" s="14"/>
      <c r="S61" s="14"/>
      <c r="T61" s="14"/>
    </row>
    <row r="62" spans="1:20" ht="13.5" customHeight="1">
      <c r="A62" s="157">
        <f>RANK(N62,$N$18:$N$2188)</f>
        <v>45</v>
      </c>
      <c r="B62" s="148" t="s">
        <v>1284</v>
      </c>
      <c r="C62" s="148" t="s">
        <v>1920</v>
      </c>
      <c r="D62" s="149" t="s">
        <v>33</v>
      </c>
      <c r="E62" s="149" t="s">
        <v>36</v>
      </c>
      <c r="F62" s="149" t="s">
        <v>1966</v>
      </c>
      <c r="G62" s="158">
        <f>VLOOKUP(B62,'Full FBS'!$B$18:$M$2049,6,0)</f>
        <v>3346</v>
      </c>
      <c r="H62" s="158">
        <f>VLOOKUP(B62,'Full FBS'!$B$18:$M$2049,7,0)</f>
        <v>24</v>
      </c>
      <c r="I62" s="158">
        <f>VLOOKUP(B62,'Full FBS'!$B$18:$M$2049,8,0)</f>
        <v>219</v>
      </c>
      <c r="J62" s="158">
        <f>VLOOKUP(B62,'Full FBS'!$B$18:$M$2049,9,0)</f>
        <v>2</v>
      </c>
      <c r="K62" s="158">
        <f>VLOOKUP(B62,'Full FBS'!$B$18:$M$2049,10,0)</f>
        <v>0</v>
      </c>
      <c r="L62" s="158">
        <f>VLOOKUP(B62,'Full FBS'!$B$18:$M$2049,11,0)</f>
        <v>0</v>
      </c>
      <c r="M62" s="158">
        <f>VLOOKUP(B62,'Full FBS'!$B$18:$M$2049,12,0)</f>
        <v>0</v>
      </c>
      <c r="N62" s="174">
        <f>SUM(G62*$D$8+H62*$D$5+I62*$D$9+J62*$D$6+K62*$D$11+L62*$D$10+M62*$D$7)</f>
        <v>263.74</v>
      </c>
      <c r="O62" s="168">
        <f>VLOOKUP(B62, 'Full FBS'!$B$18:$P$2049, 14, FALSE)</f>
        <v>0.95</v>
      </c>
      <c r="P62" s="169">
        <f>SUM(((G62+(I62*2))/4600*0.4)+(H62+(J62*1.5))/50*0.6)*100*O62</f>
        <v>62.039130434782614</v>
      </c>
      <c r="Q62" s="14"/>
      <c r="R62" s="14"/>
      <c r="S62" s="14"/>
      <c r="T62" s="14"/>
    </row>
    <row r="63" spans="1:20" ht="13.5" customHeight="1">
      <c r="A63" s="157">
        <f>RANK(N63,$N$18:$N$2188)</f>
        <v>46</v>
      </c>
      <c r="B63" s="148" t="s">
        <v>841</v>
      </c>
      <c r="C63" s="148" t="s">
        <v>1918</v>
      </c>
      <c r="D63" s="149" t="s">
        <v>33</v>
      </c>
      <c r="E63" s="149" t="s">
        <v>34</v>
      </c>
      <c r="F63" s="149" t="s">
        <v>45</v>
      </c>
      <c r="G63" s="158">
        <f>VLOOKUP(B63,'Full FBS'!$B$18:$M$2049,6,0)</f>
        <v>2747</v>
      </c>
      <c r="H63" s="158">
        <f>VLOOKUP(B63,'Full FBS'!$B$18:$M$2049,7,0)</f>
        <v>21</v>
      </c>
      <c r="I63" s="158">
        <f>VLOOKUP(B63,'Full FBS'!$B$18:$M$2049,8,0)</f>
        <v>263</v>
      </c>
      <c r="J63" s="158">
        <f>VLOOKUP(B63,'Full FBS'!$B$18:$M$2049,9,0)</f>
        <v>7</v>
      </c>
      <c r="K63" s="158">
        <f>VLOOKUP(B63,'Full FBS'!$B$18:$M$2049,10,0)</f>
        <v>0</v>
      </c>
      <c r="L63" s="158">
        <f>VLOOKUP(B63,'Full FBS'!$B$18:$M$2049,11,0)</f>
        <v>0</v>
      </c>
      <c r="M63" s="158">
        <f>VLOOKUP(B63,'Full FBS'!$B$18:$M$2049,12,0)</f>
        <v>0</v>
      </c>
      <c r="N63" s="174">
        <f>SUM(G63*$D$8+H63*$D$5+I63*$D$9+J63*$D$6+K63*$D$11+L63*$D$10+M63*$D$7)</f>
        <v>262.18</v>
      </c>
      <c r="O63" s="168">
        <f>VLOOKUP(B63, 'Full FBS'!$B$18:$P$2049, 14, FALSE)</f>
        <v>0.95</v>
      </c>
      <c r="P63" s="169">
        <f>SUM(((G63+(I63*2))/4600*0.4)+(H63+(J63*1.5))/50*0.6)*100*O63</f>
        <v>62.947826086956518</v>
      </c>
      <c r="Q63" s="14"/>
      <c r="R63" s="14"/>
      <c r="S63" s="14"/>
      <c r="T63" s="14"/>
    </row>
    <row r="64" spans="1:20" ht="13.5" customHeight="1">
      <c r="A64" s="157">
        <f>RANK(N64,$N$18:$N$2188)</f>
        <v>47</v>
      </c>
      <c r="B64" s="148" t="s">
        <v>1209</v>
      </c>
      <c r="C64" s="148" t="s">
        <v>1914</v>
      </c>
      <c r="D64" s="149" t="s">
        <v>33</v>
      </c>
      <c r="E64" s="149" t="s">
        <v>36</v>
      </c>
      <c r="F64" s="149" t="s">
        <v>1966</v>
      </c>
      <c r="G64" s="158">
        <f>VLOOKUP(B64,'Full FBS'!$B$18:$M$2049,6,0)</f>
        <v>2853</v>
      </c>
      <c r="H64" s="158">
        <f>VLOOKUP(B64,'Full FBS'!$B$18:$M$2049,7,0)</f>
        <v>19</v>
      </c>
      <c r="I64" s="158">
        <f>VLOOKUP(B64,'Full FBS'!$B$18:$M$2049,8,0)</f>
        <v>464</v>
      </c>
      <c r="J64" s="158">
        <f>VLOOKUP(B64,'Full FBS'!$B$18:$M$2049,9,0)</f>
        <v>4</v>
      </c>
      <c r="K64" s="158">
        <f>VLOOKUP(B64,'Full FBS'!$B$18:$M$2049,10,0)</f>
        <v>0</v>
      </c>
      <c r="L64" s="158">
        <f>VLOOKUP(B64,'Full FBS'!$B$18:$M$2049,11,0)</f>
        <v>0</v>
      </c>
      <c r="M64" s="158">
        <f>VLOOKUP(B64,'Full FBS'!$B$18:$M$2049,12,0)</f>
        <v>0</v>
      </c>
      <c r="N64" s="174">
        <f>SUM(G64*$D$8+H64*$D$5+I64*$D$9+J64*$D$6+K64*$D$11+L64*$D$10+M64*$D$7)</f>
        <v>260.52</v>
      </c>
      <c r="O64" s="168">
        <f>VLOOKUP(B64, 'Full FBS'!$B$18:$P$2049, 14, FALSE)</f>
        <v>0.95</v>
      </c>
      <c r="P64" s="169">
        <f>SUM(((G64+(I64*2))/4600*0.4)+(H64+(J64*1.5))/50*0.6)*100*O64</f>
        <v>59.73434782608696</v>
      </c>
      <c r="Q64" s="14"/>
      <c r="R64" s="14"/>
      <c r="S64" s="14"/>
      <c r="T64" s="14"/>
    </row>
    <row r="65" spans="1:20" ht="13.5" customHeight="1">
      <c r="A65" s="157">
        <f>RANK(N65,$N$18:$N$2188)</f>
        <v>48</v>
      </c>
      <c r="B65" s="148" t="s">
        <v>342</v>
      </c>
      <c r="C65" s="148" t="s">
        <v>416</v>
      </c>
      <c r="D65" s="149" t="s">
        <v>33</v>
      </c>
      <c r="E65" s="149" t="s">
        <v>38</v>
      </c>
      <c r="F65" s="149" t="s">
        <v>37</v>
      </c>
      <c r="G65" s="158">
        <f>VLOOKUP(B65,'Full FBS'!$B$18:$M$2049,6,0)</f>
        <v>3249</v>
      </c>
      <c r="H65" s="158">
        <f>VLOOKUP(B65,'Full FBS'!$B$18:$M$2049,7,0)</f>
        <v>26</v>
      </c>
      <c r="I65" s="158">
        <f>VLOOKUP(B65,'Full FBS'!$B$18:$M$2049,8,0)</f>
        <v>25</v>
      </c>
      <c r="J65" s="158">
        <f>VLOOKUP(B65,'Full FBS'!$B$18:$M$2049,9,0)</f>
        <v>4</v>
      </c>
      <c r="K65" s="158">
        <f>VLOOKUP(B65,'Full FBS'!$B$18:$M$2049,10,0)</f>
        <v>0</v>
      </c>
      <c r="L65" s="158">
        <f>VLOOKUP(B65,'Full FBS'!$B$18:$M$2049,11,0)</f>
        <v>0</v>
      </c>
      <c r="M65" s="158">
        <f>VLOOKUP(B65,'Full FBS'!$B$18:$M$2049,12,0)</f>
        <v>0</v>
      </c>
      <c r="N65" s="174">
        <f>SUM(G65*$D$8+H65*$D$5+I65*$D$9+J65*$D$6+K65*$D$11+L65*$D$10+M65*$D$7)</f>
        <v>260.46000000000004</v>
      </c>
      <c r="O65" s="168">
        <f>VLOOKUP(B65, 'Full FBS'!$B$18:$P$2049, 14, FALSE)</f>
        <v>0.95</v>
      </c>
      <c r="P65" s="169">
        <f>SUM(((G65+(I65*2))/4600*0.4)+(H65+(J65*1.5))/50*0.6)*100*O65</f>
        <v>63.732608695652168</v>
      </c>
      <c r="Q65" s="14"/>
      <c r="R65" s="14"/>
      <c r="S65" s="14"/>
      <c r="T65" s="14"/>
    </row>
    <row r="66" spans="1:20" ht="13.5" customHeight="1">
      <c r="A66" s="157">
        <f>RANK(N66,$N$18:$N$2188)</f>
        <v>49</v>
      </c>
      <c r="B66" s="148" t="s">
        <v>1841</v>
      </c>
      <c r="C66" s="148" t="s">
        <v>62</v>
      </c>
      <c r="D66" s="149" t="s">
        <v>33</v>
      </c>
      <c r="E66" s="149" t="s">
        <v>36</v>
      </c>
      <c r="F66" s="149" t="s">
        <v>47</v>
      </c>
      <c r="G66" s="158">
        <f>VLOOKUP(B66,'Full FBS'!$B$18:$M$2049,6,0)</f>
        <v>2923</v>
      </c>
      <c r="H66" s="158">
        <f>VLOOKUP(B66,'Full FBS'!$B$18:$M$2049,7,0)</f>
        <v>25</v>
      </c>
      <c r="I66" s="158">
        <f>VLOOKUP(B66,'Full FBS'!$B$18:$M$2049,8,0)</f>
        <v>171</v>
      </c>
      <c r="J66" s="158">
        <f>VLOOKUP(B66,'Full FBS'!$B$18:$M$2049,9,0)</f>
        <v>4</v>
      </c>
      <c r="K66" s="158">
        <f>VLOOKUP(B66,'Full FBS'!$B$18:$M$2049,10,0)</f>
        <v>0</v>
      </c>
      <c r="L66" s="158">
        <f>VLOOKUP(B66,'Full FBS'!$B$18:$M$2049,11,0)</f>
        <v>0</v>
      </c>
      <c r="M66" s="158">
        <f>VLOOKUP(B66,'Full FBS'!$B$18:$M$2049,12,0)</f>
        <v>0</v>
      </c>
      <c r="N66" s="174">
        <f>SUM(G66*$D$8+H66*$D$5+I66*$D$9+J66*$D$6+K66*$D$11+L66*$D$10+M66*$D$7)</f>
        <v>258.02</v>
      </c>
      <c r="O66" s="168">
        <f>VLOOKUP(B66, 'Full FBS'!$B$18:$P$2049, 14, FALSE)</f>
        <v>0.95</v>
      </c>
      <c r="P66" s="169">
        <f>SUM(((G66+(I66*2))/4600*0.4)+(H66+(J66*1.5))/50*0.6)*100*O66</f>
        <v>62.311739130434773</v>
      </c>
      <c r="Q66" s="14"/>
      <c r="R66" s="14"/>
      <c r="S66" s="14"/>
      <c r="T66" s="14"/>
    </row>
    <row r="67" spans="1:20" ht="13.5" customHeight="1">
      <c r="A67" s="157">
        <f>RANK(N67,$N$18:$N$2188)</f>
        <v>50</v>
      </c>
      <c r="B67" s="148" t="s">
        <v>495</v>
      </c>
      <c r="C67" s="148" t="s">
        <v>51</v>
      </c>
      <c r="D67" s="149" t="s">
        <v>33</v>
      </c>
      <c r="E67" s="149" t="s">
        <v>38</v>
      </c>
      <c r="F67" s="149" t="s">
        <v>37</v>
      </c>
      <c r="G67" s="158">
        <f>VLOOKUP(B67,'Full FBS'!$B$18:$M$2049,6,0)</f>
        <v>3368</v>
      </c>
      <c r="H67" s="158">
        <f>VLOOKUP(B67,'Full FBS'!$B$18:$M$2049,7,0)</f>
        <v>27</v>
      </c>
      <c r="I67" s="158">
        <f>VLOOKUP(B67,'Full FBS'!$B$18:$M$2049,8,0)</f>
        <v>31</v>
      </c>
      <c r="J67" s="158">
        <f>VLOOKUP(B67,'Full FBS'!$B$18:$M$2049,9,0)</f>
        <v>2</v>
      </c>
      <c r="K67" s="158">
        <f>VLOOKUP(B67,'Full FBS'!$B$18:$M$2049,10,0)</f>
        <v>0</v>
      </c>
      <c r="L67" s="158">
        <f>VLOOKUP(B67,'Full FBS'!$B$18:$M$2049,11,0)</f>
        <v>0</v>
      </c>
      <c r="M67" s="158">
        <f>VLOOKUP(B67,'Full FBS'!$B$18:$M$2049,12,0)</f>
        <v>0</v>
      </c>
      <c r="N67" s="174">
        <f>SUM(G67*$D$8+H67*$D$5+I67*$D$9+J67*$D$6+K67*$D$11+L67*$D$10+M67*$D$7)</f>
        <v>257.82</v>
      </c>
      <c r="O67" s="168">
        <f>VLOOKUP(B67, 'Full FBS'!$B$18:$P$2049, 14, FALSE)</f>
        <v>0.95</v>
      </c>
      <c r="P67" s="169">
        <f>SUM(((G67+(I67*2))/4600*0.4)+(H67+(J67*1.5))/50*0.6)*100*O67</f>
        <v>62.534782608695657</v>
      </c>
      <c r="Q67" s="14"/>
      <c r="R67" s="14"/>
      <c r="S67" s="14"/>
      <c r="T67" s="14"/>
    </row>
    <row r="68" spans="1:20" ht="13.5" customHeight="1">
      <c r="A68" s="157">
        <f>RANK(N68,$N$18:$N$2188)</f>
        <v>51</v>
      </c>
      <c r="B68" s="148" t="s">
        <v>394</v>
      </c>
      <c r="C68" s="148" t="s">
        <v>407</v>
      </c>
      <c r="D68" s="149" t="s">
        <v>33</v>
      </c>
      <c r="E68" s="149" t="s">
        <v>34</v>
      </c>
      <c r="F68" s="149" t="s">
        <v>35</v>
      </c>
      <c r="G68" s="158">
        <f>VLOOKUP(B68,'Full FBS'!$B$18:$M$2049,6,0)</f>
        <v>3377</v>
      </c>
      <c r="H68" s="158">
        <f>VLOOKUP(B68,'Full FBS'!$B$18:$M$2049,7,0)</f>
        <v>28</v>
      </c>
      <c r="I68" s="158">
        <f>VLOOKUP(B68,'Full FBS'!$B$18:$M$2049,8,0)</f>
        <v>47</v>
      </c>
      <c r="J68" s="158">
        <f>VLOOKUP(B68,'Full FBS'!$B$18:$M$2049,9,0)</f>
        <v>1</v>
      </c>
      <c r="K68" s="158">
        <f>VLOOKUP(B68,'Full FBS'!$B$18:$M$2049,10,0)</f>
        <v>0</v>
      </c>
      <c r="L68" s="158">
        <f>VLOOKUP(B68,'Full FBS'!$B$18:$M$2049,11,0)</f>
        <v>0</v>
      </c>
      <c r="M68" s="158">
        <f>VLOOKUP(B68,'Full FBS'!$B$18:$M$2049,12,0)</f>
        <v>0</v>
      </c>
      <c r="N68" s="174">
        <f>SUM(G68*$D$8+H68*$D$5+I68*$D$9+J68*$D$6+K68*$D$11+L68*$D$10+M68*$D$7)</f>
        <v>257.77999999999997</v>
      </c>
      <c r="O68" s="168">
        <f>VLOOKUP(B68, 'Full FBS'!$B$18:$P$2049, 14, FALSE)</f>
        <v>0.95</v>
      </c>
      <c r="P68" s="169">
        <f>SUM(((G68+(I68*2))/4600*0.4)+(H68+(J68*1.5))/50*0.6)*100*O68</f>
        <v>62.303478260869568</v>
      </c>
      <c r="Q68" s="14"/>
      <c r="R68" s="14"/>
      <c r="S68" s="14"/>
      <c r="T68" s="14"/>
    </row>
    <row r="69" spans="1:20" ht="13.5" customHeight="1">
      <c r="A69" s="157">
        <f>RANK(N69,$N$18:$N$2188)</f>
        <v>52</v>
      </c>
      <c r="B69" s="148" t="s">
        <v>398</v>
      </c>
      <c r="C69" s="148" t="s">
        <v>415</v>
      </c>
      <c r="D69" s="149" t="s">
        <v>33</v>
      </c>
      <c r="E69" s="149" t="s">
        <v>38</v>
      </c>
      <c r="F69" s="149" t="s">
        <v>47</v>
      </c>
      <c r="G69" s="158">
        <f>VLOOKUP(B69,'Full FBS'!$B$18:$M$2049,6,0)</f>
        <v>2768</v>
      </c>
      <c r="H69" s="158">
        <f>VLOOKUP(B69,'Full FBS'!$B$18:$M$2049,7,0)</f>
        <v>20</v>
      </c>
      <c r="I69" s="158">
        <f>VLOOKUP(B69,'Full FBS'!$B$18:$M$2049,8,0)</f>
        <v>366</v>
      </c>
      <c r="J69" s="158">
        <f>VLOOKUP(B69,'Full FBS'!$B$18:$M$2049,9,0)</f>
        <v>5</v>
      </c>
      <c r="K69" s="158">
        <f>VLOOKUP(B69,'Full FBS'!$B$18:$M$2049,10,0)</f>
        <v>0</v>
      </c>
      <c r="L69" s="158">
        <f>VLOOKUP(B69,'Full FBS'!$B$18:$M$2049,11,0)</f>
        <v>0</v>
      </c>
      <c r="M69" s="158">
        <f>VLOOKUP(B69,'Full FBS'!$B$18:$M$2049,12,0)</f>
        <v>0</v>
      </c>
      <c r="N69" s="174">
        <f>SUM(G69*$D$8+H69*$D$5+I69*$D$9+J69*$D$6+K69*$D$11+L69*$D$10+M69*$D$7)</f>
        <v>257.32</v>
      </c>
      <c r="O69" s="168">
        <f>VLOOKUP(B69, 'Full FBS'!$B$18:$P$2049, 14, FALSE)</f>
        <v>0.95</v>
      </c>
      <c r="P69" s="169">
        <f>SUM(((G69+(I69*2))/4600*0.4)+(H69+(J69*1.5))/50*0.6)*100*O69</f>
        <v>60.263043478260876</v>
      </c>
      <c r="Q69" s="14"/>
      <c r="R69" s="14"/>
      <c r="S69" s="14"/>
      <c r="T69" s="14"/>
    </row>
    <row r="70" spans="1:20" ht="13.5" customHeight="1">
      <c r="A70" s="157">
        <f>RANK(N70,$N$18:$N$2188)</f>
        <v>53</v>
      </c>
      <c r="B70" s="148" t="s">
        <v>2187</v>
      </c>
      <c r="C70" s="148" t="s">
        <v>428</v>
      </c>
      <c r="D70" s="149" t="s">
        <v>33</v>
      </c>
      <c r="E70" s="149" t="s">
        <v>34</v>
      </c>
      <c r="F70" s="149" t="s">
        <v>336</v>
      </c>
      <c r="G70" s="158">
        <f>VLOOKUP(B70,'Full FBS'!$B$18:$M$2049,6,0)</f>
        <v>2664</v>
      </c>
      <c r="H70" s="158">
        <f>VLOOKUP(B70,'Full FBS'!$B$18:$M$2049,7,0)</f>
        <v>22</v>
      </c>
      <c r="I70" s="158">
        <f>VLOOKUP(B70,'Full FBS'!$B$18:$M$2049,8,0)</f>
        <v>312</v>
      </c>
      <c r="J70" s="158">
        <f>VLOOKUP(B70,'Full FBS'!$B$18:$M$2049,9,0)</f>
        <v>5</v>
      </c>
      <c r="K70" s="158">
        <f>VLOOKUP(B70,'Full FBS'!$B$18:$M$2049,10,0)</f>
        <v>0</v>
      </c>
      <c r="L70" s="158">
        <f>VLOOKUP(B70,'Full FBS'!$B$18:$M$2049,11,0)</f>
        <v>0</v>
      </c>
      <c r="M70" s="158">
        <f>VLOOKUP(B70,'Full FBS'!$B$18:$M$2049,12,0)</f>
        <v>0</v>
      </c>
      <c r="N70" s="174">
        <f>SUM(G70*$D$8+H70*$D$5+I70*$D$9+J70*$D$6+K70*$D$11+L70*$D$10+M70*$D$7)</f>
        <v>255.76</v>
      </c>
      <c r="O70" s="168">
        <f>VLOOKUP(B70, 'Full FBS'!$B$18:$P$2049, 14, FALSE)</f>
        <v>0.95</v>
      </c>
      <c r="P70" s="169">
        <f>SUM(((G70+(I70*2))/4600*0.4)+(H70+(J70*1.5))/50*0.6)*100*O70</f>
        <v>60.79173913043477</v>
      </c>
      <c r="Q70" s="14"/>
      <c r="R70" s="14"/>
      <c r="S70" s="14"/>
      <c r="T70" s="14"/>
    </row>
    <row r="71" spans="1:20" ht="13.5" customHeight="1">
      <c r="A71" s="157">
        <f>RANK(N71,$N$18:$N$2188)</f>
        <v>54</v>
      </c>
      <c r="B71" s="148" t="s">
        <v>84</v>
      </c>
      <c r="C71" s="148" t="s">
        <v>443</v>
      </c>
      <c r="D71" s="149" t="s">
        <v>33</v>
      </c>
      <c r="E71" s="149" t="s">
        <v>34</v>
      </c>
      <c r="F71" s="149" t="s">
        <v>337</v>
      </c>
      <c r="G71" s="158">
        <f>VLOOKUP(B71,'Full FBS'!$B$18:$M$2049,6,0)</f>
        <v>3080</v>
      </c>
      <c r="H71" s="158">
        <f>VLOOKUP(B71,'Full FBS'!$B$18:$M$2049,7,0)</f>
        <v>23</v>
      </c>
      <c r="I71" s="158">
        <f>VLOOKUP(B71,'Full FBS'!$B$18:$M$2049,8,0)</f>
        <v>225</v>
      </c>
      <c r="J71" s="158">
        <f>VLOOKUP(B71,'Full FBS'!$B$18:$M$2049,9,0)</f>
        <v>3</v>
      </c>
      <c r="K71" s="158">
        <f>VLOOKUP(B71,'Full FBS'!$B$18:$M$2049,10,0)</f>
        <v>0</v>
      </c>
      <c r="L71" s="158">
        <f>VLOOKUP(B71,'Full FBS'!$B$18:$M$2049,11,0)</f>
        <v>0</v>
      </c>
      <c r="M71" s="158">
        <f>VLOOKUP(B71,'Full FBS'!$B$18:$M$2049,12,0)</f>
        <v>0</v>
      </c>
      <c r="N71" s="174">
        <f>SUM(G71*$D$8+H71*$D$5+I71*$D$9+J71*$D$6+K71*$D$11+L71*$D$10+M71*$D$7)</f>
        <v>255.7</v>
      </c>
      <c r="O71" s="168">
        <f>VLOOKUP(B71, 'Full FBS'!$B$18:$P$2049, 14, FALSE)</f>
        <v>0.95</v>
      </c>
      <c r="P71" s="169">
        <f>SUM(((G71+(I71*2))/4600*0.4)+(H71+(J71*1.5))/50*0.6)*100*O71</f>
        <v>60.510869565217384</v>
      </c>
      <c r="Q71" s="14"/>
      <c r="R71" s="14"/>
      <c r="S71" s="14"/>
      <c r="T71" s="14"/>
    </row>
    <row r="72" spans="1:20" ht="13.5" customHeight="1">
      <c r="A72" s="157">
        <f>RANK(N72,$N$18:$N$2188)</f>
        <v>55</v>
      </c>
      <c r="B72" s="148" t="s">
        <v>704</v>
      </c>
      <c r="C72" s="148" t="s">
        <v>1931</v>
      </c>
      <c r="D72" s="149" t="s">
        <v>33</v>
      </c>
      <c r="E72" s="149" t="s">
        <v>38</v>
      </c>
      <c r="F72" s="149" t="s">
        <v>48</v>
      </c>
      <c r="G72" s="158">
        <f>VLOOKUP(B72,'Full FBS'!$B$18:$M$2049,6,0)</f>
        <v>2918</v>
      </c>
      <c r="H72" s="158">
        <f>VLOOKUP(B72,'Full FBS'!$B$18:$M$2049,7,0)</f>
        <v>19</v>
      </c>
      <c r="I72" s="158">
        <f>VLOOKUP(B72,'Full FBS'!$B$18:$M$2049,8,0)</f>
        <v>161</v>
      </c>
      <c r="J72" s="158">
        <f>VLOOKUP(B72,'Full FBS'!$B$18:$M$2049,9,0)</f>
        <v>3</v>
      </c>
      <c r="K72" s="158">
        <v>5</v>
      </c>
      <c r="L72" s="158">
        <v>19</v>
      </c>
      <c r="M72" s="158">
        <v>4</v>
      </c>
      <c r="N72" s="174">
        <f>SUM(G72*$D$8+H72*$D$5+I72*$D$9+J72*$D$6+K72*$D$11+L72*$D$10+M72*$D$7)</f>
        <v>255.22</v>
      </c>
      <c r="O72" s="168">
        <f>VLOOKUP(B72, 'Full FBS'!$B$18:$P$2049, 14, FALSE)</f>
        <v>0.9</v>
      </c>
      <c r="P72" s="169">
        <f>SUM(((G72+(I72*2))/4600*0.4)+(H72+(J72*1.5))/50*0.6)*100*O72</f>
        <v>50.736521739130438</v>
      </c>
      <c r="Q72" s="14"/>
      <c r="R72" s="14"/>
      <c r="S72" s="14"/>
      <c r="T72" s="14"/>
    </row>
    <row r="73" spans="1:20" ht="13.5" customHeight="1">
      <c r="A73" s="157">
        <f>RANK(N73,$N$18:$N$2188)</f>
        <v>56</v>
      </c>
      <c r="B73" s="148" t="s">
        <v>477</v>
      </c>
      <c r="C73" s="148" t="s">
        <v>1954</v>
      </c>
      <c r="D73" s="149" t="s">
        <v>33</v>
      </c>
      <c r="E73" s="149" t="s">
        <v>38</v>
      </c>
      <c r="F73" s="149" t="s">
        <v>336</v>
      </c>
      <c r="G73" s="158">
        <f>VLOOKUP(B73,'Full FBS'!$B$18:$M$2049,6,0)</f>
        <v>3228</v>
      </c>
      <c r="H73" s="158">
        <f>VLOOKUP(B73,'Full FBS'!$B$18:$M$2049,7,0)</f>
        <v>25</v>
      </c>
      <c r="I73" s="158">
        <f>VLOOKUP(B73,'Full FBS'!$B$18:$M$2049,8,0)</f>
        <v>15</v>
      </c>
      <c r="J73" s="158">
        <f>VLOOKUP(B73,'Full FBS'!$B$18:$M$2049,9,0)</f>
        <v>4</v>
      </c>
      <c r="K73" s="158">
        <f>VLOOKUP(B73,'Full FBS'!$B$18:$M$2049,10,0)</f>
        <v>0</v>
      </c>
      <c r="L73" s="158">
        <f>VLOOKUP(B73,'Full FBS'!$B$18:$M$2049,11,0)</f>
        <v>0</v>
      </c>
      <c r="M73" s="158">
        <f>VLOOKUP(B73,'Full FBS'!$B$18:$M$2049,12,0)</f>
        <v>0</v>
      </c>
      <c r="N73" s="174">
        <f>SUM(G73*$D$8+H73*$D$5+I73*$D$9+J73*$D$6+K73*$D$11+L73*$D$10+M73*$D$7)</f>
        <v>254.62</v>
      </c>
      <c r="O73" s="168">
        <f>VLOOKUP(B73, 'Full FBS'!$B$18:$P$2049, 14, FALSE)</f>
        <v>0.95</v>
      </c>
      <c r="P73" s="169">
        <f>SUM(((G73+(I73*2))/4600*0.4)+(H73+(J73*1.5))/50*0.6)*100*O73</f>
        <v>62.253913043478256</v>
      </c>
      <c r="Q73" s="14"/>
      <c r="R73" s="14"/>
      <c r="S73" s="14"/>
      <c r="T73" s="14"/>
    </row>
    <row r="74" spans="1:20" ht="13.5" customHeight="1">
      <c r="A74" s="157">
        <f>RANK(N74,$N$18:$N$2188)</f>
        <v>57</v>
      </c>
      <c r="B74" s="148" t="s">
        <v>561</v>
      </c>
      <c r="C74" s="148" t="s">
        <v>411</v>
      </c>
      <c r="D74" s="149" t="s">
        <v>33</v>
      </c>
      <c r="E74" s="149" t="s">
        <v>38</v>
      </c>
      <c r="F74" s="149" t="s">
        <v>37</v>
      </c>
      <c r="G74" s="158">
        <f>VLOOKUP(B74,'Full FBS'!$B$18:$M$2049,6,0)</f>
        <v>2623</v>
      </c>
      <c r="H74" s="158">
        <f>VLOOKUP(B74,'Full FBS'!$B$18:$M$2049,7,0)</f>
        <v>18</v>
      </c>
      <c r="I74" s="158">
        <f>VLOOKUP(B74,'Full FBS'!$B$18:$M$2049,8,0)</f>
        <v>531</v>
      </c>
      <c r="J74" s="158">
        <f>VLOOKUP(B74,'Full FBS'!$B$18:$M$2049,9,0)</f>
        <v>4</v>
      </c>
      <c r="K74" s="158">
        <f>VLOOKUP(B74,'Full FBS'!$B$18:$M$2049,10,0)</f>
        <v>0</v>
      </c>
      <c r="L74" s="158">
        <f>VLOOKUP(B74,'Full FBS'!$B$18:$M$2049,11,0)</f>
        <v>0</v>
      </c>
      <c r="M74" s="158">
        <f>VLOOKUP(B74,'Full FBS'!$B$18:$M$2049,12,0)</f>
        <v>0</v>
      </c>
      <c r="N74" s="174">
        <f>SUM(G74*$D$8+H74*$D$5+I74*$D$9+J74*$D$6+K74*$D$11+L74*$D$10+M74*$D$7)</f>
        <v>254.02</v>
      </c>
      <c r="O74" s="168">
        <f>VLOOKUP(B74, 'Full FBS'!$B$18:$P$2049, 14, FALSE)</f>
        <v>0.95</v>
      </c>
      <c r="P74" s="169">
        <f>SUM(((G74+(I74*2))/4600*0.4)+(H74+(J74*1.5))/50*0.6)*100*O74</f>
        <v>57.801304347826083</v>
      </c>
      <c r="Q74" s="14"/>
      <c r="R74" s="14"/>
      <c r="S74" s="14"/>
      <c r="T74" s="14"/>
    </row>
    <row r="75" spans="1:20" ht="13.5" customHeight="1">
      <c r="A75" s="157">
        <f>RANK(N75,$N$18:$N$2188)</f>
        <v>58</v>
      </c>
      <c r="B75" s="148" t="s">
        <v>115</v>
      </c>
      <c r="C75" s="148" t="s">
        <v>418</v>
      </c>
      <c r="D75" s="149" t="s">
        <v>33</v>
      </c>
      <c r="E75" s="149" t="s">
        <v>34</v>
      </c>
      <c r="F75" s="149" t="s">
        <v>37</v>
      </c>
      <c r="G75" s="158">
        <f>VLOOKUP(B75,'Full FBS'!$B$18:$M$2049,6,0)</f>
        <v>3362</v>
      </c>
      <c r="H75" s="158">
        <f>VLOOKUP(B75,'Full FBS'!$B$18:$M$2049,7,0)</f>
        <v>23</v>
      </c>
      <c r="I75" s="158">
        <f>VLOOKUP(B75,'Full FBS'!$B$18:$M$2049,8,0)</f>
        <v>87</v>
      </c>
      <c r="J75" s="158">
        <f>VLOOKUP(B75,'Full FBS'!$B$18:$M$2049,9,0)</f>
        <v>3</v>
      </c>
      <c r="K75" s="158">
        <f>VLOOKUP(B75,'Full FBS'!$B$18:$M$2049,10,0)</f>
        <v>0</v>
      </c>
      <c r="L75" s="158">
        <f>VLOOKUP(B75,'Full FBS'!$B$18:$M$2049,11,0)</f>
        <v>0</v>
      </c>
      <c r="M75" s="158">
        <f>VLOOKUP(B75,'Full FBS'!$B$18:$M$2049,12,0)</f>
        <v>0</v>
      </c>
      <c r="N75" s="174">
        <f>SUM(G75*$D$8+H75*$D$5+I75*$D$9+J75*$D$6+K75*$D$11+L75*$D$10+M75*$D$7)</f>
        <v>253.17999999999998</v>
      </c>
      <c r="O75" s="168">
        <f>VLOOKUP(B75, 'Full FBS'!$B$18:$P$2049, 14, FALSE)</f>
        <v>0.95</v>
      </c>
      <c r="P75" s="169">
        <f>SUM(((G75+(I75*2))/4600*0.4)+(H75+(J75*1.5))/50*0.6)*100*O75</f>
        <v>60.560434782608702</v>
      </c>
      <c r="Q75" s="14"/>
      <c r="R75" s="14"/>
      <c r="S75" s="14"/>
      <c r="T75" s="14"/>
    </row>
    <row r="76" spans="1:20" ht="13.5" customHeight="1">
      <c r="A76" s="157">
        <f>RANK(N76,$N$18:$N$2188)</f>
        <v>59</v>
      </c>
      <c r="B76" s="148" t="s">
        <v>2020</v>
      </c>
      <c r="C76" s="148" t="s">
        <v>1947</v>
      </c>
      <c r="D76" s="149" t="s">
        <v>33</v>
      </c>
      <c r="E76" s="149" t="s">
        <v>40</v>
      </c>
      <c r="F76" s="149" t="s">
        <v>35</v>
      </c>
      <c r="G76" s="158">
        <f>VLOOKUP(B76,'Full FBS'!$B$18:$M$2049,6,0)</f>
        <v>3021</v>
      </c>
      <c r="H76" s="158">
        <f>VLOOKUP(B76,'Full FBS'!$B$18:$M$2049,7,0)</f>
        <v>17</v>
      </c>
      <c r="I76" s="158">
        <f>VLOOKUP(B76,'Full FBS'!$B$18:$M$2049,8,0)</f>
        <v>397</v>
      </c>
      <c r="J76" s="158">
        <f>VLOOKUP(B76,'Full FBS'!$B$18:$M$2049,9,0)</f>
        <v>4</v>
      </c>
      <c r="K76" s="158">
        <f>VLOOKUP(B76,'Full FBS'!$B$18:$M$2049,10,0)</f>
        <v>0</v>
      </c>
      <c r="L76" s="158">
        <f>VLOOKUP(B76,'Full FBS'!$B$18:$M$2049,11,0)</f>
        <v>0</v>
      </c>
      <c r="M76" s="158">
        <f>VLOOKUP(B76,'Full FBS'!$B$18:$M$2049,12,0)</f>
        <v>0</v>
      </c>
      <c r="N76" s="174">
        <f>SUM(G76*$D$8+H76*$D$5+I76*$D$9+J76*$D$6+K76*$D$11+L76*$D$10+M76*$D$7)</f>
        <v>252.54000000000002</v>
      </c>
      <c r="O76" s="168">
        <f>VLOOKUP(B76, 'Full FBS'!$B$18:$P$2049, 14, FALSE)</f>
        <v>0.9</v>
      </c>
      <c r="P76" s="169">
        <f>SUM(((G76+(I76*2))/4600*0.4)+(H76+(J76*1.5))/50*0.6)*100*O76</f>
        <v>54.696521739130439</v>
      </c>
      <c r="Q76" s="14"/>
      <c r="R76" s="14"/>
      <c r="S76" s="14"/>
      <c r="T76" s="14"/>
    </row>
    <row r="77" spans="1:20" ht="13.5" customHeight="1">
      <c r="A77" s="157">
        <f>RANK(N77,$N$18:$N$2188)</f>
        <v>60</v>
      </c>
      <c r="B77" s="148" t="s">
        <v>974</v>
      </c>
      <c r="C77" s="148" t="s">
        <v>441</v>
      </c>
      <c r="D77" s="149" t="s">
        <v>33</v>
      </c>
      <c r="E77" s="149" t="s">
        <v>34</v>
      </c>
      <c r="F77" s="149" t="s">
        <v>47</v>
      </c>
      <c r="G77" s="158">
        <f>VLOOKUP(B77,'Full FBS'!$B$18:$M$2049,6,0)</f>
        <v>3325</v>
      </c>
      <c r="H77" s="158">
        <f>VLOOKUP(B77,'Full FBS'!$B$18:$M$2049,7,0)</f>
        <v>21</v>
      </c>
      <c r="I77" s="158">
        <f>VLOOKUP(B77,'Full FBS'!$B$18:$M$2049,8,0)</f>
        <v>164</v>
      </c>
      <c r="J77" s="158">
        <f>VLOOKUP(B77,'Full FBS'!$B$18:$M$2049,9,0)</f>
        <v>3</v>
      </c>
      <c r="K77" s="158">
        <f>VLOOKUP(B77,'Full FBS'!$B$18:$M$2049,10,0)</f>
        <v>0</v>
      </c>
      <c r="L77" s="158">
        <f>VLOOKUP(B77,'Full FBS'!$B$18:$M$2049,11,0)</f>
        <v>0</v>
      </c>
      <c r="M77" s="158">
        <f>VLOOKUP(B77,'Full FBS'!$B$18:$M$2049,12,0)</f>
        <v>0</v>
      </c>
      <c r="N77" s="174">
        <f>SUM(G77*$D$8+H77*$D$5+I77*$D$9+J77*$D$6+K77*$D$11+L77*$D$10+M77*$D$7)</f>
        <v>251.4</v>
      </c>
      <c r="O77" s="168">
        <f>VLOOKUP(B77, 'Full FBS'!$B$18:$P$2049, 14, FALSE)</f>
        <v>0.95</v>
      </c>
      <c r="P77" s="169">
        <f>SUM(((G77+(I77*2))/4600*0.4)+(H77+(J77*1.5))/50*0.6)*100*O77</f>
        <v>59.246956521739129</v>
      </c>
      <c r="Q77" s="14"/>
      <c r="R77" s="14"/>
      <c r="S77" s="14"/>
      <c r="T77" s="14"/>
    </row>
    <row r="78" spans="1:20" ht="13.5" customHeight="1">
      <c r="A78" s="157">
        <f>RANK(N78,$N$18:$N$2188)</f>
        <v>61</v>
      </c>
      <c r="B78" s="148" t="s">
        <v>248</v>
      </c>
      <c r="C78" s="148" t="s">
        <v>449</v>
      </c>
      <c r="D78" s="149" t="s">
        <v>33</v>
      </c>
      <c r="E78" s="149" t="s">
        <v>38</v>
      </c>
      <c r="F78" s="149" t="s">
        <v>337</v>
      </c>
      <c r="G78" s="158">
        <f>VLOOKUP(B78,'Full FBS'!$B$18:$M$2049,6,0)</f>
        <v>2845</v>
      </c>
      <c r="H78" s="158">
        <f>VLOOKUP(B78,'Full FBS'!$B$18:$M$2049,7,0)</f>
        <v>22</v>
      </c>
      <c r="I78" s="158">
        <f>VLOOKUP(B78,'Full FBS'!$B$18:$M$2049,8,0)</f>
        <v>255</v>
      </c>
      <c r="J78" s="158">
        <f>VLOOKUP(B78,'Full FBS'!$B$18:$M$2049,9,0)</f>
        <v>4</v>
      </c>
      <c r="K78" s="158">
        <f>VLOOKUP(B78,'Full FBS'!$B$18:$M$2049,10,0)</f>
        <v>0</v>
      </c>
      <c r="L78" s="158">
        <f>VLOOKUP(B78,'Full FBS'!$B$18:$M$2049,11,0)</f>
        <v>0</v>
      </c>
      <c r="M78" s="158">
        <f>VLOOKUP(B78,'Full FBS'!$B$18:$M$2049,12,0)</f>
        <v>0</v>
      </c>
      <c r="N78" s="174">
        <f>SUM(G78*$D$8+H78*$D$5+I78*$D$9+J78*$D$6+K78*$D$11+L78*$D$10+M78*$D$7)</f>
        <v>251.3</v>
      </c>
      <c r="O78" s="168">
        <f>VLOOKUP(B78, 'Full FBS'!$B$18:$P$2049, 14, FALSE)</f>
        <v>0.95</v>
      </c>
      <c r="P78" s="169">
        <f>SUM(((G78+(I78*2))/4600*0.4)+(H78+(J78*1.5))/50*0.6)*100*O78</f>
        <v>59.635217391304344</v>
      </c>
      <c r="Q78" s="14"/>
      <c r="R78" s="14"/>
      <c r="S78" s="14"/>
      <c r="T78" s="14"/>
    </row>
    <row r="79" spans="1:20" ht="13.5" customHeight="1">
      <c r="A79" s="157">
        <f>RANK(N79,$N$18:$N$2188)</f>
        <v>62</v>
      </c>
      <c r="B79" s="148" t="s">
        <v>669</v>
      </c>
      <c r="C79" s="148" t="s">
        <v>1913</v>
      </c>
      <c r="D79" s="149" t="s">
        <v>33</v>
      </c>
      <c r="E79" s="149" t="s">
        <v>36</v>
      </c>
      <c r="F79" s="149" t="s">
        <v>336</v>
      </c>
      <c r="G79" s="158">
        <f>VLOOKUP(B79,'Full FBS'!$B$18:$M$2049,6,0)</f>
        <v>2541</v>
      </c>
      <c r="H79" s="158">
        <f>VLOOKUP(B79,'Full FBS'!$B$18:$M$2049,7,0)</f>
        <v>21</v>
      </c>
      <c r="I79" s="158">
        <f>VLOOKUP(B79,'Full FBS'!$B$18:$M$2049,8,0)</f>
        <v>411</v>
      </c>
      <c r="J79" s="158">
        <f>VLOOKUP(B79,'Full FBS'!$B$18:$M$2049,9,0)</f>
        <v>4</v>
      </c>
      <c r="K79" s="158">
        <f>VLOOKUP(B79,'Full FBS'!$B$18:$M$2049,10,0)</f>
        <v>0</v>
      </c>
      <c r="L79" s="158">
        <f>VLOOKUP(B79,'Full FBS'!$B$18:$M$2049,11,0)</f>
        <v>0</v>
      </c>
      <c r="M79" s="158">
        <f>VLOOKUP(B79,'Full FBS'!$B$18:$M$2049,12,0)</f>
        <v>0</v>
      </c>
      <c r="N79" s="174">
        <f>SUM(G79*$D$8+H79*$D$5+I79*$D$9+J79*$D$6+K79*$D$11+L79*$D$10+M79*$D$7)</f>
        <v>250.73999999999998</v>
      </c>
      <c r="O79" s="168">
        <f>VLOOKUP(B79, 'Full FBS'!$B$18:$P$2049, 14, FALSE)</f>
        <v>0.95</v>
      </c>
      <c r="P79" s="169">
        <f>SUM(((G79+(I79*2))/4600*0.4)+(H79+(J79*1.5))/50*0.6)*100*O79</f>
        <v>58.561304347826081</v>
      </c>
      <c r="Q79" s="14"/>
      <c r="R79" s="14"/>
      <c r="S79" s="14"/>
      <c r="T79" s="14"/>
    </row>
    <row r="80" spans="1:20" ht="13.5" customHeight="1">
      <c r="A80" s="157">
        <f>RANK(N80,$N$18:$N$2188)</f>
        <v>63</v>
      </c>
      <c r="B80" s="148" t="s">
        <v>848</v>
      </c>
      <c r="C80" s="148" t="s">
        <v>1945</v>
      </c>
      <c r="D80" s="149" t="s">
        <v>33</v>
      </c>
      <c r="E80" s="149" t="s">
        <v>38</v>
      </c>
      <c r="F80" s="149" t="s">
        <v>337</v>
      </c>
      <c r="G80" s="158">
        <f>VLOOKUP(B80,'Full FBS'!$B$18:$M$2049,6,0)</f>
        <v>2737</v>
      </c>
      <c r="H80" s="158">
        <f>VLOOKUP(B80,'Full FBS'!$B$18:$M$2049,7,0)</f>
        <v>23</v>
      </c>
      <c r="I80" s="158">
        <f>VLOOKUP(B80,'Full FBS'!$B$18:$M$2049,8,0)</f>
        <v>221</v>
      </c>
      <c r="J80" s="158">
        <f>VLOOKUP(B80,'Full FBS'!$B$18:$M$2049,9,0)</f>
        <v>4</v>
      </c>
      <c r="K80" s="158">
        <f>VLOOKUP(B80,'Full FBS'!$B$18:$M$2049,10,0)</f>
        <v>0</v>
      </c>
      <c r="L80" s="158">
        <f>VLOOKUP(B80,'Full FBS'!$B$18:$M$2049,11,0)</f>
        <v>0</v>
      </c>
      <c r="M80" s="158">
        <f>VLOOKUP(B80,'Full FBS'!$B$18:$M$2049,12,0)</f>
        <v>0</v>
      </c>
      <c r="N80" s="174">
        <f>SUM(G80*$D$8+H80*$D$5+I80*$D$9+J80*$D$6+K80*$D$11+L80*$D$10+M80*$D$7)</f>
        <v>247.58</v>
      </c>
      <c r="O80" s="168">
        <f>VLOOKUP(B80, 'Full FBS'!$B$18:$P$2049, 14, FALSE)</f>
        <v>0.95</v>
      </c>
      <c r="P80" s="169">
        <f>SUM(((G80+(I80*2))/4600*0.4)+(H80+(J80*1.5))/50*0.6)*100*O80</f>
        <v>59.321304347826072</v>
      </c>
      <c r="Q80" s="14"/>
      <c r="R80" s="14"/>
      <c r="S80" s="14"/>
      <c r="T80" s="14"/>
    </row>
    <row r="81" spans="1:20" ht="13.5" customHeight="1">
      <c r="A81" s="157">
        <f>RANK(N81,$N$18:$N$2188)</f>
        <v>64</v>
      </c>
      <c r="B81" s="148" t="s">
        <v>183</v>
      </c>
      <c r="C81" s="148" t="s">
        <v>1934</v>
      </c>
      <c r="D81" s="149" t="s">
        <v>33</v>
      </c>
      <c r="E81" s="149" t="s">
        <v>34</v>
      </c>
      <c r="F81" s="149" t="s">
        <v>37</v>
      </c>
      <c r="G81" s="158">
        <f>VLOOKUP(B81,'Full FBS'!$B$18:$M$2049,6,0)</f>
        <v>3085</v>
      </c>
      <c r="H81" s="158">
        <f>VLOOKUP(B81,'Full FBS'!$B$18:$M$2049,7,0)</f>
        <v>22</v>
      </c>
      <c r="I81" s="158">
        <f>VLOOKUP(B81,'Full FBS'!$B$18:$M$2049,8,0)</f>
        <v>119</v>
      </c>
      <c r="J81" s="158">
        <f>VLOOKUP(B81,'Full FBS'!$B$18:$M$2049,9,0)</f>
        <v>4</v>
      </c>
      <c r="K81" s="158">
        <f>VLOOKUP(B81,'Full FBS'!$B$18:$M$2049,10,0)</f>
        <v>0</v>
      </c>
      <c r="L81" s="158">
        <f>VLOOKUP(B81,'Full FBS'!$B$18:$M$2049,11,0)</f>
        <v>0</v>
      </c>
      <c r="M81" s="158">
        <f>VLOOKUP(B81,'Full FBS'!$B$18:$M$2049,12,0)</f>
        <v>0</v>
      </c>
      <c r="N81" s="174">
        <f>SUM(G81*$D$8+H81*$D$5+I81*$D$9+J81*$D$6+K81*$D$11+L81*$D$10+M81*$D$7)</f>
        <v>247.3</v>
      </c>
      <c r="O81" s="168">
        <f>VLOOKUP(B81, 'Full FBS'!$B$18:$P$2049, 14, FALSE)</f>
        <v>0.95</v>
      </c>
      <c r="P81" s="169">
        <f>SUM(((G81+(I81*2))/4600*0.4)+(H81+(J81*1.5))/50*0.6)*100*O81</f>
        <v>59.37086956521739</v>
      </c>
      <c r="Q81" s="14"/>
      <c r="R81" s="14"/>
      <c r="S81" s="14"/>
      <c r="T81" s="14"/>
    </row>
    <row r="82" spans="1:20" ht="13.5" customHeight="1">
      <c r="A82" s="157">
        <f>RANK(N82,$N$18:$N$2188)</f>
        <v>65</v>
      </c>
      <c r="B82" s="148" t="s">
        <v>232</v>
      </c>
      <c r="C82" s="148" t="s">
        <v>1938</v>
      </c>
      <c r="D82" s="149" t="s">
        <v>33</v>
      </c>
      <c r="E82" s="149" t="s">
        <v>34</v>
      </c>
      <c r="F82" s="149" t="s">
        <v>45</v>
      </c>
      <c r="G82" s="158">
        <f>VLOOKUP(B82,'Full FBS'!$B$18:$M$2049,6,0)</f>
        <v>3228</v>
      </c>
      <c r="H82" s="158">
        <f>VLOOKUP(B82,'Full FBS'!$B$18:$M$2049,7,0)</f>
        <v>22</v>
      </c>
      <c r="I82" s="158">
        <f>VLOOKUP(B82,'Full FBS'!$B$18:$M$2049,8,0)</f>
        <v>121</v>
      </c>
      <c r="J82" s="158">
        <f>VLOOKUP(B82,'Full FBS'!$B$18:$M$2049,9,0)</f>
        <v>3</v>
      </c>
      <c r="K82" s="158">
        <f>VLOOKUP(B82,'Full FBS'!$B$18:$M$2049,10,0)</f>
        <v>0</v>
      </c>
      <c r="L82" s="158">
        <f>VLOOKUP(B82,'Full FBS'!$B$18:$M$2049,11,0)</f>
        <v>0</v>
      </c>
      <c r="M82" s="158">
        <f>VLOOKUP(B82,'Full FBS'!$B$18:$M$2049,12,0)</f>
        <v>0</v>
      </c>
      <c r="N82" s="174">
        <f>SUM(G82*$D$8+H82*$D$5+I82*$D$9+J82*$D$6+K82*$D$11+L82*$D$10+M82*$D$7)</f>
        <v>247.22</v>
      </c>
      <c r="O82" s="168">
        <f>VLOOKUP(B82, 'Full FBS'!$B$18:$P$2049, 14, FALSE)</f>
        <v>0.95</v>
      </c>
      <c r="P82" s="169">
        <f>SUM(((G82+(I82*2))/4600*0.4)+(H82+(J82*1.5))/50*0.6)*100*O82</f>
        <v>58.875217391304339</v>
      </c>
      <c r="Q82" s="14"/>
      <c r="R82" s="14"/>
      <c r="S82" s="14"/>
      <c r="T82" s="14"/>
    </row>
    <row r="83" spans="1:20" ht="13.5" customHeight="1">
      <c r="A83" s="157">
        <f>RANK(N83,$N$18:$N$2188)</f>
        <v>66</v>
      </c>
      <c r="B83" s="148" t="s">
        <v>468</v>
      </c>
      <c r="C83" s="148" t="s">
        <v>1046</v>
      </c>
      <c r="D83" s="149" t="s">
        <v>33</v>
      </c>
      <c r="E83" s="149" t="s">
        <v>34</v>
      </c>
      <c r="F83" s="149" t="s">
        <v>37</v>
      </c>
      <c r="G83" s="158">
        <f>VLOOKUP(B83,'Full FBS'!$B$18:$M$2049,6,0)</f>
        <v>2323</v>
      </c>
      <c r="H83" s="158">
        <f>VLOOKUP(B83,'Full FBS'!$B$18:$M$2049,7,0)</f>
        <v>18</v>
      </c>
      <c r="I83" s="158">
        <f>VLOOKUP(B83,'Full FBS'!$B$18:$M$2049,8,0)</f>
        <v>521</v>
      </c>
      <c r="J83" s="158">
        <f>VLOOKUP(B83,'Full FBS'!$B$18:$M$2049,9,0)</f>
        <v>5</v>
      </c>
      <c r="K83" s="158">
        <f>VLOOKUP(B83,'Full FBS'!$B$18:$M$2049,10,0)</f>
        <v>0</v>
      </c>
      <c r="L83" s="158">
        <f>VLOOKUP(B83,'Full FBS'!$B$18:$M$2049,11,0)</f>
        <v>0</v>
      </c>
      <c r="M83" s="158">
        <f>VLOOKUP(B83,'Full FBS'!$B$18:$M$2049,12,0)</f>
        <v>0</v>
      </c>
      <c r="N83" s="174">
        <f>SUM(G83*$D$8+H83*$D$5+I83*$D$9+J83*$D$6+K83*$D$11+L83*$D$10+M83*$D$7)</f>
        <v>247.02</v>
      </c>
      <c r="O83" s="168">
        <f>VLOOKUP(B83, 'Full FBS'!$B$18:$P$2049, 14, FALSE)</f>
        <v>0.95</v>
      </c>
      <c r="P83" s="169">
        <f>SUM(((G83+(I83*2))/4600*0.4)+(H83+(J83*1.5))/50*0.6)*100*O83</f>
        <v>56.867826086956519</v>
      </c>
      <c r="Q83" s="14"/>
      <c r="R83" s="14"/>
      <c r="S83" s="14"/>
      <c r="T83" s="14"/>
    </row>
    <row r="84" spans="1:20" ht="13.5" customHeight="1">
      <c r="A84" s="157">
        <f>RANK(N84,$N$18:$N$2188)</f>
        <v>67</v>
      </c>
      <c r="B84" s="148" t="s">
        <v>782</v>
      </c>
      <c r="C84" s="148" t="s">
        <v>439</v>
      </c>
      <c r="D84" s="149" t="s">
        <v>33</v>
      </c>
      <c r="E84" s="149" t="s">
        <v>38</v>
      </c>
      <c r="F84" s="149" t="s">
        <v>35</v>
      </c>
      <c r="G84" s="158">
        <f>VLOOKUP(B84,'Full FBS'!$B$18:$M$2049,6,0)</f>
        <v>2367</v>
      </c>
      <c r="H84" s="158">
        <f>VLOOKUP(B84,'Full FBS'!$B$18:$M$2049,7,0)</f>
        <v>14</v>
      </c>
      <c r="I84" s="158">
        <f>VLOOKUP(B84,'Full FBS'!$B$18:$M$2049,8,0)</f>
        <v>310</v>
      </c>
      <c r="J84" s="158">
        <f>VLOOKUP(B84,'Full FBS'!$B$18:$M$2049,9,0)</f>
        <v>5</v>
      </c>
      <c r="K84" s="158">
        <v>6</v>
      </c>
      <c r="L84" s="158">
        <v>20</v>
      </c>
      <c r="M84" s="158">
        <v>5</v>
      </c>
      <c r="N84" s="174">
        <f>SUM(G84*$D$8+H84*$D$5+I84*$D$9+J84*$D$6+K84*$D$11+L84*$D$10+M84*$D$7)</f>
        <v>246.68</v>
      </c>
      <c r="O84" s="168">
        <f>VLOOKUP(B84, 'Full FBS'!$B$18:$P$2049, 14, FALSE)</f>
        <v>0.9</v>
      </c>
      <c r="P84" s="169">
        <f>SUM(((G84+(I84*2))/4600*0.4)+(H84+(J84*1.5))/50*0.6)*100*O84</f>
        <v>46.596521739130445</v>
      </c>
      <c r="Q84" s="14"/>
      <c r="R84" s="14"/>
      <c r="S84" s="14"/>
      <c r="T84" s="14"/>
    </row>
    <row r="85" spans="1:20" ht="13.5" customHeight="1">
      <c r="A85" s="157">
        <f>RANK(N85,$N$18:$N$2188)</f>
        <v>68</v>
      </c>
      <c r="B85" s="148" t="s">
        <v>676</v>
      </c>
      <c r="C85" s="148" t="s">
        <v>1923</v>
      </c>
      <c r="D85" s="149" t="s">
        <v>33</v>
      </c>
      <c r="E85" s="149" t="s">
        <v>36</v>
      </c>
      <c r="F85" s="149" t="s">
        <v>336</v>
      </c>
      <c r="G85" s="158">
        <f>VLOOKUP(B85,'Full FBS'!$B$18:$M$2049,6,0)</f>
        <v>3144</v>
      </c>
      <c r="H85" s="158">
        <f>VLOOKUP(B85,'Full FBS'!$B$18:$M$2049,7,0)</f>
        <v>23</v>
      </c>
      <c r="I85" s="158">
        <f>VLOOKUP(B85,'Full FBS'!$B$18:$M$2049,8,0)</f>
        <v>104</v>
      </c>
      <c r="J85" s="158">
        <f>VLOOKUP(B85,'Full FBS'!$B$18:$M$2049,9,0)</f>
        <v>3</v>
      </c>
      <c r="K85" s="158">
        <f>VLOOKUP(B85,'Full FBS'!$B$18:$M$2049,10,0)</f>
        <v>0</v>
      </c>
      <c r="L85" s="158">
        <f>VLOOKUP(B85,'Full FBS'!$B$18:$M$2049,11,0)</f>
        <v>0</v>
      </c>
      <c r="M85" s="158">
        <f>VLOOKUP(B85,'Full FBS'!$B$18:$M$2049,12,0)</f>
        <v>0</v>
      </c>
      <c r="N85" s="174">
        <f>SUM(G85*$D$8+H85*$D$5+I85*$D$9+J85*$D$6+K85*$D$11+L85*$D$10+M85*$D$7)</f>
        <v>246.16</v>
      </c>
      <c r="O85" s="168">
        <f>VLOOKUP(B85, 'Full FBS'!$B$18:$P$2049, 14, FALSE)</f>
        <v>0.95</v>
      </c>
      <c r="P85" s="169">
        <f>SUM(((G85+(I85*2))/4600*0.4)+(H85+(J85*1.5))/50*0.6)*100*O85</f>
        <v>59.040434782608699</v>
      </c>
      <c r="Q85" s="14"/>
      <c r="R85" s="14"/>
      <c r="S85" s="14"/>
      <c r="T85" s="14"/>
    </row>
    <row r="86" spans="1:20" ht="13.5" customHeight="1">
      <c r="A86" s="157">
        <f>RANK(N86,$N$18:$N$2188)</f>
        <v>69</v>
      </c>
      <c r="B86" s="148" t="s">
        <v>599</v>
      </c>
      <c r="C86" s="148" t="s">
        <v>1946</v>
      </c>
      <c r="D86" s="149" t="s">
        <v>33</v>
      </c>
      <c r="E86" s="149" t="s">
        <v>38</v>
      </c>
      <c r="F86" s="149" t="s">
        <v>48</v>
      </c>
      <c r="G86" s="158">
        <f>VLOOKUP(B86,'Full FBS'!$B$18:$M$2049,6,0)</f>
        <v>2768</v>
      </c>
      <c r="H86" s="158">
        <f>VLOOKUP(B86,'Full FBS'!$B$18:$M$2049,7,0)</f>
        <v>18</v>
      </c>
      <c r="I86" s="158">
        <f>VLOOKUP(B86,'Full FBS'!$B$18:$M$2049,8,0)</f>
        <v>327</v>
      </c>
      <c r="J86" s="158">
        <f>VLOOKUP(B86,'Full FBS'!$B$18:$M$2049,9,0)</f>
        <v>5</v>
      </c>
      <c r="K86" s="158">
        <f>VLOOKUP(B86,'Full FBS'!$B$18:$M$2049,10,0)</f>
        <v>0</v>
      </c>
      <c r="L86" s="158">
        <f>VLOOKUP(B86,'Full FBS'!$B$18:$M$2049,11,0)</f>
        <v>0</v>
      </c>
      <c r="M86" s="158">
        <f>VLOOKUP(B86,'Full FBS'!$B$18:$M$2049,12,0)</f>
        <v>0</v>
      </c>
      <c r="N86" s="174">
        <f>SUM(G86*$D$8+H86*$D$5+I86*$D$9+J86*$D$6+K86*$D$11+L86*$D$10+M86*$D$7)</f>
        <v>245.42000000000002</v>
      </c>
      <c r="O86" s="168">
        <f>VLOOKUP(B86, 'Full FBS'!$B$18:$P$2049, 14, FALSE)</f>
        <v>0.9</v>
      </c>
      <c r="P86" s="169">
        <f>SUM(((G86+(I86*2))/4600*0.4)+(H86+(J86*1.5))/50*0.6)*100*O86</f>
        <v>54.320869565217386</v>
      </c>
      <c r="Q86" s="14"/>
      <c r="R86" s="14"/>
      <c r="S86" s="14"/>
      <c r="T86" s="14"/>
    </row>
    <row r="87" spans="1:20" ht="13.5" customHeight="1">
      <c r="A87" s="157">
        <f>RANK(N87,$N$18:$N$2188)</f>
        <v>70</v>
      </c>
      <c r="B87" s="148" t="s">
        <v>829</v>
      </c>
      <c r="C87" s="148" t="s">
        <v>1944</v>
      </c>
      <c r="D87" s="149" t="s">
        <v>33</v>
      </c>
      <c r="E87" s="149" t="s">
        <v>38</v>
      </c>
      <c r="F87" s="149" t="s">
        <v>1966</v>
      </c>
      <c r="G87" s="158">
        <f>VLOOKUP(B87,'Full FBS'!$B$18:$M$2049,6,0)</f>
        <v>2797</v>
      </c>
      <c r="H87" s="158">
        <f>VLOOKUP(B87,'Full FBS'!$B$18:$M$2049,7,0)</f>
        <v>22</v>
      </c>
      <c r="I87" s="158">
        <f>VLOOKUP(B87,'Full FBS'!$B$18:$M$2049,8,0)</f>
        <v>207</v>
      </c>
      <c r="J87" s="158">
        <f>VLOOKUP(B87,'Full FBS'!$B$18:$M$2049,9,0)</f>
        <v>4</v>
      </c>
      <c r="K87" s="158">
        <f>VLOOKUP(B87,'Full FBS'!$B$18:$M$2049,10,0)</f>
        <v>0</v>
      </c>
      <c r="L87" s="158">
        <f>VLOOKUP(B87,'Full FBS'!$B$18:$M$2049,11,0)</f>
        <v>0</v>
      </c>
      <c r="M87" s="158">
        <f>VLOOKUP(B87,'Full FBS'!$B$18:$M$2049,12,0)</f>
        <v>0</v>
      </c>
      <c r="N87" s="174">
        <f>SUM(G87*$D$8+H87*$D$5+I87*$D$9+J87*$D$6+K87*$D$11+L87*$D$10+M87*$D$7)</f>
        <v>244.57999999999998</v>
      </c>
      <c r="O87" s="168">
        <f>VLOOKUP(B87, 'Full FBS'!$B$18:$P$2049, 14, FALSE)</f>
        <v>0.9</v>
      </c>
      <c r="P87" s="169">
        <f>SUM(((G87+(I87*2))/4600*0.4)+(H87+(J87*1.5))/50*0.6)*100*O87</f>
        <v>55.369565217391305</v>
      </c>
      <c r="Q87" s="14"/>
      <c r="R87" s="14"/>
      <c r="S87" s="14"/>
      <c r="T87" s="14"/>
    </row>
    <row r="88" spans="1:20" ht="13.5" customHeight="1">
      <c r="A88" s="157">
        <f>RANK(N88,$N$18:$N$2188)</f>
        <v>71</v>
      </c>
      <c r="B88" s="148" t="s">
        <v>1182</v>
      </c>
      <c r="C88" s="148" t="s">
        <v>1040</v>
      </c>
      <c r="D88" s="149" t="s">
        <v>33</v>
      </c>
      <c r="E88" s="149" t="s">
        <v>36</v>
      </c>
      <c r="F88" s="149" t="s">
        <v>45</v>
      </c>
      <c r="G88" s="158">
        <f>VLOOKUP(B88,'Full FBS'!$B$18:$M$2049,6,0)</f>
        <v>2974</v>
      </c>
      <c r="H88" s="158">
        <f>VLOOKUP(B88,'Full FBS'!$B$18:$M$2049,7,0)</f>
        <v>22</v>
      </c>
      <c r="I88" s="158">
        <f>VLOOKUP(B88,'Full FBS'!$B$18:$M$2049,8,0)</f>
        <v>188</v>
      </c>
      <c r="J88" s="158">
        <f>VLOOKUP(B88,'Full FBS'!$B$18:$M$2049,9,0)</f>
        <v>3</v>
      </c>
      <c r="K88" s="158">
        <f>VLOOKUP(B88,'Full FBS'!$B$18:$M$2049,10,0)</f>
        <v>0</v>
      </c>
      <c r="L88" s="158">
        <f>VLOOKUP(B88,'Full FBS'!$B$18:$M$2049,11,0)</f>
        <v>0</v>
      </c>
      <c r="M88" s="158">
        <f>VLOOKUP(B88,'Full FBS'!$B$18:$M$2049,12,0)</f>
        <v>0</v>
      </c>
      <c r="N88" s="174">
        <f>SUM(G88*$D$8+H88*$D$5+I88*$D$9+J88*$D$6+K88*$D$11+L88*$D$10+M88*$D$7)</f>
        <v>243.76000000000002</v>
      </c>
      <c r="O88" s="168">
        <f>VLOOKUP(B88, 'Full FBS'!$B$18:$P$2049, 14, FALSE)</f>
        <v>0.9</v>
      </c>
      <c r="P88" s="169">
        <f>SUM(((G88+(I88*2))/4600*0.4)+(H88+(J88*1.5))/50*0.6)*100*O88</f>
        <v>54.837391304347832</v>
      </c>
      <c r="Q88" s="14"/>
      <c r="R88" s="14"/>
      <c r="S88" s="14"/>
      <c r="T88" s="14"/>
    </row>
    <row r="89" spans="1:20" ht="13.5" customHeight="1">
      <c r="A89" s="157">
        <f>RANK(N89,$N$18:$N$2188)</f>
        <v>72</v>
      </c>
      <c r="B89" s="148" t="s">
        <v>298</v>
      </c>
      <c r="C89" s="148" t="s">
        <v>410</v>
      </c>
      <c r="D89" s="149" t="s">
        <v>33</v>
      </c>
      <c r="E89" s="149" t="s">
        <v>34</v>
      </c>
      <c r="F89" s="149" t="s">
        <v>337</v>
      </c>
      <c r="G89" s="158">
        <f>VLOOKUP(B89,'Full FBS'!$B$18:$M$2049,6,0)</f>
        <v>2932</v>
      </c>
      <c r="H89" s="158">
        <f>VLOOKUP(B89,'Full FBS'!$B$18:$M$2049,7,0)</f>
        <v>20</v>
      </c>
      <c r="I89" s="158">
        <f>VLOOKUP(B89,'Full FBS'!$B$18:$M$2049,8,0)</f>
        <v>213</v>
      </c>
      <c r="J89" s="158">
        <f>VLOOKUP(B89,'Full FBS'!$B$18:$M$2049,9,0)</f>
        <v>4</v>
      </c>
      <c r="K89" s="158">
        <f>VLOOKUP(B89,'Full FBS'!$B$18:$M$2049,10,0)</f>
        <v>0</v>
      </c>
      <c r="L89" s="158">
        <f>VLOOKUP(B89,'Full FBS'!$B$18:$M$2049,11,0)</f>
        <v>0</v>
      </c>
      <c r="M89" s="158">
        <f>VLOOKUP(B89,'Full FBS'!$B$18:$M$2049,12,0)</f>
        <v>0</v>
      </c>
      <c r="N89" s="174">
        <f>SUM(G89*$D$8+H89*$D$5+I89*$D$9+J89*$D$6+K89*$D$11+L89*$D$10+M89*$D$7)</f>
        <v>242.58</v>
      </c>
      <c r="O89" s="168">
        <f>VLOOKUP(B89, 'Full FBS'!$B$18:$P$2049, 14, FALSE)</f>
        <v>0.9</v>
      </c>
      <c r="P89" s="169">
        <f>SUM(((G89+(I89*2))/4600*0.4)+(H89+(J89*1.5))/50*0.6)*100*O89</f>
        <v>54.36</v>
      </c>
      <c r="Q89" s="14"/>
      <c r="R89" s="14"/>
      <c r="S89" s="14"/>
      <c r="T89" s="14"/>
    </row>
    <row r="90" spans="1:20" ht="13.5" customHeight="1">
      <c r="A90" s="157">
        <f>RANK(N90,$N$18:$N$2188)</f>
        <v>73</v>
      </c>
      <c r="B90" s="148" t="s">
        <v>44</v>
      </c>
      <c r="C90" s="148" t="s">
        <v>46</v>
      </c>
      <c r="D90" s="149" t="s">
        <v>33</v>
      </c>
      <c r="E90" s="149" t="s">
        <v>34</v>
      </c>
      <c r="F90" s="149" t="s">
        <v>336</v>
      </c>
      <c r="G90" s="158">
        <f>VLOOKUP(B90,'Full FBS'!$B$18:$M$2049,6,0)</f>
        <v>2611</v>
      </c>
      <c r="H90" s="158">
        <f>VLOOKUP(B90,'Full FBS'!$B$18:$M$2049,7,0)</f>
        <v>19</v>
      </c>
      <c r="I90" s="158">
        <f>VLOOKUP(B90,'Full FBS'!$B$18:$M$2049,8,0)</f>
        <v>310</v>
      </c>
      <c r="J90" s="158">
        <f>VLOOKUP(B90,'Full FBS'!$B$18:$M$2049,9,0)</f>
        <v>5</v>
      </c>
      <c r="K90" s="158">
        <f>VLOOKUP(B90,'Full FBS'!$B$18:$M$2049,10,0)</f>
        <v>0</v>
      </c>
      <c r="L90" s="158">
        <f>VLOOKUP(B90,'Full FBS'!$B$18:$M$2049,11,0)</f>
        <v>0</v>
      </c>
      <c r="M90" s="158">
        <f>VLOOKUP(B90,'Full FBS'!$B$18:$M$2049,12,0)</f>
        <v>0</v>
      </c>
      <c r="N90" s="174">
        <f>SUM(G90*$D$8+H90*$D$5+I90*$D$9+J90*$D$6+K90*$D$11+L90*$D$10+M90*$D$7)</f>
        <v>241.44</v>
      </c>
      <c r="O90" s="168">
        <f>VLOOKUP(B90, 'Full FBS'!$B$18:$P$2049, 14, FALSE)</f>
        <v>0.9</v>
      </c>
      <c r="P90" s="169">
        <f>SUM(((G90+(I90*2))/4600*0.4)+(H90+(J90*1.5))/50*0.6)*100*O90</f>
        <v>53.906086956521733</v>
      </c>
      <c r="Q90" s="14"/>
      <c r="R90" s="14"/>
      <c r="S90" s="14"/>
      <c r="T90" s="14"/>
    </row>
    <row r="91" spans="1:20" ht="13.5" customHeight="1">
      <c r="A91" s="157">
        <f>RANK(N91,$N$18:$N$2188)</f>
        <v>74</v>
      </c>
      <c r="B91" s="148" t="s">
        <v>713</v>
      </c>
      <c r="C91" s="148" t="s">
        <v>1929</v>
      </c>
      <c r="D91" s="149" t="s">
        <v>33</v>
      </c>
      <c r="E91" s="149" t="s">
        <v>34</v>
      </c>
      <c r="F91" s="149" t="s">
        <v>1966</v>
      </c>
      <c r="G91" s="158">
        <f>VLOOKUP(B91,'Full FBS'!$B$18:$M$2049,6,0)</f>
        <v>2584</v>
      </c>
      <c r="H91" s="158">
        <f>VLOOKUP(B91,'Full FBS'!$B$18:$M$2049,7,0)</f>
        <v>21</v>
      </c>
      <c r="I91" s="158">
        <f>VLOOKUP(B91,'Full FBS'!$B$18:$M$2049,8,0)</f>
        <v>293</v>
      </c>
      <c r="J91" s="158">
        <f>VLOOKUP(B91,'Full FBS'!$B$18:$M$2049,9,0)</f>
        <v>4</v>
      </c>
      <c r="K91" s="158">
        <f>VLOOKUP(B91,'Full FBS'!$B$18:$M$2049,10,0)</f>
        <v>0</v>
      </c>
      <c r="L91" s="158">
        <f>VLOOKUP(B91,'Full FBS'!$B$18:$M$2049,11,0)</f>
        <v>0</v>
      </c>
      <c r="M91" s="158">
        <f>VLOOKUP(B91,'Full FBS'!$B$18:$M$2049,12,0)</f>
        <v>0</v>
      </c>
      <c r="N91" s="174">
        <f>SUM(G91*$D$8+H91*$D$5+I91*$D$9+J91*$D$6+K91*$D$11+L91*$D$10+M91*$D$7)</f>
        <v>240.66000000000003</v>
      </c>
      <c r="O91" s="168">
        <f>VLOOKUP(B91, 'Full FBS'!$B$18:$P$2049, 14, FALSE)</f>
        <v>0.9</v>
      </c>
      <c r="P91" s="169">
        <f>SUM(((G91+(I91*2))/4600*0.4)+(H91+(J91*1.5))/50*0.6)*100*O91</f>
        <v>53.968695652173913</v>
      </c>
      <c r="Q91" s="14"/>
      <c r="R91" s="14"/>
      <c r="S91" s="14"/>
      <c r="T91" s="14"/>
    </row>
    <row r="92" spans="1:20" ht="13.5" customHeight="1">
      <c r="A92" s="157">
        <f>RANK(N92,$N$18:$N$2188)</f>
        <v>75</v>
      </c>
      <c r="B92" s="148" t="s">
        <v>726</v>
      </c>
      <c r="C92" s="148" t="s">
        <v>1041</v>
      </c>
      <c r="D92" s="149" t="s">
        <v>33</v>
      </c>
      <c r="E92" s="149" t="s">
        <v>38</v>
      </c>
      <c r="F92" s="149" t="s">
        <v>47</v>
      </c>
      <c r="G92" s="158">
        <f>VLOOKUP(B92,'Full FBS'!$B$18:$M$2049,6,0)</f>
        <v>2629</v>
      </c>
      <c r="H92" s="158">
        <f>VLOOKUP(B92,'Full FBS'!$B$18:$M$2049,7,0)</f>
        <v>17</v>
      </c>
      <c r="I92" s="158">
        <f>VLOOKUP(B92,'Full FBS'!$B$18:$M$2049,8,0)</f>
        <v>417</v>
      </c>
      <c r="J92" s="158">
        <f>VLOOKUP(B92,'Full FBS'!$B$18:$M$2049,9,0)</f>
        <v>4</v>
      </c>
      <c r="K92" s="158">
        <f>VLOOKUP(B92,'Full FBS'!$B$18:$M$2049,10,0)</f>
        <v>0</v>
      </c>
      <c r="L92" s="158">
        <f>VLOOKUP(B92,'Full FBS'!$B$18:$M$2049,11,0)</f>
        <v>0</v>
      </c>
      <c r="M92" s="158">
        <f>VLOOKUP(B92,'Full FBS'!$B$18:$M$2049,12,0)</f>
        <v>0</v>
      </c>
      <c r="N92" s="174">
        <f>SUM(G92*$D$8+H92*$D$5+I92*$D$9+J92*$D$6+K92*$D$11+L92*$D$10+M92*$D$7)</f>
        <v>238.86</v>
      </c>
      <c r="O92" s="168">
        <f>VLOOKUP(B92, 'Full FBS'!$B$18:$P$2049, 14, FALSE)</f>
        <v>0.9</v>
      </c>
      <c r="P92" s="169">
        <f>SUM(((G92+(I92*2))/4600*0.4)+(H92+(J92*1.5))/50*0.6)*100*O92</f>
        <v>51.941739130434783</v>
      </c>
      <c r="Q92" s="14"/>
      <c r="R92" s="14"/>
      <c r="S92" s="14"/>
      <c r="T92" s="14"/>
    </row>
    <row r="93" spans="1:20" ht="13.5" customHeight="1">
      <c r="A93" s="157">
        <f>RANK(N93,$N$18:$N$2188)</f>
        <v>76</v>
      </c>
      <c r="B93" s="148" t="s">
        <v>79</v>
      </c>
      <c r="C93" s="148" t="s">
        <v>444</v>
      </c>
      <c r="D93" s="149" t="s">
        <v>33</v>
      </c>
      <c r="E93" s="149" t="s">
        <v>34</v>
      </c>
      <c r="F93" s="149" t="s">
        <v>37</v>
      </c>
      <c r="G93" s="158">
        <f>VLOOKUP(B93,'Full FBS'!$B$18:$M$2049,6,0)</f>
        <v>2492</v>
      </c>
      <c r="H93" s="158">
        <f>VLOOKUP(B93,'Full FBS'!$B$18:$M$2049,7,0)</f>
        <v>19</v>
      </c>
      <c r="I93" s="158">
        <f>VLOOKUP(B93,'Full FBS'!$B$18:$M$2049,8,0)</f>
        <v>442</v>
      </c>
      <c r="J93" s="158">
        <f>VLOOKUP(B93,'Full FBS'!$B$18:$M$2049,9,0)</f>
        <v>3</v>
      </c>
      <c r="K93" s="158">
        <f>VLOOKUP(B93,'Full FBS'!$B$18:$M$2049,10,0)</f>
        <v>0</v>
      </c>
      <c r="L93" s="158">
        <f>VLOOKUP(B93,'Full FBS'!$B$18:$M$2049,11,0)</f>
        <v>0</v>
      </c>
      <c r="M93" s="158">
        <f>VLOOKUP(B93,'Full FBS'!$B$18:$M$2049,12,0)</f>
        <v>0</v>
      </c>
      <c r="N93" s="174">
        <f>SUM(G93*$D$8+H93*$D$5+I93*$D$9+J93*$D$6+K93*$D$11+L93*$D$10+M93*$D$7)</f>
        <v>237.88</v>
      </c>
      <c r="O93" s="168">
        <f>VLOOKUP(B93, 'Full FBS'!$B$18:$P$2049, 14, FALSE)</f>
        <v>0.9</v>
      </c>
      <c r="P93" s="169">
        <f>SUM(((G93+(I93*2))/4600*0.4)+(H93+(J93*1.5))/50*0.6)*100*O93</f>
        <v>51.800869565217397</v>
      </c>
      <c r="Q93" s="14"/>
      <c r="R93" s="14"/>
      <c r="S93" s="14"/>
      <c r="T93" s="14"/>
    </row>
    <row r="94" spans="1:20" ht="13.5" customHeight="1">
      <c r="A94" s="157">
        <f>RANK(N94,$N$18:$N$2188)</f>
        <v>77</v>
      </c>
      <c r="B94" s="148" t="s">
        <v>1667</v>
      </c>
      <c r="C94" s="148" t="s">
        <v>1950</v>
      </c>
      <c r="D94" s="149" t="s">
        <v>33</v>
      </c>
      <c r="E94" s="149" t="s">
        <v>1965</v>
      </c>
      <c r="F94" s="149" t="s">
        <v>37</v>
      </c>
      <c r="G94" s="158">
        <f>VLOOKUP(B94,'Full FBS'!$B$18:$M$2049,6,0)</f>
        <v>2635</v>
      </c>
      <c r="H94" s="158">
        <f>VLOOKUP(B94,'Full FBS'!$B$18:$M$2049,7,0)</f>
        <v>18</v>
      </c>
      <c r="I94" s="158">
        <f>VLOOKUP(B94,'Full FBS'!$B$18:$M$2049,8,0)</f>
        <v>357</v>
      </c>
      <c r="J94" s="158">
        <f>VLOOKUP(B94,'Full FBS'!$B$18:$M$2049,9,0)</f>
        <v>4</v>
      </c>
      <c r="K94" s="158">
        <f>VLOOKUP(B94,'Full FBS'!$B$18:$M$2049,10,0)</f>
        <v>0</v>
      </c>
      <c r="L94" s="158">
        <f>VLOOKUP(B94,'Full FBS'!$B$18:$M$2049,11,0)</f>
        <v>0</v>
      </c>
      <c r="M94" s="158">
        <f>VLOOKUP(B94,'Full FBS'!$B$18:$M$2049,12,0)</f>
        <v>0</v>
      </c>
      <c r="N94" s="174">
        <f>SUM(G94*$D$8+H94*$D$5+I94*$D$9+J94*$D$6+K94*$D$11+L94*$D$10+M94*$D$7)</f>
        <v>237.10000000000002</v>
      </c>
      <c r="O94" s="168">
        <f>VLOOKUP(B94, 'Full FBS'!$B$18:$P$2049, 14, FALSE)</f>
        <v>0.9</v>
      </c>
      <c r="P94" s="169">
        <f>SUM(((G94+(I94*2))/4600*0.4)+(H94+(J94*1.5))/50*0.6)*100*O94</f>
        <v>52.129565217391303</v>
      </c>
      <c r="Q94" s="14"/>
      <c r="R94" s="14"/>
      <c r="S94" s="14"/>
      <c r="T94" s="14"/>
    </row>
    <row r="95" spans="1:20" ht="13.5" customHeight="1">
      <c r="A95" s="157">
        <f>RANK(N95,$N$18:$N$2188)</f>
        <v>78</v>
      </c>
      <c r="B95" s="148" t="s">
        <v>1608</v>
      </c>
      <c r="C95" s="148" t="s">
        <v>430</v>
      </c>
      <c r="D95" s="149" t="s">
        <v>33</v>
      </c>
      <c r="E95" s="149" t="s">
        <v>38</v>
      </c>
      <c r="F95" s="149" t="s">
        <v>45</v>
      </c>
      <c r="G95" s="158">
        <f>VLOOKUP(B95,'Full FBS'!$B$18:$M$2049,6,0)</f>
        <v>2945</v>
      </c>
      <c r="H95" s="158">
        <f>VLOOKUP(B95,'Full FBS'!$B$18:$M$2049,7,0)</f>
        <v>20</v>
      </c>
      <c r="I95" s="158">
        <f>VLOOKUP(B95,'Full FBS'!$B$18:$M$2049,8,0)</f>
        <v>211</v>
      </c>
      <c r="J95" s="158">
        <f>VLOOKUP(B95,'Full FBS'!$B$18:$M$2049,9,0)</f>
        <v>3</v>
      </c>
      <c r="K95" s="158">
        <f>VLOOKUP(B95,'Full FBS'!$B$18:$M$2049,10,0)</f>
        <v>0</v>
      </c>
      <c r="L95" s="158">
        <f>VLOOKUP(B95,'Full FBS'!$B$18:$M$2049,11,0)</f>
        <v>0</v>
      </c>
      <c r="M95" s="158">
        <f>VLOOKUP(B95,'Full FBS'!$B$18:$M$2049,12,0)</f>
        <v>0</v>
      </c>
      <c r="N95" s="174">
        <f>SUM(G95*$D$8+H95*$D$5+I95*$D$9+J95*$D$6+K95*$D$11+L95*$D$10+M95*$D$7)</f>
        <v>236.9</v>
      </c>
      <c r="O95" s="168">
        <f>VLOOKUP(B95, 'Full FBS'!$B$18:$P$2049, 14, FALSE)</f>
        <v>0.9</v>
      </c>
      <c r="P95" s="169">
        <f>SUM(((G95+(I95*2))/4600*0.4)+(H95+(J95*1.5))/50*0.6)*100*O95</f>
        <v>52.810434782608695</v>
      </c>
      <c r="Q95" s="14"/>
      <c r="R95" s="14"/>
      <c r="S95" s="14"/>
      <c r="T95" s="14"/>
    </row>
    <row r="96" spans="1:20" ht="13.5" customHeight="1">
      <c r="A96" s="157">
        <f>RANK(N96,$N$18:$N$2188)</f>
        <v>79</v>
      </c>
      <c r="B96" s="148" t="s">
        <v>1514</v>
      </c>
      <c r="C96" s="148" t="s">
        <v>423</v>
      </c>
      <c r="D96" s="149" t="s">
        <v>33</v>
      </c>
      <c r="E96" s="149" t="s">
        <v>40</v>
      </c>
      <c r="F96" s="149" t="s">
        <v>337</v>
      </c>
      <c r="G96" s="158">
        <f>VLOOKUP(B96,'Full FBS'!$B$18:$M$2049,6,0)</f>
        <v>2612</v>
      </c>
      <c r="H96" s="158">
        <f>VLOOKUP(B96,'Full FBS'!$B$18:$M$2049,7,0)</f>
        <v>18</v>
      </c>
      <c r="I96" s="158">
        <f>VLOOKUP(B96,'Full FBS'!$B$18:$M$2049,8,0)</f>
        <v>0</v>
      </c>
      <c r="J96" s="158">
        <f>VLOOKUP(B96,'Full FBS'!$B$18:$M$2049,9,0)</f>
        <v>2</v>
      </c>
      <c r="K96" s="158">
        <v>8</v>
      </c>
      <c r="L96" s="158">
        <v>22</v>
      </c>
      <c r="M96" s="158">
        <v>7</v>
      </c>
      <c r="N96" s="174">
        <f>SUM(G96*$D$8+H96*$D$5+I96*$D$9+J96*$D$6+K96*$D$11+L96*$D$10+M96*$D$7)</f>
        <v>236.68</v>
      </c>
      <c r="O96" s="168">
        <f>VLOOKUP(B96, 'Full FBS'!$B$18:$P$2049, 14, FALSE)</f>
        <v>0.9</v>
      </c>
      <c r="P96" s="169">
        <f>SUM(((G96+(I96*2))/4600*0.4)+(H96+(J96*1.5))/50*0.6)*100*O96</f>
        <v>43.121739130434783</v>
      </c>
      <c r="Q96" s="14"/>
      <c r="R96" s="14"/>
      <c r="S96" s="14"/>
      <c r="T96" s="14"/>
    </row>
    <row r="97" spans="1:20" ht="13.5" customHeight="1">
      <c r="A97" s="157">
        <f>RANK(N97,$N$18:$N$2188)</f>
        <v>79</v>
      </c>
      <c r="B97" s="148" t="s">
        <v>1823</v>
      </c>
      <c r="C97" s="148" t="s">
        <v>1958</v>
      </c>
      <c r="D97" s="149" t="s">
        <v>33</v>
      </c>
      <c r="E97" s="149" t="s">
        <v>34</v>
      </c>
      <c r="F97" s="149" t="s">
        <v>35</v>
      </c>
      <c r="G97" s="158">
        <f>VLOOKUP(B97,'Full FBS'!$B$18:$M$2049,6,0)</f>
        <v>3217</v>
      </c>
      <c r="H97" s="158">
        <f>VLOOKUP(B97,'Full FBS'!$B$18:$M$2049,7,0)</f>
        <v>27</v>
      </c>
      <c r="I97" s="158">
        <f>VLOOKUP(B97,'Full FBS'!$B$18:$M$2049,8,0)</f>
        <v>0</v>
      </c>
      <c r="J97" s="158">
        <f>VLOOKUP(B97,'Full FBS'!$B$18:$M$2049,9,0)</f>
        <v>0</v>
      </c>
      <c r="K97" s="158">
        <f>VLOOKUP(B97,'Full FBS'!$B$18:$M$2049,10,0)</f>
        <v>0</v>
      </c>
      <c r="L97" s="158">
        <f>VLOOKUP(B97,'Full FBS'!$B$18:$M$2049,11,0)</f>
        <v>0</v>
      </c>
      <c r="M97" s="158">
        <f>VLOOKUP(B97,'Full FBS'!$B$18:$M$2049,12,0)</f>
        <v>0</v>
      </c>
      <c r="N97" s="174">
        <f>SUM(G97*$D$8+H97*$D$5+I97*$D$9+J97*$D$6+K97*$D$11+L97*$D$10+M97*$D$7)</f>
        <v>236.68</v>
      </c>
      <c r="O97" s="168">
        <f>VLOOKUP(B97, 'Full FBS'!$B$18:$P$2049, 14, FALSE)</f>
        <v>0.9</v>
      </c>
      <c r="P97" s="169">
        <f>SUM(((G97+(I97*2))/4600*0.4)+(H97+(J97*1.5))/50*0.6)*100*O97</f>
        <v>54.33652173913044</v>
      </c>
      <c r="Q97" s="14"/>
      <c r="R97" s="14"/>
      <c r="S97" s="14"/>
      <c r="T97" s="14"/>
    </row>
    <row r="98" spans="1:20" ht="13.5" customHeight="1">
      <c r="A98" s="157">
        <f>RANK(N98,$N$18:$N$2188)</f>
        <v>81</v>
      </c>
      <c r="B98" s="148" t="s">
        <v>607</v>
      </c>
      <c r="C98" s="148" t="s">
        <v>1915</v>
      </c>
      <c r="D98" s="149" t="s">
        <v>33</v>
      </c>
      <c r="E98" s="149" t="s">
        <v>36</v>
      </c>
      <c r="F98" s="149" t="s">
        <v>35</v>
      </c>
      <c r="G98" s="158">
        <f>VLOOKUP(B98,'Full FBS'!$B$18:$M$2049,6,0)</f>
        <v>3414</v>
      </c>
      <c r="H98" s="158">
        <f>VLOOKUP(B98,'Full FBS'!$B$18:$M$2049,7,0)</f>
        <v>24</v>
      </c>
      <c r="I98" s="158">
        <f>VLOOKUP(B98,'Full FBS'!$B$18:$M$2049,8,0)</f>
        <v>-25</v>
      </c>
      <c r="J98" s="158">
        <f>VLOOKUP(B98,'Full FBS'!$B$18:$M$2049,9,0)</f>
        <v>1</v>
      </c>
      <c r="K98" s="158">
        <f>VLOOKUP(B98,'Full FBS'!$B$18:$M$2049,10,0)</f>
        <v>0</v>
      </c>
      <c r="L98" s="158">
        <f>VLOOKUP(B98,'Full FBS'!$B$18:$M$2049,11,0)</f>
        <v>0</v>
      </c>
      <c r="M98" s="158">
        <f>VLOOKUP(B98,'Full FBS'!$B$18:$M$2049,12,0)</f>
        <v>0</v>
      </c>
      <c r="N98" s="174">
        <f>SUM(G98*$D$8+H98*$D$5+I98*$D$9+J98*$D$6+K98*$D$11+L98*$D$10+M98*$D$7)</f>
        <v>236.06</v>
      </c>
      <c r="O98" s="168">
        <f>VLOOKUP(B98, 'Full FBS'!$B$18:$P$2049, 14, FALSE)</f>
        <v>0.9</v>
      </c>
      <c r="P98" s="169">
        <f>SUM(((G98+(I98*2))/4600*0.4)+(H98+(J98*1.5))/50*0.6)*100*O98</f>
        <v>53.866956521739134</v>
      </c>
      <c r="Q98" s="14"/>
      <c r="R98" s="14"/>
      <c r="S98" s="14"/>
      <c r="T98" s="14"/>
    </row>
    <row r="99" spans="1:20" ht="13.5" customHeight="1">
      <c r="A99" s="157">
        <f>RANK(N99,$N$18:$N$2188)</f>
        <v>82</v>
      </c>
      <c r="B99" s="148" t="s">
        <v>1856</v>
      </c>
      <c r="C99" s="148" t="s">
        <v>403</v>
      </c>
      <c r="D99" s="149" t="s">
        <v>33</v>
      </c>
      <c r="E99" s="149" t="s">
        <v>36</v>
      </c>
      <c r="F99" s="149" t="s">
        <v>45</v>
      </c>
      <c r="G99" s="158">
        <f>VLOOKUP(B99,'Full FBS'!$B$18:$M$2049,6,0)</f>
        <v>2767</v>
      </c>
      <c r="H99" s="158">
        <f>VLOOKUP(B99,'Full FBS'!$B$18:$M$2049,7,0)</f>
        <v>19</v>
      </c>
      <c r="I99" s="158">
        <f>VLOOKUP(B99,'Full FBS'!$B$18:$M$2049,8,0)</f>
        <v>311</v>
      </c>
      <c r="J99" s="158">
        <f>VLOOKUP(B99,'Full FBS'!$B$18:$M$2049,9,0)</f>
        <v>3</v>
      </c>
      <c r="K99" s="158">
        <f>VLOOKUP(B99,'Full FBS'!$B$18:$M$2049,10,0)</f>
        <v>0</v>
      </c>
      <c r="L99" s="158">
        <f>VLOOKUP(B99,'Full FBS'!$B$18:$M$2049,11,0)</f>
        <v>0</v>
      </c>
      <c r="M99" s="158">
        <f>VLOOKUP(B99,'Full FBS'!$B$18:$M$2049,12,0)</f>
        <v>0</v>
      </c>
      <c r="N99" s="174">
        <f>SUM(G99*$D$8+H99*$D$5+I99*$D$9+J99*$D$6+K99*$D$11+L99*$D$10+M99*$D$7)</f>
        <v>235.78</v>
      </c>
      <c r="O99" s="168">
        <f>VLOOKUP(B99, 'Full FBS'!$B$18:$P$2049, 14, FALSE)</f>
        <v>0.9</v>
      </c>
      <c r="P99" s="169">
        <f>SUM(((G99+(I99*2))/4600*0.4)+(H99+(J99*1.5))/50*0.6)*100*O99</f>
        <v>51.902608695652177</v>
      </c>
      <c r="Q99" s="14"/>
      <c r="R99" s="14"/>
      <c r="S99" s="14"/>
      <c r="T99" s="14"/>
    </row>
    <row r="100" spans="1:20" ht="13.5" customHeight="1">
      <c r="A100" s="157">
        <f>RANK(N100,$N$18:$N$2188)</f>
        <v>83</v>
      </c>
      <c r="B100" s="148" t="s">
        <v>525</v>
      </c>
      <c r="C100" s="148" t="s">
        <v>435</v>
      </c>
      <c r="D100" s="149" t="s">
        <v>33</v>
      </c>
      <c r="E100" s="149" t="s">
        <v>36</v>
      </c>
      <c r="F100" s="149" t="s">
        <v>336</v>
      </c>
      <c r="G100" s="158">
        <f>VLOOKUP(B100,'Full FBS'!$B$18:$M$2049,6,0)</f>
        <v>3277</v>
      </c>
      <c r="H100" s="158">
        <f>VLOOKUP(B100,'Full FBS'!$B$18:$M$2049,7,0)</f>
        <v>25</v>
      </c>
      <c r="I100" s="158">
        <f>VLOOKUP(B100,'Full FBS'!$B$18:$M$2049,8,0)</f>
        <v>-25</v>
      </c>
      <c r="J100" s="158">
        <f>VLOOKUP(B100,'Full FBS'!$B$18:$M$2049,9,0)</f>
        <v>1</v>
      </c>
      <c r="K100" s="158">
        <f>VLOOKUP(B100,'Full FBS'!$B$18:$M$2049,10,0)</f>
        <v>0</v>
      </c>
      <c r="L100" s="158">
        <f>VLOOKUP(B100,'Full FBS'!$B$18:$M$2049,11,0)</f>
        <v>0</v>
      </c>
      <c r="M100" s="158">
        <f>VLOOKUP(B100,'Full FBS'!$B$18:$M$2049,12,0)</f>
        <v>0</v>
      </c>
      <c r="N100" s="174">
        <f>SUM(G100*$D$8+H100*$D$5+I100*$D$9+J100*$D$6+K100*$D$11+L100*$D$10+M100*$D$7)</f>
        <v>234.58</v>
      </c>
      <c r="O100" s="168">
        <f>VLOOKUP(B100, 'Full FBS'!$B$18:$P$2049, 14, FALSE)</f>
        <v>0.9</v>
      </c>
      <c r="P100" s="169">
        <f>SUM(((G100+(I100*2))/4600*0.4)+(H100+(J100*1.5))/50*0.6)*100*O100</f>
        <v>53.874782608695654</v>
      </c>
      <c r="Q100" s="14"/>
      <c r="R100" s="14"/>
      <c r="S100" s="14"/>
      <c r="T100" s="14"/>
    </row>
    <row r="101" spans="1:20" ht="13.5" customHeight="1">
      <c r="A101" s="157">
        <f>RANK(N101,$N$18:$N$2188)</f>
        <v>84</v>
      </c>
      <c r="B101" s="148" t="s">
        <v>930</v>
      </c>
      <c r="C101" s="148" t="s">
        <v>438</v>
      </c>
      <c r="D101" s="149" t="s">
        <v>33</v>
      </c>
      <c r="E101" s="149" t="s">
        <v>36</v>
      </c>
      <c r="F101" s="149" t="s">
        <v>45</v>
      </c>
      <c r="G101" s="158">
        <f>VLOOKUP(B101,'Full FBS'!$B$18:$M$2049,6,0)</f>
        <v>2932</v>
      </c>
      <c r="H101" s="158">
        <f>VLOOKUP(B101,'Full FBS'!$B$18:$M$2049,7,0)</f>
        <v>20</v>
      </c>
      <c r="I101" s="158">
        <f>VLOOKUP(B101,'Full FBS'!$B$18:$M$2049,8,0)</f>
        <v>182</v>
      </c>
      <c r="J101" s="158">
        <f>VLOOKUP(B101,'Full FBS'!$B$18:$M$2049,9,0)</f>
        <v>3</v>
      </c>
      <c r="K101" s="158">
        <f>VLOOKUP(B101,'Full FBS'!$B$18:$M$2049,10,0)</f>
        <v>0</v>
      </c>
      <c r="L101" s="158">
        <f>VLOOKUP(B101,'Full FBS'!$B$18:$M$2049,11,0)</f>
        <v>0</v>
      </c>
      <c r="M101" s="158">
        <f>VLOOKUP(B101,'Full FBS'!$B$18:$M$2049,12,0)</f>
        <v>0</v>
      </c>
      <c r="N101" s="174">
        <f>SUM(G101*$D$8+H101*$D$5+I101*$D$9+J101*$D$6+K101*$D$11+L101*$D$10+M101*$D$7)</f>
        <v>233.48</v>
      </c>
      <c r="O101" s="168">
        <f>VLOOKUP(B101, 'Full FBS'!$B$18:$P$2049, 14, FALSE)</f>
        <v>0.9</v>
      </c>
      <c r="P101" s="169">
        <f>SUM(((G101+(I101*2))/4600*0.4)+(H101+(J101*1.5))/50*0.6)*100*O101</f>
        <v>52.254782608695649</v>
      </c>
      <c r="Q101" s="14"/>
      <c r="R101" s="14"/>
      <c r="S101" s="14"/>
      <c r="T101" s="14"/>
    </row>
    <row r="102" spans="1:20" ht="13.5" customHeight="1">
      <c r="A102" s="157">
        <f>RANK(N102,$N$18:$N$2188)</f>
        <v>85</v>
      </c>
      <c r="B102" s="148" t="s">
        <v>777</v>
      </c>
      <c r="C102" s="148" t="s">
        <v>422</v>
      </c>
      <c r="D102" s="149" t="s">
        <v>33</v>
      </c>
      <c r="E102" s="149" t="s">
        <v>36</v>
      </c>
      <c r="F102" s="149" t="s">
        <v>337</v>
      </c>
      <c r="G102" s="158">
        <f>VLOOKUP(B102,'Full FBS'!$B$18:$M$2049,6,0)</f>
        <v>2862</v>
      </c>
      <c r="H102" s="158">
        <f>VLOOKUP(B102,'Full FBS'!$B$18:$M$2049,7,0)</f>
        <v>21</v>
      </c>
      <c r="I102" s="158">
        <f>VLOOKUP(B102,'Full FBS'!$B$18:$M$2049,8,0)</f>
        <v>164</v>
      </c>
      <c r="J102" s="158">
        <f>VLOOKUP(B102,'Full FBS'!$B$18:$M$2049,9,0)</f>
        <v>3</v>
      </c>
      <c r="K102" s="158">
        <f>VLOOKUP(B102,'Full FBS'!$B$18:$M$2049,10,0)</f>
        <v>0</v>
      </c>
      <c r="L102" s="158">
        <f>VLOOKUP(B102,'Full FBS'!$B$18:$M$2049,11,0)</f>
        <v>0</v>
      </c>
      <c r="M102" s="158">
        <f>VLOOKUP(B102,'Full FBS'!$B$18:$M$2049,12,0)</f>
        <v>0</v>
      </c>
      <c r="N102" s="174">
        <f>SUM(G102*$D$8+H102*$D$5+I102*$D$9+J102*$D$6+K102*$D$11+L102*$D$10+M102*$D$7)</f>
        <v>232.88000000000002</v>
      </c>
      <c r="O102" s="168">
        <f>VLOOKUP(B102, 'Full FBS'!$B$18:$P$2049, 14, FALSE)</f>
        <v>0.9</v>
      </c>
      <c r="P102" s="169">
        <f>SUM(((G102+(I102*2))/4600*0.4)+(H102+(J102*1.5))/50*0.6)*100*O102</f>
        <v>52.505217391304342</v>
      </c>
      <c r="Q102" s="14"/>
      <c r="R102" s="14"/>
      <c r="S102" s="14"/>
      <c r="T102" s="14"/>
    </row>
    <row r="103" spans="1:20" ht="13.5" customHeight="1">
      <c r="A103" s="157">
        <f>RANK(N103,$N$18:$N$2188)</f>
        <v>86</v>
      </c>
      <c r="B103" s="148" t="s">
        <v>1141</v>
      </c>
      <c r="C103" s="148" t="s">
        <v>1908</v>
      </c>
      <c r="D103" s="149" t="s">
        <v>33</v>
      </c>
      <c r="E103" s="149" t="s">
        <v>36</v>
      </c>
      <c r="F103" s="149" t="s">
        <v>35</v>
      </c>
      <c r="G103" s="158">
        <f>VLOOKUP(B103,'Full FBS'!$B$18:$M$2049,6,0)</f>
        <v>2831</v>
      </c>
      <c r="H103" s="158">
        <f>VLOOKUP(B103,'Full FBS'!$B$18:$M$2049,7,0)</f>
        <v>19</v>
      </c>
      <c r="I103" s="158">
        <f>VLOOKUP(B103,'Full FBS'!$B$18:$M$2049,8,0)</f>
        <v>193</v>
      </c>
      <c r="J103" s="158">
        <f>VLOOKUP(B103,'Full FBS'!$B$18:$M$2049,9,0)</f>
        <v>4</v>
      </c>
      <c r="K103" s="158">
        <f>VLOOKUP(B103,'Full FBS'!$B$18:$M$2049,10,0)</f>
        <v>0</v>
      </c>
      <c r="L103" s="158">
        <f>VLOOKUP(B103,'Full FBS'!$B$18:$M$2049,11,0)</f>
        <v>0</v>
      </c>
      <c r="M103" s="158">
        <f>VLOOKUP(B103,'Full FBS'!$B$18:$M$2049,12,0)</f>
        <v>0</v>
      </c>
      <c r="N103" s="174">
        <f>SUM(G103*$D$8+H103*$D$5+I103*$D$9+J103*$D$6+K103*$D$11+L103*$D$10+M103*$D$7)</f>
        <v>232.54000000000002</v>
      </c>
      <c r="O103" s="168">
        <f>VLOOKUP(B103, 'Full FBS'!$B$18:$P$2049, 14, FALSE)</f>
        <v>0.9</v>
      </c>
      <c r="P103" s="169">
        <f>SUM(((G103+(I103*2))/4600*0.4)+(H103+(J103*1.5))/50*0.6)*100*O103</f>
        <v>52.176521739130436</v>
      </c>
      <c r="Q103" s="14"/>
      <c r="R103" s="14"/>
      <c r="S103" s="14"/>
      <c r="T103" s="14"/>
    </row>
    <row r="104" spans="1:20" ht="13.5" customHeight="1">
      <c r="A104" s="157">
        <f>RANK(N104,$N$18:$N$2188)</f>
        <v>87</v>
      </c>
      <c r="B104" s="148" t="s">
        <v>825</v>
      </c>
      <c r="C104" s="148" t="s">
        <v>1943</v>
      </c>
      <c r="D104" s="149" t="s">
        <v>33</v>
      </c>
      <c r="E104" s="149" t="s">
        <v>34</v>
      </c>
      <c r="F104" s="149" t="s">
        <v>336</v>
      </c>
      <c r="G104" s="158">
        <f>VLOOKUP(B104,'Full FBS'!$B$18:$M$2049,6,0)</f>
        <v>3347</v>
      </c>
      <c r="H104" s="158">
        <f>VLOOKUP(B104,'Full FBS'!$B$18:$M$2049,7,0)</f>
        <v>21</v>
      </c>
      <c r="I104" s="158">
        <f>VLOOKUP(B104,'Full FBS'!$B$18:$M$2049,8,0)</f>
        <v>25</v>
      </c>
      <c r="J104" s="158">
        <f>VLOOKUP(B104,'Full FBS'!$B$18:$M$2049,9,0)</f>
        <v>2</v>
      </c>
      <c r="K104" s="158">
        <f>VLOOKUP(B104,'Full FBS'!$B$18:$M$2049,10,0)</f>
        <v>0</v>
      </c>
      <c r="L104" s="158">
        <f>VLOOKUP(B104,'Full FBS'!$B$18:$M$2049,11,0)</f>
        <v>0</v>
      </c>
      <c r="M104" s="158">
        <f>VLOOKUP(B104,'Full FBS'!$B$18:$M$2049,12,0)</f>
        <v>0</v>
      </c>
      <c r="N104" s="174">
        <f>SUM(G104*$D$8+H104*$D$5+I104*$D$9+J104*$D$6+K104*$D$11+L104*$D$10+M104*$D$7)</f>
        <v>232.38</v>
      </c>
      <c r="O104" s="168">
        <f>VLOOKUP(B104, 'Full FBS'!$B$18:$P$2049, 14, FALSE)</f>
        <v>0.9</v>
      </c>
      <c r="P104" s="169">
        <f>SUM(((G104+(I104*2))/4600*0.4)+(H104+(J104*1.5))/50*0.6)*100*O104</f>
        <v>52.505217391304342</v>
      </c>
      <c r="Q104" s="14"/>
      <c r="R104" s="14"/>
      <c r="S104" s="14"/>
      <c r="T104" s="14"/>
    </row>
    <row r="105" spans="1:20" ht="13.5" customHeight="1">
      <c r="A105" s="157">
        <f>RANK(N105,$N$18:$N$2188)</f>
        <v>88</v>
      </c>
      <c r="B105" s="148" t="s">
        <v>321</v>
      </c>
      <c r="C105" s="148" t="s">
        <v>1044</v>
      </c>
      <c r="D105" s="149" t="s">
        <v>33</v>
      </c>
      <c r="E105" s="149" t="s">
        <v>34</v>
      </c>
      <c r="F105" s="149" t="s">
        <v>337</v>
      </c>
      <c r="G105" s="158">
        <f>VLOOKUP(B105,'Full FBS'!$B$18:$M$2049,6,0)</f>
        <v>2519</v>
      </c>
      <c r="H105" s="158">
        <f>VLOOKUP(B105,'Full FBS'!$B$18:$M$2049,7,0)</f>
        <v>16</v>
      </c>
      <c r="I105" s="158">
        <f>VLOOKUP(B105,'Full FBS'!$B$18:$M$2049,8,0)</f>
        <v>373</v>
      </c>
      <c r="J105" s="158">
        <f>VLOOKUP(B105,'Full FBS'!$B$18:$M$2049,9,0)</f>
        <v>5</v>
      </c>
      <c r="K105" s="158">
        <f>VLOOKUP(B105,'Full FBS'!$B$18:$M$2049,10,0)</f>
        <v>0</v>
      </c>
      <c r="L105" s="158">
        <f>VLOOKUP(B105,'Full FBS'!$B$18:$M$2049,11,0)</f>
        <v>0</v>
      </c>
      <c r="M105" s="158">
        <f>VLOOKUP(B105,'Full FBS'!$B$18:$M$2049,12,0)</f>
        <v>0</v>
      </c>
      <c r="N105" s="174">
        <f>SUM(G105*$D$8+H105*$D$5+I105*$D$9+J105*$D$6+K105*$D$11+L105*$D$10+M105*$D$7)</f>
        <v>232.06</v>
      </c>
      <c r="O105" s="168">
        <f>VLOOKUP(B105, 'Full FBS'!$B$18:$P$2049, 14, FALSE)</f>
        <v>0.9</v>
      </c>
      <c r="P105" s="169">
        <f>SUM(((G105+(I105*2))/4600*0.4)+(H105+(J105*1.5))/50*0.6)*100*O105</f>
        <v>50.932173913043478</v>
      </c>
      <c r="Q105" s="14"/>
      <c r="R105" s="14"/>
      <c r="S105" s="14"/>
      <c r="T105" s="14"/>
    </row>
    <row r="106" spans="1:20" ht="13.5" customHeight="1">
      <c r="A106" s="157">
        <f>RANK(N106,$N$18:$N$2188)</f>
        <v>89</v>
      </c>
      <c r="B106" s="148" t="s">
        <v>1187</v>
      </c>
      <c r="C106" s="148" t="s">
        <v>1912</v>
      </c>
      <c r="D106" s="149" t="s">
        <v>33</v>
      </c>
      <c r="E106" s="149" t="s">
        <v>36</v>
      </c>
      <c r="F106" s="149" t="s">
        <v>47</v>
      </c>
      <c r="G106" s="158">
        <f>VLOOKUP(B106,'Full FBS'!$B$18:$M$2049,6,0)</f>
        <v>2167</v>
      </c>
      <c r="H106" s="158">
        <f>VLOOKUP(B106,'Full FBS'!$B$18:$M$2049,7,0)</f>
        <v>16</v>
      </c>
      <c r="I106" s="158">
        <f>VLOOKUP(B106,'Full FBS'!$B$18:$M$2049,8,0)</f>
        <v>506</v>
      </c>
      <c r="J106" s="158">
        <f>VLOOKUP(B106,'Full FBS'!$B$18:$M$2049,9,0)</f>
        <v>5</v>
      </c>
      <c r="K106" s="158">
        <f>VLOOKUP(B106,'Full FBS'!$B$18:$M$2049,10,0)</f>
        <v>0</v>
      </c>
      <c r="L106" s="158">
        <f>VLOOKUP(B106,'Full FBS'!$B$18:$M$2049,11,0)</f>
        <v>0</v>
      </c>
      <c r="M106" s="158">
        <f>VLOOKUP(B106,'Full FBS'!$B$18:$M$2049,12,0)</f>
        <v>0</v>
      </c>
      <c r="N106" s="174">
        <f>SUM(G106*$D$8+H106*$D$5+I106*$D$9+J106*$D$6+K106*$D$11+L106*$D$10+M106*$D$7)</f>
        <v>231.28</v>
      </c>
      <c r="O106" s="168">
        <f>VLOOKUP(B106, 'Full FBS'!$B$18:$P$2049, 14, FALSE)</f>
        <v>0.9</v>
      </c>
      <c r="P106" s="169">
        <f>SUM(((G106+(I106*2))/4600*0.4)+(H106+(J106*1.5))/50*0.6)*100*O106</f>
        <v>50.259130434782605</v>
      </c>
      <c r="Q106" s="14"/>
      <c r="R106" s="14"/>
      <c r="S106" s="14"/>
      <c r="T106" s="14"/>
    </row>
    <row r="107" spans="1:20" ht="13.5" customHeight="1">
      <c r="A107" s="157">
        <f>RANK(N107,$N$18:$N$2188)</f>
        <v>90</v>
      </c>
      <c r="B107" s="148" t="s">
        <v>102</v>
      </c>
      <c r="C107" s="148" t="s">
        <v>419</v>
      </c>
      <c r="D107" s="149" t="s">
        <v>33</v>
      </c>
      <c r="E107" s="149" t="s">
        <v>34</v>
      </c>
      <c r="F107" s="149" t="s">
        <v>37</v>
      </c>
      <c r="G107" s="158">
        <f>VLOOKUP(B107,'Full FBS'!$B$18:$M$2049,6,0)</f>
        <v>3089</v>
      </c>
      <c r="H107" s="158">
        <f>VLOOKUP(B107,'Full FBS'!$B$18:$M$2049,7,0)</f>
        <v>22</v>
      </c>
      <c r="I107" s="158">
        <f>VLOOKUP(B107,'Full FBS'!$B$18:$M$2049,8,0)</f>
        <v>-50</v>
      </c>
      <c r="J107" s="158">
        <f>VLOOKUP(B107,'Full FBS'!$B$18:$M$2049,9,0)</f>
        <v>4</v>
      </c>
      <c r="K107" s="158">
        <f>VLOOKUP(B107,'Full FBS'!$B$18:$M$2049,10,0)</f>
        <v>0</v>
      </c>
      <c r="L107" s="158">
        <f>VLOOKUP(B107,'Full FBS'!$B$18:$M$2049,11,0)</f>
        <v>0</v>
      </c>
      <c r="M107" s="158">
        <f>VLOOKUP(B107,'Full FBS'!$B$18:$M$2049,12,0)</f>
        <v>0</v>
      </c>
      <c r="N107" s="174">
        <f>SUM(G107*$D$8+H107*$D$5+I107*$D$9+J107*$D$6+K107*$D$11+L107*$D$10+M107*$D$7)</f>
        <v>230.56</v>
      </c>
      <c r="O107" s="168">
        <f>VLOOKUP(B107, 'Full FBS'!$B$18:$P$2049, 14, FALSE)</f>
        <v>0.9</v>
      </c>
      <c r="P107" s="169">
        <f>SUM(((G107+(I107*2))/4600*0.4)+(H107+(J107*1.5))/50*0.6)*100*O107</f>
        <v>53.632173913043481</v>
      </c>
      <c r="Q107" s="14"/>
      <c r="R107" s="14"/>
      <c r="S107" s="14"/>
      <c r="T107" s="14"/>
    </row>
    <row r="108" spans="1:20" ht="13.5" customHeight="1">
      <c r="A108" s="157">
        <f>RANK(N108,$N$18:$N$2188)</f>
        <v>91</v>
      </c>
      <c r="B108" s="148" t="s">
        <v>1255</v>
      </c>
      <c r="C108" s="148" t="s">
        <v>1042</v>
      </c>
      <c r="D108" s="149" t="s">
        <v>33</v>
      </c>
      <c r="E108" s="149" t="s">
        <v>36</v>
      </c>
      <c r="F108" s="149" t="s">
        <v>48</v>
      </c>
      <c r="G108" s="158">
        <f>VLOOKUP(B108,'Full FBS'!$B$18:$M$2049,6,0)</f>
        <v>2856</v>
      </c>
      <c r="H108" s="158">
        <f>VLOOKUP(B108,'Full FBS'!$B$18:$M$2049,7,0)</f>
        <v>19</v>
      </c>
      <c r="I108" s="158">
        <f>VLOOKUP(B108,'Full FBS'!$B$18:$M$2049,8,0)</f>
        <v>137</v>
      </c>
      <c r="J108" s="158">
        <f>VLOOKUP(B108,'Full FBS'!$B$18:$M$2049,9,0)</f>
        <v>4</v>
      </c>
      <c r="K108" s="158">
        <f>VLOOKUP(B108,'Full FBS'!$B$18:$M$2049,10,0)</f>
        <v>0</v>
      </c>
      <c r="L108" s="158">
        <f>VLOOKUP(B108,'Full FBS'!$B$18:$M$2049,11,0)</f>
        <v>0</v>
      </c>
      <c r="M108" s="158">
        <f>VLOOKUP(B108,'Full FBS'!$B$18:$M$2049,12,0)</f>
        <v>0</v>
      </c>
      <c r="N108" s="174">
        <f>SUM(G108*$D$8+H108*$D$5+I108*$D$9+J108*$D$6+K108*$D$11+L108*$D$10+M108*$D$7)</f>
        <v>227.94</v>
      </c>
      <c r="O108" s="168">
        <f>VLOOKUP(B108, 'Full FBS'!$B$18:$P$2049, 14, FALSE)</f>
        <v>0.9</v>
      </c>
      <c r="P108" s="169">
        <f>SUM(((G108+(I108*2))/4600*0.4)+(H108+(J108*1.5))/50*0.6)*100*O108</f>
        <v>51.495652173913037</v>
      </c>
      <c r="Q108" s="14"/>
      <c r="R108" s="14"/>
      <c r="S108" s="14"/>
      <c r="T108" s="14"/>
    </row>
    <row r="109" spans="1:20" ht="13.5" customHeight="1">
      <c r="A109" s="157">
        <f>RANK(N109,$N$18:$N$2188)</f>
        <v>92</v>
      </c>
      <c r="B109" s="148" t="s">
        <v>2006</v>
      </c>
      <c r="C109" s="148" t="s">
        <v>427</v>
      </c>
      <c r="D109" s="149" t="s">
        <v>33</v>
      </c>
      <c r="E109" s="149" t="s">
        <v>36</v>
      </c>
      <c r="F109" s="149" t="s">
        <v>1966</v>
      </c>
      <c r="G109" s="158">
        <f>VLOOKUP(B109,'Full FBS'!$B$18:$M$2049,6,0)</f>
        <v>3033</v>
      </c>
      <c r="H109" s="158">
        <f>VLOOKUP(B109,'Full FBS'!$B$18:$M$2049,7,0)</f>
        <v>22</v>
      </c>
      <c r="I109" s="158">
        <f>VLOOKUP(B109,'Full FBS'!$B$18:$M$2049,8,0)</f>
        <v>0</v>
      </c>
      <c r="J109" s="158">
        <f>VLOOKUP(B109,'Full FBS'!$B$18:$M$2049,9,0)</f>
        <v>3</v>
      </c>
      <c r="K109" s="158">
        <f>VLOOKUP(B109,'Full FBS'!$B$18:$M$2049,10,0)</f>
        <v>0</v>
      </c>
      <c r="L109" s="158">
        <f>VLOOKUP(B109,'Full FBS'!$B$18:$M$2049,11,0)</f>
        <v>0</v>
      </c>
      <c r="M109" s="158">
        <f>VLOOKUP(B109,'Full FBS'!$B$18:$M$2049,12,0)</f>
        <v>0</v>
      </c>
      <c r="N109" s="174">
        <f>SUM(G109*$D$8+H109*$D$5+I109*$D$9+J109*$D$6+K109*$D$11+L109*$D$10+M109*$D$7)</f>
        <v>227.32</v>
      </c>
      <c r="O109" s="168">
        <f>VLOOKUP(B109, 'Full FBS'!$B$18:$P$2049, 14, FALSE)</f>
        <v>0.9</v>
      </c>
      <c r="P109" s="169">
        <f>SUM(((G109+(I109*2))/4600*0.4)+(H109+(J109*1.5))/50*0.6)*100*O109</f>
        <v>52.356521739130443</v>
      </c>
      <c r="Q109" s="14"/>
      <c r="R109" s="14"/>
      <c r="S109" s="14"/>
      <c r="T109" s="14"/>
    </row>
    <row r="110" spans="1:20" ht="13.5" customHeight="1">
      <c r="A110" s="157">
        <f>RANK(N110,$N$18:$N$2188)</f>
        <v>93</v>
      </c>
      <c r="B110" s="148" t="s">
        <v>1622</v>
      </c>
      <c r="C110" s="148" t="s">
        <v>448</v>
      </c>
      <c r="D110" s="149" t="s">
        <v>33</v>
      </c>
      <c r="E110" s="149" t="s">
        <v>38</v>
      </c>
      <c r="F110" s="149" t="s">
        <v>47</v>
      </c>
      <c r="G110" s="158">
        <f>VLOOKUP(B110,'Full FBS'!$B$18:$M$2049,6,0)</f>
        <v>3053</v>
      </c>
      <c r="H110" s="158">
        <f>VLOOKUP(B110,'Full FBS'!$B$18:$M$2049,7,0)</f>
        <v>26</v>
      </c>
      <c r="I110" s="158">
        <f>VLOOKUP(B110,'Full FBS'!$B$18:$M$2049,8,0)</f>
        <v>-50</v>
      </c>
      <c r="J110" s="158">
        <f>VLOOKUP(B110,'Full FBS'!$B$18:$M$2049,9,0)</f>
        <v>1</v>
      </c>
      <c r="K110" s="158">
        <f>VLOOKUP(B110,'Full FBS'!$B$18:$M$2049,10,0)</f>
        <v>0</v>
      </c>
      <c r="L110" s="158">
        <f>VLOOKUP(B110,'Full FBS'!$B$18:$M$2049,11,0)</f>
        <v>0</v>
      </c>
      <c r="M110" s="158">
        <f>VLOOKUP(B110,'Full FBS'!$B$18:$M$2049,12,0)</f>
        <v>0</v>
      </c>
      <c r="N110" s="174">
        <f>SUM(G110*$D$8+H110*$D$5+I110*$D$9+J110*$D$6+K110*$D$11+L110*$D$10+M110*$D$7)</f>
        <v>227.12</v>
      </c>
      <c r="O110" s="168">
        <f>VLOOKUP(B110, 'Full FBS'!$B$18:$P$2049, 14, FALSE)</f>
        <v>0.9</v>
      </c>
      <c r="P110" s="169">
        <f>SUM(((G110+(I110*2))/4600*0.4)+(H110+(J110*1.5))/50*0.6)*100*O110</f>
        <v>52.810434782608702</v>
      </c>
      <c r="Q110" s="14"/>
      <c r="R110" s="14"/>
      <c r="S110" s="14"/>
      <c r="T110" s="14"/>
    </row>
    <row r="111" spans="1:20" ht="13.5" customHeight="1">
      <c r="A111" s="157">
        <f>RANK(N111,$N$18:$N$2188)</f>
        <v>94</v>
      </c>
      <c r="B111" s="148" t="s">
        <v>306</v>
      </c>
      <c r="C111" s="148" t="s">
        <v>1919</v>
      </c>
      <c r="D111" s="149" t="s">
        <v>33</v>
      </c>
      <c r="E111" s="149" t="s">
        <v>38</v>
      </c>
      <c r="F111" s="149" t="s">
        <v>35</v>
      </c>
      <c r="G111" s="158">
        <f>VLOOKUP(B111,'Full FBS'!$B$18:$M$2049,6,0)</f>
        <v>3227</v>
      </c>
      <c r="H111" s="158">
        <f>VLOOKUP(B111,'Full FBS'!$B$18:$M$2049,7,0)</f>
        <v>26</v>
      </c>
      <c r="I111" s="158">
        <f>VLOOKUP(B111,'Full FBS'!$B$18:$M$2049,8,0)</f>
        <v>-125</v>
      </c>
      <c r="J111" s="158">
        <f>VLOOKUP(B111,'Full FBS'!$B$18:$M$2049,9,0)</f>
        <v>1</v>
      </c>
      <c r="K111" s="158">
        <f>VLOOKUP(B111,'Full FBS'!$B$18:$M$2049,10,0)</f>
        <v>0</v>
      </c>
      <c r="L111" s="158">
        <f>VLOOKUP(B111,'Full FBS'!$B$18:$M$2049,11,0)</f>
        <v>0</v>
      </c>
      <c r="M111" s="158">
        <f>VLOOKUP(B111,'Full FBS'!$B$18:$M$2049,12,0)</f>
        <v>0</v>
      </c>
      <c r="N111" s="174">
        <f>SUM(G111*$D$8+H111*$D$5+I111*$D$9+J111*$D$6+K111*$D$11+L111*$D$10+M111*$D$7)</f>
        <v>226.58</v>
      </c>
      <c r="O111" s="168">
        <f>VLOOKUP(B111, 'Full FBS'!$B$18:$P$2049, 14, FALSE)</f>
        <v>0.9</v>
      </c>
      <c r="P111" s="169">
        <f>SUM(((G111+(I111*2))/4600*0.4)+(H111+(J111*1.5))/50*0.6)*100*O111</f>
        <v>52.998260869565215</v>
      </c>
      <c r="Q111" s="14"/>
      <c r="R111" s="14"/>
      <c r="S111" s="14"/>
      <c r="T111" s="14"/>
    </row>
    <row r="112" spans="1:20" ht="13.5" customHeight="1">
      <c r="A112" s="157">
        <f>RANK(N112,$N$18:$N$2188)</f>
        <v>95</v>
      </c>
      <c r="B112" s="148" t="s">
        <v>1098</v>
      </c>
      <c r="C112" s="148" t="s">
        <v>1906</v>
      </c>
      <c r="D112" s="149" t="s">
        <v>33</v>
      </c>
      <c r="E112" s="149" t="s">
        <v>1965</v>
      </c>
      <c r="F112" s="149" t="s">
        <v>336</v>
      </c>
      <c r="G112" s="158">
        <f>VLOOKUP(B112,'Full FBS'!$B$18:$M$2049,6,0)</f>
        <v>2601</v>
      </c>
      <c r="H112" s="158">
        <f>VLOOKUP(B112,'Full FBS'!$B$18:$M$2049,7,0)</f>
        <v>17</v>
      </c>
      <c r="I112" s="158">
        <f>VLOOKUP(B112,'Full FBS'!$B$18:$M$2049,8,0)</f>
        <v>235</v>
      </c>
      <c r="J112" s="158">
        <f>VLOOKUP(B112,'Full FBS'!$B$18:$M$2049,9,0)</f>
        <v>5</v>
      </c>
      <c r="K112" s="158">
        <f>VLOOKUP(B112,'Full FBS'!$B$18:$M$2049,10,0)</f>
        <v>0</v>
      </c>
      <c r="L112" s="158">
        <f>VLOOKUP(B112,'Full FBS'!$B$18:$M$2049,11,0)</f>
        <v>0</v>
      </c>
      <c r="M112" s="158">
        <f>VLOOKUP(B112,'Full FBS'!$B$18:$M$2049,12,0)</f>
        <v>0</v>
      </c>
      <c r="N112" s="174">
        <f>SUM(G112*$D$8+H112*$D$5+I112*$D$9+J112*$D$6+K112*$D$11+L112*$D$10+M112*$D$7)</f>
        <v>225.54000000000002</v>
      </c>
      <c r="O112" s="168">
        <f>VLOOKUP(B112, 'Full FBS'!$B$18:$P$2049, 14, FALSE)</f>
        <v>0.9</v>
      </c>
      <c r="P112" s="169">
        <f>SUM(((G112+(I112*2))/4600*0.4)+(H112+(J112*1.5))/50*0.6)*100*O112</f>
        <v>50.493913043478258</v>
      </c>
      <c r="Q112" s="14"/>
      <c r="R112" s="14"/>
      <c r="S112" s="14"/>
      <c r="T112" s="14"/>
    </row>
    <row r="113" spans="1:20" ht="13.5" customHeight="1">
      <c r="A113" s="157">
        <f>RANK(N113,$N$18:$N$2188)</f>
        <v>96</v>
      </c>
      <c r="B113" s="148" t="s">
        <v>143</v>
      </c>
      <c r="C113" s="148" t="s">
        <v>58</v>
      </c>
      <c r="D113" s="149" t="s">
        <v>33</v>
      </c>
      <c r="E113" s="149" t="s">
        <v>34</v>
      </c>
      <c r="F113" s="149" t="s">
        <v>337</v>
      </c>
      <c r="G113" s="158">
        <f>VLOOKUP(B113,'Full FBS'!$B$18:$M$2049,6,0)</f>
        <v>2806</v>
      </c>
      <c r="H113" s="158">
        <f>VLOOKUP(B113,'Full FBS'!$B$18:$M$2049,7,0)</f>
        <v>20</v>
      </c>
      <c r="I113" s="158">
        <f>VLOOKUP(B113,'Full FBS'!$B$18:$M$2049,8,0)</f>
        <v>207</v>
      </c>
      <c r="J113" s="158">
        <f>VLOOKUP(B113,'Full FBS'!$B$18:$M$2049,9,0)</f>
        <v>2</v>
      </c>
      <c r="K113" s="158">
        <f>VLOOKUP(B113,'Full FBS'!$B$18:$M$2049,10,0)</f>
        <v>0</v>
      </c>
      <c r="L113" s="158">
        <f>VLOOKUP(B113,'Full FBS'!$B$18:$M$2049,11,0)</f>
        <v>0</v>
      </c>
      <c r="M113" s="158">
        <f>VLOOKUP(B113,'Full FBS'!$B$18:$M$2049,12,0)</f>
        <v>0</v>
      </c>
      <c r="N113" s="174">
        <f>SUM(G113*$D$8+H113*$D$5+I113*$D$9+J113*$D$6+K113*$D$11+L113*$D$10+M113*$D$7)</f>
        <v>224.94</v>
      </c>
      <c r="O113" s="168">
        <f>VLOOKUP(B113, 'Full FBS'!$B$18:$P$2049, 14, FALSE)</f>
        <v>0.9</v>
      </c>
      <c r="P113" s="169">
        <f>SUM(((G113+(I113*2))/4600*0.4)+(H113+(J113*1.5))/50*0.6)*100*O113</f>
        <v>50.040000000000006</v>
      </c>
      <c r="Q113" s="14"/>
      <c r="R113" s="14"/>
      <c r="S113" s="14"/>
      <c r="T113" s="14"/>
    </row>
    <row r="114" spans="1:20" ht="13.5" customHeight="1">
      <c r="A114" s="157">
        <f>RANK(N114,$N$18:$N$2188)</f>
        <v>97</v>
      </c>
      <c r="B114" s="148" t="s">
        <v>683</v>
      </c>
      <c r="C114" s="148" t="s">
        <v>1925</v>
      </c>
      <c r="D114" s="149" t="s">
        <v>33</v>
      </c>
      <c r="E114" s="149" t="s">
        <v>34</v>
      </c>
      <c r="F114" s="149" t="s">
        <v>48</v>
      </c>
      <c r="G114" s="158">
        <f>VLOOKUP(B114,'Full FBS'!$B$18:$M$2049,6,0)</f>
        <v>1814</v>
      </c>
      <c r="H114" s="158">
        <f>VLOOKUP(B114,'Full FBS'!$B$18:$M$2049,7,0)</f>
        <v>14</v>
      </c>
      <c r="I114" s="158">
        <f>VLOOKUP(B114,'Full FBS'!$B$18:$M$2049,8,0)</f>
        <v>503</v>
      </c>
      <c r="J114" s="158">
        <f>VLOOKUP(B114,'Full FBS'!$B$18:$M$2049,9,0)</f>
        <v>7</v>
      </c>
      <c r="K114" s="158">
        <f>VLOOKUP(B114,'Full FBS'!$B$18:$M$2049,10,0)</f>
        <v>0</v>
      </c>
      <c r="L114" s="158">
        <f>VLOOKUP(B114,'Full FBS'!$B$18:$M$2049,11,0)</f>
        <v>0</v>
      </c>
      <c r="M114" s="158">
        <f>VLOOKUP(B114,'Full FBS'!$B$18:$M$2049,12,0)</f>
        <v>0</v>
      </c>
      <c r="N114" s="174">
        <f>SUM(G114*$D$8+H114*$D$5+I114*$D$9+J114*$D$6+K114*$D$11+L114*$D$10+M114*$D$7)</f>
        <v>220.86</v>
      </c>
      <c r="O114" s="168">
        <f>VLOOKUP(B114, 'Full FBS'!$B$18:$P$2049, 14, FALSE)</f>
        <v>0.9</v>
      </c>
      <c r="P114" s="169">
        <f>SUM(((G114+(I114*2))/4600*0.4)+(H114+(J114*1.5))/50*0.6)*100*O114</f>
        <v>48.529565217391308</v>
      </c>
      <c r="Q114" s="14"/>
      <c r="R114" s="14"/>
      <c r="S114" s="14"/>
      <c r="T114" s="14"/>
    </row>
    <row r="115" spans="1:20" ht="13.5" customHeight="1">
      <c r="A115" s="157">
        <f>RANK(N115,$N$18:$N$2188)</f>
        <v>98</v>
      </c>
      <c r="B115" s="148" t="s">
        <v>65</v>
      </c>
      <c r="C115" s="148" t="s">
        <v>1960</v>
      </c>
      <c r="D115" s="149" t="s">
        <v>33</v>
      </c>
      <c r="E115" s="149" t="s">
        <v>34</v>
      </c>
      <c r="F115" s="149" t="s">
        <v>45</v>
      </c>
      <c r="G115" s="158">
        <f>VLOOKUP(B115,'Full FBS'!$B$18:$M$2049,6,0)</f>
        <v>2887</v>
      </c>
      <c r="H115" s="158">
        <f>VLOOKUP(B115,'Full FBS'!$B$18:$M$2049,7,0)</f>
        <v>24</v>
      </c>
      <c r="I115" s="158">
        <f>VLOOKUP(B115,'Full FBS'!$B$18:$M$2049,8,0)</f>
        <v>62</v>
      </c>
      <c r="J115" s="158">
        <f>VLOOKUP(B115,'Full FBS'!$B$18:$M$2049,9,0)</f>
        <v>0</v>
      </c>
      <c r="K115" s="158">
        <f>VLOOKUP(B115,'Full FBS'!$B$18:$M$2049,10,0)</f>
        <v>0</v>
      </c>
      <c r="L115" s="158">
        <f>VLOOKUP(B115,'Full FBS'!$B$18:$M$2049,11,0)</f>
        <v>0</v>
      </c>
      <c r="M115" s="158">
        <f>VLOOKUP(B115,'Full FBS'!$B$18:$M$2049,12,0)</f>
        <v>0</v>
      </c>
      <c r="N115" s="174">
        <f>SUM(G115*$D$8+H115*$D$5+I115*$D$9+J115*$D$6+K115*$D$11+L115*$D$10+M115*$D$7)</f>
        <v>217.68</v>
      </c>
      <c r="O115" s="168">
        <f>VLOOKUP(B115, 'Full FBS'!$B$18:$P$2049, 14, FALSE)</f>
        <v>0.9</v>
      </c>
      <c r="P115" s="169">
        <f>SUM(((G115+(I115*2))/4600*0.4)+(H115+(J115*1.5))/50*0.6)*100*O115</f>
        <v>49.484347826086953</v>
      </c>
      <c r="Q115" s="14"/>
      <c r="R115" s="14"/>
      <c r="S115" s="14"/>
      <c r="T115" s="14"/>
    </row>
    <row r="116" spans="1:20" ht="13.5" customHeight="1">
      <c r="A116" s="157">
        <f>RANK(N116,$N$18:$N$2188)</f>
        <v>99</v>
      </c>
      <c r="B116" s="148" t="s">
        <v>239</v>
      </c>
      <c r="C116" s="148" t="s">
        <v>432</v>
      </c>
      <c r="D116" s="149" t="s">
        <v>33</v>
      </c>
      <c r="E116" s="149" t="s">
        <v>34</v>
      </c>
      <c r="F116" s="149" t="s">
        <v>337</v>
      </c>
      <c r="G116" s="158">
        <f>VLOOKUP(B116,'Full FBS'!$B$18:$M$2049,6,0)</f>
        <v>3002</v>
      </c>
      <c r="H116" s="158">
        <f>VLOOKUP(B116,'Full FBS'!$B$18:$M$2049,7,0)</f>
        <v>22</v>
      </c>
      <c r="I116" s="158">
        <f>VLOOKUP(B116,'Full FBS'!$B$18:$M$2049,8,0)</f>
        <v>35</v>
      </c>
      <c r="J116" s="158">
        <f>VLOOKUP(B116,'Full FBS'!$B$18:$M$2049,9,0)</f>
        <v>1</v>
      </c>
      <c r="K116" s="158">
        <f>VLOOKUP(B116,'Full FBS'!$B$18:$M$2049,10,0)</f>
        <v>0</v>
      </c>
      <c r="L116" s="158">
        <f>VLOOKUP(B116,'Full FBS'!$B$18:$M$2049,11,0)</f>
        <v>0</v>
      </c>
      <c r="M116" s="158">
        <f>VLOOKUP(B116,'Full FBS'!$B$18:$M$2049,12,0)</f>
        <v>0</v>
      </c>
      <c r="N116" s="174">
        <f>SUM(G116*$D$8+H116*$D$5+I116*$D$9+J116*$D$6+K116*$D$11+L116*$D$10+M116*$D$7)</f>
        <v>217.57999999999998</v>
      </c>
      <c r="O116" s="168">
        <f>VLOOKUP(B116, 'Full FBS'!$B$18:$P$2049, 14, FALSE)</f>
        <v>0.9</v>
      </c>
      <c r="P116" s="169">
        <f>SUM(((G116+(I116*2))/4600*0.4)+(H116+(J116*1.5))/50*0.6)*100*O116</f>
        <v>49.42173913043478</v>
      </c>
      <c r="Q116" s="14"/>
      <c r="R116" s="14"/>
      <c r="S116" s="14"/>
      <c r="T116" s="14"/>
    </row>
    <row r="117" spans="1:20" ht="13.5" customHeight="1">
      <c r="A117" s="157">
        <f>RANK(N117,$N$18:$N$2188)</f>
        <v>100</v>
      </c>
      <c r="B117" s="148" t="s">
        <v>253</v>
      </c>
      <c r="C117" s="148" t="s">
        <v>431</v>
      </c>
      <c r="D117" s="149" t="s">
        <v>33</v>
      </c>
      <c r="E117" s="149" t="s">
        <v>34</v>
      </c>
      <c r="F117" s="149" t="s">
        <v>337</v>
      </c>
      <c r="G117" s="158">
        <f>VLOOKUP(B117,'Full FBS'!$B$18:$M$2049,6,0)</f>
        <v>3061</v>
      </c>
      <c r="H117" s="158">
        <f>VLOOKUP(B117,'Full FBS'!$B$18:$M$2049,7,0)</f>
        <v>22</v>
      </c>
      <c r="I117" s="158">
        <f>VLOOKUP(B117,'Full FBS'!$B$18:$M$2049,8,0)</f>
        <v>0</v>
      </c>
      <c r="J117" s="158">
        <f>VLOOKUP(B117,'Full FBS'!$B$18:$M$2049,9,0)</f>
        <v>1</v>
      </c>
      <c r="K117" s="158">
        <f>VLOOKUP(B117,'Full FBS'!$B$18:$M$2049,10,0)</f>
        <v>0</v>
      </c>
      <c r="L117" s="158">
        <f>VLOOKUP(B117,'Full FBS'!$B$18:$M$2049,11,0)</f>
        <v>0</v>
      </c>
      <c r="M117" s="158">
        <f>VLOOKUP(B117,'Full FBS'!$B$18:$M$2049,12,0)</f>
        <v>0</v>
      </c>
      <c r="N117" s="174">
        <f>SUM(G117*$D$8+H117*$D$5+I117*$D$9+J117*$D$6+K117*$D$11+L117*$D$10+M117*$D$7)</f>
        <v>216.44</v>
      </c>
      <c r="O117" s="168">
        <f>VLOOKUP(B117, 'Full FBS'!$B$18:$P$2049, 14, FALSE)</f>
        <v>0.9</v>
      </c>
      <c r="P117" s="169">
        <f>SUM(((G117+(I117*2))/4600*0.4)+(H117+(J117*1.5))/50*0.6)*100*O117</f>
        <v>49.335652173913047</v>
      </c>
      <c r="Q117" s="14"/>
      <c r="R117" s="14"/>
      <c r="S117" s="14"/>
      <c r="T117" s="14"/>
    </row>
    <row r="118" spans="1:20" ht="13.5" customHeight="1">
      <c r="A118" s="157">
        <f>RANK(N118,$N$18:$N$2188)</f>
        <v>101</v>
      </c>
      <c r="B118" s="148" t="s">
        <v>1650</v>
      </c>
      <c r="C118" s="148" t="s">
        <v>1948</v>
      </c>
      <c r="D118" s="149" t="s">
        <v>33</v>
      </c>
      <c r="E118" s="149" t="s">
        <v>38</v>
      </c>
      <c r="F118" s="149" t="s">
        <v>35</v>
      </c>
      <c r="G118" s="158">
        <f>VLOOKUP(B118,'Full FBS'!$B$18:$M$2049,6,0)</f>
        <v>3062</v>
      </c>
      <c r="H118" s="158">
        <f>VLOOKUP(B118,'Full FBS'!$B$18:$M$2049,7,0)</f>
        <v>18</v>
      </c>
      <c r="I118" s="158">
        <f>VLOOKUP(B118,'Full FBS'!$B$18:$M$2049,8,0)</f>
        <v>95</v>
      </c>
      <c r="J118" s="158">
        <f>VLOOKUP(B118,'Full FBS'!$B$18:$M$2049,9,0)</f>
        <v>2</v>
      </c>
      <c r="K118" s="158">
        <f>VLOOKUP(B118,'Full FBS'!$B$18:$M$2049,10,0)</f>
        <v>0</v>
      </c>
      <c r="L118" s="158">
        <f>VLOOKUP(B118,'Full FBS'!$B$18:$M$2049,11,0)</f>
        <v>0</v>
      </c>
      <c r="M118" s="158">
        <f>VLOOKUP(B118,'Full FBS'!$B$18:$M$2049,12,0)</f>
        <v>0</v>
      </c>
      <c r="N118" s="174">
        <f>SUM(G118*$D$8+H118*$D$5+I118*$D$9+J118*$D$6+K118*$D$11+L118*$D$10+M118*$D$7)</f>
        <v>215.98000000000002</v>
      </c>
      <c r="O118" s="168">
        <f>VLOOKUP(B118, 'Full FBS'!$B$18:$P$2049, 14, FALSE)</f>
        <v>0.9</v>
      </c>
      <c r="P118" s="169">
        <f>SUM(((G118+(I118*2))/4600*0.4)+(H118+(J118*1.5))/50*0.6)*100*O118</f>
        <v>48.130434782608695</v>
      </c>
      <c r="Q118" s="14"/>
      <c r="R118" s="14"/>
      <c r="S118" s="14"/>
      <c r="T118" s="14"/>
    </row>
    <row r="119" spans="1:20" ht="13.5" customHeight="1">
      <c r="A119" s="157">
        <f>RANK(N119,$N$18:$N$2188)</f>
        <v>102</v>
      </c>
      <c r="B119" s="148" t="s">
        <v>1463</v>
      </c>
      <c r="C119" s="148" t="s">
        <v>1057</v>
      </c>
      <c r="D119" s="149" t="s">
        <v>33</v>
      </c>
      <c r="E119" s="149" t="s">
        <v>36</v>
      </c>
      <c r="F119" s="149" t="s">
        <v>337</v>
      </c>
      <c r="G119" s="158">
        <f>VLOOKUP(B119,'Full FBS'!$B$18:$M$2049,6,0)</f>
        <v>2741</v>
      </c>
      <c r="H119" s="158">
        <f>VLOOKUP(B119,'Full FBS'!$B$18:$M$2049,7,0)</f>
        <v>18</v>
      </c>
      <c r="I119" s="158">
        <f>VLOOKUP(B119,'Full FBS'!$B$18:$M$2049,8,0)</f>
        <v>159</v>
      </c>
      <c r="J119" s="158">
        <f>VLOOKUP(B119,'Full FBS'!$B$18:$M$2049,9,0)</f>
        <v>3</v>
      </c>
      <c r="K119" s="158">
        <f>VLOOKUP(B119,'Full FBS'!$B$18:$M$2049,10,0)</f>
        <v>0</v>
      </c>
      <c r="L119" s="158">
        <f>VLOOKUP(B119,'Full FBS'!$B$18:$M$2049,11,0)</f>
        <v>0</v>
      </c>
      <c r="M119" s="158">
        <f>VLOOKUP(B119,'Full FBS'!$B$18:$M$2049,12,0)</f>
        <v>0</v>
      </c>
      <c r="N119" s="174">
        <f>SUM(G119*$D$8+H119*$D$5+I119*$D$9+J119*$D$6+K119*$D$11+L119*$D$10+M119*$D$7)</f>
        <v>215.54</v>
      </c>
      <c r="O119" s="168">
        <f>VLOOKUP(B119, 'Full FBS'!$B$18:$P$2049, 14, FALSE)</f>
        <v>0.9</v>
      </c>
      <c r="P119" s="169">
        <f>SUM(((G119+(I119*2))/4600*0.4)+(H119+(J119*1.5))/50*0.6)*100*O119</f>
        <v>48.24</v>
      </c>
      <c r="Q119" s="14"/>
      <c r="R119" s="14"/>
      <c r="S119" s="14"/>
      <c r="T119" s="14"/>
    </row>
    <row r="120" spans="1:20" ht="13.5" customHeight="1">
      <c r="A120" s="157">
        <f>RANK(N120,$N$18:$N$2188)</f>
        <v>103</v>
      </c>
      <c r="B120" s="148" t="s">
        <v>77</v>
      </c>
      <c r="C120" s="148" t="s">
        <v>1056</v>
      </c>
      <c r="D120" s="149" t="s">
        <v>33</v>
      </c>
      <c r="E120" s="149" t="s">
        <v>34</v>
      </c>
      <c r="F120" s="149" t="s">
        <v>41</v>
      </c>
      <c r="G120" s="158">
        <f>VLOOKUP(B120,'Full FBS'!$B$18:$M$2049,6,0)</f>
        <v>2582</v>
      </c>
      <c r="H120" s="158">
        <f>VLOOKUP(B120,'Full FBS'!$B$18:$M$2049,7,0)</f>
        <v>20</v>
      </c>
      <c r="I120" s="158">
        <f>VLOOKUP(B120,'Full FBS'!$B$18:$M$2049,8,0)</f>
        <v>140</v>
      </c>
      <c r="J120" s="158">
        <f>VLOOKUP(B120,'Full FBS'!$B$18:$M$2049,9,0)</f>
        <v>3</v>
      </c>
      <c r="K120" s="158">
        <f>VLOOKUP(B120,'Full FBS'!$B$18:$M$2049,10,0)</f>
        <v>0</v>
      </c>
      <c r="L120" s="158">
        <f>VLOOKUP(B120,'Full FBS'!$B$18:$M$2049,11,0)</f>
        <v>0</v>
      </c>
      <c r="M120" s="158">
        <f>VLOOKUP(B120,'Full FBS'!$B$18:$M$2049,12,0)</f>
        <v>0</v>
      </c>
      <c r="N120" s="174">
        <f>SUM(G120*$D$8+H120*$D$5+I120*$D$9+J120*$D$6+K120*$D$11+L120*$D$10+M120*$D$7)</f>
        <v>215.28</v>
      </c>
      <c r="O120" s="168">
        <f>VLOOKUP(B120, 'Full FBS'!$B$18:$P$2049, 14, FALSE)</f>
        <v>0.9</v>
      </c>
      <c r="P120" s="169">
        <f>SUM(((G120+(I120*2))/4600*0.4)+(H120+(J120*1.5))/50*0.6)*100*O120</f>
        <v>48.858260869565214</v>
      </c>
      <c r="Q120" s="14"/>
      <c r="R120" s="14"/>
      <c r="S120" s="14"/>
      <c r="T120" s="14"/>
    </row>
    <row r="121" spans="1:20" ht="13.5" customHeight="1">
      <c r="A121" s="157">
        <f>RANK(N121,$N$18:$N$2188)</f>
        <v>104</v>
      </c>
      <c r="B121" s="148" t="s">
        <v>540</v>
      </c>
      <c r="C121" s="148" t="s">
        <v>454</v>
      </c>
      <c r="D121" s="149" t="s">
        <v>33</v>
      </c>
      <c r="E121" s="149" t="s">
        <v>34</v>
      </c>
      <c r="F121" s="149" t="s">
        <v>47</v>
      </c>
      <c r="G121" s="158">
        <f>VLOOKUP(B121,'Full FBS'!$B$18:$M$2049,6,0)</f>
        <v>1038</v>
      </c>
      <c r="H121" s="158">
        <f>VLOOKUP(B121,'Full FBS'!$B$18:$M$2049,7,0)</f>
        <v>7</v>
      </c>
      <c r="I121" s="158">
        <f>VLOOKUP(B121,'Full FBS'!$B$18:$M$2049,8,0)</f>
        <v>913</v>
      </c>
      <c r="J121" s="158">
        <f>VLOOKUP(B121,'Full FBS'!$B$18:$M$2049,9,0)</f>
        <v>9</v>
      </c>
      <c r="K121" s="158">
        <f>VLOOKUP(B121,'Full FBS'!$B$18:$M$2049,10,0)</f>
        <v>0</v>
      </c>
      <c r="L121" s="158">
        <f>VLOOKUP(B121,'Full FBS'!$B$18:$M$2049,11,0)</f>
        <v>0</v>
      </c>
      <c r="M121" s="158">
        <f>VLOOKUP(B121,'Full FBS'!$B$18:$M$2049,12,0)</f>
        <v>0</v>
      </c>
      <c r="N121" s="174">
        <f>SUM(G121*$D$8+H121*$D$5+I121*$D$9+J121*$D$6+K121*$D$11+L121*$D$10+M121*$D$7)</f>
        <v>214.82000000000002</v>
      </c>
      <c r="O121" s="168">
        <f>VLOOKUP(B121, 'Full FBS'!$B$18:$P$2049, 14, FALSE)</f>
        <v>0.9</v>
      </c>
      <c r="P121" s="169">
        <f>SUM(((G121+(I121*2))/4600*0.4)+(H121+(J121*1.5))/50*0.6)*100*O121</f>
        <v>44.553913043478261</v>
      </c>
      <c r="Q121" s="14"/>
      <c r="R121" s="14"/>
      <c r="S121" s="14"/>
      <c r="T121" s="14"/>
    </row>
    <row r="122" spans="1:20" ht="13.5" customHeight="1">
      <c r="A122" s="157">
        <f>RANK(N122,$N$18:$N$2188)</f>
        <v>105</v>
      </c>
      <c r="B122" s="148" t="s">
        <v>135</v>
      </c>
      <c r="C122" s="148" t="s">
        <v>1917</v>
      </c>
      <c r="D122" s="149" t="s">
        <v>33</v>
      </c>
      <c r="E122" s="149" t="s">
        <v>34</v>
      </c>
      <c r="F122" s="149" t="s">
        <v>41</v>
      </c>
      <c r="G122" s="158">
        <f>VLOOKUP(B122,'Full FBS'!$B$18:$M$2049,6,0)</f>
        <v>2808</v>
      </c>
      <c r="H122" s="158">
        <f>VLOOKUP(B122,'Full FBS'!$B$18:$M$2049,7,0)</f>
        <v>19</v>
      </c>
      <c r="I122" s="158">
        <f>VLOOKUP(B122,'Full FBS'!$B$18:$M$2049,8,0)</f>
        <v>104</v>
      </c>
      <c r="J122" s="158">
        <f>VLOOKUP(B122,'Full FBS'!$B$18:$M$2049,9,0)</f>
        <v>2</v>
      </c>
      <c r="K122" s="158">
        <f>VLOOKUP(B122,'Full FBS'!$B$18:$M$2049,10,0)</f>
        <v>0</v>
      </c>
      <c r="L122" s="158">
        <f>VLOOKUP(B122,'Full FBS'!$B$18:$M$2049,11,0)</f>
        <v>0</v>
      </c>
      <c r="M122" s="158">
        <f>VLOOKUP(B122,'Full FBS'!$B$18:$M$2049,12,0)</f>
        <v>0</v>
      </c>
      <c r="N122" s="174">
        <f>SUM(G122*$D$8+H122*$D$5+I122*$D$9+J122*$D$6+K122*$D$11+L122*$D$10+M122*$D$7)</f>
        <v>210.72</v>
      </c>
      <c r="O122" s="168">
        <f>VLOOKUP(B122, 'Full FBS'!$B$18:$P$2049, 14, FALSE)</f>
        <v>0.9</v>
      </c>
      <c r="P122" s="169">
        <f>SUM(((G122+(I122*2))/4600*0.4)+(H122+(J122*1.5))/50*0.6)*100*O122</f>
        <v>47.363478260869563</v>
      </c>
      <c r="Q122" s="14"/>
      <c r="R122" s="14"/>
      <c r="S122" s="14"/>
      <c r="T122" s="14"/>
    </row>
    <row r="123" spans="1:20" ht="13.5" customHeight="1">
      <c r="A123" s="157">
        <f>RANK(N123,$N$18:$N$2188)</f>
        <v>106</v>
      </c>
      <c r="B123" s="148" t="s">
        <v>1753</v>
      </c>
      <c r="C123" s="148" t="s">
        <v>447</v>
      </c>
      <c r="D123" s="149" t="s">
        <v>33</v>
      </c>
      <c r="E123" s="149" t="s">
        <v>38</v>
      </c>
      <c r="F123" s="149" t="s">
        <v>1966</v>
      </c>
      <c r="G123" s="158">
        <f>VLOOKUP(B123,'Full FBS'!$B$18:$M$2049,6,0)</f>
        <v>2745</v>
      </c>
      <c r="H123" s="158">
        <f>VLOOKUP(B123,'Full FBS'!$B$18:$M$2049,7,0)</f>
        <v>20</v>
      </c>
      <c r="I123" s="158">
        <f>VLOOKUP(B123,'Full FBS'!$B$18:$M$2049,8,0)</f>
        <v>87</v>
      </c>
      <c r="J123" s="158">
        <f>VLOOKUP(B123,'Full FBS'!$B$18:$M$2049,9,0)</f>
        <v>2</v>
      </c>
      <c r="K123" s="158">
        <f>VLOOKUP(B123,'Full FBS'!$B$18:$M$2049,10,0)</f>
        <v>0</v>
      </c>
      <c r="L123" s="158">
        <f>VLOOKUP(B123,'Full FBS'!$B$18:$M$2049,11,0)</f>
        <v>0</v>
      </c>
      <c r="M123" s="158">
        <f>VLOOKUP(B123,'Full FBS'!$B$18:$M$2049,12,0)</f>
        <v>0</v>
      </c>
      <c r="N123" s="174">
        <f>SUM(G123*$D$8+H123*$D$5+I123*$D$9+J123*$D$6+K123*$D$11+L123*$D$10+M123*$D$7)</f>
        <v>210.5</v>
      </c>
      <c r="O123" s="168">
        <f>VLOOKUP(B123, 'Full FBS'!$B$18:$P$2049, 14, FALSE)</f>
        <v>0.9</v>
      </c>
      <c r="P123" s="169">
        <f>SUM(((G123+(I123*2))/4600*0.4)+(H123+(J123*1.5))/50*0.6)*100*O123</f>
        <v>47.684347826086956</v>
      </c>
      <c r="Q123" s="14"/>
      <c r="R123" s="14"/>
      <c r="S123" s="14"/>
      <c r="T123" s="14"/>
    </row>
    <row r="124" spans="1:20" ht="13.5" customHeight="1">
      <c r="A124" s="157">
        <f>RANK(N124,$N$18:$N$2188)</f>
        <v>107</v>
      </c>
      <c r="B124" s="148" t="s">
        <v>281</v>
      </c>
      <c r="C124" s="148" t="s">
        <v>406</v>
      </c>
      <c r="D124" s="149" t="s">
        <v>33</v>
      </c>
      <c r="E124" s="149" t="s">
        <v>34</v>
      </c>
      <c r="F124" s="149" t="s">
        <v>45</v>
      </c>
      <c r="G124" s="158">
        <f>VLOOKUP(B124,'Full FBS'!$B$18:$M$2049,6,0)</f>
        <v>2961</v>
      </c>
      <c r="H124" s="158">
        <f>VLOOKUP(B124,'Full FBS'!$B$18:$M$2049,7,0)</f>
        <v>22</v>
      </c>
      <c r="I124" s="158">
        <f>VLOOKUP(B124,'Full FBS'!$B$18:$M$2049,8,0)</f>
        <v>-25</v>
      </c>
      <c r="J124" s="158">
        <f>VLOOKUP(B124,'Full FBS'!$B$18:$M$2049,9,0)</f>
        <v>1</v>
      </c>
      <c r="K124" s="158">
        <f>VLOOKUP(B124,'Full FBS'!$B$18:$M$2049,10,0)</f>
        <v>0</v>
      </c>
      <c r="L124" s="158">
        <f>VLOOKUP(B124,'Full FBS'!$B$18:$M$2049,11,0)</f>
        <v>0</v>
      </c>
      <c r="M124" s="158">
        <f>VLOOKUP(B124,'Full FBS'!$B$18:$M$2049,12,0)</f>
        <v>0</v>
      </c>
      <c r="N124" s="174">
        <f>SUM(G124*$D$8+H124*$D$5+I124*$D$9+J124*$D$6+K124*$D$11+L124*$D$10+M124*$D$7)</f>
        <v>209.94</v>
      </c>
      <c r="O124" s="168">
        <f>VLOOKUP(B124, 'Full FBS'!$B$18:$P$2049, 14, FALSE)</f>
        <v>0.9</v>
      </c>
      <c r="P124" s="169">
        <f>SUM(((G124+(I124*2))/4600*0.4)+(H124+(J124*1.5))/50*0.6)*100*O124</f>
        <v>48.161739130434782</v>
      </c>
      <c r="Q124" s="14"/>
      <c r="R124" s="14"/>
      <c r="S124" s="14"/>
      <c r="T124" s="14"/>
    </row>
    <row r="125" spans="1:20" ht="13.5" customHeight="1">
      <c r="A125" s="157">
        <f>RANK(N125,$N$18:$N$2188)</f>
        <v>108</v>
      </c>
      <c r="B125" s="148" t="s">
        <v>1062</v>
      </c>
      <c r="C125" s="148" t="s">
        <v>1939</v>
      </c>
      <c r="D125" s="149" t="s">
        <v>33</v>
      </c>
      <c r="E125" s="149" t="s">
        <v>38</v>
      </c>
      <c r="F125" s="149" t="s">
        <v>41</v>
      </c>
      <c r="G125" s="158">
        <f>VLOOKUP(B125,'Full FBS'!$B$18:$M$2049,6,0)</f>
        <v>2367</v>
      </c>
      <c r="H125" s="158">
        <f>VLOOKUP(B125,'Full FBS'!$B$18:$M$2049,7,0)</f>
        <v>16</v>
      </c>
      <c r="I125" s="158">
        <f>VLOOKUP(B125,'Full FBS'!$B$18:$M$2049,8,0)</f>
        <v>204</v>
      </c>
      <c r="J125" s="158">
        <f>VLOOKUP(B125,'Full FBS'!$B$18:$M$2049,9,0)</f>
        <v>5</v>
      </c>
      <c r="K125" s="158">
        <f>VLOOKUP(B125,'Full FBS'!$B$18:$M$2049,10,0)</f>
        <v>0</v>
      </c>
      <c r="L125" s="158">
        <f>VLOOKUP(B125,'Full FBS'!$B$18:$M$2049,11,0)</f>
        <v>0</v>
      </c>
      <c r="M125" s="158">
        <f>VLOOKUP(B125,'Full FBS'!$B$18:$M$2049,12,0)</f>
        <v>0</v>
      </c>
      <c r="N125" s="174">
        <f>SUM(G125*$D$8+H125*$D$5+I125*$D$9+J125*$D$6+K125*$D$11+L125*$D$10+M125*$D$7)</f>
        <v>209.08</v>
      </c>
      <c r="O125" s="168">
        <f>VLOOKUP(B125, 'Full FBS'!$B$18:$P$2049, 14, FALSE)</f>
        <v>0.9</v>
      </c>
      <c r="P125" s="169">
        <f>SUM(((G125+(I125*2))/4600*0.4)+(H125+(J125*1.5))/50*0.6)*100*O125</f>
        <v>47.097391304347823</v>
      </c>
      <c r="Q125" s="14"/>
      <c r="R125" s="14"/>
      <c r="S125" s="14"/>
      <c r="T125" s="14"/>
    </row>
    <row r="126" spans="1:20" ht="13.5" customHeight="1">
      <c r="A126" s="157">
        <f>RANK(N126,$N$18:$N$2188)</f>
        <v>109</v>
      </c>
      <c r="B126" s="148" t="s">
        <v>1590</v>
      </c>
      <c r="C126" s="148" t="s">
        <v>1064</v>
      </c>
      <c r="D126" s="149" t="s">
        <v>33</v>
      </c>
      <c r="E126" s="149" t="s">
        <v>38</v>
      </c>
      <c r="F126" s="149" t="s">
        <v>335</v>
      </c>
      <c r="G126" s="158">
        <f>VLOOKUP(B126,'Full FBS'!$B$18:$M$2049,6,0)</f>
        <v>2604</v>
      </c>
      <c r="H126" s="158">
        <f>VLOOKUP(B126,'Full FBS'!$B$18:$M$2049,7,0)</f>
        <v>17</v>
      </c>
      <c r="I126" s="158">
        <f>VLOOKUP(B126,'Full FBS'!$B$18:$M$2049,8,0)</f>
        <v>170</v>
      </c>
      <c r="J126" s="158">
        <f>VLOOKUP(B126,'Full FBS'!$B$18:$M$2049,9,0)</f>
        <v>3</v>
      </c>
      <c r="K126" s="158">
        <f>VLOOKUP(B126,'Full FBS'!$B$18:$M$2049,10,0)</f>
        <v>0</v>
      </c>
      <c r="L126" s="158">
        <f>VLOOKUP(B126,'Full FBS'!$B$18:$M$2049,11,0)</f>
        <v>0</v>
      </c>
      <c r="M126" s="158">
        <f>VLOOKUP(B126,'Full FBS'!$B$18:$M$2049,12,0)</f>
        <v>0</v>
      </c>
      <c r="N126" s="174">
        <f>SUM(G126*$D$8+H126*$D$5+I126*$D$9+J126*$D$6+K126*$D$11+L126*$D$10+M126*$D$7)</f>
        <v>207.16</v>
      </c>
      <c r="O126" s="168">
        <f>VLOOKUP(B126, 'Full FBS'!$B$18:$P$2049, 14, FALSE)</f>
        <v>0.9</v>
      </c>
      <c r="P126" s="169">
        <f>SUM(((G126+(I126*2))/4600*0.4)+(H126+(J126*1.5))/50*0.6)*100*O126</f>
        <v>46.26</v>
      </c>
      <c r="Q126" s="14"/>
      <c r="R126" s="14"/>
      <c r="S126" s="14"/>
      <c r="T126" s="14"/>
    </row>
    <row r="127" spans="1:20" ht="13.5" customHeight="1">
      <c r="A127" s="157">
        <f>RANK(N127,$N$18:$N$2188)</f>
        <v>110</v>
      </c>
      <c r="B127" s="148" t="s">
        <v>1829</v>
      </c>
      <c r="C127" s="148" t="s">
        <v>61</v>
      </c>
      <c r="D127" s="149" t="s">
        <v>33</v>
      </c>
      <c r="E127" s="149" t="s">
        <v>38</v>
      </c>
      <c r="F127" s="149" t="s">
        <v>48</v>
      </c>
      <c r="G127" s="158">
        <f>VLOOKUP(B127,'Full FBS'!$B$18:$M$2049,6,0)</f>
        <v>2678</v>
      </c>
      <c r="H127" s="158">
        <f>VLOOKUP(B127,'Full FBS'!$B$18:$M$2049,7,0)</f>
        <v>18</v>
      </c>
      <c r="I127" s="158">
        <f>VLOOKUP(B127,'Full FBS'!$B$18:$M$2049,8,0)</f>
        <v>134</v>
      </c>
      <c r="J127" s="158">
        <f>VLOOKUP(B127,'Full FBS'!$B$18:$M$2049,9,0)</f>
        <v>2</v>
      </c>
      <c r="K127" s="158">
        <f>VLOOKUP(B127,'Full FBS'!$B$18:$M$2049,10,0)</f>
        <v>0</v>
      </c>
      <c r="L127" s="158">
        <f>VLOOKUP(B127,'Full FBS'!$B$18:$M$2049,11,0)</f>
        <v>0</v>
      </c>
      <c r="M127" s="158">
        <f>VLOOKUP(B127,'Full FBS'!$B$18:$M$2049,12,0)</f>
        <v>0</v>
      </c>
      <c r="N127" s="174">
        <f>SUM(G127*$D$8+H127*$D$5+I127*$D$9+J127*$D$6+K127*$D$11+L127*$D$10+M127*$D$7)</f>
        <v>204.52</v>
      </c>
      <c r="O127" s="168">
        <f>VLOOKUP(B127, 'Full FBS'!$B$18:$P$2049, 14, FALSE)</f>
        <v>0.9</v>
      </c>
      <c r="P127" s="169">
        <f>SUM(((G127+(I127*2))/4600*0.4)+(H127+(J127*1.5))/50*0.6)*100*O127</f>
        <v>45.735652173913053</v>
      </c>
      <c r="Q127" s="14"/>
      <c r="R127" s="14"/>
      <c r="S127" s="14"/>
      <c r="T127" s="14"/>
    </row>
    <row r="128" spans="1:20" ht="13.5" customHeight="1">
      <c r="A128" s="157">
        <f>RANK(N128,$N$18:$N$2188)</f>
        <v>111</v>
      </c>
      <c r="B128" s="148" t="s">
        <v>2097</v>
      </c>
      <c r="C128" s="148" t="s">
        <v>417</v>
      </c>
      <c r="D128" s="149" t="s">
        <v>33</v>
      </c>
      <c r="E128" s="149" t="s">
        <v>38</v>
      </c>
      <c r="F128" s="149" t="s">
        <v>37</v>
      </c>
      <c r="G128" s="158">
        <f>VLOOKUP(B128,'Full FBS'!$B$18:$M$2049,6,0)</f>
        <v>2496</v>
      </c>
      <c r="H128" s="158">
        <f>VLOOKUP(B128,'Full FBS'!$B$18:$M$2049,7,0)</f>
        <v>19</v>
      </c>
      <c r="I128" s="158">
        <f>VLOOKUP(B128,'Full FBS'!$B$18:$M$2049,8,0)</f>
        <v>163</v>
      </c>
      <c r="J128" s="158">
        <f>VLOOKUP(B128,'Full FBS'!$B$18:$M$2049,9,0)</f>
        <v>2</v>
      </c>
      <c r="K128" s="158">
        <f>VLOOKUP(B128,'Full FBS'!$B$18:$M$2049,10,0)</f>
        <v>0</v>
      </c>
      <c r="L128" s="158">
        <f>VLOOKUP(B128,'Full FBS'!$B$18:$M$2049,11,0)</f>
        <v>0</v>
      </c>
      <c r="M128" s="158">
        <f>VLOOKUP(B128,'Full FBS'!$B$18:$M$2049,12,0)</f>
        <v>0</v>
      </c>
      <c r="N128" s="174">
        <f>SUM(G128*$D$8+H128*$D$5+I128*$D$9+J128*$D$6+K128*$D$11+L128*$D$10+M128*$D$7)</f>
        <v>204.14000000000001</v>
      </c>
      <c r="O128" s="168">
        <f>VLOOKUP(B128, 'Full FBS'!$B$18:$P$2049, 14, FALSE)</f>
        <v>0.9</v>
      </c>
      <c r="P128" s="169">
        <f>SUM(((G128+(I128*2))/4600*0.4)+(H128+(J128*1.5))/50*0.6)*100*O128</f>
        <v>45.845217391304352</v>
      </c>
      <c r="Q128" s="14"/>
      <c r="R128" s="14"/>
      <c r="S128" s="14"/>
      <c r="T128" s="14"/>
    </row>
    <row r="129" spans="1:20" ht="13.5" customHeight="1">
      <c r="A129" s="157">
        <f>RANK(N129,$N$18:$N$2188)</f>
        <v>112</v>
      </c>
      <c r="B129" s="148" t="s">
        <v>1897</v>
      </c>
      <c r="C129" s="148" t="s">
        <v>437</v>
      </c>
      <c r="D129" s="149" t="s">
        <v>33</v>
      </c>
      <c r="E129" s="149" t="s">
        <v>38</v>
      </c>
      <c r="F129" s="149" t="s">
        <v>35</v>
      </c>
      <c r="G129" s="158">
        <f>VLOOKUP(B129,'Full FBS'!$B$18:$M$2049,6,0)</f>
        <v>2141</v>
      </c>
      <c r="H129" s="158">
        <f>VLOOKUP(B129,'Full FBS'!$B$18:$M$2049,7,0)</f>
        <v>16</v>
      </c>
      <c r="I129" s="158">
        <f>VLOOKUP(B129,'Full FBS'!$B$18:$M$2049,8,0)</f>
        <v>304</v>
      </c>
      <c r="J129" s="158">
        <f>VLOOKUP(B129,'Full FBS'!$B$18:$M$2049,9,0)</f>
        <v>4</v>
      </c>
      <c r="K129" s="158">
        <f>VLOOKUP(B129,'Full FBS'!$B$18:$M$2049,10,0)</f>
        <v>0</v>
      </c>
      <c r="L129" s="158">
        <f>VLOOKUP(B129,'Full FBS'!$B$18:$M$2049,11,0)</f>
        <v>0</v>
      </c>
      <c r="M129" s="158">
        <f>VLOOKUP(B129,'Full FBS'!$B$18:$M$2049,12,0)</f>
        <v>0</v>
      </c>
      <c r="N129" s="174">
        <f>SUM(G129*$D$8+H129*$D$5+I129*$D$9+J129*$D$6+K129*$D$11+L129*$D$10+M129*$D$7)</f>
        <v>204.04</v>
      </c>
      <c r="O129" s="168">
        <f>VLOOKUP(B129, 'Full FBS'!$B$18:$P$2049, 14, FALSE)</f>
        <v>0.9</v>
      </c>
      <c r="P129" s="169">
        <f>SUM(((G129+(I129*2))/4600*0.4)+(H129+(J129*1.5))/50*0.6)*100*O129</f>
        <v>45.273913043478267</v>
      </c>
      <c r="Q129" s="14"/>
      <c r="R129" s="14"/>
      <c r="S129" s="14"/>
      <c r="T129" s="14"/>
    </row>
    <row r="130" spans="1:20" ht="13.5" customHeight="1">
      <c r="A130" s="157">
        <f>RANK(N130,$N$18:$N$2188)</f>
        <v>113</v>
      </c>
      <c r="B130" s="148" t="s">
        <v>1131</v>
      </c>
      <c r="C130" s="148" t="s">
        <v>1907</v>
      </c>
      <c r="D130" s="149" t="s">
        <v>33</v>
      </c>
      <c r="E130" s="149" t="s">
        <v>1965</v>
      </c>
      <c r="F130" s="149" t="s">
        <v>41</v>
      </c>
      <c r="G130" s="158">
        <f>VLOOKUP(B130,'Full FBS'!$B$18:$M$2049,6,0)</f>
        <v>2719</v>
      </c>
      <c r="H130" s="158">
        <f>VLOOKUP(B130,'Full FBS'!$B$18:$M$2049,7,0)</f>
        <v>17</v>
      </c>
      <c r="I130" s="158">
        <f>VLOOKUP(B130,'Full FBS'!$B$18:$M$2049,8,0)</f>
        <v>149</v>
      </c>
      <c r="J130" s="158">
        <f>VLOOKUP(B130,'Full FBS'!$B$18:$M$2049,9,0)</f>
        <v>2</v>
      </c>
      <c r="K130" s="158">
        <f>VLOOKUP(B130,'Full FBS'!$B$18:$M$2049,10,0)</f>
        <v>0</v>
      </c>
      <c r="L130" s="158">
        <f>VLOOKUP(B130,'Full FBS'!$B$18:$M$2049,11,0)</f>
        <v>0</v>
      </c>
      <c r="M130" s="158">
        <f>VLOOKUP(B130,'Full FBS'!$B$18:$M$2049,12,0)</f>
        <v>0</v>
      </c>
      <c r="N130" s="174">
        <f>SUM(G130*$D$8+H130*$D$5+I130*$D$9+J130*$D$6+K130*$D$11+L130*$D$10+M130*$D$7)</f>
        <v>203.66</v>
      </c>
      <c r="O130" s="168">
        <f>VLOOKUP(B130, 'Full FBS'!$B$18:$P$2049, 14, FALSE)</f>
        <v>0.9</v>
      </c>
      <c r="P130" s="169">
        <f>SUM(((G130+(I130*2))/4600*0.4)+(H130+(J130*1.5))/50*0.6)*100*O130</f>
        <v>45.211304347826086</v>
      </c>
      <c r="Q130" s="14"/>
      <c r="R130" s="14"/>
      <c r="S130" s="14"/>
      <c r="T130" s="14"/>
    </row>
    <row r="131" spans="1:20" ht="13.5" customHeight="1">
      <c r="A131" s="157">
        <f>RANK(N131,$N$18:$N$2188)</f>
        <v>114</v>
      </c>
      <c r="B131" s="148" t="s">
        <v>1305</v>
      </c>
      <c r="C131" s="148" t="s">
        <v>1922</v>
      </c>
      <c r="D131" s="149" t="s">
        <v>33</v>
      </c>
      <c r="E131" s="149" t="s">
        <v>34</v>
      </c>
      <c r="F131" s="149" t="s">
        <v>1966</v>
      </c>
      <c r="G131" s="158">
        <f>VLOOKUP(B131,'Full FBS'!$B$18:$M$2049,6,0)</f>
        <v>2833</v>
      </c>
      <c r="H131" s="158">
        <f>VLOOKUP(B131,'Full FBS'!$B$18:$M$2049,7,0)</f>
        <v>18</v>
      </c>
      <c r="I131" s="158">
        <f>VLOOKUP(B131,'Full FBS'!$B$18:$M$2049,8,0)</f>
        <v>123</v>
      </c>
      <c r="J131" s="158">
        <f>VLOOKUP(B131,'Full FBS'!$B$18:$M$2049,9,0)</f>
        <v>1</v>
      </c>
      <c r="K131" s="158">
        <f>VLOOKUP(B131,'Full FBS'!$B$18:$M$2049,10,0)</f>
        <v>0</v>
      </c>
      <c r="L131" s="158">
        <f>VLOOKUP(B131,'Full FBS'!$B$18:$M$2049,11,0)</f>
        <v>0</v>
      </c>
      <c r="M131" s="158">
        <f>VLOOKUP(B131,'Full FBS'!$B$18:$M$2049,12,0)</f>
        <v>0</v>
      </c>
      <c r="N131" s="174">
        <f>SUM(G131*$D$8+H131*$D$5+I131*$D$9+J131*$D$6+K131*$D$11+L131*$D$10+M131*$D$7)</f>
        <v>203.62</v>
      </c>
      <c r="O131" s="168">
        <f>VLOOKUP(B131, 'Full FBS'!$B$18:$P$2049, 14, FALSE)</f>
        <v>0.9</v>
      </c>
      <c r="P131" s="169">
        <f>SUM(((G131+(I131*2))/4600*0.4)+(H131+(J131*1.5))/50*0.6)*100*O131</f>
        <v>45.15652173913044</v>
      </c>
      <c r="Q131" s="14"/>
      <c r="R131" s="14"/>
      <c r="S131" s="14"/>
      <c r="T131" s="14"/>
    </row>
    <row r="132" spans="1:20" ht="13.5" customHeight="1">
      <c r="A132" s="157">
        <f>RANK(N132,$N$18:$N$2188)</f>
        <v>115</v>
      </c>
      <c r="B132" s="148" t="s">
        <v>733</v>
      </c>
      <c r="C132" s="148" t="s">
        <v>1957</v>
      </c>
      <c r="D132" s="149" t="s">
        <v>33</v>
      </c>
      <c r="E132" s="149" t="s">
        <v>34</v>
      </c>
      <c r="F132" s="149" t="s">
        <v>1047</v>
      </c>
      <c r="G132" s="158">
        <f>VLOOKUP(B132,'Full FBS'!$B$18:$M$2049,6,0)</f>
        <v>2412</v>
      </c>
      <c r="H132" s="158">
        <f>VLOOKUP(B132,'Full FBS'!$B$18:$M$2049,7,0)</f>
        <v>16</v>
      </c>
      <c r="I132" s="158">
        <f>VLOOKUP(B132,'Full FBS'!$B$18:$M$2049,8,0)</f>
        <v>162</v>
      </c>
      <c r="J132" s="158">
        <f>VLOOKUP(B132,'Full FBS'!$B$18:$M$2049,9,0)</f>
        <v>4</v>
      </c>
      <c r="K132" s="158">
        <f>VLOOKUP(B132,'Full FBS'!$B$18:$M$2049,10,0)</f>
        <v>0</v>
      </c>
      <c r="L132" s="158">
        <f>VLOOKUP(B132,'Full FBS'!$B$18:$M$2049,11,0)</f>
        <v>0</v>
      </c>
      <c r="M132" s="158">
        <f>VLOOKUP(B132,'Full FBS'!$B$18:$M$2049,12,0)</f>
        <v>0</v>
      </c>
      <c r="N132" s="174">
        <f>SUM(G132*$D$8+H132*$D$5+I132*$D$9+J132*$D$6+K132*$D$11+L132*$D$10+M132*$D$7)</f>
        <v>200.68</v>
      </c>
      <c r="O132" s="168">
        <f>VLOOKUP(B132, 'Full FBS'!$B$18:$P$2049, 14, FALSE)</f>
        <v>0.9</v>
      </c>
      <c r="P132" s="169">
        <f>SUM(((G132+(I132*2))/4600*0.4)+(H132+(J132*1.5))/50*0.6)*100*O132</f>
        <v>45.172173913043473</v>
      </c>
      <c r="Q132" s="14"/>
      <c r="R132" s="14"/>
      <c r="S132" s="14"/>
      <c r="T132" s="14"/>
    </row>
    <row r="133" spans="1:20" ht="13.5" customHeight="1">
      <c r="A133" s="157">
        <f>RANK(N133,$N$18:$N$2188)</f>
        <v>116</v>
      </c>
      <c r="B133" s="148" t="s">
        <v>1483</v>
      </c>
      <c r="C133" s="148" t="s">
        <v>453</v>
      </c>
      <c r="D133" s="149" t="s">
        <v>33</v>
      </c>
      <c r="E133" s="149" t="s">
        <v>34</v>
      </c>
      <c r="F133" s="149" t="s">
        <v>337</v>
      </c>
      <c r="G133" s="158">
        <f>VLOOKUP(B133,'Full FBS'!$B$18:$M$2049,6,0)</f>
        <v>2501</v>
      </c>
      <c r="H133" s="158">
        <f>VLOOKUP(B133,'Full FBS'!$B$18:$M$2049,7,0)</f>
        <v>18</v>
      </c>
      <c r="I133" s="158">
        <f>VLOOKUP(B133,'Full FBS'!$B$18:$M$2049,8,0)</f>
        <v>103</v>
      </c>
      <c r="J133" s="158">
        <f>VLOOKUP(B133,'Full FBS'!$B$18:$M$2049,9,0)</f>
        <v>3</v>
      </c>
      <c r="K133" s="158">
        <f>VLOOKUP(B133,'Full FBS'!$B$18:$M$2049,10,0)</f>
        <v>0</v>
      </c>
      <c r="L133" s="158">
        <f>VLOOKUP(B133,'Full FBS'!$B$18:$M$2049,11,0)</f>
        <v>0</v>
      </c>
      <c r="M133" s="158">
        <f>VLOOKUP(B133,'Full FBS'!$B$18:$M$2049,12,0)</f>
        <v>0</v>
      </c>
      <c r="N133" s="174">
        <f>SUM(G133*$D$8+H133*$D$5+I133*$D$9+J133*$D$6+K133*$D$11+L133*$D$10+M133*$D$7)</f>
        <v>200.34000000000003</v>
      </c>
      <c r="O133" s="168">
        <f>VLOOKUP(B133, 'Full FBS'!$B$18:$P$2049, 14, FALSE)</f>
        <v>0.9</v>
      </c>
      <c r="P133" s="169">
        <f>SUM(((G133+(I133*2))/4600*0.4)+(H133+(J133*1.5))/50*0.6)*100*O133</f>
        <v>45.485217391304346</v>
      </c>
      <c r="Q133" s="14"/>
      <c r="R133" s="14"/>
      <c r="S133" s="14"/>
      <c r="T133" s="14"/>
    </row>
    <row r="134" spans="1:20" ht="13.5" customHeight="1">
      <c r="A134" s="157">
        <f>RANK(N134,$N$18:$N$2188)</f>
        <v>117</v>
      </c>
      <c r="B134" s="148" t="s">
        <v>754</v>
      </c>
      <c r="C134" s="148" t="s">
        <v>1916</v>
      </c>
      <c r="D134" s="149" t="s">
        <v>33</v>
      </c>
      <c r="E134" s="149" t="s">
        <v>36</v>
      </c>
      <c r="F134" s="149" t="s">
        <v>47</v>
      </c>
      <c r="G134" s="158">
        <f>VLOOKUP(B134,'Full FBS'!$B$18:$M$2049,6,0)</f>
        <v>2843</v>
      </c>
      <c r="H134" s="158">
        <f>VLOOKUP(B134,'Full FBS'!$B$18:$M$2049,7,0)</f>
        <v>19</v>
      </c>
      <c r="I134" s="158">
        <f>VLOOKUP(B134,'Full FBS'!$B$18:$M$2049,8,0)</f>
        <v>-25</v>
      </c>
      <c r="J134" s="158">
        <f>VLOOKUP(B134,'Full FBS'!$B$18:$M$2049,9,0)</f>
        <v>2</v>
      </c>
      <c r="K134" s="158">
        <f>VLOOKUP(B134,'Full FBS'!$B$18:$M$2049,10,0)</f>
        <v>0</v>
      </c>
      <c r="L134" s="158">
        <f>VLOOKUP(B134,'Full FBS'!$B$18:$M$2049,11,0)</f>
        <v>0</v>
      </c>
      <c r="M134" s="158">
        <f>VLOOKUP(B134,'Full FBS'!$B$18:$M$2049,12,0)</f>
        <v>0</v>
      </c>
      <c r="N134" s="174">
        <f>SUM(G134*$D$8+H134*$D$5+I134*$D$9+J134*$D$6+K134*$D$11+L134*$D$10+M134*$D$7)</f>
        <v>199.22</v>
      </c>
      <c r="O134" s="168">
        <f>VLOOKUP(B134, 'Full FBS'!$B$18:$P$2049, 14, FALSE)</f>
        <v>0.9</v>
      </c>
      <c r="P134" s="169">
        <f>SUM(((G134+(I134*2))/4600*0.4)+(H134+(J134*1.5))/50*0.6)*100*O134</f>
        <v>45.618260869565219</v>
      </c>
      <c r="Q134" s="14"/>
      <c r="R134" s="14"/>
      <c r="S134" s="14"/>
      <c r="T134" s="14"/>
    </row>
    <row r="135" spans="1:20" ht="13.5" customHeight="1">
      <c r="A135" s="157">
        <f>RANK(N135,$N$18:$N$2188)</f>
        <v>118</v>
      </c>
      <c r="B135" s="148" t="s">
        <v>1370</v>
      </c>
      <c r="C135" s="148" t="s">
        <v>1927</v>
      </c>
      <c r="D135" s="149" t="s">
        <v>33</v>
      </c>
      <c r="E135" s="149" t="s">
        <v>36</v>
      </c>
      <c r="F135" s="149" t="s">
        <v>48</v>
      </c>
      <c r="G135" s="158">
        <f>VLOOKUP(B135,'Full FBS'!$B$18:$M$2049,6,0)</f>
        <v>1344</v>
      </c>
      <c r="H135" s="158">
        <f>VLOOKUP(B135,'Full FBS'!$B$18:$M$2049,7,0)</f>
        <v>10</v>
      </c>
      <c r="I135" s="158">
        <f>VLOOKUP(B135,'Full FBS'!$B$18:$M$2049,8,0)</f>
        <v>573</v>
      </c>
      <c r="J135" s="158">
        <f>VLOOKUP(B135,'Full FBS'!$B$18:$M$2049,9,0)</f>
        <v>8</v>
      </c>
      <c r="K135" s="158">
        <f>VLOOKUP(B135,'Full FBS'!$B$18:$M$2049,10,0)</f>
        <v>0</v>
      </c>
      <c r="L135" s="158">
        <f>VLOOKUP(B135,'Full FBS'!$B$18:$M$2049,11,0)</f>
        <v>0</v>
      </c>
      <c r="M135" s="158">
        <f>VLOOKUP(B135,'Full FBS'!$B$18:$M$2049,12,0)</f>
        <v>0</v>
      </c>
      <c r="N135" s="174">
        <f>SUM(G135*$D$8+H135*$D$5+I135*$D$9+J135*$D$6+K135*$D$11+L135*$D$10+M135*$D$7)</f>
        <v>199.06</v>
      </c>
      <c r="O135" s="168">
        <f>VLOOKUP(B135, 'Full FBS'!$B$18:$P$2049, 14, FALSE)</f>
        <v>0.9</v>
      </c>
      <c r="P135" s="169">
        <f>SUM(((G135+(I135*2))/4600*0.4)+(H135+(J135*1.5))/50*0.6)*100*O135</f>
        <v>43.246956521739136</v>
      </c>
      <c r="Q135" s="14"/>
      <c r="R135" s="14"/>
      <c r="S135" s="14"/>
      <c r="T135" s="14"/>
    </row>
    <row r="136" spans="1:20" ht="13.5" customHeight="1">
      <c r="A136" s="157">
        <f>RANK(N136,$N$18:$N$2188)</f>
        <v>119</v>
      </c>
      <c r="B136" s="148" t="s">
        <v>101</v>
      </c>
      <c r="C136" s="148" t="s">
        <v>1924</v>
      </c>
      <c r="D136" s="149" t="s">
        <v>33</v>
      </c>
      <c r="E136" s="149" t="s">
        <v>34</v>
      </c>
      <c r="F136" s="149" t="s">
        <v>1966</v>
      </c>
      <c r="G136" s="158">
        <f>VLOOKUP(B136,'Full FBS'!$B$18:$M$2049,6,0)</f>
        <v>2445</v>
      </c>
      <c r="H136" s="158">
        <f>VLOOKUP(B136,'Full FBS'!$B$18:$M$2049,7,0)</f>
        <v>18</v>
      </c>
      <c r="I136" s="158">
        <f>VLOOKUP(B136,'Full FBS'!$B$18:$M$2049,8,0)</f>
        <v>104</v>
      </c>
      <c r="J136" s="158">
        <f>VLOOKUP(B136,'Full FBS'!$B$18:$M$2049,9,0)</f>
        <v>3</v>
      </c>
      <c r="K136" s="158">
        <f>VLOOKUP(B136,'Full FBS'!$B$18:$M$2049,10,0)</f>
        <v>0</v>
      </c>
      <c r="L136" s="158">
        <f>VLOOKUP(B136,'Full FBS'!$B$18:$M$2049,11,0)</f>
        <v>0</v>
      </c>
      <c r="M136" s="158">
        <f>VLOOKUP(B136,'Full FBS'!$B$18:$M$2049,12,0)</f>
        <v>0</v>
      </c>
      <c r="N136" s="174">
        <f>SUM(G136*$D$8+H136*$D$5+I136*$D$9+J136*$D$6+K136*$D$11+L136*$D$10+M136*$D$7)</f>
        <v>198.20000000000002</v>
      </c>
      <c r="O136" s="168">
        <f>VLOOKUP(B136, 'Full FBS'!$B$18:$P$2049, 14, FALSE)</f>
        <v>0.9</v>
      </c>
      <c r="P136" s="169">
        <f>SUM(((G136+(I136*2))/4600*0.4)+(H136+(J136*1.5))/50*0.6)*100*O136</f>
        <v>45.06260869565218</v>
      </c>
      <c r="Q136" s="14"/>
      <c r="R136" s="14"/>
      <c r="S136" s="14"/>
      <c r="T136" s="14"/>
    </row>
    <row r="137" spans="1:20" ht="13.5" customHeight="1">
      <c r="A137" s="157">
        <f>RANK(N137,$N$18:$N$2188)</f>
        <v>120</v>
      </c>
      <c r="B137" s="148" t="s">
        <v>1704</v>
      </c>
      <c r="C137" s="148" t="s">
        <v>445</v>
      </c>
      <c r="D137" s="149" t="s">
        <v>33</v>
      </c>
      <c r="E137" s="149" t="s">
        <v>38</v>
      </c>
      <c r="F137" s="149" t="s">
        <v>47</v>
      </c>
      <c r="G137" s="158">
        <f>VLOOKUP(B137,'Full FBS'!$B$18:$M$2049,6,0)</f>
        <v>2831</v>
      </c>
      <c r="H137" s="158">
        <f>VLOOKUP(B137,'Full FBS'!$B$18:$M$2049,7,0)</f>
        <v>18</v>
      </c>
      <c r="I137" s="158">
        <f>VLOOKUP(B137,'Full FBS'!$B$18:$M$2049,8,0)</f>
        <v>43</v>
      </c>
      <c r="J137" s="158">
        <f>VLOOKUP(B137,'Full FBS'!$B$18:$M$2049,9,0)</f>
        <v>1</v>
      </c>
      <c r="K137" s="158">
        <f>VLOOKUP(B137,'Full FBS'!$B$18:$M$2049,10,0)</f>
        <v>0</v>
      </c>
      <c r="L137" s="158">
        <f>VLOOKUP(B137,'Full FBS'!$B$18:$M$2049,11,0)</f>
        <v>0</v>
      </c>
      <c r="M137" s="158">
        <f>VLOOKUP(B137,'Full FBS'!$B$18:$M$2049,12,0)</f>
        <v>0</v>
      </c>
      <c r="N137" s="174">
        <f>SUM(G137*$D$8+H137*$D$5+I137*$D$9+J137*$D$6+K137*$D$11+L137*$D$10+M137*$D$7)</f>
        <v>195.54000000000002</v>
      </c>
      <c r="O137" s="168">
        <f>VLOOKUP(B137, 'Full FBS'!$B$18:$P$2049, 14, FALSE)</f>
        <v>0.9</v>
      </c>
      <c r="P137" s="169">
        <f>SUM(((G137+(I137*2))/4600*0.4)+(H137+(J137*1.5))/50*0.6)*100*O137</f>
        <v>43.888695652173915</v>
      </c>
      <c r="Q137" s="14"/>
      <c r="R137" s="14"/>
      <c r="S137" s="14"/>
      <c r="T137" s="14"/>
    </row>
    <row r="138" spans="1:20" ht="13.5" customHeight="1">
      <c r="A138" s="157">
        <f>RANK(N138,$N$18:$N$2188)</f>
        <v>121</v>
      </c>
      <c r="B138" s="148" t="s">
        <v>1380</v>
      </c>
      <c r="C138" s="148" t="s">
        <v>1928</v>
      </c>
      <c r="D138" s="149" t="s">
        <v>33</v>
      </c>
      <c r="E138" s="149" t="s">
        <v>38</v>
      </c>
      <c r="F138" s="149" t="s">
        <v>41</v>
      </c>
      <c r="G138" s="158">
        <f>VLOOKUP(B138,'Full FBS'!$B$18:$M$2049,6,0)</f>
        <v>2324</v>
      </c>
      <c r="H138" s="158">
        <f>VLOOKUP(B138,'Full FBS'!$B$18:$M$2049,7,0)</f>
        <v>15</v>
      </c>
      <c r="I138" s="158">
        <f>VLOOKUP(B138,'Full FBS'!$B$18:$M$2049,8,0)</f>
        <v>225</v>
      </c>
      <c r="J138" s="158">
        <f>VLOOKUP(B138,'Full FBS'!$B$18:$M$2049,9,0)</f>
        <v>3</v>
      </c>
      <c r="K138" s="158">
        <f>VLOOKUP(B138,'Full FBS'!$B$18:$M$2049,10,0)</f>
        <v>0</v>
      </c>
      <c r="L138" s="158">
        <f>VLOOKUP(B138,'Full FBS'!$B$18:$M$2049,11,0)</f>
        <v>0</v>
      </c>
      <c r="M138" s="158">
        <f>VLOOKUP(B138,'Full FBS'!$B$18:$M$2049,12,0)</f>
        <v>0</v>
      </c>
      <c r="N138" s="174">
        <f>SUM(G138*$D$8+H138*$D$5+I138*$D$9+J138*$D$6+K138*$D$11+L138*$D$10+M138*$D$7)</f>
        <v>193.46</v>
      </c>
      <c r="O138" s="168">
        <f>VLOOKUP(B138, 'Full FBS'!$B$18:$P$2049, 14, FALSE)</f>
        <v>0.9</v>
      </c>
      <c r="P138" s="169">
        <f>SUM(((G138+(I138*2))/4600*0.4)+(H138+(J138*1.5))/50*0.6)*100*O138</f>
        <v>42.769565217391303</v>
      </c>
      <c r="Q138" s="14"/>
      <c r="R138" s="14"/>
      <c r="S138" s="14"/>
      <c r="T138" s="14"/>
    </row>
    <row r="139" spans="1:20" ht="13.5" customHeight="1">
      <c r="A139" s="157">
        <f>RANK(N139,$N$18:$N$2188)</f>
        <v>122</v>
      </c>
      <c r="B139" s="148" t="s">
        <v>212</v>
      </c>
      <c r="C139" s="148" t="s">
        <v>1952</v>
      </c>
      <c r="D139" s="149" t="s">
        <v>33</v>
      </c>
      <c r="E139" s="149" t="s">
        <v>38</v>
      </c>
      <c r="F139" s="149" t="s">
        <v>1966</v>
      </c>
      <c r="G139" s="158">
        <f>VLOOKUP(B139,'Full FBS'!$B$18:$M$2049,6,0)</f>
        <v>2542</v>
      </c>
      <c r="H139" s="158">
        <f>VLOOKUP(B139,'Full FBS'!$B$18:$M$2049,7,0)</f>
        <v>18</v>
      </c>
      <c r="I139" s="158">
        <f>VLOOKUP(B139,'Full FBS'!$B$18:$M$2049,8,0)</f>
        <v>61</v>
      </c>
      <c r="J139" s="158">
        <f>VLOOKUP(B139,'Full FBS'!$B$18:$M$2049,9,0)</f>
        <v>2</v>
      </c>
      <c r="K139" s="158">
        <f>VLOOKUP(B139,'Full FBS'!$B$18:$M$2049,10,0)</f>
        <v>0</v>
      </c>
      <c r="L139" s="158">
        <f>VLOOKUP(B139,'Full FBS'!$B$18:$M$2049,11,0)</f>
        <v>0</v>
      </c>
      <c r="M139" s="158">
        <f>VLOOKUP(B139,'Full FBS'!$B$18:$M$2049,12,0)</f>
        <v>0</v>
      </c>
      <c r="N139" s="174">
        <f>SUM(G139*$D$8+H139*$D$5+I139*$D$9+J139*$D$6+K139*$D$11+L139*$D$10+M139*$D$7)</f>
        <v>191.78</v>
      </c>
      <c r="O139" s="168">
        <f>VLOOKUP(B139, 'Full FBS'!$B$18:$P$2049, 14, FALSE)</f>
        <v>0.9</v>
      </c>
      <c r="P139" s="169">
        <f>SUM(((G139+(I139*2))/4600*0.4)+(H139+(J139*1.5))/50*0.6)*100*O139</f>
        <v>43.528695652173916</v>
      </c>
      <c r="Q139" s="14"/>
      <c r="R139" s="14"/>
      <c r="S139" s="14"/>
      <c r="T139" s="14"/>
    </row>
    <row r="140" spans="1:20" ht="13.5" customHeight="1">
      <c r="A140" s="157">
        <f>RANK(N140,$N$18:$N$2188)</f>
        <v>123</v>
      </c>
      <c r="B140" s="148" t="s">
        <v>1557</v>
      </c>
      <c r="C140" s="148" t="s">
        <v>436</v>
      </c>
      <c r="D140" s="149" t="s">
        <v>33</v>
      </c>
      <c r="E140" s="149" t="s">
        <v>34</v>
      </c>
      <c r="F140" s="149" t="s">
        <v>41</v>
      </c>
      <c r="G140" s="158">
        <f>VLOOKUP(B140,'Full FBS'!$B$18:$M$2049,6,0)</f>
        <v>2005</v>
      </c>
      <c r="H140" s="158">
        <f>VLOOKUP(B140,'Full FBS'!$B$18:$M$2049,7,0)</f>
        <v>14</v>
      </c>
      <c r="I140" s="158">
        <f>VLOOKUP(B140,'Full FBS'!$B$18:$M$2049,8,0)</f>
        <v>365</v>
      </c>
      <c r="J140" s="158">
        <f>VLOOKUP(B140,'Full FBS'!$B$18:$M$2049,9,0)</f>
        <v>3</v>
      </c>
      <c r="K140" s="158">
        <f>VLOOKUP(B140,'Full FBS'!$B$18:$M$2049,10,0)</f>
        <v>0</v>
      </c>
      <c r="L140" s="158">
        <f>VLOOKUP(B140,'Full FBS'!$B$18:$M$2049,11,0)</f>
        <v>0</v>
      </c>
      <c r="M140" s="158">
        <f>VLOOKUP(B140,'Full FBS'!$B$18:$M$2049,12,0)</f>
        <v>0</v>
      </c>
      <c r="N140" s="174">
        <f>SUM(G140*$D$8+H140*$D$5+I140*$D$9+J140*$D$6+K140*$D$11+L140*$D$10+M140*$D$7)</f>
        <v>190.7</v>
      </c>
      <c r="O140" s="168">
        <f>VLOOKUP(B140, 'Full FBS'!$B$18:$P$2049, 14, FALSE)</f>
        <v>0.9</v>
      </c>
      <c r="P140" s="169">
        <f>SUM(((G140+(I140*2))/4600*0.4)+(H140+(J140*1.5))/50*0.6)*100*O140</f>
        <v>41.384347826086959</v>
      </c>
      <c r="Q140" s="14"/>
      <c r="R140" s="14"/>
      <c r="S140" s="14"/>
      <c r="T140" s="14"/>
    </row>
    <row r="141" spans="1:20" ht="13.5" customHeight="1">
      <c r="A141" s="157">
        <f>RANK(N141,$N$18:$N$2188)</f>
        <v>124</v>
      </c>
      <c r="B141" s="148" t="s">
        <v>1784</v>
      </c>
      <c r="C141" s="148" t="s">
        <v>1956</v>
      </c>
      <c r="D141" s="149" t="s">
        <v>33</v>
      </c>
      <c r="E141" s="149" t="s">
        <v>34</v>
      </c>
      <c r="F141" s="149" t="s">
        <v>1047</v>
      </c>
      <c r="G141" s="158">
        <f>VLOOKUP(B141,'Full FBS'!$B$18:$M$2049,6,0)</f>
        <v>2362</v>
      </c>
      <c r="H141" s="158">
        <f>VLOOKUP(B141,'Full FBS'!$B$18:$M$2049,7,0)</f>
        <v>14</v>
      </c>
      <c r="I141" s="158">
        <f>VLOOKUP(B141,'Full FBS'!$B$18:$M$2049,8,0)</f>
        <v>184</v>
      </c>
      <c r="J141" s="158">
        <f>VLOOKUP(B141,'Full FBS'!$B$18:$M$2049,9,0)</f>
        <v>3</v>
      </c>
      <c r="K141" s="158">
        <f>VLOOKUP(B141,'Full FBS'!$B$18:$M$2049,10,0)</f>
        <v>0</v>
      </c>
      <c r="L141" s="158">
        <f>VLOOKUP(B141,'Full FBS'!$B$18:$M$2049,11,0)</f>
        <v>0</v>
      </c>
      <c r="M141" s="158">
        <f>VLOOKUP(B141,'Full FBS'!$B$18:$M$2049,12,0)</f>
        <v>0</v>
      </c>
      <c r="N141" s="174">
        <f>SUM(G141*$D$8+H141*$D$5+I141*$D$9+J141*$D$6+K141*$D$11+L141*$D$10+M141*$D$7)</f>
        <v>186.88000000000002</v>
      </c>
      <c r="O141" s="168">
        <f>VLOOKUP(B141, 'Full FBS'!$B$18:$P$2049, 14, FALSE)</f>
        <v>0.9</v>
      </c>
      <c r="P141" s="169">
        <f>SUM(((G141+(I141*2))/4600*0.4)+(H141+(J141*1.5))/50*0.6)*100*O141</f>
        <v>41.345217391304352</v>
      </c>
      <c r="Q141" s="14"/>
      <c r="R141" s="14"/>
      <c r="S141" s="14"/>
      <c r="T141" s="14"/>
    </row>
    <row r="142" spans="1:20" ht="13.5" customHeight="1">
      <c r="A142" s="157">
        <f>RANK(N142,$N$18:$N$2188)</f>
        <v>125</v>
      </c>
      <c r="B142" s="148" t="s">
        <v>85</v>
      </c>
      <c r="C142" s="148" t="s">
        <v>1962</v>
      </c>
      <c r="D142" s="149" t="s">
        <v>33</v>
      </c>
      <c r="E142" s="149" t="s">
        <v>34</v>
      </c>
      <c r="F142" s="149" t="s">
        <v>41</v>
      </c>
      <c r="G142" s="158">
        <f>VLOOKUP(B142,'Full FBS'!$B$18:$M$2049,6,0)</f>
        <v>2567</v>
      </c>
      <c r="H142" s="158">
        <f>VLOOKUP(B142,'Full FBS'!$B$18:$M$2049,7,0)</f>
        <v>18</v>
      </c>
      <c r="I142" s="158">
        <f>VLOOKUP(B142,'Full FBS'!$B$18:$M$2049,8,0)</f>
        <v>0</v>
      </c>
      <c r="J142" s="158">
        <f>VLOOKUP(B142,'Full FBS'!$B$18:$M$2049,9,0)</f>
        <v>2</v>
      </c>
      <c r="K142" s="158">
        <f>VLOOKUP(B142,'Full FBS'!$B$18:$M$2049,10,0)</f>
        <v>0</v>
      </c>
      <c r="L142" s="158">
        <f>VLOOKUP(B142,'Full FBS'!$B$18:$M$2049,11,0)</f>
        <v>0</v>
      </c>
      <c r="M142" s="158">
        <f>VLOOKUP(B142,'Full FBS'!$B$18:$M$2049,12,0)</f>
        <v>0</v>
      </c>
      <c r="N142" s="174">
        <f>SUM(G142*$D$8+H142*$D$5+I142*$D$9+J142*$D$6+K142*$D$11+L142*$D$10+M142*$D$7)</f>
        <v>186.68</v>
      </c>
      <c r="O142" s="168">
        <f>VLOOKUP(B142, 'Full FBS'!$B$18:$P$2049, 14, FALSE)</f>
        <v>0.9</v>
      </c>
      <c r="P142" s="169">
        <f>SUM(((G142+(I142*2))/4600*0.4)+(H142+(J142*1.5))/50*0.6)*100*O142</f>
        <v>42.769565217391303</v>
      </c>
      <c r="Q142" s="14"/>
      <c r="R142" s="14"/>
      <c r="S142" s="14"/>
      <c r="T142" s="14"/>
    </row>
    <row r="143" spans="1:20" ht="13.5" customHeight="1">
      <c r="A143" s="157">
        <f>RANK(N143,$N$18:$N$2188)</f>
        <v>126</v>
      </c>
      <c r="B143" s="148" t="s">
        <v>830</v>
      </c>
      <c r="C143" s="148" t="s">
        <v>440</v>
      </c>
      <c r="D143" s="149" t="s">
        <v>33</v>
      </c>
      <c r="E143" s="149" t="s">
        <v>38</v>
      </c>
      <c r="F143" s="149" t="s">
        <v>41</v>
      </c>
      <c r="G143" s="158">
        <f>VLOOKUP(B143,'Full FBS'!$B$18:$M$2049,6,0)</f>
        <v>2174</v>
      </c>
      <c r="H143" s="158">
        <f>VLOOKUP(B143,'Full FBS'!$B$18:$M$2049,7,0)</f>
        <v>14</v>
      </c>
      <c r="I143" s="158">
        <f>VLOOKUP(B143,'Full FBS'!$B$18:$M$2049,8,0)</f>
        <v>248</v>
      </c>
      <c r="J143" s="158">
        <f>VLOOKUP(B143,'Full FBS'!$B$18:$M$2049,9,0)</f>
        <v>3</v>
      </c>
      <c r="K143" s="158">
        <f>VLOOKUP(B143,'Full FBS'!$B$18:$M$2049,10,0)</f>
        <v>0</v>
      </c>
      <c r="L143" s="158">
        <f>VLOOKUP(B143,'Full FBS'!$B$18:$M$2049,11,0)</f>
        <v>0</v>
      </c>
      <c r="M143" s="158">
        <f>VLOOKUP(B143,'Full FBS'!$B$18:$M$2049,12,0)</f>
        <v>0</v>
      </c>
      <c r="N143" s="174">
        <f>SUM(G143*$D$8+H143*$D$5+I143*$D$9+J143*$D$6+K143*$D$11+L143*$D$10+M143*$D$7)</f>
        <v>185.76000000000002</v>
      </c>
      <c r="O143" s="168">
        <f>VLOOKUP(B143, 'Full FBS'!$B$18:$P$2049, 14, FALSE)</f>
        <v>0.9</v>
      </c>
      <c r="P143" s="169">
        <f>SUM(((G143+(I143*2))/4600*0.4)+(H143+(J143*1.5))/50*0.6)*100*O143</f>
        <v>40.875652173913039</v>
      </c>
      <c r="Q143" s="14"/>
      <c r="R143" s="14"/>
      <c r="S143" s="14"/>
      <c r="T143" s="14"/>
    </row>
    <row r="144" spans="1:20" ht="13.5" customHeight="1">
      <c r="A144" s="157">
        <f>RANK(N144,$N$18:$N$2188)</f>
        <v>127</v>
      </c>
      <c r="B144" s="148" t="s">
        <v>259</v>
      </c>
      <c r="C144" s="148" t="s">
        <v>434</v>
      </c>
      <c r="D144" s="149" t="s">
        <v>33</v>
      </c>
      <c r="E144" s="149" t="s">
        <v>34</v>
      </c>
      <c r="F144" s="149" t="s">
        <v>41</v>
      </c>
      <c r="G144" s="158">
        <f>VLOOKUP(B144,'Full FBS'!$B$18:$M$2049,6,0)</f>
        <v>2782</v>
      </c>
      <c r="H144" s="158">
        <f>VLOOKUP(B144,'Full FBS'!$B$18:$M$2049,7,0)</f>
        <v>16</v>
      </c>
      <c r="I144" s="158">
        <f>VLOOKUP(B144,'Full FBS'!$B$18:$M$2049,8,0)</f>
        <v>15</v>
      </c>
      <c r="J144" s="158">
        <f>VLOOKUP(B144,'Full FBS'!$B$18:$M$2049,9,0)</f>
        <v>1</v>
      </c>
      <c r="K144" s="158">
        <f>VLOOKUP(B144,'Full FBS'!$B$18:$M$2049,10,0)</f>
        <v>0</v>
      </c>
      <c r="L144" s="158">
        <f>VLOOKUP(B144,'Full FBS'!$B$18:$M$2049,11,0)</f>
        <v>0</v>
      </c>
      <c r="M144" s="158">
        <f>VLOOKUP(B144,'Full FBS'!$B$18:$M$2049,12,0)</f>
        <v>0</v>
      </c>
      <c r="N144" s="174">
        <f>SUM(G144*$D$8+H144*$D$5+I144*$D$9+J144*$D$6+K144*$D$11+L144*$D$10+M144*$D$7)</f>
        <v>182.78</v>
      </c>
      <c r="O144" s="168">
        <f>VLOOKUP(B144, 'Full FBS'!$B$18:$P$2049, 14, FALSE)</f>
        <v>0.9</v>
      </c>
      <c r="P144" s="169">
        <f>SUM(((G144+(I144*2))/4600*0.4)+(H144+(J144*1.5))/50*0.6)*100*O144</f>
        <v>40.906956521739133</v>
      </c>
      <c r="Q144" s="14"/>
      <c r="R144" s="14"/>
      <c r="S144" s="14"/>
      <c r="T144" s="14"/>
    </row>
    <row r="145" spans="1:20" ht="13.5" customHeight="1">
      <c r="A145" s="157">
        <f>RANK(N145,$N$18:$N$2188)</f>
        <v>128</v>
      </c>
      <c r="B145" s="148" t="s">
        <v>765</v>
      </c>
      <c r="C145" s="148" t="s">
        <v>446</v>
      </c>
      <c r="D145" s="149" t="s">
        <v>33</v>
      </c>
      <c r="E145" s="149" t="s">
        <v>34</v>
      </c>
      <c r="F145" s="149" t="s">
        <v>337</v>
      </c>
      <c r="G145" s="158">
        <f>VLOOKUP(B145,'Full FBS'!$B$18:$M$2049,6,0)</f>
        <v>2421</v>
      </c>
      <c r="H145" s="158">
        <f>VLOOKUP(B145,'Full FBS'!$B$18:$M$2049,7,0)</f>
        <v>15</v>
      </c>
      <c r="I145" s="158">
        <f>VLOOKUP(B145,'Full FBS'!$B$18:$M$2049,8,0)</f>
        <v>135</v>
      </c>
      <c r="J145" s="158">
        <f>VLOOKUP(B145,'Full FBS'!$B$18:$M$2049,9,0)</f>
        <v>2</v>
      </c>
      <c r="K145" s="158">
        <f>VLOOKUP(B145,'Full FBS'!$B$18:$M$2049,10,0)</f>
        <v>0</v>
      </c>
      <c r="L145" s="158">
        <f>VLOOKUP(B145,'Full FBS'!$B$18:$M$2049,11,0)</f>
        <v>0</v>
      </c>
      <c r="M145" s="158">
        <f>VLOOKUP(B145,'Full FBS'!$B$18:$M$2049,12,0)</f>
        <v>0</v>
      </c>
      <c r="N145" s="174">
        <f>SUM(G145*$D$8+H145*$D$5+I145*$D$9+J145*$D$6+K145*$D$11+L145*$D$10+M145*$D$7)</f>
        <v>182.34</v>
      </c>
      <c r="O145" s="168">
        <f>VLOOKUP(B145, 'Full FBS'!$B$18:$P$2049, 14, FALSE)</f>
        <v>0.9</v>
      </c>
      <c r="P145" s="169">
        <f>SUM(((G145+(I145*2))/4600*0.4)+(H145+(J145*1.5))/50*0.6)*100*O145</f>
        <v>40.499999999999993</v>
      </c>
      <c r="Q145" s="14"/>
      <c r="R145" s="14"/>
      <c r="S145" s="14"/>
      <c r="T145" s="14"/>
    </row>
    <row r="146" spans="1:20" ht="13.5" customHeight="1">
      <c r="A146" s="157">
        <f>RANK(N146,$N$18:$N$2188)</f>
        <v>129</v>
      </c>
      <c r="B146" s="148" t="s">
        <v>1406</v>
      </c>
      <c r="C146" s="148" t="s">
        <v>1930</v>
      </c>
      <c r="D146" s="149" t="s">
        <v>33</v>
      </c>
      <c r="E146" s="149" t="s">
        <v>38</v>
      </c>
      <c r="F146" s="149" t="s">
        <v>1966</v>
      </c>
      <c r="G146" s="158">
        <f>VLOOKUP(B146,'Full FBS'!$B$18:$M$2049,6,0)</f>
        <v>2556</v>
      </c>
      <c r="H146" s="158">
        <f>VLOOKUP(B146,'Full FBS'!$B$18:$M$2049,7,0)</f>
        <v>15</v>
      </c>
      <c r="I146" s="158">
        <f>VLOOKUP(B146,'Full FBS'!$B$18:$M$2049,8,0)</f>
        <v>124</v>
      </c>
      <c r="J146" s="158">
        <f>VLOOKUP(B146,'Full FBS'!$B$18:$M$2049,9,0)</f>
        <v>1</v>
      </c>
      <c r="K146" s="158">
        <f>VLOOKUP(B146,'Full FBS'!$B$18:$M$2049,10,0)</f>
        <v>0</v>
      </c>
      <c r="L146" s="158">
        <f>VLOOKUP(B146,'Full FBS'!$B$18:$M$2049,11,0)</f>
        <v>0</v>
      </c>
      <c r="M146" s="158">
        <f>VLOOKUP(B146,'Full FBS'!$B$18:$M$2049,12,0)</f>
        <v>0</v>
      </c>
      <c r="N146" s="174">
        <f>SUM(G146*$D$8+H146*$D$5+I146*$D$9+J146*$D$6+K146*$D$11+L146*$D$10+M146*$D$7)</f>
        <v>180.64000000000001</v>
      </c>
      <c r="O146" s="168">
        <f>VLOOKUP(B146, 'Full FBS'!$B$18:$P$2049, 14, FALSE)</f>
        <v>0.9</v>
      </c>
      <c r="P146" s="169">
        <f>SUM(((G146+(I146*2))/4600*0.4)+(H146+(J146*1.5))/50*0.6)*100*O146</f>
        <v>39.764347826086961</v>
      </c>
      <c r="Q146" s="14"/>
      <c r="R146" s="14"/>
      <c r="S146" s="14"/>
      <c r="T146" s="14"/>
    </row>
    <row r="147" spans="1:20" ht="13.5" customHeight="1">
      <c r="A147" s="157">
        <f>RANK(N147,$N$18:$N$2188)</f>
        <v>130</v>
      </c>
      <c r="B147" s="148" t="s">
        <v>78</v>
      </c>
      <c r="C147" s="148" t="s">
        <v>452</v>
      </c>
      <c r="D147" s="149" t="s">
        <v>33</v>
      </c>
      <c r="E147" s="149" t="s">
        <v>34</v>
      </c>
      <c r="F147" s="149" t="s">
        <v>337</v>
      </c>
      <c r="G147" s="158">
        <f>VLOOKUP(B147,'Full FBS'!$B$18:$M$2049,6,0)</f>
        <v>2507</v>
      </c>
      <c r="H147" s="158">
        <f>VLOOKUP(B147,'Full FBS'!$B$18:$M$2049,7,0)</f>
        <v>18</v>
      </c>
      <c r="I147" s="158">
        <f>VLOOKUP(B147,'Full FBS'!$B$18:$M$2049,8,0)</f>
        <v>-105</v>
      </c>
      <c r="J147" s="158">
        <f>VLOOKUP(B147,'Full FBS'!$B$18:$M$2049,9,0)</f>
        <v>2</v>
      </c>
      <c r="K147" s="158">
        <f>VLOOKUP(B147,'Full FBS'!$B$18:$M$2049,10,0)</f>
        <v>0</v>
      </c>
      <c r="L147" s="158">
        <f>VLOOKUP(B147,'Full FBS'!$B$18:$M$2049,11,0)</f>
        <v>0</v>
      </c>
      <c r="M147" s="158">
        <f>VLOOKUP(B147,'Full FBS'!$B$18:$M$2049,12,0)</f>
        <v>0</v>
      </c>
      <c r="N147" s="174">
        <f>SUM(G147*$D$8+H147*$D$5+I147*$D$9+J147*$D$6+K147*$D$11+L147*$D$10+M147*$D$7)</f>
        <v>173.78</v>
      </c>
      <c r="O147" s="168">
        <f>VLOOKUP(B147, 'Full FBS'!$B$18:$P$2049, 14, FALSE)</f>
        <v>0.9</v>
      </c>
      <c r="P147" s="169">
        <f>SUM(((G147+(I147*2))/4600*0.4)+(H147+(J147*1.5))/50*0.6)*100*O147</f>
        <v>40.65652173913044</v>
      </c>
      <c r="Q147" s="14"/>
      <c r="R147" s="14"/>
      <c r="S147" s="14"/>
      <c r="T147" s="14"/>
    </row>
    <row r="148" spans="1:20" ht="13.5" customHeight="1">
      <c r="A148" s="157">
        <f>RANK(N148,$N$18:$N$2188)</f>
        <v>131</v>
      </c>
      <c r="B148" s="148" t="s">
        <v>1528</v>
      </c>
      <c r="C148" s="148" t="s">
        <v>1936</v>
      </c>
      <c r="D148" s="149" t="s">
        <v>33</v>
      </c>
      <c r="E148" s="149" t="s">
        <v>38</v>
      </c>
      <c r="F148" s="149" t="s">
        <v>48</v>
      </c>
      <c r="G148" s="158">
        <f>VLOOKUP(B148,'Full FBS'!$B$18:$M$2049,6,0)</f>
        <v>2347</v>
      </c>
      <c r="H148" s="158">
        <f>VLOOKUP(B148,'Full FBS'!$B$18:$M$2049,7,0)</f>
        <v>15</v>
      </c>
      <c r="I148" s="158">
        <f>VLOOKUP(B148,'Full FBS'!$B$18:$M$2049,8,0)</f>
        <v>25</v>
      </c>
      <c r="J148" s="158">
        <f>VLOOKUP(B148,'Full FBS'!$B$18:$M$2049,9,0)</f>
        <v>2</v>
      </c>
      <c r="K148" s="158">
        <f>VLOOKUP(B148,'Full FBS'!$B$18:$M$2049,10,0)</f>
        <v>0</v>
      </c>
      <c r="L148" s="158">
        <f>VLOOKUP(B148,'Full FBS'!$B$18:$M$2049,11,0)</f>
        <v>0</v>
      </c>
      <c r="M148" s="158">
        <f>VLOOKUP(B148,'Full FBS'!$B$18:$M$2049,12,0)</f>
        <v>0</v>
      </c>
      <c r="N148" s="174">
        <f>SUM(G148*$D$8+H148*$D$5+I148*$D$9+J148*$D$6+K148*$D$11+L148*$D$10+M148*$D$7)</f>
        <v>168.38</v>
      </c>
      <c r="O148" s="168">
        <f>VLOOKUP(B148, 'Full FBS'!$B$18:$P$2049, 14, FALSE)</f>
        <v>0.9</v>
      </c>
      <c r="P148" s="169">
        <f>SUM(((G148+(I148*2))/4600*0.4)+(H148+(J148*1.5))/50*0.6)*100*O148</f>
        <v>38.199130434782603</v>
      </c>
      <c r="Q148" s="14"/>
      <c r="R148" s="14"/>
      <c r="S148" s="14"/>
      <c r="T148" s="14"/>
    </row>
    <row r="149" spans="1:20" ht="13.5" customHeight="1">
      <c r="A149" s="157">
        <f>RANK(N149,$N$18:$N$2188)</f>
        <v>132</v>
      </c>
      <c r="B149" s="148" t="s">
        <v>125</v>
      </c>
      <c r="C149" s="148" t="s">
        <v>1910</v>
      </c>
      <c r="D149" s="149" t="s">
        <v>33</v>
      </c>
      <c r="E149" s="149" t="s">
        <v>34</v>
      </c>
      <c r="F149" s="149" t="s">
        <v>41</v>
      </c>
      <c r="G149" s="158">
        <f>VLOOKUP(B149,'Full FBS'!$B$18:$M$2049,6,0)</f>
        <v>2246</v>
      </c>
      <c r="H149" s="158">
        <f>VLOOKUP(B149,'Full FBS'!$B$18:$M$2049,7,0)</f>
        <v>16</v>
      </c>
      <c r="I149" s="158">
        <f>VLOOKUP(B149,'Full FBS'!$B$18:$M$2049,8,0)</f>
        <v>-75</v>
      </c>
      <c r="J149" s="158">
        <f>VLOOKUP(B149,'Full FBS'!$B$18:$M$2049,9,0)</f>
        <v>2</v>
      </c>
      <c r="K149" s="158">
        <f>VLOOKUP(B149,'Full FBS'!$B$18:$M$2049,10,0)</f>
        <v>0</v>
      </c>
      <c r="L149" s="158">
        <f>VLOOKUP(B149,'Full FBS'!$B$18:$M$2049,11,0)</f>
        <v>0</v>
      </c>
      <c r="M149" s="158">
        <f>VLOOKUP(B149,'Full FBS'!$B$18:$M$2049,12,0)</f>
        <v>0</v>
      </c>
      <c r="N149" s="174">
        <f>SUM(G149*$D$8+H149*$D$5+I149*$D$9+J149*$D$6+K149*$D$11+L149*$D$10+M149*$D$7)</f>
        <v>158.34</v>
      </c>
      <c r="O149" s="168">
        <f>VLOOKUP(B149, 'Full FBS'!$B$18:$P$2049, 14, FALSE)</f>
        <v>0.9</v>
      </c>
      <c r="P149" s="169">
        <f>SUM(((G149+(I149*2))/4600*0.4)+(H149+(J149*1.5))/50*0.6)*100*O149</f>
        <v>36.923478260869565</v>
      </c>
      <c r="Q149" s="14"/>
      <c r="R149" s="14"/>
      <c r="S149" s="14"/>
      <c r="T149" s="14"/>
    </row>
    <row r="150" spans="1:20" ht="13.5" customHeight="1">
      <c r="A150" s="157">
        <f>RANK(N150,$N$18:$N$2188)</f>
        <v>133</v>
      </c>
      <c r="B150" s="148" t="s">
        <v>1070</v>
      </c>
      <c r="C150" s="148" t="s">
        <v>1039</v>
      </c>
      <c r="D150" s="149" t="s">
        <v>33</v>
      </c>
      <c r="E150" s="149" t="s">
        <v>38</v>
      </c>
      <c r="F150" s="149" t="s">
        <v>35</v>
      </c>
      <c r="G150" s="158">
        <f>VLOOKUP(B150,'Full FBS'!$B$18:$M$2049,6,0)</f>
        <v>702</v>
      </c>
      <c r="H150" s="158">
        <f>VLOOKUP(B150,'Full FBS'!$B$18:$M$2049,7,0)</f>
        <v>6</v>
      </c>
      <c r="I150" s="158">
        <f>VLOOKUP(B150,'Full FBS'!$B$18:$M$2049,8,0)</f>
        <v>558</v>
      </c>
      <c r="J150" s="158">
        <f>VLOOKUP(B150,'Full FBS'!$B$18:$M$2049,9,0)</f>
        <v>8</v>
      </c>
      <c r="K150" s="158">
        <f>VLOOKUP(B150,'Full FBS'!$B$18:$M$2049,10,0)</f>
        <v>0</v>
      </c>
      <c r="L150" s="158">
        <f>VLOOKUP(B150,'Full FBS'!$B$18:$M$2049,11,0)</f>
        <v>0</v>
      </c>
      <c r="M150" s="158">
        <f>VLOOKUP(B150,'Full FBS'!$B$18:$M$2049,12,0)</f>
        <v>0</v>
      </c>
      <c r="N150" s="174">
        <f>SUM(G150*$D$8+H150*$D$5+I150*$D$9+J150*$D$6+K150*$D$11+L150*$D$10+M150*$D$7)</f>
        <v>155.88</v>
      </c>
      <c r="O150" s="168">
        <f>VLOOKUP(B150, 'Full FBS'!$B$18:$P$2049, 14, FALSE)</f>
        <v>0.9</v>
      </c>
      <c r="P150" s="169">
        <f>SUM(((G150+(I150*2))/4600*0.4)+(H150+(J150*1.5))/50*0.6)*100*O150</f>
        <v>33.667826086956531</v>
      </c>
      <c r="Q150" s="14"/>
      <c r="R150" s="14"/>
      <c r="S150" s="14"/>
      <c r="T150" s="14"/>
    </row>
    <row r="151" spans="1:20" ht="13.5" customHeight="1">
      <c r="A151" s="157">
        <f>RANK(N151,$N$18:$N$2188)</f>
        <v>134</v>
      </c>
      <c r="B151" s="148" t="s">
        <v>1501</v>
      </c>
      <c r="C151" s="148" t="s">
        <v>450</v>
      </c>
      <c r="D151" s="149" t="s">
        <v>33</v>
      </c>
      <c r="E151" s="149" t="s">
        <v>38</v>
      </c>
      <c r="F151" s="149" t="s">
        <v>47</v>
      </c>
      <c r="G151" s="158">
        <f>VLOOKUP(B151,'Full FBS'!$B$18:$M$2049,6,0)</f>
        <v>1015</v>
      </c>
      <c r="H151" s="158">
        <f>VLOOKUP(B151,'Full FBS'!$B$18:$M$2049,7,0)</f>
        <v>8</v>
      </c>
      <c r="I151" s="158">
        <f>VLOOKUP(B151,'Full FBS'!$B$18:$M$2049,8,0)</f>
        <v>415</v>
      </c>
      <c r="J151" s="158">
        <f>VLOOKUP(B151,'Full FBS'!$B$18:$M$2049,9,0)</f>
        <v>5</v>
      </c>
      <c r="K151" s="158">
        <f>VLOOKUP(B151,'Full FBS'!$B$18:$M$2049,10,0)</f>
        <v>0</v>
      </c>
      <c r="L151" s="158">
        <f>VLOOKUP(B151,'Full FBS'!$B$18:$M$2049,11,0)</f>
        <v>0</v>
      </c>
      <c r="M151" s="158">
        <f>VLOOKUP(B151,'Full FBS'!$B$18:$M$2049,12,0)</f>
        <v>0</v>
      </c>
      <c r="N151" s="174">
        <f>SUM(G151*$D$8+H151*$D$5+I151*$D$9+J151*$D$6+K151*$D$11+L151*$D$10+M151*$D$7)</f>
        <v>144.1</v>
      </c>
      <c r="O151" s="168">
        <f>VLOOKUP(B151, 'Full FBS'!$B$18:$P$2049, 14, FALSE)</f>
        <v>0.9</v>
      </c>
      <c r="P151" s="169">
        <f>SUM(((G151+(I151*2))/4600*0.4)+(H151+(J151*1.5))/50*0.6)*100*O151</f>
        <v>31.179130434782607</v>
      </c>
      <c r="Q151" s="14"/>
      <c r="R151" s="14"/>
      <c r="S151" s="14"/>
      <c r="T151" s="14"/>
    </row>
    <row r="152" spans="1:20" ht="13.5" customHeight="1">
      <c r="A152" s="157">
        <f>RANK(N152,$N$18:$N$2188)</f>
        <v>135</v>
      </c>
      <c r="B152" s="148" t="s">
        <v>1110</v>
      </c>
      <c r="C152" s="148" t="s">
        <v>411</v>
      </c>
      <c r="D152" s="149" t="s">
        <v>33</v>
      </c>
      <c r="E152" s="149" t="s">
        <v>1965</v>
      </c>
      <c r="F152" s="149" t="s">
        <v>37</v>
      </c>
      <c r="G152" s="158">
        <f>VLOOKUP(B152,'Full FBS'!$B$18:$M$2049,6,0)</f>
        <v>0</v>
      </c>
      <c r="H152" s="158">
        <f>VLOOKUP(B152,'Full FBS'!$B$18:$M$2049,7,0)</f>
        <v>0</v>
      </c>
      <c r="I152" s="158">
        <f>VLOOKUP(B152,'Full FBS'!$B$18:$M$2049,8,0)</f>
        <v>0</v>
      </c>
      <c r="J152" s="158">
        <f>VLOOKUP(B152,'Full FBS'!$B$18:$M$2049,9,0)</f>
        <v>0</v>
      </c>
      <c r="K152" s="158">
        <v>11</v>
      </c>
      <c r="L152" s="158">
        <v>25</v>
      </c>
      <c r="M152" s="158">
        <v>10</v>
      </c>
      <c r="N152" s="174">
        <f>SUM(G152*$D$8+H152*$D$5+I152*$D$9+J152*$D$6+K152*$D$11+L152*$D$10+M152*$D$7)</f>
        <v>68</v>
      </c>
      <c r="O152" s="168">
        <f>VLOOKUP(B152, 'Full FBS'!$B$18:$P$2049, 14, FALSE)</f>
        <v>0.9</v>
      </c>
      <c r="P152" s="169">
        <f>SUM(((G152+(I152*2))/4600*0.4)+(H152+(J152*1.5))/50*0.6)*100*O152</f>
        <v>0</v>
      </c>
      <c r="Q152" s="14"/>
      <c r="R152" s="14"/>
      <c r="S152" s="14"/>
      <c r="T152" s="14"/>
    </row>
    <row r="153" spans="1:20" ht="13.5" customHeight="1">
      <c r="A153" s="157">
        <f>RANK(N153,$N$18:$N$2188)</f>
        <v>136</v>
      </c>
      <c r="B153" s="148" t="s">
        <v>568</v>
      </c>
      <c r="C153" s="148" t="s">
        <v>1910</v>
      </c>
      <c r="D153" s="149" t="s">
        <v>33</v>
      </c>
      <c r="E153" s="149" t="s">
        <v>34</v>
      </c>
      <c r="F153" s="149" t="s">
        <v>41</v>
      </c>
      <c r="G153" s="158">
        <f>VLOOKUP(B153,'Full FBS'!$B$18:$M$2049,6,0)</f>
        <v>428</v>
      </c>
      <c r="H153" s="158">
        <f>VLOOKUP(B153,'Full FBS'!$B$18:$M$2049,7,0)</f>
        <v>4</v>
      </c>
      <c r="I153" s="158">
        <f>VLOOKUP(B153,'Full FBS'!$B$18:$M$2049,8,0)</f>
        <v>141</v>
      </c>
      <c r="J153" s="158">
        <f>VLOOKUP(B153,'Full FBS'!$B$18:$M$2049,9,0)</f>
        <v>3</v>
      </c>
      <c r="K153" s="158">
        <f>VLOOKUP(B153,'Full FBS'!$B$18:$M$2049,10,0)</f>
        <v>0</v>
      </c>
      <c r="L153" s="158">
        <f>VLOOKUP(B153,'Full FBS'!$B$18:$M$2049,11,0)</f>
        <v>0</v>
      </c>
      <c r="M153" s="158">
        <f>VLOOKUP(B153,'Full FBS'!$B$18:$M$2049,12,0)</f>
        <v>0</v>
      </c>
      <c r="N153" s="174">
        <f>SUM(G153*$D$8+H153*$D$5+I153*$D$9+J153*$D$6+K153*$D$11+L153*$D$10+M153*$D$7)</f>
        <v>65.22</v>
      </c>
      <c r="O153" s="168">
        <f>VLOOKUP(B153, 'Full FBS'!$B$18:$P$2049, 14, FALSE)</f>
        <v>0.9</v>
      </c>
      <c r="P153" s="169">
        <f>SUM(((G153+(I153*2))/4600*0.4)+(H153+(J153*1.5))/50*0.6)*100*O153</f>
        <v>14.736521739130435</v>
      </c>
      <c r="Q153" s="14"/>
      <c r="R153" s="14"/>
      <c r="S153" s="14"/>
      <c r="T153" s="14"/>
    </row>
    <row r="154" spans="1:20" ht="13.5" customHeight="1">
      <c r="A154" s="157">
        <f>RANK(N154,$N$18:$N$2188)</f>
        <v>137</v>
      </c>
      <c r="B154" s="148" t="s">
        <v>1071</v>
      </c>
      <c r="C154" s="148" t="s">
        <v>1039</v>
      </c>
      <c r="D154" s="149" t="s">
        <v>33</v>
      </c>
      <c r="E154" s="149" t="s">
        <v>36</v>
      </c>
      <c r="F154" s="149" t="s">
        <v>35</v>
      </c>
      <c r="G154" s="158">
        <f>VLOOKUP(B154,'Full FBS'!$B$18:$M$2049,6,0)</f>
        <v>299</v>
      </c>
      <c r="H154" s="158">
        <f>VLOOKUP(B154,'Full FBS'!$B$18:$M$2049,7,0)</f>
        <v>1</v>
      </c>
      <c r="I154" s="158">
        <f>VLOOKUP(B154,'Full FBS'!$B$18:$M$2049,8,0)</f>
        <v>309</v>
      </c>
      <c r="J154" s="158">
        <f>VLOOKUP(B154,'Full FBS'!$B$18:$M$2049,9,0)</f>
        <v>3</v>
      </c>
      <c r="K154" s="158">
        <f>VLOOKUP(B154,'Full FBS'!$B$18:$M$2049,10,0)</f>
        <v>0</v>
      </c>
      <c r="L154" s="158">
        <f>VLOOKUP(B154,'Full FBS'!$B$18:$M$2049,11,0)</f>
        <v>0</v>
      </c>
      <c r="M154" s="158">
        <f>VLOOKUP(B154,'Full FBS'!$B$18:$M$2049,12,0)</f>
        <v>0</v>
      </c>
      <c r="N154" s="174">
        <f>SUM(G154*$D$8+H154*$D$5+I154*$D$9+J154*$D$6+K154*$D$11+L154*$D$10+M154*$D$7)</f>
        <v>64.86</v>
      </c>
      <c r="O154" s="168">
        <f>VLOOKUP(B154, 'Full FBS'!$B$18:$P$2049, 14, FALSE)</f>
        <v>0.9</v>
      </c>
      <c r="P154" s="169">
        <f>SUM(((G154+(I154*2))/4600*0.4)+(H154+(J154*1.5))/50*0.6)*100*O154</f>
        <v>13.116521739130436</v>
      </c>
      <c r="Q154" s="14"/>
      <c r="R154" s="14"/>
      <c r="S154" s="14"/>
      <c r="T154" s="14"/>
    </row>
    <row r="155" spans="1:20" ht="13.5" customHeight="1">
      <c r="A155" s="157">
        <f>RANK(N155,$N$18:$N$2188)</f>
        <v>138</v>
      </c>
      <c r="B155" s="148" t="s">
        <v>1502</v>
      </c>
      <c r="C155" s="148" t="s">
        <v>450</v>
      </c>
      <c r="D155" s="149" t="s">
        <v>33</v>
      </c>
      <c r="E155" s="149" t="s">
        <v>36</v>
      </c>
      <c r="F155" s="149" t="s">
        <v>47</v>
      </c>
      <c r="G155" s="158">
        <f>VLOOKUP(B155,'Full FBS'!$B$18:$M$2049,6,0)</f>
        <v>0</v>
      </c>
      <c r="H155" s="158">
        <f>VLOOKUP(B155,'Full FBS'!$B$18:$M$2049,7,0)</f>
        <v>0</v>
      </c>
      <c r="I155" s="158">
        <f>VLOOKUP(B155,'Full FBS'!$B$18:$M$2049,8,0)</f>
        <v>0</v>
      </c>
      <c r="J155" s="158">
        <f>VLOOKUP(B155,'Full FBS'!$B$18:$M$2049,9,0)</f>
        <v>0</v>
      </c>
      <c r="K155" s="158">
        <v>10</v>
      </c>
      <c r="L155" s="158">
        <v>24</v>
      </c>
      <c r="M155" s="158">
        <v>9</v>
      </c>
      <c r="N155" s="174">
        <f>SUM(G155*$D$8+H155*$D$5+I155*$D$9+J155*$D$6+K155*$D$11+L155*$D$10+M155*$D$7)</f>
        <v>61.4</v>
      </c>
      <c r="O155" s="168">
        <f>VLOOKUP(B155, 'Full FBS'!$B$18:$P$2049, 14, FALSE)</f>
        <v>0.9</v>
      </c>
      <c r="P155" s="169">
        <f>SUM(((G155+(I155*2))/4600*0.4)+(H155+(J155*1.5))/50*0.6)*100*O155</f>
        <v>0</v>
      </c>
      <c r="Q155" s="14"/>
      <c r="R155" s="14"/>
      <c r="S155" s="14"/>
      <c r="T155" s="14"/>
    </row>
    <row r="156" spans="1:20" ht="13.5" customHeight="1">
      <c r="A156" s="157">
        <f>RANK(N156,$N$18:$N$2188)</f>
        <v>139</v>
      </c>
      <c r="B156" s="148" t="s">
        <v>612</v>
      </c>
      <c r="C156" s="148" t="s">
        <v>1925</v>
      </c>
      <c r="D156" s="149" t="s">
        <v>33</v>
      </c>
      <c r="E156" s="149" t="s">
        <v>36</v>
      </c>
      <c r="F156" s="149" t="s">
        <v>48</v>
      </c>
      <c r="G156" s="158">
        <f>VLOOKUP(B156,'Full FBS'!$B$18:$M$2049,6,0)</f>
        <v>262</v>
      </c>
      <c r="H156" s="158">
        <f>VLOOKUP(B156,'Full FBS'!$B$18:$M$2049,7,0)</f>
        <v>2</v>
      </c>
      <c r="I156" s="158">
        <f>VLOOKUP(B156,'Full FBS'!$B$18:$M$2049,8,0)</f>
        <v>199</v>
      </c>
      <c r="J156" s="158">
        <f>VLOOKUP(B156,'Full FBS'!$B$18:$M$2049,9,0)</f>
        <v>3</v>
      </c>
      <c r="K156" s="158">
        <f>VLOOKUP(B156,'Full FBS'!$B$18:$M$2049,10,0)</f>
        <v>0</v>
      </c>
      <c r="L156" s="158">
        <f>VLOOKUP(B156,'Full FBS'!$B$18:$M$2049,11,0)</f>
        <v>0</v>
      </c>
      <c r="M156" s="158">
        <f>VLOOKUP(B156,'Full FBS'!$B$18:$M$2049,12,0)</f>
        <v>0</v>
      </c>
      <c r="N156" s="174">
        <f>SUM(G156*$D$8+H156*$D$5+I156*$D$9+J156*$D$6+K156*$D$11+L156*$D$10+M156*$D$7)</f>
        <v>56.38</v>
      </c>
      <c r="O156" s="168">
        <f>VLOOKUP(B156, 'Full FBS'!$B$18:$P$2049, 14, FALSE)</f>
        <v>0.9</v>
      </c>
      <c r="P156" s="169">
        <f>SUM(((G156+(I156*2))/4600*0.4)+(H156+(J156*1.5))/50*0.6)*100*O156</f>
        <v>12.185217391304349</v>
      </c>
      <c r="Q156" s="14"/>
      <c r="R156" s="14"/>
      <c r="S156" s="14"/>
      <c r="T156" s="14"/>
    </row>
    <row r="157" spans="1:20" ht="13.5" customHeight="1">
      <c r="A157" s="157">
        <f>RANK(N157,$N$18:$N$2188)</f>
        <v>140</v>
      </c>
      <c r="B157" s="148" t="s">
        <v>345</v>
      </c>
      <c r="C157" s="148" t="s">
        <v>1040</v>
      </c>
      <c r="D157" s="149" t="s">
        <v>33</v>
      </c>
      <c r="E157" s="149" t="s">
        <v>34</v>
      </c>
      <c r="F157" s="149" t="s">
        <v>45</v>
      </c>
      <c r="G157" s="158">
        <f>VLOOKUP(B157,'Full FBS'!$B$18:$M$2049,6,0)</f>
        <v>0</v>
      </c>
      <c r="H157" s="158">
        <f>VLOOKUP(B157,'Full FBS'!$B$18:$M$2049,7,0)</f>
        <v>0</v>
      </c>
      <c r="I157" s="158">
        <f>VLOOKUP(B157,'Full FBS'!$B$18:$M$2049,8,0)</f>
        <v>0</v>
      </c>
      <c r="J157" s="158">
        <f>VLOOKUP(B157,'Full FBS'!$B$18:$M$2049,9,0)</f>
        <v>0</v>
      </c>
      <c r="K157" s="158">
        <v>9</v>
      </c>
      <c r="L157" s="158">
        <v>23</v>
      </c>
      <c r="M157" s="158">
        <v>8</v>
      </c>
      <c r="N157" s="174">
        <f>SUM(G157*$D$8+H157*$D$5+I157*$D$9+J157*$D$6+K157*$D$11+L157*$D$10+M157*$D$7)</f>
        <v>54.8</v>
      </c>
      <c r="O157" s="168">
        <f>VLOOKUP(B157, 'Full FBS'!$B$18:$P$2049, 14, FALSE)</f>
        <v>0.9</v>
      </c>
      <c r="P157" s="169">
        <f>SUM(((G157+(I157*2))/4600*0.4)+(H157+(J157*1.5))/50*0.6)*100*O157</f>
        <v>0</v>
      </c>
      <c r="Q157" s="14"/>
      <c r="R157" s="14"/>
      <c r="S157" s="14"/>
      <c r="T157" s="14"/>
    </row>
    <row r="158" spans="1:20" ht="13.5" customHeight="1">
      <c r="A158" s="157">
        <f>RANK(N158,$N$18:$N$2188)</f>
        <v>141</v>
      </c>
      <c r="B158" s="148" t="s">
        <v>1558</v>
      </c>
      <c r="C158" s="148" t="s">
        <v>436</v>
      </c>
      <c r="D158" s="149" t="s">
        <v>33</v>
      </c>
      <c r="E158" s="149" t="s">
        <v>36</v>
      </c>
      <c r="F158" s="149" t="s">
        <v>41</v>
      </c>
      <c r="G158" s="158">
        <f>VLOOKUP(B158,'Full FBS'!$B$18:$M$2049,6,0)</f>
        <v>436</v>
      </c>
      <c r="H158" s="158">
        <f>VLOOKUP(B158,'Full FBS'!$B$18:$M$2049,7,0)</f>
        <v>2</v>
      </c>
      <c r="I158" s="158">
        <f>VLOOKUP(B158,'Full FBS'!$B$18:$M$2049,8,0)</f>
        <v>155</v>
      </c>
      <c r="J158" s="158">
        <f>VLOOKUP(B158,'Full FBS'!$B$18:$M$2049,9,0)</f>
        <v>2</v>
      </c>
      <c r="K158" s="158">
        <f>VLOOKUP(B158,'Full FBS'!$B$18:$M$2049,10,0)</f>
        <v>0</v>
      </c>
      <c r="L158" s="158">
        <f>VLOOKUP(B158,'Full FBS'!$B$18:$M$2049,11,0)</f>
        <v>0</v>
      </c>
      <c r="M158" s="158">
        <f>VLOOKUP(B158,'Full FBS'!$B$18:$M$2049,12,0)</f>
        <v>0</v>
      </c>
      <c r="N158" s="174">
        <f>SUM(G158*$D$8+H158*$D$5+I158*$D$9+J158*$D$6+K158*$D$11+L158*$D$10+M158*$D$7)</f>
        <v>52.94</v>
      </c>
      <c r="O158" s="168">
        <f>VLOOKUP(B158, 'Full FBS'!$B$18:$P$2049, 14, FALSE)</f>
        <v>0.9</v>
      </c>
      <c r="P158" s="169">
        <f>SUM(((G158+(I158*2))/4600*0.4)+(H158+(J158*1.5))/50*0.6)*100*O158</f>
        <v>11.238260869565217</v>
      </c>
      <c r="Q158" s="14"/>
      <c r="R158" s="14"/>
      <c r="S158" s="14"/>
      <c r="T158" s="14"/>
    </row>
    <row r="159" spans="1:20" ht="13.5" customHeight="1">
      <c r="A159" s="157">
        <f>RANK(N159,$N$18:$N$2188)</f>
        <v>142</v>
      </c>
      <c r="B159" s="148" t="s">
        <v>899</v>
      </c>
      <c r="C159" s="148" t="s">
        <v>1905</v>
      </c>
      <c r="D159" s="149" t="s">
        <v>33</v>
      </c>
      <c r="E159" s="149" t="s">
        <v>38</v>
      </c>
      <c r="F159" s="149" t="s">
        <v>1966</v>
      </c>
      <c r="G159" s="158">
        <f>VLOOKUP(B159,'Full FBS'!$B$18:$M$2049,6,0)</f>
        <v>0</v>
      </c>
      <c r="H159" s="158">
        <f>VLOOKUP(B159,'Full FBS'!$B$18:$M$2049,7,0)</f>
        <v>0</v>
      </c>
      <c r="I159" s="158">
        <f>VLOOKUP(B159,'Full FBS'!$B$18:$M$2049,8,0)</f>
        <v>0</v>
      </c>
      <c r="J159" s="158">
        <f>VLOOKUP(B159,'Full FBS'!$B$18:$M$2049,9,0)</f>
        <v>0</v>
      </c>
      <c r="K159" s="158">
        <v>7</v>
      </c>
      <c r="L159" s="158">
        <v>21</v>
      </c>
      <c r="M159" s="158">
        <v>6</v>
      </c>
      <c r="N159" s="174">
        <f>SUM(G159*$D$8+H159*$D$5+I159*$D$9+J159*$D$6+K159*$D$11+L159*$D$10+M159*$D$7)</f>
        <v>41.6</v>
      </c>
      <c r="O159" s="168">
        <f>VLOOKUP(B159, 'Full FBS'!$B$18:$P$2049, 14, FALSE)</f>
        <v>0.9</v>
      </c>
      <c r="P159" s="169">
        <f>SUM(((G159+(I159*2))/4600*0.4)+(H159+(J159*1.5))/50*0.6)*100*O159</f>
        <v>0</v>
      </c>
      <c r="Q159" s="14"/>
      <c r="R159" s="14"/>
      <c r="S159" s="14"/>
      <c r="T159" s="14"/>
    </row>
    <row r="160" spans="1:20" ht="13.5" customHeight="1">
      <c r="A160" s="157">
        <f>RANK(N160,$N$18:$N$2188)</f>
        <v>143</v>
      </c>
      <c r="B160" s="148" t="s">
        <v>1809</v>
      </c>
      <c r="C160" s="148" t="s">
        <v>60</v>
      </c>
      <c r="D160" s="149" t="s">
        <v>33</v>
      </c>
      <c r="E160" s="149" t="s">
        <v>36</v>
      </c>
      <c r="F160" s="149" t="s">
        <v>337</v>
      </c>
      <c r="G160" s="158">
        <f>VLOOKUP(B160,'Full FBS'!$B$18:$M$2049,6,0)</f>
        <v>391</v>
      </c>
      <c r="H160" s="158">
        <f>VLOOKUP(B160,'Full FBS'!$B$18:$M$2049,7,0)</f>
        <v>3</v>
      </c>
      <c r="I160" s="158">
        <f>VLOOKUP(B160,'Full FBS'!$B$18:$M$2049,8,0)</f>
        <v>38</v>
      </c>
      <c r="J160" s="158">
        <f>VLOOKUP(B160,'Full FBS'!$B$18:$M$2049,9,0)</f>
        <v>1</v>
      </c>
      <c r="K160" s="158">
        <f>VLOOKUP(B160,'Full FBS'!$B$18:$M$2049,10,0)</f>
        <v>0</v>
      </c>
      <c r="L160" s="158">
        <f>VLOOKUP(B160,'Full FBS'!$B$18:$M$2049,11,0)</f>
        <v>0</v>
      </c>
      <c r="M160" s="158">
        <f>VLOOKUP(B160,'Full FBS'!$B$18:$M$2049,12,0)</f>
        <v>0</v>
      </c>
      <c r="N160" s="174">
        <f>SUM(G160*$D$8+H160*$D$5+I160*$D$9+J160*$D$6+K160*$D$11+L160*$D$10+M160*$D$7)</f>
        <v>37.44</v>
      </c>
      <c r="O160" s="168">
        <f>VLOOKUP(B160, 'Full FBS'!$B$18:$P$2049, 14, FALSE)</f>
        <v>0.9</v>
      </c>
      <c r="P160" s="169">
        <f>SUM(((G160+(I160*2))/4600*0.4)+(H160+(J160*1.5))/50*0.6)*100*O160</f>
        <v>8.5147826086956524</v>
      </c>
      <c r="Q160" s="14"/>
      <c r="R160" s="14"/>
      <c r="S160" s="14"/>
      <c r="T160" s="14"/>
    </row>
    <row r="161" spans="1:20" ht="13.5" customHeight="1">
      <c r="A161" s="157">
        <f>RANK(N161,$N$18:$N$2188)</f>
        <v>144</v>
      </c>
      <c r="B161" s="148" t="s">
        <v>1674</v>
      </c>
      <c r="C161" s="148" t="s">
        <v>1952</v>
      </c>
      <c r="D161" s="149" t="s">
        <v>33</v>
      </c>
      <c r="E161" s="149" t="s">
        <v>36</v>
      </c>
      <c r="F161" s="149" t="s">
        <v>1966</v>
      </c>
      <c r="G161" s="158">
        <f>VLOOKUP(B161,'Full FBS'!$B$18:$M$2049,6,0)</f>
        <v>107</v>
      </c>
      <c r="H161" s="158">
        <f>VLOOKUP(B161,'Full FBS'!$B$18:$M$2049,7,0)</f>
        <v>1</v>
      </c>
      <c r="I161" s="158">
        <f>VLOOKUP(B161,'Full FBS'!$B$18:$M$2049,8,0)</f>
        <v>189</v>
      </c>
      <c r="J161" s="158">
        <f>VLOOKUP(B161,'Full FBS'!$B$18:$M$2049,9,0)</f>
        <v>1</v>
      </c>
      <c r="K161" s="158">
        <f>VLOOKUP(B161,'Full FBS'!$B$18:$M$2049,10,0)</f>
        <v>0</v>
      </c>
      <c r="L161" s="158">
        <f>VLOOKUP(B161,'Full FBS'!$B$18:$M$2049,11,0)</f>
        <v>0</v>
      </c>
      <c r="M161" s="158">
        <f>VLOOKUP(B161,'Full FBS'!$B$18:$M$2049,12,0)</f>
        <v>0</v>
      </c>
      <c r="N161" s="174">
        <f>SUM(G161*$D$8+H161*$D$5+I161*$D$9+J161*$D$6+K161*$D$11+L161*$D$10+M161*$D$7)</f>
        <v>33.180000000000007</v>
      </c>
      <c r="O161" s="168">
        <f>VLOOKUP(B161, 'Full FBS'!$B$18:$P$2049, 14, FALSE)</f>
        <v>0.9</v>
      </c>
      <c r="P161" s="169">
        <f>SUM(((G161+(I161*2))/4600*0.4)+(H161+(J161*1.5))/50*0.6)*100*O161</f>
        <v>6.4956521739130428</v>
      </c>
      <c r="Q161" s="14"/>
      <c r="R161" s="14"/>
      <c r="S161" s="14"/>
      <c r="T161" s="14"/>
    </row>
    <row r="162" spans="1:20" ht="13.5" customHeight="1">
      <c r="A162" s="157">
        <f>RANK(N162,$N$18:$N$2188)</f>
        <v>145</v>
      </c>
      <c r="B162" s="148" t="s">
        <v>1879</v>
      </c>
      <c r="C162" s="148" t="s">
        <v>1964</v>
      </c>
      <c r="D162" s="149" t="s">
        <v>33</v>
      </c>
      <c r="E162" s="149" t="s">
        <v>34</v>
      </c>
      <c r="F162" s="149" t="s">
        <v>335</v>
      </c>
      <c r="G162" s="158">
        <f>VLOOKUP(B162,'Full FBS'!$B$18:$M$2049,6,0)</f>
        <v>561</v>
      </c>
      <c r="H162" s="158">
        <f>VLOOKUP(B162,'Full FBS'!$B$18:$M$2049,7,0)</f>
        <v>2</v>
      </c>
      <c r="I162" s="158">
        <f>VLOOKUP(B162,'Full FBS'!$B$18:$M$2049,8,0)</f>
        <v>0</v>
      </c>
      <c r="J162" s="158">
        <f>VLOOKUP(B162,'Full FBS'!$B$18:$M$2049,9,0)</f>
        <v>0</v>
      </c>
      <c r="K162" s="158">
        <f>VLOOKUP(B162,'Full FBS'!$B$18:$M$2049,10,0)</f>
        <v>0</v>
      </c>
      <c r="L162" s="158">
        <f>VLOOKUP(B162,'Full FBS'!$B$18:$M$2049,11,0)</f>
        <v>0</v>
      </c>
      <c r="M162" s="158">
        <f>VLOOKUP(B162,'Full FBS'!$B$18:$M$2049,12,0)</f>
        <v>0</v>
      </c>
      <c r="N162" s="174">
        <f>SUM(G162*$D$8+H162*$D$5+I162*$D$9+J162*$D$6+K162*$D$11+L162*$D$10+M162*$D$7)</f>
        <v>30.44</v>
      </c>
      <c r="O162" s="168">
        <f>VLOOKUP(B162, 'Full FBS'!$B$18:$P$2049, 14, FALSE)</f>
        <v>0.9</v>
      </c>
      <c r="P162" s="169">
        <f>SUM(((G162+(I162*2))/4600*0.4)+(H162+(J162*1.5))/50*0.6)*100*O162</f>
        <v>6.5504347826086962</v>
      </c>
      <c r="Q162" s="14"/>
      <c r="R162" s="14"/>
      <c r="S162" s="14"/>
      <c r="T162" s="14"/>
    </row>
    <row r="163" spans="1:20" ht="13.5" customHeight="1">
      <c r="A163" s="157">
        <f>RANK(N163,$N$18:$N$2188)</f>
        <v>146</v>
      </c>
      <c r="B163" s="148" t="s">
        <v>1529</v>
      </c>
      <c r="C163" s="148" t="s">
        <v>1936</v>
      </c>
      <c r="D163" s="149" t="s">
        <v>33</v>
      </c>
      <c r="E163" s="149" t="s">
        <v>38</v>
      </c>
      <c r="F163" s="149" t="s">
        <v>48</v>
      </c>
      <c r="G163" s="158">
        <f>VLOOKUP(B163,'Full FBS'!$B$18:$M$2049,6,0)</f>
        <v>0</v>
      </c>
      <c r="H163" s="158">
        <f>VLOOKUP(B163,'Full FBS'!$B$18:$M$2049,7,0)</f>
        <v>0</v>
      </c>
      <c r="I163" s="158">
        <f>VLOOKUP(B163,'Full FBS'!$B$18:$M$2049,8,0)</f>
        <v>0</v>
      </c>
      <c r="J163" s="158">
        <f>VLOOKUP(B163,'Full FBS'!$B$18:$M$2049,9,0)</f>
        <v>0</v>
      </c>
      <c r="K163" s="158">
        <v>4</v>
      </c>
      <c r="L163" s="158">
        <v>18</v>
      </c>
      <c r="M163" s="158">
        <v>3</v>
      </c>
      <c r="N163" s="174">
        <f>SUM(G163*$D$8+H163*$D$5+I163*$D$9+J163*$D$6+K163*$D$11+L163*$D$10+M163*$D$7)</f>
        <v>21.8</v>
      </c>
      <c r="O163" s="168">
        <f>VLOOKUP(B163, 'Full FBS'!$B$18:$P$2049, 14, FALSE)</f>
        <v>0.9</v>
      </c>
      <c r="P163" s="169">
        <f>SUM(((G163+(I163*2))/4600*0.4)+(H163+(J163*1.5))/50*0.6)*100*O163</f>
        <v>0</v>
      </c>
      <c r="Q163" s="14"/>
      <c r="R163" s="14"/>
      <c r="S163" s="14"/>
      <c r="T163" s="14"/>
    </row>
    <row r="164" spans="1:20" ht="13.5" customHeight="1">
      <c r="A164" s="157">
        <f>RANK(N164,$N$18:$N$2188)</f>
        <v>147</v>
      </c>
      <c r="B164" s="148" t="s">
        <v>208</v>
      </c>
      <c r="C164" s="148" t="s">
        <v>1909</v>
      </c>
      <c r="D164" s="149" t="s">
        <v>33</v>
      </c>
      <c r="E164" s="149" t="s">
        <v>38</v>
      </c>
      <c r="F164" s="149" t="s">
        <v>45</v>
      </c>
      <c r="G164" s="158">
        <f>VLOOKUP(B164,'Full FBS'!$B$18:$M$2049,6,0)</f>
        <v>0</v>
      </c>
      <c r="H164" s="158">
        <f>VLOOKUP(B164,'Full FBS'!$B$18:$M$2049,7,0)</f>
        <v>0</v>
      </c>
      <c r="I164" s="158">
        <f>VLOOKUP(B164,'Full FBS'!$B$18:$M$2049,8,0)</f>
        <v>0</v>
      </c>
      <c r="J164" s="158">
        <f>VLOOKUP(B164,'Full FBS'!$B$18:$M$2049,9,0)</f>
        <v>0</v>
      </c>
      <c r="K164" s="158">
        <v>3</v>
      </c>
      <c r="L164" s="158">
        <v>17</v>
      </c>
      <c r="M164" s="158">
        <v>2</v>
      </c>
      <c r="N164" s="174">
        <f>SUM(G164*$D$8+H164*$D$5+I164*$D$9+J164*$D$6+K164*$D$11+L164*$D$10+M164*$D$7)</f>
        <v>15.2</v>
      </c>
      <c r="O164" s="168">
        <f>VLOOKUP(B164, 'Full FBS'!$B$18:$P$2049, 14, FALSE)</f>
        <v>0.9</v>
      </c>
      <c r="P164" s="169">
        <f>SUM(((G164+(I164*2))/4600*0.4)+(H164+(J164*1.5))/50*0.6)*100*O164</f>
        <v>0</v>
      </c>
      <c r="Q164" s="14"/>
      <c r="R164" s="14"/>
      <c r="S164" s="14"/>
      <c r="T164" s="14"/>
    </row>
    <row r="165" spans="1:20" ht="13.5" customHeight="1">
      <c r="A165" s="157">
        <f>RANK(N165,$N$18:$N$2188)</f>
        <v>148</v>
      </c>
      <c r="B165" s="148" t="s">
        <v>285</v>
      </c>
      <c r="C165" s="148" t="s">
        <v>1922</v>
      </c>
      <c r="D165" s="149" t="s">
        <v>33</v>
      </c>
      <c r="E165" s="149" t="s">
        <v>38</v>
      </c>
      <c r="F165" s="149" t="s">
        <v>1966</v>
      </c>
      <c r="G165" s="158">
        <f>VLOOKUP(B165,'Full FBS'!$B$18:$M$2049,6,0)</f>
        <v>0</v>
      </c>
      <c r="H165" s="158">
        <f>VLOOKUP(B165,'Full FBS'!$B$18:$M$2049,7,0)</f>
        <v>0</v>
      </c>
      <c r="I165" s="158">
        <f>VLOOKUP(B165,'Full FBS'!$B$18:$M$2049,8,0)</f>
        <v>0</v>
      </c>
      <c r="J165" s="158">
        <f>VLOOKUP(B165,'Full FBS'!$B$18:$M$2049,9,0)</f>
        <v>0</v>
      </c>
      <c r="K165" s="158">
        <v>1</v>
      </c>
      <c r="L165" s="158">
        <v>15</v>
      </c>
      <c r="M165" s="158">
        <v>0</v>
      </c>
      <c r="N165" s="174">
        <f>SUM(G165*$D$8+H165*$D$5+I165*$D$9+J165*$D$6+K165*$D$11+L165*$D$10+M165*$D$7)</f>
        <v>2</v>
      </c>
      <c r="O165" s="168">
        <f>VLOOKUP(B165, 'Full FBS'!$B$18:$P$2049, 14, FALSE)</f>
        <v>0.9</v>
      </c>
      <c r="P165" s="169">
        <f>SUM(((G165+(I165*2))/4600*0.4)+(H165+(J165*1.5))/50*0.6)*100*O165</f>
        <v>0</v>
      </c>
      <c r="Q165" s="14"/>
      <c r="R165" s="14"/>
      <c r="S165" s="14"/>
      <c r="T165" s="14"/>
    </row>
    <row r="166" spans="1:20" ht="13.5" customHeight="1">
      <c r="A166" s="157">
        <f>RANK(N166,$N$18:$N$2188)</f>
        <v>149</v>
      </c>
      <c r="B166" s="148" t="s">
        <v>1641</v>
      </c>
      <c r="C166" s="148" t="s">
        <v>1947</v>
      </c>
      <c r="D166" s="149" t="s">
        <v>33</v>
      </c>
      <c r="E166" s="149" t="s">
        <v>36</v>
      </c>
      <c r="F166" s="149" t="s">
        <v>35</v>
      </c>
      <c r="G166" s="158">
        <f>VLOOKUP(B166,'Full FBS'!$B$18:$M$2049,6,0)</f>
        <v>0</v>
      </c>
      <c r="H166" s="158">
        <f>VLOOKUP(B166,'Full FBS'!$B$18:$M$2049,7,0)</f>
        <v>0</v>
      </c>
      <c r="I166" s="158">
        <f>VLOOKUP(B166,'Full FBS'!$B$18:$M$2049,8,0)</f>
        <v>0</v>
      </c>
      <c r="J166" s="158">
        <f>VLOOKUP(B166,'Full FBS'!$B$18:$M$2049,9,0)</f>
        <v>0</v>
      </c>
      <c r="K166" s="158">
        <f>VLOOKUP(B166,'Full FBS'!$B$18:$M$2049,10,0)</f>
        <v>0</v>
      </c>
      <c r="L166" s="158">
        <f>VLOOKUP(B166,'Full FBS'!$B$18:$M$2049,11,0)</f>
        <v>0</v>
      </c>
      <c r="M166" s="158">
        <f>VLOOKUP(B166,'Full FBS'!$B$18:$M$2049,12,0)</f>
        <v>0</v>
      </c>
      <c r="N166" s="174">
        <f>SUM(G166*$D$8+H166*$D$5+I166*$D$9+J166*$D$6+K166*$D$11+L166*$D$10+M166*$D$7)</f>
        <v>0</v>
      </c>
      <c r="O166" s="168">
        <f>VLOOKUP(B166, 'Full FBS'!$B$18:$P$2049, 14, FALSE)</f>
        <v>0.95</v>
      </c>
      <c r="P166" s="169">
        <f>SUM(((G166+(I166*2))/4600*0.4)+(H166+(J166*1.5))/50*0.6)*100*O166</f>
        <v>0</v>
      </c>
      <c r="Q166" s="14"/>
      <c r="R166" s="14"/>
      <c r="S166" s="14"/>
      <c r="T166" s="14"/>
    </row>
    <row r="167" spans="1:20" ht="13.5" customHeight="1">
      <c r="A167" s="157">
        <f>RANK(N167,$N$18:$N$2188)</f>
        <v>149</v>
      </c>
      <c r="B167" s="148" t="s">
        <v>1140</v>
      </c>
      <c r="C167" s="148" t="s">
        <v>1908</v>
      </c>
      <c r="D167" s="149" t="s">
        <v>33</v>
      </c>
      <c r="E167" s="149" t="s">
        <v>1965</v>
      </c>
      <c r="F167" s="149" t="s">
        <v>35</v>
      </c>
      <c r="G167" s="158">
        <f>VLOOKUP(B167,'Full FBS'!$B$18:$M$2049,6,0)</f>
        <v>0</v>
      </c>
      <c r="H167" s="158">
        <f>VLOOKUP(B167,'Full FBS'!$B$18:$M$2049,7,0)</f>
        <v>0</v>
      </c>
      <c r="I167" s="158">
        <f>VLOOKUP(B167,'Full FBS'!$B$18:$M$2049,8,0)</f>
        <v>0</v>
      </c>
      <c r="J167" s="158">
        <f>VLOOKUP(B167,'Full FBS'!$B$18:$M$2049,9,0)</f>
        <v>0</v>
      </c>
      <c r="K167" s="158">
        <f>VLOOKUP(B167,'Full FBS'!$B$18:$M$2049,10,0)</f>
        <v>0</v>
      </c>
      <c r="L167" s="158">
        <f>VLOOKUP(B167,'Full FBS'!$B$18:$M$2049,11,0)</f>
        <v>0</v>
      </c>
      <c r="M167" s="158">
        <f>VLOOKUP(B167,'Full FBS'!$B$18:$M$2049,12,0)</f>
        <v>0</v>
      </c>
      <c r="N167" s="174">
        <f>SUM(G167*$D$8+H167*$D$5+I167*$D$9+J167*$D$6+K167*$D$11+L167*$D$10+M167*$D$7)</f>
        <v>0</v>
      </c>
      <c r="O167" s="168">
        <f>VLOOKUP(B167, 'Full FBS'!$B$18:$P$2049, 14, FALSE)</f>
        <v>0.9</v>
      </c>
      <c r="P167" s="169">
        <f>SUM(((G167+(I167*2))/4600*0.4)+(H167+(J167*1.5))/50*0.6)*100*O167</f>
        <v>0</v>
      </c>
      <c r="Q167" s="14"/>
      <c r="R167" s="14"/>
      <c r="S167" s="14"/>
      <c r="T167" s="14"/>
    </row>
    <row r="168" spans="1:20" ht="13.5" customHeight="1">
      <c r="A168" s="157">
        <f>RANK(N168,$N$18:$N$2188)</f>
        <v>149</v>
      </c>
      <c r="B168" s="148" t="s">
        <v>1072</v>
      </c>
      <c r="C168" s="148" t="s">
        <v>1039</v>
      </c>
      <c r="D168" s="149" t="s">
        <v>33</v>
      </c>
      <c r="E168" s="149" t="s">
        <v>36</v>
      </c>
      <c r="F168" s="149" t="s">
        <v>35</v>
      </c>
      <c r="G168" s="158">
        <f>VLOOKUP(B168,'Full FBS'!$B$18:$M$2049,6,0)</f>
        <v>0</v>
      </c>
      <c r="H168" s="158">
        <f>VLOOKUP(B168,'Full FBS'!$B$18:$M$2049,7,0)</f>
        <v>0</v>
      </c>
      <c r="I168" s="158">
        <f>VLOOKUP(B168,'Full FBS'!$B$18:$M$2049,8,0)</f>
        <v>0</v>
      </c>
      <c r="J168" s="158">
        <f>VLOOKUP(B168,'Full FBS'!$B$18:$M$2049,9,0)</f>
        <v>0</v>
      </c>
      <c r="K168" s="158">
        <f>VLOOKUP(B168,'Full FBS'!$B$18:$M$2049,10,0)</f>
        <v>0</v>
      </c>
      <c r="L168" s="158">
        <f>VLOOKUP(B168,'Full FBS'!$B$18:$M$2049,11,0)</f>
        <v>0</v>
      </c>
      <c r="M168" s="158">
        <f>VLOOKUP(B168,'Full FBS'!$B$18:$M$2049,12,0)</f>
        <v>0</v>
      </c>
      <c r="N168" s="174">
        <f>SUM(G168*$D$8+H168*$D$5+I168*$D$9+J168*$D$6+K168*$D$11+L168*$D$10+M168*$D$7)</f>
        <v>0</v>
      </c>
      <c r="O168" s="168">
        <f>VLOOKUP(B168, 'Full FBS'!$B$18:$P$2049, 14, FALSE)</f>
        <v>0.9</v>
      </c>
      <c r="P168" s="169">
        <f>SUM(((G168+(I168*2))/4600*0.4)+(H168+(J168*1.5))/50*0.6)*100*O168</f>
        <v>0</v>
      </c>
      <c r="Q168" s="14"/>
      <c r="R168" s="14"/>
      <c r="S168" s="14"/>
      <c r="T168" s="14"/>
    </row>
    <row r="169" spans="1:20" ht="13.5" customHeight="1">
      <c r="A169" s="157">
        <f>RANK(N169,$N$18:$N$2188)</f>
        <v>149</v>
      </c>
      <c r="B169" s="148" t="s">
        <v>1073</v>
      </c>
      <c r="C169" s="148" t="s">
        <v>1039</v>
      </c>
      <c r="D169" s="149" t="s">
        <v>33</v>
      </c>
      <c r="E169" s="149" t="s">
        <v>36</v>
      </c>
      <c r="F169" s="149" t="s">
        <v>35</v>
      </c>
      <c r="G169" s="158">
        <f>VLOOKUP(B169,'Full FBS'!$B$18:$M$2049,6,0)</f>
        <v>0</v>
      </c>
      <c r="H169" s="158">
        <f>VLOOKUP(B169,'Full FBS'!$B$18:$M$2049,7,0)</f>
        <v>0</v>
      </c>
      <c r="I169" s="158">
        <f>VLOOKUP(B169,'Full FBS'!$B$18:$M$2049,8,0)</f>
        <v>0</v>
      </c>
      <c r="J169" s="158">
        <f>VLOOKUP(B169,'Full FBS'!$B$18:$M$2049,9,0)</f>
        <v>0</v>
      </c>
      <c r="K169" s="158">
        <f>VLOOKUP(B169,'Full FBS'!$B$18:$M$2049,10,0)</f>
        <v>0</v>
      </c>
      <c r="L169" s="158">
        <f>VLOOKUP(B169,'Full FBS'!$B$18:$M$2049,11,0)</f>
        <v>0</v>
      </c>
      <c r="M169" s="158">
        <f>VLOOKUP(B169,'Full FBS'!$B$18:$M$2049,12,0)</f>
        <v>0</v>
      </c>
      <c r="N169" s="174">
        <f>SUM(G169*$D$8+H169*$D$5+I169*$D$9+J169*$D$6+K169*$D$11+L169*$D$10+M169*$D$7)</f>
        <v>0</v>
      </c>
      <c r="O169" s="168">
        <f>VLOOKUP(B169, 'Full FBS'!$B$18:$P$2049, 14, FALSE)</f>
        <v>0.9</v>
      </c>
      <c r="P169" s="169">
        <f>SUM(((G169+(I169*2))/4600*0.4)+(H169+(J169*1.5))/50*0.6)*100*O169</f>
        <v>0</v>
      </c>
      <c r="Q169" s="14"/>
      <c r="R169" s="14"/>
      <c r="S169" s="14"/>
      <c r="T169" s="14"/>
    </row>
    <row r="170" spans="1:20" ht="13.5" customHeight="1">
      <c r="A170" s="157">
        <f>RANK(N170,$N$18:$N$2188)</f>
        <v>149</v>
      </c>
      <c r="B170" s="148" t="s">
        <v>1048</v>
      </c>
      <c r="C170" s="148" t="s">
        <v>434</v>
      </c>
      <c r="D170" s="149" t="s">
        <v>33</v>
      </c>
      <c r="E170" s="149" t="s">
        <v>38</v>
      </c>
      <c r="F170" s="149" t="s">
        <v>41</v>
      </c>
      <c r="G170" s="158">
        <f>VLOOKUP(B170,'Full FBS'!$B$18:$M$2049,6,0)</f>
        <v>0</v>
      </c>
      <c r="H170" s="158">
        <f>VLOOKUP(B170,'Full FBS'!$B$18:$M$2049,7,0)</f>
        <v>0</v>
      </c>
      <c r="I170" s="158">
        <f>VLOOKUP(B170,'Full FBS'!$B$18:$M$2049,8,0)</f>
        <v>0</v>
      </c>
      <c r="J170" s="158">
        <f>VLOOKUP(B170,'Full FBS'!$B$18:$M$2049,9,0)</f>
        <v>0</v>
      </c>
      <c r="K170" s="158">
        <f>VLOOKUP(B170,'Full FBS'!$B$18:$M$2049,10,0)</f>
        <v>0</v>
      </c>
      <c r="L170" s="158">
        <f>VLOOKUP(B170,'Full FBS'!$B$18:$M$2049,11,0)</f>
        <v>0</v>
      </c>
      <c r="M170" s="158">
        <f>VLOOKUP(B170,'Full FBS'!$B$18:$M$2049,12,0)</f>
        <v>0</v>
      </c>
      <c r="N170" s="174">
        <f>SUM(G170*$D$8+H170*$D$5+I170*$D$9+J170*$D$6+K170*$D$11+L170*$D$10+M170*$D$7)</f>
        <v>0</v>
      </c>
      <c r="O170" s="168">
        <f>VLOOKUP(B170, 'Full FBS'!$B$18:$P$2049, 14, FALSE)</f>
        <v>0.9</v>
      </c>
      <c r="P170" s="169">
        <f>SUM(((G170+(I170*2))/4600*0.4)+(H170+(J170*1.5))/50*0.6)*100*O170</f>
        <v>0</v>
      </c>
      <c r="Q170" s="14"/>
      <c r="R170" s="14"/>
      <c r="S170" s="14"/>
      <c r="T170" s="14"/>
    </row>
    <row r="171" spans="1:20" ht="13.5" customHeight="1">
      <c r="A171" s="157">
        <f>RANK(N171,$N$18:$N$2188)</f>
        <v>149</v>
      </c>
      <c r="B171" s="148" t="s">
        <v>511</v>
      </c>
      <c r="C171" s="148" t="s">
        <v>405</v>
      </c>
      <c r="D171" s="149" t="s">
        <v>33</v>
      </c>
      <c r="E171" s="149" t="s">
        <v>36</v>
      </c>
      <c r="F171" s="149" t="s">
        <v>37</v>
      </c>
      <c r="G171" s="158">
        <f>VLOOKUP(B171,'Full FBS'!$B$18:$M$2049,6,0)</f>
        <v>0</v>
      </c>
      <c r="H171" s="158">
        <f>VLOOKUP(B171,'Full FBS'!$B$18:$M$2049,7,0)</f>
        <v>0</v>
      </c>
      <c r="I171" s="158">
        <f>VLOOKUP(B171,'Full FBS'!$B$18:$M$2049,8,0)</f>
        <v>0</v>
      </c>
      <c r="J171" s="158">
        <f>VLOOKUP(B171,'Full FBS'!$B$18:$M$2049,9,0)</f>
        <v>0</v>
      </c>
      <c r="K171" s="158">
        <f>VLOOKUP(B171,'Full FBS'!$B$18:$M$2049,10,0)</f>
        <v>0</v>
      </c>
      <c r="L171" s="158">
        <f>VLOOKUP(B171,'Full FBS'!$B$18:$M$2049,11,0)</f>
        <v>0</v>
      </c>
      <c r="M171" s="158">
        <f>VLOOKUP(B171,'Full FBS'!$B$18:$M$2049,12,0)</f>
        <v>0</v>
      </c>
      <c r="N171" s="174">
        <f>SUM(G171*$D$8+H171*$D$5+I171*$D$9+J171*$D$6+K171*$D$11+L171*$D$10+M171*$D$7)</f>
        <v>0</v>
      </c>
      <c r="O171" s="168">
        <f>VLOOKUP(B171, 'Full FBS'!$B$18:$P$2049, 14, FALSE)</f>
        <v>0.9</v>
      </c>
      <c r="P171" s="169">
        <f>SUM(((G171+(I171*2))/4600*0.4)+(H171+(J171*1.5))/50*0.6)*100*O171</f>
        <v>0</v>
      </c>
      <c r="Q171" s="14"/>
      <c r="R171" s="14"/>
      <c r="S171" s="14"/>
      <c r="T171" s="14"/>
    </row>
    <row r="172" spans="1:20" ht="13.5" customHeight="1">
      <c r="A172" s="157">
        <f>RANK(N172,$N$18:$N$2188)</f>
        <v>149</v>
      </c>
      <c r="B172" s="148" t="s">
        <v>116</v>
      </c>
      <c r="C172" s="148" t="s">
        <v>1906</v>
      </c>
      <c r="D172" s="149" t="s">
        <v>33</v>
      </c>
      <c r="E172" s="149" t="s">
        <v>34</v>
      </c>
      <c r="F172" s="149" t="s">
        <v>336</v>
      </c>
      <c r="G172" s="158">
        <f>VLOOKUP(B172,'Full FBS'!$B$18:$M$2049,6,0)</f>
        <v>0</v>
      </c>
      <c r="H172" s="158">
        <f>VLOOKUP(B172,'Full FBS'!$B$18:$M$2049,7,0)</f>
        <v>0</v>
      </c>
      <c r="I172" s="158">
        <f>VLOOKUP(B172,'Full FBS'!$B$18:$M$2049,8,0)</f>
        <v>0</v>
      </c>
      <c r="J172" s="158">
        <f>VLOOKUP(B172,'Full FBS'!$B$18:$M$2049,9,0)</f>
        <v>0</v>
      </c>
      <c r="K172" s="158">
        <f>VLOOKUP(B172,'Full FBS'!$B$18:$M$2049,10,0)</f>
        <v>0</v>
      </c>
      <c r="L172" s="158">
        <f>VLOOKUP(B172,'Full FBS'!$B$18:$M$2049,11,0)</f>
        <v>0</v>
      </c>
      <c r="M172" s="158">
        <f>VLOOKUP(B172,'Full FBS'!$B$18:$M$2049,12,0)</f>
        <v>0</v>
      </c>
      <c r="N172" s="174">
        <f>SUM(G172*$D$8+H172*$D$5+I172*$D$9+J172*$D$6+K172*$D$11+L172*$D$10+M172*$D$7)</f>
        <v>0</v>
      </c>
      <c r="O172" s="168">
        <f>VLOOKUP(B172, 'Full FBS'!$B$18:$P$2049, 14, FALSE)</f>
        <v>0.9</v>
      </c>
      <c r="P172" s="169">
        <f>SUM(((G172+(I172*2))/4600*0.4)+(H172+(J172*1.5))/50*0.6)*100*O172</f>
        <v>0</v>
      </c>
      <c r="Q172" s="14"/>
      <c r="R172" s="14"/>
      <c r="S172" s="14"/>
      <c r="T172" s="14"/>
    </row>
    <row r="173" spans="1:20" ht="13.5" customHeight="1">
      <c r="A173" s="157">
        <f>RANK(N173,$N$18:$N$2188)</f>
        <v>149</v>
      </c>
      <c r="B173" s="148" t="s">
        <v>1988</v>
      </c>
      <c r="C173" s="148" t="s">
        <v>435</v>
      </c>
      <c r="D173" s="149" t="s">
        <v>33</v>
      </c>
      <c r="E173" s="149" t="s">
        <v>1965</v>
      </c>
      <c r="F173" s="149" t="s">
        <v>336</v>
      </c>
      <c r="G173" s="158">
        <f>VLOOKUP(B173,'Full FBS'!$B$18:$M$2049,6,0)</f>
        <v>0</v>
      </c>
      <c r="H173" s="158">
        <f>VLOOKUP(B173,'Full FBS'!$B$18:$M$2049,7,0)</f>
        <v>0</v>
      </c>
      <c r="I173" s="158">
        <f>VLOOKUP(B173,'Full FBS'!$B$18:$M$2049,8,0)</f>
        <v>0</v>
      </c>
      <c r="J173" s="158">
        <f>VLOOKUP(B173,'Full FBS'!$B$18:$M$2049,9,0)</f>
        <v>0</v>
      </c>
      <c r="K173" s="158">
        <f>VLOOKUP(B173,'Full FBS'!$B$18:$M$2049,10,0)</f>
        <v>0</v>
      </c>
      <c r="L173" s="158">
        <f>VLOOKUP(B173,'Full FBS'!$B$18:$M$2049,11,0)</f>
        <v>0</v>
      </c>
      <c r="M173" s="158">
        <f>VLOOKUP(B173,'Full FBS'!$B$18:$M$2049,12,0)</f>
        <v>0</v>
      </c>
      <c r="N173" s="174">
        <f>SUM(G173*$D$8+H173*$D$5+I173*$D$9+J173*$D$6+K173*$D$11+L173*$D$10+M173*$D$7)</f>
        <v>0</v>
      </c>
      <c r="O173" s="168">
        <f>VLOOKUP(B173, 'Full FBS'!$B$18:$P$2049, 14, FALSE)</f>
        <v>0.9</v>
      </c>
      <c r="P173" s="169">
        <f>SUM(((G173+(I173*2))/4600*0.4)+(H173+(J173*1.5))/50*0.6)*100*O173</f>
        <v>0</v>
      </c>
      <c r="Q173" s="14"/>
      <c r="R173" s="14"/>
      <c r="S173" s="14"/>
      <c r="T173" s="14"/>
    </row>
    <row r="174" spans="1:20" ht="13.5" customHeight="1">
      <c r="A174" s="157">
        <f>RANK(N174,$N$18:$N$2188)</f>
        <v>149</v>
      </c>
      <c r="B174" s="148" t="s">
        <v>313</v>
      </c>
      <c r="C174" s="148" t="s">
        <v>1049</v>
      </c>
      <c r="D174" s="149" t="s">
        <v>33</v>
      </c>
      <c r="E174" s="149" t="s">
        <v>38</v>
      </c>
      <c r="F174" s="149" t="s">
        <v>1966</v>
      </c>
      <c r="G174" s="158">
        <f>VLOOKUP(B174,'Full FBS'!$B$18:$M$2049,6,0)</f>
        <v>0</v>
      </c>
      <c r="H174" s="158">
        <f>VLOOKUP(B174,'Full FBS'!$B$18:$M$2049,7,0)</f>
        <v>0</v>
      </c>
      <c r="I174" s="158">
        <f>VLOOKUP(B174,'Full FBS'!$B$18:$M$2049,8,0)</f>
        <v>0</v>
      </c>
      <c r="J174" s="158">
        <f>VLOOKUP(B174,'Full FBS'!$B$18:$M$2049,9,0)</f>
        <v>0</v>
      </c>
      <c r="K174" s="158">
        <f>VLOOKUP(B174,'Full FBS'!$B$18:$M$2049,10,0)</f>
        <v>0</v>
      </c>
      <c r="L174" s="158">
        <f>VLOOKUP(B174,'Full FBS'!$B$18:$M$2049,11,0)</f>
        <v>0</v>
      </c>
      <c r="M174" s="158">
        <f>VLOOKUP(B174,'Full FBS'!$B$18:$M$2049,12,0)</f>
        <v>0</v>
      </c>
      <c r="N174" s="174">
        <f>SUM(G174*$D$8+H174*$D$5+I174*$D$9+J174*$D$6+K174*$D$11+L174*$D$10+M174*$D$7)</f>
        <v>0</v>
      </c>
      <c r="O174" s="168">
        <f>VLOOKUP(B174, 'Full FBS'!$B$18:$P$2049, 14, FALSE)</f>
        <v>0.9</v>
      </c>
      <c r="P174" s="169">
        <f>SUM(((G174+(I174*2))/4600*0.4)+(H174+(J174*1.5))/50*0.6)*100*O174</f>
        <v>0</v>
      </c>
      <c r="Q174" s="14"/>
      <c r="R174" s="14"/>
      <c r="S174" s="14"/>
      <c r="T174" s="14"/>
    </row>
    <row r="175" spans="1:20" ht="13.5" customHeight="1">
      <c r="A175" s="157">
        <f>RANK(N175,$N$18:$N$2188)</f>
        <v>149</v>
      </c>
      <c r="B175" s="148" t="s">
        <v>541</v>
      </c>
      <c r="C175" s="148" t="s">
        <v>454</v>
      </c>
      <c r="D175" s="149" t="s">
        <v>33</v>
      </c>
      <c r="E175" s="149" t="s">
        <v>38</v>
      </c>
      <c r="F175" s="149" t="s">
        <v>47</v>
      </c>
      <c r="G175" s="158">
        <f>VLOOKUP(B175,'Full FBS'!$B$18:$M$2049,6,0)</f>
        <v>0</v>
      </c>
      <c r="H175" s="158">
        <f>VLOOKUP(B175,'Full FBS'!$B$18:$M$2049,7,0)</f>
        <v>0</v>
      </c>
      <c r="I175" s="158">
        <f>VLOOKUP(B175,'Full FBS'!$B$18:$M$2049,8,0)</f>
        <v>0</v>
      </c>
      <c r="J175" s="158">
        <f>VLOOKUP(B175,'Full FBS'!$B$18:$M$2049,9,0)</f>
        <v>0</v>
      </c>
      <c r="K175" s="158">
        <f>VLOOKUP(B175,'Full FBS'!$B$18:$M$2049,10,0)</f>
        <v>0</v>
      </c>
      <c r="L175" s="158">
        <f>VLOOKUP(B175,'Full FBS'!$B$18:$M$2049,11,0)</f>
        <v>0</v>
      </c>
      <c r="M175" s="158">
        <f>VLOOKUP(B175,'Full FBS'!$B$18:$M$2049,12,0)</f>
        <v>0</v>
      </c>
      <c r="N175" s="174">
        <f>SUM(G175*$D$8+H175*$D$5+I175*$D$9+J175*$D$6+K175*$D$11+L175*$D$10+M175*$D$7)</f>
        <v>0</v>
      </c>
      <c r="O175" s="168">
        <f>VLOOKUP(B175, 'Full FBS'!$B$18:$P$2049, 14, FALSE)</f>
        <v>0.9</v>
      </c>
      <c r="P175" s="169">
        <f>SUM(((G175+(I175*2))/4600*0.4)+(H175+(J175*1.5))/50*0.6)*100*O175</f>
        <v>0</v>
      </c>
      <c r="Q175" s="14"/>
      <c r="R175" s="14"/>
      <c r="S175" s="14"/>
      <c r="T175" s="14"/>
    </row>
    <row r="176" spans="1:20" ht="13.5" customHeight="1">
      <c r="A176" s="157">
        <f>RANK(N176,$N$18:$N$2188)</f>
        <v>149</v>
      </c>
      <c r="B176" s="148" t="s">
        <v>1123</v>
      </c>
      <c r="C176" s="148" t="s">
        <v>444</v>
      </c>
      <c r="D176" s="149" t="s">
        <v>33</v>
      </c>
      <c r="E176" s="149" t="s">
        <v>1965</v>
      </c>
      <c r="F176" s="149" t="s">
        <v>37</v>
      </c>
      <c r="G176" s="158">
        <f>VLOOKUP(B176,'Full FBS'!$B$18:$M$2049,6,0)</f>
        <v>0</v>
      </c>
      <c r="H176" s="158">
        <f>VLOOKUP(B176,'Full FBS'!$B$18:$M$2049,7,0)</f>
        <v>0</v>
      </c>
      <c r="I176" s="158">
        <f>VLOOKUP(B176,'Full FBS'!$B$18:$M$2049,8,0)</f>
        <v>0</v>
      </c>
      <c r="J176" s="158">
        <f>VLOOKUP(B176,'Full FBS'!$B$18:$M$2049,9,0)</f>
        <v>0</v>
      </c>
      <c r="K176" s="158">
        <f>VLOOKUP(B176,'Full FBS'!$B$18:$M$2049,10,0)</f>
        <v>0</v>
      </c>
      <c r="L176" s="158">
        <f>VLOOKUP(B176,'Full FBS'!$B$18:$M$2049,11,0)</f>
        <v>0</v>
      </c>
      <c r="M176" s="158">
        <f>VLOOKUP(B176,'Full FBS'!$B$18:$M$2049,12,0)</f>
        <v>0</v>
      </c>
      <c r="N176" s="174">
        <f>SUM(G176*$D$8+H176*$D$5+I176*$D$9+J176*$D$6+K176*$D$11+L176*$D$10+M176*$D$7)</f>
        <v>0</v>
      </c>
      <c r="O176" s="168">
        <f>VLOOKUP(B176, 'Full FBS'!$B$18:$P$2049, 14, FALSE)</f>
        <v>0.9</v>
      </c>
      <c r="P176" s="169">
        <f>SUM(((G176+(I176*2))/4600*0.4)+(H176+(J176*1.5))/50*0.6)*100*O176</f>
        <v>0</v>
      </c>
      <c r="Q176" s="14"/>
      <c r="R176" s="14"/>
      <c r="S176" s="14"/>
      <c r="T176" s="14"/>
    </row>
    <row r="177" spans="1:20" ht="13.5" customHeight="1">
      <c r="A177" s="157">
        <f>RANK(N177,$N$18:$N$2188)</f>
        <v>149</v>
      </c>
      <c r="B177" s="148" t="s">
        <v>1132</v>
      </c>
      <c r="C177" s="148" t="s">
        <v>1907</v>
      </c>
      <c r="D177" s="149" t="s">
        <v>33</v>
      </c>
      <c r="E177" s="149" t="s">
        <v>36</v>
      </c>
      <c r="F177" s="149" t="s">
        <v>41</v>
      </c>
      <c r="G177" s="158">
        <f>VLOOKUP(B177,'Full FBS'!$B$18:$M$2049,6,0)</f>
        <v>0</v>
      </c>
      <c r="H177" s="158">
        <f>VLOOKUP(B177,'Full FBS'!$B$18:$M$2049,7,0)</f>
        <v>0</v>
      </c>
      <c r="I177" s="158">
        <f>VLOOKUP(B177,'Full FBS'!$B$18:$M$2049,8,0)</f>
        <v>0</v>
      </c>
      <c r="J177" s="158">
        <f>VLOOKUP(B177,'Full FBS'!$B$18:$M$2049,9,0)</f>
        <v>0</v>
      </c>
      <c r="K177" s="158">
        <f>VLOOKUP(B177,'Full FBS'!$B$18:$M$2049,10,0)</f>
        <v>0</v>
      </c>
      <c r="L177" s="158">
        <f>VLOOKUP(B177,'Full FBS'!$B$18:$M$2049,11,0)</f>
        <v>0</v>
      </c>
      <c r="M177" s="158">
        <f>VLOOKUP(B177,'Full FBS'!$B$18:$M$2049,12,0)</f>
        <v>0</v>
      </c>
      <c r="N177" s="174">
        <f>SUM(G177*$D$8+H177*$D$5+I177*$D$9+J177*$D$6+K177*$D$11+L177*$D$10+M177*$D$7)</f>
        <v>0</v>
      </c>
      <c r="O177" s="168">
        <f>VLOOKUP(B177, 'Full FBS'!$B$18:$P$2049, 14, FALSE)</f>
        <v>0.9</v>
      </c>
      <c r="P177" s="169">
        <f>SUM(((G177+(I177*2))/4600*0.4)+(H177+(J177*1.5))/50*0.6)*100*O177</f>
        <v>0</v>
      </c>
      <c r="Q177" s="14"/>
      <c r="R177" s="14"/>
      <c r="S177" s="14"/>
      <c r="T177" s="14"/>
    </row>
    <row r="178" spans="1:20" ht="13.5" customHeight="1">
      <c r="A178" s="157">
        <f>RANK(N178,$N$18:$N$2188)</f>
        <v>149</v>
      </c>
      <c r="B178" s="148" t="s">
        <v>556</v>
      </c>
      <c r="C178" s="148" t="s">
        <v>429</v>
      </c>
      <c r="D178" s="149" t="s">
        <v>33</v>
      </c>
      <c r="E178" s="149" t="s">
        <v>38</v>
      </c>
      <c r="F178" s="149" t="s">
        <v>336</v>
      </c>
      <c r="G178" s="158">
        <f>VLOOKUP(B178,'Full FBS'!$B$18:$M$2049,6,0)</f>
        <v>0</v>
      </c>
      <c r="H178" s="158">
        <f>VLOOKUP(B178,'Full FBS'!$B$18:$M$2049,7,0)</f>
        <v>0</v>
      </c>
      <c r="I178" s="158">
        <f>VLOOKUP(B178,'Full FBS'!$B$18:$M$2049,8,0)</f>
        <v>0</v>
      </c>
      <c r="J178" s="158">
        <f>VLOOKUP(B178,'Full FBS'!$B$18:$M$2049,9,0)</f>
        <v>0</v>
      </c>
      <c r="K178" s="158">
        <f>VLOOKUP(B178,'Full FBS'!$B$18:$M$2049,10,0)</f>
        <v>0</v>
      </c>
      <c r="L178" s="158">
        <f>VLOOKUP(B178,'Full FBS'!$B$18:$M$2049,11,0)</f>
        <v>0</v>
      </c>
      <c r="M178" s="158">
        <f>VLOOKUP(B178,'Full FBS'!$B$18:$M$2049,12,0)</f>
        <v>0</v>
      </c>
      <c r="N178" s="174">
        <f>SUM(G178*$D$8+H178*$D$5+I178*$D$9+J178*$D$6+K178*$D$11+L178*$D$10+M178*$D$7)</f>
        <v>0</v>
      </c>
      <c r="O178" s="168">
        <f>VLOOKUP(B178, 'Full FBS'!$B$18:$P$2049, 14, FALSE)</f>
        <v>0.9</v>
      </c>
      <c r="P178" s="169">
        <f>SUM(((G178+(I178*2))/4600*0.4)+(H178+(J178*1.5))/50*0.6)*100*O178</f>
        <v>0</v>
      </c>
      <c r="Q178" s="14"/>
      <c r="R178" s="14"/>
      <c r="S178" s="14"/>
      <c r="T178" s="14"/>
    </row>
    <row r="179" spans="1:20" ht="13.5" customHeight="1">
      <c r="A179" s="157">
        <f>RANK(N179,$N$18:$N$2188)</f>
        <v>149</v>
      </c>
      <c r="B179" s="148" t="s">
        <v>571</v>
      </c>
      <c r="C179" s="148" t="s">
        <v>440</v>
      </c>
      <c r="D179" s="149" t="s">
        <v>33</v>
      </c>
      <c r="E179" s="149" t="s">
        <v>34</v>
      </c>
      <c r="F179" s="149" t="s">
        <v>41</v>
      </c>
      <c r="G179" s="158">
        <f>VLOOKUP(B179,'Full FBS'!$B$18:$M$2049,6,0)</f>
        <v>0</v>
      </c>
      <c r="H179" s="158">
        <f>VLOOKUP(B179,'Full FBS'!$B$18:$M$2049,7,0)</f>
        <v>0</v>
      </c>
      <c r="I179" s="158">
        <f>VLOOKUP(B179,'Full FBS'!$B$18:$M$2049,8,0)</f>
        <v>0</v>
      </c>
      <c r="J179" s="158">
        <f>VLOOKUP(B179,'Full FBS'!$B$18:$M$2049,9,0)</f>
        <v>0</v>
      </c>
      <c r="K179" s="158">
        <f>VLOOKUP(B179,'Full FBS'!$B$18:$M$2049,10,0)</f>
        <v>0</v>
      </c>
      <c r="L179" s="158">
        <f>VLOOKUP(B179,'Full FBS'!$B$18:$M$2049,11,0)</f>
        <v>0</v>
      </c>
      <c r="M179" s="158">
        <f>VLOOKUP(B179,'Full FBS'!$B$18:$M$2049,12,0)</f>
        <v>0</v>
      </c>
      <c r="N179" s="174">
        <f>SUM(G179*$D$8+H179*$D$5+I179*$D$9+J179*$D$6+K179*$D$11+L179*$D$10+M179*$D$7)</f>
        <v>0</v>
      </c>
      <c r="O179" s="168">
        <f>VLOOKUP(B179, 'Full FBS'!$B$18:$P$2049, 14, FALSE)</f>
        <v>0.9</v>
      </c>
      <c r="P179" s="169">
        <f>SUM(((G179+(I179*2))/4600*0.4)+(H179+(J179*1.5))/50*0.6)*100*O179</f>
        <v>0</v>
      </c>
      <c r="Q179" s="14"/>
      <c r="R179" s="14"/>
      <c r="S179" s="14"/>
      <c r="T179" s="14"/>
    </row>
    <row r="180" spans="1:20" ht="13.5" customHeight="1">
      <c r="A180" s="157">
        <f>RANK(N180,$N$18:$N$2188)</f>
        <v>149</v>
      </c>
      <c r="B180" s="148" t="s">
        <v>576</v>
      </c>
      <c r="C180" s="148" t="s">
        <v>46</v>
      </c>
      <c r="D180" s="149" t="s">
        <v>33</v>
      </c>
      <c r="E180" s="149" t="s">
        <v>34</v>
      </c>
      <c r="F180" s="149" t="s">
        <v>336</v>
      </c>
      <c r="G180" s="158">
        <f>VLOOKUP(B180,'Full FBS'!$B$18:$M$2049,6,0)</f>
        <v>0</v>
      </c>
      <c r="H180" s="158">
        <f>VLOOKUP(B180,'Full FBS'!$B$18:$M$2049,7,0)</f>
        <v>0</v>
      </c>
      <c r="I180" s="158">
        <f>VLOOKUP(B180,'Full FBS'!$B$18:$M$2049,8,0)</f>
        <v>0</v>
      </c>
      <c r="J180" s="158">
        <f>VLOOKUP(B180,'Full FBS'!$B$18:$M$2049,9,0)</f>
        <v>0</v>
      </c>
      <c r="K180" s="158">
        <f>VLOOKUP(B180,'Full FBS'!$B$18:$M$2049,10,0)</f>
        <v>0</v>
      </c>
      <c r="L180" s="158">
        <f>VLOOKUP(B180,'Full FBS'!$B$18:$M$2049,11,0)</f>
        <v>0</v>
      </c>
      <c r="M180" s="158">
        <f>VLOOKUP(B180,'Full FBS'!$B$18:$M$2049,12,0)</f>
        <v>0</v>
      </c>
      <c r="N180" s="174">
        <f>SUM(G180*$D$8+H180*$D$5+I180*$D$9+J180*$D$6+K180*$D$11+L180*$D$10+M180*$D$7)</f>
        <v>0</v>
      </c>
      <c r="O180" s="168">
        <f>VLOOKUP(B180, 'Full FBS'!$B$18:$P$2049, 14, FALSE)</f>
        <v>0.9</v>
      </c>
      <c r="P180" s="169">
        <f>SUM(((G180+(I180*2))/4600*0.4)+(H180+(J180*1.5))/50*0.6)*100*O180</f>
        <v>0</v>
      </c>
      <c r="Q180" s="14"/>
      <c r="R180" s="14"/>
      <c r="S180" s="14"/>
      <c r="T180" s="14"/>
    </row>
    <row r="181" spans="1:20" ht="13.5" customHeight="1">
      <c r="A181" s="157">
        <f>RANK(N181,$N$18:$N$2188)</f>
        <v>149</v>
      </c>
      <c r="B181" s="148" t="s">
        <v>1171</v>
      </c>
      <c r="C181" s="148" t="s">
        <v>1911</v>
      </c>
      <c r="D181" s="149" t="s">
        <v>33</v>
      </c>
      <c r="E181" s="149" t="s">
        <v>38</v>
      </c>
      <c r="F181" s="149" t="s">
        <v>41</v>
      </c>
      <c r="G181" s="158">
        <f>VLOOKUP(B181,'Full FBS'!$B$18:$M$2049,6,0)</f>
        <v>0</v>
      </c>
      <c r="H181" s="158">
        <f>VLOOKUP(B181,'Full FBS'!$B$18:$M$2049,7,0)</f>
        <v>0</v>
      </c>
      <c r="I181" s="158">
        <f>VLOOKUP(B181,'Full FBS'!$B$18:$M$2049,8,0)</f>
        <v>0</v>
      </c>
      <c r="J181" s="158">
        <f>VLOOKUP(B181,'Full FBS'!$B$18:$M$2049,9,0)</f>
        <v>0</v>
      </c>
      <c r="K181" s="158">
        <f>VLOOKUP(B181,'Full FBS'!$B$18:$M$2049,10,0)</f>
        <v>0</v>
      </c>
      <c r="L181" s="158">
        <f>VLOOKUP(B181,'Full FBS'!$B$18:$M$2049,11,0)</f>
        <v>0</v>
      </c>
      <c r="M181" s="158">
        <f>VLOOKUP(B181,'Full FBS'!$B$18:$M$2049,12,0)</f>
        <v>0</v>
      </c>
      <c r="N181" s="174">
        <f>SUM(G181*$D$8+H181*$D$5+I181*$D$9+J181*$D$6+K181*$D$11+L181*$D$10+M181*$D$7)</f>
        <v>0</v>
      </c>
      <c r="O181" s="168">
        <f>VLOOKUP(B181, 'Full FBS'!$B$18:$P$2049, 14, FALSE)</f>
        <v>0.9</v>
      </c>
      <c r="P181" s="169">
        <f>SUM(((G181+(I181*2))/4600*0.4)+(H181+(J181*1.5))/50*0.6)*100*O181</f>
        <v>0</v>
      </c>
      <c r="Q181" s="14"/>
      <c r="R181" s="14"/>
      <c r="S181" s="14"/>
      <c r="T181" s="14"/>
    </row>
    <row r="182" spans="1:20" ht="13.5" customHeight="1">
      <c r="A182" s="157">
        <f>RANK(N182,$N$18:$N$2188)</f>
        <v>149</v>
      </c>
      <c r="B182" s="148" t="s">
        <v>1188</v>
      </c>
      <c r="C182" s="148" t="s">
        <v>1912</v>
      </c>
      <c r="D182" s="149" t="s">
        <v>33</v>
      </c>
      <c r="E182" s="149" t="s">
        <v>36</v>
      </c>
      <c r="F182" s="149" t="s">
        <v>47</v>
      </c>
      <c r="G182" s="158">
        <f>VLOOKUP(B182,'Full FBS'!$B$18:$M$2049,6,0)</f>
        <v>0</v>
      </c>
      <c r="H182" s="158">
        <f>VLOOKUP(B182,'Full FBS'!$B$18:$M$2049,7,0)</f>
        <v>0</v>
      </c>
      <c r="I182" s="158">
        <f>VLOOKUP(B182,'Full FBS'!$B$18:$M$2049,8,0)</f>
        <v>0</v>
      </c>
      <c r="J182" s="158">
        <f>VLOOKUP(B182,'Full FBS'!$B$18:$M$2049,9,0)</f>
        <v>0</v>
      </c>
      <c r="K182" s="158">
        <f>VLOOKUP(B182,'Full FBS'!$B$18:$M$2049,10,0)</f>
        <v>0</v>
      </c>
      <c r="L182" s="158">
        <f>VLOOKUP(B182,'Full FBS'!$B$18:$M$2049,11,0)</f>
        <v>0</v>
      </c>
      <c r="M182" s="158">
        <f>VLOOKUP(B182,'Full FBS'!$B$18:$M$2049,12,0)</f>
        <v>0</v>
      </c>
      <c r="N182" s="174">
        <f>SUM(G182*$D$8+H182*$D$5+I182*$D$9+J182*$D$6+K182*$D$11+L182*$D$10+M182*$D$7)</f>
        <v>0</v>
      </c>
      <c r="O182" s="168">
        <f>VLOOKUP(B182, 'Full FBS'!$B$18:$P$2049, 14, FALSE)</f>
        <v>0.9</v>
      </c>
      <c r="P182" s="169">
        <f>SUM(((G182+(I182*2))/4600*0.4)+(H182+(J182*1.5))/50*0.6)*100*O182</f>
        <v>0</v>
      </c>
      <c r="Q182" s="14"/>
      <c r="R182" s="14"/>
      <c r="S182" s="14"/>
      <c r="T182" s="14"/>
    </row>
    <row r="183" spans="1:20" ht="13.5" customHeight="1">
      <c r="A183" s="157">
        <f>RANK(N183,$N$18:$N$2188)</f>
        <v>149</v>
      </c>
      <c r="B183" s="148" t="s">
        <v>1195</v>
      </c>
      <c r="C183" s="148" t="s">
        <v>1913</v>
      </c>
      <c r="D183" s="149" t="s">
        <v>33</v>
      </c>
      <c r="E183" s="149" t="s">
        <v>1965</v>
      </c>
      <c r="F183" s="149" t="s">
        <v>336</v>
      </c>
      <c r="G183" s="158">
        <f>VLOOKUP(B183,'Full FBS'!$B$18:$M$2049,6,0)</f>
        <v>0</v>
      </c>
      <c r="H183" s="158">
        <f>VLOOKUP(B183,'Full FBS'!$B$18:$M$2049,7,0)</f>
        <v>0</v>
      </c>
      <c r="I183" s="158">
        <f>VLOOKUP(B183,'Full FBS'!$B$18:$M$2049,8,0)</f>
        <v>0</v>
      </c>
      <c r="J183" s="158">
        <f>VLOOKUP(B183,'Full FBS'!$B$18:$M$2049,9,0)</f>
        <v>0</v>
      </c>
      <c r="K183" s="158">
        <f>VLOOKUP(B183,'Full FBS'!$B$18:$M$2049,10,0)</f>
        <v>0</v>
      </c>
      <c r="L183" s="158">
        <f>VLOOKUP(B183,'Full FBS'!$B$18:$M$2049,11,0)</f>
        <v>0</v>
      </c>
      <c r="M183" s="158">
        <f>VLOOKUP(B183,'Full FBS'!$B$18:$M$2049,12,0)</f>
        <v>0</v>
      </c>
      <c r="N183" s="174">
        <f>SUM(G183*$D$8+H183*$D$5+I183*$D$9+J183*$D$6+K183*$D$11+L183*$D$10+M183*$D$7)</f>
        <v>0</v>
      </c>
      <c r="O183" s="168">
        <f>VLOOKUP(B183, 'Full FBS'!$B$18:$P$2049, 14, FALSE)</f>
        <v>0.9</v>
      </c>
      <c r="P183" s="169">
        <f>SUM(((G183+(I183*2))/4600*0.4)+(H183+(J183*1.5))/50*0.6)*100*O183</f>
        <v>0</v>
      </c>
      <c r="Q183" s="14"/>
      <c r="R183" s="14"/>
      <c r="S183" s="14"/>
      <c r="T183" s="14"/>
    </row>
    <row r="184" spans="1:20" ht="13.5" customHeight="1">
      <c r="A184" s="157">
        <f>RANK(N184,$N$18:$N$2188)</f>
        <v>149</v>
      </c>
      <c r="B184" s="148" t="s">
        <v>1201</v>
      </c>
      <c r="C184" s="148" t="s">
        <v>426</v>
      </c>
      <c r="D184" s="149" t="s">
        <v>33</v>
      </c>
      <c r="E184" s="149" t="s">
        <v>1965</v>
      </c>
      <c r="F184" s="149" t="s">
        <v>45</v>
      </c>
      <c r="G184" s="158">
        <f>VLOOKUP(B184,'Full FBS'!$B$18:$M$2049,6,0)</f>
        <v>0</v>
      </c>
      <c r="H184" s="158">
        <f>VLOOKUP(B184,'Full FBS'!$B$18:$M$2049,7,0)</f>
        <v>0</v>
      </c>
      <c r="I184" s="158">
        <f>VLOOKUP(B184,'Full FBS'!$B$18:$M$2049,8,0)</f>
        <v>0</v>
      </c>
      <c r="J184" s="158">
        <f>VLOOKUP(B184,'Full FBS'!$B$18:$M$2049,9,0)</f>
        <v>0</v>
      </c>
      <c r="K184" s="158">
        <f>VLOOKUP(B184,'Full FBS'!$B$18:$M$2049,10,0)</f>
        <v>0</v>
      </c>
      <c r="L184" s="158">
        <f>VLOOKUP(B184,'Full FBS'!$B$18:$M$2049,11,0)</f>
        <v>0</v>
      </c>
      <c r="M184" s="158">
        <f>VLOOKUP(B184,'Full FBS'!$B$18:$M$2049,12,0)</f>
        <v>0</v>
      </c>
      <c r="N184" s="174">
        <f>SUM(G184*$D$8+H184*$D$5+I184*$D$9+J184*$D$6+K184*$D$11+L184*$D$10+M184*$D$7)</f>
        <v>0</v>
      </c>
      <c r="O184" s="168">
        <f>VLOOKUP(B184, 'Full FBS'!$B$18:$P$2049, 14, FALSE)</f>
        <v>0.9</v>
      </c>
      <c r="P184" s="169">
        <f>SUM(((G184+(I184*2))/4600*0.4)+(H184+(J184*1.5))/50*0.6)*100*O184</f>
        <v>0</v>
      </c>
      <c r="Q184" s="14"/>
      <c r="R184" s="14"/>
      <c r="S184" s="14"/>
      <c r="T184" s="14"/>
    </row>
    <row r="185" spans="1:20" ht="13.5" customHeight="1">
      <c r="A185" s="157">
        <f>RANK(N185,$N$18:$N$2188)</f>
        <v>149</v>
      </c>
      <c r="B185" s="148" t="s">
        <v>254</v>
      </c>
      <c r="C185" s="148" t="s">
        <v>1914</v>
      </c>
      <c r="D185" s="149" t="s">
        <v>33</v>
      </c>
      <c r="E185" s="149" t="s">
        <v>36</v>
      </c>
      <c r="F185" s="149" t="s">
        <v>1966</v>
      </c>
      <c r="G185" s="158">
        <f>VLOOKUP(B185,'Full FBS'!$B$18:$M$2049,6,0)</f>
        <v>0</v>
      </c>
      <c r="H185" s="158">
        <f>VLOOKUP(B185,'Full FBS'!$B$18:$M$2049,7,0)</f>
        <v>0</v>
      </c>
      <c r="I185" s="158">
        <f>VLOOKUP(B185,'Full FBS'!$B$18:$M$2049,8,0)</f>
        <v>0</v>
      </c>
      <c r="J185" s="158">
        <f>VLOOKUP(B185,'Full FBS'!$B$18:$M$2049,9,0)</f>
        <v>0</v>
      </c>
      <c r="K185" s="158">
        <f>VLOOKUP(B185,'Full FBS'!$B$18:$M$2049,10,0)</f>
        <v>0</v>
      </c>
      <c r="L185" s="158">
        <f>VLOOKUP(B185,'Full FBS'!$B$18:$M$2049,11,0)</f>
        <v>0</v>
      </c>
      <c r="M185" s="158">
        <f>VLOOKUP(B185,'Full FBS'!$B$18:$M$2049,12,0)</f>
        <v>0</v>
      </c>
      <c r="N185" s="174">
        <f>SUM(G185*$D$8+H185*$D$5+I185*$D$9+J185*$D$6+K185*$D$11+L185*$D$10+M185*$D$7)</f>
        <v>0</v>
      </c>
      <c r="O185" s="168">
        <f>VLOOKUP(B185, 'Full FBS'!$B$18:$P$2049, 14, FALSE)</f>
        <v>0.9</v>
      </c>
      <c r="P185" s="169">
        <f>SUM(((G185+(I185*2))/4600*0.4)+(H185+(J185*1.5))/50*0.6)*100*O185</f>
        <v>0</v>
      </c>
      <c r="Q185" s="14"/>
      <c r="R185" s="14"/>
      <c r="S185" s="14"/>
      <c r="T185" s="14"/>
    </row>
    <row r="186" spans="1:20" ht="13.5" customHeight="1">
      <c r="A186" s="157">
        <f>RANK(N186,$N$18:$N$2188)</f>
        <v>149</v>
      </c>
      <c r="B186" s="148" t="s">
        <v>1994</v>
      </c>
      <c r="C186" s="148" t="s">
        <v>1915</v>
      </c>
      <c r="D186" s="149" t="s">
        <v>33</v>
      </c>
      <c r="E186" s="149" t="s">
        <v>1965</v>
      </c>
      <c r="F186" s="149" t="s">
        <v>35</v>
      </c>
      <c r="G186" s="158">
        <f>VLOOKUP(B186,'Full FBS'!$B$18:$M$2049,6,0)</f>
        <v>0</v>
      </c>
      <c r="H186" s="158">
        <f>VLOOKUP(B186,'Full FBS'!$B$18:$M$2049,7,0)</f>
        <v>0</v>
      </c>
      <c r="I186" s="158">
        <f>VLOOKUP(B186,'Full FBS'!$B$18:$M$2049,8,0)</f>
        <v>0</v>
      </c>
      <c r="J186" s="158">
        <f>VLOOKUP(B186,'Full FBS'!$B$18:$M$2049,9,0)</f>
        <v>0</v>
      </c>
      <c r="K186" s="158">
        <f>VLOOKUP(B186,'Full FBS'!$B$18:$M$2049,10,0)</f>
        <v>0</v>
      </c>
      <c r="L186" s="158">
        <f>VLOOKUP(B186,'Full FBS'!$B$18:$M$2049,11,0)</f>
        <v>0</v>
      </c>
      <c r="M186" s="158">
        <f>VLOOKUP(B186,'Full FBS'!$B$18:$M$2049,12,0)</f>
        <v>0</v>
      </c>
      <c r="N186" s="174">
        <f>SUM(G186*$D$8+H186*$D$5+I186*$D$9+J186*$D$6+K186*$D$11+L186*$D$10+M186*$D$7)</f>
        <v>0</v>
      </c>
      <c r="O186" s="168">
        <f>VLOOKUP(B186, 'Full FBS'!$B$18:$P$2049, 14, FALSE)</f>
        <v>0.9</v>
      </c>
      <c r="P186" s="169">
        <f>SUM(((G186+(I186*2))/4600*0.4)+(H186+(J186*1.5))/50*0.6)*100*O186</f>
        <v>0</v>
      </c>
      <c r="Q186" s="14"/>
      <c r="R186" s="14"/>
      <c r="S186" s="14"/>
      <c r="T186" s="14"/>
    </row>
    <row r="187" spans="1:20" ht="13.5" customHeight="1">
      <c r="A187" s="157">
        <f>RANK(N187,$N$18:$N$2188)</f>
        <v>149</v>
      </c>
      <c r="B187" s="148" t="s">
        <v>1220</v>
      </c>
      <c r="C187" s="148" t="s">
        <v>451</v>
      </c>
      <c r="D187" s="149" t="s">
        <v>33</v>
      </c>
      <c r="E187" s="149" t="s">
        <v>36</v>
      </c>
      <c r="F187" s="149" t="s">
        <v>336</v>
      </c>
      <c r="G187" s="158">
        <f>VLOOKUP(B187,'Full FBS'!$B$18:$M$2049,6,0)</f>
        <v>0</v>
      </c>
      <c r="H187" s="158">
        <f>VLOOKUP(B187,'Full FBS'!$B$18:$M$2049,7,0)</f>
        <v>0</v>
      </c>
      <c r="I187" s="158">
        <f>VLOOKUP(B187,'Full FBS'!$B$18:$M$2049,8,0)</f>
        <v>0</v>
      </c>
      <c r="J187" s="158">
        <f>VLOOKUP(B187,'Full FBS'!$B$18:$M$2049,9,0)</f>
        <v>0</v>
      </c>
      <c r="K187" s="158">
        <f>VLOOKUP(B187,'Full FBS'!$B$18:$M$2049,10,0)</f>
        <v>0</v>
      </c>
      <c r="L187" s="158">
        <f>VLOOKUP(B187,'Full FBS'!$B$18:$M$2049,11,0)</f>
        <v>0</v>
      </c>
      <c r="M187" s="158">
        <f>VLOOKUP(B187,'Full FBS'!$B$18:$M$2049,12,0)</f>
        <v>0</v>
      </c>
      <c r="N187" s="174">
        <f>SUM(G187*$D$8+H187*$D$5+I187*$D$9+J187*$D$6+K187*$D$11+L187*$D$10+M187*$D$7)</f>
        <v>0</v>
      </c>
      <c r="O187" s="168">
        <f>VLOOKUP(B187, 'Full FBS'!$B$18:$P$2049, 14, FALSE)</f>
        <v>0.9</v>
      </c>
      <c r="P187" s="169">
        <f>SUM(((G187+(I187*2))/4600*0.4)+(H187+(J187*1.5))/50*0.6)*100*O187</f>
        <v>0</v>
      </c>
      <c r="Q187" s="14"/>
      <c r="R187" s="14"/>
      <c r="S187" s="14"/>
      <c r="T187" s="14"/>
    </row>
    <row r="188" spans="1:20" ht="13.5" customHeight="1">
      <c r="A188" s="157">
        <f>RANK(N188,$N$18:$N$2188)</f>
        <v>149</v>
      </c>
      <c r="B188" s="148" t="s">
        <v>1228</v>
      </c>
      <c r="C188" s="148" t="s">
        <v>438</v>
      </c>
      <c r="D188" s="149" t="s">
        <v>33</v>
      </c>
      <c r="E188" s="149" t="s">
        <v>36</v>
      </c>
      <c r="F188" s="149" t="s">
        <v>45</v>
      </c>
      <c r="G188" s="158">
        <f>VLOOKUP(B188,'Full FBS'!$B$18:$M$2049,6,0)</f>
        <v>0</v>
      </c>
      <c r="H188" s="158">
        <f>VLOOKUP(B188,'Full FBS'!$B$18:$M$2049,7,0)</f>
        <v>0</v>
      </c>
      <c r="I188" s="158">
        <f>VLOOKUP(B188,'Full FBS'!$B$18:$M$2049,8,0)</f>
        <v>0</v>
      </c>
      <c r="J188" s="158">
        <f>VLOOKUP(B188,'Full FBS'!$B$18:$M$2049,9,0)</f>
        <v>0</v>
      </c>
      <c r="K188" s="158">
        <f>VLOOKUP(B188,'Full FBS'!$B$18:$M$2049,10,0)</f>
        <v>0</v>
      </c>
      <c r="L188" s="158">
        <f>VLOOKUP(B188,'Full FBS'!$B$18:$M$2049,11,0)</f>
        <v>0</v>
      </c>
      <c r="M188" s="158">
        <f>VLOOKUP(B188,'Full FBS'!$B$18:$M$2049,12,0)</f>
        <v>0</v>
      </c>
      <c r="N188" s="174">
        <f>SUM(G188*$D$8+H188*$D$5+I188*$D$9+J188*$D$6+K188*$D$11+L188*$D$10+M188*$D$7)</f>
        <v>0</v>
      </c>
      <c r="O188" s="168">
        <f>VLOOKUP(B188, 'Full FBS'!$B$18:$P$2049, 14, FALSE)</f>
        <v>0.9</v>
      </c>
      <c r="P188" s="169">
        <f>SUM(((G188+(I188*2))/4600*0.4)+(H188+(J188*1.5))/50*0.6)*100*O188</f>
        <v>0</v>
      </c>
      <c r="Q188" s="14"/>
      <c r="R188" s="14"/>
      <c r="S188" s="14"/>
      <c r="T188" s="14"/>
    </row>
    <row r="189" spans="1:20" ht="13.5" customHeight="1">
      <c r="A189" s="157">
        <f>RANK(N189,$N$18:$N$2188)</f>
        <v>149</v>
      </c>
      <c r="B189" s="148" t="s">
        <v>240</v>
      </c>
      <c r="C189" s="148" t="s">
        <v>1916</v>
      </c>
      <c r="D189" s="149" t="s">
        <v>33</v>
      </c>
      <c r="E189" s="149" t="s">
        <v>38</v>
      </c>
      <c r="F189" s="149" t="s">
        <v>47</v>
      </c>
      <c r="G189" s="158">
        <f>VLOOKUP(B189,'Full FBS'!$B$18:$M$2049,6,0)</f>
        <v>0</v>
      </c>
      <c r="H189" s="158">
        <f>VLOOKUP(B189,'Full FBS'!$B$18:$M$2049,7,0)</f>
        <v>0</v>
      </c>
      <c r="I189" s="158">
        <f>VLOOKUP(B189,'Full FBS'!$B$18:$M$2049,8,0)</f>
        <v>0</v>
      </c>
      <c r="J189" s="158">
        <f>VLOOKUP(B189,'Full FBS'!$B$18:$M$2049,9,0)</f>
        <v>0</v>
      </c>
      <c r="K189" s="158">
        <f>VLOOKUP(B189,'Full FBS'!$B$18:$M$2049,10,0)</f>
        <v>0</v>
      </c>
      <c r="L189" s="158">
        <f>VLOOKUP(B189,'Full FBS'!$B$18:$M$2049,11,0)</f>
        <v>0</v>
      </c>
      <c r="M189" s="158">
        <f>VLOOKUP(B189,'Full FBS'!$B$18:$M$2049,12,0)</f>
        <v>0</v>
      </c>
      <c r="N189" s="174">
        <f>SUM(G189*$D$8+H189*$D$5+I189*$D$9+J189*$D$6+K189*$D$11+L189*$D$10+M189*$D$7)</f>
        <v>0</v>
      </c>
      <c r="O189" s="168">
        <f>VLOOKUP(B189, 'Full FBS'!$B$18:$P$2049, 14, FALSE)</f>
        <v>0.9</v>
      </c>
      <c r="P189" s="169">
        <f>SUM(((G189+(I189*2))/4600*0.4)+(H189+(J189*1.5))/50*0.6)*100*O189</f>
        <v>0</v>
      </c>
      <c r="Q189" s="14"/>
      <c r="R189" s="14"/>
      <c r="S189" s="14"/>
      <c r="T189" s="14"/>
    </row>
    <row r="190" spans="1:20" ht="13.5" customHeight="1">
      <c r="A190" s="157">
        <f>RANK(N190,$N$18:$N$2188)</f>
        <v>149</v>
      </c>
      <c r="B190" s="148" t="s">
        <v>1239</v>
      </c>
      <c r="C190" s="148" t="s">
        <v>1917</v>
      </c>
      <c r="D190" s="149" t="s">
        <v>33</v>
      </c>
      <c r="E190" s="149" t="s">
        <v>36</v>
      </c>
      <c r="F190" s="149" t="s">
        <v>41</v>
      </c>
      <c r="G190" s="158">
        <f>VLOOKUP(B190,'Full FBS'!$B$18:$M$2049,6,0)</f>
        <v>0</v>
      </c>
      <c r="H190" s="158">
        <f>VLOOKUP(B190,'Full FBS'!$B$18:$M$2049,7,0)</f>
        <v>0</v>
      </c>
      <c r="I190" s="158">
        <f>VLOOKUP(B190,'Full FBS'!$B$18:$M$2049,8,0)</f>
        <v>0</v>
      </c>
      <c r="J190" s="158">
        <f>VLOOKUP(B190,'Full FBS'!$B$18:$M$2049,9,0)</f>
        <v>0</v>
      </c>
      <c r="K190" s="158">
        <f>VLOOKUP(B190,'Full FBS'!$B$18:$M$2049,10,0)</f>
        <v>0</v>
      </c>
      <c r="L190" s="158">
        <f>VLOOKUP(B190,'Full FBS'!$B$18:$M$2049,11,0)</f>
        <v>0</v>
      </c>
      <c r="M190" s="158">
        <f>VLOOKUP(B190,'Full FBS'!$B$18:$M$2049,12,0)</f>
        <v>0</v>
      </c>
      <c r="N190" s="174">
        <f>SUM(G190*$D$8+H190*$D$5+I190*$D$9+J190*$D$6+K190*$D$11+L190*$D$10+M190*$D$7)</f>
        <v>0</v>
      </c>
      <c r="O190" s="168">
        <f>VLOOKUP(B190, 'Full FBS'!$B$18:$P$2049, 14, FALSE)</f>
        <v>0.9</v>
      </c>
      <c r="P190" s="169">
        <f>SUM(((G190+(I190*2))/4600*0.4)+(H190+(J190*1.5))/50*0.6)*100*O190</f>
        <v>0</v>
      </c>
      <c r="Q190" s="14"/>
      <c r="R190" s="14"/>
      <c r="S190" s="14"/>
      <c r="T190" s="14"/>
    </row>
    <row r="191" spans="1:20" ht="13.5" customHeight="1">
      <c r="A191" s="157">
        <f>RANK(N191,$N$18:$N$2188)</f>
        <v>149</v>
      </c>
      <c r="B191" s="148" t="s">
        <v>1247</v>
      </c>
      <c r="C191" s="148" t="s">
        <v>1041</v>
      </c>
      <c r="D191" s="149" t="s">
        <v>33</v>
      </c>
      <c r="E191" s="149" t="s">
        <v>38</v>
      </c>
      <c r="F191" s="149" t="s">
        <v>47</v>
      </c>
      <c r="G191" s="158">
        <f>VLOOKUP(B191,'Full FBS'!$B$18:$M$2049,6,0)</f>
        <v>0</v>
      </c>
      <c r="H191" s="158">
        <f>VLOOKUP(B191,'Full FBS'!$B$18:$M$2049,7,0)</f>
        <v>0</v>
      </c>
      <c r="I191" s="158">
        <f>VLOOKUP(B191,'Full FBS'!$B$18:$M$2049,8,0)</f>
        <v>0</v>
      </c>
      <c r="J191" s="158">
        <f>VLOOKUP(B191,'Full FBS'!$B$18:$M$2049,9,0)</f>
        <v>0</v>
      </c>
      <c r="K191" s="158">
        <f>VLOOKUP(B191,'Full FBS'!$B$18:$M$2049,10,0)</f>
        <v>0</v>
      </c>
      <c r="L191" s="158">
        <f>VLOOKUP(B191,'Full FBS'!$B$18:$M$2049,11,0)</f>
        <v>0</v>
      </c>
      <c r="M191" s="158">
        <f>VLOOKUP(B191,'Full FBS'!$B$18:$M$2049,12,0)</f>
        <v>0</v>
      </c>
      <c r="N191" s="174">
        <f>SUM(G191*$D$8+H191*$D$5+I191*$D$9+J191*$D$6+K191*$D$11+L191*$D$10+M191*$D$7)</f>
        <v>0</v>
      </c>
      <c r="O191" s="168">
        <f>VLOOKUP(B191, 'Full FBS'!$B$18:$P$2049, 14, FALSE)</f>
        <v>0.9</v>
      </c>
      <c r="P191" s="169">
        <f>SUM(((G191+(I191*2))/4600*0.4)+(H191+(J191*1.5))/50*0.6)*100*O191</f>
        <v>0</v>
      </c>
      <c r="Q191" s="14"/>
      <c r="R191" s="14"/>
      <c r="S191" s="14"/>
      <c r="T191" s="14"/>
    </row>
    <row r="192" spans="1:20" ht="13.5" customHeight="1">
      <c r="A192" s="157">
        <f>RANK(N192,$N$18:$N$2188)</f>
        <v>149</v>
      </c>
      <c r="B192" s="148" t="s">
        <v>622</v>
      </c>
      <c r="C192" s="148" t="s">
        <v>1042</v>
      </c>
      <c r="D192" s="149" t="s">
        <v>33</v>
      </c>
      <c r="E192" s="149" t="s">
        <v>38</v>
      </c>
      <c r="F192" s="149" t="s">
        <v>48</v>
      </c>
      <c r="G192" s="158">
        <f>VLOOKUP(B192,'Full FBS'!$B$18:$M$2049,6,0)</f>
        <v>0</v>
      </c>
      <c r="H192" s="158">
        <f>VLOOKUP(B192,'Full FBS'!$B$18:$M$2049,7,0)</f>
        <v>0</v>
      </c>
      <c r="I192" s="158">
        <f>VLOOKUP(B192,'Full FBS'!$B$18:$M$2049,8,0)</f>
        <v>0</v>
      </c>
      <c r="J192" s="158">
        <f>VLOOKUP(B192,'Full FBS'!$B$18:$M$2049,9,0)</f>
        <v>0</v>
      </c>
      <c r="K192" s="158">
        <f>VLOOKUP(B192,'Full FBS'!$B$18:$M$2049,10,0)</f>
        <v>0</v>
      </c>
      <c r="L192" s="158">
        <f>VLOOKUP(B192,'Full FBS'!$B$18:$M$2049,11,0)</f>
        <v>0</v>
      </c>
      <c r="M192" s="158">
        <f>VLOOKUP(B192,'Full FBS'!$B$18:$M$2049,12,0)</f>
        <v>0</v>
      </c>
      <c r="N192" s="174">
        <f>SUM(G192*$D$8+H192*$D$5+I192*$D$9+J192*$D$6+K192*$D$11+L192*$D$10+M192*$D$7)</f>
        <v>0</v>
      </c>
      <c r="O192" s="168">
        <f>VLOOKUP(B192, 'Full FBS'!$B$18:$P$2049, 14, FALSE)</f>
        <v>0.9</v>
      </c>
      <c r="P192" s="169">
        <f>SUM(((G192+(I192*2))/4600*0.4)+(H192+(J192*1.5))/50*0.6)*100*O192</f>
        <v>0</v>
      </c>
      <c r="Q192" s="14"/>
      <c r="R192" s="14"/>
      <c r="S192" s="14"/>
      <c r="T192" s="14"/>
    </row>
    <row r="193" spans="1:20" ht="13.5" customHeight="1">
      <c r="A193" s="157">
        <f>RANK(N193,$N$18:$N$2188)</f>
        <v>149</v>
      </c>
      <c r="B193" s="148" t="s">
        <v>1262</v>
      </c>
      <c r="C193" s="148" t="s">
        <v>1918</v>
      </c>
      <c r="D193" s="149" t="s">
        <v>33</v>
      </c>
      <c r="E193" s="149" t="s">
        <v>1965</v>
      </c>
      <c r="F193" s="149" t="s">
        <v>45</v>
      </c>
      <c r="G193" s="158">
        <f>VLOOKUP(B193,'Full FBS'!$B$18:$M$2049,6,0)</f>
        <v>0</v>
      </c>
      <c r="H193" s="158">
        <f>VLOOKUP(B193,'Full FBS'!$B$18:$M$2049,7,0)</f>
        <v>0</v>
      </c>
      <c r="I193" s="158">
        <f>VLOOKUP(B193,'Full FBS'!$B$18:$M$2049,8,0)</f>
        <v>0</v>
      </c>
      <c r="J193" s="158">
        <f>VLOOKUP(B193,'Full FBS'!$B$18:$M$2049,9,0)</f>
        <v>0</v>
      </c>
      <c r="K193" s="158">
        <f>VLOOKUP(B193,'Full FBS'!$B$18:$M$2049,10,0)</f>
        <v>0</v>
      </c>
      <c r="L193" s="158">
        <f>VLOOKUP(B193,'Full FBS'!$B$18:$M$2049,11,0)</f>
        <v>0</v>
      </c>
      <c r="M193" s="158">
        <f>VLOOKUP(B193,'Full FBS'!$B$18:$M$2049,12,0)</f>
        <v>0</v>
      </c>
      <c r="N193" s="174">
        <f>SUM(G193*$D$8+H193*$D$5+I193*$D$9+J193*$D$6+K193*$D$11+L193*$D$10+M193*$D$7)</f>
        <v>0</v>
      </c>
      <c r="O193" s="168">
        <f>VLOOKUP(B193, 'Full FBS'!$B$18:$P$2049, 14, FALSE)</f>
        <v>0.9</v>
      </c>
      <c r="P193" s="169">
        <f>SUM(((G193+(I193*2))/4600*0.4)+(H193+(J193*1.5))/50*0.6)*100*O193</f>
        <v>0</v>
      </c>
      <c r="Q193" s="14"/>
      <c r="R193" s="14"/>
      <c r="S193" s="14"/>
      <c r="T193" s="14"/>
    </row>
    <row r="194" spans="1:20" ht="13.5" customHeight="1">
      <c r="A194" s="157">
        <f>RANK(N194,$N$18:$N$2188)</f>
        <v>149</v>
      </c>
      <c r="B194" s="148" t="s">
        <v>2068</v>
      </c>
      <c r="C194" s="148" t="s">
        <v>419</v>
      </c>
      <c r="D194" s="149" t="s">
        <v>33</v>
      </c>
      <c r="E194" s="149" t="s">
        <v>40</v>
      </c>
      <c r="F194" s="149" t="s">
        <v>37</v>
      </c>
      <c r="G194" s="158">
        <f>VLOOKUP(B194,'Full FBS'!$B$18:$M$2049,6,0)</f>
        <v>0</v>
      </c>
      <c r="H194" s="158">
        <f>VLOOKUP(B194,'Full FBS'!$B$18:$M$2049,7,0)</f>
        <v>0</v>
      </c>
      <c r="I194" s="158">
        <f>VLOOKUP(B194,'Full FBS'!$B$18:$M$2049,8,0)</f>
        <v>0</v>
      </c>
      <c r="J194" s="158">
        <f>VLOOKUP(B194,'Full FBS'!$B$18:$M$2049,9,0)</f>
        <v>0</v>
      </c>
      <c r="K194" s="158">
        <f>VLOOKUP(B194,'Full FBS'!$B$18:$M$2049,10,0)</f>
        <v>0</v>
      </c>
      <c r="L194" s="158">
        <f>VLOOKUP(B194,'Full FBS'!$B$18:$M$2049,11,0)</f>
        <v>0</v>
      </c>
      <c r="M194" s="158">
        <f>VLOOKUP(B194,'Full FBS'!$B$18:$M$2049,12,0)</f>
        <v>0</v>
      </c>
      <c r="N194" s="174">
        <f>SUM(G194*$D$8+H194*$D$5+I194*$D$9+J194*$D$6+K194*$D$11+L194*$D$10+M194*$D$7)</f>
        <v>0</v>
      </c>
      <c r="O194" s="168">
        <f>VLOOKUP(B194, 'Full FBS'!$B$18:$P$2049, 14, FALSE)</f>
        <v>0.9</v>
      </c>
      <c r="P194" s="169">
        <f>SUM(((G194+(I194*2))/4600*0.4)+(H194+(J194*1.5))/50*0.6)*100*O194</f>
        <v>0</v>
      </c>
      <c r="Q194" s="14"/>
      <c r="R194" s="14"/>
      <c r="S194" s="14"/>
      <c r="T194" s="14"/>
    </row>
    <row r="195" spans="1:20" ht="13.5" customHeight="1">
      <c r="A195" s="157">
        <f>RANK(N195,$N$18:$N$2188)</f>
        <v>149</v>
      </c>
      <c r="B195" s="148" t="s">
        <v>1276</v>
      </c>
      <c r="C195" s="148" t="s">
        <v>1919</v>
      </c>
      <c r="D195" s="149" t="s">
        <v>33</v>
      </c>
      <c r="E195" s="149" t="s">
        <v>1965</v>
      </c>
      <c r="F195" s="149" t="s">
        <v>35</v>
      </c>
      <c r="G195" s="158">
        <f>VLOOKUP(B195,'Full FBS'!$B$18:$M$2049,6,0)</f>
        <v>0</v>
      </c>
      <c r="H195" s="158">
        <f>VLOOKUP(B195,'Full FBS'!$B$18:$M$2049,7,0)</f>
        <v>0</v>
      </c>
      <c r="I195" s="158">
        <f>VLOOKUP(B195,'Full FBS'!$B$18:$M$2049,8,0)</f>
        <v>0</v>
      </c>
      <c r="J195" s="158">
        <f>VLOOKUP(B195,'Full FBS'!$B$18:$M$2049,9,0)</f>
        <v>0</v>
      </c>
      <c r="K195" s="158">
        <f>VLOOKUP(B195,'Full FBS'!$B$18:$M$2049,10,0)</f>
        <v>0</v>
      </c>
      <c r="L195" s="158">
        <f>VLOOKUP(B195,'Full FBS'!$B$18:$M$2049,11,0)</f>
        <v>0</v>
      </c>
      <c r="M195" s="158">
        <f>VLOOKUP(B195,'Full FBS'!$B$18:$M$2049,12,0)</f>
        <v>0</v>
      </c>
      <c r="N195" s="174">
        <f>SUM(G195*$D$8+H195*$D$5+I195*$D$9+J195*$D$6+K195*$D$11+L195*$D$10+M195*$D$7)</f>
        <v>0</v>
      </c>
      <c r="O195" s="168">
        <f>VLOOKUP(B195, 'Full FBS'!$B$18:$P$2049, 14, FALSE)</f>
        <v>0.9</v>
      </c>
      <c r="P195" s="169">
        <f>SUM(((G195+(I195*2))/4600*0.4)+(H195+(J195*1.5))/50*0.6)*100*O195</f>
        <v>0</v>
      </c>
      <c r="Q195" s="14"/>
      <c r="R195" s="14"/>
      <c r="S195" s="14"/>
      <c r="T195" s="14"/>
    </row>
    <row r="196" spans="1:20" ht="13.5" customHeight="1">
      <c r="A196" s="157">
        <f>RANK(N196,$N$18:$N$2188)</f>
        <v>149</v>
      </c>
      <c r="B196" s="148" t="s">
        <v>1285</v>
      </c>
      <c r="C196" s="148" t="s">
        <v>1920</v>
      </c>
      <c r="D196" s="149" t="s">
        <v>33</v>
      </c>
      <c r="E196" s="149" t="s">
        <v>34</v>
      </c>
      <c r="F196" s="149" t="s">
        <v>1966</v>
      </c>
      <c r="G196" s="158">
        <f>VLOOKUP(B196,'Full FBS'!$B$18:$M$2049,6,0)</f>
        <v>0</v>
      </c>
      <c r="H196" s="158">
        <f>VLOOKUP(B196,'Full FBS'!$B$18:$M$2049,7,0)</f>
        <v>0</v>
      </c>
      <c r="I196" s="158">
        <f>VLOOKUP(B196,'Full FBS'!$B$18:$M$2049,8,0)</f>
        <v>0</v>
      </c>
      <c r="J196" s="158">
        <f>VLOOKUP(B196,'Full FBS'!$B$18:$M$2049,9,0)</f>
        <v>0</v>
      </c>
      <c r="K196" s="158">
        <f>VLOOKUP(B196,'Full FBS'!$B$18:$M$2049,10,0)</f>
        <v>0</v>
      </c>
      <c r="L196" s="158">
        <f>VLOOKUP(B196,'Full FBS'!$B$18:$M$2049,11,0)</f>
        <v>0</v>
      </c>
      <c r="M196" s="158">
        <f>VLOOKUP(B196,'Full FBS'!$B$18:$M$2049,12,0)</f>
        <v>0</v>
      </c>
      <c r="N196" s="174">
        <f>SUM(G196*$D$8+H196*$D$5+I196*$D$9+J196*$D$6+K196*$D$11+L196*$D$10+M196*$D$7)</f>
        <v>0</v>
      </c>
      <c r="O196" s="168">
        <f>VLOOKUP(B196, 'Full FBS'!$B$18:$P$2049, 14, FALSE)</f>
        <v>0.9</v>
      </c>
      <c r="P196" s="169">
        <f>SUM(((G196+(I196*2))/4600*0.4)+(H196+(J196*1.5))/50*0.6)*100*O196</f>
        <v>0</v>
      </c>
      <c r="Q196" s="14"/>
      <c r="R196" s="14"/>
      <c r="S196" s="14"/>
      <c r="T196" s="14"/>
    </row>
    <row r="197" spans="1:20" ht="13.5" customHeight="1">
      <c r="A197" s="157">
        <f>RANK(N197,$N$18:$N$2188)</f>
        <v>149</v>
      </c>
      <c r="B197" s="148" t="s">
        <v>646</v>
      </c>
      <c r="C197" s="148" t="s">
        <v>1921</v>
      </c>
      <c r="D197" s="149" t="s">
        <v>33</v>
      </c>
      <c r="E197" s="149" t="s">
        <v>36</v>
      </c>
      <c r="F197" s="149" t="s">
        <v>45</v>
      </c>
      <c r="G197" s="158">
        <f>VLOOKUP(B197,'Full FBS'!$B$18:$M$2049,6,0)</f>
        <v>0</v>
      </c>
      <c r="H197" s="158">
        <f>VLOOKUP(B197,'Full FBS'!$B$18:$M$2049,7,0)</f>
        <v>0</v>
      </c>
      <c r="I197" s="158">
        <f>VLOOKUP(B197,'Full FBS'!$B$18:$M$2049,8,0)</f>
        <v>0</v>
      </c>
      <c r="J197" s="158">
        <f>VLOOKUP(B197,'Full FBS'!$B$18:$M$2049,9,0)</f>
        <v>0</v>
      </c>
      <c r="K197" s="158">
        <f>VLOOKUP(B197,'Full FBS'!$B$18:$M$2049,10,0)</f>
        <v>0</v>
      </c>
      <c r="L197" s="158">
        <f>VLOOKUP(B197,'Full FBS'!$B$18:$M$2049,11,0)</f>
        <v>0</v>
      </c>
      <c r="M197" s="158">
        <f>VLOOKUP(B197,'Full FBS'!$B$18:$M$2049,12,0)</f>
        <v>0</v>
      </c>
      <c r="N197" s="174">
        <f>SUM(G197*$D$8+H197*$D$5+I197*$D$9+J197*$D$6+K197*$D$11+L197*$D$10+M197*$D$7)</f>
        <v>0</v>
      </c>
      <c r="O197" s="168">
        <f>VLOOKUP(B197, 'Full FBS'!$B$18:$P$2049, 14, FALSE)</f>
        <v>0.9</v>
      </c>
      <c r="P197" s="169">
        <f>SUM(((G197+(I197*2))/4600*0.4)+(H197+(J197*1.5))/50*0.6)*100*O197</f>
        <v>0</v>
      </c>
      <c r="Q197" s="14"/>
      <c r="R197" s="14"/>
      <c r="S197" s="14"/>
      <c r="T197" s="14"/>
    </row>
    <row r="198" spans="1:20" ht="13.5" customHeight="1">
      <c r="A198" s="157">
        <f>RANK(N198,$N$18:$N$2188)</f>
        <v>149</v>
      </c>
      <c r="B198" s="148" t="s">
        <v>1301</v>
      </c>
      <c r="C198" s="148" t="s">
        <v>418</v>
      </c>
      <c r="D198" s="149" t="s">
        <v>33</v>
      </c>
      <c r="E198" s="149" t="s">
        <v>1965</v>
      </c>
      <c r="F198" s="149" t="s">
        <v>37</v>
      </c>
      <c r="G198" s="158">
        <f>VLOOKUP(B198,'Full FBS'!$B$18:$M$2049,6,0)</f>
        <v>0</v>
      </c>
      <c r="H198" s="158">
        <f>VLOOKUP(B198,'Full FBS'!$B$18:$M$2049,7,0)</f>
        <v>0</v>
      </c>
      <c r="I198" s="158">
        <f>VLOOKUP(B198,'Full FBS'!$B$18:$M$2049,8,0)</f>
        <v>0</v>
      </c>
      <c r="J198" s="158">
        <f>VLOOKUP(B198,'Full FBS'!$B$18:$M$2049,9,0)</f>
        <v>0</v>
      </c>
      <c r="K198" s="158">
        <f>VLOOKUP(B198,'Full FBS'!$B$18:$M$2049,10,0)</f>
        <v>0</v>
      </c>
      <c r="L198" s="158">
        <f>VLOOKUP(B198,'Full FBS'!$B$18:$M$2049,11,0)</f>
        <v>0</v>
      </c>
      <c r="M198" s="158">
        <f>VLOOKUP(B198,'Full FBS'!$B$18:$M$2049,12,0)</f>
        <v>0</v>
      </c>
      <c r="N198" s="174">
        <f>SUM(G198*$D$8+H198*$D$5+I198*$D$9+J198*$D$6+K198*$D$11+L198*$D$10+M198*$D$7)</f>
        <v>0</v>
      </c>
      <c r="O198" s="168">
        <f>VLOOKUP(B198, 'Full FBS'!$B$18:$P$2049, 14, FALSE)</f>
        <v>0.9</v>
      </c>
      <c r="P198" s="169">
        <f>SUM(((G198+(I198*2))/4600*0.4)+(H198+(J198*1.5))/50*0.6)*100*O198</f>
        <v>0</v>
      </c>
      <c r="Q198" s="14"/>
      <c r="R198" s="14"/>
      <c r="S198" s="14"/>
      <c r="T198" s="14"/>
    </row>
    <row r="199" spans="1:20" ht="13.5" customHeight="1">
      <c r="A199" s="157">
        <f>RANK(N199,$N$18:$N$2188)</f>
        <v>149</v>
      </c>
      <c r="B199" s="148" t="s">
        <v>1312</v>
      </c>
      <c r="C199" s="148" t="s">
        <v>407</v>
      </c>
      <c r="D199" s="149" t="s">
        <v>33</v>
      </c>
      <c r="E199" s="149" t="s">
        <v>34</v>
      </c>
      <c r="F199" s="149" t="s">
        <v>35</v>
      </c>
      <c r="G199" s="158">
        <f>VLOOKUP(B199,'Full FBS'!$B$18:$M$2049,6,0)</f>
        <v>0</v>
      </c>
      <c r="H199" s="158">
        <f>VLOOKUP(B199,'Full FBS'!$B$18:$M$2049,7,0)</f>
        <v>0</v>
      </c>
      <c r="I199" s="158">
        <f>VLOOKUP(B199,'Full FBS'!$B$18:$M$2049,8,0)</f>
        <v>0</v>
      </c>
      <c r="J199" s="158">
        <f>VLOOKUP(B199,'Full FBS'!$B$18:$M$2049,9,0)</f>
        <v>0</v>
      </c>
      <c r="K199" s="158">
        <f>VLOOKUP(B199,'Full FBS'!$B$18:$M$2049,10,0)</f>
        <v>0</v>
      </c>
      <c r="L199" s="158">
        <f>VLOOKUP(B199,'Full FBS'!$B$18:$M$2049,11,0)</f>
        <v>0</v>
      </c>
      <c r="M199" s="158">
        <f>VLOOKUP(B199,'Full FBS'!$B$18:$M$2049,12,0)</f>
        <v>0</v>
      </c>
      <c r="N199" s="174">
        <f>SUM(G199*$D$8+H199*$D$5+I199*$D$9+J199*$D$6+K199*$D$11+L199*$D$10+M199*$D$7)</f>
        <v>0</v>
      </c>
      <c r="O199" s="168">
        <f>VLOOKUP(B199, 'Full FBS'!$B$18:$P$2049, 14, FALSE)</f>
        <v>0.9</v>
      </c>
      <c r="P199" s="169">
        <f>SUM(((G199+(I199*2))/4600*0.4)+(H199+(J199*1.5))/50*0.6)*100*O199</f>
        <v>0</v>
      </c>
      <c r="Q199" s="14"/>
      <c r="R199" s="14"/>
      <c r="S199" s="14"/>
      <c r="T199" s="14"/>
    </row>
    <row r="200" spans="1:20" ht="13.5" customHeight="1">
      <c r="A200" s="157">
        <f>RANK(N200,$N$18:$N$2188)</f>
        <v>149</v>
      </c>
      <c r="B200" s="148" t="s">
        <v>714</v>
      </c>
      <c r="C200" s="148" t="s">
        <v>413</v>
      </c>
      <c r="D200" s="149" t="s">
        <v>33</v>
      </c>
      <c r="E200" s="149" t="s">
        <v>36</v>
      </c>
      <c r="F200" s="149" t="s">
        <v>336</v>
      </c>
      <c r="G200" s="158">
        <f>VLOOKUP(B200,'Full FBS'!$B$18:$M$2049,6,0)</f>
        <v>0</v>
      </c>
      <c r="H200" s="158">
        <f>VLOOKUP(B200,'Full FBS'!$B$18:$M$2049,7,0)</f>
        <v>0</v>
      </c>
      <c r="I200" s="158">
        <f>VLOOKUP(B200,'Full FBS'!$B$18:$M$2049,8,0)</f>
        <v>0</v>
      </c>
      <c r="J200" s="158">
        <f>VLOOKUP(B200,'Full FBS'!$B$18:$M$2049,9,0)</f>
        <v>0</v>
      </c>
      <c r="K200" s="158">
        <f>VLOOKUP(B200,'Full FBS'!$B$18:$M$2049,10,0)</f>
        <v>0</v>
      </c>
      <c r="L200" s="158">
        <f>VLOOKUP(B200,'Full FBS'!$B$18:$M$2049,11,0)</f>
        <v>0</v>
      </c>
      <c r="M200" s="158">
        <f>VLOOKUP(B200,'Full FBS'!$B$18:$M$2049,12,0)</f>
        <v>0</v>
      </c>
      <c r="N200" s="174">
        <f>SUM(G200*$D$8+H200*$D$5+I200*$D$9+J200*$D$6+K200*$D$11+L200*$D$10+M200*$D$7)</f>
        <v>0</v>
      </c>
      <c r="O200" s="168">
        <f>VLOOKUP(B200, 'Full FBS'!$B$18:$P$2049, 14, FALSE)</f>
        <v>0.9</v>
      </c>
      <c r="P200" s="169">
        <f>SUM(((G200+(I200*2))/4600*0.4)+(H200+(J200*1.5))/50*0.6)*100*O200</f>
        <v>0</v>
      </c>
      <c r="Q200" s="14"/>
      <c r="R200" s="14"/>
      <c r="S200" s="14"/>
      <c r="T200" s="14"/>
    </row>
    <row r="201" spans="1:20" ht="13.5" customHeight="1">
      <c r="A201" s="157">
        <f>RANK(N201,$N$18:$N$2188)</f>
        <v>149</v>
      </c>
      <c r="B201" s="148" t="s">
        <v>1324</v>
      </c>
      <c r="C201" s="148" t="s">
        <v>449</v>
      </c>
      <c r="D201" s="149" t="s">
        <v>33</v>
      </c>
      <c r="E201" s="149" t="s">
        <v>36</v>
      </c>
      <c r="F201" s="149" t="s">
        <v>337</v>
      </c>
      <c r="G201" s="158">
        <f>VLOOKUP(B201,'Full FBS'!$B$18:$M$2049,6,0)</f>
        <v>0</v>
      </c>
      <c r="H201" s="158">
        <f>VLOOKUP(B201,'Full FBS'!$B$18:$M$2049,7,0)</f>
        <v>0</v>
      </c>
      <c r="I201" s="158">
        <f>VLOOKUP(B201,'Full FBS'!$B$18:$M$2049,8,0)</f>
        <v>0</v>
      </c>
      <c r="J201" s="158">
        <f>VLOOKUP(B201,'Full FBS'!$B$18:$M$2049,9,0)</f>
        <v>0</v>
      </c>
      <c r="K201" s="158">
        <f>VLOOKUP(B201,'Full FBS'!$B$18:$M$2049,10,0)</f>
        <v>0</v>
      </c>
      <c r="L201" s="158">
        <f>VLOOKUP(B201,'Full FBS'!$B$18:$M$2049,11,0)</f>
        <v>0</v>
      </c>
      <c r="M201" s="158">
        <f>VLOOKUP(B201,'Full FBS'!$B$18:$M$2049,12,0)</f>
        <v>0</v>
      </c>
      <c r="N201" s="174">
        <f>SUM(G201*$D$8+H201*$D$5+I201*$D$9+J201*$D$6+K201*$D$11+L201*$D$10+M201*$D$7)</f>
        <v>0</v>
      </c>
      <c r="O201" s="168">
        <f>VLOOKUP(B201, 'Full FBS'!$B$18:$P$2049, 14, FALSE)</f>
        <v>0.9</v>
      </c>
      <c r="P201" s="169">
        <f>SUM(((G201+(I201*2))/4600*0.4)+(H201+(J201*1.5))/50*0.6)*100*O201</f>
        <v>0</v>
      </c>
      <c r="Q201" s="14"/>
      <c r="R201" s="14"/>
      <c r="S201" s="14"/>
      <c r="T201" s="14"/>
    </row>
    <row r="202" spans="1:20" ht="13.5" customHeight="1">
      <c r="A202" s="157">
        <f>RANK(N202,$N$18:$N$2188)</f>
        <v>149</v>
      </c>
      <c r="B202" s="148" t="s">
        <v>668</v>
      </c>
      <c r="C202" s="148" t="s">
        <v>443</v>
      </c>
      <c r="D202" s="149" t="s">
        <v>33</v>
      </c>
      <c r="E202" s="149" t="s">
        <v>36</v>
      </c>
      <c r="F202" s="149" t="s">
        <v>337</v>
      </c>
      <c r="G202" s="158">
        <f>VLOOKUP(B202,'Full FBS'!$B$18:$M$2049,6,0)</f>
        <v>0</v>
      </c>
      <c r="H202" s="158">
        <f>VLOOKUP(B202,'Full FBS'!$B$18:$M$2049,7,0)</f>
        <v>0</v>
      </c>
      <c r="I202" s="158">
        <f>VLOOKUP(B202,'Full FBS'!$B$18:$M$2049,8,0)</f>
        <v>0</v>
      </c>
      <c r="J202" s="158">
        <f>VLOOKUP(B202,'Full FBS'!$B$18:$M$2049,9,0)</f>
        <v>0</v>
      </c>
      <c r="K202" s="158">
        <f>VLOOKUP(B202,'Full FBS'!$B$18:$M$2049,10,0)</f>
        <v>0</v>
      </c>
      <c r="L202" s="158">
        <f>VLOOKUP(B202,'Full FBS'!$B$18:$M$2049,11,0)</f>
        <v>0</v>
      </c>
      <c r="M202" s="158">
        <f>VLOOKUP(B202,'Full FBS'!$B$18:$M$2049,12,0)</f>
        <v>0</v>
      </c>
      <c r="N202" s="174">
        <f>SUM(G202*$D$8+H202*$D$5+I202*$D$9+J202*$D$6+K202*$D$11+L202*$D$10+M202*$D$7)</f>
        <v>0</v>
      </c>
      <c r="O202" s="168">
        <f>VLOOKUP(B202, 'Full FBS'!$B$18:$P$2049, 14, FALSE)</f>
        <v>0.9</v>
      </c>
      <c r="P202" s="169">
        <f>SUM(((G202+(I202*2))/4600*0.4)+(H202+(J202*1.5))/50*0.6)*100*O202</f>
        <v>0</v>
      </c>
      <c r="Q202" s="14"/>
      <c r="R202" s="14"/>
      <c r="S202" s="14"/>
      <c r="T202" s="14"/>
    </row>
    <row r="203" spans="1:20" ht="13.5" customHeight="1">
      <c r="A203" s="157">
        <f>RANK(N203,$N$18:$N$2188)</f>
        <v>149</v>
      </c>
      <c r="B203" s="148" t="s">
        <v>2083</v>
      </c>
      <c r="C203" s="148" t="s">
        <v>452</v>
      </c>
      <c r="D203" s="149" t="s">
        <v>33</v>
      </c>
      <c r="E203" s="149" t="s">
        <v>38</v>
      </c>
      <c r="F203" s="149" t="s">
        <v>337</v>
      </c>
      <c r="G203" s="158">
        <f>VLOOKUP(B203,'Full FBS'!$B$18:$M$2049,6,0)</f>
        <v>0</v>
      </c>
      <c r="H203" s="158">
        <f>VLOOKUP(B203,'Full FBS'!$B$18:$M$2049,7,0)</f>
        <v>0</v>
      </c>
      <c r="I203" s="158">
        <f>VLOOKUP(B203,'Full FBS'!$B$18:$M$2049,8,0)</f>
        <v>0</v>
      </c>
      <c r="J203" s="158">
        <f>VLOOKUP(B203,'Full FBS'!$B$18:$M$2049,9,0)</f>
        <v>0</v>
      </c>
      <c r="K203" s="158">
        <f>VLOOKUP(B203,'Full FBS'!$B$18:$M$2049,10,0)</f>
        <v>0</v>
      </c>
      <c r="L203" s="158">
        <f>VLOOKUP(B203,'Full FBS'!$B$18:$M$2049,11,0)</f>
        <v>0</v>
      </c>
      <c r="M203" s="158">
        <f>VLOOKUP(B203,'Full FBS'!$B$18:$M$2049,12,0)</f>
        <v>0</v>
      </c>
      <c r="N203" s="174">
        <f>SUM(G203*$D$8+H203*$D$5+I203*$D$9+J203*$D$6+K203*$D$11+L203*$D$10+M203*$D$7)</f>
        <v>0</v>
      </c>
      <c r="O203" s="168">
        <f>VLOOKUP(B203, 'Full FBS'!$B$18:$P$2049, 14, FALSE)</f>
        <v>0.9</v>
      </c>
      <c r="P203" s="169">
        <f>SUM(((G203+(I203*2))/4600*0.4)+(H203+(J203*1.5))/50*0.6)*100*O203</f>
        <v>0</v>
      </c>
      <c r="Q203" s="14"/>
      <c r="R203" s="14"/>
      <c r="S203" s="14"/>
      <c r="T203" s="14"/>
    </row>
    <row r="204" spans="1:20" ht="13.5" customHeight="1">
      <c r="A204" s="157">
        <f>RANK(N204,$N$18:$N$2188)</f>
        <v>149</v>
      </c>
      <c r="B204" s="148" t="s">
        <v>1341</v>
      </c>
      <c r="C204" s="148" t="s">
        <v>1923</v>
      </c>
      <c r="D204" s="149" t="s">
        <v>33</v>
      </c>
      <c r="E204" s="149" t="s">
        <v>1965</v>
      </c>
      <c r="F204" s="149" t="s">
        <v>336</v>
      </c>
      <c r="G204" s="158">
        <f>VLOOKUP(B204,'Full FBS'!$B$18:$M$2049,6,0)</f>
        <v>0</v>
      </c>
      <c r="H204" s="158">
        <f>VLOOKUP(B204,'Full FBS'!$B$18:$M$2049,7,0)</f>
        <v>0</v>
      </c>
      <c r="I204" s="158">
        <f>VLOOKUP(B204,'Full FBS'!$B$18:$M$2049,8,0)</f>
        <v>0</v>
      </c>
      <c r="J204" s="158">
        <f>VLOOKUP(B204,'Full FBS'!$B$18:$M$2049,9,0)</f>
        <v>0</v>
      </c>
      <c r="K204" s="158">
        <f>VLOOKUP(B204,'Full FBS'!$B$18:$M$2049,10,0)</f>
        <v>0</v>
      </c>
      <c r="L204" s="158">
        <f>VLOOKUP(B204,'Full FBS'!$B$18:$M$2049,11,0)</f>
        <v>0</v>
      </c>
      <c r="M204" s="158">
        <f>VLOOKUP(B204,'Full FBS'!$B$18:$M$2049,12,0)</f>
        <v>0</v>
      </c>
      <c r="N204" s="174">
        <f>SUM(G204*$D$8+H204*$D$5+I204*$D$9+J204*$D$6+K204*$D$11+L204*$D$10+M204*$D$7)</f>
        <v>0</v>
      </c>
      <c r="O204" s="168">
        <f>VLOOKUP(B204, 'Full FBS'!$B$18:$P$2049, 14, FALSE)</f>
        <v>0.9</v>
      </c>
      <c r="P204" s="169">
        <f>SUM(((G204+(I204*2))/4600*0.4)+(H204+(J204*1.5))/50*0.6)*100*O204</f>
        <v>0</v>
      </c>
      <c r="Q204" s="14"/>
      <c r="R204" s="14"/>
      <c r="S204" s="14"/>
      <c r="T204" s="14"/>
    </row>
    <row r="205" spans="1:20" ht="13.5" customHeight="1">
      <c r="A205" s="157">
        <f>RANK(N205,$N$18:$N$2188)</f>
        <v>149</v>
      </c>
      <c r="B205" s="148" t="s">
        <v>1349</v>
      </c>
      <c r="C205" s="148" t="s">
        <v>1924</v>
      </c>
      <c r="D205" s="149" t="s">
        <v>33</v>
      </c>
      <c r="E205" s="149" t="s">
        <v>36</v>
      </c>
      <c r="F205" s="149" t="s">
        <v>1966</v>
      </c>
      <c r="G205" s="158">
        <f>VLOOKUP(B205,'Full FBS'!$B$18:$M$2049,6,0)</f>
        <v>0</v>
      </c>
      <c r="H205" s="158">
        <f>VLOOKUP(B205,'Full FBS'!$B$18:$M$2049,7,0)</f>
        <v>0</v>
      </c>
      <c r="I205" s="158">
        <f>VLOOKUP(B205,'Full FBS'!$B$18:$M$2049,8,0)</f>
        <v>0</v>
      </c>
      <c r="J205" s="158">
        <f>VLOOKUP(B205,'Full FBS'!$B$18:$M$2049,9,0)</f>
        <v>0</v>
      </c>
      <c r="K205" s="158">
        <f>VLOOKUP(B205,'Full FBS'!$B$18:$M$2049,10,0)</f>
        <v>0</v>
      </c>
      <c r="L205" s="158">
        <f>VLOOKUP(B205,'Full FBS'!$B$18:$M$2049,11,0)</f>
        <v>0</v>
      </c>
      <c r="M205" s="158">
        <f>VLOOKUP(B205,'Full FBS'!$B$18:$M$2049,12,0)</f>
        <v>0</v>
      </c>
      <c r="N205" s="174">
        <f>SUM(G205*$D$8+H205*$D$5+I205*$D$9+J205*$D$6+K205*$D$11+L205*$D$10+M205*$D$7)</f>
        <v>0</v>
      </c>
      <c r="O205" s="168">
        <f>VLOOKUP(B205, 'Full FBS'!$B$18:$P$2049, 14, FALSE)</f>
        <v>0.9</v>
      </c>
      <c r="P205" s="169">
        <f>SUM(((G205+(I205*2))/4600*0.4)+(H205+(J205*1.5))/50*0.6)*100*O205</f>
        <v>0</v>
      </c>
      <c r="Q205" s="14"/>
      <c r="R205" s="14"/>
      <c r="S205" s="14"/>
      <c r="T205" s="14"/>
    </row>
    <row r="206" spans="1:20" ht="13.5" customHeight="1">
      <c r="A206" s="157">
        <f>RANK(N206,$N$18:$N$2188)</f>
        <v>149</v>
      </c>
      <c r="B206" s="148" t="s">
        <v>1356</v>
      </c>
      <c r="C206" s="148" t="s">
        <v>442</v>
      </c>
      <c r="D206" s="149" t="s">
        <v>33</v>
      </c>
      <c r="E206" s="149" t="s">
        <v>36</v>
      </c>
      <c r="F206" s="149" t="s">
        <v>336</v>
      </c>
      <c r="G206" s="158">
        <f>VLOOKUP(B206,'Full FBS'!$B$18:$M$2049,6,0)</f>
        <v>0</v>
      </c>
      <c r="H206" s="158">
        <f>VLOOKUP(B206,'Full FBS'!$B$18:$M$2049,7,0)</f>
        <v>0</v>
      </c>
      <c r="I206" s="158">
        <f>VLOOKUP(B206,'Full FBS'!$B$18:$M$2049,8,0)</f>
        <v>0</v>
      </c>
      <c r="J206" s="158">
        <f>VLOOKUP(B206,'Full FBS'!$B$18:$M$2049,9,0)</f>
        <v>0</v>
      </c>
      <c r="K206" s="158">
        <f>VLOOKUP(B206,'Full FBS'!$B$18:$M$2049,10,0)</f>
        <v>0</v>
      </c>
      <c r="L206" s="158">
        <f>VLOOKUP(B206,'Full FBS'!$B$18:$M$2049,11,0)</f>
        <v>0</v>
      </c>
      <c r="M206" s="158">
        <f>VLOOKUP(B206,'Full FBS'!$B$18:$M$2049,12,0)</f>
        <v>0</v>
      </c>
      <c r="N206" s="174">
        <f>SUM(G206*$D$8+H206*$D$5+I206*$D$9+J206*$D$6+K206*$D$11+L206*$D$10+M206*$D$7)</f>
        <v>0</v>
      </c>
      <c r="O206" s="168">
        <f>VLOOKUP(B206, 'Full FBS'!$B$18:$P$2049, 14, FALSE)</f>
        <v>0.9</v>
      </c>
      <c r="P206" s="169">
        <f>SUM(((G206+(I206*2))/4600*0.4)+(H206+(J206*1.5))/50*0.6)*100*O206</f>
        <v>0</v>
      </c>
      <c r="Q206" s="14"/>
      <c r="R206" s="14"/>
      <c r="S206" s="14"/>
      <c r="T206" s="14"/>
    </row>
    <row r="207" spans="1:20" ht="13.5" customHeight="1">
      <c r="A207" s="157">
        <f>RANK(N207,$N$18:$N$2188)</f>
        <v>149</v>
      </c>
      <c r="B207" s="148" t="s">
        <v>87</v>
      </c>
      <c r="C207" s="148" t="s">
        <v>1926</v>
      </c>
      <c r="D207" s="149" t="s">
        <v>33</v>
      </c>
      <c r="E207" s="149" t="s">
        <v>34</v>
      </c>
      <c r="F207" s="149" t="s">
        <v>336</v>
      </c>
      <c r="G207" s="158">
        <f>VLOOKUP(B207,'Full FBS'!$B$18:$M$2049,6,0)</f>
        <v>0</v>
      </c>
      <c r="H207" s="158">
        <f>VLOOKUP(B207,'Full FBS'!$B$18:$M$2049,7,0)</f>
        <v>0</v>
      </c>
      <c r="I207" s="158">
        <f>VLOOKUP(B207,'Full FBS'!$B$18:$M$2049,8,0)</f>
        <v>0</v>
      </c>
      <c r="J207" s="158">
        <f>VLOOKUP(B207,'Full FBS'!$B$18:$M$2049,9,0)</f>
        <v>0</v>
      </c>
      <c r="K207" s="158">
        <f>VLOOKUP(B207,'Full FBS'!$B$18:$M$2049,10,0)</f>
        <v>0</v>
      </c>
      <c r="L207" s="158">
        <f>VLOOKUP(B207,'Full FBS'!$B$18:$M$2049,11,0)</f>
        <v>0</v>
      </c>
      <c r="M207" s="158">
        <f>VLOOKUP(B207,'Full FBS'!$B$18:$M$2049,12,0)</f>
        <v>0</v>
      </c>
      <c r="N207" s="174">
        <f>SUM(G207*$D$8+H207*$D$5+I207*$D$9+J207*$D$6+K207*$D$11+L207*$D$10+M207*$D$7)</f>
        <v>0</v>
      </c>
      <c r="O207" s="168">
        <f>VLOOKUP(B207, 'Full FBS'!$B$18:$P$2049, 14, FALSE)</f>
        <v>0.9</v>
      </c>
      <c r="P207" s="169">
        <f>SUM(((G207+(I207*2))/4600*0.4)+(H207+(J207*1.5))/50*0.6)*100*O207</f>
        <v>0</v>
      </c>
      <c r="Q207" s="14"/>
      <c r="R207" s="14"/>
      <c r="S207" s="14"/>
      <c r="T207" s="14"/>
    </row>
    <row r="208" spans="1:20" ht="13.5" customHeight="1">
      <c r="A208" s="157">
        <f>RANK(N208,$N$18:$N$2188)</f>
        <v>149</v>
      </c>
      <c r="B208" s="148" t="s">
        <v>2093</v>
      </c>
      <c r="C208" s="148" t="s">
        <v>1927</v>
      </c>
      <c r="D208" s="149" t="s">
        <v>33</v>
      </c>
      <c r="E208" s="149" t="s">
        <v>36</v>
      </c>
      <c r="F208" s="149" t="s">
        <v>48</v>
      </c>
      <c r="G208" s="158">
        <f>VLOOKUP(B208,'Full FBS'!$B$18:$M$2049,6,0)</f>
        <v>0</v>
      </c>
      <c r="H208" s="158">
        <f>VLOOKUP(B208,'Full FBS'!$B$18:$M$2049,7,0)</f>
        <v>0</v>
      </c>
      <c r="I208" s="158">
        <f>VLOOKUP(B208,'Full FBS'!$B$18:$M$2049,8,0)</f>
        <v>0</v>
      </c>
      <c r="J208" s="158">
        <f>VLOOKUP(B208,'Full FBS'!$B$18:$M$2049,9,0)</f>
        <v>0</v>
      </c>
      <c r="K208" s="158">
        <f>VLOOKUP(B208,'Full FBS'!$B$18:$M$2049,10,0)</f>
        <v>0</v>
      </c>
      <c r="L208" s="158">
        <f>VLOOKUP(B208,'Full FBS'!$B$18:$M$2049,11,0)</f>
        <v>0</v>
      </c>
      <c r="M208" s="158">
        <f>VLOOKUP(B208,'Full FBS'!$B$18:$M$2049,12,0)</f>
        <v>0</v>
      </c>
      <c r="N208" s="174">
        <f>SUM(G208*$D$8+H208*$D$5+I208*$D$9+J208*$D$6+K208*$D$11+L208*$D$10+M208*$D$7)</f>
        <v>0</v>
      </c>
      <c r="O208" s="168">
        <f>VLOOKUP(B208, 'Full FBS'!$B$18:$P$2049, 14, FALSE)</f>
        <v>0.9</v>
      </c>
      <c r="P208" s="169">
        <f>SUM(((G208+(I208*2))/4600*0.4)+(H208+(J208*1.5))/50*0.6)*100*O208</f>
        <v>0</v>
      </c>
      <c r="Q208" s="14"/>
      <c r="R208" s="14"/>
      <c r="S208" s="14"/>
      <c r="T208" s="14"/>
    </row>
    <row r="209" spans="1:20" ht="13.5" customHeight="1">
      <c r="A209" s="157">
        <f>RANK(N209,$N$18:$N$2188)</f>
        <v>149</v>
      </c>
      <c r="B209" s="148" t="s">
        <v>1381</v>
      </c>
      <c r="C209" s="148" t="s">
        <v>1928</v>
      </c>
      <c r="D209" s="149" t="s">
        <v>33</v>
      </c>
      <c r="E209" s="149" t="s">
        <v>1965</v>
      </c>
      <c r="F209" s="149" t="s">
        <v>41</v>
      </c>
      <c r="G209" s="158">
        <f>VLOOKUP(B209,'Full FBS'!$B$18:$M$2049,6,0)</f>
        <v>0</v>
      </c>
      <c r="H209" s="158">
        <f>VLOOKUP(B209,'Full FBS'!$B$18:$M$2049,7,0)</f>
        <v>0</v>
      </c>
      <c r="I209" s="158">
        <f>VLOOKUP(B209,'Full FBS'!$B$18:$M$2049,8,0)</f>
        <v>0</v>
      </c>
      <c r="J209" s="158">
        <f>VLOOKUP(B209,'Full FBS'!$B$18:$M$2049,9,0)</f>
        <v>0</v>
      </c>
      <c r="K209" s="158">
        <f>VLOOKUP(B209,'Full FBS'!$B$18:$M$2049,10,0)</f>
        <v>0</v>
      </c>
      <c r="L209" s="158">
        <f>VLOOKUP(B209,'Full FBS'!$B$18:$M$2049,11,0)</f>
        <v>0</v>
      </c>
      <c r="M209" s="158">
        <f>VLOOKUP(B209,'Full FBS'!$B$18:$M$2049,12,0)</f>
        <v>0</v>
      </c>
      <c r="N209" s="174">
        <f>SUM(G209*$D$8+H209*$D$5+I209*$D$9+J209*$D$6+K209*$D$11+L209*$D$10+M209*$D$7)</f>
        <v>0</v>
      </c>
      <c r="O209" s="168">
        <f>VLOOKUP(B209, 'Full FBS'!$B$18:$P$2049, 14, FALSE)</f>
        <v>0.9</v>
      </c>
      <c r="P209" s="169">
        <f>SUM(((G209+(I209*2))/4600*0.4)+(H209+(J209*1.5))/50*0.6)*100*O209</f>
        <v>0</v>
      </c>
      <c r="Q209" s="14"/>
      <c r="R209" s="14"/>
      <c r="S209" s="14"/>
      <c r="T209" s="14"/>
    </row>
    <row r="210" spans="1:20" ht="13.5" customHeight="1">
      <c r="A210" s="157">
        <f>RANK(N210,$N$18:$N$2188)</f>
        <v>149</v>
      </c>
      <c r="B210" s="148" t="s">
        <v>347</v>
      </c>
      <c r="C210" s="148" t="s">
        <v>417</v>
      </c>
      <c r="D210" s="149" t="s">
        <v>33</v>
      </c>
      <c r="E210" s="149" t="s">
        <v>38</v>
      </c>
      <c r="F210" s="149" t="s">
        <v>37</v>
      </c>
      <c r="G210" s="158">
        <f>VLOOKUP(B210,'Full FBS'!$B$18:$M$2049,6,0)</f>
        <v>0</v>
      </c>
      <c r="H210" s="158">
        <f>VLOOKUP(B210,'Full FBS'!$B$18:$M$2049,7,0)</f>
        <v>0</v>
      </c>
      <c r="I210" s="158">
        <f>VLOOKUP(B210,'Full FBS'!$B$18:$M$2049,8,0)</f>
        <v>0</v>
      </c>
      <c r="J210" s="158">
        <f>VLOOKUP(B210,'Full FBS'!$B$18:$M$2049,9,0)</f>
        <v>0</v>
      </c>
      <c r="K210" s="158">
        <f>VLOOKUP(B210,'Full FBS'!$B$18:$M$2049,10,0)</f>
        <v>0</v>
      </c>
      <c r="L210" s="158">
        <f>VLOOKUP(B210,'Full FBS'!$B$18:$M$2049,11,0)</f>
        <v>0</v>
      </c>
      <c r="M210" s="158">
        <f>VLOOKUP(B210,'Full FBS'!$B$18:$M$2049,12,0)</f>
        <v>0</v>
      </c>
      <c r="N210" s="174">
        <f>SUM(G210*$D$8+H210*$D$5+I210*$D$9+J210*$D$6+K210*$D$11+L210*$D$10+M210*$D$7)</f>
        <v>0</v>
      </c>
      <c r="O210" s="168">
        <f>VLOOKUP(B210, 'Full FBS'!$B$18:$P$2049, 14, FALSE)</f>
        <v>0.9</v>
      </c>
      <c r="P210" s="169">
        <f>SUM(((G210+(I210*2))/4600*0.4)+(H210+(J210*1.5))/50*0.6)*100*O210</f>
        <v>0</v>
      </c>
      <c r="Q210" s="14"/>
      <c r="R210" s="14"/>
      <c r="S210" s="14"/>
      <c r="T210" s="14"/>
    </row>
    <row r="211" spans="1:20" ht="13.5" customHeight="1">
      <c r="A211" s="157">
        <f>RANK(N211,$N$18:$N$2188)</f>
        <v>149</v>
      </c>
      <c r="B211" s="148" t="s">
        <v>1396</v>
      </c>
      <c r="C211" s="148" t="s">
        <v>1929</v>
      </c>
      <c r="D211" s="149" t="s">
        <v>33</v>
      </c>
      <c r="E211" s="149" t="s">
        <v>34</v>
      </c>
      <c r="F211" s="149" t="s">
        <v>1966</v>
      </c>
      <c r="G211" s="158">
        <f>VLOOKUP(B211,'Full FBS'!$B$18:$M$2049,6,0)</f>
        <v>0</v>
      </c>
      <c r="H211" s="158">
        <f>VLOOKUP(B211,'Full FBS'!$B$18:$M$2049,7,0)</f>
        <v>0</v>
      </c>
      <c r="I211" s="158">
        <f>VLOOKUP(B211,'Full FBS'!$B$18:$M$2049,8,0)</f>
        <v>0</v>
      </c>
      <c r="J211" s="158">
        <f>VLOOKUP(B211,'Full FBS'!$B$18:$M$2049,9,0)</f>
        <v>0</v>
      </c>
      <c r="K211" s="158">
        <f>VLOOKUP(B211,'Full FBS'!$B$18:$M$2049,10,0)</f>
        <v>0</v>
      </c>
      <c r="L211" s="158">
        <f>VLOOKUP(B211,'Full FBS'!$B$18:$M$2049,11,0)</f>
        <v>0</v>
      </c>
      <c r="M211" s="158">
        <f>VLOOKUP(B211,'Full FBS'!$B$18:$M$2049,12,0)</f>
        <v>0</v>
      </c>
      <c r="N211" s="174">
        <f>SUM(G211*$D$8+H211*$D$5+I211*$D$9+J211*$D$6+K211*$D$11+L211*$D$10+M211*$D$7)</f>
        <v>0</v>
      </c>
      <c r="O211" s="168">
        <f>VLOOKUP(B211, 'Full FBS'!$B$18:$P$2049, 14, FALSE)</f>
        <v>0.9</v>
      </c>
      <c r="P211" s="169">
        <f>SUM(((G211+(I211*2))/4600*0.4)+(H211+(J211*1.5))/50*0.6)*100*O211</f>
        <v>0</v>
      </c>
      <c r="Q211" s="14"/>
      <c r="R211" s="14"/>
      <c r="S211" s="14"/>
      <c r="T211" s="14"/>
    </row>
    <row r="212" spans="1:20" ht="13.5" customHeight="1">
      <c r="A212" s="157">
        <f>RANK(N212,$N$18:$N$2188)</f>
        <v>149</v>
      </c>
      <c r="B212" s="148" t="s">
        <v>2001</v>
      </c>
      <c r="C212" s="148" t="s">
        <v>1930</v>
      </c>
      <c r="D212" s="149" t="s">
        <v>33</v>
      </c>
      <c r="E212" s="149" t="s">
        <v>36</v>
      </c>
      <c r="F212" s="149" t="s">
        <v>1966</v>
      </c>
      <c r="G212" s="158">
        <f>VLOOKUP(B212,'Full FBS'!$B$18:$M$2049,6,0)</f>
        <v>0</v>
      </c>
      <c r="H212" s="158">
        <f>VLOOKUP(B212,'Full FBS'!$B$18:$M$2049,7,0)</f>
        <v>0</v>
      </c>
      <c r="I212" s="158">
        <f>VLOOKUP(B212,'Full FBS'!$B$18:$M$2049,8,0)</f>
        <v>0</v>
      </c>
      <c r="J212" s="158">
        <f>VLOOKUP(B212,'Full FBS'!$B$18:$M$2049,9,0)</f>
        <v>0</v>
      </c>
      <c r="K212" s="158">
        <f>VLOOKUP(B212,'Full FBS'!$B$18:$M$2049,10,0)</f>
        <v>0</v>
      </c>
      <c r="L212" s="158">
        <f>VLOOKUP(B212,'Full FBS'!$B$18:$M$2049,11,0)</f>
        <v>0</v>
      </c>
      <c r="M212" s="158">
        <f>VLOOKUP(B212,'Full FBS'!$B$18:$M$2049,12,0)</f>
        <v>0</v>
      </c>
      <c r="N212" s="174">
        <f>SUM(G212*$D$8+H212*$D$5+I212*$D$9+J212*$D$6+K212*$D$11+L212*$D$10+M212*$D$7)</f>
        <v>0</v>
      </c>
      <c r="O212" s="168">
        <f>VLOOKUP(B212, 'Full FBS'!$B$18:$P$2049, 14, FALSE)</f>
        <v>0.9</v>
      </c>
      <c r="P212" s="169">
        <f>SUM(((G212+(I212*2))/4600*0.4)+(H212+(J212*1.5))/50*0.6)*100*O212</f>
        <v>0</v>
      </c>
      <c r="Q212" s="14"/>
      <c r="R212" s="14"/>
      <c r="S212" s="14"/>
      <c r="T212" s="14"/>
    </row>
    <row r="213" spans="1:20" ht="13.5" customHeight="1">
      <c r="A213" s="157">
        <f>RANK(N213,$N$18:$N$2188)</f>
        <v>149</v>
      </c>
      <c r="B213" s="148" t="s">
        <v>2100</v>
      </c>
      <c r="C213" s="148" t="s">
        <v>1931</v>
      </c>
      <c r="D213" s="149" t="s">
        <v>33</v>
      </c>
      <c r="E213" s="149" t="s">
        <v>1965</v>
      </c>
      <c r="F213" s="149" t="s">
        <v>48</v>
      </c>
      <c r="G213" s="158">
        <f>VLOOKUP(B213,'Full FBS'!$B$18:$M$2049,6,0)</f>
        <v>0</v>
      </c>
      <c r="H213" s="158">
        <f>VLOOKUP(B213,'Full FBS'!$B$18:$M$2049,7,0)</f>
        <v>0</v>
      </c>
      <c r="I213" s="158">
        <f>VLOOKUP(B213,'Full FBS'!$B$18:$M$2049,8,0)</f>
        <v>0</v>
      </c>
      <c r="J213" s="158">
        <f>VLOOKUP(B213,'Full FBS'!$B$18:$M$2049,9,0)</f>
        <v>0</v>
      </c>
      <c r="K213" s="158">
        <f>VLOOKUP(B213,'Full FBS'!$B$18:$M$2049,10,0)</f>
        <v>0</v>
      </c>
      <c r="L213" s="158">
        <f>VLOOKUP(B213,'Full FBS'!$B$18:$M$2049,11,0)</f>
        <v>0</v>
      </c>
      <c r="M213" s="158">
        <f>VLOOKUP(B213,'Full FBS'!$B$18:$M$2049,12,0)</f>
        <v>0</v>
      </c>
      <c r="N213" s="174">
        <f>SUM(G213*$D$8+H213*$D$5+I213*$D$9+J213*$D$6+K213*$D$11+L213*$D$10+M213*$D$7)</f>
        <v>0</v>
      </c>
      <c r="O213" s="168">
        <f>VLOOKUP(B213, 'Full FBS'!$B$18:$P$2049, 14, FALSE)</f>
        <v>0.9</v>
      </c>
      <c r="P213" s="169">
        <f>SUM(((G213+(I213*2))/4600*0.4)+(H213+(J213*1.5))/50*0.6)*100*O213</f>
        <v>0</v>
      </c>
      <c r="Q213" s="14"/>
      <c r="R213" s="14"/>
      <c r="S213" s="14"/>
      <c r="T213" s="14"/>
    </row>
    <row r="214" spans="1:20" ht="13.5" customHeight="1">
      <c r="A214" s="157">
        <f>RANK(N214,$N$18:$N$2188)</f>
        <v>149</v>
      </c>
      <c r="B214" s="148" t="s">
        <v>519</v>
      </c>
      <c r="C214" s="148" t="s">
        <v>424</v>
      </c>
      <c r="D214" s="149" t="s">
        <v>33</v>
      </c>
      <c r="E214" s="149" t="s">
        <v>36</v>
      </c>
      <c r="F214" s="149" t="s">
        <v>48</v>
      </c>
      <c r="G214" s="158">
        <f>VLOOKUP(B214,'Full FBS'!$B$18:$M$2049,6,0)</f>
        <v>0</v>
      </c>
      <c r="H214" s="158">
        <f>VLOOKUP(B214,'Full FBS'!$B$18:$M$2049,7,0)</f>
        <v>0</v>
      </c>
      <c r="I214" s="158">
        <f>VLOOKUP(B214,'Full FBS'!$B$18:$M$2049,8,0)</f>
        <v>0</v>
      </c>
      <c r="J214" s="158">
        <f>VLOOKUP(B214,'Full FBS'!$B$18:$M$2049,9,0)</f>
        <v>0</v>
      </c>
      <c r="K214" s="158">
        <f>VLOOKUP(B214,'Full FBS'!$B$18:$M$2049,10,0)</f>
        <v>0</v>
      </c>
      <c r="L214" s="158">
        <f>VLOOKUP(B214,'Full FBS'!$B$18:$M$2049,11,0)</f>
        <v>0</v>
      </c>
      <c r="M214" s="158">
        <f>VLOOKUP(B214,'Full FBS'!$B$18:$M$2049,12,0)</f>
        <v>0</v>
      </c>
      <c r="N214" s="174">
        <f>SUM(G214*$D$8+H214*$D$5+I214*$D$9+J214*$D$6+K214*$D$11+L214*$D$10+M214*$D$7)</f>
        <v>0</v>
      </c>
      <c r="O214" s="168">
        <f>VLOOKUP(B214, 'Full FBS'!$B$18:$P$2049, 14, FALSE)</f>
        <v>0.9</v>
      </c>
      <c r="P214" s="169">
        <f>SUM(((G214+(I214*2))/4600*0.4)+(H214+(J214*1.5))/50*0.6)*100*O214</f>
        <v>0</v>
      </c>
      <c r="Q214" s="14"/>
      <c r="R214" s="14"/>
      <c r="S214" s="14"/>
      <c r="T214" s="14"/>
    </row>
    <row r="215" spans="1:20" ht="13.5" customHeight="1">
      <c r="A215" s="157">
        <f>RANK(N215,$N$18:$N$2188)</f>
        <v>149</v>
      </c>
      <c r="B215" s="148" t="s">
        <v>1423</v>
      </c>
      <c r="C215" s="148" t="s">
        <v>1932</v>
      </c>
      <c r="D215" s="149" t="s">
        <v>33</v>
      </c>
      <c r="E215" s="149" t="s">
        <v>34</v>
      </c>
      <c r="F215" s="149" t="s">
        <v>45</v>
      </c>
      <c r="G215" s="158">
        <f>VLOOKUP(B215,'Full FBS'!$B$18:$M$2049,6,0)</f>
        <v>0</v>
      </c>
      <c r="H215" s="158">
        <f>VLOOKUP(B215,'Full FBS'!$B$18:$M$2049,7,0)</f>
        <v>0</v>
      </c>
      <c r="I215" s="158">
        <f>VLOOKUP(B215,'Full FBS'!$B$18:$M$2049,8,0)</f>
        <v>0</v>
      </c>
      <c r="J215" s="158">
        <f>VLOOKUP(B215,'Full FBS'!$B$18:$M$2049,9,0)</f>
        <v>0</v>
      </c>
      <c r="K215" s="158">
        <f>VLOOKUP(B215,'Full FBS'!$B$18:$M$2049,10,0)</f>
        <v>0</v>
      </c>
      <c r="L215" s="158">
        <f>VLOOKUP(B215,'Full FBS'!$B$18:$M$2049,11,0)</f>
        <v>0</v>
      </c>
      <c r="M215" s="158">
        <f>VLOOKUP(B215,'Full FBS'!$B$18:$M$2049,12,0)</f>
        <v>0</v>
      </c>
      <c r="N215" s="174">
        <f>SUM(G215*$D$8+H215*$D$5+I215*$D$9+J215*$D$6+K215*$D$11+L215*$D$10+M215*$D$7)</f>
        <v>0</v>
      </c>
      <c r="O215" s="168">
        <f>VLOOKUP(B215, 'Full FBS'!$B$18:$P$2049, 14, FALSE)</f>
        <v>0.9</v>
      </c>
      <c r="P215" s="169">
        <f>SUM(((G215+(I215*2))/4600*0.4)+(H215+(J215*1.5))/50*0.6)*100*O215</f>
        <v>0</v>
      </c>
      <c r="Q215" s="14"/>
      <c r="R215" s="14"/>
      <c r="S215" s="14"/>
      <c r="T215" s="14"/>
    </row>
    <row r="216" spans="1:20" ht="13.5" customHeight="1">
      <c r="A216" s="157">
        <f>RANK(N216,$N$18:$N$2188)</f>
        <v>149</v>
      </c>
      <c r="B216" s="148" t="s">
        <v>990</v>
      </c>
      <c r="C216" s="148" t="s">
        <v>51</v>
      </c>
      <c r="D216" s="149" t="s">
        <v>33</v>
      </c>
      <c r="E216" s="149" t="s">
        <v>38</v>
      </c>
      <c r="F216" s="149" t="s">
        <v>37</v>
      </c>
      <c r="G216" s="158">
        <f>VLOOKUP(B216,'Full FBS'!$B$18:$M$2049,6,0)</f>
        <v>0</v>
      </c>
      <c r="H216" s="158">
        <f>VLOOKUP(B216,'Full FBS'!$B$18:$M$2049,7,0)</f>
        <v>0</v>
      </c>
      <c r="I216" s="158">
        <f>VLOOKUP(B216,'Full FBS'!$B$18:$M$2049,8,0)</f>
        <v>0</v>
      </c>
      <c r="J216" s="158">
        <f>VLOOKUP(B216,'Full FBS'!$B$18:$M$2049,9,0)</f>
        <v>0</v>
      </c>
      <c r="K216" s="158">
        <f>VLOOKUP(B216,'Full FBS'!$B$18:$M$2049,10,0)</f>
        <v>0</v>
      </c>
      <c r="L216" s="158">
        <f>VLOOKUP(B216,'Full FBS'!$B$18:$M$2049,11,0)</f>
        <v>0</v>
      </c>
      <c r="M216" s="158">
        <f>VLOOKUP(B216,'Full FBS'!$B$18:$M$2049,12,0)</f>
        <v>0</v>
      </c>
      <c r="N216" s="174">
        <f>SUM(G216*$D$8+H216*$D$5+I216*$D$9+J216*$D$6+K216*$D$11+L216*$D$10+M216*$D$7)</f>
        <v>0</v>
      </c>
      <c r="O216" s="168">
        <f>VLOOKUP(B216, 'Full FBS'!$B$18:$P$2049, 14, FALSE)</f>
        <v>0.9</v>
      </c>
      <c r="P216" s="169">
        <f>SUM(((G216+(I216*2))/4600*0.4)+(H216+(J216*1.5))/50*0.6)*100*O216</f>
        <v>0</v>
      </c>
      <c r="Q216" s="14"/>
      <c r="R216" s="14"/>
      <c r="S216" s="14"/>
      <c r="T216" s="14"/>
    </row>
    <row r="217" spans="1:20" ht="13.5" customHeight="1">
      <c r="A217" s="157">
        <f>RANK(N217,$N$18:$N$2188)</f>
        <v>149</v>
      </c>
      <c r="B217" s="148" t="s">
        <v>946</v>
      </c>
      <c r="C217" s="148" t="s">
        <v>427</v>
      </c>
      <c r="D217" s="149" t="s">
        <v>33</v>
      </c>
      <c r="E217" s="149" t="s">
        <v>38</v>
      </c>
      <c r="F217" s="149" t="s">
        <v>1966</v>
      </c>
      <c r="G217" s="158">
        <f>VLOOKUP(B217,'Full FBS'!$B$18:$M$2049,6,0)</f>
        <v>0</v>
      </c>
      <c r="H217" s="158">
        <f>VLOOKUP(B217,'Full FBS'!$B$18:$M$2049,7,0)</f>
        <v>0</v>
      </c>
      <c r="I217" s="158">
        <f>VLOOKUP(B217,'Full FBS'!$B$18:$M$2049,8,0)</f>
        <v>0</v>
      </c>
      <c r="J217" s="158">
        <f>VLOOKUP(B217,'Full FBS'!$B$18:$M$2049,9,0)</f>
        <v>0</v>
      </c>
      <c r="K217" s="158">
        <f>VLOOKUP(B217,'Full FBS'!$B$18:$M$2049,10,0)</f>
        <v>0</v>
      </c>
      <c r="L217" s="158">
        <f>VLOOKUP(B217,'Full FBS'!$B$18:$M$2049,11,0)</f>
        <v>0</v>
      </c>
      <c r="M217" s="158">
        <f>VLOOKUP(B217,'Full FBS'!$B$18:$M$2049,12,0)</f>
        <v>0</v>
      </c>
      <c r="N217" s="174">
        <f>SUM(G217*$D$8+H217*$D$5+I217*$D$9+J217*$D$6+K217*$D$11+L217*$D$10+M217*$D$7)</f>
        <v>0</v>
      </c>
      <c r="O217" s="168">
        <f>VLOOKUP(B217, 'Full FBS'!$B$18:$P$2049, 14, FALSE)</f>
        <v>0.9</v>
      </c>
      <c r="P217" s="169">
        <f>SUM(((G217+(I217*2))/4600*0.4)+(H217+(J217*1.5))/50*0.6)*100*O217</f>
        <v>0</v>
      </c>
      <c r="Q217" s="14"/>
      <c r="R217" s="14"/>
      <c r="S217" s="14"/>
      <c r="T217" s="14"/>
    </row>
    <row r="218" spans="1:20" ht="13.5" customHeight="1">
      <c r="A218" s="157">
        <f>RANK(N218,$N$18:$N$2188)</f>
        <v>149</v>
      </c>
      <c r="B218" s="148" t="s">
        <v>2104</v>
      </c>
      <c r="C218" s="148" t="s">
        <v>422</v>
      </c>
      <c r="D218" s="149" t="s">
        <v>33</v>
      </c>
      <c r="E218" s="149" t="s">
        <v>38</v>
      </c>
      <c r="F218" s="149" t="s">
        <v>337</v>
      </c>
      <c r="G218" s="158">
        <f>VLOOKUP(B218,'Full FBS'!$B$18:$M$2049,6,0)</f>
        <v>0</v>
      </c>
      <c r="H218" s="158">
        <f>VLOOKUP(B218,'Full FBS'!$B$18:$M$2049,7,0)</f>
        <v>0</v>
      </c>
      <c r="I218" s="158">
        <f>VLOOKUP(B218,'Full FBS'!$B$18:$M$2049,8,0)</f>
        <v>0</v>
      </c>
      <c r="J218" s="158">
        <f>VLOOKUP(B218,'Full FBS'!$B$18:$M$2049,9,0)</f>
        <v>0</v>
      </c>
      <c r="K218" s="158">
        <f>VLOOKUP(B218,'Full FBS'!$B$18:$M$2049,10,0)</f>
        <v>0</v>
      </c>
      <c r="L218" s="158">
        <f>VLOOKUP(B218,'Full FBS'!$B$18:$M$2049,11,0)</f>
        <v>0</v>
      </c>
      <c r="M218" s="158">
        <f>VLOOKUP(B218,'Full FBS'!$B$18:$M$2049,12,0)</f>
        <v>0</v>
      </c>
      <c r="N218" s="174">
        <f>SUM(G218*$D$8+H218*$D$5+I218*$D$9+J218*$D$6+K218*$D$11+L218*$D$10+M218*$D$7)</f>
        <v>0</v>
      </c>
      <c r="O218" s="168">
        <f>VLOOKUP(B218, 'Full FBS'!$B$18:$P$2049, 14, FALSE)</f>
        <v>0.9</v>
      </c>
      <c r="P218" s="169">
        <f>SUM(((G218+(I218*2))/4600*0.4)+(H218+(J218*1.5))/50*0.6)*100*O218</f>
        <v>0</v>
      </c>
      <c r="Q218" s="14"/>
      <c r="R218" s="14"/>
      <c r="S218" s="14"/>
      <c r="T218" s="14"/>
    </row>
    <row r="219" spans="1:20" ht="13.5" customHeight="1">
      <c r="A219" s="157">
        <f>RANK(N219,$N$18:$N$2188)</f>
        <v>149</v>
      </c>
      <c r="B219" s="148" t="s">
        <v>1441</v>
      </c>
      <c r="C219" s="148" t="s">
        <v>414</v>
      </c>
      <c r="D219" s="149" t="s">
        <v>33</v>
      </c>
      <c r="E219" s="149" t="s">
        <v>38</v>
      </c>
      <c r="F219" s="149" t="s">
        <v>47</v>
      </c>
      <c r="G219" s="158">
        <f>VLOOKUP(B219,'Full FBS'!$B$18:$M$2049,6,0)</f>
        <v>0</v>
      </c>
      <c r="H219" s="158">
        <f>VLOOKUP(B219,'Full FBS'!$B$18:$M$2049,7,0)</f>
        <v>0</v>
      </c>
      <c r="I219" s="158">
        <f>VLOOKUP(B219,'Full FBS'!$B$18:$M$2049,8,0)</f>
        <v>0</v>
      </c>
      <c r="J219" s="158">
        <f>VLOOKUP(B219,'Full FBS'!$B$18:$M$2049,9,0)</f>
        <v>0</v>
      </c>
      <c r="K219" s="158">
        <f>VLOOKUP(B219,'Full FBS'!$B$18:$M$2049,10,0)</f>
        <v>0</v>
      </c>
      <c r="L219" s="158">
        <f>VLOOKUP(B219,'Full FBS'!$B$18:$M$2049,11,0)</f>
        <v>0</v>
      </c>
      <c r="M219" s="158">
        <f>VLOOKUP(B219,'Full FBS'!$B$18:$M$2049,12,0)</f>
        <v>0</v>
      </c>
      <c r="N219" s="174">
        <f>SUM(G219*$D$8+H219*$D$5+I219*$D$9+J219*$D$6+K219*$D$11+L219*$D$10+M219*$D$7)</f>
        <v>0</v>
      </c>
      <c r="O219" s="168">
        <f>VLOOKUP(B219, 'Full FBS'!$B$18:$P$2049, 14, FALSE)</f>
        <v>0.9</v>
      </c>
      <c r="P219" s="169">
        <f>SUM(((G219+(I219*2))/4600*0.4)+(H219+(J219*1.5))/50*0.6)*100*O219</f>
        <v>0</v>
      </c>
      <c r="Q219" s="14"/>
      <c r="R219" s="14"/>
      <c r="S219" s="14"/>
      <c r="T219" s="14"/>
    </row>
    <row r="220" spans="1:20" ht="13.5" customHeight="1">
      <c r="A220" s="157">
        <f>RANK(N220,$N$18:$N$2188)</f>
        <v>149</v>
      </c>
      <c r="B220" s="148" t="s">
        <v>1449</v>
      </c>
      <c r="C220" s="148" t="s">
        <v>1056</v>
      </c>
      <c r="D220" s="149" t="s">
        <v>33</v>
      </c>
      <c r="E220" s="149" t="s">
        <v>38</v>
      </c>
      <c r="F220" s="149" t="s">
        <v>41</v>
      </c>
      <c r="G220" s="158">
        <f>VLOOKUP(B220,'Full FBS'!$B$18:$M$2049,6,0)</f>
        <v>0</v>
      </c>
      <c r="H220" s="158">
        <f>VLOOKUP(B220,'Full FBS'!$B$18:$M$2049,7,0)</f>
        <v>0</v>
      </c>
      <c r="I220" s="158">
        <f>VLOOKUP(B220,'Full FBS'!$B$18:$M$2049,8,0)</f>
        <v>0</v>
      </c>
      <c r="J220" s="158">
        <f>VLOOKUP(B220,'Full FBS'!$B$18:$M$2049,9,0)</f>
        <v>0</v>
      </c>
      <c r="K220" s="158">
        <f>VLOOKUP(B220,'Full FBS'!$B$18:$M$2049,10,0)</f>
        <v>0</v>
      </c>
      <c r="L220" s="158">
        <f>VLOOKUP(B220,'Full FBS'!$B$18:$M$2049,11,0)</f>
        <v>0</v>
      </c>
      <c r="M220" s="158">
        <f>VLOOKUP(B220,'Full FBS'!$B$18:$M$2049,12,0)</f>
        <v>0</v>
      </c>
      <c r="N220" s="174">
        <f>SUM(G220*$D$8+H220*$D$5+I220*$D$9+J220*$D$6+K220*$D$11+L220*$D$10+M220*$D$7)</f>
        <v>0</v>
      </c>
      <c r="O220" s="168">
        <f>VLOOKUP(B220, 'Full FBS'!$B$18:$P$2049, 14, FALSE)</f>
        <v>0.9</v>
      </c>
      <c r="P220" s="169">
        <f>SUM(((G220+(I220*2))/4600*0.4)+(H220+(J220*1.5))/50*0.6)*100*O220</f>
        <v>0</v>
      </c>
      <c r="Q220" s="14"/>
      <c r="R220" s="14"/>
      <c r="S220" s="14"/>
      <c r="T220" s="14"/>
    </row>
    <row r="221" spans="1:20" ht="13.5" customHeight="1">
      <c r="A221" s="157">
        <f>RANK(N221,$N$18:$N$2188)</f>
        <v>149</v>
      </c>
      <c r="B221" s="148" t="s">
        <v>1456</v>
      </c>
      <c r="C221" s="148" t="s">
        <v>1043</v>
      </c>
      <c r="D221" s="149" t="s">
        <v>33</v>
      </c>
      <c r="E221" s="149" t="s">
        <v>38</v>
      </c>
      <c r="F221" s="149" t="s">
        <v>45</v>
      </c>
      <c r="G221" s="158">
        <f>VLOOKUP(B221,'Full FBS'!$B$18:$M$2049,6,0)</f>
        <v>0</v>
      </c>
      <c r="H221" s="158">
        <f>VLOOKUP(B221,'Full FBS'!$B$18:$M$2049,7,0)</f>
        <v>0</v>
      </c>
      <c r="I221" s="158">
        <f>VLOOKUP(B221,'Full FBS'!$B$18:$M$2049,8,0)</f>
        <v>0</v>
      </c>
      <c r="J221" s="158">
        <f>VLOOKUP(B221,'Full FBS'!$B$18:$M$2049,9,0)</f>
        <v>0</v>
      </c>
      <c r="K221" s="158">
        <f>VLOOKUP(B221,'Full FBS'!$B$18:$M$2049,10,0)</f>
        <v>0</v>
      </c>
      <c r="L221" s="158">
        <f>VLOOKUP(B221,'Full FBS'!$B$18:$M$2049,11,0)</f>
        <v>0</v>
      </c>
      <c r="M221" s="158">
        <f>VLOOKUP(B221,'Full FBS'!$B$18:$M$2049,12,0)</f>
        <v>0</v>
      </c>
      <c r="N221" s="174">
        <f>SUM(G221*$D$8+H221*$D$5+I221*$D$9+J221*$D$6+K221*$D$11+L221*$D$10+M221*$D$7)</f>
        <v>0</v>
      </c>
      <c r="O221" s="168">
        <f>VLOOKUP(B221, 'Full FBS'!$B$18:$P$2049, 14, FALSE)</f>
        <v>0.9</v>
      </c>
      <c r="P221" s="169">
        <f>SUM(((G221+(I221*2))/4600*0.4)+(H221+(J221*1.5))/50*0.6)*100*O221</f>
        <v>0</v>
      </c>
      <c r="Q221" s="14"/>
      <c r="R221" s="14"/>
      <c r="S221" s="14"/>
      <c r="T221" s="14"/>
    </row>
    <row r="222" spans="1:20" ht="13.5" customHeight="1">
      <c r="A222" s="157">
        <f>RANK(N222,$N$18:$N$2188)</f>
        <v>149</v>
      </c>
      <c r="B222" s="148" t="s">
        <v>1464</v>
      </c>
      <c r="C222" s="148" t="s">
        <v>1057</v>
      </c>
      <c r="D222" s="149" t="s">
        <v>33</v>
      </c>
      <c r="E222" s="149" t="s">
        <v>34</v>
      </c>
      <c r="F222" s="149" t="s">
        <v>337</v>
      </c>
      <c r="G222" s="158">
        <f>VLOOKUP(B222,'Full FBS'!$B$18:$M$2049,6,0)</f>
        <v>0</v>
      </c>
      <c r="H222" s="158">
        <f>VLOOKUP(B222,'Full FBS'!$B$18:$M$2049,7,0)</f>
        <v>0</v>
      </c>
      <c r="I222" s="158">
        <f>VLOOKUP(B222,'Full FBS'!$B$18:$M$2049,8,0)</f>
        <v>0</v>
      </c>
      <c r="J222" s="158">
        <f>VLOOKUP(B222,'Full FBS'!$B$18:$M$2049,9,0)</f>
        <v>0</v>
      </c>
      <c r="K222" s="158">
        <f>VLOOKUP(B222,'Full FBS'!$B$18:$M$2049,10,0)</f>
        <v>0</v>
      </c>
      <c r="L222" s="158">
        <f>VLOOKUP(B222,'Full FBS'!$B$18:$M$2049,11,0)</f>
        <v>0</v>
      </c>
      <c r="M222" s="158">
        <f>VLOOKUP(B222,'Full FBS'!$B$18:$M$2049,12,0)</f>
        <v>0</v>
      </c>
      <c r="N222" s="174">
        <f>SUM(G222*$D$8+H222*$D$5+I222*$D$9+J222*$D$6+K222*$D$11+L222*$D$10+M222*$D$7)</f>
        <v>0</v>
      </c>
      <c r="O222" s="168">
        <f>VLOOKUP(B222, 'Full FBS'!$B$18:$P$2049, 14, FALSE)</f>
        <v>0.9</v>
      </c>
      <c r="P222" s="169">
        <f>SUM(((G222+(I222*2))/4600*0.4)+(H222+(J222*1.5))/50*0.6)*100*O222</f>
        <v>0</v>
      </c>
      <c r="Q222" s="14"/>
      <c r="R222" s="14"/>
      <c r="S222" s="14"/>
      <c r="T222" s="14"/>
    </row>
    <row r="223" spans="1:20" ht="13.5" customHeight="1">
      <c r="A223" s="157">
        <f>RANK(N223,$N$18:$N$2188)</f>
        <v>149</v>
      </c>
      <c r="B223" s="148" t="s">
        <v>1472</v>
      </c>
      <c r="C223" s="148" t="s">
        <v>420</v>
      </c>
      <c r="D223" s="149" t="s">
        <v>33</v>
      </c>
      <c r="E223" s="149" t="s">
        <v>34</v>
      </c>
      <c r="F223" s="149" t="s">
        <v>337</v>
      </c>
      <c r="G223" s="158">
        <f>VLOOKUP(B223,'Full FBS'!$B$18:$M$2049,6,0)</f>
        <v>0</v>
      </c>
      <c r="H223" s="158">
        <f>VLOOKUP(B223,'Full FBS'!$B$18:$M$2049,7,0)</f>
        <v>0</v>
      </c>
      <c r="I223" s="158">
        <f>VLOOKUP(B223,'Full FBS'!$B$18:$M$2049,8,0)</f>
        <v>0</v>
      </c>
      <c r="J223" s="158">
        <f>VLOOKUP(B223,'Full FBS'!$B$18:$M$2049,9,0)</f>
        <v>0</v>
      </c>
      <c r="K223" s="158">
        <f>VLOOKUP(B223,'Full FBS'!$B$18:$M$2049,10,0)</f>
        <v>0</v>
      </c>
      <c r="L223" s="158">
        <f>VLOOKUP(B223,'Full FBS'!$B$18:$M$2049,11,0)</f>
        <v>0</v>
      </c>
      <c r="M223" s="158">
        <f>VLOOKUP(B223,'Full FBS'!$B$18:$M$2049,12,0)</f>
        <v>0</v>
      </c>
      <c r="N223" s="174">
        <f>SUM(G223*$D$8+H223*$D$5+I223*$D$9+J223*$D$6+K223*$D$11+L223*$D$10+M223*$D$7)</f>
        <v>0</v>
      </c>
      <c r="O223" s="168">
        <f>VLOOKUP(B223, 'Full FBS'!$B$18:$P$2049, 14, FALSE)</f>
        <v>0.9</v>
      </c>
      <c r="P223" s="169">
        <f>SUM(((G223+(I223*2))/4600*0.4)+(H223+(J223*1.5))/50*0.6)*100*O223</f>
        <v>0</v>
      </c>
      <c r="Q223" s="14"/>
      <c r="R223" s="14"/>
      <c r="S223" s="14"/>
      <c r="T223" s="14"/>
    </row>
    <row r="224" spans="1:20" ht="13.5" customHeight="1">
      <c r="A224" s="157">
        <f>RANK(N224,$N$18:$N$2188)</f>
        <v>149</v>
      </c>
      <c r="B224" s="148" t="s">
        <v>1480</v>
      </c>
      <c r="C224" s="148" t="s">
        <v>1933</v>
      </c>
      <c r="D224" s="149" t="s">
        <v>33</v>
      </c>
      <c r="E224" s="149" t="s">
        <v>36</v>
      </c>
      <c r="F224" s="149" t="s">
        <v>48</v>
      </c>
      <c r="G224" s="158">
        <f>VLOOKUP(B224,'Full FBS'!$B$18:$M$2049,6,0)</f>
        <v>0</v>
      </c>
      <c r="H224" s="158">
        <f>VLOOKUP(B224,'Full FBS'!$B$18:$M$2049,7,0)</f>
        <v>0</v>
      </c>
      <c r="I224" s="158">
        <f>VLOOKUP(B224,'Full FBS'!$B$18:$M$2049,8,0)</f>
        <v>0</v>
      </c>
      <c r="J224" s="158">
        <f>VLOOKUP(B224,'Full FBS'!$B$18:$M$2049,9,0)</f>
        <v>0</v>
      </c>
      <c r="K224" s="158">
        <f>VLOOKUP(B224,'Full FBS'!$B$18:$M$2049,10,0)</f>
        <v>0</v>
      </c>
      <c r="L224" s="158">
        <f>VLOOKUP(B224,'Full FBS'!$B$18:$M$2049,11,0)</f>
        <v>0</v>
      </c>
      <c r="M224" s="158">
        <f>VLOOKUP(B224,'Full FBS'!$B$18:$M$2049,12,0)</f>
        <v>0</v>
      </c>
      <c r="N224" s="174">
        <f>SUM(G224*$D$8+H224*$D$5+I224*$D$9+J224*$D$6+K224*$D$11+L224*$D$10+M224*$D$7)</f>
        <v>0</v>
      </c>
      <c r="O224" s="168">
        <f>VLOOKUP(B224, 'Full FBS'!$B$18:$P$2049, 14, FALSE)</f>
        <v>0.9</v>
      </c>
      <c r="P224" s="169">
        <f>SUM(((G224+(I224*2))/4600*0.4)+(H224+(J224*1.5))/50*0.6)*100*O224</f>
        <v>0</v>
      </c>
      <c r="Q224" s="14"/>
      <c r="R224" s="14"/>
      <c r="S224" s="14"/>
      <c r="T224" s="14"/>
    </row>
    <row r="225" spans="1:20" ht="13.5" customHeight="1">
      <c r="A225" s="157">
        <f>RANK(N225,$N$18:$N$2188)</f>
        <v>149</v>
      </c>
      <c r="B225" s="148" t="s">
        <v>1484</v>
      </c>
      <c r="C225" s="148" t="s">
        <v>453</v>
      </c>
      <c r="D225" s="149" t="s">
        <v>33</v>
      </c>
      <c r="E225" s="149" t="s">
        <v>1965</v>
      </c>
      <c r="F225" s="149" t="s">
        <v>337</v>
      </c>
      <c r="G225" s="158">
        <f>VLOOKUP(B225,'Full FBS'!$B$18:$M$2049,6,0)</f>
        <v>0</v>
      </c>
      <c r="H225" s="158">
        <f>VLOOKUP(B225,'Full FBS'!$B$18:$M$2049,7,0)</f>
        <v>0</v>
      </c>
      <c r="I225" s="158">
        <f>VLOOKUP(B225,'Full FBS'!$B$18:$M$2049,8,0)</f>
        <v>0</v>
      </c>
      <c r="J225" s="158">
        <f>VLOOKUP(B225,'Full FBS'!$B$18:$M$2049,9,0)</f>
        <v>0</v>
      </c>
      <c r="K225" s="158">
        <f>VLOOKUP(B225,'Full FBS'!$B$18:$M$2049,10,0)</f>
        <v>0</v>
      </c>
      <c r="L225" s="158">
        <f>VLOOKUP(B225,'Full FBS'!$B$18:$M$2049,11,0)</f>
        <v>0</v>
      </c>
      <c r="M225" s="158">
        <f>VLOOKUP(B225,'Full FBS'!$B$18:$M$2049,12,0)</f>
        <v>0</v>
      </c>
      <c r="N225" s="174">
        <f>SUM(G225*$D$8+H225*$D$5+I225*$D$9+J225*$D$6+K225*$D$11+L225*$D$10+M225*$D$7)</f>
        <v>0</v>
      </c>
      <c r="O225" s="168">
        <f>VLOOKUP(B225, 'Full FBS'!$B$18:$P$2049, 14, FALSE)</f>
        <v>0.9</v>
      </c>
      <c r="P225" s="169">
        <f>SUM(((G225+(I225*2))/4600*0.4)+(H225+(J225*1.5))/50*0.6)*100*O225</f>
        <v>0</v>
      </c>
      <c r="Q225" s="14"/>
      <c r="R225" s="14"/>
      <c r="S225" s="14"/>
      <c r="T225" s="14"/>
    </row>
    <row r="226" spans="1:20" ht="13.5" customHeight="1">
      <c r="A226" s="157">
        <f>RANK(N226,$N$18:$N$2188)</f>
        <v>149</v>
      </c>
      <c r="B226" s="148" t="s">
        <v>1489</v>
      </c>
      <c r="C226" s="148" t="s">
        <v>1934</v>
      </c>
      <c r="D226" s="149" t="s">
        <v>33</v>
      </c>
      <c r="E226" s="149" t="s">
        <v>1965</v>
      </c>
      <c r="F226" s="149" t="s">
        <v>37</v>
      </c>
      <c r="G226" s="158">
        <f>VLOOKUP(B226,'Full FBS'!$B$18:$M$2049,6,0)</f>
        <v>0</v>
      </c>
      <c r="H226" s="158">
        <f>VLOOKUP(B226,'Full FBS'!$B$18:$M$2049,7,0)</f>
        <v>0</v>
      </c>
      <c r="I226" s="158">
        <f>VLOOKUP(B226,'Full FBS'!$B$18:$M$2049,8,0)</f>
        <v>0</v>
      </c>
      <c r="J226" s="158">
        <f>VLOOKUP(B226,'Full FBS'!$B$18:$M$2049,9,0)</f>
        <v>0</v>
      </c>
      <c r="K226" s="158">
        <f>VLOOKUP(B226,'Full FBS'!$B$18:$M$2049,10,0)</f>
        <v>0</v>
      </c>
      <c r="L226" s="158">
        <f>VLOOKUP(B226,'Full FBS'!$B$18:$M$2049,11,0)</f>
        <v>0</v>
      </c>
      <c r="M226" s="158">
        <f>VLOOKUP(B226,'Full FBS'!$B$18:$M$2049,12,0)</f>
        <v>0</v>
      </c>
      <c r="N226" s="174">
        <f>SUM(G226*$D$8+H226*$D$5+I226*$D$9+J226*$D$6+K226*$D$11+L226*$D$10+M226*$D$7)</f>
        <v>0</v>
      </c>
      <c r="O226" s="168">
        <f>VLOOKUP(B226, 'Full FBS'!$B$18:$P$2049, 14, FALSE)</f>
        <v>0.9</v>
      </c>
      <c r="P226" s="169">
        <f>SUM(((G226+(I226*2))/4600*0.4)+(H226+(J226*1.5))/50*0.6)*100*O226</f>
        <v>0</v>
      </c>
      <c r="Q226" s="14"/>
      <c r="R226" s="14"/>
      <c r="S226" s="14"/>
      <c r="T226" s="14"/>
    </row>
    <row r="227" spans="1:20" ht="13.5" customHeight="1">
      <c r="A227" s="157">
        <f>RANK(N227,$N$18:$N$2188)</f>
        <v>149</v>
      </c>
      <c r="B227" s="148" t="s">
        <v>261</v>
      </c>
      <c r="C227" s="148" t="s">
        <v>433</v>
      </c>
      <c r="D227" s="149" t="s">
        <v>33</v>
      </c>
      <c r="E227" s="149" t="s">
        <v>36</v>
      </c>
      <c r="F227" s="149" t="s">
        <v>37</v>
      </c>
      <c r="G227" s="158">
        <f>VLOOKUP(B227,'Full FBS'!$B$18:$M$2049,6,0)</f>
        <v>0</v>
      </c>
      <c r="H227" s="158">
        <f>VLOOKUP(B227,'Full FBS'!$B$18:$M$2049,7,0)</f>
        <v>0</v>
      </c>
      <c r="I227" s="158">
        <f>VLOOKUP(B227,'Full FBS'!$B$18:$M$2049,8,0)</f>
        <v>0</v>
      </c>
      <c r="J227" s="158">
        <f>VLOOKUP(B227,'Full FBS'!$B$18:$M$2049,9,0)</f>
        <v>0</v>
      </c>
      <c r="K227" s="158">
        <f>VLOOKUP(B227,'Full FBS'!$B$18:$M$2049,10,0)</f>
        <v>0</v>
      </c>
      <c r="L227" s="158">
        <f>VLOOKUP(B227,'Full FBS'!$B$18:$M$2049,11,0)</f>
        <v>0</v>
      </c>
      <c r="M227" s="158">
        <f>VLOOKUP(B227,'Full FBS'!$B$18:$M$2049,12,0)</f>
        <v>0</v>
      </c>
      <c r="N227" s="174">
        <f>SUM(G227*$D$8+H227*$D$5+I227*$D$9+J227*$D$6+K227*$D$11+L227*$D$10+M227*$D$7)</f>
        <v>0</v>
      </c>
      <c r="O227" s="168">
        <f>VLOOKUP(B227, 'Full FBS'!$B$18:$P$2049, 14, FALSE)</f>
        <v>0.9</v>
      </c>
      <c r="P227" s="169">
        <f>SUM(((G227+(I227*2))/4600*0.4)+(H227+(J227*1.5))/50*0.6)*100*O227</f>
        <v>0</v>
      </c>
      <c r="Q227" s="14"/>
      <c r="R227" s="14"/>
      <c r="S227" s="14"/>
      <c r="T227" s="14"/>
    </row>
    <row r="228" spans="1:20" ht="13.5" customHeight="1">
      <c r="A228" s="157">
        <f>RANK(N228,$N$18:$N$2188)</f>
        <v>149</v>
      </c>
      <c r="B228" s="148" t="s">
        <v>1509</v>
      </c>
      <c r="C228" s="148" t="s">
        <v>1935</v>
      </c>
      <c r="D228" s="149" t="s">
        <v>33</v>
      </c>
      <c r="E228" s="149" t="s">
        <v>36</v>
      </c>
      <c r="F228" s="149" t="s">
        <v>45</v>
      </c>
      <c r="G228" s="158">
        <f>VLOOKUP(B228,'Full FBS'!$B$18:$M$2049,6,0)</f>
        <v>0</v>
      </c>
      <c r="H228" s="158">
        <f>VLOOKUP(B228,'Full FBS'!$B$18:$M$2049,7,0)</f>
        <v>0</v>
      </c>
      <c r="I228" s="158">
        <f>VLOOKUP(B228,'Full FBS'!$B$18:$M$2049,8,0)</f>
        <v>0</v>
      </c>
      <c r="J228" s="158">
        <f>VLOOKUP(B228,'Full FBS'!$B$18:$M$2049,9,0)</f>
        <v>0</v>
      </c>
      <c r="K228" s="158">
        <f>VLOOKUP(B228,'Full FBS'!$B$18:$M$2049,10,0)</f>
        <v>0</v>
      </c>
      <c r="L228" s="158">
        <f>VLOOKUP(B228,'Full FBS'!$B$18:$M$2049,11,0)</f>
        <v>0</v>
      </c>
      <c r="M228" s="158">
        <f>VLOOKUP(B228,'Full FBS'!$B$18:$M$2049,12,0)</f>
        <v>0</v>
      </c>
      <c r="N228" s="174">
        <f>SUM(G228*$D$8+H228*$D$5+I228*$D$9+J228*$D$6+K228*$D$11+L228*$D$10+M228*$D$7)</f>
        <v>0</v>
      </c>
      <c r="O228" s="168">
        <f>VLOOKUP(B228, 'Full FBS'!$B$18:$P$2049, 14, FALSE)</f>
        <v>0.9</v>
      </c>
      <c r="P228" s="169">
        <f>SUM(((G228+(I228*2))/4600*0.4)+(H228+(J228*1.5))/50*0.6)*100*O228</f>
        <v>0</v>
      </c>
      <c r="Q228" s="14"/>
      <c r="R228" s="14"/>
      <c r="S228" s="14"/>
      <c r="T228" s="14"/>
    </row>
    <row r="229" spans="1:20" ht="13.5" customHeight="1">
      <c r="A229" s="157">
        <f>RANK(N229,$N$18:$N$2188)</f>
        <v>149</v>
      </c>
      <c r="B229" s="148" t="s">
        <v>1515</v>
      </c>
      <c r="C229" s="148" t="s">
        <v>423</v>
      </c>
      <c r="D229" s="149" t="s">
        <v>33</v>
      </c>
      <c r="E229" s="149" t="s">
        <v>38</v>
      </c>
      <c r="F229" s="149" t="s">
        <v>337</v>
      </c>
      <c r="G229" s="158">
        <f>VLOOKUP(B229,'Full FBS'!$B$18:$M$2049,6,0)</f>
        <v>0</v>
      </c>
      <c r="H229" s="158">
        <f>VLOOKUP(B229,'Full FBS'!$B$18:$M$2049,7,0)</f>
        <v>0</v>
      </c>
      <c r="I229" s="158">
        <f>VLOOKUP(B229,'Full FBS'!$B$18:$M$2049,8,0)</f>
        <v>0</v>
      </c>
      <c r="J229" s="158">
        <f>VLOOKUP(B229,'Full FBS'!$B$18:$M$2049,9,0)</f>
        <v>0</v>
      </c>
      <c r="K229" s="158">
        <f>VLOOKUP(B229,'Full FBS'!$B$18:$M$2049,10,0)</f>
        <v>0</v>
      </c>
      <c r="L229" s="158">
        <f>VLOOKUP(B229,'Full FBS'!$B$18:$M$2049,11,0)</f>
        <v>0</v>
      </c>
      <c r="M229" s="158">
        <f>VLOOKUP(B229,'Full FBS'!$B$18:$M$2049,12,0)</f>
        <v>0</v>
      </c>
      <c r="N229" s="174">
        <f>SUM(G229*$D$8+H229*$D$5+I229*$D$9+J229*$D$6+K229*$D$11+L229*$D$10+M229*$D$7)</f>
        <v>0</v>
      </c>
      <c r="O229" s="168">
        <f>VLOOKUP(B229, 'Full FBS'!$B$18:$P$2049, 14, FALSE)</f>
        <v>0.9</v>
      </c>
      <c r="P229" s="169">
        <f>SUM(((G229+(I229*2))/4600*0.4)+(H229+(J229*1.5))/50*0.6)*100*O229</f>
        <v>0</v>
      </c>
      <c r="Q229" s="14"/>
      <c r="R229" s="14"/>
      <c r="S229" s="14"/>
      <c r="T229" s="14"/>
    </row>
    <row r="230" spans="1:20" ht="13.5" customHeight="1">
      <c r="A230" s="157">
        <f>RANK(N230,$N$18:$N$2188)</f>
        <v>149</v>
      </c>
      <c r="B230" s="148" t="s">
        <v>455</v>
      </c>
      <c r="C230" s="148" t="s">
        <v>439</v>
      </c>
      <c r="D230" s="149" t="s">
        <v>33</v>
      </c>
      <c r="E230" s="149" t="s">
        <v>38</v>
      </c>
      <c r="F230" s="149" t="s">
        <v>35</v>
      </c>
      <c r="G230" s="158">
        <f>VLOOKUP(B230,'Full FBS'!$B$18:$M$2049,6,0)</f>
        <v>0</v>
      </c>
      <c r="H230" s="158">
        <f>VLOOKUP(B230,'Full FBS'!$B$18:$M$2049,7,0)</f>
        <v>0</v>
      </c>
      <c r="I230" s="158">
        <f>VLOOKUP(B230,'Full FBS'!$B$18:$M$2049,8,0)</f>
        <v>0</v>
      </c>
      <c r="J230" s="158">
        <f>VLOOKUP(B230,'Full FBS'!$B$18:$M$2049,9,0)</f>
        <v>0</v>
      </c>
      <c r="K230" s="158">
        <f>VLOOKUP(B230,'Full FBS'!$B$18:$M$2049,10,0)</f>
        <v>0</v>
      </c>
      <c r="L230" s="158">
        <f>VLOOKUP(B230,'Full FBS'!$B$18:$M$2049,11,0)</f>
        <v>0</v>
      </c>
      <c r="M230" s="158">
        <f>VLOOKUP(B230,'Full FBS'!$B$18:$M$2049,12,0)</f>
        <v>0</v>
      </c>
      <c r="N230" s="174">
        <f>SUM(G230*$D$8+H230*$D$5+I230*$D$9+J230*$D$6+K230*$D$11+L230*$D$10+M230*$D$7)</f>
        <v>0</v>
      </c>
      <c r="O230" s="168">
        <f>VLOOKUP(B230, 'Full FBS'!$B$18:$P$2049, 14, FALSE)</f>
        <v>0.9</v>
      </c>
      <c r="P230" s="169">
        <f>SUM(((G230+(I230*2))/4600*0.4)+(H230+(J230*1.5))/50*0.6)*100*O230</f>
        <v>0</v>
      </c>
      <c r="Q230" s="14"/>
      <c r="R230" s="14"/>
      <c r="S230" s="14"/>
      <c r="T230" s="14"/>
    </row>
    <row r="231" spans="1:20" ht="13.5" customHeight="1">
      <c r="A231" s="157">
        <f>RANK(N231,$N$18:$N$2188)</f>
        <v>149</v>
      </c>
      <c r="B231" s="148" t="s">
        <v>786</v>
      </c>
      <c r="C231" s="148" t="s">
        <v>1937</v>
      </c>
      <c r="D231" s="149" t="s">
        <v>33</v>
      </c>
      <c r="E231" s="149" t="s">
        <v>38</v>
      </c>
      <c r="F231" s="149" t="s">
        <v>35</v>
      </c>
      <c r="G231" s="158">
        <f>VLOOKUP(B231,'Full FBS'!$B$18:$M$2049,6,0)</f>
        <v>0</v>
      </c>
      <c r="H231" s="158">
        <f>VLOOKUP(B231,'Full FBS'!$B$18:$M$2049,7,0)</f>
        <v>0</v>
      </c>
      <c r="I231" s="158">
        <f>VLOOKUP(B231,'Full FBS'!$B$18:$M$2049,8,0)</f>
        <v>0</v>
      </c>
      <c r="J231" s="158">
        <f>VLOOKUP(B231,'Full FBS'!$B$18:$M$2049,9,0)</f>
        <v>0</v>
      </c>
      <c r="K231" s="158">
        <f>VLOOKUP(B231,'Full FBS'!$B$18:$M$2049,10,0)</f>
        <v>0</v>
      </c>
      <c r="L231" s="158">
        <f>VLOOKUP(B231,'Full FBS'!$B$18:$M$2049,11,0)</f>
        <v>0</v>
      </c>
      <c r="M231" s="158">
        <f>VLOOKUP(B231,'Full FBS'!$B$18:$M$2049,12,0)</f>
        <v>0</v>
      </c>
      <c r="N231" s="174">
        <f>SUM(G231*$D$8+H231*$D$5+I231*$D$9+J231*$D$6+K231*$D$11+L231*$D$10+M231*$D$7)</f>
        <v>0</v>
      </c>
      <c r="O231" s="168">
        <f>VLOOKUP(B231, 'Full FBS'!$B$18:$P$2049, 14, FALSE)</f>
        <v>0.9</v>
      </c>
      <c r="P231" s="169">
        <f>SUM(((G231+(I231*2))/4600*0.4)+(H231+(J231*1.5))/50*0.6)*100*O231</f>
        <v>0</v>
      </c>
      <c r="Q231" s="14"/>
      <c r="R231" s="14"/>
      <c r="S231" s="14"/>
      <c r="T231" s="14"/>
    </row>
    <row r="232" spans="1:20" ht="13.5" customHeight="1">
      <c r="A232" s="157">
        <f>RANK(N232,$N$18:$N$2188)</f>
        <v>149</v>
      </c>
      <c r="B232" s="148" t="s">
        <v>795</v>
      </c>
      <c r="C232" s="148" t="s">
        <v>1938</v>
      </c>
      <c r="D232" s="149" t="s">
        <v>33</v>
      </c>
      <c r="E232" s="149" t="s">
        <v>36</v>
      </c>
      <c r="F232" s="149" t="s">
        <v>45</v>
      </c>
      <c r="G232" s="158">
        <f>VLOOKUP(B232,'Full FBS'!$B$18:$M$2049,6,0)</f>
        <v>0</v>
      </c>
      <c r="H232" s="158">
        <f>VLOOKUP(B232,'Full FBS'!$B$18:$M$2049,7,0)</f>
        <v>0</v>
      </c>
      <c r="I232" s="158">
        <f>VLOOKUP(B232,'Full FBS'!$B$18:$M$2049,8,0)</f>
        <v>0</v>
      </c>
      <c r="J232" s="158">
        <f>VLOOKUP(B232,'Full FBS'!$B$18:$M$2049,9,0)</f>
        <v>0</v>
      </c>
      <c r="K232" s="158">
        <f>VLOOKUP(B232,'Full FBS'!$B$18:$M$2049,10,0)</f>
        <v>0</v>
      </c>
      <c r="L232" s="158">
        <f>VLOOKUP(B232,'Full FBS'!$B$18:$M$2049,11,0)</f>
        <v>0</v>
      </c>
      <c r="M232" s="158">
        <f>VLOOKUP(B232,'Full FBS'!$B$18:$M$2049,12,0)</f>
        <v>0</v>
      </c>
      <c r="N232" s="174">
        <f>SUM(G232*$D$8+H232*$D$5+I232*$D$9+J232*$D$6+K232*$D$11+L232*$D$10+M232*$D$7)</f>
        <v>0</v>
      </c>
      <c r="O232" s="168">
        <f>VLOOKUP(B232, 'Full FBS'!$B$18:$P$2049, 14, FALSE)</f>
        <v>0.9</v>
      </c>
      <c r="P232" s="169">
        <f>SUM(((G232+(I232*2))/4600*0.4)+(H232+(J232*1.5))/50*0.6)*100*O232</f>
        <v>0</v>
      </c>
      <c r="Q232" s="14"/>
      <c r="R232" s="14"/>
      <c r="S232" s="14"/>
      <c r="T232" s="14"/>
    </row>
    <row r="233" spans="1:20" ht="13.5" customHeight="1">
      <c r="A233" s="157">
        <f>RANK(N233,$N$18:$N$2188)</f>
        <v>149</v>
      </c>
      <c r="B233" s="148" t="s">
        <v>1540</v>
      </c>
      <c r="C233" s="148" t="s">
        <v>1939</v>
      </c>
      <c r="D233" s="149" t="s">
        <v>33</v>
      </c>
      <c r="E233" s="149" t="s">
        <v>38</v>
      </c>
      <c r="F233" s="149" t="s">
        <v>41</v>
      </c>
      <c r="G233" s="158">
        <f>VLOOKUP(B233,'Full FBS'!$B$18:$M$2049,6,0)</f>
        <v>0</v>
      </c>
      <c r="H233" s="158">
        <f>VLOOKUP(B233,'Full FBS'!$B$18:$M$2049,7,0)</f>
        <v>0</v>
      </c>
      <c r="I233" s="158">
        <f>VLOOKUP(B233,'Full FBS'!$B$18:$M$2049,8,0)</f>
        <v>0</v>
      </c>
      <c r="J233" s="158">
        <f>VLOOKUP(B233,'Full FBS'!$B$18:$M$2049,9,0)</f>
        <v>0</v>
      </c>
      <c r="K233" s="158">
        <f>VLOOKUP(B233,'Full FBS'!$B$18:$M$2049,10,0)</f>
        <v>0</v>
      </c>
      <c r="L233" s="158">
        <f>VLOOKUP(B233,'Full FBS'!$B$18:$M$2049,11,0)</f>
        <v>0</v>
      </c>
      <c r="M233" s="158">
        <f>VLOOKUP(B233,'Full FBS'!$B$18:$M$2049,12,0)</f>
        <v>0</v>
      </c>
      <c r="N233" s="174">
        <f>SUM(G233*$D$8+H233*$D$5+I233*$D$9+J233*$D$6+K233*$D$11+L233*$D$10+M233*$D$7)</f>
        <v>0</v>
      </c>
      <c r="O233" s="168">
        <f>VLOOKUP(B233, 'Full FBS'!$B$18:$P$2049, 14, FALSE)</f>
        <v>0.9</v>
      </c>
      <c r="P233" s="169">
        <f>SUM(((G233+(I233*2))/4600*0.4)+(H233+(J233*1.5))/50*0.6)*100*O233</f>
        <v>0</v>
      </c>
      <c r="Q233" s="14"/>
      <c r="R233" s="14"/>
      <c r="S233" s="14"/>
      <c r="T233" s="14"/>
    </row>
    <row r="234" spans="1:20" ht="13.5" customHeight="1">
      <c r="A234" s="157">
        <f>RANK(N234,$N$18:$N$2188)</f>
        <v>149</v>
      </c>
      <c r="B234" s="148" t="s">
        <v>2133</v>
      </c>
      <c r="C234" s="148" t="s">
        <v>1940</v>
      </c>
      <c r="D234" s="149" t="s">
        <v>33</v>
      </c>
      <c r="E234" s="149" t="s">
        <v>34</v>
      </c>
      <c r="F234" s="149" t="s">
        <v>47</v>
      </c>
      <c r="G234" s="158">
        <f>VLOOKUP(B234,'Full FBS'!$B$18:$M$2049,6,0)</f>
        <v>0</v>
      </c>
      <c r="H234" s="158">
        <f>VLOOKUP(B234,'Full FBS'!$B$18:$M$2049,7,0)</f>
        <v>0</v>
      </c>
      <c r="I234" s="158">
        <f>VLOOKUP(B234,'Full FBS'!$B$18:$M$2049,8,0)</f>
        <v>0</v>
      </c>
      <c r="J234" s="158">
        <f>VLOOKUP(B234,'Full FBS'!$B$18:$M$2049,9,0)</f>
        <v>0</v>
      </c>
      <c r="K234" s="158">
        <f>VLOOKUP(B234,'Full FBS'!$B$18:$M$2049,10,0)</f>
        <v>0</v>
      </c>
      <c r="L234" s="158">
        <f>VLOOKUP(B234,'Full FBS'!$B$18:$M$2049,11,0)</f>
        <v>0</v>
      </c>
      <c r="M234" s="158">
        <f>VLOOKUP(B234,'Full FBS'!$B$18:$M$2049,12,0)</f>
        <v>0</v>
      </c>
      <c r="N234" s="174">
        <f>SUM(G234*$D$8+H234*$D$5+I234*$D$9+J234*$D$6+K234*$D$11+L234*$D$10+M234*$D$7)</f>
        <v>0</v>
      </c>
      <c r="O234" s="168">
        <f>VLOOKUP(B234, 'Full FBS'!$B$18:$P$2049, 14, FALSE)</f>
        <v>0.9</v>
      </c>
      <c r="P234" s="169">
        <f>SUM(((G234+(I234*2))/4600*0.4)+(H234+(J234*1.5))/50*0.6)*100*O234</f>
        <v>0</v>
      </c>
      <c r="Q234" s="14"/>
      <c r="R234" s="14"/>
      <c r="S234" s="14"/>
      <c r="T234" s="14"/>
    </row>
    <row r="235" spans="1:20" ht="13.5" customHeight="1">
      <c r="A235" s="157">
        <f>RANK(N235,$N$18:$N$2188)</f>
        <v>149</v>
      </c>
      <c r="B235" s="148" t="s">
        <v>804</v>
      </c>
      <c r="C235" s="148" t="s">
        <v>1941</v>
      </c>
      <c r="D235" s="149" t="s">
        <v>33</v>
      </c>
      <c r="E235" s="149" t="s">
        <v>36</v>
      </c>
      <c r="F235" s="149" t="s">
        <v>1047</v>
      </c>
      <c r="G235" s="158">
        <f>VLOOKUP(B235,'Full FBS'!$B$18:$M$2049,6,0)</f>
        <v>0</v>
      </c>
      <c r="H235" s="158">
        <f>VLOOKUP(B235,'Full FBS'!$B$18:$M$2049,7,0)</f>
        <v>0</v>
      </c>
      <c r="I235" s="158">
        <f>VLOOKUP(B235,'Full FBS'!$B$18:$M$2049,8,0)</f>
        <v>0</v>
      </c>
      <c r="J235" s="158">
        <f>VLOOKUP(B235,'Full FBS'!$B$18:$M$2049,9,0)</f>
        <v>0</v>
      </c>
      <c r="K235" s="158">
        <f>VLOOKUP(B235,'Full FBS'!$B$18:$M$2049,10,0)</f>
        <v>0</v>
      </c>
      <c r="L235" s="158">
        <f>VLOOKUP(B235,'Full FBS'!$B$18:$M$2049,11,0)</f>
        <v>0</v>
      </c>
      <c r="M235" s="158">
        <f>VLOOKUP(B235,'Full FBS'!$B$18:$M$2049,12,0)</f>
        <v>0</v>
      </c>
      <c r="N235" s="174">
        <f>SUM(G235*$D$8+H235*$D$5+I235*$D$9+J235*$D$6+K235*$D$11+L235*$D$10+M235*$D$7)</f>
        <v>0</v>
      </c>
      <c r="O235" s="168">
        <f>VLOOKUP(B235, 'Full FBS'!$B$18:$P$2049, 14, FALSE)</f>
        <v>0.9</v>
      </c>
      <c r="P235" s="169">
        <f>SUM(((G235+(I235*2))/4600*0.4)+(H235+(J235*1.5))/50*0.6)*100*O235</f>
        <v>0</v>
      </c>
      <c r="Q235" s="14"/>
      <c r="R235" s="14"/>
      <c r="S235" s="14"/>
      <c r="T235" s="14"/>
    </row>
    <row r="236" spans="1:20" ht="13.5" customHeight="1">
      <c r="A236" s="157">
        <f>RANK(N236,$N$18:$N$2188)</f>
        <v>149</v>
      </c>
      <c r="B236" s="148" t="s">
        <v>1554</v>
      </c>
      <c r="C236" s="148" t="s">
        <v>1044</v>
      </c>
      <c r="D236" s="149" t="s">
        <v>33</v>
      </c>
      <c r="E236" s="149" t="s">
        <v>36</v>
      </c>
      <c r="F236" s="149" t="s">
        <v>337</v>
      </c>
      <c r="G236" s="158">
        <f>VLOOKUP(B236,'Full FBS'!$B$18:$M$2049,6,0)</f>
        <v>0</v>
      </c>
      <c r="H236" s="158">
        <f>VLOOKUP(B236,'Full FBS'!$B$18:$M$2049,7,0)</f>
        <v>0</v>
      </c>
      <c r="I236" s="158">
        <f>VLOOKUP(B236,'Full FBS'!$B$18:$M$2049,8,0)</f>
        <v>0</v>
      </c>
      <c r="J236" s="158">
        <f>VLOOKUP(B236,'Full FBS'!$B$18:$M$2049,9,0)</f>
        <v>0</v>
      </c>
      <c r="K236" s="158">
        <f>VLOOKUP(B236,'Full FBS'!$B$18:$M$2049,10,0)</f>
        <v>0</v>
      </c>
      <c r="L236" s="158">
        <f>VLOOKUP(B236,'Full FBS'!$B$18:$M$2049,11,0)</f>
        <v>0</v>
      </c>
      <c r="M236" s="158">
        <f>VLOOKUP(B236,'Full FBS'!$B$18:$M$2049,12,0)</f>
        <v>0</v>
      </c>
      <c r="N236" s="174">
        <f>SUM(G236*$D$8+H236*$D$5+I236*$D$9+J236*$D$6+K236*$D$11+L236*$D$10+M236*$D$7)</f>
        <v>0</v>
      </c>
      <c r="O236" s="168">
        <f>VLOOKUP(B236, 'Full FBS'!$B$18:$P$2049, 14, FALSE)</f>
        <v>0.9</v>
      </c>
      <c r="P236" s="169">
        <f>SUM(((G236+(I236*2))/4600*0.4)+(H236+(J236*1.5))/50*0.6)*100*O236</f>
        <v>0</v>
      </c>
      <c r="Q236" s="14"/>
      <c r="R236" s="14"/>
      <c r="S236" s="14"/>
      <c r="T236" s="14"/>
    </row>
    <row r="237" spans="1:20" ht="13.5" customHeight="1">
      <c r="A237" s="157">
        <f>RANK(N237,$N$18:$N$2188)</f>
        <v>149</v>
      </c>
      <c r="B237" s="148" t="s">
        <v>816</v>
      </c>
      <c r="C237" s="148" t="s">
        <v>1942</v>
      </c>
      <c r="D237" s="149" t="s">
        <v>33</v>
      </c>
      <c r="E237" s="149" t="s">
        <v>36</v>
      </c>
      <c r="F237" s="149" t="s">
        <v>337</v>
      </c>
      <c r="G237" s="158">
        <f>VLOOKUP(B237,'Full FBS'!$B$18:$M$2049,6,0)</f>
        <v>0</v>
      </c>
      <c r="H237" s="158">
        <f>VLOOKUP(B237,'Full FBS'!$B$18:$M$2049,7,0)</f>
        <v>0</v>
      </c>
      <c r="I237" s="158">
        <f>VLOOKUP(B237,'Full FBS'!$B$18:$M$2049,8,0)</f>
        <v>0</v>
      </c>
      <c r="J237" s="158">
        <f>VLOOKUP(B237,'Full FBS'!$B$18:$M$2049,9,0)</f>
        <v>0</v>
      </c>
      <c r="K237" s="158">
        <f>VLOOKUP(B237,'Full FBS'!$B$18:$M$2049,10,0)</f>
        <v>0</v>
      </c>
      <c r="L237" s="158">
        <f>VLOOKUP(B237,'Full FBS'!$B$18:$M$2049,11,0)</f>
        <v>0</v>
      </c>
      <c r="M237" s="158">
        <f>VLOOKUP(B237,'Full FBS'!$B$18:$M$2049,12,0)</f>
        <v>0</v>
      </c>
      <c r="N237" s="174">
        <f>SUM(G237*$D$8+H237*$D$5+I237*$D$9+J237*$D$6+K237*$D$11+L237*$D$10+M237*$D$7)</f>
        <v>0</v>
      </c>
      <c r="O237" s="168">
        <f>VLOOKUP(B237, 'Full FBS'!$B$18:$P$2049, 14, FALSE)</f>
        <v>0.9</v>
      </c>
      <c r="P237" s="169">
        <f>SUM(((G237+(I237*2))/4600*0.4)+(H237+(J237*1.5))/50*0.6)*100*O237</f>
        <v>0</v>
      </c>
      <c r="Q237" s="14"/>
      <c r="R237" s="14"/>
      <c r="S237" s="14"/>
      <c r="T237" s="14"/>
    </row>
    <row r="238" spans="1:20" ht="13.5" customHeight="1">
      <c r="A238" s="157">
        <f>RANK(N238,$N$18:$N$2188)</f>
        <v>149</v>
      </c>
      <c r="B238" s="148" t="s">
        <v>826</v>
      </c>
      <c r="C238" s="148" t="s">
        <v>1943</v>
      </c>
      <c r="D238" s="149" t="s">
        <v>33</v>
      </c>
      <c r="E238" s="149" t="s">
        <v>36</v>
      </c>
      <c r="F238" s="149" t="s">
        <v>336</v>
      </c>
      <c r="G238" s="158">
        <f>VLOOKUP(B238,'Full FBS'!$B$18:$M$2049,6,0)</f>
        <v>0</v>
      </c>
      <c r="H238" s="158">
        <f>VLOOKUP(B238,'Full FBS'!$B$18:$M$2049,7,0)</f>
        <v>0</v>
      </c>
      <c r="I238" s="158">
        <f>VLOOKUP(B238,'Full FBS'!$B$18:$M$2049,8,0)</f>
        <v>0</v>
      </c>
      <c r="J238" s="158">
        <f>VLOOKUP(B238,'Full FBS'!$B$18:$M$2049,9,0)</f>
        <v>0</v>
      </c>
      <c r="K238" s="158">
        <f>VLOOKUP(B238,'Full FBS'!$B$18:$M$2049,10,0)</f>
        <v>0</v>
      </c>
      <c r="L238" s="158">
        <f>VLOOKUP(B238,'Full FBS'!$B$18:$M$2049,11,0)</f>
        <v>0</v>
      </c>
      <c r="M238" s="158">
        <f>VLOOKUP(B238,'Full FBS'!$B$18:$M$2049,12,0)</f>
        <v>0</v>
      </c>
      <c r="N238" s="174">
        <f>SUM(G238*$D$8+H238*$D$5+I238*$D$9+J238*$D$6+K238*$D$11+L238*$D$10+M238*$D$7)</f>
        <v>0</v>
      </c>
      <c r="O238" s="168">
        <f>VLOOKUP(B238, 'Full FBS'!$B$18:$P$2049, 14, FALSE)</f>
        <v>0.9</v>
      </c>
      <c r="P238" s="169">
        <f>SUM(((G238+(I238*2))/4600*0.4)+(H238+(J238*1.5))/50*0.6)*100*O238</f>
        <v>0</v>
      </c>
      <c r="Q238" s="14"/>
      <c r="R238" s="14"/>
      <c r="S238" s="14"/>
      <c r="T238" s="14"/>
    </row>
    <row r="239" spans="1:20" ht="13.5" customHeight="1">
      <c r="A239" s="157">
        <f>RANK(N239,$N$18:$N$2188)</f>
        <v>149</v>
      </c>
      <c r="B239" s="148" t="s">
        <v>56</v>
      </c>
      <c r="C239" s="148" t="s">
        <v>408</v>
      </c>
      <c r="D239" s="149" t="s">
        <v>33</v>
      </c>
      <c r="E239" s="149" t="s">
        <v>34</v>
      </c>
      <c r="F239" s="149" t="s">
        <v>37</v>
      </c>
      <c r="G239" s="158">
        <f>VLOOKUP(B239,'Full FBS'!$B$18:$M$2049,6,0)</f>
        <v>0</v>
      </c>
      <c r="H239" s="158">
        <f>VLOOKUP(B239,'Full FBS'!$B$18:$M$2049,7,0)</f>
        <v>0</v>
      </c>
      <c r="I239" s="158">
        <f>VLOOKUP(B239,'Full FBS'!$B$18:$M$2049,8,0)</f>
        <v>0</v>
      </c>
      <c r="J239" s="158">
        <f>VLOOKUP(B239,'Full FBS'!$B$18:$M$2049,9,0)</f>
        <v>0</v>
      </c>
      <c r="K239" s="158">
        <f>VLOOKUP(B239,'Full FBS'!$B$18:$M$2049,10,0)</f>
        <v>0</v>
      </c>
      <c r="L239" s="158">
        <f>VLOOKUP(B239,'Full FBS'!$B$18:$M$2049,11,0)</f>
        <v>0</v>
      </c>
      <c r="M239" s="158">
        <f>VLOOKUP(B239,'Full FBS'!$B$18:$M$2049,12,0)</f>
        <v>0</v>
      </c>
      <c r="N239" s="174">
        <f>SUM(G239*$D$8+H239*$D$5+I239*$D$9+J239*$D$6+K239*$D$11+L239*$D$10+M239*$D$7)</f>
        <v>0</v>
      </c>
      <c r="O239" s="168">
        <f>VLOOKUP(B239, 'Full FBS'!$B$18:$P$2049, 14, FALSE)</f>
        <v>0.9</v>
      </c>
      <c r="P239" s="169">
        <f>SUM(((G239+(I239*2))/4600*0.4)+(H239+(J239*1.5))/50*0.6)*100*O239</f>
        <v>0</v>
      </c>
      <c r="Q239" s="14"/>
      <c r="R239" s="14"/>
      <c r="S239" s="14"/>
      <c r="T239" s="14"/>
    </row>
    <row r="240" spans="1:20" ht="13.5" customHeight="1">
      <c r="A240" s="157">
        <f>RANK(N240,$N$18:$N$2188)</f>
        <v>149</v>
      </c>
      <c r="B240" s="148" t="s">
        <v>185</v>
      </c>
      <c r="C240" s="148" t="s">
        <v>1944</v>
      </c>
      <c r="D240" s="149" t="s">
        <v>33</v>
      </c>
      <c r="E240" s="149" t="s">
        <v>38</v>
      </c>
      <c r="F240" s="149" t="s">
        <v>1966</v>
      </c>
      <c r="G240" s="158">
        <f>VLOOKUP(B240,'Full FBS'!$B$18:$M$2049,6,0)</f>
        <v>0</v>
      </c>
      <c r="H240" s="158">
        <f>VLOOKUP(B240,'Full FBS'!$B$18:$M$2049,7,0)</f>
        <v>0</v>
      </c>
      <c r="I240" s="158">
        <f>VLOOKUP(B240,'Full FBS'!$B$18:$M$2049,8,0)</f>
        <v>0</v>
      </c>
      <c r="J240" s="158">
        <f>VLOOKUP(B240,'Full FBS'!$B$18:$M$2049,9,0)</f>
        <v>0</v>
      </c>
      <c r="K240" s="158">
        <f>VLOOKUP(B240,'Full FBS'!$B$18:$M$2049,10,0)</f>
        <v>0</v>
      </c>
      <c r="L240" s="158">
        <f>VLOOKUP(B240,'Full FBS'!$B$18:$M$2049,11,0)</f>
        <v>0</v>
      </c>
      <c r="M240" s="158">
        <f>VLOOKUP(B240,'Full FBS'!$B$18:$M$2049,12,0)</f>
        <v>0</v>
      </c>
      <c r="N240" s="174">
        <f>SUM(G240*$D$8+H240*$D$5+I240*$D$9+J240*$D$6+K240*$D$11+L240*$D$10+M240*$D$7)</f>
        <v>0</v>
      </c>
      <c r="O240" s="168">
        <f>VLOOKUP(B240, 'Full FBS'!$B$18:$P$2049, 14, FALSE)</f>
        <v>0.9</v>
      </c>
      <c r="P240" s="169">
        <f>SUM(((G240+(I240*2))/4600*0.4)+(H240+(J240*1.5))/50*0.6)*100*O240</f>
        <v>0</v>
      </c>
      <c r="Q240" s="14"/>
      <c r="R240" s="14"/>
      <c r="S240" s="14"/>
      <c r="T240" s="14"/>
    </row>
    <row r="241" spans="1:20" ht="13.5" customHeight="1">
      <c r="A241" s="157">
        <f>RANK(N241,$N$18:$N$2188)</f>
        <v>149</v>
      </c>
      <c r="B241" s="148" t="s">
        <v>836</v>
      </c>
      <c r="C241" s="148" t="s">
        <v>409</v>
      </c>
      <c r="D241" s="149" t="s">
        <v>33</v>
      </c>
      <c r="E241" s="149" t="s">
        <v>36</v>
      </c>
      <c r="F241" s="149" t="s">
        <v>37</v>
      </c>
      <c r="G241" s="158">
        <f>VLOOKUP(B241,'Full FBS'!$B$18:$M$2049,6,0)</f>
        <v>0</v>
      </c>
      <c r="H241" s="158">
        <f>VLOOKUP(B241,'Full FBS'!$B$18:$M$2049,7,0)</f>
        <v>0</v>
      </c>
      <c r="I241" s="158">
        <f>VLOOKUP(B241,'Full FBS'!$B$18:$M$2049,8,0)</f>
        <v>0</v>
      </c>
      <c r="J241" s="158">
        <f>VLOOKUP(B241,'Full FBS'!$B$18:$M$2049,9,0)</f>
        <v>0</v>
      </c>
      <c r="K241" s="158">
        <f>VLOOKUP(B241,'Full FBS'!$B$18:$M$2049,10,0)</f>
        <v>0</v>
      </c>
      <c r="L241" s="158">
        <f>VLOOKUP(B241,'Full FBS'!$B$18:$M$2049,11,0)</f>
        <v>0</v>
      </c>
      <c r="M241" s="158">
        <f>VLOOKUP(B241,'Full FBS'!$B$18:$M$2049,12,0)</f>
        <v>0</v>
      </c>
      <c r="N241" s="174">
        <f>SUM(G241*$D$8+H241*$D$5+I241*$D$9+J241*$D$6+K241*$D$11+L241*$D$10+M241*$D$7)</f>
        <v>0</v>
      </c>
      <c r="O241" s="168">
        <f>VLOOKUP(B241, 'Full FBS'!$B$18:$P$2049, 14, FALSE)</f>
        <v>0.9</v>
      </c>
      <c r="P241" s="169">
        <f>SUM(((G241+(I241*2))/4600*0.4)+(H241+(J241*1.5))/50*0.6)*100*O241</f>
        <v>0</v>
      </c>
      <c r="Q241" s="14"/>
      <c r="R241" s="14"/>
      <c r="S241" s="14"/>
      <c r="T241" s="14"/>
    </row>
    <row r="242" spans="1:20" ht="13.5" customHeight="1">
      <c r="A242" s="157">
        <f>RANK(N242,$N$18:$N$2188)</f>
        <v>149</v>
      </c>
      <c r="B242" s="148" t="s">
        <v>842</v>
      </c>
      <c r="C242" s="148" t="s">
        <v>1064</v>
      </c>
      <c r="D242" s="149" t="s">
        <v>33</v>
      </c>
      <c r="E242" s="149" t="s">
        <v>38</v>
      </c>
      <c r="F242" s="149" t="s">
        <v>335</v>
      </c>
      <c r="G242" s="158">
        <f>VLOOKUP(B242,'Full FBS'!$B$18:$M$2049,6,0)</f>
        <v>0</v>
      </c>
      <c r="H242" s="158">
        <f>VLOOKUP(B242,'Full FBS'!$B$18:$M$2049,7,0)</f>
        <v>0</v>
      </c>
      <c r="I242" s="158">
        <f>VLOOKUP(B242,'Full FBS'!$B$18:$M$2049,8,0)</f>
        <v>0</v>
      </c>
      <c r="J242" s="158">
        <f>VLOOKUP(B242,'Full FBS'!$B$18:$M$2049,9,0)</f>
        <v>0</v>
      </c>
      <c r="K242" s="158">
        <f>VLOOKUP(B242,'Full FBS'!$B$18:$M$2049,10,0)</f>
        <v>0</v>
      </c>
      <c r="L242" s="158">
        <f>VLOOKUP(B242,'Full FBS'!$B$18:$M$2049,11,0)</f>
        <v>0</v>
      </c>
      <c r="M242" s="158">
        <f>VLOOKUP(B242,'Full FBS'!$B$18:$M$2049,12,0)</f>
        <v>0</v>
      </c>
      <c r="N242" s="174">
        <f>SUM(G242*$D$8+H242*$D$5+I242*$D$9+J242*$D$6+K242*$D$11+L242*$D$10+M242*$D$7)</f>
        <v>0</v>
      </c>
      <c r="O242" s="168">
        <f>VLOOKUP(B242, 'Full FBS'!$B$18:$P$2049, 14, FALSE)</f>
        <v>0.9</v>
      </c>
      <c r="P242" s="169">
        <f>SUM(((G242+(I242*2))/4600*0.4)+(H242+(J242*1.5))/50*0.6)*100*O242</f>
        <v>0</v>
      </c>
      <c r="Q242" s="14"/>
      <c r="R242" s="14"/>
      <c r="S242" s="14"/>
      <c r="T242" s="14"/>
    </row>
    <row r="243" spans="1:20" ht="13.5" customHeight="1">
      <c r="A243" s="157">
        <f>RANK(N243,$N$18:$N$2188)</f>
        <v>149</v>
      </c>
      <c r="B243" s="148" t="s">
        <v>961</v>
      </c>
      <c r="C243" s="148" t="s">
        <v>421</v>
      </c>
      <c r="D243" s="149" t="s">
        <v>33</v>
      </c>
      <c r="E243" s="149" t="s">
        <v>36</v>
      </c>
      <c r="F243" s="149" t="s">
        <v>337</v>
      </c>
      <c r="G243" s="158">
        <f>VLOOKUP(B243,'Full FBS'!$B$18:$M$2049,6,0)</f>
        <v>0</v>
      </c>
      <c r="H243" s="158">
        <f>VLOOKUP(B243,'Full FBS'!$B$18:$M$2049,7,0)</f>
        <v>0</v>
      </c>
      <c r="I243" s="158">
        <f>VLOOKUP(B243,'Full FBS'!$B$18:$M$2049,8,0)</f>
        <v>0</v>
      </c>
      <c r="J243" s="158">
        <f>VLOOKUP(B243,'Full FBS'!$B$18:$M$2049,9,0)</f>
        <v>0</v>
      </c>
      <c r="K243" s="158">
        <f>VLOOKUP(B243,'Full FBS'!$B$18:$M$2049,10,0)</f>
        <v>0</v>
      </c>
      <c r="L243" s="158">
        <f>VLOOKUP(B243,'Full FBS'!$B$18:$M$2049,11,0)</f>
        <v>0</v>
      </c>
      <c r="M243" s="158">
        <f>VLOOKUP(B243,'Full FBS'!$B$18:$M$2049,12,0)</f>
        <v>0</v>
      </c>
      <c r="N243" s="174">
        <f>SUM(G243*$D$8+H243*$D$5+I243*$D$9+J243*$D$6+K243*$D$11+L243*$D$10+M243*$D$7)</f>
        <v>0</v>
      </c>
      <c r="O243" s="168">
        <f>VLOOKUP(B243, 'Full FBS'!$B$18:$P$2049, 14, FALSE)</f>
        <v>0.9</v>
      </c>
      <c r="P243" s="169">
        <f>SUM(((G243+(I243*2))/4600*0.4)+(H243+(J243*1.5))/50*0.6)*100*O243</f>
        <v>0</v>
      </c>
      <c r="Q243" s="14"/>
      <c r="R243" s="14"/>
      <c r="S243" s="14"/>
      <c r="T243" s="14"/>
    </row>
    <row r="244" spans="1:20" ht="13.5" customHeight="1">
      <c r="A244" s="157">
        <f>RANK(N244,$N$18:$N$2188)</f>
        <v>149</v>
      </c>
      <c r="B244" s="148" t="s">
        <v>849</v>
      </c>
      <c r="C244" s="148" t="s">
        <v>1945</v>
      </c>
      <c r="D244" s="149" t="s">
        <v>33</v>
      </c>
      <c r="E244" s="149" t="s">
        <v>36</v>
      </c>
      <c r="F244" s="149" t="s">
        <v>337</v>
      </c>
      <c r="G244" s="158">
        <f>VLOOKUP(B244,'Full FBS'!$B$18:$M$2049,6,0)</f>
        <v>0</v>
      </c>
      <c r="H244" s="158">
        <f>VLOOKUP(B244,'Full FBS'!$B$18:$M$2049,7,0)</f>
        <v>0</v>
      </c>
      <c r="I244" s="158">
        <f>VLOOKUP(B244,'Full FBS'!$B$18:$M$2049,8,0)</f>
        <v>0</v>
      </c>
      <c r="J244" s="158">
        <f>VLOOKUP(B244,'Full FBS'!$B$18:$M$2049,9,0)</f>
        <v>0</v>
      </c>
      <c r="K244" s="158">
        <f>VLOOKUP(B244,'Full FBS'!$B$18:$M$2049,10,0)</f>
        <v>0</v>
      </c>
      <c r="L244" s="158">
        <f>VLOOKUP(B244,'Full FBS'!$B$18:$M$2049,11,0)</f>
        <v>0</v>
      </c>
      <c r="M244" s="158">
        <f>VLOOKUP(B244,'Full FBS'!$B$18:$M$2049,12,0)</f>
        <v>0</v>
      </c>
      <c r="N244" s="174">
        <f>SUM(G244*$D$8+H244*$D$5+I244*$D$9+J244*$D$6+K244*$D$11+L244*$D$10+M244*$D$7)</f>
        <v>0</v>
      </c>
      <c r="O244" s="168">
        <f>VLOOKUP(B244, 'Full FBS'!$B$18:$P$2049, 14, FALSE)</f>
        <v>0.9</v>
      </c>
      <c r="P244" s="169">
        <f>SUM(((G244+(I244*2))/4600*0.4)+(H244+(J244*1.5))/50*0.6)*100*O244</f>
        <v>0</v>
      </c>
      <c r="Q244" s="14"/>
      <c r="R244" s="14"/>
      <c r="S244" s="14"/>
      <c r="T244" s="14"/>
    </row>
    <row r="245" spans="1:20" ht="13.5" customHeight="1">
      <c r="A245" s="157">
        <f>RANK(N245,$N$18:$N$2188)</f>
        <v>149</v>
      </c>
      <c r="B245" s="148" t="s">
        <v>1609</v>
      </c>
      <c r="C245" s="148" t="s">
        <v>430</v>
      </c>
      <c r="D245" s="149" t="s">
        <v>33</v>
      </c>
      <c r="E245" s="149" t="s">
        <v>1965</v>
      </c>
      <c r="F245" s="149" t="s">
        <v>45</v>
      </c>
      <c r="G245" s="158">
        <f>VLOOKUP(B245,'Full FBS'!$B$18:$M$2049,6,0)</f>
        <v>0</v>
      </c>
      <c r="H245" s="158">
        <f>VLOOKUP(B245,'Full FBS'!$B$18:$M$2049,7,0)</f>
        <v>0</v>
      </c>
      <c r="I245" s="158">
        <f>VLOOKUP(B245,'Full FBS'!$B$18:$M$2049,8,0)</f>
        <v>0</v>
      </c>
      <c r="J245" s="158">
        <f>VLOOKUP(B245,'Full FBS'!$B$18:$M$2049,9,0)</f>
        <v>0</v>
      </c>
      <c r="K245" s="158">
        <f>VLOOKUP(B245,'Full FBS'!$B$18:$M$2049,10,0)</f>
        <v>0</v>
      </c>
      <c r="L245" s="158">
        <f>VLOOKUP(B245,'Full FBS'!$B$18:$M$2049,11,0)</f>
        <v>0</v>
      </c>
      <c r="M245" s="158">
        <f>VLOOKUP(B245,'Full FBS'!$B$18:$M$2049,12,0)</f>
        <v>0</v>
      </c>
      <c r="N245" s="174">
        <f>SUM(G245*$D$8+H245*$D$5+I245*$D$9+J245*$D$6+K245*$D$11+L245*$D$10+M245*$D$7)</f>
        <v>0</v>
      </c>
      <c r="O245" s="168">
        <f>VLOOKUP(B245, 'Full FBS'!$B$18:$P$2049, 14, FALSE)</f>
        <v>0.9</v>
      </c>
      <c r="P245" s="169">
        <f>SUM(((G245+(I245*2))/4600*0.4)+(H245+(J245*1.5))/50*0.6)*100*O245</f>
        <v>0</v>
      </c>
      <c r="Q245" s="14"/>
      <c r="R245" s="14"/>
      <c r="S245" s="14"/>
      <c r="T245" s="14"/>
    </row>
    <row r="246" spans="1:20" ht="13.5" customHeight="1">
      <c r="A246" s="157">
        <f>RANK(N246,$N$18:$N$2188)</f>
        <v>149</v>
      </c>
      <c r="B246" s="148" t="s">
        <v>857</v>
      </c>
      <c r="C246" s="148" t="s">
        <v>410</v>
      </c>
      <c r="D246" s="149" t="s">
        <v>33</v>
      </c>
      <c r="E246" s="149" t="s">
        <v>36</v>
      </c>
      <c r="F246" s="149" t="s">
        <v>337</v>
      </c>
      <c r="G246" s="158">
        <f>VLOOKUP(B246,'Full FBS'!$B$18:$M$2049,6,0)</f>
        <v>0</v>
      </c>
      <c r="H246" s="158">
        <f>VLOOKUP(B246,'Full FBS'!$B$18:$M$2049,7,0)</f>
        <v>0</v>
      </c>
      <c r="I246" s="158">
        <f>VLOOKUP(B246,'Full FBS'!$B$18:$M$2049,8,0)</f>
        <v>0</v>
      </c>
      <c r="J246" s="158">
        <f>VLOOKUP(B246,'Full FBS'!$B$18:$M$2049,9,0)</f>
        <v>0</v>
      </c>
      <c r="K246" s="158">
        <f>VLOOKUP(B246,'Full FBS'!$B$18:$M$2049,10,0)</f>
        <v>0</v>
      </c>
      <c r="L246" s="158">
        <f>VLOOKUP(B246,'Full FBS'!$B$18:$M$2049,11,0)</f>
        <v>0</v>
      </c>
      <c r="M246" s="158">
        <f>VLOOKUP(B246,'Full FBS'!$B$18:$M$2049,12,0)</f>
        <v>0</v>
      </c>
      <c r="N246" s="174">
        <f>SUM(G246*$D$8+H246*$D$5+I246*$D$9+J246*$D$6+K246*$D$11+L246*$D$10+M246*$D$7)</f>
        <v>0</v>
      </c>
      <c r="O246" s="168">
        <f>VLOOKUP(B246, 'Full FBS'!$B$18:$P$2049, 14, FALSE)</f>
        <v>0.9</v>
      </c>
      <c r="P246" s="169">
        <f>SUM(((G246+(I246*2))/4600*0.4)+(H246+(J246*1.5))/50*0.6)*100*O246</f>
        <v>0</v>
      </c>
      <c r="Q246" s="14"/>
      <c r="R246" s="14"/>
      <c r="S246" s="14"/>
      <c r="T246" s="14"/>
    </row>
    <row r="247" spans="1:20" ht="13.5" customHeight="1">
      <c r="A247" s="157">
        <f>RANK(N247,$N$18:$N$2188)</f>
        <v>149</v>
      </c>
      <c r="B247" s="148" t="s">
        <v>862</v>
      </c>
      <c r="C247" s="148" t="s">
        <v>448</v>
      </c>
      <c r="D247" s="149" t="s">
        <v>33</v>
      </c>
      <c r="E247" s="149" t="s">
        <v>36</v>
      </c>
      <c r="F247" s="149" t="s">
        <v>47</v>
      </c>
      <c r="G247" s="158">
        <f>VLOOKUP(B247,'Full FBS'!$B$18:$M$2049,6,0)</f>
        <v>0</v>
      </c>
      <c r="H247" s="158">
        <f>VLOOKUP(B247,'Full FBS'!$B$18:$M$2049,7,0)</f>
        <v>0</v>
      </c>
      <c r="I247" s="158">
        <f>VLOOKUP(B247,'Full FBS'!$B$18:$M$2049,8,0)</f>
        <v>0</v>
      </c>
      <c r="J247" s="158">
        <f>VLOOKUP(B247,'Full FBS'!$B$18:$M$2049,9,0)</f>
        <v>0</v>
      </c>
      <c r="K247" s="158">
        <f>VLOOKUP(B247,'Full FBS'!$B$18:$M$2049,10,0)</f>
        <v>0</v>
      </c>
      <c r="L247" s="158">
        <f>VLOOKUP(B247,'Full FBS'!$B$18:$M$2049,11,0)</f>
        <v>0</v>
      </c>
      <c r="M247" s="158">
        <f>VLOOKUP(B247,'Full FBS'!$B$18:$M$2049,12,0)</f>
        <v>0</v>
      </c>
      <c r="N247" s="174">
        <f>SUM(G247*$D$8+H247*$D$5+I247*$D$9+J247*$D$6+K247*$D$11+L247*$D$10+M247*$D$7)</f>
        <v>0</v>
      </c>
      <c r="O247" s="168">
        <f>VLOOKUP(B247, 'Full FBS'!$B$18:$P$2049, 14, FALSE)</f>
        <v>0.9</v>
      </c>
      <c r="P247" s="169">
        <f>SUM(((G247+(I247*2))/4600*0.4)+(H247+(J247*1.5))/50*0.6)*100*O247</f>
        <v>0</v>
      </c>
      <c r="Q247" s="14"/>
      <c r="R247" s="14"/>
      <c r="S247" s="14"/>
      <c r="T247" s="14"/>
    </row>
    <row r="248" spans="1:20" ht="13.5" customHeight="1">
      <c r="A248" s="157">
        <f>RANK(N248,$N$18:$N$2188)</f>
        <v>149</v>
      </c>
      <c r="B248" s="148" t="s">
        <v>1628</v>
      </c>
      <c r="C248" s="148" t="s">
        <v>446</v>
      </c>
      <c r="D248" s="149" t="s">
        <v>33</v>
      </c>
      <c r="E248" s="149" t="s">
        <v>36</v>
      </c>
      <c r="F248" s="149" t="s">
        <v>337</v>
      </c>
      <c r="G248" s="158">
        <f>VLOOKUP(B248,'Full FBS'!$B$18:$M$2049,6,0)</f>
        <v>0</v>
      </c>
      <c r="H248" s="158">
        <f>VLOOKUP(B248,'Full FBS'!$B$18:$M$2049,7,0)</f>
        <v>0</v>
      </c>
      <c r="I248" s="158">
        <f>VLOOKUP(B248,'Full FBS'!$B$18:$M$2049,8,0)</f>
        <v>0</v>
      </c>
      <c r="J248" s="158">
        <f>VLOOKUP(B248,'Full FBS'!$B$18:$M$2049,9,0)</f>
        <v>0</v>
      </c>
      <c r="K248" s="158">
        <f>VLOOKUP(B248,'Full FBS'!$B$18:$M$2049,10,0)</f>
        <v>0</v>
      </c>
      <c r="L248" s="158">
        <f>VLOOKUP(B248,'Full FBS'!$B$18:$M$2049,11,0)</f>
        <v>0</v>
      </c>
      <c r="M248" s="158">
        <f>VLOOKUP(B248,'Full FBS'!$B$18:$M$2049,12,0)</f>
        <v>0</v>
      </c>
      <c r="N248" s="174">
        <f>SUM(G248*$D$8+H248*$D$5+I248*$D$9+J248*$D$6+K248*$D$11+L248*$D$10+M248*$D$7)</f>
        <v>0</v>
      </c>
      <c r="O248" s="168">
        <f>VLOOKUP(B248, 'Full FBS'!$B$18:$P$2049, 14, FALSE)</f>
        <v>0.9</v>
      </c>
      <c r="P248" s="169">
        <f>SUM(((G248+(I248*2))/4600*0.4)+(H248+(J248*1.5))/50*0.6)*100*O248</f>
        <v>0</v>
      </c>
      <c r="Q248" s="14"/>
      <c r="R248" s="14"/>
      <c r="S248" s="14"/>
      <c r="T248" s="14"/>
    </row>
    <row r="249" spans="1:20" ht="13.5" customHeight="1">
      <c r="A249" s="157">
        <f>RANK(N249,$N$18:$N$2188)</f>
        <v>149</v>
      </c>
      <c r="B249" s="148" t="s">
        <v>52</v>
      </c>
      <c r="C249" s="148" t="s">
        <v>1946</v>
      </c>
      <c r="D249" s="149" t="s">
        <v>33</v>
      </c>
      <c r="E249" s="149" t="s">
        <v>34</v>
      </c>
      <c r="F249" s="149" t="s">
        <v>48</v>
      </c>
      <c r="G249" s="158">
        <f>VLOOKUP(B249,'Full FBS'!$B$18:$M$2049,6,0)</f>
        <v>0</v>
      </c>
      <c r="H249" s="158">
        <f>VLOOKUP(B249,'Full FBS'!$B$18:$M$2049,7,0)</f>
        <v>0</v>
      </c>
      <c r="I249" s="158">
        <f>VLOOKUP(B249,'Full FBS'!$B$18:$M$2049,8,0)</f>
        <v>0</v>
      </c>
      <c r="J249" s="158">
        <f>VLOOKUP(B249,'Full FBS'!$B$18:$M$2049,9,0)</f>
        <v>0</v>
      </c>
      <c r="K249" s="158">
        <f>VLOOKUP(B249,'Full FBS'!$B$18:$M$2049,10,0)</f>
        <v>0</v>
      </c>
      <c r="L249" s="158">
        <f>VLOOKUP(B249,'Full FBS'!$B$18:$M$2049,11,0)</f>
        <v>0</v>
      </c>
      <c r="M249" s="158">
        <f>VLOOKUP(B249,'Full FBS'!$B$18:$M$2049,12,0)</f>
        <v>0</v>
      </c>
      <c r="N249" s="174">
        <f>SUM(G249*$D$8+H249*$D$5+I249*$D$9+J249*$D$6+K249*$D$11+L249*$D$10+M249*$D$7)</f>
        <v>0</v>
      </c>
      <c r="O249" s="168">
        <f>VLOOKUP(B249, 'Full FBS'!$B$18:$P$2049, 14, FALSE)</f>
        <v>0.9</v>
      </c>
      <c r="P249" s="169">
        <f>SUM(((G249+(I249*2))/4600*0.4)+(H249+(J249*1.5))/50*0.6)*100*O249</f>
        <v>0</v>
      </c>
      <c r="Q249" s="14"/>
      <c r="R249" s="14"/>
      <c r="S249" s="14"/>
      <c r="T249" s="14"/>
    </row>
    <row r="250" spans="1:20" ht="13.5" customHeight="1">
      <c r="A250" s="157">
        <f>RANK(N250,$N$18:$N$2188)</f>
        <v>149</v>
      </c>
      <c r="B250" s="148" t="s">
        <v>1649</v>
      </c>
      <c r="C250" s="148" t="s">
        <v>1948</v>
      </c>
      <c r="D250" s="149" t="s">
        <v>33</v>
      </c>
      <c r="E250" s="149" t="s">
        <v>38</v>
      </c>
      <c r="F250" s="149" t="s">
        <v>35</v>
      </c>
      <c r="G250" s="158">
        <f>VLOOKUP(B250,'Full FBS'!$B$18:$M$2049,6,0)</f>
        <v>0</v>
      </c>
      <c r="H250" s="158">
        <f>VLOOKUP(B250,'Full FBS'!$B$18:$M$2049,7,0)</f>
        <v>0</v>
      </c>
      <c r="I250" s="158">
        <f>VLOOKUP(B250,'Full FBS'!$B$18:$M$2049,8,0)</f>
        <v>0</v>
      </c>
      <c r="J250" s="158">
        <f>VLOOKUP(B250,'Full FBS'!$B$18:$M$2049,9,0)</f>
        <v>0</v>
      </c>
      <c r="K250" s="158">
        <f>VLOOKUP(B250,'Full FBS'!$B$18:$M$2049,10,0)</f>
        <v>0</v>
      </c>
      <c r="L250" s="158">
        <f>VLOOKUP(B250,'Full FBS'!$B$18:$M$2049,11,0)</f>
        <v>0</v>
      </c>
      <c r="M250" s="158">
        <f>VLOOKUP(B250,'Full FBS'!$B$18:$M$2049,12,0)</f>
        <v>0</v>
      </c>
      <c r="N250" s="174">
        <f>SUM(G250*$D$8+H250*$D$5+I250*$D$9+J250*$D$6+K250*$D$11+L250*$D$10+M250*$D$7)</f>
        <v>0</v>
      </c>
      <c r="O250" s="168">
        <f>VLOOKUP(B250, 'Full FBS'!$B$18:$P$2049, 14, FALSE)</f>
        <v>0.9</v>
      </c>
      <c r="P250" s="169">
        <f>SUM(((G250+(I250*2))/4600*0.4)+(H250+(J250*1.5))/50*0.6)*100*O250</f>
        <v>0</v>
      </c>
      <c r="Q250" s="14"/>
      <c r="R250" s="14"/>
      <c r="S250" s="14"/>
      <c r="T250" s="14"/>
    </row>
    <row r="251" spans="1:20" ht="13.5" customHeight="1">
      <c r="A251" s="157">
        <f>RANK(N251,$N$18:$N$2188)</f>
        <v>149</v>
      </c>
      <c r="B251" s="148" t="s">
        <v>880</v>
      </c>
      <c r="C251" s="148" t="s">
        <v>54</v>
      </c>
      <c r="D251" s="149" t="s">
        <v>33</v>
      </c>
      <c r="E251" s="149" t="s">
        <v>36</v>
      </c>
      <c r="F251" s="149" t="s">
        <v>45</v>
      </c>
      <c r="G251" s="158">
        <f>VLOOKUP(B251,'Full FBS'!$B$18:$M$2049,6,0)</f>
        <v>0</v>
      </c>
      <c r="H251" s="158">
        <f>VLOOKUP(B251,'Full FBS'!$B$18:$M$2049,7,0)</f>
        <v>0</v>
      </c>
      <c r="I251" s="158">
        <f>VLOOKUP(B251,'Full FBS'!$B$18:$M$2049,8,0)</f>
        <v>0</v>
      </c>
      <c r="J251" s="158">
        <f>VLOOKUP(B251,'Full FBS'!$B$18:$M$2049,9,0)</f>
        <v>0</v>
      </c>
      <c r="K251" s="158">
        <f>VLOOKUP(B251,'Full FBS'!$B$18:$M$2049,10,0)</f>
        <v>0</v>
      </c>
      <c r="L251" s="158">
        <f>VLOOKUP(B251,'Full FBS'!$B$18:$M$2049,11,0)</f>
        <v>0</v>
      </c>
      <c r="M251" s="158">
        <f>VLOOKUP(B251,'Full FBS'!$B$18:$M$2049,12,0)</f>
        <v>0</v>
      </c>
      <c r="N251" s="174">
        <f>SUM(G251*$D$8+H251*$D$5+I251*$D$9+J251*$D$6+K251*$D$11+L251*$D$10+M251*$D$7)</f>
        <v>0</v>
      </c>
      <c r="O251" s="168">
        <f>VLOOKUP(B251, 'Full FBS'!$B$18:$P$2049, 14, FALSE)</f>
        <v>0.9</v>
      </c>
      <c r="P251" s="169">
        <f>SUM(((G251+(I251*2))/4600*0.4)+(H251+(J251*1.5))/50*0.6)*100*O251</f>
        <v>0</v>
      </c>
      <c r="Q251" s="14"/>
      <c r="R251" s="14"/>
      <c r="S251" s="14"/>
      <c r="T251" s="14"/>
    </row>
    <row r="252" spans="1:20" ht="13.5" customHeight="1">
      <c r="A252" s="157">
        <f>RANK(N252,$N$18:$N$2188)</f>
        <v>149</v>
      </c>
      <c r="B252" s="148" t="s">
        <v>1663</v>
      </c>
      <c r="C252" s="148" t="s">
        <v>1949</v>
      </c>
      <c r="D252" s="149" t="s">
        <v>33</v>
      </c>
      <c r="E252" s="149" t="s">
        <v>36</v>
      </c>
      <c r="F252" s="149" t="s">
        <v>1966</v>
      </c>
      <c r="G252" s="158">
        <f>VLOOKUP(B252,'Full FBS'!$B$18:$M$2049,6,0)</f>
        <v>0</v>
      </c>
      <c r="H252" s="158">
        <f>VLOOKUP(B252,'Full FBS'!$B$18:$M$2049,7,0)</f>
        <v>0</v>
      </c>
      <c r="I252" s="158">
        <f>VLOOKUP(B252,'Full FBS'!$B$18:$M$2049,8,0)</f>
        <v>0</v>
      </c>
      <c r="J252" s="158">
        <f>VLOOKUP(B252,'Full FBS'!$B$18:$M$2049,9,0)</f>
        <v>0</v>
      </c>
      <c r="K252" s="158">
        <f>VLOOKUP(B252,'Full FBS'!$B$18:$M$2049,10,0)</f>
        <v>0</v>
      </c>
      <c r="L252" s="158">
        <f>VLOOKUP(B252,'Full FBS'!$B$18:$M$2049,11,0)</f>
        <v>0</v>
      </c>
      <c r="M252" s="158">
        <f>VLOOKUP(B252,'Full FBS'!$B$18:$M$2049,12,0)</f>
        <v>0</v>
      </c>
      <c r="N252" s="174">
        <f>SUM(G252*$D$8+H252*$D$5+I252*$D$9+J252*$D$6+K252*$D$11+L252*$D$10+M252*$D$7)</f>
        <v>0</v>
      </c>
      <c r="O252" s="168">
        <f>VLOOKUP(B252, 'Full FBS'!$B$18:$P$2049, 14, FALSE)</f>
        <v>0.9</v>
      </c>
      <c r="P252" s="169">
        <f>SUM(((G252+(I252*2))/4600*0.4)+(H252+(J252*1.5))/50*0.6)*100*O252</f>
        <v>0</v>
      </c>
      <c r="Q252" s="14"/>
      <c r="R252" s="14"/>
      <c r="S252" s="14"/>
      <c r="T252" s="14"/>
    </row>
    <row r="253" spans="1:20" ht="13.5" customHeight="1">
      <c r="A253" s="157">
        <f>RANK(N253,$N$18:$N$2188)</f>
        <v>149</v>
      </c>
      <c r="B253" s="148" t="s">
        <v>544</v>
      </c>
      <c r="C253" s="148" t="s">
        <v>1950</v>
      </c>
      <c r="D253" s="149" t="s">
        <v>33</v>
      </c>
      <c r="E253" s="149" t="s">
        <v>34</v>
      </c>
      <c r="F253" s="149" t="s">
        <v>37</v>
      </c>
      <c r="G253" s="158">
        <f>VLOOKUP(B253,'Full FBS'!$B$18:$M$2049,6,0)</f>
        <v>0</v>
      </c>
      <c r="H253" s="158">
        <f>VLOOKUP(B253,'Full FBS'!$B$18:$M$2049,7,0)</f>
        <v>0</v>
      </c>
      <c r="I253" s="158">
        <f>VLOOKUP(B253,'Full FBS'!$B$18:$M$2049,8,0)</f>
        <v>0</v>
      </c>
      <c r="J253" s="158">
        <f>VLOOKUP(B253,'Full FBS'!$B$18:$M$2049,9,0)</f>
        <v>0</v>
      </c>
      <c r="K253" s="158">
        <f>VLOOKUP(B253,'Full FBS'!$B$18:$M$2049,10,0)</f>
        <v>0</v>
      </c>
      <c r="L253" s="158">
        <f>VLOOKUP(B253,'Full FBS'!$B$18:$M$2049,11,0)</f>
        <v>0</v>
      </c>
      <c r="M253" s="158">
        <f>VLOOKUP(B253,'Full FBS'!$B$18:$M$2049,12,0)</f>
        <v>0</v>
      </c>
      <c r="N253" s="174">
        <f>SUM(G253*$D$8+H253*$D$5+I253*$D$9+J253*$D$6+K253*$D$11+L253*$D$10+M253*$D$7)</f>
        <v>0</v>
      </c>
      <c r="O253" s="168">
        <f>VLOOKUP(B253, 'Full FBS'!$B$18:$P$2049, 14, FALSE)</f>
        <v>0.9</v>
      </c>
      <c r="P253" s="169">
        <f>SUM(((G253+(I253*2))/4600*0.4)+(H253+(J253*1.5))/50*0.6)*100*O253</f>
        <v>0</v>
      </c>
      <c r="Q253" s="14"/>
      <c r="R253" s="14"/>
      <c r="S253" s="14"/>
      <c r="T253" s="14"/>
    </row>
    <row r="254" spans="1:20" ht="13.5" customHeight="1">
      <c r="A254" s="157">
        <f>RANK(N254,$N$18:$N$2188)</f>
        <v>149</v>
      </c>
      <c r="B254" s="148" t="s">
        <v>1673</v>
      </c>
      <c r="C254" s="148" t="s">
        <v>1951</v>
      </c>
      <c r="D254" s="149" t="s">
        <v>33</v>
      </c>
      <c r="E254" s="149" t="s">
        <v>36</v>
      </c>
      <c r="F254" s="149" t="s">
        <v>47</v>
      </c>
      <c r="G254" s="158">
        <f>VLOOKUP(B254,'Full FBS'!$B$18:$M$2049,6,0)</f>
        <v>0</v>
      </c>
      <c r="H254" s="158">
        <f>VLOOKUP(B254,'Full FBS'!$B$18:$M$2049,7,0)</f>
        <v>0</v>
      </c>
      <c r="I254" s="158">
        <f>VLOOKUP(B254,'Full FBS'!$B$18:$M$2049,8,0)</f>
        <v>0</v>
      </c>
      <c r="J254" s="158">
        <f>VLOOKUP(B254,'Full FBS'!$B$18:$M$2049,9,0)</f>
        <v>0</v>
      </c>
      <c r="K254" s="158">
        <f>VLOOKUP(B254,'Full FBS'!$B$18:$M$2049,10,0)</f>
        <v>0</v>
      </c>
      <c r="L254" s="158">
        <f>VLOOKUP(B254,'Full FBS'!$B$18:$M$2049,11,0)</f>
        <v>0</v>
      </c>
      <c r="M254" s="158">
        <f>VLOOKUP(B254,'Full FBS'!$B$18:$M$2049,12,0)</f>
        <v>0</v>
      </c>
      <c r="N254" s="174">
        <f>SUM(G254*$D$8+H254*$D$5+I254*$D$9+J254*$D$6+K254*$D$11+L254*$D$10+M254*$D$7)</f>
        <v>0</v>
      </c>
      <c r="O254" s="168">
        <f>VLOOKUP(B254, 'Full FBS'!$B$18:$P$2049, 14, FALSE)</f>
        <v>0.9</v>
      </c>
      <c r="P254" s="169">
        <f>SUM(((G254+(I254*2))/4600*0.4)+(H254+(J254*1.5))/50*0.6)*100*O254</f>
        <v>0</v>
      </c>
      <c r="Q254" s="14"/>
      <c r="R254" s="14"/>
      <c r="S254" s="14"/>
      <c r="T254" s="14"/>
    </row>
    <row r="255" spans="1:20" ht="13.5" customHeight="1">
      <c r="A255" s="157">
        <f>RANK(N255,$N$18:$N$2188)</f>
        <v>149</v>
      </c>
      <c r="B255" s="148" t="s">
        <v>902</v>
      </c>
      <c r="C255" s="148" t="s">
        <v>425</v>
      </c>
      <c r="D255" s="149" t="s">
        <v>33</v>
      </c>
      <c r="E255" s="149" t="s">
        <v>38</v>
      </c>
      <c r="F255" s="149" t="s">
        <v>45</v>
      </c>
      <c r="G255" s="158">
        <f>VLOOKUP(B255,'Full FBS'!$B$18:$M$2049,6,0)</f>
        <v>0</v>
      </c>
      <c r="H255" s="158">
        <f>VLOOKUP(B255,'Full FBS'!$B$18:$M$2049,7,0)</f>
        <v>0</v>
      </c>
      <c r="I255" s="158">
        <f>VLOOKUP(B255,'Full FBS'!$B$18:$M$2049,8,0)</f>
        <v>0</v>
      </c>
      <c r="J255" s="158">
        <f>VLOOKUP(B255,'Full FBS'!$B$18:$M$2049,9,0)</f>
        <v>0</v>
      </c>
      <c r="K255" s="158">
        <f>VLOOKUP(B255,'Full FBS'!$B$18:$M$2049,10,0)</f>
        <v>0</v>
      </c>
      <c r="L255" s="158">
        <f>VLOOKUP(B255,'Full FBS'!$B$18:$M$2049,11,0)</f>
        <v>0</v>
      </c>
      <c r="M255" s="158">
        <f>VLOOKUP(B255,'Full FBS'!$B$18:$M$2049,12,0)</f>
        <v>0</v>
      </c>
      <c r="N255" s="174">
        <f>SUM(G255*$D$8+H255*$D$5+I255*$D$9+J255*$D$6+K255*$D$11+L255*$D$10+M255*$D$7)</f>
        <v>0</v>
      </c>
      <c r="O255" s="168">
        <f>VLOOKUP(B255, 'Full FBS'!$B$18:$P$2049, 14, FALSE)</f>
        <v>0.9</v>
      </c>
      <c r="P255" s="169">
        <f>SUM(((G255+(I255*2))/4600*0.4)+(H255+(J255*1.5))/50*0.6)*100*O255</f>
        <v>0</v>
      </c>
      <c r="Q255" s="14"/>
      <c r="R255" s="14"/>
      <c r="S255" s="14"/>
      <c r="T255" s="14"/>
    </row>
    <row r="256" spans="1:20" ht="13.5" customHeight="1">
      <c r="A256" s="157">
        <f>RANK(N256,$N$18:$N$2188)</f>
        <v>149</v>
      </c>
      <c r="B256" s="148" t="s">
        <v>910</v>
      </c>
      <c r="C256" s="148" t="s">
        <v>406</v>
      </c>
      <c r="D256" s="149" t="s">
        <v>33</v>
      </c>
      <c r="E256" s="149" t="s">
        <v>38</v>
      </c>
      <c r="F256" s="149" t="s">
        <v>45</v>
      </c>
      <c r="G256" s="158">
        <f>VLOOKUP(B256,'Full FBS'!$B$18:$M$2049,6,0)</f>
        <v>0</v>
      </c>
      <c r="H256" s="158">
        <f>VLOOKUP(B256,'Full FBS'!$B$18:$M$2049,7,0)</f>
        <v>0</v>
      </c>
      <c r="I256" s="158">
        <f>VLOOKUP(B256,'Full FBS'!$B$18:$M$2049,8,0)</f>
        <v>0</v>
      </c>
      <c r="J256" s="158">
        <f>VLOOKUP(B256,'Full FBS'!$B$18:$M$2049,9,0)</f>
        <v>0</v>
      </c>
      <c r="K256" s="158">
        <f>VLOOKUP(B256,'Full FBS'!$B$18:$M$2049,10,0)</f>
        <v>0</v>
      </c>
      <c r="L256" s="158">
        <f>VLOOKUP(B256,'Full FBS'!$B$18:$M$2049,11,0)</f>
        <v>0</v>
      </c>
      <c r="M256" s="158">
        <f>VLOOKUP(B256,'Full FBS'!$B$18:$M$2049,12,0)</f>
        <v>0</v>
      </c>
      <c r="N256" s="174">
        <f>SUM(G256*$D$8+H256*$D$5+I256*$D$9+J256*$D$6+K256*$D$11+L256*$D$10+M256*$D$7)</f>
        <v>0</v>
      </c>
      <c r="O256" s="168">
        <f>VLOOKUP(B256, 'Full FBS'!$B$18:$P$2049, 14, FALSE)</f>
        <v>0.9</v>
      </c>
      <c r="P256" s="169">
        <f>SUM(((G256+(I256*2))/4600*0.4)+(H256+(J256*1.5))/50*0.6)*100*O256</f>
        <v>0</v>
      </c>
      <c r="Q256" s="14"/>
      <c r="R256" s="14"/>
      <c r="S256" s="14"/>
      <c r="T256" s="14"/>
    </row>
    <row r="257" spans="1:20" ht="13.5" customHeight="1">
      <c r="A257" s="157">
        <f>RANK(N257,$N$18:$N$2188)</f>
        <v>149</v>
      </c>
      <c r="B257" s="148" t="s">
        <v>139</v>
      </c>
      <c r="C257" s="148" t="s">
        <v>55</v>
      </c>
      <c r="D257" s="149" t="s">
        <v>33</v>
      </c>
      <c r="E257" s="149" t="s">
        <v>38</v>
      </c>
      <c r="F257" s="149" t="s">
        <v>336</v>
      </c>
      <c r="G257" s="158">
        <f>VLOOKUP(B257,'Full FBS'!$B$18:$M$2049,6,0)</f>
        <v>0</v>
      </c>
      <c r="H257" s="158">
        <f>VLOOKUP(B257,'Full FBS'!$B$18:$M$2049,7,0)</f>
        <v>0</v>
      </c>
      <c r="I257" s="158">
        <f>VLOOKUP(B257,'Full FBS'!$B$18:$M$2049,8,0)</f>
        <v>0</v>
      </c>
      <c r="J257" s="158">
        <f>VLOOKUP(B257,'Full FBS'!$B$18:$M$2049,9,0)</f>
        <v>0</v>
      </c>
      <c r="K257" s="158">
        <f>VLOOKUP(B257,'Full FBS'!$B$18:$M$2049,10,0)</f>
        <v>0</v>
      </c>
      <c r="L257" s="158">
        <f>VLOOKUP(B257,'Full FBS'!$B$18:$M$2049,11,0)</f>
        <v>0</v>
      </c>
      <c r="M257" s="158">
        <f>VLOOKUP(B257,'Full FBS'!$B$18:$M$2049,12,0)</f>
        <v>0</v>
      </c>
      <c r="N257" s="174">
        <f>SUM(G257*$D$8+H257*$D$5+I257*$D$9+J257*$D$6+K257*$D$11+L257*$D$10+M257*$D$7)</f>
        <v>0</v>
      </c>
      <c r="O257" s="168">
        <f>VLOOKUP(B257, 'Full FBS'!$B$18:$P$2049, 14, FALSE)</f>
        <v>0.9</v>
      </c>
      <c r="P257" s="169">
        <f>SUM(((G257+(I257*2))/4600*0.4)+(H257+(J257*1.5))/50*0.6)*100*O257</f>
        <v>0</v>
      </c>
      <c r="Q257" s="14"/>
      <c r="R257" s="14"/>
      <c r="S257" s="14"/>
      <c r="T257" s="14"/>
    </row>
    <row r="258" spans="1:20" ht="13.5" customHeight="1">
      <c r="A258" s="157">
        <f>RANK(N258,$N$18:$N$2188)</f>
        <v>149</v>
      </c>
      <c r="B258" s="148" t="s">
        <v>866</v>
      </c>
      <c r="C258" s="148" t="s">
        <v>445</v>
      </c>
      <c r="D258" s="149" t="s">
        <v>33</v>
      </c>
      <c r="E258" s="149" t="s">
        <v>38</v>
      </c>
      <c r="F258" s="149" t="s">
        <v>47</v>
      </c>
      <c r="G258" s="158">
        <f>VLOOKUP(B258,'Full FBS'!$B$18:$M$2049,6,0)</f>
        <v>0</v>
      </c>
      <c r="H258" s="158">
        <f>VLOOKUP(B258,'Full FBS'!$B$18:$M$2049,7,0)</f>
        <v>0</v>
      </c>
      <c r="I258" s="158">
        <f>VLOOKUP(B258,'Full FBS'!$B$18:$M$2049,8,0)</f>
        <v>0</v>
      </c>
      <c r="J258" s="158">
        <f>VLOOKUP(B258,'Full FBS'!$B$18:$M$2049,9,0)</f>
        <v>0</v>
      </c>
      <c r="K258" s="158">
        <f>VLOOKUP(B258,'Full FBS'!$B$18:$M$2049,10,0)</f>
        <v>0</v>
      </c>
      <c r="L258" s="158">
        <f>VLOOKUP(B258,'Full FBS'!$B$18:$M$2049,11,0)</f>
        <v>0</v>
      </c>
      <c r="M258" s="158">
        <f>VLOOKUP(B258,'Full FBS'!$B$18:$M$2049,12,0)</f>
        <v>0</v>
      </c>
      <c r="N258" s="174">
        <f>SUM(G258*$D$8+H258*$D$5+I258*$D$9+J258*$D$6+K258*$D$11+L258*$D$10+M258*$D$7)</f>
        <v>0</v>
      </c>
      <c r="O258" s="168">
        <f>VLOOKUP(B258, 'Full FBS'!$B$18:$P$2049, 14, FALSE)</f>
        <v>0.9</v>
      </c>
      <c r="P258" s="169">
        <f>SUM(((G258+(I258*2))/4600*0.4)+(H258+(J258*1.5))/50*0.6)*100*O258</f>
        <v>0</v>
      </c>
      <c r="Q258" s="14"/>
      <c r="R258" s="14"/>
      <c r="S258" s="14"/>
      <c r="T258" s="14"/>
    </row>
    <row r="259" spans="1:20" ht="13.5" customHeight="1">
      <c r="A259" s="157">
        <f>RANK(N259,$N$18:$N$2188)</f>
        <v>149</v>
      </c>
      <c r="B259" s="148" t="s">
        <v>1715</v>
      </c>
      <c r="C259" s="148" t="s">
        <v>404</v>
      </c>
      <c r="D259" s="149" t="s">
        <v>33</v>
      </c>
      <c r="E259" s="149" t="s">
        <v>34</v>
      </c>
      <c r="F259" s="149" t="s">
        <v>37</v>
      </c>
      <c r="G259" s="158">
        <f>VLOOKUP(B259,'Full FBS'!$B$18:$M$2049,6,0)</f>
        <v>0</v>
      </c>
      <c r="H259" s="158">
        <f>VLOOKUP(B259,'Full FBS'!$B$18:$M$2049,7,0)</f>
        <v>0</v>
      </c>
      <c r="I259" s="158">
        <f>VLOOKUP(B259,'Full FBS'!$B$18:$M$2049,8,0)</f>
        <v>0</v>
      </c>
      <c r="J259" s="158">
        <f>VLOOKUP(B259,'Full FBS'!$B$18:$M$2049,9,0)</f>
        <v>0</v>
      </c>
      <c r="K259" s="158">
        <f>VLOOKUP(B259,'Full FBS'!$B$18:$M$2049,10,0)</f>
        <v>0</v>
      </c>
      <c r="L259" s="158">
        <f>VLOOKUP(B259,'Full FBS'!$B$18:$M$2049,11,0)</f>
        <v>0</v>
      </c>
      <c r="M259" s="158">
        <f>VLOOKUP(B259,'Full FBS'!$B$18:$M$2049,12,0)</f>
        <v>0</v>
      </c>
      <c r="N259" s="174">
        <f>SUM(G259*$D$8+H259*$D$5+I259*$D$9+J259*$D$6+K259*$D$11+L259*$D$10+M259*$D$7)</f>
        <v>0</v>
      </c>
      <c r="O259" s="168">
        <f>VLOOKUP(B259, 'Full FBS'!$B$18:$P$2049, 14, FALSE)</f>
        <v>0.9</v>
      </c>
      <c r="P259" s="169">
        <f>SUM(((G259+(I259*2))/4600*0.4)+(H259+(J259*1.5))/50*0.6)*100*O259</f>
        <v>0</v>
      </c>
      <c r="Q259" s="14"/>
      <c r="R259" s="14"/>
      <c r="S259" s="14"/>
      <c r="T259" s="14"/>
    </row>
    <row r="260" spans="1:20" ht="13.5" customHeight="1">
      <c r="A260" s="157">
        <f>RANK(N260,$N$18:$N$2188)</f>
        <v>149</v>
      </c>
      <c r="B260" s="148" t="s">
        <v>1721</v>
      </c>
      <c r="C260" s="148" t="s">
        <v>1953</v>
      </c>
      <c r="D260" s="149" t="s">
        <v>33</v>
      </c>
      <c r="E260" s="149" t="s">
        <v>38</v>
      </c>
      <c r="F260" s="149" t="s">
        <v>37</v>
      </c>
      <c r="G260" s="158">
        <f>VLOOKUP(B260,'Full FBS'!$B$18:$M$2049,6,0)</f>
        <v>0</v>
      </c>
      <c r="H260" s="158">
        <f>VLOOKUP(B260,'Full FBS'!$B$18:$M$2049,7,0)</f>
        <v>0</v>
      </c>
      <c r="I260" s="158">
        <f>VLOOKUP(B260,'Full FBS'!$B$18:$M$2049,8,0)</f>
        <v>0</v>
      </c>
      <c r="J260" s="158">
        <f>VLOOKUP(B260,'Full FBS'!$B$18:$M$2049,9,0)</f>
        <v>0</v>
      </c>
      <c r="K260" s="158">
        <f>VLOOKUP(B260,'Full FBS'!$B$18:$M$2049,10,0)</f>
        <v>0</v>
      </c>
      <c r="L260" s="158">
        <f>VLOOKUP(B260,'Full FBS'!$B$18:$M$2049,11,0)</f>
        <v>0</v>
      </c>
      <c r="M260" s="158">
        <f>VLOOKUP(B260,'Full FBS'!$B$18:$M$2049,12,0)</f>
        <v>0</v>
      </c>
      <c r="N260" s="174">
        <f>SUM(G260*$D$8+H260*$D$5+I260*$D$9+J260*$D$6+K260*$D$11+L260*$D$10+M260*$D$7)</f>
        <v>0</v>
      </c>
      <c r="O260" s="168">
        <f>VLOOKUP(B260, 'Full FBS'!$B$18:$P$2049, 14, FALSE)</f>
        <v>0.9</v>
      </c>
      <c r="P260" s="169">
        <f>SUM(((G260+(I260*2))/4600*0.4)+(H260+(J260*1.5))/50*0.6)*100*O260</f>
        <v>0</v>
      </c>
      <c r="Q260" s="14"/>
      <c r="R260" s="14"/>
      <c r="S260" s="14"/>
      <c r="T260" s="14"/>
    </row>
    <row r="261" spans="1:20" ht="13.5" customHeight="1">
      <c r="A261" s="157">
        <f>RANK(N261,$N$18:$N$2188)</f>
        <v>149</v>
      </c>
      <c r="B261" s="148" t="s">
        <v>1724</v>
      </c>
      <c r="C261" s="148" t="s">
        <v>1954</v>
      </c>
      <c r="D261" s="149" t="s">
        <v>33</v>
      </c>
      <c r="E261" s="149" t="s">
        <v>1965</v>
      </c>
      <c r="F261" s="149" t="s">
        <v>336</v>
      </c>
      <c r="G261" s="158">
        <f>VLOOKUP(B261,'Full FBS'!$B$18:$M$2049,6,0)</f>
        <v>0</v>
      </c>
      <c r="H261" s="158">
        <f>VLOOKUP(B261,'Full FBS'!$B$18:$M$2049,7,0)</f>
        <v>0</v>
      </c>
      <c r="I261" s="158">
        <f>VLOOKUP(B261,'Full FBS'!$B$18:$M$2049,8,0)</f>
        <v>0</v>
      </c>
      <c r="J261" s="158">
        <f>VLOOKUP(B261,'Full FBS'!$B$18:$M$2049,9,0)</f>
        <v>0</v>
      </c>
      <c r="K261" s="158">
        <f>VLOOKUP(B261,'Full FBS'!$B$18:$M$2049,10,0)</f>
        <v>0</v>
      </c>
      <c r="L261" s="158">
        <f>VLOOKUP(B261,'Full FBS'!$B$18:$M$2049,11,0)</f>
        <v>0</v>
      </c>
      <c r="M261" s="158">
        <f>VLOOKUP(B261,'Full FBS'!$B$18:$M$2049,12,0)</f>
        <v>0</v>
      </c>
      <c r="N261" s="174">
        <f>SUM(G261*$D$8+H261*$D$5+I261*$D$9+J261*$D$6+K261*$D$11+L261*$D$10+M261*$D$7)</f>
        <v>0</v>
      </c>
      <c r="O261" s="168">
        <f>VLOOKUP(B261, 'Full FBS'!$B$18:$P$2049, 14, FALSE)</f>
        <v>0.9</v>
      </c>
      <c r="P261" s="169">
        <f>SUM(((G261+(I261*2))/4600*0.4)+(H261+(J261*1.5))/50*0.6)*100*O261</f>
        <v>0</v>
      </c>
      <c r="Q261" s="14"/>
      <c r="R261" s="14"/>
      <c r="S261" s="14"/>
      <c r="T261" s="14"/>
    </row>
    <row r="262" spans="1:20" ht="13.5" customHeight="1">
      <c r="A262" s="157">
        <f>RANK(N262,$N$18:$N$2188)</f>
        <v>149</v>
      </c>
      <c r="B262" s="148" t="s">
        <v>1731</v>
      </c>
      <c r="C262" s="148" t="s">
        <v>416</v>
      </c>
      <c r="D262" s="149" t="s">
        <v>33</v>
      </c>
      <c r="E262" s="149" t="s">
        <v>1965</v>
      </c>
      <c r="F262" s="149" t="s">
        <v>37</v>
      </c>
      <c r="G262" s="158">
        <f>VLOOKUP(B262,'Full FBS'!$B$18:$M$2049,6,0)</f>
        <v>0</v>
      </c>
      <c r="H262" s="158">
        <f>VLOOKUP(B262,'Full FBS'!$B$18:$M$2049,7,0)</f>
        <v>0</v>
      </c>
      <c r="I262" s="158">
        <f>VLOOKUP(B262,'Full FBS'!$B$18:$M$2049,8,0)</f>
        <v>0</v>
      </c>
      <c r="J262" s="158">
        <f>VLOOKUP(B262,'Full FBS'!$B$18:$M$2049,9,0)</f>
        <v>0</v>
      </c>
      <c r="K262" s="158">
        <f>VLOOKUP(B262,'Full FBS'!$B$18:$M$2049,10,0)</f>
        <v>0</v>
      </c>
      <c r="L262" s="158">
        <f>VLOOKUP(B262,'Full FBS'!$B$18:$M$2049,11,0)</f>
        <v>0</v>
      </c>
      <c r="M262" s="158">
        <f>VLOOKUP(B262,'Full FBS'!$B$18:$M$2049,12,0)</f>
        <v>0</v>
      </c>
      <c r="N262" s="174">
        <f>SUM(G262*$D$8+H262*$D$5+I262*$D$9+J262*$D$6+K262*$D$11+L262*$D$10+M262*$D$7)</f>
        <v>0</v>
      </c>
      <c r="O262" s="168">
        <f>VLOOKUP(B262, 'Full FBS'!$B$18:$P$2049, 14, FALSE)</f>
        <v>0.9</v>
      </c>
      <c r="P262" s="169">
        <f>SUM(((G262+(I262*2))/4600*0.4)+(H262+(J262*1.5))/50*0.6)*100*O262</f>
        <v>0</v>
      </c>
      <c r="Q262" s="14"/>
      <c r="R262" s="14"/>
      <c r="S262" s="14"/>
      <c r="T262" s="14"/>
    </row>
    <row r="263" spans="1:20" ht="13.5" customHeight="1">
      <c r="A263" s="157">
        <f>RANK(N263,$N$18:$N$2188)</f>
        <v>149</v>
      </c>
      <c r="B263" s="148" t="s">
        <v>1738</v>
      </c>
      <c r="C263" s="148" t="s">
        <v>1955</v>
      </c>
      <c r="D263" s="149" t="s">
        <v>33</v>
      </c>
      <c r="E263" s="149" t="s">
        <v>1965</v>
      </c>
      <c r="F263" s="149" t="s">
        <v>1966</v>
      </c>
      <c r="G263" s="158">
        <f>VLOOKUP(B263,'Full FBS'!$B$18:$M$2049,6,0)</f>
        <v>0</v>
      </c>
      <c r="H263" s="158">
        <f>VLOOKUP(B263,'Full FBS'!$B$18:$M$2049,7,0)</f>
        <v>0</v>
      </c>
      <c r="I263" s="158">
        <f>VLOOKUP(B263,'Full FBS'!$B$18:$M$2049,8,0)</f>
        <v>0</v>
      </c>
      <c r="J263" s="158">
        <f>VLOOKUP(B263,'Full FBS'!$B$18:$M$2049,9,0)</f>
        <v>0</v>
      </c>
      <c r="K263" s="158">
        <f>VLOOKUP(B263,'Full FBS'!$B$18:$M$2049,10,0)</f>
        <v>0</v>
      </c>
      <c r="L263" s="158">
        <f>VLOOKUP(B263,'Full FBS'!$B$18:$M$2049,11,0)</f>
        <v>0</v>
      </c>
      <c r="M263" s="158">
        <f>VLOOKUP(B263,'Full FBS'!$B$18:$M$2049,12,0)</f>
        <v>0</v>
      </c>
      <c r="N263" s="174">
        <f>SUM(G263*$D$8+H263*$D$5+I263*$D$9+J263*$D$6+K263*$D$11+L263*$D$10+M263*$D$7)</f>
        <v>0</v>
      </c>
      <c r="O263" s="168">
        <f>VLOOKUP(B263, 'Full FBS'!$B$18:$P$2049, 14, FALSE)</f>
        <v>0.9</v>
      </c>
      <c r="P263" s="169">
        <f>SUM(((G263+(I263*2))/4600*0.4)+(H263+(J263*1.5))/50*0.6)*100*O263</f>
        <v>0</v>
      </c>
      <c r="Q263" s="14"/>
      <c r="R263" s="14"/>
      <c r="S263" s="14"/>
      <c r="T263" s="14"/>
    </row>
    <row r="264" spans="1:20" ht="13.5" customHeight="1">
      <c r="A264" s="157">
        <f>RANK(N264,$N$18:$N$2188)</f>
        <v>149</v>
      </c>
      <c r="B264" s="148" t="s">
        <v>1746</v>
      </c>
      <c r="C264" s="148" t="s">
        <v>412</v>
      </c>
      <c r="D264" s="149" t="s">
        <v>33</v>
      </c>
      <c r="E264" s="149" t="s">
        <v>36</v>
      </c>
      <c r="F264" s="149" t="s">
        <v>41</v>
      </c>
      <c r="G264" s="158">
        <f>VLOOKUP(B264,'Full FBS'!$B$18:$M$2049,6,0)</f>
        <v>0</v>
      </c>
      <c r="H264" s="158">
        <f>VLOOKUP(B264,'Full FBS'!$B$18:$M$2049,7,0)</f>
        <v>0</v>
      </c>
      <c r="I264" s="158">
        <f>VLOOKUP(B264,'Full FBS'!$B$18:$M$2049,8,0)</f>
        <v>0</v>
      </c>
      <c r="J264" s="158">
        <f>VLOOKUP(B264,'Full FBS'!$B$18:$M$2049,9,0)</f>
        <v>0</v>
      </c>
      <c r="K264" s="158">
        <f>VLOOKUP(B264,'Full FBS'!$B$18:$M$2049,10,0)</f>
        <v>0</v>
      </c>
      <c r="L264" s="158">
        <f>VLOOKUP(B264,'Full FBS'!$B$18:$M$2049,11,0)</f>
        <v>0</v>
      </c>
      <c r="M264" s="158">
        <f>VLOOKUP(B264,'Full FBS'!$B$18:$M$2049,12,0)</f>
        <v>0</v>
      </c>
      <c r="N264" s="174">
        <f>SUM(G264*$D$8+H264*$D$5+I264*$D$9+J264*$D$6+K264*$D$11+L264*$D$10+M264*$D$7)</f>
        <v>0</v>
      </c>
      <c r="O264" s="168">
        <f>VLOOKUP(B264, 'Full FBS'!$B$18:$P$2049, 14, FALSE)</f>
        <v>0.9</v>
      </c>
      <c r="P264" s="169">
        <f>SUM(((G264+(I264*2))/4600*0.4)+(H264+(J264*1.5))/50*0.6)*100*O264</f>
        <v>0</v>
      </c>
      <c r="Q264" s="14"/>
      <c r="R264" s="14"/>
      <c r="S264" s="14"/>
      <c r="T264" s="14"/>
    </row>
    <row r="265" spans="1:20" ht="13.5" customHeight="1">
      <c r="A265" s="157">
        <f>RANK(N265,$N$18:$N$2188)</f>
        <v>149</v>
      </c>
      <c r="B265" s="148" t="s">
        <v>1754</v>
      </c>
      <c r="C265" s="148" t="s">
        <v>447</v>
      </c>
      <c r="D265" s="149" t="s">
        <v>33</v>
      </c>
      <c r="E265" s="149" t="s">
        <v>36</v>
      </c>
      <c r="F265" s="149" t="s">
        <v>1966</v>
      </c>
      <c r="G265" s="158">
        <f>VLOOKUP(B265,'Full FBS'!$B$18:$M$2049,6,0)</f>
        <v>0</v>
      </c>
      <c r="H265" s="158">
        <f>VLOOKUP(B265,'Full FBS'!$B$18:$M$2049,7,0)</f>
        <v>0</v>
      </c>
      <c r="I265" s="158">
        <f>VLOOKUP(B265,'Full FBS'!$B$18:$M$2049,8,0)</f>
        <v>0</v>
      </c>
      <c r="J265" s="158">
        <f>VLOOKUP(B265,'Full FBS'!$B$18:$M$2049,9,0)</f>
        <v>0</v>
      </c>
      <c r="K265" s="158">
        <f>VLOOKUP(B265,'Full FBS'!$B$18:$M$2049,10,0)</f>
        <v>0</v>
      </c>
      <c r="L265" s="158">
        <f>VLOOKUP(B265,'Full FBS'!$B$18:$M$2049,11,0)</f>
        <v>0</v>
      </c>
      <c r="M265" s="158">
        <f>VLOOKUP(B265,'Full FBS'!$B$18:$M$2049,12,0)</f>
        <v>0</v>
      </c>
      <c r="N265" s="174">
        <f>SUM(G265*$D$8+H265*$D$5+I265*$D$9+J265*$D$6+K265*$D$11+L265*$D$10+M265*$D$7)</f>
        <v>0</v>
      </c>
      <c r="O265" s="168">
        <f>VLOOKUP(B265, 'Full FBS'!$B$18:$P$2049, 14, FALSE)</f>
        <v>0.9</v>
      </c>
      <c r="P265" s="169">
        <f>SUM(((G265+(I265*2))/4600*0.4)+(H265+(J265*1.5))/50*0.6)*100*O265</f>
        <v>0</v>
      </c>
      <c r="Q265" s="14"/>
      <c r="R265" s="14"/>
      <c r="S265" s="14"/>
      <c r="T265" s="14"/>
    </row>
    <row r="266" spans="1:20" ht="13.5" customHeight="1">
      <c r="A266" s="157">
        <f>RANK(N266,$N$18:$N$2188)</f>
        <v>149</v>
      </c>
      <c r="B266" s="148" t="s">
        <v>941</v>
      </c>
      <c r="C266" s="148" t="s">
        <v>415</v>
      </c>
      <c r="D266" s="149" t="s">
        <v>33</v>
      </c>
      <c r="E266" s="149" t="s">
        <v>38</v>
      </c>
      <c r="F266" s="149" t="s">
        <v>47</v>
      </c>
      <c r="G266" s="158">
        <f>VLOOKUP(B266,'Full FBS'!$B$18:$M$2049,6,0)</f>
        <v>0</v>
      </c>
      <c r="H266" s="158">
        <f>VLOOKUP(B266,'Full FBS'!$B$18:$M$2049,7,0)</f>
        <v>0</v>
      </c>
      <c r="I266" s="158">
        <f>VLOOKUP(B266,'Full FBS'!$B$18:$M$2049,8,0)</f>
        <v>0</v>
      </c>
      <c r="J266" s="158">
        <f>VLOOKUP(B266,'Full FBS'!$B$18:$M$2049,9,0)</f>
        <v>0</v>
      </c>
      <c r="K266" s="158">
        <f>VLOOKUP(B266,'Full FBS'!$B$18:$M$2049,10,0)</f>
        <v>0</v>
      </c>
      <c r="L266" s="158">
        <f>VLOOKUP(B266,'Full FBS'!$B$18:$M$2049,11,0)</f>
        <v>0</v>
      </c>
      <c r="M266" s="158">
        <f>VLOOKUP(B266,'Full FBS'!$B$18:$M$2049,12,0)</f>
        <v>0</v>
      </c>
      <c r="N266" s="174">
        <f>SUM(G266*$D$8+H266*$D$5+I266*$D$9+J266*$D$6+K266*$D$11+L266*$D$10+M266*$D$7)</f>
        <v>0</v>
      </c>
      <c r="O266" s="168">
        <f>VLOOKUP(B266, 'Full FBS'!$B$18:$P$2049, 14, FALSE)</f>
        <v>0.9</v>
      </c>
      <c r="P266" s="169">
        <f>SUM(((G266+(I266*2))/4600*0.4)+(H266+(J266*1.5))/50*0.6)*100*O266</f>
        <v>0</v>
      </c>
      <c r="Q266" s="14"/>
      <c r="R266" s="14"/>
      <c r="S266" s="14"/>
      <c r="T266" s="14"/>
    </row>
    <row r="267" spans="1:20" ht="13.5" customHeight="1">
      <c r="A267" s="157">
        <f>RANK(N267,$N$18:$N$2188)</f>
        <v>149</v>
      </c>
      <c r="B267" s="148" t="s">
        <v>1766</v>
      </c>
      <c r="C267" s="148" t="s">
        <v>441</v>
      </c>
      <c r="D267" s="149" t="s">
        <v>33</v>
      </c>
      <c r="E267" s="149" t="s">
        <v>1965</v>
      </c>
      <c r="F267" s="149" t="s">
        <v>47</v>
      </c>
      <c r="G267" s="158">
        <f>VLOOKUP(B267,'Full FBS'!$B$18:$M$2049,6,0)</f>
        <v>0</v>
      </c>
      <c r="H267" s="158">
        <f>VLOOKUP(B267,'Full FBS'!$B$18:$M$2049,7,0)</f>
        <v>0</v>
      </c>
      <c r="I267" s="158">
        <f>VLOOKUP(B267,'Full FBS'!$B$18:$M$2049,8,0)</f>
        <v>0</v>
      </c>
      <c r="J267" s="158">
        <f>VLOOKUP(B267,'Full FBS'!$B$18:$M$2049,9,0)</f>
        <v>0</v>
      </c>
      <c r="K267" s="158">
        <f>VLOOKUP(B267,'Full FBS'!$B$18:$M$2049,10,0)</f>
        <v>0</v>
      </c>
      <c r="L267" s="158">
        <f>VLOOKUP(B267,'Full FBS'!$B$18:$M$2049,11,0)</f>
        <v>0</v>
      </c>
      <c r="M267" s="158">
        <f>VLOOKUP(B267,'Full FBS'!$B$18:$M$2049,12,0)</f>
        <v>0</v>
      </c>
      <c r="N267" s="174">
        <f>SUM(G267*$D$8+H267*$D$5+I267*$D$9+J267*$D$6+K267*$D$11+L267*$D$10+M267*$D$7)</f>
        <v>0</v>
      </c>
      <c r="O267" s="168">
        <f>VLOOKUP(B267, 'Full FBS'!$B$18:$P$2049, 14, FALSE)</f>
        <v>0.9</v>
      </c>
      <c r="P267" s="169">
        <f>SUM(((G267+(I267*2))/4600*0.4)+(H267+(J267*1.5))/50*0.6)*100*O267</f>
        <v>0</v>
      </c>
      <c r="Q267" s="14"/>
      <c r="R267" s="14"/>
      <c r="S267" s="14"/>
      <c r="T267" s="14"/>
    </row>
    <row r="268" spans="1:20" ht="13.5" customHeight="1">
      <c r="A268" s="157">
        <f>RANK(N268,$N$18:$N$2188)</f>
        <v>149</v>
      </c>
      <c r="B268" s="148" t="s">
        <v>953</v>
      </c>
      <c r="C268" s="148" t="s">
        <v>57</v>
      </c>
      <c r="D268" s="149" t="s">
        <v>33</v>
      </c>
      <c r="E268" s="149" t="s">
        <v>36</v>
      </c>
      <c r="F268" s="149" t="s">
        <v>47</v>
      </c>
      <c r="G268" s="158">
        <f>VLOOKUP(B268,'Full FBS'!$B$18:$M$2049,6,0)</f>
        <v>0</v>
      </c>
      <c r="H268" s="158">
        <f>VLOOKUP(B268,'Full FBS'!$B$18:$M$2049,7,0)</f>
        <v>0</v>
      </c>
      <c r="I268" s="158">
        <f>VLOOKUP(B268,'Full FBS'!$B$18:$M$2049,8,0)</f>
        <v>0</v>
      </c>
      <c r="J268" s="158">
        <f>VLOOKUP(B268,'Full FBS'!$B$18:$M$2049,9,0)</f>
        <v>0</v>
      </c>
      <c r="K268" s="158">
        <f>VLOOKUP(B268,'Full FBS'!$B$18:$M$2049,10,0)</f>
        <v>0</v>
      </c>
      <c r="L268" s="158">
        <f>VLOOKUP(B268,'Full FBS'!$B$18:$M$2049,11,0)</f>
        <v>0</v>
      </c>
      <c r="M268" s="158">
        <f>VLOOKUP(B268,'Full FBS'!$B$18:$M$2049,12,0)</f>
        <v>0</v>
      </c>
      <c r="N268" s="174">
        <f>SUM(G268*$D$8+H268*$D$5+I268*$D$9+J268*$D$6+K268*$D$11+L268*$D$10+M268*$D$7)</f>
        <v>0</v>
      </c>
      <c r="O268" s="168">
        <f>VLOOKUP(B268, 'Full FBS'!$B$18:$P$2049, 14, FALSE)</f>
        <v>0.9</v>
      </c>
      <c r="P268" s="169">
        <f>SUM(((G268+(I268*2))/4600*0.4)+(H268+(J268*1.5))/50*0.6)*100*O268</f>
        <v>0</v>
      </c>
      <c r="Q268" s="14"/>
      <c r="R268" s="14"/>
      <c r="S268" s="14"/>
      <c r="T268" s="14"/>
    </row>
    <row r="269" spans="1:20" ht="13.5" customHeight="1">
      <c r="A269" s="157">
        <f>RANK(N269,$N$18:$N$2188)</f>
        <v>149</v>
      </c>
      <c r="B269" s="148" t="s">
        <v>739</v>
      </c>
      <c r="C269" s="148" t="s">
        <v>1045</v>
      </c>
      <c r="D269" s="149" t="s">
        <v>33</v>
      </c>
      <c r="E269" s="149" t="s">
        <v>36</v>
      </c>
      <c r="F269" s="149" t="s">
        <v>336</v>
      </c>
      <c r="G269" s="158">
        <f>VLOOKUP(B269,'Full FBS'!$B$18:$M$2049,6,0)</f>
        <v>0</v>
      </c>
      <c r="H269" s="158">
        <f>VLOOKUP(B269,'Full FBS'!$B$18:$M$2049,7,0)</f>
        <v>0</v>
      </c>
      <c r="I269" s="158">
        <f>VLOOKUP(B269,'Full FBS'!$B$18:$M$2049,8,0)</f>
        <v>0</v>
      </c>
      <c r="J269" s="158">
        <f>VLOOKUP(B269,'Full FBS'!$B$18:$M$2049,9,0)</f>
        <v>0</v>
      </c>
      <c r="K269" s="158">
        <f>VLOOKUP(B269,'Full FBS'!$B$18:$M$2049,10,0)</f>
        <v>0</v>
      </c>
      <c r="L269" s="158">
        <f>VLOOKUP(B269,'Full FBS'!$B$18:$M$2049,11,0)</f>
        <v>0</v>
      </c>
      <c r="M269" s="158">
        <f>VLOOKUP(B269,'Full FBS'!$B$18:$M$2049,12,0)</f>
        <v>0</v>
      </c>
      <c r="N269" s="174">
        <f>SUM(G269*$D$8+H269*$D$5+I269*$D$9+J269*$D$6+K269*$D$11+L269*$D$10+M269*$D$7)</f>
        <v>0</v>
      </c>
      <c r="O269" s="168">
        <f>VLOOKUP(B269, 'Full FBS'!$B$18:$P$2049, 14, FALSE)</f>
        <v>0.9</v>
      </c>
      <c r="P269" s="169">
        <f>SUM(((G269+(I269*2))/4600*0.4)+(H269+(J269*1.5))/50*0.6)*100*O269</f>
        <v>0</v>
      </c>
      <c r="Q269" s="14"/>
      <c r="R269" s="14"/>
      <c r="S269" s="14"/>
      <c r="T269" s="14"/>
    </row>
    <row r="270" spans="1:20" ht="13.5" customHeight="1">
      <c r="A270" s="157">
        <f>RANK(N270,$N$18:$N$2188)</f>
        <v>149</v>
      </c>
      <c r="B270" s="148" t="s">
        <v>1780</v>
      </c>
      <c r="C270" s="148" t="s">
        <v>58</v>
      </c>
      <c r="D270" s="149" t="s">
        <v>33</v>
      </c>
      <c r="E270" s="149" t="s">
        <v>36</v>
      </c>
      <c r="F270" s="149" t="s">
        <v>337</v>
      </c>
      <c r="G270" s="158">
        <f>VLOOKUP(B270,'Full FBS'!$B$18:$M$2049,6,0)</f>
        <v>0</v>
      </c>
      <c r="H270" s="158">
        <f>VLOOKUP(B270,'Full FBS'!$B$18:$M$2049,7,0)</f>
        <v>0</v>
      </c>
      <c r="I270" s="158">
        <f>VLOOKUP(B270,'Full FBS'!$B$18:$M$2049,8,0)</f>
        <v>0</v>
      </c>
      <c r="J270" s="158">
        <f>VLOOKUP(B270,'Full FBS'!$B$18:$M$2049,9,0)</f>
        <v>0</v>
      </c>
      <c r="K270" s="158">
        <f>VLOOKUP(B270,'Full FBS'!$B$18:$M$2049,10,0)</f>
        <v>0</v>
      </c>
      <c r="L270" s="158">
        <f>VLOOKUP(B270,'Full FBS'!$B$18:$M$2049,11,0)</f>
        <v>0</v>
      </c>
      <c r="M270" s="158">
        <f>VLOOKUP(B270,'Full FBS'!$B$18:$M$2049,12,0)</f>
        <v>0</v>
      </c>
      <c r="N270" s="174">
        <f>SUM(G270*$D$8+H270*$D$5+I270*$D$9+J270*$D$6+K270*$D$11+L270*$D$10+M270*$D$7)</f>
        <v>0</v>
      </c>
      <c r="O270" s="168">
        <f>VLOOKUP(B270, 'Full FBS'!$B$18:$P$2049, 14, FALSE)</f>
        <v>0.9</v>
      </c>
      <c r="P270" s="169">
        <f>SUM(((G270+(I270*2))/4600*0.4)+(H270+(J270*1.5))/50*0.6)*100*O270</f>
        <v>0</v>
      </c>
      <c r="Q270" s="14"/>
      <c r="R270" s="14"/>
      <c r="S270" s="14"/>
      <c r="T270" s="14"/>
    </row>
    <row r="271" spans="1:20" ht="13.5" customHeight="1">
      <c r="A271" s="157">
        <f>RANK(N271,$N$18:$N$2188)</f>
        <v>149</v>
      </c>
      <c r="B271" s="148" t="s">
        <v>1783</v>
      </c>
      <c r="C271" s="148" t="s">
        <v>1956</v>
      </c>
      <c r="D271" s="149" t="s">
        <v>33</v>
      </c>
      <c r="E271" s="149" t="s">
        <v>36</v>
      </c>
      <c r="F271" s="149" t="s">
        <v>1047</v>
      </c>
      <c r="G271" s="158">
        <f>VLOOKUP(B271,'Full FBS'!$B$18:$M$2049,6,0)</f>
        <v>0</v>
      </c>
      <c r="H271" s="158">
        <f>VLOOKUP(B271,'Full FBS'!$B$18:$M$2049,7,0)</f>
        <v>0</v>
      </c>
      <c r="I271" s="158">
        <f>VLOOKUP(B271,'Full FBS'!$B$18:$M$2049,8,0)</f>
        <v>0</v>
      </c>
      <c r="J271" s="158">
        <f>VLOOKUP(B271,'Full FBS'!$B$18:$M$2049,9,0)</f>
        <v>0</v>
      </c>
      <c r="K271" s="158">
        <f>VLOOKUP(B271,'Full FBS'!$B$18:$M$2049,10,0)</f>
        <v>0</v>
      </c>
      <c r="L271" s="158">
        <f>VLOOKUP(B271,'Full FBS'!$B$18:$M$2049,11,0)</f>
        <v>0</v>
      </c>
      <c r="M271" s="158">
        <f>VLOOKUP(B271,'Full FBS'!$B$18:$M$2049,12,0)</f>
        <v>0</v>
      </c>
      <c r="N271" s="174">
        <f>SUM(G271*$D$8+H271*$D$5+I271*$D$9+J271*$D$6+K271*$D$11+L271*$D$10+M271*$D$7)</f>
        <v>0</v>
      </c>
      <c r="O271" s="168">
        <f>VLOOKUP(B271, 'Full FBS'!$B$18:$P$2049, 14, FALSE)</f>
        <v>0.9</v>
      </c>
      <c r="P271" s="169">
        <f>SUM(((G271+(I271*2))/4600*0.4)+(H271+(J271*1.5))/50*0.6)*100*O271</f>
        <v>0</v>
      </c>
      <c r="Q271" s="14"/>
      <c r="R271" s="14"/>
      <c r="S271" s="14"/>
      <c r="T271" s="14"/>
    </row>
    <row r="272" spans="1:20" ht="13.5" customHeight="1">
      <c r="A272" s="157">
        <f>RANK(N272,$N$18:$N$2188)</f>
        <v>149</v>
      </c>
      <c r="B272" s="148" t="s">
        <v>1792</v>
      </c>
      <c r="C272" s="148" t="s">
        <v>1957</v>
      </c>
      <c r="D272" s="149" t="s">
        <v>33</v>
      </c>
      <c r="E272" s="149" t="s">
        <v>1965</v>
      </c>
      <c r="F272" s="149" t="s">
        <v>1047</v>
      </c>
      <c r="G272" s="158">
        <f>VLOOKUP(B272,'Full FBS'!$B$18:$M$2049,6,0)</f>
        <v>0</v>
      </c>
      <c r="H272" s="158">
        <f>VLOOKUP(B272,'Full FBS'!$B$18:$M$2049,7,0)</f>
        <v>0</v>
      </c>
      <c r="I272" s="158">
        <f>VLOOKUP(B272,'Full FBS'!$B$18:$M$2049,8,0)</f>
        <v>0</v>
      </c>
      <c r="J272" s="158">
        <f>VLOOKUP(B272,'Full FBS'!$B$18:$M$2049,9,0)</f>
        <v>0</v>
      </c>
      <c r="K272" s="158">
        <f>VLOOKUP(B272,'Full FBS'!$B$18:$M$2049,10,0)</f>
        <v>0</v>
      </c>
      <c r="L272" s="158">
        <f>VLOOKUP(B272,'Full FBS'!$B$18:$M$2049,11,0)</f>
        <v>0</v>
      </c>
      <c r="M272" s="158">
        <f>VLOOKUP(B272,'Full FBS'!$B$18:$M$2049,12,0)</f>
        <v>0</v>
      </c>
      <c r="N272" s="174">
        <f>SUM(G272*$D$8+H272*$D$5+I272*$D$9+J272*$D$6+K272*$D$11+L272*$D$10+M272*$D$7)</f>
        <v>0</v>
      </c>
      <c r="O272" s="168">
        <f>VLOOKUP(B272, 'Full FBS'!$B$18:$P$2049, 14, FALSE)</f>
        <v>0.9</v>
      </c>
      <c r="P272" s="169">
        <f>SUM(((G272+(I272*2))/4600*0.4)+(H272+(J272*1.5))/50*0.6)*100*O272</f>
        <v>0</v>
      </c>
      <c r="Q272" s="14"/>
      <c r="R272" s="14"/>
      <c r="S272" s="14"/>
      <c r="T272" s="14"/>
    </row>
    <row r="273" spans="1:20" ht="13.5" customHeight="1">
      <c r="A273" s="157">
        <f>RANK(N273,$N$18:$N$2188)</f>
        <v>149</v>
      </c>
      <c r="B273" s="148" t="s">
        <v>1800</v>
      </c>
      <c r="C273" s="148" t="s">
        <v>59</v>
      </c>
      <c r="D273" s="149" t="s">
        <v>33</v>
      </c>
      <c r="E273" s="149" t="s">
        <v>34</v>
      </c>
      <c r="F273" s="149" t="s">
        <v>35</v>
      </c>
      <c r="G273" s="158">
        <f>VLOOKUP(B273,'Full FBS'!$B$18:$M$2049,6,0)</f>
        <v>0</v>
      </c>
      <c r="H273" s="158">
        <f>VLOOKUP(B273,'Full FBS'!$B$18:$M$2049,7,0)</f>
        <v>0</v>
      </c>
      <c r="I273" s="158">
        <f>VLOOKUP(B273,'Full FBS'!$B$18:$M$2049,8,0)</f>
        <v>0</v>
      </c>
      <c r="J273" s="158">
        <f>VLOOKUP(B273,'Full FBS'!$B$18:$M$2049,9,0)</f>
        <v>0</v>
      </c>
      <c r="K273" s="158">
        <f>VLOOKUP(B273,'Full FBS'!$B$18:$M$2049,10,0)</f>
        <v>0</v>
      </c>
      <c r="L273" s="158">
        <f>VLOOKUP(B273,'Full FBS'!$B$18:$M$2049,11,0)</f>
        <v>0</v>
      </c>
      <c r="M273" s="158">
        <f>VLOOKUP(B273,'Full FBS'!$B$18:$M$2049,12,0)</f>
        <v>0</v>
      </c>
      <c r="N273" s="174">
        <f>SUM(G273*$D$8+H273*$D$5+I273*$D$9+J273*$D$6+K273*$D$11+L273*$D$10+M273*$D$7)</f>
        <v>0</v>
      </c>
      <c r="O273" s="168">
        <f>VLOOKUP(B273, 'Full FBS'!$B$18:$P$2049, 14, FALSE)</f>
        <v>0.9</v>
      </c>
      <c r="P273" s="169">
        <f>SUM(((G273+(I273*2))/4600*0.4)+(H273+(J273*1.5))/50*0.6)*100*O273</f>
        <v>0</v>
      </c>
      <c r="Q273" s="14"/>
      <c r="R273" s="14"/>
      <c r="S273" s="14"/>
      <c r="T273" s="14"/>
    </row>
    <row r="274" spans="1:20" ht="13.5" customHeight="1">
      <c r="A274" s="157">
        <f>RANK(N274,$N$18:$N$2188)</f>
        <v>149</v>
      </c>
      <c r="B274" s="148" t="s">
        <v>1819</v>
      </c>
      <c r="C274" s="148" t="s">
        <v>428</v>
      </c>
      <c r="D274" s="149" t="s">
        <v>33</v>
      </c>
      <c r="E274" s="149" t="s">
        <v>36</v>
      </c>
      <c r="F274" s="149" t="s">
        <v>336</v>
      </c>
      <c r="G274" s="158">
        <f>VLOOKUP(B274,'Full FBS'!$B$18:$M$2049,6,0)</f>
        <v>0</v>
      </c>
      <c r="H274" s="158">
        <f>VLOOKUP(B274,'Full FBS'!$B$18:$M$2049,7,0)</f>
        <v>0</v>
      </c>
      <c r="I274" s="158">
        <f>VLOOKUP(B274,'Full FBS'!$B$18:$M$2049,8,0)</f>
        <v>0</v>
      </c>
      <c r="J274" s="158">
        <f>VLOOKUP(B274,'Full FBS'!$B$18:$M$2049,9,0)</f>
        <v>0</v>
      </c>
      <c r="K274" s="158">
        <f>VLOOKUP(B274,'Full FBS'!$B$18:$M$2049,10,0)</f>
        <v>0</v>
      </c>
      <c r="L274" s="158">
        <f>VLOOKUP(B274,'Full FBS'!$B$18:$M$2049,11,0)</f>
        <v>0</v>
      </c>
      <c r="M274" s="158">
        <f>VLOOKUP(B274,'Full FBS'!$B$18:$M$2049,12,0)</f>
        <v>0</v>
      </c>
      <c r="N274" s="174">
        <f>SUM(G274*$D$8+H274*$D$5+I274*$D$9+J274*$D$6+K274*$D$11+L274*$D$10+M274*$D$7)</f>
        <v>0</v>
      </c>
      <c r="O274" s="168">
        <f>VLOOKUP(B274, 'Full FBS'!$B$18:$P$2049, 14, FALSE)</f>
        <v>0.9</v>
      </c>
      <c r="P274" s="169">
        <f>SUM(((G274+(I274*2))/4600*0.4)+(H274+(J274*1.5))/50*0.6)*100*O274</f>
        <v>0</v>
      </c>
      <c r="Q274" s="14"/>
      <c r="R274" s="14"/>
      <c r="S274" s="14"/>
      <c r="T274" s="14"/>
    </row>
    <row r="275" spans="1:20" ht="13.5" customHeight="1">
      <c r="A275" s="157">
        <f>RANK(N275,$N$18:$N$2188)</f>
        <v>149</v>
      </c>
      <c r="B275" s="148" t="s">
        <v>973</v>
      </c>
      <c r="C275" s="148" t="s">
        <v>1958</v>
      </c>
      <c r="D275" s="149" t="s">
        <v>33</v>
      </c>
      <c r="E275" s="149" t="s">
        <v>34</v>
      </c>
      <c r="F275" s="149" t="s">
        <v>35</v>
      </c>
      <c r="G275" s="158">
        <f>VLOOKUP(B275,'Full FBS'!$B$18:$M$2049,6,0)</f>
        <v>0</v>
      </c>
      <c r="H275" s="158">
        <f>VLOOKUP(B275,'Full FBS'!$B$18:$M$2049,7,0)</f>
        <v>0</v>
      </c>
      <c r="I275" s="158">
        <f>VLOOKUP(B275,'Full FBS'!$B$18:$M$2049,8,0)</f>
        <v>0</v>
      </c>
      <c r="J275" s="158">
        <f>VLOOKUP(B275,'Full FBS'!$B$18:$M$2049,9,0)</f>
        <v>0</v>
      </c>
      <c r="K275" s="158">
        <f>VLOOKUP(B275,'Full FBS'!$B$18:$M$2049,10,0)</f>
        <v>0</v>
      </c>
      <c r="L275" s="158">
        <f>VLOOKUP(B275,'Full FBS'!$B$18:$M$2049,11,0)</f>
        <v>0</v>
      </c>
      <c r="M275" s="158">
        <f>VLOOKUP(B275,'Full FBS'!$B$18:$M$2049,12,0)</f>
        <v>0</v>
      </c>
      <c r="N275" s="174">
        <f>SUM(G275*$D$8+H275*$D$5+I275*$D$9+J275*$D$6+K275*$D$11+L275*$D$10+M275*$D$7)</f>
        <v>0</v>
      </c>
      <c r="O275" s="168">
        <f>VLOOKUP(B275, 'Full FBS'!$B$18:$P$2049, 14, FALSE)</f>
        <v>0.9</v>
      </c>
      <c r="P275" s="169">
        <f>SUM(((G275+(I275*2))/4600*0.4)+(H275+(J275*1.5))/50*0.6)*100*O275</f>
        <v>0</v>
      </c>
      <c r="Q275" s="14"/>
      <c r="R275" s="14"/>
      <c r="S275" s="14"/>
      <c r="T275" s="14"/>
    </row>
    <row r="276" spans="1:20" ht="13.5" customHeight="1">
      <c r="A276" s="157">
        <f>RANK(N276,$N$18:$N$2188)</f>
        <v>149</v>
      </c>
      <c r="B276" s="148" t="s">
        <v>1830</v>
      </c>
      <c r="C276" s="148" t="s">
        <v>61</v>
      </c>
      <c r="D276" s="149" t="s">
        <v>33</v>
      </c>
      <c r="E276" s="149" t="s">
        <v>36</v>
      </c>
      <c r="F276" s="149" t="s">
        <v>48</v>
      </c>
      <c r="G276" s="158">
        <f>VLOOKUP(B276,'Full FBS'!$B$18:$M$2049,6,0)</f>
        <v>0</v>
      </c>
      <c r="H276" s="158">
        <f>VLOOKUP(B276,'Full FBS'!$B$18:$M$2049,7,0)</f>
        <v>0</v>
      </c>
      <c r="I276" s="158">
        <f>VLOOKUP(B276,'Full FBS'!$B$18:$M$2049,8,0)</f>
        <v>0</v>
      </c>
      <c r="J276" s="158">
        <f>VLOOKUP(B276,'Full FBS'!$B$18:$M$2049,9,0)</f>
        <v>0</v>
      </c>
      <c r="K276" s="158">
        <f>VLOOKUP(B276,'Full FBS'!$B$18:$M$2049,10,0)</f>
        <v>0</v>
      </c>
      <c r="L276" s="158">
        <f>VLOOKUP(B276,'Full FBS'!$B$18:$M$2049,11,0)</f>
        <v>0</v>
      </c>
      <c r="M276" s="158">
        <f>VLOOKUP(B276,'Full FBS'!$B$18:$M$2049,12,0)</f>
        <v>0</v>
      </c>
      <c r="N276" s="174">
        <f>SUM(G276*$D$8+H276*$D$5+I276*$D$9+J276*$D$6+K276*$D$11+L276*$D$10+M276*$D$7)</f>
        <v>0</v>
      </c>
      <c r="O276" s="168">
        <f>VLOOKUP(B276, 'Full FBS'!$B$18:$P$2049, 14, FALSE)</f>
        <v>0.9</v>
      </c>
      <c r="P276" s="169">
        <f>SUM(((G276+(I276*2))/4600*0.4)+(H276+(J276*1.5))/50*0.6)*100*O276</f>
        <v>0</v>
      </c>
      <c r="Q276" s="14"/>
      <c r="R276" s="14"/>
      <c r="S276" s="14"/>
      <c r="T276" s="14"/>
    </row>
    <row r="277" spans="1:20" ht="13.5" customHeight="1">
      <c r="A277" s="157">
        <f>RANK(N277,$N$18:$N$2188)</f>
        <v>149</v>
      </c>
      <c r="B277" s="148" t="s">
        <v>983</v>
      </c>
      <c r="C277" s="148" t="s">
        <v>62</v>
      </c>
      <c r="D277" s="149" t="s">
        <v>33</v>
      </c>
      <c r="E277" s="149" t="s">
        <v>38</v>
      </c>
      <c r="F277" s="149" t="s">
        <v>47</v>
      </c>
      <c r="G277" s="158">
        <f>VLOOKUP(B277,'Full FBS'!$B$18:$M$2049,6,0)</f>
        <v>0</v>
      </c>
      <c r="H277" s="158">
        <f>VLOOKUP(B277,'Full FBS'!$B$18:$M$2049,7,0)</f>
        <v>0</v>
      </c>
      <c r="I277" s="158">
        <f>VLOOKUP(B277,'Full FBS'!$B$18:$M$2049,8,0)</f>
        <v>0</v>
      </c>
      <c r="J277" s="158">
        <f>VLOOKUP(B277,'Full FBS'!$B$18:$M$2049,9,0)</f>
        <v>0</v>
      </c>
      <c r="K277" s="158">
        <f>VLOOKUP(B277,'Full FBS'!$B$18:$M$2049,10,0)</f>
        <v>0</v>
      </c>
      <c r="L277" s="158">
        <f>VLOOKUP(B277,'Full FBS'!$B$18:$M$2049,11,0)</f>
        <v>0</v>
      </c>
      <c r="M277" s="158">
        <f>VLOOKUP(B277,'Full FBS'!$B$18:$M$2049,12,0)</f>
        <v>0</v>
      </c>
      <c r="N277" s="174">
        <f>SUM(G277*$D$8+H277*$D$5+I277*$D$9+J277*$D$6+K277*$D$11+L277*$D$10+M277*$D$7)</f>
        <v>0</v>
      </c>
      <c r="O277" s="168">
        <f>VLOOKUP(B277, 'Full FBS'!$B$18:$P$2049, 14, FALSE)</f>
        <v>0.9</v>
      </c>
      <c r="P277" s="169">
        <f>SUM(((G277+(I277*2))/4600*0.4)+(H277+(J277*1.5))/50*0.6)*100*O277</f>
        <v>0</v>
      </c>
      <c r="Q277" s="14"/>
      <c r="R277" s="14"/>
      <c r="S277" s="14"/>
      <c r="T277" s="14"/>
    </row>
    <row r="278" spans="1:20" ht="13.5" customHeight="1">
      <c r="A278" s="157">
        <f>RANK(N278,$N$18:$N$2188)</f>
        <v>149</v>
      </c>
      <c r="B278" s="148" t="s">
        <v>1845</v>
      </c>
      <c r="C278" s="148" t="s">
        <v>1959</v>
      </c>
      <c r="D278" s="149" t="s">
        <v>33</v>
      </c>
      <c r="E278" s="149" t="s">
        <v>38</v>
      </c>
      <c r="F278" s="149" t="s">
        <v>45</v>
      </c>
      <c r="G278" s="158">
        <f>VLOOKUP(B278,'Full FBS'!$B$18:$M$2049,6,0)</f>
        <v>0</v>
      </c>
      <c r="H278" s="158">
        <f>VLOOKUP(B278,'Full FBS'!$B$18:$M$2049,7,0)</f>
        <v>0</v>
      </c>
      <c r="I278" s="158">
        <f>VLOOKUP(B278,'Full FBS'!$B$18:$M$2049,8,0)</f>
        <v>0</v>
      </c>
      <c r="J278" s="158">
        <f>VLOOKUP(B278,'Full FBS'!$B$18:$M$2049,9,0)</f>
        <v>0</v>
      </c>
      <c r="K278" s="158">
        <f>VLOOKUP(B278,'Full FBS'!$B$18:$M$2049,10,0)</f>
        <v>0</v>
      </c>
      <c r="L278" s="158">
        <f>VLOOKUP(B278,'Full FBS'!$B$18:$M$2049,11,0)</f>
        <v>0</v>
      </c>
      <c r="M278" s="158">
        <f>VLOOKUP(B278,'Full FBS'!$B$18:$M$2049,12,0)</f>
        <v>0</v>
      </c>
      <c r="N278" s="174">
        <f>SUM(G278*$D$8+H278*$D$5+I278*$D$9+J278*$D$6+K278*$D$11+L278*$D$10+M278*$D$7)</f>
        <v>0</v>
      </c>
      <c r="O278" s="168">
        <f>VLOOKUP(B278, 'Full FBS'!$B$18:$P$2049, 14, FALSE)</f>
        <v>0.9</v>
      </c>
      <c r="P278" s="169">
        <f>SUM(((G278+(I278*2))/4600*0.4)+(H278+(J278*1.5))/50*0.6)*100*O278</f>
        <v>0</v>
      </c>
      <c r="Q278" s="14"/>
      <c r="R278" s="14"/>
      <c r="S278" s="14"/>
      <c r="T278" s="14"/>
    </row>
    <row r="279" spans="1:20" ht="13.5" customHeight="1">
      <c r="A279" s="157">
        <f>RANK(N279,$N$18:$N$2188)</f>
        <v>149</v>
      </c>
      <c r="B279" s="148" t="s">
        <v>1152</v>
      </c>
      <c r="C279" s="148" t="s">
        <v>1046</v>
      </c>
      <c r="D279" s="149" t="s">
        <v>33</v>
      </c>
      <c r="E279" s="149" t="s">
        <v>38</v>
      </c>
      <c r="F279" s="149" t="s">
        <v>37</v>
      </c>
      <c r="G279" s="158">
        <f>VLOOKUP(B279,'Full FBS'!$B$18:$M$2049,6,0)</f>
        <v>0</v>
      </c>
      <c r="H279" s="158">
        <f>VLOOKUP(B279,'Full FBS'!$B$18:$M$2049,7,0)</f>
        <v>0</v>
      </c>
      <c r="I279" s="158">
        <f>VLOOKUP(B279,'Full FBS'!$B$18:$M$2049,8,0)</f>
        <v>0</v>
      </c>
      <c r="J279" s="158">
        <f>VLOOKUP(B279,'Full FBS'!$B$18:$M$2049,9,0)</f>
        <v>0</v>
      </c>
      <c r="K279" s="158">
        <f>VLOOKUP(B279,'Full FBS'!$B$18:$M$2049,10,0)</f>
        <v>0</v>
      </c>
      <c r="L279" s="158">
        <f>VLOOKUP(B279,'Full FBS'!$B$18:$M$2049,11,0)</f>
        <v>0</v>
      </c>
      <c r="M279" s="158">
        <f>VLOOKUP(B279,'Full FBS'!$B$18:$M$2049,12,0)</f>
        <v>0</v>
      </c>
      <c r="N279" s="174">
        <f>SUM(G279*$D$8+H279*$D$5+I279*$D$9+J279*$D$6+K279*$D$11+L279*$D$10+M279*$D$7)</f>
        <v>0</v>
      </c>
      <c r="O279" s="168">
        <f>VLOOKUP(B279, 'Full FBS'!$B$18:$P$2049, 14, FALSE)</f>
        <v>0.9</v>
      </c>
      <c r="P279" s="169">
        <f>SUM(((G279+(I279*2))/4600*0.4)+(H279+(J279*1.5))/50*0.6)*100*O279</f>
        <v>0</v>
      </c>
      <c r="Q279" s="14"/>
      <c r="R279" s="14"/>
      <c r="S279" s="14"/>
      <c r="T279" s="14"/>
    </row>
    <row r="280" spans="1:20" ht="13.5" customHeight="1">
      <c r="A280" s="157">
        <f>RANK(N280,$N$18:$N$2188)</f>
        <v>149</v>
      </c>
      <c r="B280" s="148" t="s">
        <v>1006</v>
      </c>
      <c r="C280" s="148" t="s">
        <v>403</v>
      </c>
      <c r="D280" s="149" t="s">
        <v>33</v>
      </c>
      <c r="E280" s="149" t="s">
        <v>34</v>
      </c>
      <c r="F280" s="149" t="s">
        <v>45</v>
      </c>
      <c r="G280" s="158">
        <f>VLOOKUP(B280,'Full FBS'!$B$18:$M$2049,6,0)</f>
        <v>0</v>
      </c>
      <c r="H280" s="158">
        <f>VLOOKUP(B280,'Full FBS'!$B$18:$M$2049,7,0)</f>
        <v>0</v>
      </c>
      <c r="I280" s="158">
        <f>VLOOKUP(B280,'Full FBS'!$B$18:$M$2049,8,0)</f>
        <v>0</v>
      </c>
      <c r="J280" s="158">
        <f>VLOOKUP(B280,'Full FBS'!$B$18:$M$2049,9,0)</f>
        <v>0</v>
      </c>
      <c r="K280" s="158">
        <f>VLOOKUP(B280,'Full FBS'!$B$18:$M$2049,10,0)</f>
        <v>0</v>
      </c>
      <c r="L280" s="158">
        <f>VLOOKUP(B280,'Full FBS'!$B$18:$M$2049,11,0)</f>
        <v>0</v>
      </c>
      <c r="M280" s="158">
        <f>VLOOKUP(B280,'Full FBS'!$B$18:$M$2049,12,0)</f>
        <v>0</v>
      </c>
      <c r="N280" s="174">
        <f>SUM(G280*$D$8+H280*$D$5+I280*$D$9+J280*$D$6+K280*$D$11+L280*$D$10+M280*$D$7)</f>
        <v>0</v>
      </c>
      <c r="O280" s="168">
        <f>VLOOKUP(B280, 'Full FBS'!$B$18:$P$2049, 14, FALSE)</f>
        <v>0.9</v>
      </c>
      <c r="P280" s="169">
        <f>SUM(((G280+(I280*2))/4600*0.4)+(H280+(J280*1.5))/50*0.6)*100*O280</f>
        <v>0</v>
      </c>
      <c r="Q280" s="14"/>
      <c r="R280" s="14"/>
      <c r="S280" s="14"/>
      <c r="T280" s="14"/>
    </row>
    <row r="281" spans="1:20" ht="13.5" customHeight="1">
      <c r="A281" s="157">
        <f>RANK(N281,$N$18:$N$2188)</f>
        <v>149</v>
      </c>
      <c r="B281" s="148" t="s">
        <v>1970</v>
      </c>
      <c r="C281" s="148" t="s">
        <v>1960</v>
      </c>
      <c r="D281" s="149" t="s">
        <v>33</v>
      </c>
      <c r="E281" s="149" t="s">
        <v>34</v>
      </c>
      <c r="F281" s="149" t="s">
        <v>45</v>
      </c>
      <c r="G281" s="158">
        <f>VLOOKUP(B281,'Full FBS'!$B$18:$M$2049,6,0)</f>
        <v>0</v>
      </c>
      <c r="H281" s="158">
        <f>VLOOKUP(B281,'Full FBS'!$B$18:$M$2049,7,0)</f>
        <v>0</v>
      </c>
      <c r="I281" s="158">
        <f>VLOOKUP(B281,'Full FBS'!$B$18:$M$2049,8,0)</f>
        <v>0</v>
      </c>
      <c r="J281" s="158">
        <f>VLOOKUP(B281,'Full FBS'!$B$18:$M$2049,9,0)</f>
        <v>0</v>
      </c>
      <c r="K281" s="158">
        <f>VLOOKUP(B281,'Full FBS'!$B$18:$M$2049,10,0)</f>
        <v>0</v>
      </c>
      <c r="L281" s="158">
        <f>VLOOKUP(B281,'Full FBS'!$B$18:$M$2049,11,0)</f>
        <v>0</v>
      </c>
      <c r="M281" s="158">
        <f>VLOOKUP(B281,'Full FBS'!$B$18:$M$2049,12,0)</f>
        <v>0</v>
      </c>
      <c r="N281" s="174">
        <f>SUM(G281*$D$8+H281*$D$5+I281*$D$9+J281*$D$6+K281*$D$11+L281*$D$10+M281*$D$7)</f>
        <v>0</v>
      </c>
      <c r="O281" s="168">
        <f>VLOOKUP(B281, 'Full FBS'!$B$18:$P$2049, 14, FALSE)</f>
        <v>0.9</v>
      </c>
      <c r="P281" s="169">
        <f>SUM(((G281+(I281*2))/4600*0.4)+(H281+(J281*1.5))/50*0.6)*100*O281</f>
        <v>0</v>
      </c>
      <c r="Q281" s="14"/>
      <c r="R281" s="14"/>
      <c r="S281" s="14"/>
      <c r="T281" s="14"/>
    </row>
    <row r="282" spans="1:20" ht="13.5" customHeight="1">
      <c r="A282" s="157">
        <f>RANK(N282,$N$18:$N$2188)</f>
        <v>149</v>
      </c>
      <c r="B282" s="148" t="s">
        <v>1024</v>
      </c>
      <c r="C282" s="148" t="s">
        <v>1961</v>
      </c>
      <c r="D282" s="149" t="s">
        <v>33</v>
      </c>
      <c r="E282" s="149" t="s">
        <v>36</v>
      </c>
      <c r="F282" s="149" t="s">
        <v>48</v>
      </c>
      <c r="G282" s="158">
        <f>VLOOKUP(B282,'Full FBS'!$B$18:$M$2049,6,0)</f>
        <v>0</v>
      </c>
      <c r="H282" s="158">
        <f>VLOOKUP(B282,'Full FBS'!$B$18:$M$2049,7,0)</f>
        <v>0</v>
      </c>
      <c r="I282" s="158">
        <f>VLOOKUP(B282,'Full FBS'!$B$18:$M$2049,8,0)</f>
        <v>0</v>
      </c>
      <c r="J282" s="158">
        <f>VLOOKUP(B282,'Full FBS'!$B$18:$M$2049,9,0)</f>
        <v>0</v>
      </c>
      <c r="K282" s="158">
        <f>VLOOKUP(B282,'Full FBS'!$B$18:$M$2049,10,0)</f>
        <v>0</v>
      </c>
      <c r="L282" s="158">
        <f>VLOOKUP(B282,'Full FBS'!$B$18:$M$2049,11,0)</f>
        <v>0</v>
      </c>
      <c r="M282" s="158">
        <f>VLOOKUP(B282,'Full FBS'!$B$18:$M$2049,12,0)</f>
        <v>0</v>
      </c>
      <c r="N282" s="174">
        <f>SUM(G282*$D$8+H282*$D$5+I282*$D$9+J282*$D$6+K282*$D$11+L282*$D$10+M282*$D$7)</f>
        <v>0</v>
      </c>
      <c r="O282" s="168">
        <f>VLOOKUP(B282, 'Full FBS'!$B$18:$P$2049, 14, FALSE)</f>
        <v>0.9</v>
      </c>
      <c r="P282" s="169">
        <f>SUM(((G282+(I282*2))/4600*0.4)+(H282+(J282*1.5))/50*0.6)*100*O282</f>
        <v>0</v>
      </c>
      <c r="Q282" s="14"/>
      <c r="R282" s="14"/>
      <c r="S282" s="14"/>
      <c r="T282" s="14"/>
    </row>
    <row r="283" spans="1:20" ht="13.5" customHeight="1">
      <c r="A283" s="157">
        <f>RANK(N283,$N$18:$N$2188)</f>
        <v>149</v>
      </c>
      <c r="B283" s="148" t="s">
        <v>1871</v>
      </c>
      <c r="C283" s="148" t="s">
        <v>1962</v>
      </c>
      <c r="D283" s="149" t="s">
        <v>33</v>
      </c>
      <c r="E283" s="149" t="s">
        <v>38</v>
      </c>
      <c r="F283" s="149" t="s">
        <v>41</v>
      </c>
      <c r="G283" s="158">
        <f>VLOOKUP(B283,'Full FBS'!$B$18:$M$2049,6,0)</f>
        <v>0</v>
      </c>
      <c r="H283" s="158">
        <f>VLOOKUP(B283,'Full FBS'!$B$18:$M$2049,7,0)</f>
        <v>0</v>
      </c>
      <c r="I283" s="158">
        <f>VLOOKUP(B283,'Full FBS'!$B$18:$M$2049,8,0)</f>
        <v>0</v>
      </c>
      <c r="J283" s="158">
        <f>VLOOKUP(B283,'Full FBS'!$B$18:$M$2049,9,0)</f>
        <v>0</v>
      </c>
      <c r="K283" s="158">
        <f>VLOOKUP(B283,'Full FBS'!$B$18:$M$2049,10,0)</f>
        <v>0</v>
      </c>
      <c r="L283" s="158">
        <f>VLOOKUP(B283,'Full FBS'!$B$18:$M$2049,11,0)</f>
        <v>0</v>
      </c>
      <c r="M283" s="158">
        <f>VLOOKUP(B283,'Full FBS'!$B$18:$M$2049,12,0)</f>
        <v>0</v>
      </c>
      <c r="N283" s="174">
        <f>SUM(G283*$D$8+H283*$D$5+I283*$D$9+J283*$D$6+K283*$D$11+L283*$D$10+M283*$D$7)</f>
        <v>0</v>
      </c>
      <c r="O283" s="168">
        <f>VLOOKUP(B283, 'Full FBS'!$B$18:$P$2049, 14, FALSE)</f>
        <v>0.9</v>
      </c>
      <c r="P283" s="169">
        <f>SUM(((G283+(I283*2))/4600*0.4)+(H283+(J283*1.5))/50*0.6)*100*O283</f>
        <v>0</v>
      </c>
      <c r="Q283" s="14"/>
      <c r="R283" s="14"/>
      <c r="S283" s="14"/>
      <c r="T283" s="14"/>
    </row>
    <row r="284" spans="1:20" ht="13.5" customHeight="1">
      <c r="A284" s="157">
        <f>RANK(N284,$N$18:$N$2188)</f>
        <v>149</v>
      </c>
      <c r="B284" s="148" t="s">
        <v>343</v>
      </c>
      <c r="C284" s="148" t="s">
        <v>1963</v>
      </c>
      <c r="D284" s="149" t="s">
        <v>33</v>
      </c>
      <c r="E284" s="149" t="s">
        <v>36</v>
      </c>
      <c r="F284" s="149" t="s">
        <v>336</v>
      </c>
      <c r="G284" s="158">
        <f>VLOOKUP(B284,'Full FBS'!$B$18:$M$2049,6,0)</f>
        <v>0</v>
      </c>
      <c r="H284" s="158">
        <f>VLOOKUP(B284,'Full FBS'!$B$18:$M$2049,7,0)</f>
        <v>0</v>
      </c>
      <c r="I284" s="158">
        <f>VLOOKUP(B284,'Full FBS'!$B$18:$M$2049,8,0)</f>
        <v>0</v>
      </c>
      <c r="J284" s="158">
        <f>VLOOKUP(B284,'Full FBS'!$B$18:$M$2049,9,0)</f>
        <v>0</v>
      </c>
      <c r="K284" s="158">
        <f>VLOOKUP(B284,'Full FBS'!$B$18:$M$2049,10,0)</f>
        <v>0</v>
      </c>
      <c r="L284" s="158">
        <f>VLOOKUP(B284,'Full FBS'!$B$18:$M$2049,11,0)</f>
        <v>0</v>
      </c>
      <c r="M284" s="158">
        <f>VLOOKUP(B284,'Full FBS'!$B$18:$M$2049,12,0)</f>
        <v>0</v>
      </c>
      <c r="N284" s="174">
        <f>SUM(G284*$D$8+H284*$D$5+I284*$D$9+J284*$D$6+K284*$D$11+L284*$D$10+M284*$D$7)</f>
        <v>0</v>
      </c>
      <c r="O284" s="168">
        <f>VLOOKUP(B284, 'Full FBS'!$B$18:$P$2049, 14, FALSE)</f>
        <v>0.9</v>
      </c>
      <c r="P284" s="169">
        <f>SUM(((G284+(I284*2))/4600*0.4)+(H284+(J284*1.5))/50*0.6)*100*O284</f>
        <v>0</v>
      </c>
      <c r="Q284" s="14"/>
      <c r="R284" s="14"/>
      <c r="S284" s="14"/>
      <c r="T284" s="14"/>
    </row>
    <row r="285" spans="1:20" ht="13.5" customHeight="1">
      <c r="A285" s="157">
        <f>RANK(N285,$N$18:$N$2188)</f>
        <v>149</v>
      </c>
      <c r="B285" s="148" t="s">
        <v>2203</v>
      </c>
      <c r="C285" s="148" t="s">
        <v>431</v>
      </c>
      <c r="D285" s="149" t="s">
        <v>33</v>
      </c>
      <c r="E285" s="149" t="s">
        <v>40</v>
      </c>
      <c r="F285" s="149" t="s">
        <v>337</v>
      </c>
      <c r="G285" s="158">
        <f>VLOOKUP(B285,'Full FBS'!$B$18:$M$2049,6,0)</f>
        <v>0</v>
      </c>
      <c r="H285" s="158">
        <f>VLOOKUP(B285,'Full FBS'!$B$18:$M$2049,7,0)</f>
        <v>0</v>
      </c>
      <c r="I285" s="158">
        <f>VLOOKUP(B285,'Full FBS'!$B$18:$M$2049,8,0)</f>
        <v>0</v>
      </c>
      <c r="J285" s="158">
        <f>VLOOKUP(B285,'Full FBS'!$B$18:$M$2049,9,0)</f>
        <v>0</v>
      </c>
      <c r="K285" s="158">
        <f>VLOOKUP(B285,'Full FBS'!$B$18:$M$2049,10,0)</f>
        <v>0</v>
      </c>
      <c r="L285" s="158">
        <f>VLOOKUP(B285,'Full FBS'!$B$18:$M$2049,11,0)</f>
        <v>0</v>
      </c>
      <c r="M285" s="158">
        <f>VLOOKUP(B285,'Full FBS'!$B$18:$M$2049,12,0)</f>
        <v>0</v>
      </c>
      <c r="N285" s="174">
        <f>SUM(G285*$D$8+H285*$D$5+I285*$D$9+J285*$D$6+K285*$D$11+L285*$D$10+M285*$D$7)</f>
        <v>0</v>
      </c>
      <c r="O285" s="168">
        <f>VLOOKUP(B285, 'Full FBS'!$B$18:$P$2049, 14, FALSE)</f>
        <v>0.9</v>
      </c>
      <c r="P285" s="169">
        <f>SUM(((G285+(I285*2))/4600*0.4)+(H285+(J285*1.5))/50*0.6)*100*O285</f>
        <v>0</v>
      </c>
      <c r="Q285" s="14"/>
      <c r="R285" s="14"/>
      <c r="S285" s="14"/>
      <c r="T285" s="14"/>
    </row>
    <row r="286" spans="1:20" ht="13.5" customHeight="1">
      <c r="A286" s="157">
        <f>RANK(N286,$N$18:$N$2188)</f>
        <v>149</v>
      </c>
      <c r="B286" s="148" t="s">
        <v>1021</v>
      </c>
      <c r="C286" s="148" t="s">
        <v>432</v>
      </c>
      <c r="D286" s="149" t="s">
        <v>33</v>
      </c>
      <c r="E286" s="149" t="s">
        <v>36</v>
      </c>
      <c r="F286" s="149" t="s">
        <v>337</v>
      </c>
      <c r="G286" s="158">
        <f>VLOOKUP(B286,'Full FBS'!$B$18:$M$2049,6,0)</f>
        <v>0</v>
      </c>
      <c r="H286" s="158">
        <f>VLOOKUP(B286,'Full FBS'!$B$18:$M$2049,7,0)</f>
        <v>0</v>
      </c>
      <c r="I286" s="158">
        <f>VLOOKUP(B286,'Full FBS'!$B$18:$M$2049,8,0)</f>
        <v>0</v>
      </c>
      <c r="J286" s="158">
        <f>VLOOKUP(B286,'Full FBS'!$B$18:$M$2049,9,0)</f>
        <v>0</v>
      </c>
      <c r="K286" s="158">
        <f>VLOOKUP(B286,'Full FBS'!$B$18:$M$2049,10,0)</f>
        <v>0</v>
      </c>
      <c r="L286" s="158">
        <f>VLOOKUP(B286,'Full FBS'!$B$18:$M$2049,11,0)</f>
        <v>0</v>
      </c>
      <c r="M286" s="158">
        <f>VLOOKUP(B286,'Full FBS'!$B$18:$M$2049,12,0)</f>
        <v>0</v>
      </c>
      <c r="N286" s="174">
        <f>SUM(G286*$D$8+H286*$D$5+I286*$D$9+J286*$D$6+K286*$D$11+L286*$D$10+M286*$D$7)</f>
        <v>0</v>
      </c>
      <c r="O286" s="168">
        <f>VLOOKUP(B286, 'Full FBS'!$B$18:$P$2049, 14, FALSE)</f>
        <v>0.9</v>
      </c>
      <c r="P286" s="169">
        <f>SUM(((G286+(I286*2))/4600*0.4)+(H286+(J286*1.5))/50*0.6)*100*O286</f>
        <v>0</v>
      </c>
      <c r="Q286" s="14"/>
      <c r="R286" s="14"/>
      <c r="S286" s="14"/>
      <c r="T286" s="14"/>
    </row>
    <row r="287" spans="1:20" ht="13.5" customHeight="1">
      <c r="A287" s="157">
        <f>RANK(N287,$N$18:$N$2188)</f>
        <v>149</v>
      </c>
      <c r="B287" s="148" t="s">
        <v>1037</v>
      </c>
      <c r="C287" s="148" t="s">
        <v>437</v>
      </c>
      <c r="D287" s="149" t="s">
        <v>33</v>
      </c>
      <c r="E287" s="149" t="s">
        <v>34</v>
      </c>
      <c r="F287" s="149" t="s">
        <v>35</v>
      </c>
      <c r="G287" s="158">
        <f>VLOOKUP(B287,'Full FBS'!$B$18:$M$2049,6,0)</f>
        <v>0</v>
      </c>
      <c r="H287" s="158">
        <f>VLOOKUP(B287,'Full FBS'!$B$18:$M$2049,7,0)</f>
        <v>0</v>
      </c>
      <c r="I287" s="158">
        <f>VLOOKUP(B287,'Full FBS'!$B$18:$M$2049,8,0)</f>
        <v>0</v>
      </c>
      <c r="J287" s="158">
        <f>VLOOKUP(B287,'Full FBS'!$B$18:$M$2049,9,0)</f>
        <v>0</v>
      </c>
      <c r="K287" s="158">
        <f>VLOOKUP(B287,'Full FBS'!$B$18:$M$2049,10,0)</f>
        <v>0</v>
      </c>
      <c r="L287" s="158">
        <f>VLOOKUP(B287,'Full FBS'!$B$18:$M$2049,11,0)</f>
        <v>0</v>
      </c>
      <c r="M287" s="158">
        <f>VLOOKUP(B287,'Full FBS'!$B$18:$M$2049,12,0)</f>
        <v>0</v>
      </c>
      <c r="N287" s="174">
        <f>SUM(G287*$D$8+H287*$D$5+I287*$D$9+J287*$D$6+K287*$D$11+L287*$D$10+M287*$D$7)</f>
        <v>0</v>
      </c>
      <c r="O287" s="168">
        <f>VLOOKUP(B287, 'Full FBS'!$B$18:$P$2049, 14, FALSE)</f>
        <v>0.9</v>
      </c>
      <c r="P287" s="169">
        <f>SUM(((G287+(I287*2))/4600*0.4)+(H287+(J287*1.5))/50*0.6)*100*O287</f>
        <v>0</v>
      </c>
      <c r="Q287" s="14"/>
      <c r="R287" s="14"/>
      <c r="S287" s="14"/>
      <c r="T287" s="14"/>
    </row>
  </sheetData>
  <protectedRanges>
    <protectedRange sqref="P17 P1" name="Range2"/>
    <protectedRange sqref="D5:D11" name="Range1"/>
    <protectedRange sqref="N17" name="Range3"/>
  </protectedRanges>
  <sortState xmlns:xlrd2="http://schemas.microsoft.com/office/spreadsheetml/2017/richdata2" ref="B18:N279">
    <sortCondition descending="1" ref="N18:N279"/>
  </sortState>
  <conditionalFormatting sqref="A1:P1">
    <cfRule type="notContainsBlanks" dxfId="19" priority="66">
      <formula>LEN(TRIM(A1))&gt;0</formula>
    </cfRule>
    <cfRule type="notContainsBlanks" dxfId="18" priority="67">
      <formula>LEN(TRIM(A1))&gt;0</formula>
    </cfRule>
  </conditionalFormatting>
  <conditionalFormatting sqref="A17:T17">
    <cfRule type="notContainsBlanks" dxfId="17" priority="78">
      <formula>LEN(TRIM(A17))&gt;0</formula>
    </cfRule>
  </conditionalFormatting>
  <conditionalFormatting sqref="G14:G16">
    <cfRule type="notContainsBlanks" dxfId="16" priority="79">
      <formula>LEN(TRIM(G14))&gt;0</formula>
    </cfRule>
  </conditionalFormatting>
  <conditionalFormatting sqref="O11:P11 A17:T17">
    <cfRule type="notContainsBlanks" dxfId="15" priority="77">
      <formula>LEN(TRIM(A11))&gt;0</formula>
    </cfRule>
  </conditionalFormatting>
  <hyperlinks>
    <hyperlink ref="G13" r:id="rId1" xr:uid="{38AE3EDF-CC6A-489D-BE5B-2A88A603A420}"/>
  </hyperlinks>
  <pageMargins left="0" right="0" top="1.3715710723192019E-2" bottom="0" header="0" footer="0"/>
  <pageSetup scale="75" orientation="landscape"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69B0D-EAA8-44E6-9EB2-F79C929CB0C9}">
  <sheetPr>
    <tabColor theme="9" tint="0.39997558519241921"/>
  </sheetPr>
  <dimension ref="A1:U553"/>
  <sheetViews>
    <sheetView showGridLines="0" zoomScale="125" zoomScaleNormal="125" workbookViewId="0">
      <pane ySplit="1" topLeftCell="A2" activePane="bottomLeft" state="frozen"/>
      <selection pane="bottomLeft" activeCell="B478" sqref="B478:E478"/>
    </sheetView>
  </sheetViews>
  <sheetFormatPr baseColWidth="10" defaultColWidth="14.5" defaultRowHeight="15" customHeight="1"/>
  <cols>
    <col min="1" max="1" width="6.6640625" customWidth="1"/>
    <col min="2" max="2" width="20.6640625" customWidth="1"/>
    <col min="3" max="3" width="17.6640625" customWidth="1"/>
    <col min="4" max="4" width="5.83203125" customWidth="1"/>
    <col min="5" max="5" width="6.6640625" customWidth="1"/>
    <col min="6" max="6" width="7" customWidth="1"/>
    <col min="7" max="7" width="9.33203125" customWidth="1"/>
    <col min="8" max="8" width="9.5" customWidth="1"/>
    <col min="9" max="10" width="9.6640625" customWidth="1"/>
    <col min="11" max="11" width="8.6640625" customWidth="1"/>
    <col min="12" max="12" width="9" customWidth="1"/>
    <col min="13" max="13" width="8.83203125" customWidth="1"/>
    <col min="14" max="14" width="22.6640625" customWidth="1"/>
    <col min="15" max="15" width="9.6640625" hidden="1" customWidth="1"/>
    <col min="16" max="16" width="25.6640625" style="72" hidden="1" customWidth="1"/>
    <col min="17" max="21" width="9.1640625" customWidth="1"/>
  </cols>
  <sheetData>
    <row r="1" spans="1:21" ht="12.75" customHeight="1">
      <c r="A1" s="45" t="s">
        <v>1</v>
      </c>
      <c r="B1" s="46" t="s">
        <v>2</v>
      </c>
      <c r="C1" s="45" t="s">
        <v>3</v>
      </c>
      <c r="D1" s="45" t="s">
        <v>4</v>
      </c>
      <c r="E1" s="45" t="s">
        <v>5</v>
      </c>
      <c r="F1" s="45" t="s">
        <v>6</v>
      </c>
      <c r="G1" s="45" t="s">
        <v>7</v>
      </c>
      <c r="H1" s="45" t="s">
        <v>8</v>
      </c>
      <c r="I1" s="45" t="s">
        <v>9</v>
      </c>
      <c r="J1" s="45" t="s">
        <v>10</v>
      </c>
      <c r="K1" s="45" t="s">
        <v>11</v>
      </c>
      <c r="L1" s="45" t="s">
        <v>12</v>
      </c>
      <c r="M1" s="45" t="s">
        <v>13</v>
      </c>
      <c r="N1" s="47" t="s">
        <v>14</v>
      </c>
      <c r="O1" s="50" t="s">
        <v>151</v>
      </c>
      <c r="P1" s="47" t="s">
        <v>103</v>
      </c>
      <c r="Q1" s="8"/>
      <c r="R1" s="8"/>
      <c r="S1" s="8"/>
      <c r="T1" s="8"/>
      <c r="U1" s="8"/>
    </row>
    <row r="2" spans="1:21" ht="18" customHeight="1">
      <c r="A2" s="9"/>
      <c r="B2" s="10" t="s">
        <v>15</v>
      </c>
      <c r="C2" s="9"/>
      <c r="D2" s="11"/>
      <c r="E2" s="12"/>
      <c r="F2" s="11"/>
      <c r="G2" s="11"/>
      <c r="H2" s="11"/>
      <c r="I2" s="13"/>
      <c r="J2" s="11"/>
      <c r="K2" s="11"/>
      <c r="L2" s="11"/>
      <c r="M2" s="11"/>
      <c r="N2" s="11"/>
      <c r="O2" s="75"/>
      <c r="P2" s="92"/>
      <c r="Q2" s="140"/>
      <c r="R2" s="14"/>
      <c r="S2" s="14"/>
      <c r="T2" s="14"/>
      <c r="U2" s="14"/>
    </row>
    <row r="3" spans="1:21" ht="12.75" customHeight="1">
      <c r="A3" s="9"/>
      <c r="B3" s="15"/>
      <c r="C3" s="9"/>
      <c r="D3" s="11"/>
      <c r="E3" s="12"/>
      <c r="F3" s="11"/>
      <c r="G3" s="11"/>
      <c r="H3" s="11"/>
      <c r="I3" s="16"/>
      <c r="J3" s="17"/>
      <c r="K3" s="11"/>
      <c r="L3" s="17"/>
      <c r="M3" s="11"/>
      <c r="N3" s="11"/>
      <c r="O3" s="75"/>
      <c r="P3" s="92"/>
      <c r="Q3" s="140"/>
      <c r="R3" s="14"/>
      <c r="S3" s="14"/>
      <c r="T3" s="14"/>
      <c r="U3" s="14"/>
    </row>
    <row r="4" spans="1:21" ht="12.75" customHeight="1" thickBot="1">
      <c r="A4" s="9"/>
      <c r="B4" s="63" t="s">
        <v>16</v>
      </c>
      <c r="C4" s="64"/>
      <c r="D4" s="65" t="s">
        <v>17</v>
      </c>
      <c r="E4" s="17"/>
      <c r="F4" s="17"/>
      <c r="G4" s="18" t="s">
        <v>18</v>
      </c>
      <c r="H4" s="9"/>
      <c r="I4" s="15"/>
      <c r="J4" s="13"/>
      <c r="K4" s="19"/>
      <c r="L4" s="9"/>
      <c r="M4" s="9"/>
      <c r="N4" s="9"/>
      <c r="O4" s="76"/>
      <c r="P4" s="92"/>
      <c r="Q4" s="141"/>
      <c r="R4" s="14"/>
      <c r="S4" s="14"/>
      <c r="T4" s="14"/>
      <c r="U4" s="14"/>
    </row>
    <row r="5" spans="1:21" ht="12.75" customHeight="1" thickTop="1">
      <c r="A5" s="9"/>
      <c r="B5" s="54" t="s">
        <v>19</v>
      </c>
      <c r="C5" s="55" t="s">
        <v>20</v>
      </c>
      <c r="D5" s="66">
        <v>4</v>
      </c>
      <c r="E5" s="21"/>
      <c r="F5" s="11"/>
      <c r="G5" s="124" t="s">
        <v>160</v>
      </c>
      <c r="H5" s="9"/>
      <c r="I5" s="15"/>
      <c r="J5" s="13"/>
      <c r="K5" s="19"/>
      <c r="L5" s="9"/>
      <c r="M5" s="9"/>
      <c r="N5" s="9"/>
      <c r="O5" s="76"/>
      <c r="P5" s="92"/>
      <c r="Q5" s="141"/>
      <c r="R5" s="14"/>
      <c r="S5" s="14"/>
      <c r="T5" s="14"/>
      <c r="U5" s="14"/>
    </row>
    <row r="6" spans="1:21" ht="12.75" customHeight="1">
      <c r="A6" s="9"/>
      <c r="B6" s="56" t="s">
        <v>21</v>
      </c>
      <c r="C6" s="57" t="s">
        <v>20</v>
      </c>
      <c r="D6" s="67">
        <v>6</v>
      </c>
      <c r="E6" s="21"/>
      <c r="F6" s="11"/>
      <c r="G6" s="125" t="s">
        <v>158</v>
      </c>
      <c r="H6" s="9"/>
      <c r="I6" s="15"/>
      <c r="J6" s="13"/>
      <c r="K6" s="19"/>
      <c r="L6" s="9"/>
      <c r="M6" s="9"/>
      <c r="N6" s="9"/>
      <c r="O6" s="76"/>
      <c r="P6" s="92"/>
      <c r="Q6" s="141"/>
      <c r="R6" s="14"/>
      <c r="S6" s="14"/>
      <c r="T6" s="14"/>
      <c r="U6" s="14"/>
    </row>
    <row r="7" spans="1:21" ht="12.75" customHeight="1">
      <c r="A7" s="9"/>
      <c r="B7" s="58" t="s">
        <v>22</v>
      </c>
      <c r="C7" s="59" t="s">
        <v>20</v>
      </c>
      <c r="D7" s="67">
        <v>6</v>
      </c>
      <c r="E7" s="21"/>
      <c r="F7" s="11"/>
      <c r="G7" s="18"/>
      <c r="H7" s="9"/>
      <c r="I7" s="15"/>
      <c r="J7" s="13"/>
      <c r="K7" s="19"/>
      <c r="L7" s="13"/>
      <c r="M7" s="13"/>
      <c r="N7" s="15"/>
      <c r="O7" s="78"/>
      <c r="P7" s="92"/>
      <c r="Q7" s="141"/>
      <c r="R7" s="14"/>
      <c r="S7" s="14"/>
      <c r="T7" s="14"/>
      <c r="U7" s="14"/>
    </row>
    <row r="8" spans="1:21" ht="12.75" customHeight="1">
      <c r="A8" s="9"/>
      <c r="B8" s="56" t="s">
        <v>23</v>
      </c>
      <c r="C8" s="57" t="s">
        <v>24</v>
      </c>
      <c r="D8" s="67">
        <v>0.04</v>
      </c>
      <c r="E8" s="21"/>
      <c r="F8" s="13"/>
      <c r="G8" s="18"/>
      <c r="H8" s="15"/>
      <c r="I8" s="15"/>
      <c r="J8" s="13"/>
      <c r="K8" s="19"/>
      <c r="L8" s="13"/>
      <c r="M8" s="13"/>
      <c r="N8" s="15"/>
      <c r="O8" s="78"/>
      <c r="P8" s="92"/>
      <c r="Q8" s="141"/>
      <c r="R8" s="14"/>
      <c r="S8" s="14"/>
      <c r="T8" s="14"/>
      <c r="U8" s="14"/>
    </row>
    <row r="9" spans="1:21" ht="12.75" customHeight="1">
      <c r="A9" s="9"/>
      <c r="B9" s="58" t="s">
        <v>25</v>
      </c>
      <c r="C9" s="59" t="s">
        <v>24</v>
      </c>
      <c r="D9" s="67">
        <v>0.1</v>
      </c>
      <c r="E9" s="21"/>
      <c r="F9" s="13"/>
      <c r="G9" s="18" t="s">
        <v>32</v>
      </c>
      <c r="H9" s="15"/>
      <c r="I9" s="15"/>
      <c r="J9" s="13"/>
      <c r="K9" s="19"/>
      <c r="L9" s="13"/>
      <c r="M9" s="13"/>
      <c r="N9" s="15"/>
      <c r="O9" s="78"/>
      <c r="P9" s="92"/>
      <c r="Q9" s="141"/>
      <c r="R9" s="14"/>
      <c r="S9" s="14"/>
      <c r="T9" s="14"/>
      <c r="U9" s="14"/>
    </row>
    <row r="10" spans="1:21" ht="12.75" customHeight="1">
      <c r="A10" s="9"/>
      <c r="B10" s="56" t="s">
        <v>26</v>
      </c>
      <c r="C10" s="57" t="s">
        <v>24</v>
      </c>
      <c r="D10" s="67">
        <v>0.1</v>
      </c>
      <c r="E10" s="21"/>
      <c r="F10" s="13"/>
      <c r="G10" s="18" t="s">
        <v>27</v>
      </c>
      <c r="H10" s="15"/>
      <c r="I10" s="15"/>
      <c r="J10" s="13"/>
      <c r="K10" s="19"/>
      <c r="L10" s="13"/>
      <c r="M10" s="13"/>
      <c r="N10" s="15"/>
      <c r="O10" s="78"/>
      <c r="P10" s="92"/>
      <c r="Q10" s="141"/>
      <c r="R10" s="14"/>
      <c r="S10" s="14"/>
      <c r="T10" s="14"/>
      <c r="U10" s="14"/>
    </row>
    <row r="11" spans="1:21" ht="12.75" customHeight="1">
      <c r="A11" s="9"/>
      <c r="B11" s="58" t="s">
        <v>28</v>
      </c>
      <c r="C11" s="59" t="s">
        <v>29</v>
      </c>
      <c r="D11" s="67">
        <v>0.5</v>
      </c>
      <c r="E11" s="21"/>
      <c r="F11" s="13"/>
      <c r="G11" s="23"/>
      <c r="H11" s="15"/>
      <c r="I11" s="9"/>
      <c r="J11" s="9"/>
      <c r="K11" s="9"/>
      <c r="L11" s="9"/>
      <c r="M11" s="9"/>
      <c r="N11" s="9"/>
      <c r="O11" s="76"/>
      <c r="P11" s="92"/>
      <c r="Q11" s="141"/>
      <c r="R11" s="14"/>
      <c r="S11" s="14"/>
      <c r="T11" s="14"/>
      <c r="U11" s="14"/>
    </row>
    <row r="12" spans="1:21" ht="12.75" customHeight="1">
      <c r="A12" s="9"/>
      <c r="B12" s="9"/>
      <c r="C12" s="12"/>
      <c r="D12" s="11"/>
      <c r="E12" s="9"/>
      <c r="F12" s="11"/>
      <c r="G12" s="18" t="s">
        <v>30</v>
      </c>
      <c r="H12" s="9"/>
      <c r="I12" s="9"/>
      <c r="J12" s="9"/>
      <c r="K12" s="9"/>
      <c r="L12" s="9"/>
      <c r="M12" s="9"/>
      <c r="N12" s="9"/>
      <c r="O12" s="76"/>
      <c r="P12" s="92"/>
      <c r="Q12" s="141"/>
      <c r="R12" s="14"/>
      <c r="S12" s="14"/>
      <c r="T12" s="14"/>
      <c r="U12" s="14"/>
    </row>
    <row r="13" spans="1:21" ht="12.75" customHeight="1">
      <c r="A13" s="9"/>
      <c r="B13" s="9"/>
      <c r="C13" s="12"/>
      <c r="D13" s="11"/>
      <c r="E13" s="9"/>
      <c r="F13" s="11"/>
      <c r="G13" s="24" t="s">
        <v>31</v>
      </c>
      <c r="H13" s="9"/>
      <c r="I13" s="9"/>
      <c r="J13" s="9"/>
      <c r="K13" s="9"/>
      <c r="L13" s="9"/>
      <c r="M13" s="9"/>
      <c r="N13" s="9"/>
      <c r="O13" s="76"/>
      <c r="P13" s="92"/>
      <c r="Q13" s="141"/>
      <c r="R13" s="14"/>
      <c r="S13" s="14"/>
      <c r="T13" s="14"/>
      <c r="U13" s="14"/>
    </row>
    <row r="14" spans="1:21" ht="3.75" customHeight="1">
      <c r="A14" s="9"/>
      <c r="B14" s="9"/>
      <c r="C14" s="12"/>
      <c r="D14" s="11"/>
      <c r="E14" s="9"/>
      <c r="F14" s="11"/>
      <c r="G14" s="9"/>
      <c r="H14" s="9"/>
      <c r="I14" s="9"/>
      <c r="J14" s="9"/>
      <c r="K14" s="9"/>
      <c r="L14" s="9"/>
      <c r="M14" s="9"/>
      <c r="N14" s="9"/>
      <c r="O14" s="76"/>
      <c r="P14" s="92"/>
      <c r="Q14" s="141"/>
      <c r="R14" s="14"/>
      <c r="S14" s="14"/>
      <c r="T14" s="14"/>
      <c r="U14" s="14"/>
    </row>
    <row r="15" spans="1:21" ht="3.75" customHeight="1">
      <c r="A15" s="9"/>
      <c r="B15" s="9"/>
      <c r="C15" s="12"/>
      <c r="D15" s="11"/>
      <c r="E15" s="9"/>
      <c r="F15" s="11"/>
      <c r="G15" s="11"/>
      <c r="H15" s="11"/>
      <c r="I15" s="11"/>
      <c r="J15" s="11"/>
      <c r="K15" s="11"/>
      <c r="L15" s="11"/>
      <c r="M15" s="11"/>
      <c r="N15" s="11"/>
      <c r="O15" s="75"/>
      <c r="P15" s="92"/>
      <c r="Q15" s="140"/>
      <c r="R15" s="14"/>
      <c r="S15" s="14"/>
      <c r="T15" s="14"/>
      <c r="U15" s="14"/>
    </row>
    <row r="16" spans="1:21" ht="3.75" customHeight="1">
      <c r="A16" s="16"/>
      <c r="B16" s="15"/>
      <c r="C16" s="25"/>
      <c r="D16" s="16"/>
      <c r="E16" s="16"/>
      <c r="F16" s="11"/>
      <c r="G16" s="16"/>
      <c r="H16" s="16"/>
      <c r="I16" s="16"/>
      <c r="J16" s="16"/>
      <c r="K16" s="16"/>
      <c r="L16" s="16"/>
      <c r="M16" s="16"/>
      <c r="N16" s="16"/>
      <c r="O16" s="77"/>
      <c r="P16" s="93"/>
      <c r="Q16" s="140"/>
      <c r="R16" s="14"/>
      <c r="S16" s="14"/>
      <c r="T16" s="14"/>
      <c r="U16" s="14"/>
    </row>
    <row r="17" spans="1:21" ht="15" customHeight="1">
      <c r="A17" s="45" t="s">
        <v>1</v>
      </c>
      <c r="B17" s="46" t="s">
        <v>2</v>
      </c>
      <c r="C17" s="45" t="s">
        <v>3</v>
      </c>
      <c r="D17" s="45" t="s">
        <v>4</v>
      </c>
      <c r="E17" s="45" t="s">
        <v>5</v>
      </c>
      <c r="F17" s="45" t="s">
        <v>6</v>
      </c>
      <c r="G17" s="45" t="s">
        <v>7</v>
      </c>
      <c r="H17" s="45" t="s">
        <v>8</v>
      </c>
      <c r="I17" s="45" t="s">
        <v>9</v>
      </c>
      <c r="J17" s="45" t="s">
        <v>10</v>
      </c>
      <c r="K17" s="45" t="s">
        <v>11</v>
      </c>
      <c r="L17" s="45" t="s">
        <v>12</v>
      </c>
      <c r="M17" s="45" t="s">
        <v>13</v>
      </c>
      <c r="N17" s="47" t="s">
        <v>14</v>
      </c>
      <c r="O17" s="50" t="s">
        <v>151</v>
      </c>
      <c r="P17" s="47" t="s">
        <v>103</v>
      </c>
      <c r="Q17" s="27"/>
      <c r="R17" s="28"/>
      <c r="S17" s="28"/>
      <c r="T17" s="28"/>
      <c r="U17" s="14"/>
    </row>
    <row r="18" spans="1:21" ht="13.5" customHeight="1">
      <c r="A18" s="154">
        <f>RANK(N18,$N$18:$N$2220)</f>
        <v>1</v>
      </c>
      <c r="B18" s="148" t="s">
        <v>460</v>
      </c>
      <c r="C18" s="148" t="s">
        <v>1908</v>
      </c>
      <c r="D18" s="149" t="s">
        <v>39</v>
      </c>
      <c r="E18" s="149" t="s">
        <v>38</v>
      </c>
      <c r="F18" s="149" t="s">
        <v>35</v>
      </c>
      <c r="G18" s="156">
        <f>VLOOKUP(B18,'Full FBS'!$B$18:$M$2049,6,0)</f>
        <v>0</v>
      </c>
      <c r="H18" s="156">
        <f>VLOOKUP(B18,'Full FBS'!$B$18:$M$2049,7,0)</f>
        <v>0</v>
      </c>
      <c r="I18" s="156">
        <f>VLOOKUP(B18,'Full FBS'!$B$18:$M$2049,8,0)</f>
        <v>1252</v>
      </c>
      <c r="J18" s="156">
        <f>VLOOKUP(B18,'Full FBS'!$B$18:$M$2049,9,0)</f>
        <v>14</v>
      </c>
      <c r="K18" s="156">
        <f>VLOOKUP(B18,'Full FBS'!$B$18:$M$2049,10,0)</f>
        <v>35</v>
      </c>
      <c r="L18" s="156">
        <f>VLOOKUP(B18,'Full FBS'!$B$18:$M$2049,11,0)</f>
        <v>463</v>
      </c>
      <c r="M18" s="156">
        <f>VLOOKUP(B18,'Full FBS'!$B$18:$M$2049,12,0)</f>
        <v>4</v>
      </c>
      <c r="N18" s="153">
        <f>SUM(G18*$D$8+H18*$D$5+I18*$D$9+J18*$D$6+K18*$D$11+L18*$D$10+M18*$D$7)</f>
        <v>297</v>
      </c>
      <c r="O18" s="159">
        <f>VLOOKUP(B18, 'Full FBS'!$B$18:$P$2049, 14, FALSE)</f>
        <v>1.02</v>
      </c>
      <c r="P18" s="160">
        <f>SUM(((((I18+(L18*1.1))/1800*0.55)+(J18+M18)/18*0.41))+(K18/20*0.04))*100*O18+(H18*1.75)</f>
        <v>103.85385000000001</v>
      </c>
      <c r="Q18" s="29"/>
      <c r="R18" s="14"/>
      <c r="S18" s="14"/>
      <c r="T18" s="14"/>
      <c r="U18" s="14"/>
    </row>
    <row r="19" spans="1:21" ht="13.5" customHeight="1">
      <c r="A19" s="154">
        <f>RANK(N19,$N$18:$N$2220)</f>
        <v>2</v>
      </c>
      <c r="B19" s="148" t="s">
        <v>2144</v>
      </c>
      <c r="C19" s="148" t="s">
        <v>1943</v>
      </c>
      <c r="D19" s="149" t="s">
        <v>39</v>
      </c>
      <c r="E19" s="149" t="s">
        <v>38</v>
      </c>
      <c r="F19" s="149" t="s">
        <v>336</v>
      </c>
      <c r="G19" s="156">
        <f>VLOOKUP(B19,'Full FBS'!$B$18:$M$2049,6,0)</f>
        <v>0</v>
      </c>
      <c r="H19" s="156">
        <f>VLOOKUP(B19,'Full FBS'!$B$18:$M$2049,7,0)</f>
        <v>0</v>
      </c>
      <c r="I19" s="156">
        <f>VLOOKUP(B19,'Full FBS'!$B$18:$M$2049,8,0)</f>
        <v>1479</v>
      </c>
      <c r="J19" s="156">
        <f>VLOOKUP(B19,'Full FBS'!$B$18:$M$2049,9,0)</f>
        <v>16</v>
      </c>
      <c r="K19" s="156">
        <f>VLOOKUP(B19,'Full FBS'!$B$18:$M$2049,10,0)</f>
        <v>25</v>
      </c>
      <c r="L19" s="156">
        <f>VLOOKUP(B19,'Full FBS'!$B$18:$M$2049,11,0)</f>
        <v>284</v>
      </c>
      <c r="M19" s="156">
        <f>VLOOKUP(B19,'Full FBS'!$B$18:$M$2049,12,0)</f>
        <v>1</v>
      </c>
      <c r="N19" s="153">
        <f>SUM(G19*$D$8+H19*$D$5+I19*$D$9+J19*$D$6+K19*$D$11+L19*$D$10+M19*$D$7)</f>
        <v>290.79999999999995</v>
      </c>
      <c r="O19" s="159">
        <f>VLOOKUP(B19, 'Full FBS'!$B$18:$P$2049, 14, FALSE)</f>
        <v>1.02</v>
      </c>
      <c r="P19" s="160">
        <f>SUM(((((I19+(L19*1.1))/1800*0.55)+(J19+M19)/18*0.41))+(K19/20*0.04))*100*O19+(H19*1.75)</f>
        <v>100.42863333333335</v>
      </c>
      <c r="Q19" s="29"/>
      <c r="R19" s="14"/>
      <c r="S19" s="14"/>
      <c r="T19" s="14"/>
      <c r="U19" s="14"/>
    </row>
    <row r="20" spans="1:21" ht="13.5" customHeight="1">
      <c r="A20" s="154">
        <f>RANK(N20,$N$18:$N$2220)</f>
        <v>3</v>
      </c>
      <c r="B20" s="148" t="s">
        <v>692</v>
      </c>
      <c r="C20" s="148" t="s">
        <v>1926</v>
      </c>
      <c r="D20" s="149" t="s">
        <v>39</v>
      </c>
      <c r="E20" s="149" t="s">
        <v>38</v>
      </c>
      <c r="F20" s="149" t="s">
        <v>336</v>
      </c>
      <c r="G20" s="156">
        <f>VLOOKUP(B20,'Full FBS'!$B$18:$M$2049,6,0)</f>
        <v>0</v>
      </c>
      <c r="H20" s="156">
        <f>VLOOKUP(B20,'Full FBS'!$B$18:$M$2049,7,0)</f>
        <v>0</v>
      </c>
      <c r="I20" s="156">
        <f>VLOOKUP(B20,'Full FBS'!$B$18:$M$2049,8,0)</f>
        <v>1201</v>
      </c>
      <c r="J20" s="156">
        <f>VLOOKUP(B20,'Full FBS'!$B$18:$M$2049,9,0)</f>
        <v>13</v>
      </c>
      <c r="K20" s="156">
        <f>VLOOKUP(B20,'Full FBS'!$B$18:$M$2049,10,0)</f>
        <v>23</v>
      </c>
      <c r="L20" s="156">
        <f>VLOOKUP(B20,'Full FBS'!$B$18:$M$2049,11,0)</f>
        <v>256</v>
      </c>
      <c r="M20" s="156">
        <f>VLOOKUP(B20,'Full FBS'!$B$18:$M$2049,12,0)</f>
        <v>3</v>
      </c>
      <c r="N20" s="153">
        <f>SUM(G20*$D$8+H20*$D$5+I20*$D$9+J20*$D$6+K20*$D$11+L20*$D$10+M20*$D$7)</f>
        <v>253.20000000000002</v>
      </c>
      <c r="O20" s="159">
        <f>VLOOKUP(B20, 'Full FBS'!$B$18:$P$2049, 14, FALSE)</f>
        <v>1.02</v>
      </c>
      <c r="P20" s="160">
        <f>SUM(((((I20+(L20*1.1))/1800*0.55)+(J20+M20)/18*0.41))+(K20/20*0.04))*100*O20+(H20*1.75)</f>
        <v>88.073033333333342</v>
      </c>
      <c r="Q20" s="29"/>
      <c r="R20" s="14"/>
      <c r="S20" s="14"/>
      <c r="T20" s="14"/>
      <c r="U20" s="14"/>
    </row>
    <row r="21" spans="1:21" ht="13.5" customHeight="1">
      <c r="A21" s="154">
        <f>RANK(N21,$N$18:$N$2220)</f>
        <v>4</v>
      </c>
      <c r="B21" s="148" t="s">
        <v>200</v>
      </c>
      <c r="C21" s="148" t="s">
        <v>426</v>
      </c>
      <c r="D21" s="149" t="s">
        <v>39</v>
      </c>
      <c r="E21" s="149" t="s">
        <v>34</v>
      </c>
      <c r="F21" s="149" t="s">
        <v>45</v>
      </c>
      <c r="G21" s="156">
        <f>VLOOKUP(B21,'Full FBS'!$B$18:$M$2049,6,0)</f>
        <v>0</v>
      </c>
      <c r="H21" s="156">
        <f>VLOOKUP(B21,'Full FBS'!$B$18:$M$2049,7,0)</f>
        <v>0</v>
      </c>
      <c r="I21" s="156">
        <f>VLOOKUP(B21,'Full FBS'!$B$18:$M$2049,8,0)</f>
        <v>1155</v>
      </c>
      <c r="J21" s="156">
        <f>VLOOKUP(B21,'Full FBS'!$B$18:$M$2049,9,0)</f>
        <v>15</v>
      </c>
      <c r="K21" s="156">
        <f>VLOOKUP(B21,'Full FBS'!$B$18:$M$2049,10,0)</f>
        <v>28</v>
      </c>
      <c r="L21" s="156">
        <f>VLOOKUP(B21,'Full FBS'!$B$18:$M$2049,11,0)</f>
        <v>224</v>
      </c>
      <c r="M21" s="156">
        <f>VLOOKUP(B21,'Full FBS'!$B$18:$M$2049,12,0)</f>
        <v>1</v>
      </c>
      <c r="N21" s="153">
        <f>SUM(G21*$D$8+H21*$D$5+I21*$D$9+J21*$D$6+K21*$D$11+L21*$D$10+M21*$D$7)</f>
        <v>247.9</v>
      </c>
      <c r="O21" s="159">
        <f>VLOOKUP(B21, 'Full FBS'!$B$18:$P$2049, 14, FALSE)</f>
        <v>1.02</v>
      </c>
      <c r="P21" s="160">
        <f>SUM(((((I21+(L21*1.1))/1800*0.55)+(J21+M21)/18*0.41))+(K21/20*0.04))*100*O21+(H21*1.75)</f>
        <v>86.562300000000008</v>
      </c>
      <c r="Q21" s="29"/>
      <c r="R21" s="14"/>
      <c r="S21" s="14"/>
      <c r="T21" s="14"/>
      <c r="U21" s="14"/>
    </row>
    <row r="22" spans="1:21" ht="13.5" customHeight="1">
      <c r="A22" s="154">
        <f>RANK(N22,$N$18:$N$2220)</f>
        <v>5</v>
      </c>
      <c r="B22" s="148" t="s">
        <v>931</v>
      </c>
      <c r="C22" s="148" t="s">
        <v>416</v>
      </c>
      <c r="D22" s="149" t="s">
        <v>39</v>
      </c>
      <c r="E22" s="149" t="s">
        <v>38</v>
      </c>
      <c r="F22" s="149" t="s">
        <v>37</v>
      </c>
      <c r="G22" s="156">
        <f>VLOOKUP(B22,'Full FBS'!$B$18:$M$2049,6,0)</f>
        <v>0</v>
      </c>
      <c r="H22" s="156">
        <f>VLOOKUP(B22,'Full FBS'!$B$18:$M$2049,7,0)</f>
        <v>0</v>
      </c>
      <c r="I22" s="156">
        <f>VLOOKUP(B22,'Full FBS'!$B$18:$M$2049,8,0)</f>
        <v>1176</v>
      </c>
      <c r="J22" s="156">
        <f>VLOOKUP(B22,'Full FBS'!$B$18:$M$2049,9,0)</f>
        <v>11</v>
      </c>
      <c r="K22" s="156">
        <f>VLOOKUP(B22,'Full FBS'!$B$18:$M$2049,10,0)</f>
        <v>25</v>
      </c>
      <c r="L22" s="156">
        <f>VLOOKUP(B22,'Full FBS'!$B$18:$M$2049,11,0)</f>
        <v>287</v>
      </c>
      <c r="M22" s="156">
        <f>VLOOKUP(B22,'Full FBS'!$B$18:$M$2049,12,0)</f>
        <v>2</v>
      </c>
      <c r="N22" s="153">
        <f>SUM(G22*$D$8+H22*$D$5+I22*$D$9+J22*$D$6+K22*$D$11+L22*$D$10+M22*$D$7)</f>
        <v>236.8</v>
      </c>
      <c r="O22" s="159">
        <f>VLOOKUP(B22, 'Full FBS'!$B$18:$P$2049, 14, FALSE)</f>
        <v>1.02</v>
      </c>
      <c r="P22" s="160">
        <f>SUM(((((I22+(L22*1.1))/1800*0.55)+(J22+M22)/18*0.41))+(K22/20*0.04))*100*O22+(H22*1.75)</f>
        <v>81.794650000000019</v>
      </c>
      <c r="Q22" s="29"/>
      <c r="R22" s="14"/>
      <c r="S22" s="14"/>
      <c r="T22" s="14"/>
      <c r="U22" s="14"/>
    </row>
    <row r="23" spans="1:21" ht="13.5" customHeight="1">
      <c r="A23" s="154">
        <f>RANK(N23,$N$18:$N$2220)</f>
        <v>6</v>
      </c>
      <c r="B23" s="148" t="s">
        <v>582</v>
      </c>
      <c r="C23" s="148" t="s">
        <v>1040</v>
      </c>
      <c r="D23" s="149" t="s">
        <v>39</v>
      </c>
      <c r="E23" s="149" t="s">
        <v>38</v>
      </c>
      <c r="F23" s="149" t="s">
        <v>45</v>
      </c>
      <c r="G23" s="156">
        <f>VLOOKUP(B23,'Full FBS'!$B$18:$M$2049,6,0)</f>
        <v>0</v>
      </c>
      <c r="H23" s="156">
        <f>VLOOKUP(B23,'Full FBS'!$B$18:$M$2049,7,0)</f>
        <v>0</v>
      </c>
      <c r="I23" s="156">
        <f>VLOOKUP(B23,'Full FBS'!$B$18:$M$2049,8,0)</f>
        <v>1151</v>
      </c>
      <c r="J23" s="156">
        <f>VLOOKUP(B23,'Full FBS'!$B$18:$M$2049,9,0)</f>
        <v>11</v>
      </c>
      <c r="K23" s="156">
        <f>VLOOKUP(B23,'Full FBS'!$B$18:$M$2049,10,0)</f>
        <v>28</v>
      </c>
      <c r="L23" s="156">
        <f>VLOOKUP(B23,'Full FBS'!$B$18:$M$2049,11,0)</f>
        <v>202</v>
      </c>
      <c r="M23" s="156">
        <f>VLOOKUP(B23,'Full FBS'!$B$18:$M$2049,12,0)</f>
        <v>2</v>
      </c>
      <c r="N23" s="153">
        <f>SUM(G23*$D$8+H23*$D$5+I23*$D$9+J23*$D$6+K23*$D$11+L23*$D$10+M23*$D$7)</f>
        <v>227.3</v>
      </c>
      <c r="O23" s="159">
        <f>VLOOKUP(B23, 'Full FBS'!$B$18:$P$2049, 14, FALSE)</f>
        <v>1.02</v>
      </c>
      <c r="P23" s="160">
        <f>SUM(((((I23+(L23*1.1))/1800*0.55)+(J23+M23)/18*0.41))+(K23/20*0.04))*100*O23+(H23*1.75)</f>
        <v>78.713400000000007</v>
      </c>
      <c r="Q23" s="29"/>
      <c r="R23" s="14"/>
      <c r="S23" s="14"/>
      <c r="T23" s="14"/>
      <c r="U23" s="14"/>
    </row>
    <row r="24" spans="1:21" ht="13.5" customHeight="1">
      <c r="A24" s="154">
        <f>RANK(N24,$N$18:$N$2220)</f>
        <v>7</v>
      </c>
      <c r="B24" s="148" t="s">
        <v>502</v>
      </c>
      <c r="C24" s="148" t="s">
        <v>1938</v>
      </c>
      <c r="D24" s="149" t="s">
        <v>39</v>
      </c>
      <c r="E24" s="149" t="s">
        <v>38</v>
      </c>
      <c r="F24" s="149" t="s">
        <v>45</v>
      </c>
      <c r="G24" s="156">
        <f>VLOOKUP(B24,'Full FBS'!$B$18:$M$2049,6,0)</f>
        <v>0</v>
      </c>
      <c r="H24" s="156">
        <f>VLOOKUP(B24,'Full FBS'!$B$18:$M$2049,7,0)</f>
        <v>0</v>
      </c>
      <c r="I24" s="156">
        <f>VLOOKUP(B24,'Full FBS'!$B$18:$M$2049,8,0)</f>
        <v>1122</v>
      </c>
      <c r="J24" s="156">
        <f>VLOOKUP(B24,'Full FBS'!$B$18:$M$2049,9,0)</f>
        <v>13</v>
      </c>
      <c r="K24" s="156">
        <f>VLOOKUP(B24,'Full FBS'!$B$18:$M$2049,10,0)</f>
        <v>22</v>
      </c>
      <c r="L24" s="156">
        <f>VLOOKUP(B24,'Full FBS'!$B$18:$M$2049,11,0)</f>
        <v>171</v>
      </c>
      <c r="M24" s="156">
        <f>VLOOKUP(B24,'Full FBS'!$B$18:$M$2049,12,0)</f>
        <v>1</v>
      </c>
      <c r="N24" s="153">
        <f>SUM(G24*$D$8+H24*$D$5+I24*$D$9+J24*$D$6+K24*$D$11+L24*$D$10+M24*$D$7)</f>
        <v>224.29999999999998</v>
      </c>
      <c r="O24" s="159">
        <f>VLOOKUP(B24, 'Full FBS'!$B$18:$P$2049, 14, FALSE)</f>
        <v>1.02</v>
      </c>
      <c r="P24" s="160">
        <f>SUM(((((I24+(L24*1.1))/1800*0.55)+(J24+M24)/18*0.41))+(K24/20*0.04))*100*O24+(H24*1.75)</f>
        <v>77.846116666666674</v>
      </c>
      <c r="Q24" s="29"/>
      <c r="R24" s="14"/>
      <c r="S24" s="14"/>
      <c r="T24" s="14"/>
      <c r="U24" s="14"/>
    </row>
    <row r="25" spans="1:21" ht="13.5" customHeight="1">
      <c r="A25" s="154">
        <f>RANK(N25,$N$18:$N$2220)</f>
        <v>8</v>
      </c>
      <c r="B25" s="148" t="s">
        <v>339</v>
      </c>
      <c r="C25" s="148" t="s">
        <v>442</v>
      </c>
      <c r="D25" s="149" t="s">
        <v>39</v>
      </c>
      <c r="E25" s="149" t="s">
        <v>34</v>
      </c>
      <c r="F25" s="149" t="s">
        <v>336</v>
      </c>
      <c r="G25" s="156">
        <f>VLOOKUP(B25,'Full FBS'!$B$18:$M$2049,6,0)</f>
        <v>0</v>
      </c>
      <c r="H25" s="156">
        <f>VLOOKUP(B25,'Full FBS'!$B$18:$M$2049,7,0)</f>
        <v>0</v>
      </c>
      <c r="I25" s="156">
        <f>VLOOKUP(B25,'Full FBS'!$B$18:$M$2049,8,0)</f>
        <v>1152</v>
      </c>
      <c r="J25" s="156">
        <f>VLOOKUP(B25,'Full FBS'!$B$18:$M$2049,9,0)</f>
        <v>13</v>
      </c>
      <c r="K25" s="156">
        <f>VLOOKUP(B25,'Full FBS'!$B$18:$M$2049,10,0)</f>
        <v>19</v>
      </c>
      <c r="L25" s="156">
        <f>VLOOKUP(B25,'Full FBS'!$B$18:$M$2049,11,0)</f>
        <v>153</v>
      </c>
      <c r="M25" s="156">
        <f>VLOOKUP(B25,'Full FBS'!$B$18:$M$2049,12,0)</f>
        <v>1</v>
      </c>
      <c r="N25" s="153">
        <f>SUM(G25*$D$8+H25*$D$5+I25*$D$9+J25*$D$6+K25*$D$11+L25*$D$10+M25*$D$7)</f>
        <v>224</v>
      </c>
      <c r="O25" s="159">
        <f>VLOOKUP(B25, 'Full FBS'!$B$18:$P$2049, 14, FALSE)</f>
        <v>1.02</v>
      </c>
      <c r="P25" s="160">
        <f>SUM(((((I25+(L25*1.1))/1800*0.55)+(J25+M25)/18*0.41))+(K25/20*0.04))*100*O25+(H25*1.75)</f>
        <v>77.552016666666674</v>
      </c>
      <c r="Q25" s="29"/>
      <c r="R25" s="14"/>
      <c r="S25" s="14"/>
      <c r="T25" s="14"/>
      <c r="U25" s="14"/>
    </row>
    <row r="26" spans="1:21" ht="13.5" customHeight="1">
      <c r="A26" s="154">
        <f>RANK(N26,$N$18:$N$2220)</f>
        <v>9</v>
      </c>
      <c r="B26" s="148" t="s">
        <v>149</v>
      </c>
      <c r="C26" s="148" t="s">
        <v>1954</v>
      </c>
      <c r="D26" s="149" t="s">
        <v>39</v>
      </c>
      <c r="E26" s="149" t="s">
        <v>34</v>
      </c>
      <c r="F26" s="149" t="s">
        <v>336</v>
      </c>
      <c r="G26" s="156">
        <f>VLOOKUP(B26,'Full FBS'!$B$18:$M$2049,6,0)</f>
        <v>0</v>
      </c>
      <c r="H26" s="156">
        <f>VLOOKUP(B26,'Full FBS'!$B$18:$M$2049,7,0)</f>
        <v>0</v>
      </c>
      <c r="I26" s="156">
        <f>VLOOKUP(B26,'Full FBS'!$B$18:$M$2049,8,0)</f>
        <v>1201</v>
      </c>
      <c r="J26" s="156">
        <f>VLOOKUP(B26,'Full FBS'!$B$18:$M$2049,9,0)</f>
        <v>11</v>
      </c>
      <c r="K26" s="156">
        <f>VLOOKUP(B26,'Full FBS'!$B$18:$M$2049,10,0)</f>
        <v>25</v>
      </c>
      <c r="L26" s="156">
        <f>VLOOKUP(B26,'Full FBS'!$B$18:$M$2049,11,0)</f>
        <v>152</v>
      </c>
      <c r="M26" s="156">
        <f>VLOOKUP(B26,'Full FBS'!$B$18:$M$2049,12,0)</f>
        <v>1</v>
      </c>
      <c r="N26" s="153">
        <f>SUM(G26*$D$8+H26*$D$5+I26*$D$9+J26*$D$6+K26*$D$11+L26*$D$10+M26*$D$7)</f>
        <v>219.8</v>
      </c>
      <c r="O26" s="159">
        <f>VLOOKUP(B26, 'Full FBS'!$B$18:$P$2049, 14, FALSE)</f>
        <v>1.02</v>
      </c>
      <c r="P26" s="160">
        <f>SUM(((((I26+(L26*1.1))/1800*0.55)+(J26+M26)/18*0.41))+(K26/20*0.04))*100*O26</f>
        <v>75.622233333333341</v>
      </c>
      <c r="Q26" s="29"/>
      <c r="R26" s="14"/>
      <c r="S26" s="14"/>
      <c r="T26" s="14"/>
      <c r="U26" s="14"/>
    </row>
    <row r="27" spans="1:21" ht="13.5" customHeight="1">
      <c r="A27" s="154">
        <f>RANK(N27,$N$18:$N$2220)</f>
        <v>10</v>
      </c>
      <c r="B27" s="148" t="s">
        <v>2152</v>
      </c>
      <c r="C27" s="148" t="s">
        <v>1945</v>
      </c>
      <c r="D27" s="149" t="s">
        <v>39</v>
      </c>
      <c r="E27" s="149" t="s">
        <v>38</v>
      </c>
      <c r="F27" s="149" t="s">
        <v>337</v>
      </c>
      <c r="G27" s="156">
        <f>VLOOKUP(B27,'Full FBS'!$B$18:$M$2049,6,0)</f>
        <v>0</v>
      </c>
      <c r="H27" s="156">
        <f>VLOOKUP(B27,'Full FBS'!$B$18:$M$2049,7,0)</f>
        <v>0</v>
      </c>
      <c r="I27" s="156">
        <f>VLOOKUP(B27,'Full FBS'!$B$18:$M$2049,8,0)</f>
        <v>1086</v>
      </c>
      <c r="J27" s="156">
        <f>VLOOKUP(B27,'Full FBS'!$B$18:$M$2049,9,0)</f>
        <v>12</v>
      </c>
      <c r="K27" s="156">
        <f>VLOOKUP(B27,'Full FBS'!$B$18:$M$2049,10,0)</f>
        <v>22</v>
      </c>
      <c r="L27" s="156">
        <f>VLOOKUP(B27,'Full FBS'!$B$18:$M$2049,11,0)</f>
        <v>221</v>
      </c>
      <c r="M27" s="156">
        <f>VLOOKUP(B27,'Full FBS'!$B$18:$M$2049,12,0)</f>
        <v>1</v>
      </c>
      <c r="N27" s="153">
        <f>SUM(G27*$D$8+H27*$D$5+I27*$D$9+J27*$D$6+K27*$D$11+L27*$D$10+M27*$D$7)</f>
        <v>219.70000000000002</v>
      </c>
      <c r="O27" s="159">
        <f>VLOOKUP(B27, 'Full FBS'!$B$18:$P$2049, 14, FALSE)</f>
        <v>1.02</v>
      </c>
      <c r="P27" s="160">
        <f>SUM(((((I27+(L27*1.1))/1800*0.55)+(J27+M27)/18*0.41))+(K27/20*0.04))*100*O27+(H27*1.75)</f>
        <v>76.114950000000007</v>
      </c>
      <c r="Q27" s="29"/>
      <c r="R27" s="14"/>
      <c r="S27" s="14"/>
      <c r="T27" s="14"/>
      <c r="U27" s="14"/>
    </row>
    <row r="28" spans="1:21" ht="13.5" customHeight="1">
      <c r="A28" s="154">
        <f>RANK(N28,$N$18:$N$2220)</f>
        <v>11</v>
      </c>
      <c r="B28" s="148" t="s">
        <v>1442</v>
      </c>
      <c r="C28" s="148" t="s">
        <v>414</v>
      </c>
      <c r="D28" s="149" t="s">
        <v>39</v>
      </c>
      <c r="E28" s="149" t="s">
        <v>34</v>
      </c>
      <c r="F28" s="149" t="s">
        <v>47</v>
      </c>
      <c r="G28" s="156">
        <f>VLOOKUP(B28,'Full FBS'!$B$18:$M$2049,6,0)</f>
        <v>0</v>
      </c>
      <c r="H28" s="156">
        <f>VLOOKUP(B28,'Full FBS'!$B$18:$M$2049,7,0)</f>
        <v>0</v>
      </c>
      <c r="I28" s="156">
        <f>VLOOKUP(B28,'Full FBS'!$B$18:$M$2049,8,0)</f>
        <v>924</v>
      </c>
      <c r="J28" s="156">
        <f>VLOOKUP(B28,'Full FBS'!$B$18:$M$2049,9,0)</f>
        <v>12</v>
      </c>
      <c r="K28" s="156">
        <f>VLOOKUP(B28,'Full FBS'!$B$18:$M$2049,10,0)</f>
        <v>28</v>
      </c>
      <c r="L28" s="156">
        <f>VLOOKUP(B28,'Full FBS'!$B$18:$M$2049,11,0)</f>
        <v>266</v>
      </c>
      <c r="M28" s="156">
        <f>VLOOKUP(B28,'Full FBS'!$B$18:$M$2049,12,0)</f>
        <v>2</v>
      </c>
      <c r="N28" s="153">
        <f>SUM(G28*$D$8+H28*$D$5+I28*$D$9+J28*$D$6+K28*$D$11+L28*$D$10+M28*$D$7)</f>
        <v>217</v>
      </c>
      <c r="O28" s="159">
        <f>VLOOKUP(B28, 'Full FBS'!$B$18:$P$2049, 14, FALSE)</f>
        <v>1.02</v>
      </c>
      <c r="P28" s="160">
        <f>SUM(((((I28+(L28*1.1))/1800*0.55)+(J28+M28)/18*0.41))+(K28/20*0.04))*100*O28+(H28*1.75)</f>
        <v>76.156033333333355</v>
      </c>
      <c r="Q28" s="29"/>
      <c r="R28" s="14"/>
      <c r="S28" s="14"/>
      <c r="T28" s="14"/>
      <c r="U28" s="14"/>
    </row>
    <row r="29" spans="1:21" ht="13.5" customHeight="1">
      <c r="A29" s="154">
        <f>RANK(N29,$N$18:$N$2220)</f>
        <v>12</v>
      </c>
      <c r="B29" s="148" t="s">
        <v>245</v>
      </c>
      <c r="C29" s="148" t="s">
        <v>420</v>
      </c>
      <c r="D29" s="149" t="s">
        <v>39</v>
      </c>
      <c r="E29" s="149" t="s">
        <v>34</v>
      </c>
      <c r="F29" s="149" t="s">
        <v>337</v>
      </c>
      <c r="G29" s="156">
        <f>VLOOKUP(B29,'Full FBS'!$B$18:$M$2049,6,0)</f>
        <v>0</v>
      </c>
      <c r="H29" s="156">
        <f>VLOOKUP(B29,'Full FBS'!$B$18:$M$2049,7,0)</f>
        <v>0</v>
      </c>
      <c r="I29" s="156">
        <f>VLOOKUP(B29,'Full FBS'!$B$18:$M$2049,8,0)</f>
        <v>1076</v>
      </c>
      <c r="J29" s="156">
        <f>VLOOKUP(B29,'Full FBS'!$B$18:$M$2049,9,0)</f>
        <v>11</v>
      </c>
      <c r="K29" s="156">
        <f>VLOOKUP(B29,'Full FBS'!$B$18:$M$2049,10,0)</f>
        <v>27</v>
      </c>
      <c r="L29" s="156">
        <f>VLOOKUP(B29,'Full FBS'!$B$18:$M$2049,11,0)</f>
        <v>221</v>
      </c>
      <c r="M29" s="156">
        <f>VLOOKUP(B29,'Full FBS'!$B$18:$M$2049,12,0)</f>
        <v>1</v>
      </c>
      <c r="N29" s="153">
        <f>SUM(G29*$D$8+H29*$D$5+I29*$D$9+J29*$D$6+K29*$D$11+L29*$D$10+M29*$D$7)</f>
        <v>215.20000000000002</v>
      </c>
      <c r="O29" s="159">
        <f>VLOOKUP(B29, 'Full FBS'!$B$18:$P$2049, 14, FALSE)</f>
        <v>1.02</v>
      </c>
      <c r="P29" s="160">
        <f>SUM(((((I29+(L29*1.1))/1800*0.55)+(J29+M29)/18*0.41))+(K29/20*0.04))*100*O29+(H29*1.75)</f>
        <v>74.499950000000013</v>
      </c>
      <c r="Q29" s="29"/>
      <c r="R29" s="14"/>
      <c r="S29" s="14"/>
      <c r="T29" s="14"/>
      <c r="U29" s="14"/>
    </row>
    <row r="30" spans="1:21" ht="13.5" customHeight="1">
      <c r="A30" s="154">
        <f>RANK(N30,$N$18:$N$2220)</f>
        <v>13</v>
      </c>
      <c r="B30" s="148" t="s">
        <v>356</v>
      </c>
      <c r="C30" s="148" t="s">
        <v>421</v>
      </c>
      <c r="D30" s="149" t="s">
        <v>39</v>
      </c>
      <c r="E30" s="149" t="s">
        <v>38</v>
      </c>
      <c r="F30" s="149" t="s">
        <v>337</v>
      </c>
      <c r="G30" s="156">
        <f>VLOOKUP(B30,'Full FBS'!$B$18:$M$2049,6,0)</f>
        <v>0</v>
      </c>
      <c r="H30" s="156">
        <f>VLOOKUP(B30,'Full FBS'!$B$18:$M$2049,7,0)</f>
        <v>0</v>
      </c>
      <c r="I30" s="156">
        <f>VLOOKUP(B30,'Full FBS'!$B$18:$M$2049,8,0)</f>
        <v>1032</v>
      </c>
      <c r="J30" s="156">
        <f>VLOOKUP(B30,'Full FBS'!$B$18:$M$2049,9,0)</f>
        <v>11</v>
      </c>
      <c r="K30" s="156">
        <f>VLOOKUP(B30,'Full FBS'!$B$18:$M$2049,10,0)</f>
        <v>28</v>
      </c>
      <c r="L30" s="156">
        <f>VLOOKUP(B30,'Full FBS'!$B$18:$M$2049,11,0)</f>
        <v>217</v>
      </c>
      <c r="M30" s="156">
        <f>VLOOKUP(B30,'Full FBS'!$B$18:$M$2049,12,0)</f>
        <v>1</v>
      </c>
      <c r="N30" s="153">
        <f>SUM(G30*$D$8+H30*$D$5+I30*$D$9+J30*$D$6+K30*$D$11+L30*$D$10+M30*$D$7)</f>
        <v>210.89999999999998</v>
      </c>
      <c r="O30" s="159">
        <f>VLOOKUP(B30, 'Full FBS'!$B$18:$P$2049, 14, FALSE)</f>
        <v>1.02</v>
      </c>
      <c r="P30" s="160">
        <f>SUM(((((I30+(L30*1.1))/1800*0.55)+(J30+M30)/18*0.41))+(K30/20*0.04))*100*O30+(H30*1.75)</f>
        <v>73.195483333333343</v>
      </c>
      <c r="Q30" s="29"/>
      <c r="R30" s="14"/>
      <c r="S30" s="14"/>
      <c r="T30" s="14"/>
      <c r="U30" s="14"/>
    </row>
    <row r="31" spans="1:21" ht="13.5" customHeight="1">
      <c r="A31" s="154">
        <f>RANK(N31,$N$18:$N$2220)</f>
        <v>14</v>
      </c>
      <c r="B31" s="148" t="s">
        <v>766</v>
      </c>
      <c r="C31" s="148" t="s">
        <v>453</v>
      </c>
      <c r="D31" s="149" t="s">
        <v>39</v>
      </c>
      <c r="E31" s="149" t="s">
        <v>36</v>
      </c>
      <c r="F31" s="149" t="s">
        <v>337</v>
      </c>
      <c r="G31" s="156">
        <f>VLOOKUP(B31,'Full FBS'!$B$18:$M$2049,6,0)</f>
        <v>0</v>
      </c>
      <c r="H31" s="156">
        <f>VLOOKUP(B31,'Full FBS'!$B$18:$M$2049,7,0)</f>
        <v>0</v>
      </c>
      <c r="I31" s="156">
        <f>VLOOKUP(B31,'Full FBS'!$B$18:$M$2049,8,0)</f>
        <v>1232</v>
      </c>
      <c r="J31" s="156">
        <f>VLOOKUP(B31,'Full FBS'!$B$18:$M$2049,9,0)</f>
        <v>12</v>
      </c>
      <c r="K31" s="156">
        <f>VLOOKUP(B31,'Full FBS'!$B$18:$M$2049,10,0)</f>
        <v>12</v>
      </c>
      <c r="L31" s="156">
        <f>VLOOKUP(B31,'Full FBS'!$B$18:$M$2049,11,0)</f>
        <v>96</v>
      </c>
      <c r="M31" s="156">
        <f>VLOOKUP(B31,'Full FBS'!$B$18:$M$2049,12,0)</f>
        <v>0</v>
      </c>
      <c r="N31" s="153">
        <f>SUM(G31*$D$8+H31*$D$5+I31*$D$9+J31*$D$6+K31*$D$11+L31*$D$10+M31*$D$7)</f>
        <v>210.79999999999998</v>
      </c>
      <c r="O31" s="159">
        <f>VLOOKUP(B31, 'Full FBS'!$B$18:$P$2049, 14, FALSE)</f>
        <v>1.02</v>
      </c>
      <c r="P31" s="160">
        <f>SUM(((((I31+(L31*1.1))/1800*0.55)+(J31+M31)/18*0.41))+(K31/20*0.04))*100*O31+(H31*1.75)</f>
        <v>72.016533333333342</v>
      </c>
      <c r="Q31" s="29"/>
      <c r="R31" s="14"/>
      <c r="S31" s="14"/>
      <c r="T31" s="14"/>
      <c r="U31" s="14"/>
    </row>
    <row r="32" spans="1:21" ht="13.5" customHeight="1">
      <c r="A32" s="154">
        <f>RANK(N32,$N$18:$N$2220)</f>
        <v>15</v>
      </c>
      <c r="B32" s="148" t="s">
        <v>639</v>
      </c>
      <c r="C32" s="148" t="s">
        <v>1919</v>
      </c>
      <c r="D32" s="149" t="s">
        <v>39</v>
      </c>
      <c r="E32" s="149" t="s">
        <v>34</v>
      </c>
      <c r="F32" s="149" t="s">
        <v>35</v>
      </c>
      <c r="G32" s="156">
        <f>VLOOKUP(B32,'Full FBS'!$B$18:$M$2049,6,0)</f>
        <v>0</v>
      </c>
      <c r="H32" s="156">
        <f>VLOOKUP(B32,'Full FBS'!$B$18:$M$2049,7,0)</f>
        <v>0</v>
      </c>
      <c r="I32" s="156">
        <f>VLOOKUP(B32,'Full FBS'!$B$18:$M$2049,8,0)</f>
        <v>923</v>
      </c>
      <c r="J32" s="156">
        <f>VLOOKUP(B32,'Full FBS'!$B$18:$M$2049,9,0)</f>
        <v>10</v>
      </c>
      <c r="K32" s="156">
        <f>VLOOKUP(B32,'Full FBS'!$B$18:$M$2049,10,0)</f>
        <v>37</v>
      </c>
      <c r="L32" s="156">
        <f>VLOOKUP(B32,'Full FBS'!$B$18:$M$2049,11,0)</f>
        <v>299</v>
      </c>
      <c r="M32" s="156">
        <f>VLOOKUP(B32,'Full FBS'!$B$18:$M$2049,12,0)</f>
        <v>1</v>
      </c>
      <c r="N32" s="153">
        <f>SUM(G32*$D$8+H32*$D$5+I32*$D$9+J32*$D$6+K32*$D$11+L32*$D$10+M32*$D$7)</f>
        <v>206.70000000000002</v>
      </c>
      <c r="O32" s="159">
        <f>VLOOKUP(B32, 'Full FBS'!$B$18:$P$2049, 14, FALSE)</f>
        <v>1.02</v>
      </c>
      <c r="P32" s="160">
        <f>SUM(((((I32+(L32*1.1))/1800*0.55)+(J32+M32)/18*0.41))+(K32/20*0.04))*100*O32+(H32*1.75)</f>
        <v>72.122216666666688</v>
      </c>
      <c r="Q32" s="29"/>
      <c r="R32" s="14"/>
      <c r="S32" s="14"/>
      <c r="T32" s="14"/>
      <c r="U32" s="14"/>
    </row>
    <row r="33" spans="1:21" ht="13.5" customHeight="1">
      <c r="A33" s="154">
        <f>RANK(N33,$N$18:$N$2220)</f>
        <v>16</v>
      </c>
      <c r="B33" s="148" t="s">
        <v>1739</v>
      </c>
      <c r="C33" s="148" t="s">
        <v>1955</v>
      </c>
      <c r="D33" s="149" t="s">
        <v>39</v>
      </c>
      <c r="E33" s="149" t="s">
        <v>38</v>
      </c>
      <c r="F33" s="149" t="s">
        <v>1966</v>
      </c>
      <c r="G33" s="156">
        <f>VLOOKUP(B33,'Full FBS'!$B$18:$M$2049,6,0)</f>
        <v>0</v>
      </c>
      <c r="H33" s="156">
        <f>VLOOKUP(B33,'Full FBS'!$B$18:$M$2049,7,0)</f>
        <v>0</v>
      </c>
      <c r="I33" s="156">
        <f>VLOOKUP(B33,'Full FBS'!$B$18:$M$2049,8,0)</f>
        <v>1117</v>
      </c>
      <c r="J33" s="156">
        <f>VLOOKUP(B33,'Full FBS'!$B$18:$M$2049,9,0)</f>
        <v>10</v>
      </c>
      <c r="K33" s="156">
        <f>VLOOKUP(B33,'Full FBS'!$B$18:$M$2049,10,0)</f>
        <v>17</v>
      </c>
      <c r="L33" s="156">
        <f>VLOOKUP(B33,'Full FBS'!$B$18:$M$2049,11,0)</f>
        <v>193</v>
      </c>
      <c r="M33" s="156">
        <f>VLOOKUP(B33,'Full FBS'!$B$18:$M$2049,12,0)</f>
        <v>1</v>
      </c>
      <c r="N33" s="153">
        <f>SUM(G33*$D$8+H33*$D$5+I33*$D$9+J33*$D$6+K33*$D$11+L33*$D$10+M33*$D$7)</f>
        <v>205.5</v>
      </c>
      <c r="O33" s="159">
        <f>VLOOKUP(B33, 'Full FBS'!$B$18:$P$2049, 14, FALSE)</f>
        <v>1.02</v>
      </c>
      <c r="P33" s="160">
        <f>SUM(((((I33+(L33*1.1))/1800*0.55)+(J33+M33)/18*0.41))+(K33/20*0.04))*100*O33+(H33*1.75)</f>
        <v>70.454516666666663</v>
      </c>
      <c r="Q33" s="29"/>
      <c r="R33" s="14"/>
      <c r="S33" s="14"/>
      <c r="T33" s="14"/>
      <c r="U33" s="14"/>
    </row>
    <row r="34" spans="1:21" ht="13.5" customHeight="1">
      <c r="A34" s="154">
        <f>RANK(N34,$N$18:$N$2220)</f>
        <v>17</v>
      </c>
      <c r="B34" s="148" t="s">
        <v>942</v>
      </c>
      <c r="C34" s="148" t="s">
        <v>415</v>
      </c>
      <c r="D34" s="149" t="s">
        <v>39</v>
      </c>
      <c r="E34" s="149" t="s">
        <v>36</v>
      </c>
      <c r="F34" s="149" t="s">
        <v>47</v>
      </c>
      <c r="G34" s="156">
        <f>VLOOKUP(B34,'Full FBS'!$B$18:$M$2049,6,0)</f>
        <v>0</v>
      </c>
      <c r="H34" s="156">
        <f>VLOOKUP(B34,'Full FBS'!$B$18:$M$2049,7,0)</f>
        <v>0</v>
      </c>
      <c r="I34" s="156">
        <f>VLOOKUP(B34,'Full FBS'!$B$18:$M$2049,8,0)</f>
        <v>1151</v>
      </c>
      <c r="J34" s="156">
        <f>VLOOKUP(B34,'Full FBS'!$B$18:$M$2049,9,0)</f>
        <v>10</v>
      </c>
      <c r="K34" s="156">
        <f>VLOOKUP(B34,'Full FBS'!$B$18:$M$2049,10,0)</f>
        <v>20</v>
      </c>
      <c r="L34" s="156">
        <f>VLOOKUP(B34,'Full FBS'!$B$18:$M$2049,11,0)</f>
        <v>141</v>
      </c>
      <c r="M34" s="156">
        <f>VLOOKUP(B34,'Full FBS'!$B$18:$M$2049,12,0)</f>
        <v>1</v>
      </c>
      <c r="N34" s="153">
        <f>SUM(G34*$D$8+H34*$D$5+I34*$D$9+J34*$D$6+K34*$D$11+L34*$D$10+M34*$D$7)</f>
        <v>205.20000000000002</v>
      </c>
      <c r="O34" s="159">
        <f>VLOOKUP(B34, 'Full FBS'!$B$18:$P$2049, 14, FALSE)</f>
        <v>1.02</v>
      </c>
      <c r="P34" s="160">
        <f>SUM(((((I34+(L34*1.1))/1800*0.55)+(J34+M34)/18*0.41))+(K34/20*0.04))*100*O34+(H34*1.75)</f>
        <v>70.343450000000004</v>
      </c>
      <c r="Q34" s="29"/>
      <c r="R34" s="14"/>
      <c r="S34" s="14"/>
      <c r="T34" s="14"/>
      <c r="U34" s="14"/>
    </row>
    <row r="35" spans="1:21" ht="13.5" customHeight="1">
      <c r="A35" s="154">
        <f>RANK(N35,$N$18:$N$2220)</f>
        <v>18</v>
      </c>
      <c r="B35" s="148" t="s">
        <v>471</v>
      </c>
      <c r="C35" s="148" t="s">
        <v>1043</v>
      </c>
      <c r="D35" s="149" t="s">
        <v>39</v>
      </c>
      <c r="E35" s="149" t="s">
        <v>38</v>
      </c>
      <c r="F35" s="149" t="s">
        <v>45</v>
      </c>
      <c r="G35" s="156">
        <f>VLOOKUP(B35,'Full FBS'!$B$18:$M$2049,6,0)</f>
        <v>0</v>
      </c>
      <c r="H35" s="156">
        <f>VLOOKUP(B35,'Full FBS'!$B$18:$M$2049,7,0)</f>
        <v>0</v>
      </c>
      <c r="I35" s="156">
        <f>VLOOKUP(B35,'Full FBS'!$B$18:$M$2049,8,0)</f>
        <v>1067</v>
      </c>
      <c r="J35" s="156">
        <f>VLOOKUP(B35,'Full FBS'!$B$18:$M$2049,9,0)</f>
        <v>11</v>
      </c>
      <c r="K35" s="156">
        <f>VLOOKUP(B35,'Full FBS'!$B$18:$M$2049,10,0)</f>
        <v>17</v>
      </c>
      <c r="L35" s="156">
        <f>VLOOKUP(B35,'Full FBS'!$B$18:$M$2049,11,0)</f>
        <v>168</v>
      </c>
      <c r="M35" s="156">
        <f>VLOOKUP(B35,'Full FBS'!$B$18:$M$2049,12,0)</f>
        <v>1</v>
      </c>
      <c r="N35" s="153">
        <f>SUM(G35*$D$8+H35*$D$5+I35*$D$9+J35*$D$6+K35*$D$11+L35*$D$10+M35*$D$7)</f>
        <v>204</v>
      </c>
      <c r="O35" s="159">
        <f>VLOOKUP(B35, 'Full FBS'!$B$18:$P$2049, 14, FALSE)</f>
        <v>1.02</v>
      </c>
      <c r="P35" s="160">
        <f>SUM(((((I35+(L35*1.1))/1800*0.55)+(J35+M35)/18*0.41))+(K35/20*0.04))*100*O35+(H35*1.75)</f>
        <v>70.362433333333342</v>
      </c>
      <c r="Q35" s="29"/>
      <c r="R35" s="14"/>
      <c r="S35" s="14"/>
      <c r="T35" s="14"/>
      <c r="U35" s="14"/>
    </row>
    <row r="36" spans="1:21" ht="13.5" customHeight="1">
      <c r="A36" s="154">
        <f>RANK(N36,$N$18:$N$2220)</f>
        <v>19</v>
      </c>
      <c r="B36" s="148" t="s">
        <v>958</v>
      </c>
      <c r="C36" s="148" t="s">
        <v>1045</v>
      </c>
      <c r="D36" s="149" t="s">
        <v>39</v>
      </c>
      <c r="E36" s="149" t="s">
        <v>34</v>
      </c>
      <c r="F36" s="149" t="s">
        <v>336</v>
      </c>
      <c r="G36" s="156">
        <f>VLOOKUP(B36,'Full FBS'!$B$18:$M$2049,6,0)</f>
        <v>0</v>
      </c>
      <c r="H36" s="156">
        <f>VLOOKUP(B36,'Full FBS'!$B$18:$M$2049,7,0)</f>
        <v>0</v>
      </c>
      <c r="I36" s="156">
        <f>VLOOKUP(B36,'Full FBS'!$B$18:$M$2049,8,0)</f>
        <v>1046</v>
      </c>
      <c r="J36" s="156">
        <f>VLOOKUP(B36,'Full FBS'!$B$18:$M$2049,9,0)</f>
        <v>11</v>
      </c>
      <c r="K36" s="156">
        <f>VLOOKUP(B36,'Full FBS'!$B$18:$M$2049,10,0)</f>
        <v>17</v>
      </c>
      <c r="L36" s="156">
        <f>VLOOKUP(B36,'Full FBS'!$B$18:$M$2049,11,0)</f>
        <v>179</v>
      </c>
      <c r="M36" s="156">
        <f>VLOOKUP(B36,'Full FBS'!$B$18:$M$2049,12,0)</f>
        <v>1</v>
      </c>
      <c r="N36" s="153">
        <f>SUM(G36*$D$8+H36*$D$5+I36*$D$9+J36*$D$6+K36*$D$11+L36*$D$10+M36*$D$7)</f>
        <v>203.00000000000003</v>
      </c>
      <c r="O36" s="159">
        <f>VLOOKUP(B36, 'Full FBS'!$B$18:$P$2049, 14, FALSE)</f>
        <v>1.02</v>
      </c>
      <c r="P36" s="160">
        <f>SUM(((((I36+(L36*1.1))/1800*0.55)+(J36+M36)/18*0.41))+(K36/20*0.04))*100*O36+(H36*1.75)</f>
        <v>70.08505000000001</v>
      </c>
      <c r="Q36" s="29"/>
      <c r="R36" s="14"/>
      <c r="S36" s="14"/>
      <c r="T36" s="14"/>
      <c r="U36" s="14"/>
    </row>
    <row r="37" spans="1:21" ht="13.5" customHeight="1">
      <c r="A37" s="154">
        <f>RANK(N37,$N$18:$N$2220)</f>
        <v>20</v>
      </c>
      <c r="B37" s="148" t="s">
        <v>629</v>
      </c>
      <c r="C37" s="148" t="s">
        <v>418</v>
      </c>
      <c r="D37" s="149" t="s">
        <v>39</v>
      </c>
      <c r="E37" s="149" t="s">
        <v>38</v>
      </c>
      <c r="F37" s="149" t="s">
        <v>37</v>
      </c>
      <c r="G37" s="156">
        <f>VLOOKUP(B37,'Full FBS'!$B$18:$M$2049,6,0)</f>
        <v>0</v>
      </c>
      <c r="H37" s="156">
        <f>VLOOKUP(B37,'Full FBS'!$B$18:$M$2049,7,0)</f>
        <v>0</v>
      </c>
      <c r="I37" s="156">
        <f>VLOOKUP(B37,'Full FBS'!$B$18:$M$2049,8,0)</f>
        <v>978</v>
      </c>
      <c r="J37" s="156">
        <f>VLOOKUP(B37,'Full FBS'!$B$18:$M$2049,9,0)</f>
        <v>11</v>
      </c>
      <c r="K37" s="156">
        <f>VLOOKUP(B37,'Full FBS'!$B$18:$M$2049,10,0)</f>
        <v>21</v>
      </c>
      <c r="L37" s="156">
        <f>VLOOKUP(B37,'Full FBS'!$B$18:$M$2049,11,0)</f>
        <v>221</v>
      </c>
      <c r="M37" s="156">
        <f>VLOOKUP(B37,'Full FBS'!$B$18:$M$2049,12,0)</f>
        <v>1</v>
      </c>
      <c r="N37" s="153">
        <f>SUM(G37*$D$8+H37*$D$5+I37*$D$9+J37*$D$6+K37*$D$11+L37*$D$10+M37*$D$7)</f>
        <v>202.4</v>
      </c>
      <c r="O37" s="159">
        <f>VLOOKUP(B37, 'Full FBS'!$B$18:$P$2049, 14, FALSE)</f>
        <v>1.02</v>
      </c>
      <c r="P37" s="160">
        <f>SUM(((((I37+(L37*1.1))/1800*0.55)+(J37+M37)/18*0.41))+(K37/20*0.04))*100*O37+(H37*1.75)</f>
        <v>70.221616666666662</v>
      </c>
      <c r="Q37" s="29"/>
      <c r="R37" s="14"/>
      <c r="S37" s="14"/>
      <c r="T37" s="14"/>
      <c r="U37" s="14"/>
    </row>
    <row r="38" spans="1:21" ht="13.5" customHeight="1">
      <c r="A38" s="154">
        <f>RANK(N38,$N$18:$N$2220)</f>
        <v>21</v>
      </c>
      <c r="B38" s="148" t="s">
        <v>528</v>
      </c>
      <c r="C38" s="148" t="s">
        <v>1906</v>
      </c>
      <c r="D38" s="149" t="s">
        <v>39</v>
      </c>
      <c r="E38" s="149" t="s">
        <v>34</v>
      </c>
      <c r="F38" s="149" t="s">
        <v>336</v>
      </c>
      <c r="G38" s="156">
        <f>VLOOKUP(B38,'Full FBS'!$B$18:$M$2049,6,0)</f>
        <v>45</v>
      </c>
      <c r="H38" s="156">
        <f>VLOOKUP(B38,'Full FBS'!$B$18:$M$2049,7,0)</f>
        <v>1</v>
      </c>
      <c r="I38" s="156">
        <f>VLOOKUP(B38,'Full FBS'!$B$18:$M$2049,8,0)</f>
        <v>921</v>
      </c>
      <c r="J38" s="156">
        <f>VLOOKUP(B38,'Full FBS'!$B$18:$M$2049,9,0)</f>
        <v>10</v>
      </c>
      <c r="K38" s="156">
        <f>VLOOKUP(B38,'Full FBS'!$B$18:$M$2049,10,0)</f>
        <v>25</v>
      </c>
      <c r="L38" s="156">
        <f>VLOOKUP(B38,'Full FBS'!$B$18:$M$2049,11,0)</f>
        <v>244</v>
      </c>
      <c r="M38" s="156">
        <f>VLOOKUP(B38,'Full FBS'!$B$18:$M$2049,12,0)</f>
        <v>1</v>
      </c>
      <c r="N38" s="153">
        <f>SUM(G38*$D$8+H38*$D$5+I38*$D$9+J38*$D$6+K38*$D$11+L38*$D$10+M38*$D$7)</f>
        <v>200.8</v>
      </c>
      <c r="O38" s="159">
        <f>VLOOKUP(B38, 'Full FBS'!$B$18:$P$2049, 14, FALSE)</f>
        <v>1.02</v>
      </c>
      <c r="P38" s="160">
        <f>SUM(((((I38+(L38*1.1))/1800*0.55)+(J38+M38)/18*0.41))+(K38/20*0.04))*100*O38+(H38*1.75)</f>
        <v>69.476300000000009</v>
      </c>
      <c r="Q38" s="29"/>
      <c r="R38" s="14"/>
      <c r="S38" s="14"/>
      <c r="T38" s="14"/>
      <c r="U38" s="14"/>
    </row>
    <row r="39" spans="1:21" ht="13.5" customHeight="1">
      <c r="A39" s="154">
        <f>RANK(N39,$N$18:$N$2220)</f>
        <v>22</v>
      </c>
      <c r="B39" s="148" t="s">
        <v>352</v>
      </c>
      <c r="C39" s="148" t="s">
        <v>448</v>
      </c>
      <c r="D39" s="149" t="s">
        <v>39</v>
      </c>
      <c r="E39" s="149" t="s">
        <v>34</v>
      </c>
      <c r="F39" s="149" t="s">
        <v>47</v>
      </c>
      <c r="G39" s="156">
        <f>VLOOKUP(B39,'Full FBS'!$B$18:$M$2049,6,0)</f>
        <v>0</v>
      </c>
      <c r="H39" s="156">
        <f>VLOOKUP(B39,'Full FBS'!$B$18:$M$2049,7,0)</f>
        <v>0</v>
      </c>
      <c r="I39" s="156">
        <f>VLOOKUP(B39,'Full FBS'!$B$18:$M$2049,8,0)</f>
        <v>792</v>
      </c>
      <c r="J39" s="156">
        <f>VLOOKUP(B39,'Full FBS'!$B$18:$M$2049,9,0)</f>
        <v>8</v>
      </c>
      <c r="K39" s="156">
        <f>VLOOKUP(B39,'Full FBS'!$B$18:$M$2049,10,0)</f>
        <v>40</v>
      </c>
      <c r="L39" s="156">
        <f>VLOOKUP(B39,'Full FBS'!$B$18:$M$2049,11,0)</f>
        <v>408</v>
      </c>
      <c r="M39" s="156">
        <f>VLOOKUP(B39,'Full FBS'!$B$18:$M$2049,12,0)</f>
        <v>2</v>
      </c>
      <c r="N39" s="153">
        <f>SUM(G39*$D$8+H39*$D$5+I39*$D$9+J39*$D$6+K39*$D$11+L39*$D$10+M39*$D$7)</f>
        <v>200</v>
      </c>
      <c r="O39" s="159">
        <f>VLOOKUP(B39, 'Full FBS'!$B$18:$P$2049, 14, FALSE)</f>
        <v>1.02</v>
      </c>
      <c r="P39" s="160">
        <f>SUM(((((I39+(L39*1.1))/1800*0.55)+(J39+M39)/18*0.41))+(K39/20*0.04))*100*O39+(H39*1.75)</f>
        <v>70.064933333333343</v>
      </c>
      <c r="Q39" s="29"/>
      <c r="R39" s="14"/>
      <c r="S39" s="14"/>
      <c r="T39" s="14"/>
      <c r="U39" s="14"/>
    </row>
    <row r="40" spans="1:21" ht="13.5" customHeight="1">
      <c r="A40" s="154">
        <f>RANK(N40,$N$18:$N$2220)</f>
        <v>23</v>
      </c>
      <c r="B40" s="148" t="s">
        <v>911</v>
      </c>
      <c r="C40" s="148" t="s">
        <v>406</v>
      </c>
      <c r="D40" s="149" t="s">
        <v>39</v>
      </c>
      <c r="E40" s="149" t="s">
        <v>38</v>
      </c>
      <c r="F40" s="149" t="s">
        <v>45</v>
      </c>
      <c r="G40" s="156">
        <f>VLOOKUP(B40,'Full FBS'!$B$18:$M$2049,6,0)</f>
        <v>0</v>
      </c>
      <c r="H40" s="156">
        <f>VLOOKUP(B40,'Full FBS'!$B$18:$M$2049,7,0)</f>
        <v>0</v>
      </c>
      <c r="I40" s="156">
        <f>VLOOKUP(B40,'Full FBS'!$B$18:$M$2049,8,0)</f>
        <v>1061</v>
      </c>
      <c r="J40" s="156">
        <f>VLOOKUP(B40,'Full FBS'!$B$18:$M$2049,9,0)</f>
        <v>9</v>
      </c>
      <c r="K40" s="156">
        <f>VLOOKUP(B40,'Full FBS'!$B$18:$M$2049,10,0)</f>
        <v>29</v>
      </c>
      <c r="L40" s="156">
        <f>VLOOKUP(B40,'Full FBS'!$B$18:$M$2049,11,0)</f>
        <v>189</v>
      </c>
      <c r="M40" s="156">
        <f>VLOOKUP(B40,'Full FBS'!$B$18:$M$2049,12,0)</f>
        <v>1</v>
      </c>
      <c r="N40" s="153">
        <f>SUM(G40*$D$8+H40*$D$5+I40*$D$9+J40*$D$6+K40*$D$11+L40*$D$10+M40*$D$7)</f>
        <v>199.50000000000003</v>
      </c>
      <c r="O40" s="159">
        <f>VLOOKUP(B40, 'Full FBS'!$B$18:$P$2049, 14, FALSE)</f>
        <v>1.02</v>
      </c>
      <c r="P40" s="160">
        <f>SUM(((((I40+(L40*1.1))/1800*0.55)+(J40+M40)/18*0.41))+(K40/20*0.04))*100*O40+(H40*1.75)</f>
        <v>68.696716666666674</v>
      </c>
      <c r="Q40" s="29"/>
      <c r="R40" s="14"/>
      <c r="S40" s="14"/>
      <c r="T40" s="14"/>
      <c r="U40" s="14"/>
    </row>
    <row r="41" spans="1:21" ht="13.5" customHeight="1">
      <c r="A41" s="154">
        <f>RANK(N41,$N$18:$N$2220)</f>
        <v>24</v>
      </c>
      <c r="B41" s="148" t="s">
        <v>371</v>
      </c>
      <c r="C41" s="148" t="s">
        <v>1942</v>
      </c>
      <c r="D41" s="149" t="s">
        <v>39</v>
      </c>
      <c r="E41" s="149" t="s">
        <v>38</v>
      </c>
      <c r="F41" s="149" t="s">
        <v>337</v>
      </c>
      <c r="G41" s="156">
        <f>VLOOKUP(B41,'Full FBS'!$B$18:$M$2049,6,0)</f>
        <v>0</v>
      </c>
      <c r="H41" s="156">
        <f>VLOOKUP(B41,'Full FBS'!$B$18:$M$2049,7,0)</f>
        <v>0</v>
      </c>
      <c r="I41" s="156">
        <f>VLOOKUP(B41,'Full FBS'!$B$18:$M$2049,8,0)</f>
        <v>1032</v>
      </c>
      <c r="J41" s="156">
        <f>VLOOKUP(B41,'Full FBS'!$B$18:$M$2049,9,0)</f>
        <v>10</v>
      </c>
      <c r="K41" s="156">
        <f>VLOOKUP(B41,'Full FBS'!$B$18:$M$2049,10,0)</f>
        <v>20</v>
      </c>
      <c r="L41" s="156">
        <f>VLOOKUP(B41,'Full FBS'!$B$18:$M$2049,11,0)</f>
        <v>197</v>
      </c>
      <c r="M41" s="156">
        <f>VLOOKUP(B41,'Full FBS'!$B$18:$M$2049,12,0)</f>
        <v>1</v>
      </c>
      <c r="N41" s="153">
        <f>SUM(G41*$D$8+H41*$D$5+I41*$D$9+J41*$D$6+K41*$D$11+L41*$D$10+M41*$D$7)</f>
        <v>198.89999999999998</v>
      </c>
      <c r="O41" s="159">
        <f>VLOOKUP(B41, 'Full FBS'!$B$18:$P$2049, 14, FALSE)</f>
        <v>1.02</v>
      </c>
      <c r="P41" s="160">
        <f>SUM(((((I41+(L41*1.1))/1800*0.55)+(J41+M41)/18*0.41))+(K41/20*0.04))*100*O41+(H41*1.75)</f>
        <v>68.554483333333351</v>
      </c>
      <c r="Q41" s="29"/>
      <c r="R41" s="14"/>
      <c r="S41" s="14"/>
      <c r="T41" s="14"/>
      <c r="U41" s="14"/>
    </row>
    <row r="42" spans="1:21" ht="13.5" customHeight="1">
      <c r="A42" s="154">
        <f>RANK(N42,$N$18:$N$2220)</f>
        <v>25</v>
      </c>
      <c r="B42" s="148" t="s">
        <v>1029</v>
      </c>
      <c r="C42" s="148" t="s">
        <v>1962</v>
      </c>
      <c r="D42" s="149" t="s">
        <v>39</v>
      </c>
      <c r="E42" s="149" t="s">
        <v>36</v>
      </c>
      <c r="F42" s="149" t="s">
        <v>41</v>
      </c>
      <c r="G42" s="156">
        <f>VLOOKUP(B42,'Full FBS'!$B$18:$M$2049,6,0)</f>
        <v>0</v>
      </c>
      <c r="H42" s="156">
        <f>VLOOKUP(B42,'Full FBS'!$B$18:$M$2049,7,0)</f>
        <v>0</v>
      </c>
      <c r="I42" s="156">
        <f>VLOOKUP(B42,'Full FBS'!$B$18:$M$2049,8,0)</f>
        <v>1051</v>
      </c>
      <c r="J42" s="156">
        <f>VLOOKUP(B42,'Full FBS'!$B$18:$M$2049,9,0)</f>
        <v>10</v>
      </c>
      <c r="K42" s="156">
        <f>VLOOKUP(B42,'Full FBS'!$B$18:$M$2049,10,0)</f>
        <v>20</v>
      </c>
      <c r="L42" s="156">
        <f>VLOOKUP(B42,'Full FBS'!$B$18:$M$2049,11,0)</f>
        <v>171</v>
      </c>
      <c r="M42" s="156">
        <f>VLOOKUP(B42,'Full FBS'!$B$18:$M$2049,12,0)</f>
        <v>1</v>
      </c>
      <c r="N42" s="153">
        <f>SUM(G42*$D$8+H42*$D$5+I42*$D$9+J42*$D$6+K42*$D$11+L42*$D$10+M42*$D$7)</f>
        <v>198.20000000000002</v>
      </c>
      <c r="O42" s="159">
        <f>VLOOKUP(B42, 'Full FBS'!$B$18:$P$2049, 14, FALSE)</f>
        <v>1.02</v>
      </c>
      <c r="P42" s="160">
        <f>SUM(((((I42+(L42*1.1))/1800*0.55)+(J42+M42)/18*0.41))+(K42/20*0.04))*100*O42+(H42*1.75)</f>
        <v>68.255283333333338</v>
      </c>
      <c r="Q42" s="29"/>
      <c r="R42" s="14"/>
      <c r="S42" s="14"/>
      <c r="T42" s="14"/>
      <c r="U42" s="14"/>
    </row>
    <row r="43" spans="1:21" ht="13.5" customHeight="1">
      <c r="A43" s="154">
        <f>RANK(N43,$N$18:$N$2220)</f>
        <v>26</v>
      </c>
      <c r="B43" s="148" t="s">
        <v>287</v>
      </c>
      <c r="C43" s="148" t="s">
        <v>446</v>
      </c>
      <c r="D43" s="149" t="s">
        <v>39</v>
      </c>
      <c r="E43" s="149" t="s">
        <v>34</v>
      </c>
      <c r="F43" s="149" t="s">
        <v>337</v>
      </c>
      <c r="G43" s="156">
        <f>VLOOKUP(B43,'Full FBS'!$B$18:$M$2049,6,0)</f>
        <v>0</v>
      </c>
      <c r="H43" s="156">
        <f>VLOOKUP(B43,'Full FBS'!$B$18:$M$2049,7,0)</f>
        <v>0</v>
      </c>
      <c r="I43" s="156">
        <f>VLOOKUP(B43,'Full FBS'!$B$18:$M$2049,8,0)</f>
        <v>1169</v>
      </c>
      <c r="J43" s="156">
        <f>VLOOKUP(B43,'Full FBS'!$B$18:$M$2049,9,0)</f>
        <v>11</v>
      </c>
      <c r="K43" s="156">
        <f>VLOOKUP(B43,'Full FBS'!$B$18:$M$2049,10,0)</f>
        <v>10</v>
      </c>
      <c r="L43" s="156">
        <f>VLOOKUP(B43,'Full FBS'!$B$18:$M$2049,11,0)</f>
        <v>98</v>
      </c>
      <c r="M43" s="156">
        <f>VLOOKUP(B43,'Full FBS'!$B$18:$M$2049,12,0)</f>
        <v>0</v>
      </c>
      <c r="N43" s="153">
        <f>SUM(G43*$D$8+H43*$D$5+I43*$D$9+J43*$D$6+K43*$D$11+L43*$D$10+M43*$D$7)</f>
        <v>197.70000000000002</v>
      </c>
      <c r="O43" s="159">
        <f>VLOOKUP(B43, 'Full FBS'!$B$18:$P$2049, 14, FALSE)</f>
        <v>1.02</v>
      </c>
      <c r="P43" s="160">
        <f>SUM(((((I43+(L43*1.1))/1800*0.55)+(J43+M43)/18*0.41))+(K43/20*0.04))*100*O43+(H43*1.75)</f>
        <v>67.390266666666676</v>
      </c>
      <c r="Q43" s="29"/>
      <c r="R43" s="14"/>
      <c r="S43" s="14"/>
      <c r="T43" s="14"/>
      <c r="U43" s="14"/>
    </row>
    <row r="44" spans="1:21" ht="13.5" customHeight="1">
      <c r="A44" s="154">
        <f>RANK(N44,$N$18:$N$2220)</f>
        <v>27</v>
      </c>
      <c r="B44" s="148" t="s">
        <v>998</v>
      </c>
      <c r="C44" s="148" t="s">
        <v>1959</v>
      </c>
      <c r="D44" s="149" t="s">
        <v>39</v>
      </c>
      <c r="E44" s="149" t="s">
        <v>34</v>
      </c>
      <c r="F44" s="149" t="s">
        <v>45</v>
      </c>
      <c r="G44" s="156">
        <f>VLOOKUP(B44,'Full FBS'!$B$18:$M$2049,6,0)</f>
        <v>0</v>
      </c>
      <c r="H44" s="156">
        <f>VLOOKUP(B44,'Full FBS'!$B$18:$M$2049,7,0)</f>
        <v>0</v>
      </c>
      <c r="I44" s="156">
        <f>VLOOKUP(B44,'Full FBS'!$B$18:$M$2049,8,0)</f>
        <v>921</v>
      </c>
      <c r="J44" s="156">
        <f>VLOOKUP(B44,'Full FBS'!$B$18:$M$2049,9,0)</f>
        <v>10</v>
      </c>
      <c r="K44" s="156">
        <f>VLOOKUP(B44,'Full FBS'!$B$18:$M$2049,10,0)</f>
        <v>25</v>
      </c>
      <c r="L44" s="156">
        <f>VLOOKUP(B44,'Full FBS'!$B$18:$M$2049,11,0)</f>
        <v>204</v>
      </c>
      <c r="M44" s="156">
        <f>VLOOKUP(B44,'Full FBS'!$B$18:$M$2049,12,0)</f>
        <v>1</v>
      </c>
      <c r="N44" s="153">
        <f>SUM(G44*$D$8+H44*$D$5+I44*$D$9+J44*$D$6+K44*$D$11+L44*$D$10+M44*$D$7)</f>
        <v>191.00000000000003</v>
      </c>
      <c r="O44" s="159">
        <f>VLOOKUP(B44, 'Full FBS'!$B$18:$P$2049, 14, FALSE)</f>
        <v>1.02</v>
      </c>
      <c r="P44" s="160">
        <f>SUM(((((I44+(L44*1.1))/1800*0.55)+(J44+M44)/18*0.41))+(K44/20*0.04))*100*O44+(H44*1.75)</f>
        <v>66.354966666666684</v>
      </c>
      <c r="Q44" s="29"/>
      <c r="R44" s="14"/>
      <c r="S44" s="14"/>
      <c r="T44" s="14"/>
      <c r="U44" s="14"/>
    </row>
    <row r="45" spans="1:21" ht="13.5" customHeight="1">
      <c r="A45" s="154">
        <f>RANK(N45,$N$18:$N$2220)</f>
        <v>28</v>
      </c>
      <c r="B45" s="148" t="s">
        <v>962</v>
      </c>
      <c r="C45" s="148" t="s">
        <v>58</v>
      </c>
      <c r="D45" s="149" t="s">
        <v>39</v>
      </c>
      <c r="E45" s="149" t="s">
        <v>38</v>
      </c>
      <c r="F45" s="149" t="s">
        <v>337</v>
      </c>
      <c r="G45" s="156">
        <f>VLOOKUP(B45,'Full FBS'!$B$18:$M$2049,6,0)</f>
        <v>0</v>
      </c>
      <c r="H45" s="156">
        <f>VLOOKUP(B45,'Full FBS'!$B$18:$M$2049,7,0)</f>
        <v>0</v>
      </c>
      <c r="I45" s="156">
        <f>VLOOKUP(B45,'Full FBS'!$B$18:$M$2049,8,0)</f>
        <v>991</v>
      </c>
      <c r="J45" s="156">
        <f>VLOOKUP(B45,'Full FBS'!$B$18:$M$2049,9,0)</f>
        <v>10</v>
      </c>
      <c r="K45" s="156">
        <f>VLOOKUP(B45,'Full FBS'!$B$18:$M$2049,10,0)</f>
        <v>20</v>
      </c>
      <c r="L45" s="156">
        <f>VLOOKUP(B45,'Full FBS'!$B$18:$M$2049,11,0)</f>
        <v>155</v>
      </c>
      <c r="M45" s="156">
        <f>VLOOKUP(B45,'Full FBS'!$B$18:$M$2049,12,0)</f>
        <v>1</v>
      </c>
      <c r="N45" s="153">
        <f>SUM(G45*$D$8+H45*$D$5+I45*$D$9+J45*$D$6+K45*$D$11+L45*$D$10+M45*$D$7)</f>
        <v>190.60000000000002</v>
      </c>
      <c r="O45" s="159">
        <f>VLOOKUP(B45, 'Full FBS'!$B$18:$P$2049, 14, FALSE)</f>
        <v>1.02</v>
      </c>
      <c r="P45" s="160">
        <f>SUM(((((I45+(L45*1.1))/1800*0.55)+(J45+M45)/18*0.41))+(K45/20*0.04))*100*O45+(H45*1.75)</f>
        <v>65.836750000000023</v>
      </c>
      <c r="Q45" s="29"/>
      <c r="R45" s="14"/>
      <c r="S45" s="14"/>
      <c r="T45" s="14"/>
      <c r="U45" s="14"/>
    </row>
    <row r="46" spans="1:21" ht="13.5" customHeight="1">
      <c r="A46" s="154">
        <f>RANK(N46,$N$18:$N$2220)</f>
        <v>29</v>
      </c>
      <c r="B46" s="148" t="s">
        <v>267</v>
      </c>
      <c r="C46" s="148" t="s">
        <v>1939</v>
      </c>
      <c r="D46" s="149" t="s">
        <v>39</v>
      </c>
      <c r="E46" s="149" t="s">
        <v>38</v>
      </c>
      <c r="F46" s="149" t="s">
        <v>41</v>
      </c>
      <c r="G46" s="156">
        <f>VLOOKUP(B46,'Full FBS'!$B$18:$M$2049,6,0)</f>
        <v>0</v>
      </c>
      <c r="H46" s="156">
        <f>VLOOKUP(B46,'Full FBS'!$B$18:$M$2049,7,0)</f>
        <v>0</v>
      </c>
      <c r="I46" s="156">
        <f>VLOOKUP(B46,'Full FBS'!$B$18:$M$2049,8,0)</f>
        <v>1136</v>
      </c>
      <c r="J46" s="156">
        <f>VLOOKUP(B46,'Full FBS'!$B$18:$M$2049,9,0)</f>
        <v>9</v>
      </c>
      <c r="K46" s="156">
        <f>VLOOKUP(B46,'Full FBS'!$B$18:$M$2049,10,0)</f>
        <v>12</v>
      </c>
      <c r="L46" s="156">
        <f>VLOOKUP(B46,'Full FBS'!$B$18:$M$2049,11,0)</f>
        <v>104</v>
      </c>
      <c r="M46" s="156">
        <f>VLOOKUP(B46,'Full FBS'!$B$18:$M$2049,12,0)</f>
        <v>1</v>
      </c>
      <c r="N46" s="153">
        <f>SUM(G46*$D$8+H46*$D$5+I46*$D$9+J46*$D$6+K46*$D$11+L46*$D$10+M46*$D$7)</f>
        <v>190.00000000000003</v>
      </c>
      <c r="O46" s="159">
        <f>VLOOKUP(B46, 'Full FBS'!$B$18:$P$2049, 14, FALSE)</f>
        <v>1.02</v>
      </c>
      <c r="P46" s="160">
        <f>SUM(((((I46+(L46*1.1))/1800*0.55)+(J46+M46)/18*0.41))+(K46/20*0.04))*100*O46+(H46*1.75)</f>
        <v>64.652133333333339</v>
      </c>
      <c r="Q46" s="29"/>
      <c r="R46" s="14"/>
      <c r="S46" s="14"/>
      <c r="T46" s="14"/>
      <c r="U46" s="14"/>
    </row>
    <row r="47" spans="1:21" ht="13.5" customHeight="1">
      <c r="A47" s="154">
        <f>RANK(N47,$N$18:$N$2220)</f>
        <v>29</v>
      </c>
      <c r="B47" s="148" t="s">
        <v>1810</v>
      </c>
      <c r="C47" s="148" t="s">
        <v>60</v>
      </c>
      <c r="D47" s="149" t="s">
        <v>39</v>
      </c>
      <c r="E47" s="149" t="s">
        <v>34</v>
      </c>
      <c r="F47" s="149" t="s">
        <v>337</v>
      </c>
      <c r="G47" s="156">
        <f>VLOOKUP(B47,'Full FBS'!$B$18:$M$2049,6,0)</f>
        <v>0</v>
      </c>
      <c r="H47" s="156">
        <f>VLOOKUP(B47,'Full FBS'!$B$18:$M$2049,7,0)</f>
        <v>0</v>
      </c>
      <c r="I47" s="156">
        <f>VLOOKUP(B47,'Full FBS'!$B$18:$M$2049,8,0)</f>
        <v>856</v>
      </c>
      <c r="J47" s="156">
        <f>VLOOKUP(B47,'Full FBS'!$B$18:$M$2049,9,0)</f>
        <v>11</v>
      </c>
      <c r="K47" s="156">
        <f>VLOOKUP(B47,'Full FBS'!$B$18:$M$2049,10,0)</f>
        <v>21</v>
      </c>
      <c r="L47" s="156">
        <f>VLOOKUP(B47,'Full FBS'!$B$18:$M$2049,11,0)</f>
        <v>219</v>
      </c>
      <c r="M47" s="156">
        <f>VLOOKUP(B47,'Full FBS'!$B$18:$M$2049,12,0)</f>
        <v>1</v>
      </c>
      <c r="N47" s="153">
        <f>SUM(G47*$D$8+H47*$D$5+I47*$D$9+J47*$D$6+K47*$D$11+L47*$D$10+M47*$D$7)</f>
        <v>190.00000000000003</v>
      </c>
      <c r="O47" s="159">
        <f>VLOOKUP(B47, 'Full FBS'!$B$18:$P$2049, 14, FALSE)</f>
        <v>1.02</v>
      </c>
      <c r="P47" s="160">
        <f>SUM(((((I47+(L47*1.1))/1800*0.55)+(J47+M47)/18*0.41))+(K47/20*0.04))*100*O47+(H47*1.75)</f>
        <v>66.350716666666671</v>
      </c>
      <c r="Q47" s="29"/>
      <c r="R47" s="14"/>
      <c r="S47" s="14"/>
      <c r="T47" s="14"/>
      <c r="U47" s="14"/>
    </row>
    <row r="48" spans="1:21" ht="13.5" customHeight="1">
      <c r="A48" s="154">
        <f>RANK(N48,$N$18:$N$2220)</f>
        <v>31</v>
      </c>
      <c r="B48" s="148" t="s">
        <v>215</v>
      </c>
      <c r="C48" s="148" t="s">
        <v>433</v>
      </c>
      <c r="D48" s="149" t="s">
        <v>39</v>
      </c>
      <c r="E48" s="149" t="s">
        <v>34</v>
      </c>
      <c r="F48" s="149" t="s">
        <v>37</v>
      </c>
      <c r="G48" s="156">
        <f>VLOOKUP(B48,'Full FBS'!$B$18:$M$2049,6,0)</f>
        <v>0</v>
      </c>
      <c r="H48" s="156">
        <f>VLOOKUP(B48,'Full FBS'!$B$18:$M$2049,7,0)</f>
        <v>0</v>
      </c>
      <c r="I48" s="156">
        <f>VLOOKUP(B48,'Full FBS'!$B$18:$M$2049,8,0)</f>
        <v>1052</v>
      </c>
      <c r="J48" s="156">
        <f>VLOOKUP(B48,'Full FBS'!$B$18:$M$2049,9,0)</f>
        <v>11</v>
      </c>
      <c r="K48" s="156">
        <f>VLOOKUP(B48,'Full FBS'!$B$18:$M$2049,10,0)</f>
        <v>12</v>
      </c>
      <c r="L48" s="156">
        <f>VLOOKUP(B48,'Full FBS'!$B$18:$M$2049,11,0)</f>
        <v>107</v>
      </c>
      <c r="M48" s="156">
        <f>VLOOKUP(B48,'Full FBS'!$B$18:$M$2049,12,0)</f>
        <v>0</v>
      </c>
      <c r="N48" s="153">
        <f>SUM(G48*$D$8+H48*$D$5+I48*$D$9+J48*$D$6+K48*$D$11+L48*$D$10+M48*$D$7)</f>
        <v>187.89999999999998</v>
      </c>
      <c r="O48" s="159">
        <f>VLOOKUP(B48, 'Full FBS'!$B$18:$P$2049, 14, FALSE)</f>
        <v>1.02</v>
      </c>
      <c r="P48" s="160">
        <f>SUM(((((I48+(L48*1.1))/1800*0.55)+(J48+M48)/18*0.41))+(K48/20*0.04))*100*O48+(H48*1.75)</f>
        <v>64.460316666666671</v>
      </c>
      <c r="Q48" s="29"/>
      <c r="R48" s="14"/>
      <c r="S48" s="14"/>
      <c r="T48" s="14"/>
      <c r="U48" s="14"/>
    </row>
    <row r="49" spans="1:21" ht="13.5" customHeight="1">
      <c r="A49" s="154">
        <f>RANK(N49,$N$18:$N$2220)</f>
        <v>32</v>
      </c>
      <c r="B49" s="148" t="s">
        <v>142</v>
      </c>
      <c r="C49" s="148" t="s">
        <v>424</v>
      </c>
      <c r="D49" s="149" t="s">
        <v>39</v>
      </c>
      <c r="E49" s="149" t="s">
        <v>34</v>
      </c>
      <c r="F49" s="149" t="s">
        <v>48</v>
      </c>
      <c r="G49" s="156">
        <f>VLOOKUP(B49,'Full FBS'!$B$18:$M$2049,6,0)</f>
        <v>0</v>
      </c>
      <c r="H49" s="156">
        <f>VLOOKUP(B49,'Full FBS'!$B$18:$M$2049,7,0)</f>
        <v>0</v>
      </c>
      <c r="I49" s="156">
        <f>VLOOKUP(B49,'Full FBS'!$B$18:$M$2049,8,0)</f>
        <v>1041</v>
      </c>
      <c r="J49" s="156">
        <f>VLOOKUP(B49,'Full FBS'!$B$18:$M$2049,9,0)</f>
        <v>12</v>
      </c>
      <c r="K49" s="156">
        <f>VLOOKUP(B49,'Full FBS'!$B$18:$M$2049,10,0)</f>
        <v>8</v>
      </c>
      <c r="L49" s="156">
        <f>VLOOKUP(B49,'Full FBS'!$B$18:$M$2049,11,0)</f>
        <v>73</v>
      </c>
      <c r="M49" s="156">
        <f>VLOOKUP(B49,'Full FBS'!$B$18:$M$2049,12,0)</f>
        <v>0</v>
      </c>
      <c r="N49" s="153">
        <f>SUM(G49*$D$8+H49*$D$5+I49*$D$9+J49*$D$6+K49*$D$11+L49*$D$10+M49*$D$7)</f>
        <v>187.40000000000003</v>
      </c>
      <c r="O49" s="159">
        <f>VLOOKUP(B49, 'Full FBS'!$B$18:$P$2049, 14, FALSE)</f>
        <v>1.02</v>
      </c>
      <c r="P49" s="160">
        <f>SUM(((((I49+(L49*1.1))/1800*0.55)+(J49+M49)/18*0.41))+(K49/20*0.04))*100*O49+(H49*1.75)</f>
        <v>64.459183333333343</v>
      </c>
      <c r="Q49" s="29"/>
      <c r="R49" s="14"/>
      <c r="S49" s="14"/>
      <c r="T49" s="14"/>
      <c r="U49" s="14"/>
    </row>
    <row r="50" spans="1:21" ht="13.5" customHeight="1">
      <c r="A50" s="154">
        <f>RANK(N50,$N$18:$N$2220)</f>
        <v>33</v>
      </c>
      <c r="B50" s="148" t="s">
        <v>1427</v>
      </c>
      <c r="C50" s="148" t="s">
        <v>51</v>
      </c>
      <c r="D50" s="149" t="s">
        <v>39</v>
      </c>
      <c r="E50" s="149" t="s">
        <v>36</v>
      </c>
      <c r="F50" s="149" t="s">
        <v>37</v>
      </c>
      <c r="G50" s="156">
        <f>VLOOKUP(B50,'Full FBS'!$B$18:$M$2049,6,0)</f>
        <v>0</v>
      </c>
      <c r="H50" s="156">
        <f>VLOOKUP(B50,'Full FBS'!$B$18:$M$2049,7,0)</f>
        <v>0</v>
      </c>
      <c r="I50" s="156">
        <f>VLOOKUP(B50,'Full FBS'!$B$18:$M$2049,8,0)</f>
        <v>945</v>
      </c>
      <c r="J50" s="156">
        <f>VLOOKUP(B50,'Full FBS'!$B$18:$M$2049,9,0)</f>
        <v>10</v>
      </c>
      <c r="K50" s="156">
        <f>VLOOKUP(B50,'Full FBS'!$B$18:$M$2049,10,0)</f>
        <v>20</v>
      </c>
      <c r="L50" s="156">
        <f>VLOOKUP(B50,'Full FBS'!$B$18:$M$2049,11,0)</f>
        <v>162</v>
      </c>
      <c r="M50" s="156">
        <f>VLOOKUP(B50,'Full FBS'!$B$18:$M$2049,12,0)</f>
        <v>1</v>
      </c>
      <c r="N50" s="153">
        <f>SUM(G50*$D$8+H50*$D$5+I50*$D$9+J50*$D$6+K50*$D$11+L50*$D$10+M50*$D$7)</f>
        <v>186.7</v>
      </c>
      <c r="O50" s="159">
        <f>VLOOKUP(B50, 'Full FBS'!$B$18:$P$2049, 14, FALSE)</f>
        <v>1.02</v>
      </c>
      <c r="P50" s="160">
        <f>SUM(((((I50+(L50*1.1))/1800*0.55)+(J50+M50)/18*0.41))+(K50/20*0.04))*100*O50+(H50*1.75)</f>
        <v>64.643066666666684</v>
      </c>
      <c r="Q50" s="29"/>
      <c r="R50" s="14"/>
      <c r="S50" s="14"/>
      <c r="T50" s="14"/>
      <c r="U50" s="14"/>
    </row>
    <row r="51" spans="1:21" ht="13.5" customHeight="1">
      <c r="A51" s="154">
        <f>RANK(N51,$N$18:$N$2220)</f>
        <v>34</v>
      </c>
      <c r="B51" s="148" t="s">
        <v>2085</v>
      </c>
      <c r="C51" s="148" t="s">
        <v>1923</v>
      </c>
      <c r="D51" s="149" t="s">
        <v>39</v>
      </c>
      <c r="E51" s="149" t="s">
        <v>36</v>
      </c>
      <c r="F51" s="149" t="s">
        <v>336</v>
      </c>
      <c r="G51" s="156">
        <f>VLOOKUP(B51,'Full FBS'!$B$18:$M$2049,6,0)</f>
        <v>0</v>
      </c>
      <c r="H51" s="156">
        <f>VLOOKUP(B51,'Full FBS'!$B$18:$M$2049,7,0)</f>
        <v>0</v>
      </c>
      <c r="I51" s="156">
        <f>VLOOKUP(B51,'Full FBS'!$B$18:$M$2049,8,0)</f>
        <v>974</v>
      </c>
      <c r="J51" s="156">
        <f>VLOOKUP(B51,'Full FBS'!$B$18:$M$2049,9,0)</f>
        <v>10</v>
      </c>
      <c r="K51" s="156">
        <f>VLOOKUP(B51,'Full FBS'!$B$18:$M$2049,10,0)</f>
        <v>18</v>
      </c>
      <c r="L51" s="156">
        <f>VLOOKUP(B51,'Full FBS'!$B$18:$M$2049,11,0)</f>
        <v>133</v>
      </c>
      <c r="M51" s="156">
        <f>VLOOKUP(B51,'Full FBS'!$B$18:$M$2049,12,0)</f>
        <v>1</v>
      </c>
      <c r="N51" s="153">
        <f>SUM(G51*$D$8+H51*$D$5+I51*$D$9+J51*$D$6+K51*$D$11+L51*$D$10+M51*$D$7)</f>
        <v>185.70000000000002</v>
      </c>
      <c r="O51" s="159">
        <f>VLOOKUP(B51, 'Full FBS'!$B$18:$P$2049, 14, FALSE)</f>
        <v>1.02</v>
      </c>
      <c r="P51" s="160">
        <f>SUM(((((I51+(L51*1.1))/1800*0.55)+(J51+M51)/18*0.41))+(K51/20*0.04))*100*O51+(H51*1.75)</f>
        <v>64.144683333333333</v>
      </c>
      <c r="Q51" s="29"/>
      <c r="R51" s="14"/>
      <c r="S51" s="14"/>
      <c r="T51" s="14"/>
      <c r="U51" s="14"/>
    </row>
    <row r="52" spans="1:21" ht="13.5" customHeight="1">
      <c r="A52" s="154">
        <f>RANK(N52,$N$18:$N$2220)</f>
        <v>35</v>
      </c>
      <c r="B52" s="148" t="s">
        <v>920</v>
      </c>
      <c r="C52" s="148" t="s">
        <v>404</v>
      </c>
      <c r="D52" s="149" t="s">
        <v>39</v>
      </c>
      <c r="E52" s="149" t="s">
        <v>38</v>
      </c>
      <c r="F52" s="149" t="s">
        <v>37</v>
      </c>
      <c r="G52" s="156">
        <f>VLOOKUP(B52,'Full FBS'!$B$18:$M$2049,6,0)</f>
        <v>0</v>
      </c>
      <c r="H52" s="156">
        <f>VLOOKUP(B52,'Full FBS'!$B$18:$M$2049,7,0)</f>
        <v>0</v>
      </c>
      <c r="I52" s="156">
        <f>VLOOKUP(B52,'Full FBS'!$B$18:$M$2049,8,0)</f>
        <v>988</v>
      </c>
      <c r="J52" s="156">
        <f>VLOOKUP(B52,'Full FBS'!$B$18:$M$2049,9,0)</f>
        <v>9</v>
      </c>
      <c r="K52" s="156">
        <f>VLOOKUP(B52,'Full FBS'!$B$18:$M$2049,10,0)</f>
        <v>20</v>
      </c>
      <c r="L52" s="156">
        <f>VLOOKUP(B52,'Full FBS'!$B$18:$M$2049,11,0)</f>
        <v>166</v>
      </c>
      <c r="M52" s="156">
        <f>VLOOKUP(B52,'Full FBS'!$B$18:$M$2049,12,0)</f>
        <v>1</v>
      </c>
      <c r="N52" s="153">
        <f>SUM(G52*$D$8+H52*$D$5+I52*$D$9+J52*$D$6+K52*$D$11+L52*$D$10+M52*$D$7)</f>
        <v>185.4</v>
      </c>
      <c r="O52" s="159">
        <f>VLOOKUP(B52, 'Full FBS'!$B$18:$P$2049, 14, FALSE)</f>
        <v>1.02</v>
      </c>
      <c r="P52" s="160">
        <f>SUM(((((I52+(L52*1.1))/1800*0.55)+(J52+M52)/18*0.41))+(K52/20*0.04))*100*O52+(H52*1.75)</f>
        <v>63.797033333333339</v>
      </c>
      <c r="Q52" s="29"/>
      <c r="R52" s="14"/>
      <c r="S52" s="14"/>
      <c r="T52" s="14"/>
      <c r="U52" s="14"/>
    </row>
    <row r="53" spans="1:21" ht="13.5" customHeight="1">
      <c r="A53" s="154">
        <f>RANK(N53,$N$18:$N$2220)</f>
        <v>36</v>
      </c>
      <c r="B53" s="148" t="s">
        <v>954</v>
      </c>
      <c r="C53" s="148" t="s">
        <v>57</v>
      </c>
      <c r="D53" s="149" t="s">
        <v>39</v>
      </c>
      <c r="E53" s="149" t="s">
        <v>36</v>
      </c>
      <c r="F53" s="149" t="s">
        <v>47</v>
      </c>
      <c r="G53" s="156">
        <f>VLOOKUP(B53,'Full FBS'!$B$18:$M$2049,6,0)</f>
        <v>0</v>
      </c>
      <c r="H53" s="156">
        <f>VLOOKUP(B53,'Full FBS'!$B$18:$M$2049,7,0)</f>
        <v>0</v>
      </c>
      <c r="I53" s="156">
        <f>VLOOKUP(B53,'Full FBS'!$B$18:$M$2049,8,0)</f>
        <v>791</v>
      </c>
      <c r="J53" s="156">
        <f>VLOOKUP(B53,'Full FBS'!$B$18:$M$2049,9,0)</f>
        <v>10</v>
      </c>
      <c r="K53" s="156">
        <f>VLOOKUP(B53,'Full FBS'!$B$18:$M$2049,10,0)</f>
        <v>27</v>
      </c>
      <c r="L53" s="156">
        <f>VLOOKUP(B53,'Full FBS'!$B$18:$M$2049,11,0)</f>
        <v>261</v>
      </c>
      <c r="M53" s="156">
        <f>VLOOKUP(B53,'Full FBS'!$B$18:$M$2049,12,0)</f>
        <v>1</v>
      </c>
      <c r="N53" s="153">
        <f>SUM(G53*$D$8+H53*$D$5+I53*$D$9+J53*$D$6+K53*$D$11+L53*$D$10+M53*$D$7)</f>
        <v>184.70000000000002</v>
      </c>
      <c r="O53" s="159">
        <f>VLOOKUP(B53, 'Full FBS'!$B$18:$P$2049, 14, FALSE)</f>
        <v>1.02</v>
      </c>
      <c r="P53" s="160">
        <f>SUM(((((I53+(L53*1.1))/1800*0.55)+(J53+M53)/18*0.41))+(K53/20*0.04))*100*O53+(H53*1.75)</f>
        <v>64.665450000000007</v>
      </c>
      <c r="Q53" s="29"/>
      <c r="R53" s="14"/>
      <c r="S53" s="14"/>
      <c r="T53" s="14"/>
      <c r="U53" s="14"/>
    </row>
    <row r="54" spans="1:21" ht="13.5" customHeight="1">
      <c r="A54" s="154">
        <f>RANK(N54,$N$18:$N$2220)</f>
        <v>37</v>
      </c>
      <c r="B54" s="148" t="s">
        <v>1325</v>
      </c>
      <c r="C54" s="148" t="s">
        <v>449</v>
      </c>
      <c r="D54" s="149" t="s">
        <v>39</v>
      </c>
      <c r="E54" s="149" t="s">
        <v>36</v>
      </c>
      <c r="F54" s="149" t="s">
        <v>337</v>
      </c>
      <c r="G54" s="156">
        <f>VLOOKUP(B54,'Full FBS'!$B$18:$M$2049,6,0)</f>
        <v>0</v>
      </c>
      <c r="H54" s="156">
        <f>VLOOKUP(B54,'Full FBS'!$B$18:$M$2049,7,0)</f>
        <v>0</v>
      </c>
      <c r="I54" s="156">
        <f>VLOOKUP(B54,'Full FBS'!$B$18:$M$2049,8,0)</f>
        <v>1010</v>
      </c>
      <c r="J54" s="156">
        <f>VLOOKUP(B54,'Full FBS'!$B$18:$M$2049,9,0)</f>
        <v>9</v>
      </c>
      <c r="K54" s="156">
        <f>VLOOKUP(B54,'Full FBS'!$B$18:$M$2049,10,0)</f>
        <v>15</v>
      </c>
      <c r="L54" s="156">
        <f>VLOOKUP(B54,'Full FBS'!$B$18:$M$2049,11,0)</f>
        <v>144</v>
      </c>
      <c r="M54" s="156">
        <f>VLOOKUP(B54,'Full FBS'!$B$18:$M$2049,12,0)</f>
        <v>1</v>
      </c>
      <c r="N54" s="153">
        <f>SUM(G54*$D$8+H54*$D$5+I54*$D$9+J54*$D$6+K54*$D$11+L54*$D$10+M54*$D$7)</f>
        <v>182.9</v>
      </c>
      <c r="O54" s="159">
        <f>VLOOKUP(B54, 'Full FBS'!$B$18:$P$2049, 14, FALSE)</f>
        <v>1.02</v>
      </c>
      <c r="P54" s="160">
        <f>SUM(((((I54+(L54*1.1))/1800*0.55)+(J54+M54)/18*0.41))+(K54/20*0.04))*100*O54+(H54*1.75)</f>
        <v>62.708466666666673</v>
      </c>
      <c r="Q54" s="29"/>
      <c r="R54" s="14"/>
      <c r="S54" s="14"/>
      <c r="T54" s="14"/>
      <c r="U54" s="14"/>
    </row>
    <row r="55" spans="1:21" ht="13.5" customHeight="1">
      <c r="A55" s="154">
        <f>RANK(N55,$N$18:$N$2220)</f>
        <v>38</v>
      </c>
      <c r="B55" s="148" t="s">
        <v>488</v>
      </c>
      <c r="C55" s="148" t="s">
        <v>422</v>
      </c>
      <c r="D55" s="149" t="s">
        <v>39</v>
      </c>
      <c r="E55" s="149" t="s">
        <v>36</v>
      </c>
      <c r="F55" s="149" t="s">
        <v>337</v>
      </c>
      <c r="G55" s="156">
        <f>VLOOKUP(B55,'Full FBS'!$B$18:$M$2049,6,0)</f>
        <v>0</v>
      </c>
      <c r="H55" s="156">
        <f>VLOOKUP(B55,'Full FBS'!$B$18:$M$2049,7,0)</f>
        <v>0</v>
      </c>
      <c r="I55" s="156">
        <f>VLOOKUP(B55,'Full FBS'!$B$18:$M$2049,8,0)</f>
        <v>871</v>
      </c>
      <c r="J55" s="156">
        <f>VLOOKUP(B55,'Full FBS'!$B$18:$M$2049,9,0)</f>
        <v>8</v>
      </c>
      <c r="K55" s="156">
        <f>VLOOKUP(B55,'Full FBS'!$B$18:$M$2049,10,0)</f>
        <v>28</v>
      </c>
      <c r="L55" s="156">
        <f>VLOOKUP(B55,'Full FBS'!$B$18:$M$2049,11,0)</f>
        <v>253</v>
      </c>
      <c r="M55" s="156">
        <f>VLOOKUP(B55,'Full FBS'!$B$18:$M$2049,12,0)</f>
        <v>1</v>
      </c>
      <c r="N55" s="153">
        <f>SUM(G55*$D$8+H55*$D$5+I55*$D$9+J55*$D$6+K55*$D$11+L55*$D$10+M55*$D$7)</f>
        <v>180.40000000000003</v>
      </c>
      <c r="O55" s="159">
        <f>VLOOKUP(B55, 'Full FBS'!$B$18:$P$2049, 14, FALSE)</f>
        <v>1.02</v>
      </c>
      <c r="P55" s="160">
        <f>SUM(((((I55+(L55*1.1))/1800*0.55)+(J55+M55)/18*0.41))+(K55/20*0.04))*100*O55+(H55*1.75)</f>
        <v>62.441849999999995</v>
      </c>
      <c r="Q55" s="29"/>
      <c r="R55" s="14"/>
      <c r="S55" s="14"/>
      <c r="T55" s="14"/>
      <c r="U55" s="14"/>
    </row>
    <row r="56" spans="1:21" ht="13.5" customHeight="1">
      <c r="A56" s="154">
        <f>RANK(N56,$N$18:$N$2220)</f>
        <v>39</v>
      </c>
      <c r="B56" s="148" t="s">
        <v>214</v>
      </c>
      <c r="C56" s="148" t="s">
        <v>1920</v>
      </c>
      <c r="D56" s="149" t="s">
        <v>39</v>
      </c>
      <c r="E56" s="149" t="s">
        <v>34</v>
      </c>
      <c r="F56" s="149" t="s">
        <v>1966</v>
      </c>
      <c r="G56" s="156">
        <f>VLOOKUP(B56,'Full FBS'!$B$18:$M$2049,6,0)</f>
        <v>0</v>
      </c>
      <c r="H56" s="156">
        <f>VLOOKUP(B56,'Full FBS'!$B$18:$M$2049,7,0)</f>
        <v>0</v>
      </c>
      <c r="I56" s="156">
        <f>VLOOKUP(B56,'Full FBS'!$B$18:$M$2049,8,0)</f>
        <v>950</v>
      </c>
      <c r="J56" s="156">
        <f>VLOOKUP(B56,'Full FBS'!$B$18:$M$2049,9,0)</f>
        <v>9</v>
      </c>
      <c r="K56" s="156">
        <f>VLOOKUP(B56,'Full FBS'!$B$18:$M$2049,10,0)</f>
        <v>19</v>
      </c>
      <c r="L56" s="156">
        <f>VLOOKUP(B56,'Full FBS'!$B$18:$M$2049,11,0)</f>
        <v>152</v>
      </c>
      <c r="M56" s="156">
        <f>VLOOKUP(B56,'Full FBS'!$B$18:$M$2049,12,0)</f>
        <v>1</v>
      </c>
      <c r="N56" s="153">
        <f>SUM(G56*$D$8+H56*$D$5+I56*$D$9+J56*$D$6+K56*$D$11+L56*$D$10+M56*$D$7)</f>
        <v>179.7</v>
      </c>
      <c r="O56" s="159">
        <f>VLOOKUP(B56, 'Full FBS'!$B$18:$P$2049, 14, FALSE)</f>
        <v>1.02</v>
      </c>
      <c r="P56" s="160">
        <f>SUM(((((I56+(L56*1.1))/1800*0.55)+(J56+M56)/18*0.41))+(K56/20*0.04))*100*O56+(H56*1.75)</f>
        <v>61.928733333333334</v>
      </c>
      <c r="Q56" s="29"/>
      <c r="R56" s="14"/>
      <c r="S56" s="14"/>
      <c r="T56" s="14"/>
      <c r="U56" s="14"/>
    </row>
    <row r="57" spans="1:21" ht="13.5" customHeight="1">
      <c r="A57" s="154">
        <f>RANK(N57,$N$18:$N$2220)</f>
        <v>40</v>
      </c>
      <c r="B57" s="148" t="s">
        <v>99</v>
      </c>
      <c r="C57" s="148" t="s">
        <v>428</v>
      </c>
      <c r="D57" s="149" t="s">
        <v>39</v>
      </c>
      <c r="E57" s="149" t="s">
        <v>34</v>
      </c>
      <c r="F57" s="149" t="s">
        <v>336</v>
      </c>
      <c r="G57" s="156">
        <f>VLOOKUP(B57,'Full FBS'!$B$18:$M$2049,6,0)</f>
        <v>0</v>
      </c>
      <c r="H57" s="156">
        <f>VLOOKUP(B57,'Full FBS'!$B$18:$M$2049,7,0)</f>
        <v>0</v>
      </c>
      <c r="I57" s="156">
        <f>VLOOKUP(B57,'Full FBS'!$B$18:$M$2049,8,0)</f>
        <v>834</v>
      </c>
      <c r="J57" s="156">
        <f>VLOOKUP(B57,'Full FBS'!$B$18:$M$2049,9,0)</f>
        <v>9</v>
      </c>
      <c r="K57" s="156">
        <f>VLOOKUP(B57,'Full FBS'!$B$18:$M$2049,10,0)</f>
        <v>25</v>
      </c>
      <c r="L57" s="156">
        <f>VLOOKUP(B57,'Full FBS'!$B$18:$M$2049,11,0)</f>
        <v>229</v>
      </c>
      <c r="M57" s="156">
        <f>VLOOKUP(B57,'Full FBS'!$B$18:$M$2049,12,0)</f>
        <v>1</v>
      </c>
      <c r="N57" s="153">
        <f>SUM(G57*$D$8+H57*$D$5+I57*$D$9+J57*$D$6+K57*$D$11+L57*$D$10+M57*$D$7)</f>
        <v>178.8</v>
      </c>
      <c r="O57" s="159">
        <f>VLOOKUP(B57, 'Full FBS'!$B$18:$P$2049, 14, FALSE)</f>
        <v>1.02</v>
      </c>
      <c r="P57" s="160">
        <f>SUM(((((I57+(L57*1.1))/1800*0.55)+(J57+M57)/18*0.41))+(K57/20*0.04))*100*O57+(H57*1.75)</f>
        <v>62.177216666666681</v>
      </c>
      <c r="Q57" s="29"/>
      <c r="R57" s="14"/>
      <c r="S57" s="14"/>
      <c r="T57" s="14"/>
      <c r="U57" s="14"/>
    </row>
    <row r="58" spans="1:21" ht="13.5" customHeight="1">
      <c r="A58" s="154">
        <f>RANK(N58,$N$18:$N$2220)</f>
        <v>41</v>
      </c>
      <c r="B58" s="148" t="s">
        <v>1166</v>
      </c>
      <c r="C58" s="148" t="s">
        <v>46</v>
      </c>
      <c r="D58" s="149" t="s">
        <v>39</v>
      </c>
      <c r="E58" s="149" t="s">
        <v>36</v>
      </c>
      <c r="F58" s="149" t="s">
        <v>336</v>
      </c>
      <c r="G58" s="156">
        <f>VLOOKUP(B58,'Full FBS'!$B$18:$M$2049,6,0)</f>
        <v>0</v>
      </c>
      <c r="H58" s="156">
        <f>VLOOKUP(B58,'Full FBS'!$B$18:$M$2049,7,0)</f>
        <v>0</v>
      </c>
      <c r="I58" s="156">
        <f>VLOOKUP(B58,'Full FBS'!$B$18:$M$2049,8,0)</f>
        <v>964</v>
      </c>
      <c r="J58" s="156">
        <f>VLOOKUP(B58,'Full FBS'!$B$18:$M$2049,9,0)</f>
        <v>8</v>
      </c>
      <c r="K58" s="156">
        <f>VLOOKUP(B58,'Full FBS'!$B$18:$M$2049,10,0)</f>
        <v>20</v>
      </c>
      <c r="L58" s="156">
        <f>VLOOKUP(B58,'Full FBS'!$B$18:$M$2049,11,0)</f>
        <v>164</v>
      </c>
      <c r="M58" s="156">
        <f>VLOOKUP(B58,'Full FBS'!$B$18:$M$2049,12,0)</f>
        <v>1</v>
      </c>
      <c r="N58" s="153">
        <f>SUM(G58*$D$8+H58*$D$5+I58*$D$9+J58*$D$6+K58*$D$11+L58*$D$10+M58*$D$7)</f>
        <v>176.8</v>
      </c>
      <c r="O58" s="159">
        <f>VLOOKUP(B58, 'Full FBS'!$B$18:$P$2049, 14, FALSE)</f>
        <v>1.02</v>
      </c>
      <c r="P58" s="160">
        <f>SUM(((((I58+(L58*1.1))/1800*0.55)+(J58+M58)/18*0.41))+(K58/20*0.04))*100*O58+(H58*1.75)</f>
        <v>60.657133333333341</v>
      </c>
      <c r="Q58" s="29"/>
      <c r="R58" s="14"/>
      <c r="S58" s="14"/>
      <c r="T58" s="14"/>
      <c r="U58" s="14"/>
    </row>
    <row r="59" spans="1:21" ht="13.5" customHeight="1">
      <c r="A59" s="154">
        <f>RANK(N59,$N$18:$N$2220)</f>
        <v>42</v>
      </c>
      <c r="B59" s="148" t="s">
        <v>233</v>
      </c>
      <c r="C59" s="148" t="s">
        <v>1913</v>
      </c>
      <c r="D59" s="149" t="s">
        <v>39</v>
      </c>
      <c r="E59" s="149" t="s">
        <v>34</v>
      </c>
      <c r="F59" s="149" t="s">
        <v>336</v>
      </c>
      <c r="G59" s="156">
        <f>VLOOKUP(B59,'Full FBS'!$B$18:$M$2049,6,0)</f>
        <v>0</v>
      </c>
      <c r="H59" s="156">
        <f>VLOOKUP(B59,'Full FBS'!$B$18:$M$2049,7,0)</f>
        <v>0</v>
      </c>
      <c r="I59" s="156">
        <f>VLOOKUP(B59,'Full FBS'!$B$18:$M$2049,8,0)</f>
        <v>1055</v>
      </c>
      <c r="J59" s="156">
        <f>VLOOKUP(B59,'Full FBS'!$B$18:$M$2049,9,0)</f>
        <v>8</v>
      </c>
      <c r="K59" s="156">
        <f>VLOOKUP(B59,'Full FBS'!$B$18:$M$2049,10,0)</f>
        <v>12</v>
      </c>
      <c r="L59" s="156">
        <f>VLOOKUP(B59,'Full FBS'!$B$18:$M$2049,11,0)</f>
        <v>106</v>
      </c>
      <c r="M59" s="156">
        <f>VLOOKUP(B59,'Full FBS'!$B$18:$M$2049,12,0)</f>
        <v>1</v>
      </c>
      <c r="N59" s="153">
        <f>SUM(G59*$D$8+H59*$D$5+I59*$D$9+J59*$D$6+K59*$D$11+L59*$D$10+M59*$D$7)</f>
        <v>176.1</v>
      </c>
      <c r="O59" s="159">
        <f>VLOOKUP(B59, 'Full FBS'!$B$18:$P$2049, 14, FALSE)</f>
        <v>1.02</v>
      </c>
      <c r="P59" s="160">
        <f>SUM(((((I59+(L59*1.1))/1800*0.55)+(J59+M59)/18*0.41))+(K59/20*0.04))*100*O59+(H59*1.75)</f>
        <v>59.872866666666667</v>
      </c>
      <c r="Q59" s="29"/>
      <c r="R59" s="14"/>
      <c r="S59" s="14"/>
      <c r="T59" s="14"/>
      <c r="U59" s="14"/>
    </row>
    <row r="60" spans="1:21" ht="13.5" customHeight="1">
      <c r="A60" s="154">
        <f>RANK(N60,$N$18:$N$2220)</f>
        <v>43</v>
      </c>
      <c r="B60" s="148" t="s">
        <v>202</v>
      </c>
      <c r="C60" s="148" t="s">
        <v>1057</v>
      </c>
      <c r="D60" s="149" t="s">
        <v>39</v>
      </c>
      <c r="E60" s="149" t="s">
        <v>34</v>
      </c>
      <c r="F60" s="149" t="s">
        <v>337</v>
      </c>
      <c r="G60" s="156">
        <f>VLOOKUP(B60,'Full FBS'!$B$18:$M$2049,6,0)</f>
        <v>0</v>
      </c>
      <c r="H60" s="156">
        <f>VLOOKUP(B60,'Full FBS'!$B$18:$M$2049,7,0)</f>
        <v>0</v>
      </c>
      <c r="I60" s="156">
        <f>VLOOKUP(B60,'Full FBS'!$B$18:$M$2049,8,0)</f>
        <v>992</v>
      </c>
      <c r="J60" s="156">
        <f>VLOOKUP(B60,'Full FBS'!$B$18:$M$2049,9,0)</f>
        <v>7</v>
      </c>
      <c r="K60" s="156">
        <f>VLOOKUP(B60,'Full FBS'!$B$18:$M$2049,10,0)</f>
        <v>21</v>
      </c>
      <c r="L60" s="156">
        <f>VLOOKUP(B60,'Full FBS'!$B$18:$M$2049,11,0)</f>
        <v>176</v>
      </c>
      <c r="M60" s="156">
        <f>VLOOKUP(B60,'Full FBS'!$B$18:$M$2049,12,0)</f>
        <v>1</v>
      </c>
      <c r="N60" s="153">
        <f>SUM(G60*$D$8+H60*$D$5+I60*$D$9+J60*$D$6+K60*$D$11+L60*$D$10+M60*$D$7)</f>
        <v>175.29999999999998</v>
      </c>
      <c r="O60" s="159">
        <f>VLOOKUP(B60, 'Full FBS'!$B$18:$P$2049, 14, FALSE)</f>
        <v>1.02</v>
      </c>
      <c r="P60" s="160">
        <f>SUM(((((I60+(L60*1.1))/1800*0.55)+(J60+M60)/18*0.41))+(K60/20*0.04))*100*O60+(H60*1.75)</f>
        <v>59.821866666666679</v>
      </c>
      <c r="Q60" s="29"/>
      <c r="R60" s="14"/>
      <c r="S60" s="14"/>
      <c r="T60" s="14"/>
      <c r="U60" s="14"/>
    </row>
    <row r="61" spans="1:21" ht="13.5" customHeight="1">
      <c r="A61" s="154">
        <f>RANK(N61,$N$18:$N$2220)</f>
        <v>44</v>
      </c>
      <c r="B61" s="148" t="s">
        <v>369</v>
      </c>
      <c r="C61" s="148" t="s">
        <v>444</v>
      </c>
      <c r="D61" s="149" t="s">
        <v>39</v>
      </c>
      <c r="E61" s="149" t="s">
        <v>34</v>
      </c>
      <c r="F61" s="149" t="s">
        <v>37</v>
      </c>
      <c r="G61" s="156">
        <f>VLOOKUP(B61,'Full FBS'!$B$18:$M$2049,6,0)</f>
        <v>0</v>
      </c>
      <c r="H61" s="156">
        <f>VLOOKUP(B61,'Full FBS'!$B$18:$M$2049,7,0)</f>
        <v>0</v>
      </c>
      <c r="I61" s="156">
        <f>VLOOKUP(B61,'Full FBS'!$B$18:$M$2049,8,0)</f>
        <v>986</v>
      </c>
      <c r="J61" s="156">
        <f>VLOOKUP(B61,'Full FBS'!$B$18:$M$2049,9,0)</f>
        <v>8</v>
      </c>
      <c r="K61" s="156">
        <f>VLOOKUP(B61,'Full FBS'!$B$18:$M$2049,10,0)</f>
        <v>17</v>
      </c>
      <c r="L61" s="156">
        <f>VLOOKUP(B61,'Full FBS'!$B$18:$M$2049,11,0)</f>
        <v>137</v>
      </c>
      <c r="M61" s="156">
        <f>VLOOKUP(B61,'Full FBS'!$B$18:$M$2049,12,0)</f>
        <v>1</v>
      </c>
      <c r="N61" s="153">
        <f>SUM(G61*$D$8+H61*$D$5+I61*$D$9+J61*$D$6+K61*$D$11+L61*$D$10+M61*$D$7)</f>
        <v>174.8</v>
      </c>
      <c r="O61" s="159">
        <f>VLOOKUP(B61, 'Full FBS'!$B$18:$P$2049, 14, FALSE)</f>
        <v>1.02</v>
      </c>
      <c r="P61" s="160">
        <f>SUM(((((I61+(L61*1.1))/1800*0.55)+(J61+M61)/18*0.41))+(K61/20*0.04))*100*O61+(H61*1.75)</f>
        <v>59.805150000000012</v>
      </c>
      <c r="Q61" s="29"/>
      <c r="R61" s="14"/>
      <c r="S61" s="14"/>
      <c r="T61" s="14"/>
      <c r="U61" s="14"/>
    </row>
    <row r="62" spans="1:21" ht="13.5" customHeight="1">
      <c r="A62" s="154">
        <f>RANK(N62,$N$18:$N$2220)</f>
        <v>45</v>
      </c>
      <c r="B62" s="148" t="s">
        <v>818</v>
      </c>
      <c r="C62" s="148" t="s">
        <v>417</v>
      </c>
      <c r="D62" s="149" t="s">
        <v>39</v>
      </c>
      <c r="E62" s="149" t="s">
        <v>34</v>
      </c>
      <c r="F62" s="149" t="s">
        <v>37</v>
      </c>
      <c r="G62" s="156">
        <f>VLOOKUP(B62,'Full FBS'!$B$18:$M$2049,6,0)</f>
        <v>0</v>
      </c>
      <c r="H62" s="156">
        <f>VLOOKUP(B62,'Full FBS'!$B$18:$M$2049,7,0)</f>
        <v>0</v>
      </c>
      <c r="I62" s="156">
        <f>VLOOKUP(B62,'Full FBS'!$B$18:$M$2049,8,0)</f>
        <v>923</v>
      </c>
      <c r="J62" s="156">
        <f>VLOOKUP(B62,'Full FBS'!$B$18:$M$2049,9,0)</f>
        <v>10</v>
      </c>
      <c r="K62" s="156">
        <f>VLOOKUP(B62,'Full FBS'!$B$18:$M$2049,10,0)</f>
        <v>12</v>
      </c>
      <c r="L62" s="156">
        <f>VLOOKUP(B62,'Full FBS'!$B$18:$M$2049,11,0)</f>
        <v>101</v>
      </c>
      <c r="M62" s="156">
        <f>VLOOKUP(B62,'Full FBS'!$B$18:$M$2049,12,0)</f>
        <v>1</v>
      </c>
      <c r="N62" s="153">
        <f>SUM(G62*$D$8+H62*$D$5+I62*$D$9+J62*$D$6+K62*$D$11+L62*$D$10+M62*$D$7)</f>
        <v>174.4</v>
      </c>
      <c r="O62" s="159">
        <f>VLOOKUP(B62, 'Full FBS'!$B$18:$P$2049, 14, FALSE)</f>
        <v>1.02</v>
      </c>
      <c r="P62" s="160">
        <f>SUM(((((I62+(L62*1.1))/1800*0.55)+(J62+M62)/18*0.41))+(K62/20*0.04))*100*O62+(H62*1.75)</f>
        <v>60.234116666666672</v>
      </c>
      <c r="Q62" s="29"/>
      <c r="R62" s="14"/>
      <c r="S62" s="14"/>
      <c r="T62" s="14"/>
      <c r="U62" s="14"/>
    </row>
    <row r="63" spans="1:21" ht="13.5" customHeight="1">
      <c r="A63" s="154">
        <f>RANK(N63,$N$18:$N$2220)</f>
        <v>46</v>
      </c>
      <c r="B63" s="148" t="s">
        <v>685</v>
      </c>
      <c r="C63" s="148" t="s">
        <v>1925</v>
      </c>
      <c r="D63" s="149" t="s">
        <v>39</v>
      </c>
      <c r="E63" s="149" t="s">
        <v>34</v>
      </c>
      <c r="F63" s="149" t="s">
        <v>48</v>
      </c>
      <c r="G63" s="156">
        <f>VLOOKUP(B63,'Full FBS'!$B$18:$M$2049,6,0)</f>
        <v>0</v>
      </c>
      <c r="H63" s="156">
        <f>VLOOKUP(B63,'Full FBS'!$B$18:$M$2049,7,0)</f>
        <v>0</v>
      </c>
      <c r="I63" s="156">
        <f>VLOOKUP(B63,'Full FBS'!$B$18:$M$2049,8,0)</f>
        <v>993</v>
      </c>
      <c r="J63" s="156">
        <f>VLOOKUP(B63,'Full FBS'!$B$18:$M$2049,9,0)</f>
        <v>9</v>
      </c>
      <c r="K63" s="156">
        <f>VLOOKUP(B63,'Full FBS'!$B$18:$M$2049,10,0)</f>
        <v>12</v>
      </c>
      <c r="L63" s="156">
        <f>VLOOKUP(B63,'Full FBS'!$B$18:$M$2049,11,0)</f>
        <v>89</v>
      </c>
      <c r="M63" s="156">
        <f>VLOOKUP(B63,'Full FBS'!$B$18:$M$2049,12,0)</f>
        <v>1</v>
      </c>
      <c r="N63" s="153">
        <f>SUM(G63*$D$8+H63*$D$5+I63*$D$9+J63*$D$6+K63*$D$11+L63*$D$10+M63*$D$7)</f>
        <v>174.20000000000002</v>
      </c>
      <c r="O63" s="159">
        <f>VLOOKUP(B63, 'Full FBS'!$B$18:$P$2049, 14, FALSE)</f>
        <v>1.02</v>
      </c>
      <c r="P63" s="160">
        <f>SUM(((((I63+(L63*1.1))/1800*0.55)+(J63+M63)/18*0.41))+(K63/20*0.04))*100*O63+(H63*1.75)</f>
        <v>59.681050000000006</v>
      </c>
      <c r="Q63" s="29"/>
      <c r="R63" s="14"/>
      <c r="S63" s="14"/>
      <c r="T63" s="14"/>
      <c r="U63" s="14"/>
    </row>
    <row r="64" spans="1:21" ht="13.5" customHeight="1">
      <c r="A64" s="154">
        <f>RANK(N64,$N$18:$N$2220)</f>
        <v>46</v>
      </c>
      <c r="B64" s="148" t="s">
        <v>820</v>
      </c>
      <c r="C64" s="148" t="s">
        <v>408</v>
      </c>
      <c r="D64" s="149" t="s">
        <v>39</v>
      </c>
      <c r="E64" s="149" t="s">
        <v>36</v>
      </c>
      <c r="F64" s="149" t="s">
        <v>37</v>
      </c>
      <c r="G64" s="156">
        <f>VLOOKUP(B64,'Full FBS'!$B$18:$M$2049,6,0)</f>
        <v>0</v>
      </c>
      <c r="H64" s="156">
        <f>VLOOKUP(B64,'Full FBS'!$B$18:$M$2049,7,0)</f>
        <v>0</v>
      </c>
      <c r="I64" s="156">
        <f>VLOOKUP(B64,'Full FBS'!$B$18:$M$2049,8,0)</f>
        <v>876</v>
      </c>
      <c r="J64" s="156">
        <f>VLOOKUP(B64,'Full FBS'!$B$18:$M$2049,9,0)</f>
        <v>10</v>
      </c>
      <c r="K64" s="156">
        <f>VLOOKUP(B64,'Full FBS'!$B$18:$M$2049,10,0)</f>
        <v>16</v>
      </c>
      <c r="L64" s="156">
        <f>VLOOKUP(B64,'Full FBS'!$B$18:$M$2049,11,0)</f>
        <v>126</v>
      </c>
      <c r="M64" s="156">
        <f>VLOOKUP(B64,'Full FBS'!$B$18:$M$2049,12,0)</f>
        <v>1</v>
      </c>
      <c r="N64" s="153">
        <f>SUM(G64*$D$8+H64*$D$5+I64*$D$9+J64*$D$6+K64*$D$11+L64*$D$10+M64*$D$7)</f>
        <v>174.20000000000002</v>
      </c>
      <c r="O64" s="159">
        <f>VLOOKUP(B64, 'Full FBS'!$B$18:$P$2049, 14, FALSE)</f>
        <v>1.02</v>
      </c>
      <c r="P64" s="160">
        <f>SUM(((((I64+(L64*1.1))/1800*0.55)+(J64+M64)/18*0.41))+(K64/20*0.04))*100*O64+(H64*1.75)</f>
        <v>60.442366666666672</v>
      </c>
      <c r="Q64" s="29"/>
      <c r="R64" s="14"/>
      <c r="S64" s="14"/>
      <c r="T64" s="14"/>
      <c r="U64" s="14"/>
    </row>
    <row r="65" spans="1:21" ht="13.5" customHeight="1">
      <c r="A65" s="154">
        <f>RANK(N65,$N$18:$N$2220)</f>
        <v>46</v>
      </c>
      <c r="B65" s="148" t="s">
        <v>94</v>
      </c>
      <c r="C65" s="148" t="s">
        <v>412</v>
      </c>
      <c r="D65" s="149" t="s">
        <v>39</v>
      </c>
      <c r="E65" s="149" t="s">
        <v>34</v>
      </c>
      <c r="F65" s="149" t="s">
        <v>41</v>
      </c>
      <c r="G65" s="156">
        <f>VLOOKUP(B65,'Full FBS'!$B$18:$M$2049,6,0)</f>
        <v>0</v>
      </c>
      <c r="H65" s="156">
        <f>VLOOKUP(B65,'Full FBS'!$B$18:$M$2049,7,0)</f>
        <v>0</v>
      </c>
      <c r="I65" s="156">
        <f>VLOOKUP(B65,'Full FBS'!$B$18:$M$2049,8,0)</f>
        <v>956</v>
      </c>
      <c r="J65" s="156">
        <f>VLOOKUP(B65,'Full FBS'!$B$18:$M$2049,9,0)</f>
        <v>8</v>
      </c>
      <c r="K65" s="156">
        <f>VLOOKUP(B65,'Full FBS'!$B$18:$M$2049,10,0)</f>
        <v>17</v>
      </c>
      <c r="L65" s="156">
        <f>VLOOKUP(B65,'Full FBS'!$B$18:$M$2049,11,0)</f>
        <v>161</v>
      </c>
      <c r="M65" s="156">
        <f>VLOOKUP(B65,'Full FBS'!$B$18:$M$2049,12,0)</f>
        <v>1</v>
      </c>
      <c r="N65" s="153">
        <f>SUM(G65*$D$8+H65*$D$5+I65*$D$9+J65*$D$6+K65*$D$11+L65*$D$10+M65*$D$7)</f>
        <v>174.20000000000002</v>
      </c>
      <c r="O65" s="159">
        <f>VLOOKUP(B65, 'Full FBS'!$B$18:$P$2049, 14, FALSE)</f>
        <v>1.02</v>
      </c>
      <c r="P65" s="160">
        <f>SUM(((((I65+(L65*1.1))/1800*0.55)+(J65+M65)/18*0.41))+(K65/20*0.04))*100*O65</f>
        <v>59.692950000000003</v>
      </c>
      <c r="Q65" s="29"/>
      <c r="R65" s="14"/>
      <c r="S65" s="14"/>
      <c r="T65" s="14"/>
      <c r="U65" s="14"/>
    </row>
    <row r="66" spans="1:21" ht="13.5" customHeight="1">
      <c r="A66" s="154">
        <f>RANK(N66,$N$18:$N$2220)</f>
        <v>49</v>
      </c>
      <c r="B66" s="148" t="s">
        <v>463</v>
      </c>
      <c r="C66" s="148" t="s">
        <v>452</v>
      </c>
      <c r="D66" s="149" t="s">
        <v>39</v>
      </c>
      <c r="E66" s="149" t="s">
        <v>34</v>
      </c>
      <c r="F66" s="149" t="s">
        <v>337</v>
      </c>
      <c r="G66" s="156">
        <f>VLOOKUP(B66,'Full FBS'!$B$18:$M$2049,6,0)</f>
        <v>0</v>
      </c>
      <c r="H66" s="156">
        <f>VLOOKUP(B66,'Full FBS'!$B$18:$M$2049,7,0)</f>
        <v>0</v>
      </c>
      <c r="I66" s="156">
        <f>VLOOKUP(B66,'Full FBS'!$B$18:$M$2049,8,0)</f>
        <v>968</v>
      </c>
      <c r="J66" s="156">
        <f>VLOOKUP(B66,'Full FBS'!$B$18:$M$2049,9,0)</f>
        <v>8</v>
      </c>
      <c r="K66" s="156">
        <f>VLOOKUP(B66,'Full FBS'!$B$18:$M$2049,10,0)</f>
        <v>18</v>
      </c>
      <c r="L66" s="156">
        <f>VLOOKUP(B66,'Full FBS'!$B$18:$M$2049,11,0)</f>
        <v>143</v>
      </c>
      <c r="M66" s="156">
        <f>VLOOKUP(B66,'Full FBS'!$B$18:$M$2049,12,0)</f>
        <v>1</v>
      </c>
      <c r="N66" s="153">
        <f>SUM(G66*$D$8+H66*$D$5+I66*$D$9+J66*$D$6+K66*$D$11+L66*$D$10+M66*$D$7)</f>
        <v>174.10000000000002</v>
      </c>
      <c r="O66" s="159">
        <f>VLOOKUP(B66, 'Full FBS'!$B$18:$P$2049, 14, FALSE)</f>
        <v>1.02</v>
      </c>
      <c r="P66" s="160">
        <f>SUM(((((I66+(L66*1.1))/1800*0.55)+(J66+M66)/18*0.41))+(K66/20*0.04))*100*O66+(H66*1.75)</f>
        <v>59.653849999999998</v>
      </c>
      <c r="Q66" s="29"/>
      <c r="R66" s="14"/>
      <c r="S66" s="14"/>
      <c r="T66" s="14"/>
      <c r="U66" s="14"/>
    </row>
    <row r="67" spans="1:21" ht="13.5" customHeight="1">
      <c r="A67" s="154">
        <f>RANK(N67,$N$18:$N$2220)</f>
        <v>50</v>
      </c>
      <c r="B67" s="148" t="s">
        <v>1698</v>
      </c>
      <c r="C67" s="148" t="s">
        <v>55</v>
      </c>
      <c r="D67" s="149" t="s">
        <v>39</v>
      </c>
      <c r="E67" s="149" t="s">
        <v>36</v>
      </c>
      <c r="F67" s="149" t="s">
        <v>336</v>
      </c>
      <c r="G67" s="156">
        <f>VLOOKUP(B67,'Full FBS'!$B$18:$M$2049,6,0)</f>
        <v>0</v>
      </c>
      <c r="H67" s="156">
        <f>VLOOKUP(B67,'Full FBS'!$B$18:$M$2049,7,0)</f>
        <v>0</v>
      </c>
      <c r="I67" s="156">
        <f>VLOOKUP(B67,'Full FBS'!$B$18:$M$2049,8,0)</f>
        <v>949</v>
      </c>
      <c r="J67" s="156">
        <f>VLOOKUP(B67,'Full FBS'!$B$18:$M$2049,9,0)</f>
        <v>8</v>
      </c>
      <c r="K67" s="156">
        <f>VLOOKUP(B67,'Full FBS'!$B$18:$M$2049,10,0)</f>
        <v>18</v>
      </c>
      <c r="L67" s="156">
        <f>VLOOKUP(B67,'Full FBS'!$B$18:$M$2049,11,0)</f>
        <v>161</v>
      </c>
      <c r="M67" s="156">
        <f>VLOOKUP(B67,'Full FBS'!$B$18:$M$2049,12,0)</f>
        <v>1</v>
      </c>
      <c r="N67" s="153">
        <f>SUM(G67*$D$8+H67*$D$5+I67*$D$9+J67*$D$6+K67*$D$11+L67*$D$10+M67*$D$7)</f>
        <v>174</v>
      </c>
      <c r="O67" s="159">
        <f>VLOOKUP(B67, 'Full FBS'!$B$18:$P$2049, 14, FALSE)</f>
        <v>1.02</v>
      </c>
      <c r="P67" s="160">
        <f>SUM(((((I67+(L67*1.1))/1800*0.55)+(J67+M67)/18*0.41))+(K67/20*0.04))*100*O67+(H67*1.75)</f>
        <v>59.678783333333328</v>
      </c>
      <c r="Q67" s="29"/>
      <c r="R67" s="14"/>
      <c r="S67" s="14"/>
      <c r="T67" s="14"/>
      <c r="U67" s="14"/>
    </row>
    <row r="68" spans="1:21" ht="13.5" customHeight="1">
      <c r="A68" s="154">
        <f>RANK(N68,$N$18:$N$2220)</f>
        <v>51</v>
      </c>
      <c r="B68" s="148" t="s">
        <v>1294</v>
      </c>
      <c r="C68" s="148" t="s">
        <v>1921</v>
      </c>
      <c r="D68" s="149" t="s">
        <v>39</v>
      </c>
      <c r="E68" s="149" t="s">
        <v>38</v>
      </c>
      <c r="F68" s="149" t="s">
        <v>45</v>
      </c>
      <c r="G68" s="156">
        <f>VLOOKUP(B68,'Full FBS'!$B$18:$M$2049,6,0)</f>
        <v>0</v>
      </c>
      <c r="H68" s="156">
        <f>VLOOKUP(B68,'Full FBS'!$B$18:$M$2049,7,0)</f>
        <v>0</v>
      </c>
      <c r="I68" s="156">
        <f>VLOOKUP(B68,'Full FBS'!$B$18:$M$2049,8,0)</f>
        <v>924</v>
      </c>
      <c r="J68" s="156">
        <f>VLOOKUP(B68,'Full FBS'!$B$18:$M$2049,9,0)</f>
        <v>7</v>
      </c>
      <c r="K68" s="156">
        <f>VLOOKUP(B68,'Full FBS'!$B$18:$M$2049,10,0)</f>
        <v>20</v>
      </c>
      <c r="L68" s="156">
        <f>VLOOKUP(B68,'Full FBS'!$B$18:$M$2049,11,0)</f>
        <v>170</v>
      </c>
      <c r="M68" s="156">
        <f>VLOOKUP(B68,'Full FBS'!$B$18:$M$2049,12,0)</f>
        <v>2</v>
      </c>
      <c r="N68" s="153">
        <f>SUM(G68*$D$8+H68*$D$5+I68*$D$9+J68*$D$6+K68*$D$11+L68*$D$10+M68*$D$7)</f>
        <v>173.4</v>
      </c>
      <c r="O68" s="159">
        <f>VLOOKUP(B68, 'Full FBS'!$B$18:$P$2049, 14, FALSE)</f>
        <v>1.02</v>
      </c>
      <c r="P68" s="160">
        <f>SUM(((((I68+(L68*1.1))/1800*0.55)+(J68+M68)/18*0.41))+(K68/20*0.04))*100*O68+(H68*1.75)</f>
        <v>59.616166666666679</v>
      </c>
      <c r="Q68" s="29"/>
      <c r="R68" s="14"/>
      <c r="S68" s="14"/>
      <c r="T68" s="14"/>
      <c r="U68" s="14"/>
    </row>
    <row r="69" spans="1:21" ht="13.5" customHeight="1">
      <c r="A69" s="154">
        <f>RANK(N69,$N$18:$N$2220)</f>
        <v>52</v>
      </c>
      <c r="B69" s="148" t="s">
        <v>600</v>
      </c>
      <c r="C69" s="148" t="s">
        <v>1911</v>
      </c>
      <c r="D69" s="149" t="s">
        <v>39</v>
      </c>
      <c r="E69" s="149" t="s">
        <v>34</v>
      </c>
      <c r="F69" s="149" t="s">
        <v>41</v>
      </c>
      <c r="G69" s="156">
        <f>VLOOKUP(B69,'Full FBS'!$B$18:$M$2049,6,0)</f>
        <v>0</v>
      </c>
      <c r="H69" s="156">
        <f>VLOOKUP(B69,'Full FBS'!$B$18:$M$2049,7,0)</f>
        <v>0</v>
      </c>
      <c r="I69" s="156">
        <f>VLOOKUP(B69,'Full FBS'!$B$18:$M$2049,8,0)</f>
        <v>887</v>
      </c>
      <c r="J69" s="156">
        <f>VLOOKUP(B69,'Full FBS'!$B$18:$M$2049,9,0)</f>
        <v>8</v>
      </c>
      <c r="K69" s="156">
        <f>VLOOKUP(B69,'Full FBS'!$B$18:$M$2049,10,0)</f>
        <v>22</v>
      </c>
      <c r="L69" s="156">
        <f>VLOOKUP(B69,'Full FBS'!$B$18:$M$2049,11,0)</f>
        <v>189</v>
      </c>
      <c r="M69" s="156">
        <f>VLOOKUP(B69,'Full FBS'!$B$18:$M$2049,12,0)</f>
        <v>1</v>
      </c>
      <c r="N69" s="153">
        <f>SUM(G69*$D$8+H69*$D$5+I69*$D$9+J69*$D$6+K69*$D$11+L69*$D$10+M69*$D$7)</f>
        <v>172.6</v>
      </c>
      <c r="O69" s="159">
        <f>VLOOKUP(B69, 'Full FBS'!$B$18:$P$2049, 14, FALSE)</f>
        <v>1.02</v>
      </c>
      <c r="P69" s="160">
        <f>SUM(((((I69+(L69*1.1))/1800*0.55)+(J69+M69)/18*0.41))+(K69/20*0.04))*100*O69+(H69*1.75)</f>
        <v>59.522383333333337</v>
      </c>
      <c r="Q69" s="29"/>
      <c r="R69" s="14"/>
      <c r="S69" s="14"/>
      <c r="T69" s="14"/>
      <c r="U69" s="14"/>
    </row>
    <row r="70" spans="1:21" ht="13.5" customHeight="1">
      <c r="A70" s="154">
        <f>RANK(N70,$N$18:$N$2220)</f>
        <v>53</v>
      </c>
      <c r="B70" s="148" t="s">
        <v>514</v>
      </c>
      <c r="C70" s="148" t="s">
        <v>1918</v>
      </c>
      <c r="D70" s="149" t="s">
        <v>39</v>
      </c>
      <c r="E70" s="149" t="s">
        <v>34</v>
      </c>
      <c r="F70" s="149" t="s">
        <v>45</v>
      </c>
      <c r="G70" s="156">
        <f>VLOOKUP(B70,'Full FBS'!$B$18:$M$2049,6,0)</f>
        <v>0</v>
      </c>
      <c r="H70" s="156">
        <f>VLOOKUP(B70,'Full FBS'!$B$18:$M$2049,7,0)</f>
        <v>0</v>
      </c>
      <c r="I70" s="156">
        <f>VLOOKUP(B70,'Full FBS'!$B$18:$M$2049,8,0)</f>
        <v>898</v>
      </c>
      <c r="J70" s="156">
        <f>VLOOKUP(B70,'Full FBS'!$B$18:$M$2049,9,0)</f>
        <v>9</v>
      </c>
      <c r="K70" s="156">
        <f>VLOOKUP(B70,'Full FBS'!$B$18:$M$2049,10,0)</f>
        <v>15</v>
      </c>
      <c r="L70" s="156">
        <f>VLOOKUP(B70,'Full FBS'!$B$18:$M$2049,11,0)</f>
        <v>151</v>
      </c>
      <c r="M70" s="156">
        <f>VLOOKUP(B70,'Full FBS'!$B$18:$M$2049,12,0)</f>
        <v>1</v>
      </c>
      <c r="N70" s="153">
        <f>SUM(G70*$D$8+H70*$D$5+I70*$D$9+J70*$D$6+K70*$D$11+L70*$D$10+M70*$D$7)</f>
        <v>172.4</v>
      </c>
      <c r="O70" s="159">
        <f>VLOOKUP(B70, 'Full FBS'!$B$18:$P$2049, 14, FALSE)</f>
        <v>1.02</v>
      </c>
      <c r="P70" s="160">
        <f>SUM(((((I70+(L70*1.1))/1800*0.55)+(J70+M70)/18*0.41))+(K70/20*0.04))*100*O70+(H70*1.75)</f>
        <v>59.457783333333339</v>
      </c>
      <c r="Q70" s="29"/>
      <c r="R70" s="14"/>
      <c r="S70" s="14"/>
      <c r="T70" s="14"/>
      <c r="U70" s="14"/>
    </row>
    <row r="71" spans="1:21" ht="13.5" customHeight="1">
      <c r="A71" s="154">
        <f>RANK(N71,$N$18:$N$2220)</f>
        <v>54</v>
      </c>
      <c r="B71" s="148" t="s">
        <v>393</v>
      </c>
      <c r="C71" s="148" t="s">
        <v>438</v>
      </c>
      <c r="D71" s="149" t="s">
        <v>39</v>
      </c>
      <c r="E71" s="149" t="s">
        <v>34</v>
      </c>
      <c r="F71" s="149" t="s">
        <v>45</v>
      </c>
      <c r="G71" s="156">
        <f>VLOOKUP(B71,'Full FBS'!$B$18:$M$2049,6,0)</f>
        <v>0</v>
      </c>
      <c r="H71" s="156">
        <f>VLOOKUP(B71,'Full FBS'!$B$18:$M$2049,7,0)</f>
        <v>0</v>
      </c>
      <c r="I71" s="156">
        <f>VLOOKUP(B71,'Full FBS'!$B$18:$M$2049,8,0)</f>
        <v>831</v>
      </c>
      <c r="J71" s="156">
        <f>VLOOKUP(B71,'Full FBS'!$B$18:$M$2049,9,0)</f>
        <v>9</v>
      </c>
      <c r="K71" s="156">
        <f>VLOOKUP(B71,'Full FBS'!$B$18:$M$2049,10,0)</f>
        <v>18</v>
      </c>
      <c r="L71" s="156">
        <f>VLOOKUP(B71,'Full FBS'!$B$18:$M$2049,11,0)</f>
        <v>193</v>
      </c>
      <c r="M71" s="156">
        <f>VLOOKUP(B71,'Full FBS'!$B$18:$M$2049,12,0)</f>
        <v>1</v>
      </c>
      <c r="N71" s="153">
        <f>SUM(G71*$D$8+H71*$D$5+I71*$D$9+J71*$D$6+K71*$D$11+L71*$D$10+M71*$D$7)</f>
        <v>171.40000000000003</v>
      </c>
      <c r="O71" s="159">
        <f>VLOOKUP(B71, 'Full FBS'!$B$18:$P$2049, 14, FALSE)</f>
        <v>1.02</v>
      </c>
      <c r="P71" s="160">
        <f>SUM(((((I71+(L71*1.1))/1800*0.55)+(J71+M71)/18*0.41))+(K71/20*0.04))*100*O71+(H71*1.75)</f>
        <v>59.421516666666662</v>
      </c>
      <c r="Q71" s="29"/>
      <c r="R71" s="14"/>
      <c r="S71" s="14"/>
      <c r="T71" s="14"/>
      <c r="U71" s="14"/>
    </row>
    <row r="72" spans="1:21" ht="13.5" customHeight="1">
      <c r="A72" s="154">
        <f>RANK(N72,$N$18:$N$2220)</f>
        <v>55</v>
      </c>
      <c r="B72" s="148" t="s">
        <v>173</v>
      </c>
      <c r="C72" s="148" t="s">
        <v>1950</v>
      </c>
      <c r="D72" s="149" t="s">
        <v>39</v>
      </c>
      <c r="E72" s="149" t="s">
        <v>34</v>
      </c>
      <c r="F72" s="149" t="s">
        <v>37</v>
      </c>
      <c r="G72" s="156">
        <f>VLOOKUP(B72,'Full FBS'!$B$18:$M$2049,6,0)</f>
        <v>0</v>
      </c>
      <c r="H72" s="156">
        <f>VLOOKUP(B72,'Full FBS'!$B$18:$M$2049,7,0)</f>
        <v>0</v>
      </c>
      <c r="I72" s="156">
        <f>VLOOKUP(B72,'Full FBS'!$B$18:$M$2049,8,0)</f>
        <v>910</v>
      </c>
      <c r="J72" s="156">
        <f>VLOOKUP(B72,'Full FBS'!$B$18:$M$2049,9,0)</f>
        <v>8</v>
      </c>
      <c r="K72" s="156">
        <f>VLOOKUP(B72,'Full FBS'!$B$18:$M$2049,10,0)</f>
        <v>20</v>
      </c>
      <c r="L72" s="156">
        <f>VLOOKUP(B72,'Full FBS'!$B$18:$M$2049,11,0)</f>
        <v>156</v>
      </c>
      <c r="M72" s="156">
        <f>VLOOKUP(B72,'Full FBS'!$B$18:$M$2049,12,0)</f>
        <v>1</v>
      </c>
      <c r="N72" s="153">
        <f>SUM(G72*$D$8+H72*$D$5+I72*$D$9+J72*$D$6+K72*$D$11+L72*$D$10+M72*$D$7)</f>
        <v>170.6</v>
      </c>
      <c r="O72" s="159">
        <f>VLOOKUP(B72, 'Full FBS'!$B$18:$P$2049, 14, FALSE)</f>
        <v>1.02</v>
      </c>
      <c r="P72" s="160">
        <f>SUM(((((I72+(L72*1.1))/1800*0.55)+(J72+M72)/18*0.41))+(K72/20*0.04))*100*O72+(H72*1.75)</f>
        <v>58.699866666666672</v>
      </c>
      <c r="Q72" s="29"/>
      <c r="R72" s="14"/>
      <c r="S72" s="14"/>
      <c r="T72" s="14"/>
      <c r="U72" s="14"/>
    </row>
    <row r="73" spans="1:21" ht="13.5" customHeight="1">
      <c r="A73" s="154">
        <f>RANK(N73,$N$18:$N$2220)</f>
        <v>56</v>
      </c>
      <c r="B73" s="148" t="s">
        <v>458</v>
      </c>
      <c r="C73" s="148" t="s">
        <v>431</v>
      </c>
      <c r="D73" s="149" t="s">
        <v>39</v>
      </c>
      <c r="E73" s="149" t="s">
        <v>38</v>
      </c>
      <c r="F73" s="149" t="s">
        <v>337</v>
      </c>
      <c r="G73" s="156">
        <f>VLOOKUP(B73,'Full FBS'!$B$18:$M$2049,6,0)</f>
        <v>0</v>
      </c>
      <c r="H73" s="156">
        <f>VLOOKUP(B73,'Full FBS'!$B$18:$M$2049,7,0)</f>
        <v>0</v>
      </c>
      <c r="I73" s="156">
        <f>VLOOKUP(B73,'Full FBS'!$B$18:$M$2049,8,0)</f>
        <v>795</v>
      </c>
      <c r="J73" s="156">
        <f>VLOOKUP(B73,'Full FBS'!$B$18:$M$2049,9,0)</f>
        <v>7</v>
      </c>
      <c r="K73" s="156">
        <f>VLOOKUP(B73,'Full FBS'!$B$18:$M$2049,10,0)</f>
        <v>24</v>
      </c>
      <c r="L73" s="156">
        <f>VLOOKUP(B73,'Full FBS'!$B$18:$M$2049,11,0)</f>
        <v>237</v>
      </c>
      <c r="M73" s="156">
        <f>VLOOKUP(B73,'Full FBS'!$B$18:$M$2049,12,0)</f>
        <v>2</v>
      </c>
      <c r="N73" s="153">
        <f>SUM(G73*$D$8+H73*$D$5+I73*$D$9+J73*$D$6+K73*$D$11+L73*$D$10+M73*$D$7)</f>
        <v>169.2</v>
      </c>
      <c r="O73" s="159">
        <f>VLOOKUP(B73, 'Full FBS'!$B$18:$P$2049, 14, FALSE)</f>
        <v>1.02</v>
      </c>
      <c r="P73" s="160">
        <f>SUM(((((I73+(L73*1.1))/1800*0.55)+(J73+M73)/18*0.41))+(K73/20*0.04))*100*O73+(H73*1.75)</f>
        <v>58.708650000000006</v>
      </c>
      <c r="Q73" s="29"/>
      <c r="R73" s="14"/>
      <c r="S73" s="14"/>
      <c r="T73" s="14"/>
      <c r="U73" s="14"/>
    </row>
    <row r="74" spans="1:21" ht="13.5" customHeight="1">
      <c r="A74" s="154">
        <f>RANK(N74,$N$18:$N$2220)</f>
        <v>57</v>
      </c>
      <c r="B74" s="148" t="s">
        <v>512</v>
      </c>
      <c r="C74" s="148" t="s">
        <v>405</v>
      </c>
      <c r="D74" s="149" t="s">
        <v>39</v>
      </c>
      <c r="E74" s="149" t="s">
        <v>36</v>
      </c>
      <c r="F74" s="149" t="s">
        <v>37</v>
      </c>
      <c r="G74" s="156">
        <f>VLOOKUP(B74,'Full FBS'!$B$18:$M$2049,6,0)</f>
        <v>0</v>
      </c>
      <c r="H74" s="156">
        <f>VLOOKUP(B74,'Full FBS'!$B$18:$M$2049,7,0)</f>
        <v>0</v>
      </c>
      <c r="I74" s="156">
        <f>VLOOKUP(B74,'Full FBS'!$B$18:$M$2049,8,0)</f>
        <v>886</v>
      </c>
      <c r="J74" s="156">
        <f>VLOOKUP(B74,'Full FBS'!$B$18:$M$2049,9,0)</f>
        <v>8</v>
      </c>
      <c r="K74" s="156">
        <f>VLOOKUP(B74,'Full FBS'!$B$18:$M$2049,10,0)</f>
        <v>18</v>
      </c>
      <c r="L74" s="156">
        <f>VLOOKUP(B74,'Full FBS'!$B$18:$M$2049,11,0)</f>
        <v>171</v>
      </c>
      <c r="M74" s="156">
        <f>VLOOKUP(B74,'Full FBS'!$B$18:$M$2049,12,0)</f>
        <v>1</v>
      </c>
      <c r="N74" s="153">
        <f>SUM(G74*$D$8+H74*$D$5+I74*$D$9+J74*$D$6+K74*$D$11+L74*$D$10+M74*$D$7)</f>
        <v>168.70000000000002</v>
      </c>
      <c r="O74" s="159">
        <f>VLOOKUP(B74, 'Full FBS'!$B$18:$P$2049, 14, FALSE)</f>
        <v>1.02</v>
      </c>
      <c r="P74" s="160">
        <f>SUM(((((I74+(L74*1.1))/1800*0.55)+(J74+M74)/18*0.41))+(K74/20*0.04))*100*O74+(H74*1.75)</f>
        <v>58.05811666666667</v>
      </c>
      <c r="Q74" s="29"/>
      <c r="R74" s="14"/>
      <c r="S74" s="14"/>
      <c r="T74" s="14"/>
      <c r="U74" s="14"/>
    </row>
    <row r="75" spans="1:21" ht="13.5" customHeight="1">
      <c r="A75" s="154">
        <f>RANK(N75,$N$18:$N$2220)</f>
        <v>58</v>
      </c>
      <c r="B75" s="148" t="s">
        <v>522</v>
      </c>
      <c r="C75" s="148" t="s">
        <v>1905</v>
      </c>
      <c r="D75" s="149" t="s">
        <v>39</v>
      </c>
      <c r="E75" s="149" t="s">
        <v>36</v>
      </c>
      <c r="F75" s="149" t="s">
        <v>1966</v>
      </c>
      <c r="G75" s="156">
        <f>VLOOKUP(B75,'Full FBS'!$B$18:$M$2049,6,0)</f>
        <v>0</v>
      </c>
      <c r="H75" s="156">
        <f>VLOOKUP(B75,'Full FBS'!$B$18:$M$2049,7,0)</f>
        <v>0</v>
      </c>
      <c r="I75" s="156">
        <f>VLOOKUP(B75,'Full FBS'!$B$18:$M$2049,8,0)</f>
        <v>921</v>
      </c>
      <c r="J75" s="156">
        <f>VLOOKUP(B75,'Full FBS'!$B$18:$M$2049,9,0)</f>
        <v>9</v>
      </c>
      <c r="K75" s="156">
        <f>VLOOKUP(B75,'Full FBS'!$B$18:$M$2049,10,0)</f>
        <v>12</v>
      </c>
      <c r="L75" s="156">
        <f>VLOOKUP(B75,'Full FBS'!$B$18:$M$2049,11,0)</f>
        <v>101</v>
      </c>
      <c r="M75" s="156">
        <f>VLOOKUP(B75,'Full FBS'!$B$18:$M$2049,12,0)</f>
        <v>1</v>
      </c>
      <c r="N75" s="153">
        <f>SUM(G75*$D$8+H75*$D$5+I75*$D$9+J75*$D$6+K75*$D$11+L75*$D$10+M75*$D$7)</f>
        <v>168.20000000000002</v>
      </c>
      <c r="O75" s="159">
        <f>VLOOKUP(B75, 'Full FBS'!$B$18:$P$2049, 14, FALSE)</f>
        <v>1.02</v>
      </c>
      <c r="P75" s="160">
        <f>SUM(((((I75+(L75*1.1))/1800*0.55)+(J75+M75)/18*0.41))+(K75/20*0.04))*100*O75+(H75*1.75)</f>
        <v>57.84845</v>
      </c>
      <c r="Q75" s="29"/>
      <c r="R75" s="14"/>
      <c r="S75" s="14"/>
      <c r="T75" s="14"/>
      <c r="U75" s="14"/>
    </row>
    <row r="76" spans="1:21" ht="13.5" customHeight="1">
      <c r="A76" s="154">
        <f>RANK(N76,$N$18:$N$2220)</f>
        <v>59</v>
      </c>
      <c r="B76" s="148" t="s">
        <v>1675</v>
      </c>
      <c r="C76" s="148" t="s">
        <v>1952</v>
      </c>
      <c r="D76" s="149" t="s">
        <v>39</v>
      </c>
      <c r="E76" s="149" t="s">
        <v>34</v>
      </c>
      <c r="F76" s="149" t="s">
        <v>1966</v>
      </c>
      <c r="G76" s="156">
        <f>VLOOKUP(B76,'Full FBS'!$B$18:$M$2049,6,0)</f>
        <v>0</v>
      </c>
      <c r="H76" s="156">
        <f>VLOOKUP(B76,'Full FBS'!$B$18:$M$2049,7,0)</f>
        <v>0</v>
      </c>
      <c r="I76" s="156">
        <f>VLOOKUP(B76,'Full FBS'!$B$18:$M$2049,8,0)</f>
        <v>848</v>
      </c>
      <c r="J76" s="156">
        <f>VLOOKUP(B76,'Full FBS'!$B$18:$M$2049,9,0)</f>
        <v>9</v>
      </c>
      <c r="K76" s="156">
        <f>VLOOKUP(B76,'Full FBS'!$B$18:$M$2049,10,0)</f>
        <v>16</v>
      </c>
      <c r="L76" s="156">
        <f>VLOOKUP(B76,'Full FBS'!$B$18:$M$2049,11,0)</f>
        <v>147</v>
      </c>
      <c r="M76" s="156">
        <f>VLOOKUP(B76,'Full FBS'!$B$18:$M$2049,12,0)</f>
        <v>1</v>
      </c>
      <c r="N76" s="153">
        <f>SUM(G76*$D$8+H76*$D$5+I76*$D$9+J76*$D$6+K76*$D$11+L76*$D$10+M76*$D$7)</f>
        <v>167.5</v>
      </c>
      <c r="O76" s="159">
        <f>VLOOKUP(B76, 'Full FBS'!$B$18:$P$2049, 14, FALSE)</f>
        <v>1.02</v>
      </c>
      <c r="P76" s="160">
        <f>SUM(((((I76+(L76*1.1))/1800*0.55)+(J76+M76)/18*0.41))+(K76/20*0.04))*100*O76+(H76*1.75)</f>
        <v>57.966316666666671</v>
      </c>
      <c r="Q76" s="29"/>
      <c r="R76" s="14"/>
      <c r="S76" s="14"/>
      <c r="T76" s="14"/>
      <c r="U76" s="14"/>
    </row>
    <row r="77" spans="1:21" ht="13.5" customHeight="1">
      <c r="A77" s="154">
        <f>RANK(N77,$N$18:$N$2220)</f>
        <v>60</v>
      </c>
      <c r="B77" s="148" t="s">
        <v>858</v>
      </c>
      <c r="C77" s="148" t="s">
        <v>410</v>
      </c>
      <c r="D77" s="149" t="s">
        <v>39</v>
      </c>
      <c r="E77" s="149" t="s">
        <v>38</v>
      </c>
      <c r="F77" s="149" t="s">
        <v>337</v>
      </c>
      <c r="G77" s="156">
        <f>VLOOKUP(B77,'Full FBS'!$B$18:$M$2049,6,0)</f>
        <v>0</v>
      </c>
      <c r="H77" s="156">
        <f>VLOOKUP(B77,'Full FBS'!$B$18:$M$2049,7,0)</f>
        <v>0</v>
      </c>
      <c r="I77" s="156">
        <f>VLOOKUP(B77,'Full FBS'!$B$18:$M$2049,8,0)</f>
        <v>833</v>
      </c>
      <c r="J77" s="156">
        <f>VLOOKUP(B77,'Full FBS'!$B$18:$M$2049,9,0)</f>
        <v>8</v>
      </c>
      <c r="K77" s="156">
        <f>VLOOKUP(B77,'Full FBS'!$B$18:$M$2049,10,0)</f>
        <v>21</v>
      </c>
      <c r="L77" s="156">
        <f>VLOOKUP(B77,'Full FBS'!$B$18:$M$2049,11,0)</f>
        <v>193</v>
      </c>
      <c r="M77" s="156">
        <f>VLOOKUP(B77,'Full FBS'!$B$18:$M$2049,12,0)</f>
        <v>1</v>
      </c>
      <c r="N77" s="153">
        <f>SUM(G77*$D$8+H77*$D$5+I77*$D$9+J77*$D$6+K77*$D$11+L77*$D$10+M77*$D$7)</f>
        <v>167.10000000000002</v>
      </c>
      <c r="O77" s="159">
        <f>VLOOKUP(B77, 'Full FBS'!$B$18:$P$2049, 14, FALSE)</f>
        <v>1.02</v>
      </c>
      <c r="P77" s="160">
        <f>SUM(((((I77+(L77*1.1))/1800*0.55)+(J77+M77)/18*0.41))+(K77/20*0.04))*100*O77+(H77*1.75)</f>
        <v>57.772516666666675</v>
      </c>
      <c r="Q77" s="29"/>
      <c r="R77" s="14"/>
      <c r="S77" s="14"/>
      <c r="T77" s="14"/>
      <c r="U77" s="14"/>
    </row>
    <row r="78" spans="1:21" ht="13.5" customHeight="1">
      <c r="A78" s="154">
        <f>RANK(N78,$N$18:$N$2220)</f>
        <v>61</v>
      </c>
      <c r="B78" s="148" t="s">
        <v>271</v>
      </c>
      <c r="C78" s="148" t="s">
        <v>1044</v>
      </c>
      <c r="D78" s="149" t="s">
        <v>39</v>
      </c>
      <c r="E78" s="149" t="s">
        <v>34</v>
      </c>
      <c r="F78" s="149" t="s">
        <v>337</v>
      </c>
      <c r="G78" s="156">
        <f>VLOOKUP(B78,'Full FBS'!$B$18:$M$2049,6,0)</f>
        <v>0</v>
      </c>
      <c r="H78" s="156">
        <f>VLOOKUP(B78,'Full FBS'!$B$18:$M$2049,7,0)</f>
        <v>0</v>
      </c>
      <c r="I78" s="156">
        <f>VLOOKUP(B78,'Full FBS'!$B$18:$M$2049,8,0)</f>
        <v>881</v>
      </c>
      <c r="J78" s="156">
        <f>VLOOKUP(B78,'Full FBS'!$B$18:$M$2049,9,0)</f>
        <v>8</v>
      </c>
      <c r="K78" s="156">
        <f>VLOOKUP(B78,'Full FBS'!$B$18:$M$2049,10,0)</f>
        <v>16</v>
      </c>
      <c r="L78" s="156">
        <f>VLOOKUP(B78,'Full FBS'!$B$18:$M$2049,11,0)</f>
        <v>168</v>
      </c>
      <c r="M78" s="156">
        <f>VLOOKUP(B78,'Full FBS'!$B$18:$M$2049,12,0)</f>
        <v>1</v>
      </c>
      <c r="N78" s="153">
        <f>SUM(G78*$D$8+H78*$D$5+I78*$D$9+J78*$D$6+K78*$D$11+L78*$D$10+M78*$D$7)</f>
        <v>166.90000000000003</v>
      </c>
      <c r="O78" s="159">
        <f>VLOOKUP(B78, 'Full FBS'!$B$18:$P$2049, 14, FALSE)</f>
        <v>1.02</v>
      </c>
      <c r="P78" s="160">
        <f>SUM(((((I78+(L78*1.1))/1800*0.55)+(J78+M78)/18*0.41))+(K78/20*0.04))*100*O78+(H78*1.75)</f>
        <v>57.391433333333332</v>
      </c>
      <c r="Q78" s="29"/>
      <c r="R78" s="14"/>
      <c r="S78" s="14"/>
      <c r="T78" s="14"/>
      <c r="U78" s="14"/>
    </row>
    <row r="79" spans="1:21" ht="13.5" customHeight="1">
      <c r="A79" s="154">
        <f>RANK(N79,$N$18:$N$2220)</f>
        <v>62</v>
      </c>
      <c r="B79" s="148" t="s">
        <v>282</v>
      </c>
      <c r="C79" s="148" t="s">
        <v>1942</v>
      </c>
      <c r="D79" s="149" t="s">
        <v>39</v>
      </c>
      <c r="E79" s="149" t="s">
        <v>34</v>
      </c>
      <c r="F79" s="149" t="s">
        <v>337</v>
      </c>
      <c r="G79" s="156">
        <f>VLOOKUP(B79,'Full FBS'!$B$18:$M$2049,6,0)</f>
        <v>0</v>
      </c>
      <c r="H79" s="156">
        <f>VLOOKUP(B79,'Full FBS'!$B$18:$M$2049,7,0)</f>
        <v>0</v>
      </c>
      <c r="I79" s="156">
        <f>VLOOKUP(B79,'Full FBS'!$B$18:$M$2049,8,0)</f>
        <v>852</v>
      </c>
      <c r="J79" s="156">
        <f>VLOOKUP(B79,'Full FBS'!$B$18:$M$2049,9,0)</f>
        <v>9</v>
      </c>
      <c r="K79" s="156">
        <f>VLOOKUP(B79,'Full FBS'!$B$18:$M$2049,10,0)</f>
        <v>15</v>
      </c>
      <c r="L79" s="156">
        <f>VLOOKUP(B79,'Full FBS'!$B$18:$M$2049,11,0)</f>
        <v>135</v>
      </c>
      <c r="M79" s="156">
        <f>VLOOKUP(B79,'Full FBS'!$B$18:$M$2049,12,0)</f>
        <v>1</v>
      </c>
      <c r="N79" s="153">
        <f>SUM(G79*$D$8+H79*$D$5+I79*$D$9+J79*$D$6+K79*$D$11+L79*$D$10+M79*$D$7)</f>
        <v>166.2</v>
      </c>
      <c r="O79" s="159">
        <f>VLOOKUP(B79, 'Full FBS'!$B$18:$P$2049, 14, FALSE)</f>
        <v>1.02</v>
      </c>
      <c r="P79" s="160">
        <f>SUM(((((I79+(L79*1.1))/1800*0.55)+(J79+M79)/18*0.41))+(K79/20*0.04))*100*O79+(H79*1.75)</f>
        <v>57.475583333333333</v>
      </c>
      <c r="Q79" s="29"/>
      <c r="R79" s="14"/>
      <c r="S79" s="14"/>
      <c r="T79" s="14"/>
      <c r="U79" s="14"/>
    </row>
    <row r="80" spans="1:21" ht="13.5" customHeight="1">
      <c r="A80" s="154">
        <f>RANK(N80,$N$18:$N$2220)</f>
        <v>63</v>
      </c>
      <c r="B80" s="148" t="s">
        <v>70</v>
      </c>
      <c r="C80" s="148" t="s">
        <v>432</v>
      </c>
      <c r="D80" s="149" t="s">
        <v>39</v>
      </c>
      <c r="E80" s="149" t="s">
        <v>34</v>
      </c>
      <c r="F80" s="149" t="s">
        <v>337</v>
      </c>
      <c r="G80" s="156">
        <f>VLOOKUP(B80,'Full FBS'!$B$18:$M$2049,6,0)</f>
        <v>0</v>
      </c>
      <c r="H80" s="156">
        <f>VLOOKUP(B80,'Full FBS'!$B$18:$M$2049,7,0)</f>
        <v>0</v>
      </c>
      <c r="I80" s="156">
        <f>VLOOKUP(B80,'Full FBS'!$B$18:$M$2049,8,0)</f>
        <v>808</v>
      </c>
      <c r="J80" s="156">
        <f>VLOOKUP(B80,'Full FBS'!$B$18:$M$2049,9,0)</f>
        <v>9</v>
      </c>
      <c r="K80" s="156">
        <f>VLOOKUP(B80,'Full FBS'!$B$18:$M$2049,10,0)</f>
        <v>20</v>
      </c>
      <c r="L80" s="156">
        <f>VLOOKUP(B80,'Full FBS'!$B$18:$M$2049,11,0)</f>
        <v>146</v>
      </c>
      <c r="M80" s="156">
        <f>VLOOKUP(B80,'Full FBS'!$B$18:$M$2049,12,0)</f>
        <v>1</v>
      </c>
      <c r="N80" s="153">
        <f>SUM(G80*$D$8+H80*$D$5+I80*$D$9+J80*$D$6+K80*$D$11+L80*$D$10+M80*$D$7)</f>
        <v>165.4</v>
      </c>
      <c r="O80" s="159">
        <f>VLOOKUP(B80, 'Full FBS'!$B$18:$P$2049, 14, FALSE)</f>
        <v>1.02</v>
      </c>
      <c r="P80" s="160">
        <f>SUM(((((I80+(L80*1.1))/1800*0.55)+(J80+M80)/18*0.41))+(K80/20*0.04))*100*O80+(H80*1.75)</f>
        <v>57.501366666666669</v>
      </c>
      <c r="Q80" s="29"/>
      <c r="R80" s="14"/>
      <c r="S80" s="14"/>
      <c r="T80" s="14"/>
      <c r="U80" s="14"/>
    </row>
    <row r="81" spans="1:21" ht="13.5" customHeight="1">
      <c r="A81" s="154">
        <f>RANK(N81,$N$18:$N$2220)</f>
        <v>64</v>
      </c>
      <c r="B81" s="148" t="s">
        <v>147</v>
      </c>
      <c r="C81" s="148" t="s">
        <v>1947</v>
      </c>
      <c r="D81" s="149" t="s">
        <v>39</v>
      </c>
      <c r="E81" s="149" t="s">
        <v>34</v>
      </c>
      <c r="F81" s="149" t="s">
        <v>35</v>
      </c>
      <c r="G81" s="156">
        <f>VLOOKUP(B81,'Full FBS'!$B$18:$M$2049,6,0)</f>
        <v>0</v>
      </c>
      <c r="H81" s="156">
        <f>VLOOKUP(B81,'Full FBS'!$B$18:$M$2049,7,0)</f>
        <v>0</v>
      </c>
      <c r="I81" s="156">
        <f>VLOOKUP(B81,'Full FBS'!$B$18:$M$2049,8,0)</f>
        <v>1023</v>
      </c>
      <c r="J81" s="156">
        <f>VLOOKUP(B81,'Full FBS'!$B$18:$M$2049,9,0)</f>
        <v>8</v>
      </c>
      <c r="K81" s="156">
        <f>VLOOKUP(B81,'Full FBS'!$B$18:$M$2049,10,0)</f>
        <v>11</v>
      </c>
      <c r="L81" s="156">
        <f>VLOOKUP(B81,'Full FBS'!$B$18:$M$2049,11,0)</f>
        <v>95</v>
      </c>
      <c r="M81" s="156">
        <f>VLOOKUP(B81,'Full FBS'!$B$18:$M$2049,12,0)</f>
        <v>0</v>
      </c>
      <c r="N81" s="153">
        <f>SUM(G81*$D$8+H81*$D$5+I81*$D$9+J81*$D$6+K81*$D$11+L81*$D$10+M81*$D$7)</f>
        <v>165.3</v>
      </c>
      <c r="O81" s="159">
        <f>VLOOKUP(B81, 'Full FBS'!$B$18:$P$2049, 14, FALSE)</f>
        <v>1.02</v>
      </c>
      <c r="P81" s="160">
        <f>SUM(((((I81+(L81*1.1))/1800*0.55)+(J81+M81)/18*0.41))+(K81/20*0.04))*100*O81+(H81*1.75)</f>
        <v>55.971083333333333</v>
      </c>
      <c r="Q81" s="29"/>
      <c r="R81" s="14"/>
      <c r="S81" s="14"/>
      <c r="T81" s="14"/>
      <c r="U81" s="14"/>
    </row>
    <row r="82" spans="1:21" ht="13.5" customHeight="1">
      <c r="A82" s="154">
        <f>RANK(N82,$N$18:$N$2220)</f>
        <v>65</v>
      </c>
      <c r="B82" s="148" t="s">
        <v>469</v>
      </c>
      <c r="C82" s="148" t="s">
        <v>1924</v>
      </c>
      <c r="D82" s="149" t="s">
        <v>39</v>
      </c>
      <c r="E82" s="149" t="s">
        <v>34</v>
      </c>
      <c r="F82" s="149" t="s">
        <v>1966</v>
      </c>
      <c r="G82" s="156">
        <f>VLOOKUP(B82,'Full FBS'!$B$18:$M$2049,6,0)</f>
        <v>0</v>
      </c>
      <c r="H82" s="156">
        <f>VLOOKUP(B82,'Full FBS'!$B$18:$M$2049,7,0)</f>
        <v>0</v>
      </c>
      <c r="I82" s="156">
        <f>VLOOKUP(B82,'Full FBS'!$B$18:$M$2049,8,0)</f>
        <v>876</v>
      </c>
      <c r="J82" s="156">
        <f>VLOOKUP(B82,'Full FBS'!$B$18:$M$2049,9,0)</f>
        <v>10</v>
      </c>
      <c r="K82" s="156">
        <f>VLOOKUP(B82,'Full FBS'!$B$18:$M$2049,10,0)</f>
        <v>11</v>
      </c>
      <c r="L82" s="156">
        <f>VLOOKUP(B82,'Full FBS'!$B$18:$M$2049,11,0)</f>
        <v>102</v>
      </c>
      <c r="M82" s="156">
        <f>VLOOKUP(B82,'Full FBS'!$B$18:$M$2049,12,0)</f>
        <v>0</v>
      </c>
      <c r="N82" s="153">
        <f>SUM(G82*$D$8+H82*$D$5+I82*$D$9+J82*$D$6+K82*$D$11+L82*$D$10+M82*$D$7)</f>
        <v>163.30000000000001</v>
      </c>
      <c r="O82" s="159">
        <f>VLOOKUP(B82, 'Full FBS'!$B$18:$P$2049, 14, FALSE)</f>
        <v>1.02</v>
      </c>
      <c r="P82" s="160">
        <f>SUM(((((I82+(L82*1.1))/1800*0.55)+(J82+M82)/18*0.41))+(K82/20*0.04))*100*O82+(H82*1.75)</f>
        <v>56.276233333333337</v>
      </c>
      <c r="Q82" s="29"/>
      <c r="R82" s="14"/>
      <c r="S82" s="14"/>
      <c r="T82" s="14"/>
      <c r="U82" s="14"/>
    </row>
    <row r="83" spans="1:21" ht="13.5" customHeight="1">
      <c r="A83" s="154">
        <f>RANK(N83,$N$18:$N$2220)</f>
        <v>66</v>
      </c>
      <c r="B83" s="148" t="s">
        <v>873</v>
      </c>
      <c r="C83" s="148" t="s">
        <v>435</v>
      </c>
      <c r="D83" s="149" t="s">
        <v>39</v>
      </c>
      <c r="E83" s="149" t="s">
        <v>34</v>
      </c>
      <c r="F83" s="149" t="s">
        <v>336</v>
      </c>
      <c r="G83" s="156">
        <f>VLOOKUP(B83,'Full FBS'!$B$18:$M$2049,6,0)</f>
        <v>0</v>
      </c>
      <c r="H83" s="156">
        <f>VLOOKUP(B83,'Full FBS'!$B$18:$M$2049,7,0)</f>
        <v>0</v>
      </c>
      <c r="I83" s="156">
        <f>VLOOKUP(B83,'Full FBS'!$B$18:$M$2049,8,0)</f>
        <v>812</v>
      </c>
      <c r="J83" s="156">
        <f>VLOOKUP(B83,'Full FBS'!$B$18:$M$2049,9,0)</f>
        <v>9</v>
      </c>
      <c r="K83" s="156">
        <f>VLOOKUP(B83,'Full FBS'!$B$18:$M$2049,10,0)</f>
        <v>15</v>
      </c>
      <c r="L83" s="156">
        <f>VLOOKUP(B83,'Full FBS'!$B$18:$M$2049,11,0)</f>
        <v>141</v>
      </c>
      <c r="M83" s="156">
        <f>VLOOKUP(B83,'Full FBS'!$B$18:$M$2049,12,0)</f>
        <v>1</v>
      </c>
      <c r="N83" s="153">
        <f>SUM(G83*$D$8+H83*$D$5+I83*$D$9+J83*$D$6+K83*$D$11+L83*$D$10+M83*$D$7)</f>
        <v>162.79999999999998</v>
      </c>
      <c r="O83" s="159">
        <f>VLOOKUP(B83, 'Full FBS'!$B$18:$P$2049, 14, FALSE)</f>
        <v>1.02</v>
      </c>
      <c r="P83" s="160">
        <f>SUM(((((I83+(L83*1.1))/1800*0.55)+(J83+M83)/18*0.41))+(K83/20*0.04))*100*O83+(H83*1.75)</f>
        <v>56.43461666666667</v>
      </c>
      <c r="Q83" s="29"/>
      <c r="R83" s="14"/>
      <c r="S83" s="14"/>
      <c r="T83" s="14"/>
      <c r="U83" s="14"/>
    </row>
    <row r="84" spans="1:21" ht="13.5" customHeight="1">
      <c r="A84" s="154">
        <f>RANK(N84,$N$18:$N$2220)</f>
        <v>67</v>
      </c>
      <c r="B84" s="148" t="s">
        <v>2069</v>
      </c>
      <c r="C84" s="148" t="s">
        <v>419</v>
      </c>
      <c r="D84" s="149" t="s">
        <v>39</v>
      </c>
      <c r="E84" s="149" t="s">
        <v>34</v>
      </c>
      <c r="F84" s="149" t="s">
        <v>37</v>
      </c>
      <c r="G84" s="156">
        <f>VLOOKUP(B84,'Full FBS'!$B$18:$M$2049,6,0)</f>
        <v>0</v>
      </c>
      <c r="H84" s="156">
        <f>VLOOKUP(B84,'Full FBS'!$B$18:$M$2049,7,0)</f>
        <v>0</v>
      </c>
      <c r="I84" s="156">
        <f>VLOOKUP(B84,'Full FBS'!$B$18:$M$2049,8,0)</f>
        <v>822</v>
      </c>
      <c r="J84" s="156">
        <f>VLOOKUP(B84,'Full FBS'!$B$18:$M$2049,9,0)</f>
        <v>8</v>
      </c>
      <c r="K84" s="156">
        <f>VLOOKUP(B84,'Full FBS'!$B$18:$M$2049,10,0)</f>
        <v>20</v>
      </c>
      <c r="L84" s="156">
        <f>VLOOKUP(B84,'Full FBS'!$B$18:$M$2049,11,0)</f>
        <v>165</v>
      </c>
      <c r="M84" s="156">
        <f>VLOOKUP(B84,'Full FBS'!$B$18:$M$2049,12,0)</f>
        <v>1</v>
      </c>
      <c r="N84" s="153">
        <f>SUM(G84*$D$8+H84*$D$5+I84*$D$9+J84*$D$6+K84*$D$11+L84*$D$10+M84*$D$7)</f>
        <v>162.69999999999999</v>
      </c>
      <c r="O84" s="159">
        <f>VLOOKUP(B84, 'Full FBS'!$B$18:$P$2049, 14, FALSE)</f>
        <v>1.02</v>
      </c>
      <c r="P84" s="160">
        <f>SUM(((((I84+(L84*1.1))/1800*0.55)+(J84+M84)/18*0.41))+(K84/20*0.04))*100*O84+(H84*1.75)</f>
        <v>56.265750000000004</v>
      </c>
      <c r="Q84" s="29"/>
      <c r="R84" s="14"/>
      <c r="S84" s="14"/>
      <c r="T84" s="14"/>
      <c r="U84" s="14"/>
    </row>
    <row r="85" spans="1:21" ht="13.5" customHeight="1">
      <c r="A85" s="154">
        <f>RANK(N85,$N$18:$N$2220)</f>
        <v>68</v>
      </c>
      <c r="B85" s="148" t="s">
        <v>1033</v>
      </c>
      <c r="C85" s="148" t="s">
        <v>1963</v>
      </c>
      <c r="D85" s="149" t="s">
        <v>39</v>
      </c>
      <c r="E85" s="149" t="s">
        <v>36</v>
      </c>
      <c r="F85" s="149" t="s">
        <v>336</v>
      </c>
      <c r="G85" s="156">
        <f>VLOOKUP(B85,'Full FBS'!$B$18:$M$2049,6,0)</f>
        <v>0</v>
      </c>
      <c r="H85" s="156">
        <f>VLOOKUP(B85,'Full FBS'!$B$18:$M$2049,7,0)</f>
        <v>0</v>
      </c>
      <c r="I85" s="156">
        <f>VLOOKUP(B85,'Full FBS'!$B$18:$M$2049,8,0)</f>
        <v>841</v>
      </c>
      <c r="J85" s="156">
        <f>VLOOKUP(B85,'Full FBS'!$B$18:$M$2049,9,0)</f>
        <v>9</v>
      </c>
      <c r="K85" s="156">
        <f>VLOOKUP(B85,'Full FBS'!$B$18:$M$2049,10,0)</f>
        <v>11</v>
      </c>
      <c r="L85" s="156">
        <f>VLOOKUP(B85,'Full FBS'!$B$18:$M$2049,11,0)</f>
        <v>125</v>
      </c>
      <c r="M85" s="156">
        <f>VLOOKUP(B85,'Full FBS'!$B$18:$M$2049,12,0)</f>
        <v>1</v>
      </c>
      <c r="N85" s="153">
        <f>SUM(G85*$D$8+H85*$D$5+I85*$D$9+J85*$D$6+K85*$D$11+L85*$D$10+M85*$D$7)</f>
        <v>162.10000000000002</v>
      </c>
      <c r="O85" s="159">
        <f>VLOOKUP(B85, 'Full FBS'!$B$18:$P$2049, 14, FALSE)</f>
        <v>1.02</v>
      </c>
      <c r="P85" s="160">
        <f>SUM(((((I85+(L85*1.1))/1800*0.55)+(J85+M85)/18*0.41))+(K85/20*0.04))*100*O85+(H85*1.75)</f>
        <v>55.973916666666675</v>
      </c>
      <c r="Q85" s="29"/>
      <c r="R85" s="14"/>
      <c r="S85" s="14"/>
      <c r="T85" s="14"/>
      <c r="U85" s="14"/>
    </row>
    <row r="86" spans="1:21" ht="13.5" customHeight="1">
      <c r="A86" s="154">
        <f>RANK(N86,$N$18:$N$2220)</f>
        <v>69</v>
      </c>
      <c r="B86" s="148" t="s">
        <v>886</v>
      </c>
      <c r="C86" s="148" t="s">
        <v>1949</v>
      </c>
      <c r="D86" s="149" t="s">
        <v>39</v>
      </c>
      <c r="E86" s="149" t="s">
        <v>38</v>
      </c>
      <c r="F86" s="149" t="s">
        <v>1966</v>
      </c>
      <c r="G86" s="156">
        <f>VLOOKUP(B86,'Full FBS'!$B$18:$M$2049,6,0)</f>
        <v>0</v>
      </c>
      <c r="H86" s="156">
        <f>VLOOKUP(B86,'Full FBS'!$B$18:$M$2049,7,0)</f>
        <v>0</v>
      </c>
      <c r="I86" s="156">
        <f>VLOOKUP(B86,'Full FBS'!$B$18:$M$2049,8,0)</f>
        <v>776</v>
      </c>
      <c r="J86" s="156">
        <f>VLOOKUP(B86,'Full FBS'!$B$18:$M$2049,9,0)</f>
        <v>8</v>
      </c>
      <c r="K86" s="156">
        <f>VLOOKUP(B86,'Full FBS'!$B$18:$M$2049,10,0)</f>
        <v>23</v>
      </c>
      <c r="L86" s="156">
        <f>VLOOKUP(B86,'Full FBS'!$B$18:$M$2049,11,0)</f>
        <v>185</v>
      </c>
      <c r="M86" s="156">
        <f>VLOOKUP(B86,'Full FBS'!$B$18:$M$2049,12,0)</f>
        <v>1</v>
      </c>
      <c r="N86" s="153">
        <f>SUM(G86*$D$8+H86*$D$5+I86*$D$9+J86*$D$6+K86*$D$11+L86*$D$10+M86*$D$7)</f>
        <v>161.60000000000002</v>
      </c>
      <c r="O86" s="159">
        <f>VLOOKUP(B86, 'Full FBS'!$B$18:$P$2049, 14, FALSE)</f>
        <v>1.02</v>
      </c>
      <c r="P86" s="160">
        <f>SUM(((((I86+(L86*1.1))/1800*0.55)+(J86+M86)/18*0.41))+(K86/20*0.04))*100*O86+(H86*1.75)</f>
        <v>56.129750000000008</v>
      </c>
      <c r="Q86" s="29"/>
      <c r="R86" s="14"/>
      <c r="S86" s="14"/>
      <c r="T86" s="14"/>
      <c r="U86" s="14"/>
    </row>
    <row r="87" spans="1:21" ht="13.5" customHeight="1">
      <c r="A87" s="154">
        <f>RANK(N87,$N$18:$N$2220)</f>
        <v>70</v>
      </c>
      <c r="B87" s="148" t="s">
        <v>1801</v>
      </c>
      <c r="C87" s="148" t="s">
        <v>59</v>
      </c>
      <c r="D87" s="149" t="s">
        <v>39</v>
      </c>
      <c r="E87" s="149" t="s">
        <v>36</v>
      </c>
      <c r="F87" s="149" t="s">
        <v>35</v>
      </c>
      <c r="G87" s="156">
        <f>VLOOKUP(B87,'Full FBS'!$B$18:$M$2049,6,0)</f>
        <v>0</v>
      </c>
      <c r="H87" s="156">
        <f>VLOOKUP(B87,'Full FBS'!$B$18:$M$2049,7,0)</f>
        <v>0</v>
      </c>
      <c r="I87" s="156">
        <f>VLOOKUP(B87,'Full FBS'!$B$18:$M$2049,8,0)</f>
        <v>791</v>
      </c>
      <c r="J87" s="156">
        <f>VLOOKUP(B87,'Full FBS'!$B$18:$M$2049,9,0)</f>
        <v>10</v>
      </c>
      <c r="K87" s="156">
        <f>VLOOKUP(B87,'Full FBS'!$B$18:$M$2049,10,0)</f>
        <v>11</v>
      </c>
      <c r="L87" s="156">
        <f>VLOOKUP(B87,'Full FBS'!$B$18:$M$2049,11,0)</f>
        <v>101</v>
      </c>
      <c r="M87" s="156">
        <f>VLOOKUP(B87,'Full FBS'!$B$18:$M$2049,12,0)</f>
        <v>1</v>
      </c>
      <c r="N87" s="153">
        <f>SUM(G87*$D$8+H87*$D$5+I87*$D$9+J87*$D$6+K87*$D$11+L87*$D$10+M87*$D$7)</f>
        <v>160.70000000000002</v>
      </c>
      <c r="O87" s="159">
        <f>VLOOKUP(B87, 'Full FBS'!$B$18:$P$2049, 14, FALSE)</f>
        <v>1.02</v>
      </c>
      <c r="P87" s="160">
        <f>SUM(((((I87+(L87*1.1))/1800*0.55)+(J87+M87)/18*0.41))+(K87/20*0.04))*100*O87+(H87*1.75)</f>
        <v>55.916116666666667</v>
      </c>
      <c r="Q87" s="29"/>
      <c r="R87" s="14"/>
      <c r="S87" s="14"/>
      <c r="T87" s="14"/>
      <c r="U87" s="14"/>
    </row>
    <row r="88" spans="1:21" ht="13.5" customHeight="1">
      <c r="A88" s="154">
        <f>RANK(N88,$N$18:$N$2220)</f>
        <v>71</v>
      </c>
      <c r="B88" s="148" t="s">
        <v>130</v>
      </c>
      <c r="C88" s="148" t="s">
        <v>427</v>
      </c>
      <c r="D88" s="149" t="s">
        <v>39</v>
      </c>
      <c r="E88" s="149" t="s">
        <v>34</v>
      </c>
      <c r="F88" s="149" t="s">
        <v>1966</v>
      </c>
      <c r="G88" s="156">
        <f>VLOOKUP(B88,'Full FBS'!$B$18:$M$2049,6,0)</f>
        <v>0</v>
      </c>
      <c r="H88" s="156">
        <f>VLOOKUP(B88,'Full FBS'!$B$18:$M$2049,7,0)</f>
        <v>0</v>
      </c>
      <c r="I88" s="156">
        <f>VLOOKUP(B88,'Full FBS'!$B$18:$M$2049,8,0)</f>
        <v>823</v>
      </c>
      <c r="J88" s="156">
        <f>VLOOKUP(B88,'Full FBS'!$B$18:$M$2049,9,0)</f>
        <v>7</v>
      </c>
      <c r="K88" s="156">
        <f>VLOOKUP(B88,'Full FBS'!$B$18:$M$2049,10,0)</f>
        <v>22</v>
      </c>
      <c r="L88" s="156">
        <f>VLOOKUP(B88,'Full FBS'!$B$18:$M$2049,11,0)</f>
        <v>185</v>
      </c>
      <c r="M88" s="156">
        <f>VLOOKUP(B88,'Full FBS'!$B$18:$M$2049,12,0)</f>
        <v>1</v>
      </c>
      <c r="N88" s="153">
        <f>SUM(G88*$D$8+H88*$D$5+I88*$D$9+J88*$D$6+K88*$D$11+L88*$D$10+M88*$D$7)</f>
        <v>159.80000000000001</v>
      </c>
      <c r="O88" s="159">
        <f>VLOOKUP(B88, 'Full FBS'!$B$18:$P$2049, 14, FALSE)</f>
        <v>1.02</v>
      </c>
      <c r="P88" s="160">
        <f>SUM(((((I88+(L88*1.1))/1800*0.55)+(J88+M88)/18*0.41))+(K88/20*0.04))*100*O88+(H88*1.75)</f>
        <v>55.067250000000001</v>
      </c>
      <c r="Q88" s="29"/>
      <c r="R88" s="14"/>
      <c r="S88" s="14"/>
      <c r="T88" s="14"/>
      <c r="U88" s="14"/>
    </row>
    <row r="89" spans="1:21" ht="13.5" customHeight="1">
      <c r="A89" s="154">
        <f>RANK(N89,$N$18:$N$2220)</f>
        <v>72</v>
      </c>
      <c r="B89" s="148" t="s">
        <v>2155</v>
      </c>
      <c r="C89" s="148" t="s">
        <v>430</v>
      </c>
      <c r="D89" s="149" t="s">
        <v>39</v>
      </c>
      <c r="E89" s="149" t="s">
        <v>34</v>
      </c>
      <c r="F89" s="149" t="s">
        <v>45</v>
      </c>
      <c r="G89" s="156">
        <f>VLOOKUP(B89,'Full FBS'!$B$18:$M$2049,6,0)</f>
        <v>0</v>
      </c>
      <c r="H89" s="156">
        <f>VLOOKUP(B89,'Full FBS'!$B$18:$M$2049,7,0)</f>
        <v>0</v>
      </c>
      <c r="I89" s="156">
        <f>VLOOKUP(B89,'Full FBS'!$B$18:$M$2049,8,0)</f>
        <v>861</v>
      </c>
      <c r="J89" s="156">
        <f>VLOOKUP(B89,'Full FBS'!$B$18:$M$2049,9,0)</f>
        <v>7</v>
      </c>
      <c r="K89" s="156">
        <f>VLOOKUP(B89,'Full FBS'!$B$18:$M$2049,10,0)</f>
        <v>18</v>
      </c>
      <c r="L89" s="156">
        <f>VLOOKUP(B89,'Full FBS'!$B$18:$M$2049,11,0)</f>
        <v>162</v>
      </c>
      <c r="M89" s="156">
        <f>VLOOKUP(B89,'Full FBS'!$B$18:$M$2049,12,0)</f>
        <v>1</v>
      </c>
      <c r="N89" s="153">
        <f>SUM(G89*$D$8+H89*$D$5+I89*$D$9+J89*$D$6+K89*$D$11+L89*$D$10+M89*$D$7)</f>
        <v>159.30000000000001</v>
      </c>
      <c r="O89" s="159">
        <f>VLOOKUP(B89, 'Full FBS'!$B$18:$P$2049, 14, FALSE)</f>
        <v>1.02</v>
      </c>
      <c r="P89" s="160">
        <f>SUM(((((I89+(L89*1.1))/1800*0.55)+(J89+M89)/18*0.41))+(K89/20*0.04))*100*O89+(H89*1.75)</f>
        <v>54.647066666666682</v>
      </c>
      <c r="Q89" s="29"/>
      <c r="R89" s="14"/>
      <c r="S89" s="14"/>
      <c r="T89" s="14"/>
      <c r="U89" s="14"/>
    </row>
    <row r="90" spans="1:21" ht="13.5" customHeight="1">
      <c r="A90" s="154">
        <f>RANK(N90,$N$18:$N$2220)</f>
        <v>73</v>
      </c>
      <c r="B90" s="148" t="s">
        <v>984</v>
      </c>
      <c r="C90" s="148" t="s">
        <v>62</v>
      </c>
      <c r="D90" s="149" t="s">
        <v>39</v>
      </c>
      <c r="E90" s="149" t="s">
        <v>38</v>
      </c>
      <c r="F90" s="149" t="s">
        <v>47</v>
      </c>
      <c r="G90" s="156">
        <f>VLOOKUP(B90,'Full FBS'!$B$18:$M$2049,6,0)</f>
        <v>0</v>
      </c>
      <c r="H90" s="156">
        <f>VLOOKUP(B90,'Full FBS'!$B$18:$M$2049,7,0)</f>
        <v>0</v>
      </c>
      <c r="I90" s="156">
        <f>VLOOKUP(B90,'Full FBS'!$B$18:$M$2049,8,0)</f>
        <v>878</v>
      </c>
      <c r="J90" s="156">
        <f>VLOOKUP(B90,'Full FBS'!$B$18:$M$2049,9,0)</f>
        <v>9</v>
      </c>
      <c r="K90" s="156">
        <f>VLOOKUP(B90,'Full FBS'!$B$18:$M$2049,10,0)</f>
        <v>13</v>
      </c>
      <c r="L90" s="156">
        <f>VLOOKUP(B90,'Full FBS'!$B$18:$M$2049,11,0)</f>
        <v>106</v>
      </c>
      <c r="M90" s="156">
        <f>VLOOKUP(B90,'Full FBS'!$B$18:$M$2049,12,0)</f>
        <v>0</v>
      </c>
      <c r="N90" s="153">
        <f>SUM(G90*$D$8+H90*$D$5+I90*$D$9+J90*$D$6+K90*$D$11+L90*$D$10+M90*$D$7)</f>
        <v>158.9</v>
      </c>
      <c r="O90" s="159">
        <f>VLOOKUP(B90, 'Full FBS'!$B$18:$P$2049, 14, FALSE)</f>
        <v>1.02</v>
      </c>
      <c r="P90" s="160">
        <f>SUM(((((I90+(L90*1.1))/1800*0.55)+(J90+M90)/18*0.41))+(K90/20*0.04))*100*O90+(H90*1.75)</f>
        <v>54.560366666666681</v>
      </c>
      <c r="Q90" s="29"/>
      <c r="R90" s="14"/>
      <c r="S90" s="14"/>
      <c r="T90" s="14"/>
      <c r="U90" s="14"/>
    </row>
    <row r="91" spans="1:21" ht="13.5" customHeight="1">
      <c r="A91" s="154">
        <f>RANK(N91,$N$18:$N$2220)</f>
        <v>74</v>
      </c>
      <c r="B91" s="148" t="s">
        <v>659</v>
      </c>
      <c r="C91" s="148" t="s">
        <v>413</v>
      </c>
      <c r="D91" s="149" t="s">
        <v>39</v>
      </c>
      <c r="E91" s="149" t="s">
        <v>36</v>
      </c>
      <c r="F91" s="149" t="s">
        <v>336</v>
      </c>
      <c r="G91" s="156">
        <f>VLOOKUP(B91,'Full FBS'!$B$18:$M$2049,6,0)</f>
        <v>0</v>
      </c>
      <c r="H91" s="156">
        <f>VLOOKUP(B91,'Full FBS'!$B$18:$M$2049,7,0)</f>
        <v>0</v>
      </c>
      <c r="I91" s="156">
        <f>VLOOKUP(B91,'Full FBS'!$B$18:$M$2049,8,0)</f>
        <v>872</v>
      </c>
      <c r="J91" s="156">
        <f>VLOOKUP(B91,'Full FBS'!$B$18:$M$2049,9,0)</f>
        <v>7</v>
      </c>
      <c r="K91" s="156">
        <f>VLOOKUP(B91,'Full FBS'!$B$18:$M$2049,10,0)</f>
        <v>17</v>
      </c>
      <c r="L91" s="156">
        <f>VLOOKUP(B91,'Full FBS'!$B$18:$M$2049,11,0)</f>
        <v>149</v>
      </c>
      <c r="M91" s="156">
        <f>VLOOKUP(B91,'Full FBS'!$B$18:$M$2049,12,0)</f>
        <v>1</v>
      </c>
      <c r="N91" s="153">
        <f>SUM(G91*$D$8+H91*$D$5+I91*$D$9+J91*$D$6+K91*$D$11+L91*$D$10+M91*$D$7)</f>
        <v>158.6</v>
      </c>
      <c r="O91" s="159">
        <f>VLOOKUP(B91, 'Full FBS'!$B$18:$P$2049, 14, FALSE)</f>
        <v>1.02</v>
      </c>
      <c r="P91" s="160">
        <f>SUM(((((I91+(L91*1.1))/1800*0.55)+(J91+M91)/18*0.41))+(K91/20*0.04))*100*O91+(H91*1.75)</f>
        <v>54.34021666666667</v>
      </c>
      <c r="Q91" s="29"/>
      <c r="R91" s="14"/>
      <c r="S91" s="14"/>
      <c r="T91" s="14"/>
      <c r="U91" s="14"/>
    </row>
    <row r="92" spans="1:21" ht="13.5" customHeight="1">
      <c r="A92" s="154">
        <f>RANK(N92,$N$18:$N$2220)</f>
        <v>75</v>
      </c>
      <c r="B92" s="148" t="s">
        <v>1147</v>
      </c>
      <c r="C92" s="148" t="s">
        <v>1909</v>
      </c>
      <c r="D92" s="149" t="s">
        <v>39</v>
      </c>
      <c r="E92" s="149" t="s">
        <v>34</v>
      </c>
      <c r="F92" s="149" t="s">
        <v>45</v>
      </c>
      <c r="G92" s="156">
        <f>VLOOKUP(B92,'Full FBS'!$B$18:$M$2049,6,0)</f>
        <v>0</v>
      </c>
      <c r="H92" s="156">
        <f>VLOOKUP(B92,'Full FBS'!$B$18:$M$2049,7,0)</f>
        <v>0</v>
      </c>
      <c r="I92" s="156">
        <f>VLOOKUP(B92,'Full FBS'!$B$18:$M$2049,8,0)</f>
        <v>811</v>
      </c>
      <c r="J92" s="156">
        <f>VLOOKUP(B92,'Full FBS'!$B$18:$M$2049,9,0)</f>
        <v>8</v>
      </c>
      <c r="K92" s="156">
        <f>VLOOKUP(B92,'Full FBS'!$B$18:$M$2049,10,0)</f>
        <v>19</v>
      </c>
      <c r="L92" s="156">
        <f>VLOOKUP(B92,'Full FBS'!$B$18:$M$2049,11,0)</f>
        <v>137</v>
      </c>
      <c r="M92" s="156">
        <f>VLOOKUP(B92,'Full FBS'!$B$18:$M$2049,12,0)</f>
        <v>1</v>
      </c>
      <c r="N92" s="153">
        <f>SUM(G92*$D$8+H92*$D$5+I92*$D$9+J92*$D$6+K92*$D$11+L92*$D$10+M92*$D$7)</f>
        <v>158.30000000000001</v>
      </c>
      <c r="O92" s="159">
        <f>VLOOKUP(B92, 'Full FBS'!$B$18:$P$2049, 14, FALSE)</f>
        <v>1.02</v>
      </c>
      <c r="P92" s="160">
        <f>SUM(((((I92+(L92*1.1))/1800*0.55)+(J92+M92)/18*0.41))+(K92/20*0.04))*100*O92+(H92*1.75)</f>
        <v>54.75898333333334</v>
      </c>
      <c r="Q92" s="29"/>
      <c r="R92" s="14"/>
      <c r="S92" s="14"/>
      <c r="T92" s="14"/>
      <c r="U92" s="14"/>
    </row>
    <row r="93" spans="1:21" ht="13.5" customHeight="1">
      <c r="A93" s="154">
        <f>RANK(N93,$N$18:$N$2220)</f>
        <v>76</v>
      </c>
      <c r="B93" s="148" t="s">
        <v>199</v>
      </c>
      <c r="C93" s="148" t="s">
        <v>403</v>
      </c>
      <c r="D93" s="149" t="s">
        <v>39</v>
      </c>
      <c r="E93" s="149" t="s">
        <v>34</v>
      </c>
      <c r="F93" s="149" t="s">
        <v>45</v>
      </c>
      <c r="G93" s="156">
        <f>VLOOKUP(B93,'Full FBS'!$B$18:$M$2049,6,0)</f>
        <v>0</v>
      </c>
      <c r="H93" s="156">
        <f>VLOOKUP(B93,'Full FBS'!$B$18:$M$2049,7,0)</f>
        <v>0</v>
      </c>
      <c r="I93" s="156">
        <f>VLOOKUP(B93,'Full FBS'!$B$18:$M$2049,8,0)</f>
        <v>772</v>
      </c>
      <c r="J93" s="156">
        <f>VLOOKUP(B93,'Full FBS'!$B$18:$M$2049,9,0)</f>
        <v>7</v>
      </c>
      <c r="K93" s="156">
        <f>VLOOKUP(B93,'Full FBS'!$B$18:$M$2049,10,0)</f>
        <v>19</v>
      </c>
      <c r="L93" s="156">
        <f>VLOOKUP(B93,'Full FBS'!$B$18:$M$2049,11,0)</f>
        <v>169</v>
      </c>
      <c r="M93" s="156">
        <f>VLOOKUP(B93,'Full FBS'!$B$18:$M$2049,12,0)</f>
        <v>2</v>
      </c>
      <c r="N93" s="153">
        <f>SUM(G93*$D$8+H93*$D$5+I93*$D$9+J93*$D$6+K93*$D$11+L93*$D$10+M93*$D$7)</f>
        <v>157.6</v>
      </c>
      <c r="O93" s="159">
        <f>VLOOKUP(B93, 'Full FBS'!$B$18:$P$2049, 14, FALSE)</f>
        <v>1.02</v>
      </c>
      <c r="P93" s="160">
        <f>SUM(((((I93+(L93*1.1))/1800*0.55)+(J93+M93)/18*0.41))+(K93/20*0.04))*100*O93+(H93*1.75)</f>
        <v>54.640550000000005</v>
      </c>
      <c r="Q93" s="29"/>
      <c r="R93" s="14"/>
      <c r="S93" s="14"/>
      <c r="T93" s="14"/>
      <c r="U93" s="14"/>
    </row>
    <row r="94" spans="1:21" ht="13.5" customHeight="1">
      <c r="A94" s="154">
        <f>RANK(N94,$N$18:$N$2220)</f>
        <v>77</v>
      </c>
      <c r="B94" s="148" t="s">
        <v>111</v>
      </c>
      <c r="C94" s="148" t="s">
        <v>1935</v>
      </c>
      <c r="D94" s="149" t="s">
        <v>39</v>
      </c>
      <c r="E94" s="149" t="s">
        <v>34</v>
      </c>
      <c r="F94" s="149" t="s">
        <v>45</v>
      </c>
      <c r="G94" s="156">
        <f>VLOOKUP(B94,'Full FBS'!$B$18:$M$2049,6,0)</f>
        <v>0</v>
      </c>
      <c r="H94" s="156">
        <f>VLOOKUP(B94,'Full FBS'!$B$18:$M$2049,7,0)</f>
        <v>0</v>
      </c>
      <c r="I94" s="156">
        <f>VLOOKUP(B94,'Full FBS'!$B$18:$M$2049,8,0)</f>
        <v>731</v>
      </c>
      <c r="J94" s="156">
        <f>VLOOKUP(B94,'Full FBS'!$B$18:$M$2049,9,0)</f>
        <v>9</v>
      </c>
      <c r="K94" s="156">
        <f>VLOOKUP(B94,'Full FBS'!$B$18:$M$2049,10,0)</f>
        <v>19</v>
      </c>
      <c r="L94" s="156">
        <f>VLOOKUP(B94,'Full FBS'!$B$18:$M$2049,11,0)</f>
        <v>137</v>
      </c>
      <c r="M94" s="156">
        <f>VLOOKUP(B94,'Full FBS'!$B$18:$M$2049,12,0)</f>
        <v>1</v>
      </c>
      <c r="N94" s="153">
        <f>SUM(G94*$D$8+H94*$D$5+I94*$D$9+J94*$D$6+K94*$D$11+L94*$D$10+M94*$D$7)</f>
        <v>156.30000000000001</v>
      </c>
      <c r="O94" s="159">
        <f>VLOOKUP(B94, 'Full FBS'!$B$18:$P$2049, 14, FALSE)</f>
        <v>1.02</v>
      </c>
      <c r="P94" s="160">
        <f>SUM(((((I94+(L94*1.1))/1800*0.55)+(J94+M94)/18*0.41))+(K94/20*0.04))*100*O94+(H94*1.75)</f>
        <v>54.588983333333339</v>
      </c>
      <c r="Q94" s="29"/>
      <c r="R94" s="14"/>
      <c r="S94" s="14"/>
      <c r="T94" s="14"/>
      <c r="U94" s="14"/>
    </row>
    <row r="95" spans="1:21" ht="13.5" customHeight="1">
      <c r="A95" s="154">
        <f>RANK(N95,$N$18:$N$2220)</f>
        <v>78</v>
      </c>
      <c r="B95" s="148" t="s">
        <v>975</v>
      </c>
      <c r="C95" s="148" t="s">
        <v>1958</v>
      </c>
      <c r="D95" s="149" t="s">
        <v>39</v>
      </c>
      <c r="E95" s="149" t="s">
        <v>38</v>
      </c>
      <c r="F95" s="149" t="s">
        <v>35</v>
      </c>
      <c r="G95" s="156">
        <f>VLOOKUP(B95,'Full FBS'!$B$18:$M$2049,6,0)</f>
        <v>0</v>
      </c>
      <c r="H95" s="156">
        <f>VLOOKUP(B95,'Full FBS'!$B$18:$M$2049,7,0)</f>
        <v>0</v>
      </c>
      <c r="I95" s="156">
        <f>VLOOKUP(B95,'Full FBS'!$B$18:$M$2049,8,0)</f>
        <v>882</v>
      </c>
      <c r="J95" s="156">
        <f>VLOOKUP(B95,'Full FBS'!$B$18:$M$2049,9,0)</f>
        <v>7</v>
      </c>
      <c r="K95" s="156">
        <f>VLOOKUP(B95,'Full FBS'!$B$18:$M$2049,10,0)</f>
        <v>16</v>
      </c>
      <c r="L95" s="156">
        <f>VLOOKUP(B95,'Full FBS'!$B$18:$M$2049,11,0)</f>
        <v>121</v>
      </c>
      <c r="M95" s="156">
        <f>VLOOKUP(B95,'Full FBS'!$B$18:$M$2049,12,0)</f>
        <v>1</v>
      </c>
      <c r="N95" s="153">
        <f>SUM(G95*$D$8+H95*$D$5+I95*$D$9+J95*$D$6+K95*$D$11+L95*$D$10+M95*$D$7)</f>
        <v>156.29999999999998</v>
      </c>
      <c r="O95" s="159">
        <f>VLOOKUP(B95, 'Full FBS'!$B$18:$P$2049, 14, FALSE)</f>
        <v>1.02</v>
      </c>
      <c r="P95" s="160">
        <f>SUM(((((I95+(L95*1.1))/1800*0.55)+(J95+M95)/18*0.41))+(K95/20*0.04))*100*O95+(H95*1.75)</f>
        <v>53.487950000000005</v>
      </c>
      <c r="Q95" s="29"/>
      <c r="R95" s="14"/>
      <c r="S95" s="14"/>
      <c r="T95" s="14"/>
      <c r="U95" s="14"/>
    </row>
    <row r="96" spans="1:21" ht="13.5" customHeight="1">
      <c r="A96" s="154">
        <f>RANK(N96,$N$18:$N$2220)</f>
        <v>79</v>
      </c>
      <c r="B96" s="148" t="s">
        <v>938</v>
      </c>
      <c r="C96" s="148" t="s">
        <v>447</v>
      </c>
      <c r="D96" s="149" t="s">
        <v>39</v>
      </c>
      <c r="E96" s="149" t="s">
        <v>38</v>
      </c>
      <c r="F96" s="149" t="s">
        <v>1966</v>
      </c>
      <c r="G96" s="156">
        <f>VLOOKUP(B96,'Full FBS'!$B$18:$M$2049,6,0)</f>
        <v>0</v>
      </c>
      <c r="H96" s="156">
        <f>VLOOKUP(B96,'Full FBS'!$B$18:$M$2049,7,0)</f>
        <v>0</v>
      </c>
      <c r="I96" s="156">
        <f>VLOOKUP(B96,'Full FBS'!$B$18:$M$2049,8,0)</f>
        <v>781</v>
      </c>
      <c r="J96" s="156">
        <f>VLOOKUP(B96,'Full FBS'!$B$18:$M$2049,9,0)</f>
        <v>8</v>
      </c>
      <c r="K96" s="156">
        <f>VLOOKUP(B96,'Full FBS'!$B$18:$M$2049,10,0)</f>
        <v>20</v>
      </c>
      <c r="L96" s="156">
        <f>VLOOKUP(B96,'Full FBS'!$B$18:$M$2049,11,0)</f>
        <v>139</v>
      </c>
      <c r="M96" s="156">
        <f>VLOOKUP(B96,'Full FBS'!$B$18:$M$2049,12,0)</f>
        <v>1</v>
      </c>
      <c r="N96" s="153">
        <f>SUM(G96*$D$8+H96*$D$5+I96*$D$9+J96*$D$6+K96*$D$11+L96*$D$10+M96*$D$7)</f>
        <v>156.00000000000003</v>
      </c>
      <c r="O96" s="159">
        <f>VLOOKUP(B96, 'Full FBS'!$B$18:$P$2049, 14, FALSE)</f>
        <v>1.02</v>
      </c>
      <c r="P96" s="160">
        <f>SUM(((((I96+(L96*1.1))/1800*0.55)+(J96+M96)/18*0.41))+(K96/20*0.04))*100*O96+(H96*1.75)</f>
        <v>54.096550000000001</v>
      </c>
      <c r="Q96" s="29"/>
      <c r="R96" s="14"/>
      <c r="S96" s="14"/>
      <c r="T96" s="14"/>
      <c r="U96" s="14"/>
    </row>
    <row r="97" spans="1:21" ht="13.5" customHeight="1">
      <c r="A97" s="154">
        <f>RANK(N97,$N$18:$N$2220)</f>
        <v>80</v>
      </c>
      <c r="B97" s="148" t="s">
        <v>456</v>
      </c>
      <c r="C97" s="148" t="s">
        <v>1049</v>
      </c>
      <c r="D97" s="149" t="s">
        <v>39</v>
      </c>
      <c r="E97" s="149" t="s">
        <v>38</v>
      </c>
      <c r="F97" s="149" t="s">
        <v>1966</v>
      </c>
      <c r="G97" s="156">
        <f>VLOOKUP(B97,'Full FBS'!$B$18:$M$2049,6,0)</f>
        <v>0</v>
      </c>
      <c r="H97" s="156">
        <f>VLOOKUP(B97,'Full FBS'!$B$18:$M$2049,7,0)</f>
        <v>0</v>
      </c>
      <c r="I97" s="156">
        <f>VLOOKUP(B97,'Full FBS'!$B$18:$M$2049,8,0)</f>
        <v>707</v>
      </c>
      <c r="J97" s="156">
        <f>VLOOKUP(B97,'Full FBS'!$B$18:$M$2049,9,0)</f>
        <v>7</v>
      </c>
      <c r="K97" s="156">
        <f>VLOOKUP(B97,'Full FBS'!$B$18:$M$2049,10,0)</f>
        <v>28</v>
      </c>
      <c r="L97" s="156">
        <f>VLOOKUP(B97,'Full FBS'!$B$18:$M$2049,11,0)</f>
        <v>219</v>
      </c>
      <c r="M97" s="156">
        <f>VLOOKUP(B97,'Full FBS'!$B$18:$M$2049,12,0)</f>
        <v>1</v>
      </c>
      <c r="N97" s="153">
        <f>SUM(G97*$D$8+H97*$D$5+I97*$D$9+J97*$D$6+K97*$D$11+L97*$D$10+M97*$D$7)</f>
        <v>154.6</v>
      </c>
      <c r="O97" s="159">
        <f>VLOOKUP(B97, 'Full FBS'!$B$18:$P$2049, 14, FALSE)</f>
        <v>1.02</v>
      </c>
      <c r="P97" s="160">
        <f>SUM(((((I97+(L97*1.1))/1800*0.55)+(J97+M97)/18*0.41))+(K97/20*0.04))*100*O97+(H97*1.75)</f>
        <v>53.841549999999998</v>
      </c>
      <c r="Q97" s="29"/>
      <c r="R97" s="14"/>
      <c r="S97" s="14"/>
      <c r="T97" s="14"/>
      <c r="U97" s="14"/>
    </row>
    <row r="98" spans="1:21" ht="13.5" customHeight="1">
      <c r="A98" s="154">
        <f>RANK(N98,$N$18:$N$2220)</f>
        <v>80</v>
      </c>
      <c r="B98" s="148" t="s">
        <v>262</v>
      </c>
      <c r="C98" s="148" t="s">
        <v>423</v>
      </c>
      <c r="D98" s="149" t="s">
        <v>39</v>
      </c>
      <c r="E98" s="149" t="s">
        <v>38</v>
      </c>
      <c r="F98" s="149" t="s">
        <v>337</v>
      </c>
      <c r="G98" s="156">
        <f>VLOOKUP(B98,'Full FBS'!$B$18:$M$2049,6,0)</f>
        <v>0</v>
      </c>
      <c r="H98" s="156">
        <f>VLOOKUP(B98,'Full FBS'!$B$18:$M$2049,7,0)</f>
        <v>0</v>
      </c>
      <c r="I98" s="156">
        <f>VLOOKUP(B98,'Full FBS'!$B$18:$M$2049,8,0)</f>
        <v>845</v>
      </c>
      <c r="J98" s="156">
        <f>VLOOKUP(B98,'Full FBS'!$B$18:$M$2049,9,0)</f>
        <v>8</v>
      </c>
      <c r="K98" s="156">
        <f>VLOOKUP(B98,'Full FBS'!$B$18:$M$2049,10,0)</f>
        <v>11</v>
      </c>
      <c r="L98" s="156">
        <f>VLOOKUP(B98,'Full FBS'!$B$18:$M$2049,11,0)</f>
        <v>106</v>
      </c>
      <c r="M98" s="156">
        <f>VLOOKUP(B98,'Full FBS'!$B$18:$M$2049,12,0)</f>
        <v>1</v>
      </c>
      <c r="N98" s="153">
        <f>SUM(G98*$D$8+H98*$D$5+I98*$D$9+J98*$D$6+K98*$D$11+L98*$D$10+M98*$D$7)</f>
        <v>154.6</v>
      </c>
      <c r="O98" s="159">
        <f>VLOOKUP(B98, 'Full FBS'!$B$18:$P$2049, 14, FALSE)</f>
        <v>1.02</v>
      </c>
      <c r="P98" s="160">
        <f>SUM(((((I98+(L98*1.1))/1800*0.55)+(J98+M98)/18*0.41))+(K98/20*0.04))*100*O98+(H98*1.75)</f>
        <v>53.123866666666672</v>
      </c>
      <c r="Q98" s="29"/>
      <c r="R98" s="14"/>
      <c r="S98" s="14"/>
      <c r="T98" s="14"/>
      <c r="U98" s="14"/>
    </row>
    <row r="99" spans="1:21" ht="13.5" customHeight="1">
      <c r="A99" s="154">
        <f>RANK(N99,$N$18:$N$2220)</f>
        <v>82</v>
      </c>
      <c r="B99" s="148" t="s">
        <v>1559</v>
      </c>
      <c r="C99" s="148" t="s">
        <v>436</v>
      </c>
      <c r="D99" s="149" t="s">
        <v>39</v>
      </c>
      <c r="E99" s="149" t="s">
        <v>1965</v>
      </c>
      <c r="F99" s="149" t="s">
        <v>41</v>
      </c>
      <c r="G99" s="156">
        <f>VLOOKUP(B99,'Full FBS'!$B$18:$M$2049,6,0)</f>
        <v>0</v>
      </c>
      <c r="H99" s="156">
        <f>VLOOKUP(B99,'Full FBS'!$B$18:$M$2049,7,0)</f>
        <v>0</v>
      </c>
      <c r="I99" s="156">
        <f>VLOOKUP(B99,'Full FBS'!$B$18:$M$2049,8,0)</f>
        <v>837</v>
      </c>
      <c r="J99" s="156">
        <f>VLOOKUP(B99,'Full FBS'!$B$18:$M$2049,9,0)</f>
        <v>7</v>
      </c>
      <c r="K99" s="156">
        <f>VLOOKUP(B99,'Full FBS'!$B$18:$M$2049,10,0)</f>
        <v>17</v>
      </c>
      <c r="L99" s="156">
        <f>VLOOKUP(B99,'Full FBS'!$B$18:$M$2049,11,0)</f>
        <v>141</v>
      </c>
      <c r="M99" s="156">
        <f>VLOOKUP(B99,'Full FBS'!$B$18:$M$2049,12,0)</f>
        <v>1</v>
      </c>
      <c r="N99" s="153">
        <f>SUM(G99*$D$8+H99*$D$5+I99*$D$9+J99*$D$6+K99*$D$11+L99*$D$10+M99*$D$7)</f>
        <v>154.29999999999998</v>
      </c>
      <c r="O99" s="159">
        <f>VLOOKUP(B99, 'Full FBS'!$B$18:$P$2049, 14, FALSE)</f>
        <v>1.02</v>
      </c>
      <c r="P99" s="160">
        <f>SUM(((((I99+(L99*1.1))/1800*0.55)+(J99+M99)/18*0.41))+(K99/20*0.04))*100*O99+(H99*1.75)</f>
        <v>52.975116666666679</v>
      </c>
      <c r="Q99" s="29"/>
      <c r="R99" s="14"/>
      <c r="S99" s="14"/>
      <c r="T99" s="14"/>
      <c r="U99" s="14"/>
    </row>
    <row r="100" spans="1:21" ht="13.5" customHeight="1">
      <c r="A100" s="154">
        <f>RANK(N100,$N$18:$N$2220)</f>
        <v>83</v>
      </c>
      <c r="B100" s="148" t="s">
        <v>926</v>
      </c>
      <c r="C100" s="148" t="s">
        <v>1953</v>
      </c>
      <c r="D100" s="149" t="s">
        <v>39</v>
      </c>
      <c r="E100" s="149" t="s">
        <v>38</v>
      </c>
      <c r="F100" s="149" t="s">
        <v>37</v>
      </c>
      <c r="G100" s="156">
        <f>VLOOKUP(B100,'Full FBS'!$B$18:$M$2049,6,0)</f>
        <v>0</v>
      </c>
      <c r="H100" s="156">
        <f>VLOOKUP(B100,'Full FBS'!$B$18:$M$2049,7,0)</f>
        <v>0</v>
      </c>
      <c r="I100" s="156">
        <f>VLOOKUP(B100,'Full FBS'!$B$18:$M$2049,8,0)</f>
        <v>818</v>
      </c>
      <c r="J100" s="156">
        <f>VLOOKUP(B100,'Full FBS'!$B$18:$M$2049,9,0)</f>
        <v>9</v>
      </c>
      <c r="K100" s="156">
        <f>VLOOKUP(B100,'Full FBS'!$B$18:$M$2049,10,0)</f>
        <v>13</v>
      </c>
      <c r="L100" s="156">
        <f>VLOOKUP(B100,'Full FBS'!$B$18:$M$2049,11,0)</f>
        <v>119</v>
      </c>
      <c r="M100" s="156">
        <f>VLOOKUP(B100,'Full FBS'!$B$18:$M$2049,12,0)</f>
        <v>0</v>
      </c>
      <c r="N100" s="153">
        <f>SUM(G100*$D$8+H100*$D$5+I100*$D$9+J100*$D$6+K100*$D$11+L100*$D$10+M100*$D$7)</f>
        <v>154.20000000000002</v>
      </c>
      <c r="O100" s="159">
        <f>VLOOKUP(B100, 'Full FBS'!$B$18:$P$2049, 14, FALSE)</f>
        <v>1.02</v>
      </c>
      <c r="P100" s="160">
        <f>SUM(((((I100+(L100*1.1))/1800*0.55)+(J100+M100)/18*0.41))+(K100/20*0.04))*100*O100+(H100*1.75)</f>
        <v>53.136050000000004</v>
      </c>
      <c r="Q100" s="29"/>
      <c r="R100" s="14"/>
      <c r="S100" s="14"/>
      <c r="T100" s="14"/>
      <c r="U100" s="14"/>
    </row>
    <row r="101" spans="1:21" ht="13.5" customHeight="1">
      <c r="A101" s="154">
        <f>RANK(N101,$N$18:$N$2220)</f>
        <v>84</v>
      </c>
      <c r="B101" s="148" t="s">
        <v>755</v>
      </c>
      <c r="C101" s="148" t="s">
        <v>434</v>
      </c>
      <c r="D101" s="149" t="s">
        <v>39</v>
      </c>
      <c r="E101" s="149" t="s">
        <v>34</v>
      </c>
      <c r="F101" s="149" t="s">
        <v>41</v>
      </c>
      <c r="G101" s="156">
        <f>VLOOKUP(B101,'Full FBS'!$B$18:$M$2049,6,0)</f>
        <v>0</v>
      </c>
      <c r="H101" s="156">
        <f>VLOOKUP(B101,'Full FBS'!$B$18:$M$2049,7,0)</f>
        <v>0</v>
      </c>
      <c r="I101" s="156">
        <f>VLOOKUP(B101,'Full FBS'!$B$18:$M$2049,8,0)</f>
        <v>689</v>
      </c>
      <c r="J101" s="156">
        <f>VLOOKUP(B101,'Full FBS'!$B$18:$M$2049,9,0)</f>
        <v>6</v>
      </c>
      <c r="K101" s="156">
        <f>VLOOKUP(B101,'Full FBS'!$B$18:$M$2049,10,0)</f>
        <v>28</v>
      </c>
      <c r="L101" s="156">
        <f>VLOOKUP(B101,'Full FBS'!$B$18:$M$2049,11,0)</f>
        <v>291</v>
      </c>
      <c r="M101" s="156">
        <f>VLOOKUP(B101,'Full FBS'!$B$18:$M$2049,12,0)</f>
        <v>1</v>
      </c>
      <c r="N101" s="153">
        <f>SUM(G101*$D$8+H101*$D$5+I101*$D$9+J101*$D$6+K101*$D$11+L101*$D$10+M101*$D$7)</f>
        <v>154</v>
      </c>
      <c r="O101" s="159">
        <f>VLOOKUP(B101, 'Full FBS'!$B$18:$P$2049, 14, FALSE)</f>
        <v>1.02</v>
      </c>
      <c r="P101" s="160">
        <f>SUM(((((I101+(L101*1.1))/1800*0.55)+(J101+M101)/18*0.41))+(K101/20*0.04))*100*O101+(H101*1.75)</f>
        <v>53.42561666666667</v>
      </c>
      <c r="Q101" s="29"/>
      <c r="R101" s="14"/>
      <c r="S101" s="14"/>
      <c r="T101" s="14"/>
      <c r="U101" s="14"/>
    </row>
    <row r="102" spans="1:21" ht="13.5" customHeight="1">
      <c r="A102" s="154">
        <f>RANK(N102,$N$18:$N$2220)</f>
        <v>84</v>
      </c>
      <c r="B102" s="148" t="s">
        <v>722</v>
      </c>
      <c r="C102" s="148" t="s">
        <v>1932</v>
      </c>
      <c r="D102" s="149" t="s">
        <v>39</v>
      </c>
      <c r="E102" s="149" t="s">
        <v>38</v>
      </c>
      <c r="F102" s="149" t="s">
        <v>45</v>
      </c>
      <c r="G102" s="156">
        <f>VLOOKUP(B102,'Full FBS'!$B$18:$M$2049,6,0)</f>
        <v>0</v>
      </c>
      <c r="H102" s="156">
        <f>VLOOKUP(B102,'Full FBS'!$B$18:$M$2049,7,0)</f>
        <v>0</v>
      </c>
      <c r="I102" s="156">
        <f>VLOOKUP(B102,'Full FBS'!$B$18:$M$2049,8,0)</f>
        <v>805</v>
      </c>
      <c r="J102" s="156">
        <f>VLOOKUP(B102,'Full FBS'!$B$18:$M$2049,9,0)</f>
        <v>7</v>
      </c>
      <c r="K102" s="156">
        <f>VLOOKUP(B102,'Full FBS'!$B$18:$M$2049,10,0)</f>
        <v>18</v>
      </c>
      <c r="L102" s="156">
        <f>VLOOKUP(B102,'Full FBS'!$B$18:$M$2049,11,0)</f>
        <v>165</v>
      </c>
      <c r="M102" s="156">
        <f>VLOOKUP(B102,'Full FBS'!$B$18:$M$2049,12,0)</f>
        <v>1</v>
      </c>
      <c r="N102" s="153">
        <f>SUM(G102*$D$8+H102*$D$5+I102*$D$9+J102*$D$6+K102*$D$11+L102*$D$10+M102*$D$7)</f>
        <v>154</v>
      </c>
      <c r="O102" s="159">
        <f>VLOOKUP(B102, 'Full FBS'!$B$18:$P$2049, 14, FALSE)</f>
        <v>1.02</v>
      </c>
      <c r="P102" s="160">
        <f>SUM(((((I102+(L102*1.1))/1800*0.55)+(J102+M102)/18*0.41))+(K102/20*0.04))*100*O102+(H102*1.75)</f>
        <v>53.004583333333329</v>
      </c>
      <c r="Q102" s="29"/>
      <c r="R102" s="14"/>
      <c r="S102" s="14"/>
      <c r="T102" s="14"/>
      <c r="U102" s="14"/>
    </row>
    <row r="103" spans="1:21" ht="13.5" customHeight="1">
      <c r="A103" s="154">
        <f>RANK(N103,$N$18:$N$2220)</f>
        <v>86</v>
      </c>
      <c r="B103" s="148" t="s">
        <v>2135</v>
      </c>
      <c r="C103" s="148" t="s">
        <v>1941</v>
      </c>
      <c r="D103" s="149" t="s">
        <v>39</v>
      </c>
      <c r="E103" s="149" t="s">
        <v>36</v>
      </c>
      <c r="F103" s="149" t="s">
        <v>1047</v>
      </c>
      <c r="G103" s="156">
        <f>VLOOKUP(B103,'Full FBS'!$B$18:$M$2049,6,0)</f>
        <v>0</v>
      </c>
      <c r="H103" s="156">
        <f>VLOOKUP(B103,'Full FBS'!$B$18:$M$2049,7,0)</f>
        <v>0</v>
      </c>
      <c r="I103" s="156">
        <f>VLOOKUP(B103,'Full FBS'!$B$18:$M$2049,8,0)</f>
        <v>798</v>
      </c>
      <c r="J103" s="156">
        <f>VLOOKUP(B103,'Full FBS'!$B$18:$M$2049,9,0)</f>
        <v>8</v>
      </c>
      <c r="K103" s="156">
        <f>VLOOKUP(B103,'Full FBS'!$B$18:$M$2049,10,0)</f>
        <v>13</v>
      </c>
      <c r="L103" s="156">
        <f>VLOOKUP(B103,'Full FBS'!$B$18:$M$2049,11,0)</f>
        <v>133</v>
      </c>
      <c r="M103" s="156">
        <f>VLOOKUP(B103,'Full FBS'!$B$18:$M$2049,12,0)</f>
        <v>1</v>
      </c>
      <c r="N103" s="153">
        <f>SUM(G103*$D$8+H103*$D$5+I103*$D$9+J103*$D$6+K103*$D$11+L103*$D$10+M103*$D$7)</f>
        <v>153.60000000000002</v>
      </c>
      <c r="O103" s="159">
        <f>VLOOKUP(B103, 'Full FBS'!$B$18:$P$2049, 14, FALSE)</f>
        <v>1.02</v>
      </c>
      <c r="P103" s="160">
        <f>SUM(((((I103+(L103*1.1))/1800*0.55)+(J103+M103)/18*0.41))+(K103/20*0.04))*100*O103+(H103*1.75)</f>
        <v>52.992683333333346</v>
      </c>
      <c r="Q103" s="29"/>
      <c r="R103" s="14"/>
      <c r="S103" s="14"/>
      <c r="T103" s="14"/>
      <c r="U103" s="14"/>
    </row>
    <row r="104" spans="1:21" ht="13.5" customHeight="1">
      <c r="A104" s="154">
        <f>RANK(N104,$N$18:$N$2220)</f>
        <v>87</v>
      </c>
      <c r="B104" s="148" t="s">
        <v>73</v>
      </c>
      <c r="C104" s="148" t="s">
        <v>1951</v>
      </c>
      <c r="D104" s="149" t="s">
        <v>39</v>
      </c>
      <c r="E104" s="149" t="s">
        <v>34</v>
      </c>
      <c r="F104" s="149" t="s">
        <v>47</v>
      </c>
      <c r="G104" s="156">
        <f>VLOOKUP(B104,'Full FBS'!$B$18:$M$2049,6,0)</f>
        <v>0</v>
      </c>
      <c r="H104" s="156">
        <f>VLOOKUP(B104,'Full FBS'!$B$18:$M$2049,7,0)</f>
        <v>0</v>
      </c>
      <c r="I104" s="156">
        <f>VLOOKUP(B104,'Full FBS'!$B$18:$M$2049,8,0)</f>
        <v>815</v>
      </c>
      <c r="J104" s="156">
        <f>VLOOKUP(B104,'Full FBS'!$B$18:$M$2049,9,0)</f>
        <v>10</v>
      </c>
      <c r="K104" s="156">
        <f>VLOOKUP(B104,'Full FBS'!$B$18:$M$2049,10,0)</f>
        <v>11</v>
      </c>
      <c r="L104" s="156">
        <f>VLOOKUP(B104,'Full FBS'!$B$18:$M$2049,11,0)</f>
        <v>66</v>
      </c>
      <c r="M104" s="156">
        <f>VLOOKUP(B104,'Full FBS'!$B$18:$M$2049,12,0)</f>
        <v>0</v>
      </c>
      <c r="N104" s="153">
        <f>SUM(G104*$D$8+H104*$D$5+I104*$D$9+J104*$D$6+K104*$D$11+L104*$D$10+M104*$D$7)</f>
        <v>153.6</v>
      </c>
      <c r="O104" s="159">
        <f>VLOOKUP(B104, 'Full FBS'!$B$18:$P$2049, 14, FALSE)</f>
        <v>1.02</v>
      </c>
      <c r="P104" s="160">
        <f>SUM(((((I104+(L104*1.1))/1800*0.55)+(J104+M104)/18*0.41))+(K104/20*0.04))*100*O104+(H104*1.75)</f>
        <v>53.140866666666675</v>
      </c>
      <c r="Q104" s="29"/>
      <c r="R104" s="14"/>
      <c r="S104" s="14"/>
      <c r="T104" s="14"/>
      <c r="U104" s="14"/>
    </row>
    <row r="105" spans="1:21" ht="13.5" customHeight="1">
      <c r="A105" s="154">
        <f>RANK(N105,$N$18:$N$2220)</f>
        <v>88</v>
      </c>
      <c r="B105" s="148" t="s">
        <v>734</v>
      </c>
      <c r="C105" s="148" t="s">
        <v>1957</v>
      </c>
      <c r="D105" s="149" t="s">
        <v>39</v>
      </c>
      <c r="E105" s="149" t="s">
        <v>38</v>
      </c>
      <c r="F105" s="149" t="s">
        <v>1047</v>
      </c>
      <c r="G105" s="156">
        <f>VLOOKUP(B105,'Full FBS'!$B$18:$M$2049,6,0)</f>
        <v>0</v>
      </c>
      <c r="H105" s="156">
        <f>VLOOKUP(B105,'Full FBS'!$B$18:$M$2049,7,0)</f>
        <v>0</v>
      </c>
      <c r="I105" s="156">
        <f>VLOOKUP(B105,'Full FBS'!$B$18:$M$2049,8,0)</f>
        <v>808</v>
      </c>
      <c r="J105" s="156">
        <f>VLOOKUP(B105,'Full FBS'!$B$18:$M$2049,9,0)</f>
        <v>7</v>
      </c>
      <c r="K105" s="156">
        <f>VLOOKUP(B105,'Full FBS'!$B$18:$M$2049,10,0)</f>
        <v>15</v>
      </c>
      <c r="L105" s="156">
        <f>VLOOKUP(B105,'Full FBS'!$B$18:$M$2049,11,0)</f>
        <v>138</v>
      </c>
      <c r="M105" s="156">
        <f>VLOOKUP(B105,'Full FBS'!$B$18:$M$2049,12,0)</f>
        <v>1</v>
      </c>
      <c r="N105" s="153">
        <f>SUM(G105*$D$8+H105*$D$5+I105*$D$9+J105*$D$6+K105*$D$11+L105*$D$10+M105*$D$7)</f>
        <v>150.10000000000002</v>
      </c>
      <c r="O105" s="159">
        <f>VLOOKUP(B105, 'Full FBS'!$B$18:$P$2049, 14, FALSE)</f>
        <v>1.02</v>
      </c>
      <c r="P105" s="160">
        <f>SUM(((((I105+(L105*1.1))/1800*0.55)+(J105+M105)/18*0.41))+(K105/20*0.04))*100*O105+(H105*1.75)</f>
        <v>51.560433333333336</v>
      </c>
      <c r="Q105" s="29"/>
      <c r="R105" s="14"/>
      <c r="S105" s="14"/>
      <c r="T105" s="14"/>
      <c r="U105" s="14"/>
    </row>
    <row r="106" spans="1:21" ht="13.5" customHeight="1">
      <c r="A106" s="154">
        <f>RANK(N106,$N$18:$N$2220)</f>
        <v>89</v>
      </c>
      <c r="B106" s="148" t="s">
        <v>269</v>
      </c>
      <c r="C106" s="148" t="s">
        <v>1940</v>
      </c>
      <c r="D106" s="149" t="s">
        <v>39</v>
      </c>
      <c r="E106" s="149" t="s">
        <v>38</v>
      </c>
      <c r="F106" s="149" t="s">
        <v>47</v>
      </c>
      <c r="G106" s="156">
        <f>VLOOKUP(B106,'Full FBS'!$B$18:$M$2049,6,0)</f>
        <v>0</v>
      </c>
      <c r="H106" s="156">
        <f>VLOOKUP(B106,'Full FBS'!$B$18:$M$2049,7,0)</f>
        <v>0</v>
      </c>
      <c r="I106" s="156">
        <f>VLOOKUP(B106,'Full FBS'!$B$18:$M$2049,8,0)</f>
        <v>790</v>
      </c>
      <c r="J106" s="156">
        <f>VLOOKUP(B106,'Full FBS'!$B$18:$M$2049,9,0)</f>
        <v>7</v>
      </c>
      <c r="K106" s="156">
        <f>VLOOKUP(B106,'Full FBS'!$B$18:$M$2049,10,0)</f>
        <v>16</v>
      </c>
      <c r="L106" s="156">
        <f>VLOOKUP(B106,'Full FBS'!$B$18:$M$2049,11,0)</f>
        <v>139</v>
      </c>
      <c r="M106" s="156">
        <f>VLOOKUP(B106,'Full FBS'!$B$18:$M$2049,12,0)</f>
        <v>1</v>
      </c>
      <c r="N106" s="153">
        <f>SUM(G106*$D$8+H106*$D$5+I106*$D$9+J106*$D$6+K106*$D$11+L106*$D$10+M106*$D$7)</f>
        <v>148.9</v>
      </c>
      <c r="O106" s="159">
        <f>VLOOKUP(B106, 'Full FBS'!$B$18:$P$2049, 14, FALSE)</f>
        <v>1.02</v>
      </c>
      <c r="P106" s="160">
        <f>SUM(((((I106+(L106*1.1))/1800*0.55)+(J106+M106)/18*0.41))+(K106/20*0.04))*100*O106+(H106*1.75)</f>
        <v>51.237716666666671</v>
      </c>
      <c r="Q106" s="29"/>
      <c r="R106" s="14"/>
      <c r="S106" s="14"/>
      <c r="T106" s="14"/>
      <c r="U106" s="14"/>
    </row>
    <row r="107" spans="1:21" ht="13.5" customHeight="1">
      <c r="A107" s="154">
        <f>RANK(N107,$N$18:$N$2220)</f>
        <v>90</v>
      </c>
      <c r="B107" s="148" t="s">
        <v>1068</v>
      </c>
      <c r="C107" s="148" t="s">
        <v>1931</v>
      </c>
      <c r="D107" s="149" t="s">
        <v>39</v>
      </c>
      <c r="E107" s="149" t="s">
        <v>34</v>
      </c>
      <c r="F107" s="149" t="s">
        <v>48</v>
      </c>
      <c r="G107" s="156">
        <f>VLOOKUP(B107,'Full FBS'!$B$18:$M$2049,6,0)</f>
        <v>0</v>
      </c>
      <c r="H107" s="156">
        <f>VLOOKUP(B107,'Full FBS'!$B$18:$M$2049,7,0)</f>
        <v>0</v>
      </c>
      <c r="I107" s="156">
        <f>VLOOKUP(B107,'Full FBS'!$B$18:$M$2049,8,0)</f>
        <v>794</v>
      </c>
      <c r="J107" s="156">
        <f>VLOOKUP(B107,'Full FBS'!$B$18:$M$2049,9,0)</f>
        <v>7</v>
      </c>
      <c r="K107" s="156">
        <f>VLOOKUP(B107,'Full FBS'!$B$18:$M$2049,10,0)</f>
        <v>16</v>
      </c>
      <c r="L107" s="156">
        <f>VLOOKUP(B107,'Full FBS'!$B$18:$M$2049,11,0)</f>
        <v>133</v>
      </c>
      <c r="M107" s="156">
        <f>VLOOKUP(B107,'Full FBS'!$B$18:$M$2049,12,0)</f>
        <v>1</v>
      </c>
      <c r="N107" s="153">
        <f>SUM(G107*$D$8+H107*$D$5+I107*$D$9+J107*$D$6+K107*$D$11+L107*$D$10+M107*$D$7)</f>
        <v>148.70000000000002</v>
      </c>
      <c r="O107" s="159">
        <f>VLOOKUP(B107, 'Full FBS'!$B$18:$P$2049, 14, FALSE)</f>
        <v>1.02</v>
      </c>
      <c r="P107" s="160">
        <f>SUM(((((I107+(L107*1.1))/1800*0.55)+(J107+M107)/18*0.41))+(K107/20*0.04))*100*O107+(H107*1.75)</f>
        <v>51.156683333333341</v>
      </c>
      <c r="Q107" s="29"/>
      <c r="R107" s="14"/>
      <c r="S107" s="14"/>
      <c r="T107" s="14"/>
      <c r="U107" s="14"/>
    </row>
    <row r="108" spans="1:21" ht="13.5" customHeight="1">
      <c r="A108" s="154">
        <f>RANK(N108,$N$18:$N$2220)</f>
        <v>91</v>
      </c>
      <c r="B108" s="148" t="s">
        <v>778</v>
      </c>
      <c r="C108" s="148" t="s">
        <v>1917</v>
      </c>
      <c r="D108" s="149" t="s">
        <v>39</v>
      </c>
      <c r="E108" s="149" t="s">
        <v>34</v>
      </c>
      <c r="F108" s="149" t="s">
        <v>41</v>
      </c>
      <c r="G108" s="156">
        <f>VLOOKUP(B108,'Full FBS'!$B$18:$M$2049,6,0)</f>
        <v>0</v>
      </c>
      <c r="H108" s="156">
        <f>VLOOKUP(B108,'Full FBS'!$B$18:$M$2049,7,0)</f>
        <v>0</v>
      </c>
      <c r="I108" s="156">
        <f>VLOOKUP(B108,'Full FBS'!$B$18:$M$2049,8,0)</f>
        <v>741</v>
      </c>
      <c r="J108" s="156">
        <f>VLOOKUP(B108,'Full FBS'!$B$18:$M$2049,9,0)</f>
        <v>9</v>
      </c>
      <c r="K108" s="156">
        <f>VLOOKUP(B108,'Full FBS'!$B$18:$M$2049,10,0)</f>
        <v>16</v>
      </c>
      <c r="L108" s="156">
        <f>VLOOKUP(B108,'Full FBS'!$B$18:$M$2049,11,0)</f>
        <v>120</v>
      </c>
      <c r="M108" s="156">
        <f>VLOOKUP(B108,'Full FBS'!$B$18:$M$2049,12,0)</f>
        <v>0</v>
      </c>
      <c r="N108" s="153">
        <f>SUM(G108*$D$8+H108*$D$5+I108*$D$9+J108*$D$6+K108*$D$11+L108*$D$10+M108*$D$7)</f>
        <v>148.10000000000002</v>
      </c>
      <c r="O108" s="159">
        <f>VLOOKUP(B108, 'Full FBS'!$B$18:$P$2049, 14, FALSE)</f>
        <v>1.02</v>
      </c>
      <c r="P108" s="160">
        <f>SUM(((((I108+(L108*1.1))/1800*0.55)+(J108+M108)/18*0.41))+(K108/20*0.04))*100*O108+(H108*1.75)</f>
        <v>51.3825</v>
      </c>
      <c r="Q108" s="29"/>
      <c r="R108" s="14"/>
      <c r="S108" s="14"/>
      <c r="T108" s="14"/>
      <c r="U108" s="14"/>
    </row>
    <row r="109" spans="1:21" ht="13.5" customHeight="1">
      <c r="A109" s="154">
        <f>RANK(N109,$N$18:$N$2220)</f>
        <v>92</v>
      </c>
      <c r="B109" s="148" t="s">
        <v>317</v>
      </c>
      <c r="C109" s="148" t="s">
        <v>411</v>
      </c>
      <c r="D109" s="149" t="s">
        <v>39</v>
      </c>
      <c r="E109" s="149" t="s">
        <v>34</v>
      </c>
      <c r="F109" s="149" t="s">
        <v>37</v>
      </c>
      <c r="G109" s="156">
        <f>VLOOKUP(B109,'Full FBS'!$B$18:$M$2049,6,0)</f>
        <v>0</v>
      </c>
      <c r="H109" s="156">
        <f>VLOOKUP(B109,'Full FBS'!$B$18:$M$2049,7,0)</f>
        <v>0</v>
      </c>
      <c r="I109" s="156">
        <f>VLOOKUP(B109,'Full FBS'!$B$18:$M$2049,8,0)</f>
        <v>797</v>
      </c>
      <c r="J109" s="156">
        <f>VLOOKUP(B109,'Full FBS'!$B$18:$M$2049,9,0)</f>
        <v>8</v>
      </c>
      <c r="K109" s="156">
        <f>VLOOKUP(B109,'Full FBS'!$B$18:$M$2049,10,0)</f>
        <v>10</v>
      </c>
      <c r="L109" s="156">
        <f>VLOOKUP(B109,'Full FBS'!$B$18:$M$2049,11,0)</f>
        <v>93</v>
      </c>
      <c r="M109" s="156">
        <f>VLOOKUP(B109,'Full FBS'!$B$18:$M$2049,12,0)</f>
        <v>1</v>
      </c>
      <c r="N109" s="153">
        <f>SUM(G109*$D$8+H109*$D$5+I109*$D$9+J109*$D$6+K109*$D$11+L109*$D$10+M109*$D$7)</f>
        <v>148</v>
      </c>
      <c r="O109" s="159">
        <f>VLOOKUP(B109, 'Full FBS'!$B$18:$P$2049, 14, FALSE)</f>
        <v>1.02</v>
      </c>
      <c r="P109" s="160">
        <f>SUM(((((I109+(L109*1.1))/1800*0.55)+(J109+M109)/18*0.41))+(K109/20*0.04))*100*O109+(H109*1.75)</f>
        <v>50.978183333333334</v>
      </c>
      <c r="Q109" s="29"/>
      <c r="R109" s="14"/>
      <c r="S109" s="14"/>
      <c r="T109" s="14"/>
      <c r="U109" s="14"/>
    </row>
    <row r="110" spans="1:21" ht="13.5" customHeight="1">
      <c r="A110" s="154">
        <f>RANK(N110,$N$18:$N$2220)</f>
        <v>93</v>
      </c>
      <c r="B110" s="148" t="s">
        <v>187</v>
      </c>
      <c r="C110" s="148" t="s">
        <v>1910</v>
      </c>
      <c r="D110" s="149" t="s">
        <v>39</v>
      </c>
      <c r="E110" s="149" t="s">
        <v>38</v>
      </c>
      <c r="F110" s="149" t="s">
        <v>41</v>
      </c>
      <c r="G110" s="156">
        <f>VLOOKUP(B110,'Full FBS'!$B$18:$M$2049,6,0)</f>
        <v>0</v>
      </c>
      <c r="H110" s="156">
        <f>VLOOKUP(B110,'Full FBS'!$B$18:$M$2049,7,0)</f>
        <v>0</v>
      </c>
      <c r="I110" s="156">
        <f>VLOOKUP(B110,'Full FBS'!$B$18:$M$2049,8,0)</f>
        <v>877</v>
      </c>
      <c r="J110" s="156">
        <f>VLOOKUP(B110,'Full FBS'!$B$18:$M$2049,9,0)</f>
        <v>9</v>
      </c>
      <c r="K110" s="156">
        <f>VLOOKUP(B110,'Full FBS'!$B$18:$M$2049,10,0)</f>
        <v>5</v>
      </c>
      <c r="L110" s="156">
        <f>VLOOKUP(B110,'Full FBS'!$B$18:$M$2049,11,0)</f>
        <v>24</v>
      </c>
      <c r="M110" s="156">
        <f>VLOOKUP(B110,'Full FBS'!$B$18:$M$2049,12,0)</f>
        <v>0</v>
      </c>
      <c r="N110" s="153">
        <f>SUM(G110*$D$8+H110*$D$5+I110*$D$9+J110*$D$6+K110*$D$11+L110*$D$10+M110*$D$7)</f>
        <v>146.6</v>
      </c>
      <c r="O110" s="159">
        <f>VLOOKUP(B110, 'Full FBS'!$B$18:$P$2049, 14, FALSE)</f>
        <v>1.02</v>
      </c>
      <c r="P110" s="160">
        <f>SUM(((((I110+(L110*1.1))/1800*0.55)+(J110+M110)/18*0.41))+(K110/20*0.04))*100*O110+(H110*1.75)</f>
        <v>50.085966666666671</v>
      </c>
      <c r="Q110" s="29"/>
      <c r="R110" s="14"/>
      <c r="S110" s="14"/>
      <c r="T110" s="14"/>
      <c r="U110" s="14"/>
    </row>
    <row r="111" spans="1:21" ht="13.5" customHeight="1">
      <c r="A111" s="154">
        <f>RANK(N111,$N$18:$N$2220)</f>
        <v>94</v>
      </c>
      <c r="B111" s="148" t="s">
        <v>1831</v>
      </c>
      <c r="C111" s="148" t="s">
        <v>61</v>
      </c>
      <c r="D111" s="149" t="s">
        <v>39</v>
      </c>
      <c r="E111" s="149" t="s">
        <v>38</v>
      </c>
      <c r="F111" s="149" t="s">
        <v>48</v>
      </c>
      <c r="G111" s="156">
        <f>VLOOKUP(B111,'Full FBS'!$B$18:$M$2049,6,0)</f>
        <v>0</v>
      </c>
      <c r="H111" s="156">
        <f>VLOOKUP(B111,'Full FBS'!$B$18:$M$2049,7,0)</f>
        <v>0</v>
      </c>
      <c r="I111" s="156">
        <f>VLOOKUP(B111,'Full FBS'!$B$18:$M$2049,8,0)</f>
        <v>848</v>
      </c>
      <c r="J111" s="156">
        <f>VLOOKUP(B111,'Full FBS'!$B$18:$M$2049,9,0)</f>
        <v>7</v>
      </c>
      <c r="K111" s="156">
        <f>VLOOKUP(B111,'Full FBS'!$B$18:$M$2049,10,0)</f>
        <v>11</v>
      </c>
      <c r="L111" s="156">
        <f>VLOOKUP(B111,'Full FBS'!$B$18:$M$2049,11,0)</f>
        <v>78</v>
      </c>
      <c r="M111" s="156">
        <f>VLOOKUP(B111,'Full FBS'!$B$18:$M$2049,12,0)</f>
        <v>1</v>
      </c>
      <c r="N111" s="153">
        <f>SUM(G111*$D$8+H111*$D$5+I111*$D$9+J111*$D$6+K111*$D$11+L111*$D$10+M111*$D$7)</f>
        <v>146.10000000000002</v>
      </c>
      <c r="O111" s="159">
        <f>VLOOKUP(B111, 'Full FBS'!$B$18:$P$2049, 14, FALSE)</f>
        <v>1.02</v>
      </c>
      <c r="P111" s="160">
        <f>SUM(((((I111+(L111*1.1))/1800*0.55)+(J111+M111)/18*0.41))+(K111/20*0.04))*100*O111+(H111*1.75)</f>
        <v>49.934100000000008</v>
      </c>
      <c r="Q111" s="29"/>
      <c r="R111" s="14"/>
      <c r="S111" s="14"/>
      <c r="T111" s="14"/>
      <c r="U111" s="14"/>
    </row>
    <row r="112" spans="1:21" ht="13.5" customHeight="1">
      <c r="A112" s="154">
        <f>RANK(N112,$N$18:$N$2220)</f>
        <v>95</v>
      </c>
      <c r="B112" s="148" t="s">
        <v>991</v>
      </c>
      <c r="C112" s="148" t="s">
        <v>1046</v>
      </c>
      <c r="D112" s="149" t="s">
        <v>39</v>
      </c>
      <c r="E112" s="149" t="s">
        <v>36</v>
      </c>
      <c r="F112" s="149" t="s">
        <v>37</v>
      </c>
      <c r="G112" s="156">
        <f>VLOOKUP(B112,'Full FBS'!$B$18:$M$2049,6,0)</f>
        <v>0</v>
      </c>
      <c r="H112" s="156">
        <f>VLOOKUP(B112,'Full FBS'!$B$18:$M$2049,7,0)</f>
        <v>0</v>
      </c>
      <c r="I112" s="156">
        <f>VLOOKUP(B112,'Full FBS'!$B$18:$M$2049,8,0)</f>
        <v>765</v>
      </c>
      <c r="J112" s="156">
        <f>VLOOKUP(B112,'Full FBS'!$B$18:$M$2049,9,0)</f>
        <v>7</v>
      </c>
      <c r="K112" s="156">
        <f>VLOOKUP(B112,'Full FBS'!$B$18:$M$2049,10,0)</f>
        <v>18</v>
      </c>
      <c r="L112" s="156">
        <f>VLOOKUP(B112,'Full FBS'!$B$18:$M$2049,11,0)</f>
        <v>126</v>
      </c>
      <c r="M112" s="156">
        <f>VLOOKUP(B112,'Full FBS'!$B$18:$M$2049,12,0)</f>
        <v>1</v>
      </c>
      <c r="N112" s="153">
        <f>SUM(G112*$D$8+H112*$D$5+I112*$D$9+J112*$D$6+K112*$D$11+L112*$D$10+M112*$D$7)</f>
        <v>146.1</v>
      </c>
      <c r="O112" s="159">
        <f>VLOOKUP(B112, 'Full FBS'!$B$18:$P$2049, 14, FALSE)</f>
        <v>1.02</v>
      </c>
      <c r="P112" s="160">
        <f>SUM(((((I112+(L112*1.1))/1800*0.55)+(J112+M112)/18*0.41))+(K112/20*0.04))*100*O112+(H112*1.75)</f>
        <v>50.420866666666669</v>
      </c>
      <c r="Q112" s="29"/>
      <c r="R112" s="14"/>
      <c r="S112" s="14"/>
      <c r="T112" s="14"/>
      <c r="U112" s="14"/>
    </row>
    <row r="113" spans="1:21" ht="13.5" customHeight="1">
      <c r="A113" s="154">
        <f>RANK(N113,$N$18:$N$2220)</f>
        <v>96</v>
      </c>
      <c r="B113" s="148" t="s">
        <v>783</v>
      </c>
      <c r="C113" s="148" t="s">
        <v>439</v>
      </c>
      <c r="D113" s="149" t="s">
        <v>39</v>
      </c>
      <c r="E113" s="149" t="s">
        <v>34</v>
      </c>
      <c r="F113" s="149" t="s">
        <v>35</v>
      </c>
      <c r="G113" s="156">
        <f>VLOOKUP(B113,'Full FBS'!$B$18:$M$2049,6,0)</f>
        <v>0</v>
      </c>
      <c r="H113" s="156">
        <f>VLOOKUP(B113,'Full FBS'!$B$18:$M$2049,7,0)</f>
        <v>0</v>
      </c>
      <c r="I113" s="156">
        <f>VLOOKUP(B113,'Full FBS'!$B$18:$M$2049,8,0)</f>
        <v>728</v>
      </c>
      <c r="J113" s="156">
        <f>VLOOKUP(B113,'Full FBS'!$B$18:$M$2049,9,0)</f>
        <v>7</v>
      </c>
      <c r="K113" s="156">
        <f>VLOOKUP(B113,'Full FBS'!$B$18:$M$2049,10,0)</f>
        <v>20</v>
      </c>
      <c r="L113" s="156">
        <f>VLOOKUP(B113,'Full FBS'!$B$18:$M$2049,11,0)</f>
        <v>152</v>
      </c>
      <c r="M113" s="156">
        <f>VLOOKUP(B113,'Full FBS'!$B$18:$M$2049,12,0)</f>
        <v>1</v>
      </c>
      <c r="N113" s="153">
        <f>SUM(G113*$D$8+H113*$D$5+I113*$D$9+J113*$D$6+K113*$D$11+L113*$D$10+M113*$D$7)</f>
        <v>146</v>
      </c>
      <c r="O113" s="159">
        <f>VLOOKUP(B113, 'Full FBS'!$B$18:$P$2049, 14, FALSE)</f>
        <v>1.02</v>
      </c>
      <c r="P113" s="160">
        <f>SUM(((((I113+(L113*1.1))/1800*0.55)+(J113+M113)/18*0.41))+(K113/20*0.04))*100*O113+(H113*1.75)</f>
        <v>50.567066666666662</v>
      </c>
      <c r="Q113" s="29"/>
      <c r="R113" s="14"/>
      <c r="S113" s="14"/>
      <c r="T113" s="14"/>
      <c r="U113" s="14"/>
    </row>
    <row r="114" spans="1:21" ht="13.5" customHeight="1">
      <c r="A114" s="154">
        <f>RANK(N114,$N$18:$N$2220)</f>
        <v>97</v>
      </c>
      <c r="B114" s="148" t="s">
        <v>557</v>
      </c>
      <c r="C114" s="148" t="s">
        <v>429</v>
      </c>
      <c r="D114" s="149" t="s">
        <v>39</v>
      </c>
      <c r="E114" s="149" t="s">
        <v>38</v>
      </c>
      <c r="F114" s="149" t="s">
        <v>336</v>
      </c>
      <c r="G114" s="156">
        <f>VLOOKUP(B114,'Full FBS'!$B$18:$M$2049,6,0)</f>
        <v>0</v>
      </c>
      <c r="H114" s="156">
        <f>VLOOKUP(B114,'Full FBS'!$B$18:$M$2049,7,0)</f>
        <v>0</v>
      </c>
      <c r="I114" s="156">
        <f>VLOOKUP(B114,'Full FBS'!$B$18:$M$2049,8,0)</f>
        <v>804</v>
      </c>
      <c r="J114" s="156">
        <f>VLOOKUP(B114,'Full FBS'!$B$18:$M$2049,9,0)</f>
        <v>6</v>
      </c>
      <c r="K114" s="156">
        <f>VLOOKUP(B114,'Full FBS'!$B$18:$M$2049,10,0)</f>
        <v>17</v>
      </c>
      <c r="L114" s="156">
        <f>VLOOKUP(B114,'Full FBS'!$B$18:$M$2049,11,0)</f>
        <v>137</v>
      </c>
      <c r="M114" s="156">
        <f>VLOOKUP(B114,'Full FBS'!$B$18:$M$2049,12,0)</f>
        <v>1</v>
      </c>
      <c r="N114" s="153">
        <f>SUM(G114*$D$8+H114*$D$5+I114*$D$9+J114*$D$6+K114*$D$11+L114*$D$10+M114*$D$7)</f>
        <v>144.6</v>
      </c>
      <c r="O114" s="159">
        <f>VLOOKUP(B114, 'Full FBS'!$B$18:$P$2049, 14, FALSE)</f>
        <v>1.02</v>
      </c>
      <c r="P114" s="160">
        <f>SUM(((((I114+(L114*1.1))/1800*0.55)+(J114+M114)/18*0.41))+(K114/20*0.04))*100*O114+(H114*1.75)</f>
        <v>49.486150000000002</v>
      </c>
      <c r="Q114" s="29"/>
      <c r="R114" s="14"/>
      <c r="S114" s="14"/>
      <c r="T114" s="14"/>
      <c r="U114" s="14"/>
    </row>
    <row r="115" spans="1:21" ht="13.5" customHeight="1">
      <c r="A115" s="154">
        <f>RANK(N115,$N$18:$N$2220)</f>
        <v>98</v>
      </c>
      <c r="B115" s="148" t="s">
        <v>1591</v>
      </c>
      <c r="C115" s="148" t="s">
        <v>1064</v>
      </c>
      <c r="D115" s="149" t="s">
        <v>39</v>
      </c>
      <c r="E115" s="149" t="s">
        <v>38</v>
      </c>
      <c r="F115" s="149" t="s">
        <v>335</v>
      </c>
      <c r="G115" s="156">
        <f>VLOOKUP(B115,'Full FBS'!$B$18:$M$2049,6,0)</f>
        <v>0</v>
      </c>
      <c r="H115" s="156">
        <f>VLOOKUP(B115,'Full FBS'!$B$18:$M$2049,7,0)</f>
        <v>0</v>
      </c>
      <c r="I115" s="156">
        <f>VLOOKUP(B115,'Full FBS'!$B$18:$M$2049,8,0)</f>
        <v>797</v>
      </c>
      <c r="J115" s="156">
        <f>VLOOKUP(B115,'Full FBS'!$B$18:$M$2049,9,0)</f>
        <v>7</v>
      </c>
      <c r="K115" s="156">
        <f>VLOOKUP(B115,'Full FBS'!$B$18:$M$2049,10,0)</f>
        <v>12</v>
      </c>
      <c r="L115" s="156">
        <f>VLOOKUP(B115,'Full FBS'!$B$18:$M$2049,11,0)</f>
        <v>106</v>
      </c>
      <c r="M115" s="156">
        <f>VLOOKUP(B115,'Full FBS'!$B$18:$M$2049,12,0)</f>
        <v>1</v>
      </c>
      <c r="N115" s="153">
        <f>SUM(G115*$D$8+H115*$D$5+I115*$D$9+J115*$D$6+K115*$D$11+L115*$D$10+M115*$D$7)</f>
        <v>144.30000000000001</v>
      </c>
      <c r="O115" s="159">
        <f>VLOOKUP(B115, 'Full FBS'!$B$18:$P$2049, 14, FALSE)</f>
        <v>1.02</v>
      </c>
      <c r="P115" s="160">
        <f>SUM(((((I115+(L115*1.1))/1800*0.55)+(J115+M115)/18*0.41))+(K115/20*0.04))*100*O115+(H115*1.75)</f>
        <v>49.508533333333332</v>
      </c>
      <c r="Q115" s="29"/>
      <c r="R115" s="14"/>
      <c r="S115" s="14"/>
      <c r="T115" s="14"/>
      <c r="U115" s="14"/>
    </row>
    <row r="116" spans="1:21" ht="13.5" customHeight="1">
      <c r="A116" s="154">
        <f>RANK(N116,$N$18:$N$2220)</f>
        <v>99</v>
      </c>
      <c r="B116" s="148" t="s">
        <v>1133</v>
      </c>
      <c r="C116" s="148" t="s">
        <v>1907</v>
      </c>
      <c r="D116" s="149" t="s">
        <v>39</v>
      </c>
      <c r="E116" s="149" t="s">
        <v>34</v>
      </c>
      <c r="F116" s="149" t="s">
        <v>41</v>
      </c>
      <c r="G116" s="156">
        <f>VLOOKUP(B116,'Full FBS'!$B$18:$M$2049,6,0)</f>
        <v>0</v>
      </c>
      <c r="H116" s="156">
        <f>VLOOKUP(B116,'Full FBS'!$B$18:$M$2049,7,0)</f>
        <v>0</v>
      </c>
      <c r="I116" s="156">
        <f>VLOOKUP(B116,'Full FBS'!$B$18:$M$2049,8,0)</f>
        <v>803</v>
      </c>
      <c r="J116" s="156">
        <f>VLOOKUP(B116,'Full FBS'!$B$18:$M$2049,9,0)</f>
        <v>7</v>
      </c>
      <c r="K116" s="156">
        <f>VLOOKUP(B116,'Full FBS'!$B$18:$M$2049,10,0)</f>
        <v>16</v>
      </c>
      <c r="L116" s="156">
        <f>VLOOKUP(B116,'Full FBS'!$B$18:$M$2049,11,0)</f>
        <v>137</v>
      </c>
      <c r="M116" s="156">
        <f>VLOOKUP(B116,'Full FBS'!$B$18:$M$2049,12,0)</f>
        <v>0</v>
      </c>
      <c r="N116" s="153">
        <f>SUM(G116*$D$8+H116*$D$5+I116*$D$9+J116*$D$6+K116*$D$11+L116*$D$10+M116*$D$7)</f>
        <v>144</v>
      </c>
      <c r="O116" s="159">
        <f>VLOOKUP(B116, 'Full FBS'!$B$18:$P$2049, 14, FALSE)</f>
        <v>1.02</v>
      </c>
      <c r="P116" s="160">
        <f>SUM(((((I116+(L116*1.1))/1800*0.55)+(J116+M116)/18*0.41))+(K116/20*0.04))*100*O116+(H116*1.75)</f>
        <v>49.250983333333338</v>
      </c>
      <c r="Q116" s="29"/>
      <c r="R116" s="14"/>
      <c r="S116" s="14"/>
      <c r="T116" s="14"/>
      <c r="U116" s="14"/>
    </row>
    <row r="117" spans="1:21" ht="13.5" customHeight="1">
      <c r="A117" s="154">
        <f>RANK(N117,$N$18:$N$2220)</f>
        <v>100</v>
      </c>
      <c r="B117" s="148" t="s">
        <v>304</v>
      </c>
      <c r="C117" s="148" t="s">
        <v>441</v>
      </c>
      <c r="D117" s="149" t="s">
        <v>39</v>
      </c>
      <c r="E117" s="149" t="s">
        <v>34</v>
      </c>
      <c r="F117" s="149" t="s">
        <v>47</v>
      </c>
      <c r="G117" s="156">
        <f>VLOOKUP(B117,'Full FBS'!$B$18:$M$2049,6,0)</f>
        <v>0</v>
      </c>
      <c r="H117" s="156">
        <f>VLOOKUP(B117,'Full FBS'!$B$18:$M$2049,7,0)</f>
        <v>0</v>
      </c>
      <c r="I117" s="156">
        <f>VLOOKUP(B117,'Full FBS'!$B$18:$M$2049,8,0)</f>
        <v>786</v>
      </c>
      <c r="J117" s="156">
        <f>VLOOKUP(B117,'Full FBS'!$B$18:$M$2049,9,0)</f>
        <v>7</v>
      </c>
      <c r="K117" s="156">
        <f>VLOOKUP(B117,'Full FBS'!$B$18:$M$2049,10,0)</f>
        <v>13</v>
      </c>
      <c r="L117" s="156">
        <f>VLOOKUP(B117,'Full FBS'!$B$18:$M$2049,11,0)</f>
        <v>105</v>
      </c>
      <c r="M117" s="156">
        <f>VLOOKUP(B117,'Full FBS'!$B$18:$M$2049,12,0)</f>
        <v>1</v>
      </c>
      <c r="N117" s="153">
        <f>SUM(G117*$D$8+H117*$D$5+I117*$D$9+J117*$D$6+K117*$D$11+L117*$D$10+M117*$D$7)</f>
        <v>143.60000000000002</v>
      </c>
      <c r="O117" s="159">
        <f>VLOOKUP(B117, 'Full FBS'!$B$18:$P$2049, 14, FALSE)</f>
        <v>1.02</v>
      </c>
      <c r="P117" s="160">
        <f>SUM(((((I117+(L117*1.1))/1800*0.55)+(J117+M117)/18*0.41))+(K117/20*0.04))*100*O117+(H117*1.75)</f>
        <v>49.335416666666667</v>
      </c>
      <c r="Q117" s="29"/>
      <c r="R117" s="14"/>
      <c r="S117" s="14"/>
      <c r="T117" s="14"/>
      <c r="U117" s="14"/>
    </row>
    <row r="118" spans="1:21" ht="13.5" customHeight="1">
      <c r="A118" s="154">
        <f>RANK(N118,$N$18:$N$2220)</f>
        <v>101</v>
      </c>
      <c r="B118" s="148" t="s">
        <v>881</v>
      </c>
      <c r="C118" s="148" t="s">
        <v>54</v>
      </c>
      <c r="D118" s="149" t="s">
        <v>39</v>
      </c>
      <c r="E118" s="149" t="s">
        <v>34</v>
      </c>
      <c r="F118" s="149" t="s">
        <v>45</v>
      </c>
      <c r="G118" s="156">
        <f>VLOOKUP(B118,'Full FBS'!$B$18:$M$2049,6,0)</f>
        <v>0</v>
      </c>
      <c r="H118" s="156">
        <f>VLOOKUP(B118,'Full FBS'!$B$18:$M$2049,7,0)</f>
        <v>0</v>
      </c>
      <c r="I118" s="156">
        <f>VLOOKUP(B118,'Full FBS'!$B$18:$M$2049,8,0)</f>
        <v>748</v>
      </c>
      <c r="J118" s="156">
        <f>VLOOKUP(B118,'Full FBS'!$B$18:$M$2049,9,0)</f>
        <v>7</v>
      </c>
      <c r="K118" s="156">
        <f>VLOOKUP(B118,'Full FBS'!$B$18:$M$2049,10,0)</f>
        <v>15</v>
      </c>
      <c r="L118" s="156">
        <f>VLOOKUP(B118,'Full FBS'!$B$18:$M$2049,11,0)</f>
        <v>119</v>
      </c>
      <c r="M118" s="156">
        <f>VLOOKUP(B118,'Full FBS'!$B$18:$M$2049,12,0)</f>
        <v>1</v>
      </c>
      <c r="N118" s="153">
        <f>SUM(G118*$D$8+H118*$D$5+I118*$D$9+J118*$D$6+K118*$D$11+L118*$D$10+M118*$D$7)</f>
        <v>142.19999999999999</v>
      </c>
      <c r="O118" s="159">
        <f>VLOOKUP(B118, 'Full FBS'!$B$18:$P$2049, 14, FALSE)</f>
        <v>1.02</v>
      </c>
      <c r="P118" s="160">
        <f>SUM(((((I118+(L118*1.1))/1800*0.55)+(J118+M118)/18*0.41))+(K118/20*0.04))*100*O118+(H118*1.75)</f>
        <v>49.03905000000001</v>
      </c>
      <c r="Q118" s="29"/>
      <c r="R118" s="14"/>
      <c r="S118" s="14"/>
      <c r="T118" s="14"/>
      <c r="U118" s="14"/>
    </row>
    <row r="119" spans="1:21" ht="13.5" customHeight="1">
      <c r="A119" s="154">
        <f>RANK(N119,$N$18:$N$2220)</f>
        <v>102</v>
      </c>
      <c r="B119" s="148" t="s">
        <v>1530</v>
      </c>
      <c r="C119" s="148" t="s">
        <v>1936</v>
      </c>
      <c r="D119" s="149" t="s">
        <v>39</v>
      </c>
      <c r="E119" s="149" t="s">
        <v>38</v>
      </c>
      <c r="F119" s="149" t="s">
        <v>48</v>
      </c>
      <c r="G119" s="156">
        <f>VLOOKUP(B119,'Full FBS'!$B$18:$M$2049,6,0)</f>
        <v>0</v>
      </c>
      <c r="H119" s="156">
        <f>VLOOKUP(B119,'Full FBS'!$B$18:$M$2049,7,0)</f>
        <v>0</v>
      </c>
      <c r="I119" s="156">
        <f>VLOOKUP(B119,'Full FBS'!$B$18:$M$2049,8,0)</f>
        <v>719</v>
      </c>
      <c r="J119" s="156">
        <f>VLOOKUP(B119,'Full FBS'!$B$18:$M$2049,9,0)</f>
        <v>6</v>
      </c>
      <c r="K119" s="156">
        <f>VLOOKUP(B119,'Full FBS'!$B$18:$M$2049,10,0)</f>
        <v>20</v>
      </c>
      <c r="L119" s="156">
        <f>VLOOKUP(B119,'Full FBS'!$B$18:$M$2049,11,0)</f>
        <v>181</v>
      </c>
      <c r="M119" s="156">
        <f>VLOOKUP(B119,'Full FBS'!$B$18:$M$2049,12,0)</f>
        <v>1</v>
      </c>
      <c r="N119" s="153">
        <f>SUM(G119*$D$8+H119*$D$5+I119*$D$9+J119*$D$6+K119*$D$11+L119*$D$10+M119*$D$7)</f>
        <v>142</v>
      </c>
      <c r="O119" s="159">
        <f>VLOOKUP(B119, 'Full FBS'!$B$18:$P$2049, 14, FALSE)</f>
        <v>1.02</v>
      </c>
      <c r="P119" s="160">
        <f>SUM(((((I119+(L119*1.1))/1800*0.55)+(J119+M119)/18*0.41))+(K119/20*0.04))*100*O119+(H119*1.75)</f>
        <v>48.957450000000001</v>
      </c>
      <c r="Q119" s="29"/>
      <c r="R119" s="14"/>
      <c r="S119" s="14"/>
      <c r="T119" s="14"/>
      <c r="U119" s="14"/>
    </row>
    <row r="120" spans="1:21" ht="13.5" customHeight="1">
      <c r="A120" s="154">
        <f>RANK(N120,$N$18:$N$2220)</f>
        <v>103</v>
      </c>
      <c r="B120" s="148" t="s">
        <v>1214</v>
      </c>
      <c r="C120" s="148" t="s">
        <v>1915</v>
      </c>
      <c r="D120" s="149" t="s">
        <v>39</v>
      </c>
      <c r="E120" s="149" t="s">
        <v>1965</v>
      </c>
      <c r="F120" s="149" t="s">
        <v>35</v>
      </c>
      <c r="G120" s="156">
        <f>VLOOKUP(B120,'Full FBS'!$B$18:$M$2049,6,0)</f>
        <v>0</v>
      </c>
      <c r="H120" s="156">
        <f>VLOOKUP(B120,'Full FBS'!$B$18:$M$2049,7,0)</f>
        <v>0</v>
      </c>
      <c r="I120" s="156">
        <f>VLOOKUP(B120,'Full FBS'!$B$18:$M$2049,8,0)</f>
        <v>731</v>
      </c>
      <c r="J120" s="156">
        <f>VLOOKUP(B120,'Full FBS'!$B$18:$M$2049,9,0)</f>
        <v>6</v>
      </c>
      <c r="K120" s="156">
        <f>VLOOKUP(B120,'Full FBS'!$B$18:$M$2049,10,0)</f>
        <v>20</v>
      </c>
      <c r="L120" s="156">
        <f>VLOOKUP(B120,'Full FBS'!$B$18:$M$2049,11,0)</f>
        <v>166</v>
      </c>
      <c r="M120" s="156">
        <f>VLOOKUP(B120,'Full FBS'!$B$18:$M$2049,12,0)</f>
        <v>1</v>
      </c>
      <c r="N120" s="153">
        <f>SUM(G120*$D$8+H120*$D$5+I120*$D$9+J120*$D$6+K120*$D$11+L120*$D$10+M120*$D$7)</f>
        <v>141.70000000000002</v>
      </c>
      <c r="O120" s="159">
        <f>VLOOKUP(B120, 'Full FBS'!$B$18:$P$2049, 14, FALSE)</f>
        <v>1.02</v>
      </c>
      <c r="P120" s="160">
        <f>SUM(((((I120+(L120*1.1))/1800*0.55)+(J120+M120)/18*0.41))+(K120/20*0.04))*100*O120+(H120*1.75)</f>
        <v>48.8172</v>
      </c>
      <c r="Q120" s="29"/>
      <c r="R120" s="14"/>
      <c r="S120" s="14"/>
      <c r="T120" s="14"/>
      <c r="U120" s="14"/>
    </row>
    <row r="121" spans="1:21" ht="13.5" customHeight="1">
      <c r="A121" s="154">
        <f>RANK(N121,$N$18:$N$2220)</f>
        <v>104</v>
      </c>
      <c r="B121" s="148" t="s">
        <v>976</v>
      </c>
      <c r="C121" s="148" t="s">
        <v>1934</v>
      </c>
      <c r="D121" s="149" t="s">
        <v>39</v>
      </c>
      <c r="E121" s="149" t="s">
        <v>38</v>
      </c>
      <c r="F121" s="149" t="s">
        <v>37</v>
      </c>
      <c r="G121" s="156">
        <f>VLOOKUP(B121,'Full FBS'!$B$18:$M$2049,6,0)</f>
        <v>0</v>
      </c>
      <c r="H121" s="156">
        <f>VLOOKUP(B121,'Full FBS'!$B$18:$M$2049,7,0)</f>
        <v>0</v>
      </c>
      <c r="I121" s="156">
        <f>VLOOKUP(B121,'Full FBS'!$B$18:$M$2049,8,0)</f>
        <v>741</v>
      </c>
      <c r="J121" s="156">
        <f>VLOOKUP(B121,'Full FBS'!$B$18:$M$2049,9,0)</f>
        <v>6</v>
      </c>
      <c r="K121" s="156">
        <f>VLOOKUP(B121,'Full FBS'!$B$18:$M$2049,10,0)</f>
        <v>19</v>
      </c>
      <c r="L121" s="156">
        <f>VLOOKUP(B121,'Full FBS'!$B$18:$M$2049,11,0)</f>
        <v>159</v>
      </c>
      <c r="M121" s="156">
        <f>VLOOKUP(B121,'Full FBS'!$B$18:$M$2049,12,0)</f>
        <v>1</v>
      </c>
      <c r="N121" s="153">
        <f>SUM(G121*$D$8+H121*$D$5+I121*$D$9+J121*$D$6+K121*$D$11+L121*$D$10+M121*$D$7)</f>
        <v>141.5</v>
      </c>
      <c r="O121" s="159">
        <f>VLOOKUP(B121, 'Full FBS'!$B$18:$P$2049, 14, FALSE)</f>
        <v>1.02</v>
      </c>
      <c r="P121" s="160">
        <f>SUM(((((I121+(L121*1.1))/1800*0.55)+(J121+M121)/18*0.41))+(K121/20*0.04))*100*O121+(H121*1.75)</f>
        <v>48.684883333333339</v>
      </c>
      <c r="Q121" s="29"/>
      <c r="R121" s="14"/>
      <c r="S121" s="14"/>
      <c r="T121" s="14"/>
      <c r="U121" s="14"/>
    </row>
    <row r="122" spans="1:21" ht="13.5" customHeight="1">
      <c r="A122" s="154">
        <f>RANK(N122,$N$18:$N$2220)</f>
        <v>105</v>
      </c>
      <c r="B122" s="148" t="s">
        <v>817</v>
      </c>
      <c r="C122" s="148" t="s">
        <v>451</v>
      </c>
      <c r="D122" s="149" t="s">
        <v>39</v>
      </c>
      <c r="E122" s="149" t="s">
        <v>36</v>
      </c>
      <c r="F122" s="149" t="s">
        <v>336</v>
      </c>
      <c r="G122" s="156">
        <f>VLOOKUP(B122,'Full FBS'!$B$18:$M$2049,6,0)</f>
        <v>0</v>
      </c>
      <c r="H122" s="156">
        <f>VLOOKUP(B122,'Full FBS'!$B$18:$M$2049,7,0)</f>
        <v>0</v>
      </c>
      <c r="I122" s="156">
        <f>VLOOKUP(B122,'Full FBS'!$B$18:$M$2049,8,0)</f>
        <v>752</v>
      </c>
      <c r="J122" s="156">
        <f>VLOOKUP(B122,'Full FBS'!$B$18:$M$2049,9,0)</f>
        <v>6</v>
      </c>
      <c r="K122" s="156">
        <f>VLOOKUP(B122,'Full FBS'!$B$18:$M$2049,10,0)</f>
        <v>16</v>
      </c>
      <c r="L122" s="156">
        <f>VLOOKUP(B122,'Full FBS'!$B$18:$M$2049,11,0)</f>
        <v>152</v>
      </c>
      <c r="M122" s="156">
        <f>VLOOKUP(B122,'Full FBS'!$B$18:$M$2049,12,0)</f>
        <v>1</v>
      </c>
      <c r="N122" s="153">
        <f>SUM(G122*$D$8+H122*$D$5+I122*$D$9+J122*$D$6+K122*$D$11+L122*$D$10+M122*$D$7)</f>
        <v>140.4</v>
      </c>
      <c r="O122" s="159">
        <f>VLOOKUP(B122, 'Full FBS'!$B$18:$P$2049, 14, FALSE)</f>
        <v>1.02</v>
      </c>
      <c r="P122" s="160">
        <f>SUM(((((I122+(L122*1.1))/1800*0.55)+(J122+M122)/18*0.41))+(K122/20*0.04))*100*O122+(H122*1.75)</f>
        <v>48.175733333333334</v>
      </c>
      <c r="Q122" s="29"/>
      <c r="R122" s="14"/>
      <c r="S122" s="14"/>
      <c r="T122" s="14"/>
      <c r="U122" s="14"/>
    </row>
    <row r="123" spans="1:21" ht="13.5" customHeight="1">
      <c r="A123" s="154">
        <f>RANK(N123,$N$18:$N$2220)</f>
        <v>106</v>
      </c>
      <c r="B123" s="148" t="s">
        <v>1060</v>
      </c>
      <c r="C123" s="148" t="s">
        <v>450</v>
      </c>
      <c r="D123" s="149" t="s">
        <v>39</v>
      </c>
      <c r="E123" s="149" t="s">
        <v>38</v>
      </c>
      <c r="F123" s="149" t="s">
        <v>47</v>
      </c>
      <c r="G123" s="156">
        <f>VLOOKUP(B123,'Full FBS'!$B$18:$M$2049,6,0)</f>
        <v>0</v>
      </c>
      <c r="H123" s="156">
        <f>VLOOKUP(B123,'Full FBS'!$B$18:$M$2049,7,0)</f>
        <v>0</v>
      </c>
      <c r="I123" s="156">
        <f>VLOOKUP(B123,'Full FBS'!$B$18:$M$2049,8,0)</f>
        <v>816</v>
      </c>
      <c r="J123" s="156">
        <f>VLOOKUP(B123,'Full FBS'!$B$18:$M$2049,9,0)</f>
        <v>7</v>
      </c>
      <c r="K123" s="156">
        <f>VLOOKUP(B123,'Full FBS'!$B$18:$M$2049,10,0)</f>
        <v>15</v>
      </c>
      <c r="L123" s="156">
        <f>VLOOKUP(B123,'Full FBS'!$B$18:$M$2049,11,0)</f>
        <v>92</v>
      </c>
      <c r="M123" s="156">
        <f>VLOOKUP(B123,'Full FBS'!$B$18:$M$2049,12,0)</f>
        <v>0</v>
      </c>
      <c r="N123" s="153">
        <f>SUM(G123*$D$8+H123*$D$5+I123*$D$9+J123*$D$6+K123*$D$11+L123*$D$10+M123*$D$7)</f>
        <v>140.30000000000001</v>
      </c>
      <c r="O123" s="159">
        <f>VLOOKUP(B123, 'Full FBS'!$B$18:$P$2049, 14, FALSE)</f>
        <v>1.02</v>
      </c>
      <c r="P123" s="160">
        <f>SUM(((((I123+(L123*1.1))/1800*0.55)+(J123+M123)/18*0.41))+(K123/20*0.04))*100*O123+(H123*1.75)</f>
        <v>47.909399999999998</v>
      </c>
      <c r="Q123" s="29"/>
      <c r="R123" s="14"/>
      <c r="S123" s="14"/>
      <c r="T123" s="14"/>
      <c r="U123" s="14"/>
    </row>
    <row r="124" spans="1:21" ht="13.5" customHeight="1">
      <c r="A124" s="154">
        <f>RANK(N124,$N$18:$N$2220)</f>
        <v>107</v>
      </c>
      <c r="B124" s="148" t="s">
        <v>1705</v>
      </c>
      <c r="C124" s="148" t="s">
        <v>445</v>
      </c>
      <c r="D124" s="149" t="s">
        <v>39</v>
      </c>
      <c r="E124" s="149" t="s">
        <v>36</v>
      </c>
      <c r="F124" s="149" t="s">
        <v>47</v>
      </c>
      <c r="G124" s="156">
        <f>VLOOKUP(B124,'Full FBS'!$B$18:$M$2049,6,0)</f>
        <v>0</v>
      </c>
      <c r="H124" s="156">
        <f>VLOOKUP(B124,'Full FBS'!$B$18:$M$2049,7,0)</f>
        <v>0</v>
      </c>
      <c r="I124" s="156">
        <f>VLOOKUP(B124,'Full FBS'!$B$18:$M$2049,8,0)</f>
        <v>675</v>
      </c>
      <c r="J124" s="156">
        <f>VLOOKUP(B124,'Full FBS'!$B$18:$M$2049,9,0)</f>
        <v>6</v>
      </c>
      <c r="K124" s="156">
        <f>VLOOKUP(B124,'Full FBS'!$B$18:$M$2049,10,0)</f>
        <v>23</v>
      </c>
      <c r="L124" s="156">
        <f>VLOOKUP(B124,'Full FBS'!$B$18:$M$2049,11,0)</f>
        <v>184</v>
      </c>
      <c r="M124" s="156">
        <f>VLOOKUP(B124,'Full FBS'!$B$18:$M$2049,12,0)</f>
        <v>1</v>
      </c>
      <c r="N124" s="153">
        <f>SUM(G124*$D$8+H124*$D$5+I124*$D$9+J124*$D$6+K124*$D$11+L124*$D$10+M124*$D$7)</f>
        <v>139.4</v>
      </c>
      <c r="O124" s="159">
        <f>VLOOKUP(B124, 'Full FBS'!$B$18:$P$2049, 14, FALSE)</f>
        <v>1.02</v>
      </c>
      <c r="P124" s="160">
        <f>SUM(((((I124+(L124*1.1))/1800*0.55)+(J124+M124)/18*0.41))+(K124/20*0.04))*100*O124+(H124*1.75)</f>
        <v>48.300966666666667</v>
      </c>
      <c r="Q124" s="29"/>
      <c r="R124" s="14"/>
      <c r="S124" s="14"/>
      <c r="T124" s="14"/>
      <c r="U124" s="14"/>
    </row>
    <row r="125" spans="1:21" ht="13.5" customHeight="1">
      <c r="A125" s="154">
        <f>RANK(N125,$N$18:$N$2220)</f>
        <v>108</v>
      </c>
      <c r="B125" s="148" t="s">
        <v>1306</v>
      </c>
      <c r="C125" s="148" t="s">
        <v>1922</v>
      </c>
      <c r="D125" s="149" t="s">
        <v>39</v>
      </c>
      <c r="E125" s="149" t="s">
        <v>38</v>
      </c>
      <c r="F125" s="149" t="s">
        <v>1966</v>
      </c>
      <c r="G125" s="156">
        <f>VLOOKUP(B125,'Full FBS'!$B$18:$M$2049,6,0)</f>
        <v>0</v>
      </c>
      <c r="H125" s="156">
        <f>VLOOKUP(B125,'Full FBS'!$B$18:$M$2049,7,0)</f>
        <v>0</v>
      </c>
      <c r="I125" s="156">
        <f>VLOOKUP(B125,'Full FBS'!$B$18:$M$2049,8,0)</f>
        <v>713</v>
      </c>
      <c r="J125" s="156">
        <f>VLOOKUP(B125,'Full FBS'!$B$18:$M$2049,9,0)</f>
        <v>6</v>
      </c>
      <c r="K125" s="156">
        <f>VLOOKUP(B125,'Full FBS'!$B$18:$M$2049,10,0)</f>
        <v>19</v>
      </c>
      <c r="L125" s="156">
        <f>VLOOKUP(B125,'Full FBS'!$B$18:$M$2049,11,0)</f>
        <v>156</v>
      </c>
      <c r="M125" s="156">
        <f>VLOOKUP(B125,'Full FBS'!$B$18:$M$2049,12,0)</f>
        <v>1</v>
      </c>
      <c r="N125" s="153">
        <f>SUM(G125*$D$8+H125*$D$5+I125*$D$9+J125*$D$6+K125*$D$11+L125*$D$10+M125*$D$7)</f>
        <v>138.4</v>
      </c>
      <c r="O125" s="159">
        <f>VLOOKUP(B125, 'Full FBS'!$B$18:$P$2049, 14, FALSE)</f>
        <v>1.02</v>
      </c>
      <c r="P125" s="160">
        <f>SUM(((((I125+(L125*1.1))/1800*0.55)+(J125+M125)/18*0.41))+(K125/20*0.04))*100*O125+(H125*1.75)</f>
        <v>47.709366666666661</v>
      </c>
      <c r="Q125" s="29"/>
      <c r="R125" s="14"/>
      <c r="S125" s="14"/>
      <c r="T125" s="14"/>
      <c r="U125" s="14"/>
    </row>
    <row r="126" spans="1:21" ht="13.5" customHeight="1">
      <c r="A126" s="154">
        <f>RANK(N126,$N$18:$N$2220)</f>
        <v>109</v>
      </c>
      <c r="B126" s="148" t="s">
        <v>821</v>
      </c>
      <c r="C126" s="148" t="s">
        <v>432</v>
      </c>
      <c r="D126" s="149" t="s">
        <v>39</v>
      </c>
      <c r="E126" s="149" t="s">
        <v>34</v>
      </c>
      <c r="F126" s="149" t="s">
        <v>337</v>
      </c>
      <c r="G126" s="156">
        <f>VLOOKUP(B126,'Full FBS'!$B$18:$M$2049,6,0)</f>
        <v>0</v>
      </c>
      <c r="H126" s="156">
        <f>VLOOKUP(B126,'Full FBS'!$B$18:$M$2049,7,0)</f>
        <v>0</v>
      </c>
      <c r="I126" s="156">
        <f>VLOOKUP(B126,'Full FBS'!$B$18:$M$2049,8,0)</f>
        <v>709</v>
      </c>
      <c r="J126" s="156">
        <f>VLOOKUP(B126,'Full FBS'!$B$18:$M$2049,9,0)</f>
        <v>7</v>
      </c>
      <c r="K126" s="156">
        <f>VLOOKUP(B126,'Full FBS'!$B$18:$M$2049,10,0)</f>
        <v>15</v>
      </c>
      <c r="L126" s="156">
        <f>VLOOKUP(B126,'Full FBS'!$B$18:$M$2049,11,0)</f>
        <v>111</v>
      </c>
      <c r="M126" s="156">
        <f>VLOOKUP(B126,'Full FBS'!$B$18:$M$2049,12,0)</f>
        <v>1</v>
      </c>
      <c r="N126" s="153">
        <f>SUM(G126*$D$8+H126*$D$5+I126*$D$9+J126*$D$6+K126*$D$11+L126*$D$10+M126*$D$7)</f>
        <v>137.5</v>
      </c>
      <c r="O126" s="159">
        <f>VLOOKUP(B126, 'Full FBS'!$B$18:$P$2049, 14, FALSE)</f>
        <v>1.02</v>
      </c>
      <c r="P126" s="160">
        <f>SUM(((((I126+(L126*1.1))/1800*0.55)+(J126+M126)/18*0.41))+(K126/20*0.04))*100*O126+(H126*1.75)</f>
        <v>47.549283333333342</v>
      </c>
      <c r="Q126" s="29"/>
      <c r="R126" s="14"/>
      <c r="S126" s="14"/>
      <c r="T126" s="14"/>
      <c r="U126" s="14"/>
    </row>
    <row r="127" spans="1:21" ht="13.5" customHeight="1">
      <c r="A127" s="154">
        <f>RANK(N127,$N$18:$N$2220)</f>
        <v>110</v>
      </c>
      <c r="B127" s="148" t="s">
        <v>874</v>
      </c>
      <c r="C127" s="148" t="s">
        <v>1948</v>
      </c>
      <c r="D127" s="149" t="s">
        <v>39</v>
      </c>
      <c r="E127" s="149" t="s">
        <v>36</v>
      </c>
      <c r="F127" s="149" t="s">
        <v>35</v>
      </c>
      <c r="G127" s="156">
        <f>VLOOKUP(B127,'Full FBS'!$B$18:$M$2049,6,0)</f>
        <v>0</v>
      </c>
      <c r="H127" s="156">
        <f>VLOOKUP(B127,'Full FBS'!$B$18:$M$2049,7,0)</f>
        <v>0</v>
      </c>
      <c r="I127" s="156">
        <f>VLOOKUP(B127,'Full FBS'!$B$18:$M$2049,8,0)</f>
        <v>690</v>
      </c>
      <c r="J127" s="156">
        <f>VLOOKUP(B127,'Full FBS'!$B$18:$M$2049,9,0)</f>
        <v>7</v>
      </c>
      <c r="K127" s="156">
        <f>VLOOKUP(B127,'Full FBS'!$B$18:$M$2049,10,0)</f>
        <v>14</v>
      </c>
      <c r="L127" s="156">
        <f>VLOOKUP(B127,'Full FBS'!$B$18:$M$2049,11,0)</f>
        <v>120</v>
      </c>
      <c r="M127" s="156">
        <f>VLOOKUP(B127,'Full FBS'!$B$18:$M$2049,12,0)</f>
        <v>1</v>
      </c>
      <c r="N127" s="153">
        <f>SUM(G127*$D$8+H127*$D$5+I127*$D$9+J127*$D$6+K127*$D$11+L127*$D$10+M127*$D$7)</f>
        <v>136</v>
      </c>
      <c r="O127" s="159">
        <f>VLOOKUP(B127, 'Full FBS'!$B$18:$P$2049, 14, FALSE)</f>
        <v>1.02</v>
      </c>
      <c r="P127" s="160">
        <f>SUM(((((I127+(L127*1.1))/1800*0.55)+(J127+M127)/18*0.41))+(K127/20*0.04))*100*O127+(H127*1.75)</f>
        <v>47.061666666666675</v>
      </c>
      <c r="Q127" s="29"/>
      <c r="R127" s="14"/>
      <c r="S127" s="14"/>
      <c r="T127" s="14"/>
      <c r="U127" s="14"/>
    </row>
    <row r="128" spans="1:21" ht="13.5" customHeight="1">
      <c r="A128" s="154">
        <f>RANK(N128,$N$18:$N$2220)</f>
        <v>111</v>
      </c>
      <c r="B128" s="148" t="s">
        <v>1371</v>
      </c>
      <c r="C128" s="148" t="s">
        <v>1927</v>
      </c>
      <c r="D128" s="149" t="s">
        <v>39</v>
      </c>
      <c r="E128" s="149" t="s">
        <v>34</v>
      </c>
      <c r="F128" s="149" t="s">
        <v>48</v>
      </c>
      <c r="G128" s="156">
        <f>VLOOKUP(B128,'Full FBS'!$B$18:$M$2049,6,0)</f>
        <v>0</v>
      </c>
      <c r="H128" s="156">
        <f>VLOOKUP(B128,'Full FBS'!$B$18:$M$2049,7,0)</f>
        <v>0</v>
      </c>
      <c r="I128" s="156">
        <f>VLOOKUP(B128,'Full FBS'!$B$18:$M$2049,8,0)</f>
        <v>738</v>
      </c>
      <c r="J128" s="156">
        <f>VLOOKUP(B128,'Full FBS'!$B$18:$M$2049,9,0)</f>
        <v>6</v>
      </c>
      <c r="K128" s="156">
        <f>VLOOKUP(B128,'Full FBS'!$B$18:$M$2049,10,0)</f>
        <v>9</v>
      </c>
      <c r="L128" s="156">
        <f>VLOOKUP(B128,'Full FBS'!$B$18:$M$2049,11,0)</f>
        <v>156</v>
      </c>
      <c r="M128" s="156">
        <f>VLOOKUP(B128,'Full FBS'!$B$18:$M$2049,12,0)</f>
        <v>1</v>
      </c>
      <c r="N128" s="153">
        <f>SUM(G128*$D$8+H128*$D$5+I128*$D$9+J128*$D$6+K128*$D$11+L128*$D$10+M128*$D$7)</f>
        <v>135.9</v>
      </c>
      <c r="O128" s="159">
        <f>VLOOKUP(B128, 'Full FBS'!$B$18:$P$2049, 14, FALSE)</f>
        <v>1.02</v>
      </c>
      <c r="P128" s="160">
        <f>SUM(((((I128+(L128*1.1))/1800*0.55)+(J128+M128)/18*0.41))+(K128/20*0.04))*100*O128+(H128*1.75)</f>
        <v>46.448533333333337</v>
      </c>
      <c r="Q128" s="29"/>
      <c r="R128" s="14"/>
      <c r="S128" s="14"/>
      <c r="T128" s="14"/>
      <c r="U128" s="14"/>
    </row>
    <row r="129" spans="1:21" ht="13.5" customHeight="1">
      <c r="A129" s="154">
        <f>RANK(N129,$N$18:$N$2220)</f>
        <v>112</v>
      </c>
      <c r="B129" s="148" t="s">
        <v>621</v>
      </c>
      <c r="C129" s="148" t="s">
        <v>1041</v>
      </c>
      <c r="D129" s="149" t="s">
        <v>39</v>
      </c>
      <c r="E129" s="149" t="s">
        <v>38</v>
      </c>
      <c r="F129" s="149" t="s">
        <v>47</v>
      </c>
      <c r="G129" s="156">
        <f>VLOOKUP(B129,'Full FBS'!$B$18:$M$2049,6,0)</f>
        <v>0</v>
      </c>
      <c r="H129" s="156">
        <f>VLOOKUP(B129,'Full FBS'!$B$18:$M$2049,7,0)</f>
        <v>0</v>
      </c>
      <c r="I129" s="156">
        <f>VLOOKUP(B129,'Full FBS'!$B$18:$M$2049,8,0)</f>
        <v>684</v>
      </c>
      <c r="J129" s="156">
        <f>VLOOKUP(B129,'Full FBS'!$B$18:$M$2049,9,0)</f>
        <v>6</v>
      </c>
      <c r="K129" s="156">
        <f>VLOOKUP(B129,'Full FBS'!$B$18:$M$2049,10,0)</f>
        <v>20</v>
      </c>
      <c r="L129" s="156">
        <f>VLOOKUP(B129,'Full FBS'!$B$18:$M$2049,11,0)</f>
        <v>141</v>
      </c>
      <c r="M129" s="156">
        <f>VLOOKUP(B129,'Full FBS'!$B$18:$M$2049,12,0)</f>
        <v>1</v>
      </c>
      <c r="N129" s="153">
        <f>SUM(G129*$D$8+H129*$D$5+I129*$D$9+J129*$D$6+K129*$D$11+L129*$D$10+M129*$D$7)</f>
        <v>134.5</v>
      </c>
      <c r="O129" s="159">
        <f>VLOOKUP(B129, 'Full FBS'!$B$18:$P$2049, 14, FALSE)</f>
        <v>1.02</v>
      </c>
      <c r="P129" s="160">
        <f>SUM(((((I129+(L129*1.1))/1800*0.55)+(J129+M129)/18*0.41))+(K129/20*0.04))*100*O129+(H129*1.75)</f>
        <v>46.495283333333333</v>
      </c>
      <c r="Q129" s="29"/>
      <c r="R129" s="14"/>
      <c r="S129" s="14"/>
      <c r="T129" s="14"/>
      <c r="U129" s="14"/>
    </row>
    <row r="130" spans="1:21" ht="13.5" customHeight="1">
      <c r="A130" s="154">
        <f>RANK(N130,$N$18:$N$2220)</f>
        <v>113</v>
      </c>
      <c r="B130" s="148" t="s">
        <v>1159</v>
      </c>
      <c r="C130" s="148" t="s">
        <v>440</v>
      </c>
      <c r="D130" s="149" t="s">
        <v>39</v>
      </c>
      <c r="E130" s="149" t="s">
        <v>34</v>
      </c>
      <c r="F130" s="149" t="s">
        <v>41</v>
      </c>
      <c r="G130" s="156">
        <f>VLOOKUP(B130,'Full FBS'!$B$18:$M$2049,6,0)</f>
        <v>0</v>
      </c>
      <c r="H130" s="156">
        <f>VLOOKUP(B130,'Full FBS'!$B$18:$M$2049,7,0)</f>
        <v>0</v>
      </c>
      <c r="I130" s="156">
        <f>VLOOKUP(B130,'Full FBS'!$B$18:$M$2049,8,0)</f>
        <v>751</v>
      </c>
      <c r="J130" s="156">
        <f>VLOOKUP(B130,'Full FBS'!$B$18:$M$2049,9,0)</f>
        <v>6</v>
      </c>
      <c r="K130" s="156">
        <f>VLOOKUP(B130,'Full FBS'!$B$18:$M$2049,10,0)</f>
        <v>13</v>
      </c>
      <c r="L130" s="156">
        <f>VLOOKUP(B130,'Full FBS'!$B$18:$M$2049,11,0)</f>
        <v>104</v>
      </c>
      <c r="M130" s="156">
        <f>VLOOKUP(B130,'Full FBS'!$B$18:$M$2049,12,0)</f>
        <v>1</v>
      </c>
      <c r="N130" s="153">
        <f>SUM(G130*$D$8+H130*$D$5+I130*$D$9+J130*$D$6+K130*$D$11+L130*$D$10+M130*$D$7)</f>
        <v>134</v>
      </c>
      <c r="O130" s="159">
        <f>VLOOKUP(B130, 'Full FBS'!$B$18:$P$2049, 14, FALSE)</f>
        <v>1.02</v>
      </c>
      <c r="P130" s="160">
        <f>SUM(((((I130+(L130*1.1))/1800*0.55)+(J130+M130)/18*0.41))+(K130/20*0.04))*100*O130+(H130*1.75)</f>
        <v>45.886966666666666</v>
      </c>
      <c r="Q130" s="29"/>
      <c r="R130" s="14"/>
      <c r="S130" s="14"/>
      <c r="T130" s="14"/>
      <c r="U130" s="14"/>
    </row>
    <row r="131" spans="1:21" ht="13.5" customHeight="1">
      <c r="A131" s="154">
        <f>RANK(N131,$N$18:$N$2220)</f>
        <v>113</v>
      </c>
      <c r="B131" s="148" t="s">
        <v>136</v>
      </c>
      <c r="C131" s="148" t="s">
        <v>409</v>
      </c>
      <c r="D131" s="149" t="s">
        <v>39</v>
      </c>
      <c r="E131" s="149" t="s">
        <v>34</v>
      </c>
      <c r="F131" s="149" t="s">
        <v>37</v>
      </c>
      <c r="G131" s="156">
        <f>VLOOKUP(B131,'Full FBS'!$B$18:$M$2049,6,0)</f>
        <v>0</v>
      </c>
      <c r="H131" s="156">
        <f>VLOOKUP(B131,'Full FBS'!$B$18:$M$2049,7,0)</f>
        <v>0</v>
      </c>
      <c r="I131" s="156">
        <f>VLOOKUP(B131,'Full FBS'!$B$18:$M$2049,8,0)</f>
        <v>628</v>
      </c>
      <c r="J131" s="156">
        <f>VLOOKUP(B131,'Full FBS'!$B$18:$M$2049,9,0)</f>
        <v>8</v>
      </c>
      <c r="K131" s="156">
        <f>VLOOKUP(B131,'Full FBS'!$B$18:$M$2049,10,0)</f>
        <v>12</v>
      </c>
      <c r="L131" s="156">
        <f>VLOOKUP(B131,'Full FBS'!$B$18:$M$2049,11,0)</f>
        <v>112</v>
      </c>
      <c r="M131" s="156">
        <f>VLOOKUP(B131,'Full FBS'!$B$18:$M$2049,12,0)</f>
        <v>1</v>
      </c>
      <c r="N131" s="153">
        <f>SUM(G131*$D$8+H131*$D$5+I131*$D$9+J131*$D$6+K131*$D$11+L131*$D$10+M131*$D$7)</f>
        <v>134</v>
      </c>
      <c r="O131" s="159">
        <f>VLOOKUP(B131, 'Full FBS'!$B$18:$P$2049, 14, FALSE)</f>
        <v>1.02</v>
      </c>
      <c r="P131" s="160">
        <f>SUM(((((I131+(L131*1.1))/1800*0.55)+(J131+M131)/18*0.41))+(K131/20*0.04))*100*O131+(H131*1.75)</f>
        <v>46.770400000000002</v>
      </c>
      <c r="Q131" s="29"/>
      <c r="R131" s="14"/>
      <c r="S131" s="14"/>
      <c r="T131" s="14"/>
      <c r="U131" s="14"/>
    </row>
    <row r="132" spans="1:21" ht="13.5" customHeight="1">
      <c r="A132" s="154">
        <f>RANK(N132,$N$18:$N$2220)</f>
        <v>115</v>
      </c>
      <c r="B132" s="148" t="s">
        <v>464</v>
      </c>
      <c r="C132" s="148" t="s">
        <v>1912</v>
      </c>
      <c r="D132" s="149" t="s">
        <v>39</v>
      </c>
      <c r="E132" s="149" t="s">
        <v>38</v>
      </c>
      <c r="F132" s="149" t="s">
        <v>47</v>
      </c>
      <c r="G132" s="156">
        <f>VLOOKUP(B132,'Full FBS'!$B$18:$M$2049,6,0)</f>
        <v>0</v>
      </c>
      <c r="H132" s="156">
        <f>VLOOKUP(B132,'Full FBS'!$B$18:$M$2049,7,0)</f>
        <v>0</v>
      </c>
      <c r="I132" s="156">
        <f>VLOOKUP(B132,'Full FBS'!$B$18:$M$2049,8,0)</f>
        <v>705</v>
      </c>
      <c r="J132" s="156">
        <f>VLOOKUP(B132,'Full FBS'!$B$18:$M$2049,9,0)</f>
        <v>6</v>
      </c>
      <c r="K132" s="156">
        <f>VLOOKUP(B132,'Full FBS'!$B$18:$M$2049,10,0)</f>
        <v>13</v>
      </c>
      <c r="L132" s="156">
        <f>VLOOKUP(B132,'Full FBS'!$B$18:$M$2049,11,0)</f>
        <v>143</v>
      </c>
      <c r="M132" s="156">
        <f>VLOOKUP(B132,'Full FBS'!$B$18:$M$2049,12,0)</f>
        <v>1</v>
      </c>
      <c r="N132" s="153">
        <f>SUM(G132*$D$8+H132*$D$5+I132*$D$9+J132*$D$6+K132*$D$11+L132*$D$10+M132*$D$7)</f>
        <v>133.30000000000001</v>
      </c>
      <c r="O132" s="159">
        <f>VLOOKUP(B132, 'Full FBS'!$B$18:$P$2049, 14, FALSE)</f>
        <v>1.02</v>
      </c>
      <c r="P132" s="160">
        <f>SUM(((((I132+(L132*1.1))/1800*0.55)+(J132+M132)/18*0.41))+(K132/20*0.04))*100*O132+(H132*1.75)</f>
        <v>45.790349999999997</v>
      </c>
      <c r="Q132" s="29"/>
      <c r="R132" s="14"/>
      <c r="S132" s="14"/>
      <c r="T132" s="14"/>
      <c r="U132" s="14"/>
    </row>
    <row r="133" spans="1:21" ht="13.5" customHeight="1">
      <c r="A133" s="154">
        <f>RANK(N133,$N$18:$N$2220)</f>
        <v>116</v>
      </c>
      <c r="B133" s="148" t="s">
        <v>50</v>
      </c>
      <c r="C133" s="148" t="s">
        <v>1944</v>
      </c>
      <c r="D133" s="149" t="s">
        <v>39</v>
      </c>
      <c r="E133" s="149" t="s">
        <v>34</v>
      </c>
      <c r="F133" s="149" t="s">
        <v>1966</v>
      </c>
      <c r="G133" s="156">
        <f>VLOOKUP(B133,'Full FBS'!$B$18:$M$2049,6,0)</f>
        <v>0</v>
      </c>
      <c r="H133" s="156">
        <f>VLOOKUP(B133,'Full FBS'!$B$18:$M$2049,7,0)</f>
        <v>0</v>
      </c>
      <c r="I133" s="156">
        <f>VLOOKUP(B133,'Full FBS'!$B$18:$M$2049,8,0)</f>
        <v>721</v>
      </c>
      <c r="J133" s="156">
        <f>VLOOKUP(B133,'Full FBS'!$B$18:$M$2049,9,0)</f>
        <v>6</v>
      </c>
      <c r="K133" s="156">
        <f>VLOOKUP(B133,'Full FBS'!$B$18:$M$2049,10,0)</f>
        <v>14</v>
      </c>
      <c r="L133" s="156">
        <f>VLOOKUP(B133,'Full FBS'!$B$18:$M$2049,11,0)</f>
        <v>112</v>
      </c>
      <c r="M133" s="156">
        <f>VLOOKUP(B133,'Full FBS'!$B$18:$M$2049,12,0)</f>
        <v>1</v>
      </c>
      <c r="N133" s="153">
        <f>SUM(G133*$D$8+H133*$D$5+I133*$D$9+J133*$D$6+K133*$D$11+L133*$D$10+M133*$D$7)</f>
        <v>132.30000000000001</v>
      </c>
      <c r="O133" s="159">
        <f>VLOOKUP(B133, 'Full FBS'!$B$18:$P$2049, 14, FALSE)</f>
        <v>1.02</v>
      </c>
      <c r="P133" s="160">
        <f>SUM(((((I133+(L133*1.1))/1800*0.55)+(J133+M133)/18*0.41))+(K133/20*0.04))*100*O133+(H133*1.75)</f>
        <v>45.430233333333334</v>
      </c>
      <c r="Q133" s="29"/>
      <c r="R133" s="14"/>
      <c r="S133" s="14"/>
      <c r="T133" s="14"/>
      <c r="U133" s="14"/>
    </row>
    <row r="134" spans="1:21" ht="13.5" customHeight="1">
      <c r="A134" s="154">
        <f>RANK(N134,$N$18:$N$2220)</f>
        <v>117</v>
      </c>
      <c r="B134" s="148" t="s">
        <v>396</v>
      </c>
      <c r="C134" s="148" t="s">
        <v>1937</v>
      </c>
      <c r="D134" s="149" t="s">
        <v>39</v>
      </c>
      <c r="E134" s="149" t="s">
        <v>38</v>
      </c>
      <c r="F134" s="149" t="s">
        <v>35</v>
      </c>
      <c r="G134" s="156">
        <f>VLOOKUP(B134,'Full FBS'!$B$18:$M$2049,6,0)</f>
        <v>0</v>
      </c>
      <c r="H134" s="156">
        <f>VLOOKUP(B134,'Full FBS'!$B$18:$M$2049,7,0)</f>
        <v>0</v>
      </c>
      <c r="I134" s="156">
        <f>VLOOKUP(B134,'Full FBS'!$B$18:$M$2049,8,0)</f>
        <v>711</v>
      </c>
      <c r="J134" s="156">
        <f>VLOOKUP(B134,'Full FBS'!$B$18:$M$2049,9,0)</f>
        <v>6</v>
      </c>
      <c r="K134" s="156">
        <f>VLOOKUP(B134,'Full FBS'!$B$18:$M$2049,10,0)</f>
        <v>15</v>
      </c>
      <c r="L134" s="156">
        <f>VLOOKUP(B134,'Full FBS'!$B$18:$M$2049,11,0)</f>
        <v>110</v>
      </c>
      <c r="M134" s="156">
        <f>VLOOKUP(B134,'Full FBS'!$B$18:$M$2049,12,0)</f>
        <v>1</v>
      </c>
      <c r="N134" s="153">
        <f>SUM(G134*$D$8+H134*$D$5+I134*$D$9+J134*$D$6+K134*$D$11+L134*$D$10+M134*$D$7)</f>
        <v>131.60000000000002</v>
      </c>
      <c r="O134" s="159">
        <f>VLOOKUP(B134, 'Full FBS'!$B$18:$P$2049, 14, FALSE)</f>
        <v>1.02</v>
      </c>
      <c r="P134" s="160">
        <f>SUM(((((I134+(L134*1.1))/1800*0.55)+(J134+M134)/18*0.41))+(K134/20*0.04))*100*O134+(H134*1.75)</f>
        <v>45.253999999999998</v>
      </c>
      <c r="Q134" s="29"/>
      <c r="R134" s="14"/>
      <c r="S134" s="14"/>
      <c r="T134" s="14"/>
      <c r="U134" s="14"/>
    </row>
    <row r="135" spans="1:21" ht="13.5" customHeight="1">
      <c r="A135" s="154">
        <f>RANK(N135,$N$18:$N$2220)</f>
        <v>118</v>
      </c>
      <c r="B135" s="148" t="s">
        <v>1397</v>
      </c>
      <c r="C135" s="148" t="s">
        <v>1929</v>
      </c>
      <c r="D135" s="149" t="s">
        <v>39</v>
      </c>
      <c r="E135" s="149" t="s">
        <v>38</v>
      </c>
      <c r="F135" s="149" t="s">
        <v>1966</v>
      </c>
      <c r="G135" s="156">
        <f>VLOOKUP(B135,'Full FBS'!$B$18:$M$2049,6,0)</f>
        <v>0</v>
      </c>
      <c r="H135" s="156">
        <f>VLOOKUP(B135,'Full FBS'!$B$18:$M$2049,7,0)</f>
        <v>0</v>
      </c>
      <c r="I135" s="156">
        <f>VLOOKUP(B135,'Full FBS'!$B$18:$M$2049,8,0)</f>
        <v>724</v>
      </c>
      <c r="J135" s="156">
        <f>VLOOKUP(B135,'Full FBS'!$B$18:$M$2049,9,0)</f>
        <v>7</v>
      </c>
      <c r="K135" s="156">
        <f>VLOOKUP(B135,'Full FBS'!$B$18:$M$2049,10,0)</f>
        <v>8</v>
      </c>
      <c r="L135" s="156">
        <f>VLOOKUP(B135,'Full FBS'!$B$18:$M$2049,11,0)</f>
        <v>67</v>
      </c>
      <c r="M135" s="156">
        <f>VLOOKUP(B135,'Full FBS'!$B$18:$M$2049,12,0)</f>
        <v>1</v>
      </c>
      <c r="N135" s="153">
        <f>SUM(G135*$D$8+H135*$D$5+I135*$D$9+J135*$D$6+K135*$D$11+L135*$D$10+M135*$D$7)</f>
        <v>131.10000000000002</v>
      </c>
      <c r="O135" s="159">
        <f>VLOOKUP(B135, 'Full FBS'!$B$18:$P$2049, 14, FALSE)</f>
        <v>1.02</v>
      </c>
      <c r="P135" s="160">
        <f>SUM(((((I135+(L135*1.1))/1800*0.55)+(J135+M135)/18*0.41))+(K135/20*0.04))*100*O135+(H135*1.75)</f>
        <v>45.080316666666668</v>
      </c>
      <c r="Q135" s="29"/>
      <c r="R135" s="14"/>
      <c r="S135" s="14"/>
      <c r="T135" s="14"/>
      <c r="U135" s="14"/>
    </row>
    <row r="136" spans="1:21" ht="13.5" customHeight="1">
      <c r="A136" s="154">
        <f>RANK(N136,$N$18:$N$2220)</f>
        <v>119</v>
      </c>
      <c r="B136" s="148" t="s">
        <v>195</v>
      </c>
      <c r="C136" s="148" t="s">
        <v>1914</v>
      </c>
      <c r="D136" s="149" t="s">
        <v>39</v>
      </c>
      <c r="E136" s="149" t="s">
        <v>34</v>
      </c>
      <c r="F136" s="149" t="s">
        <v>1966</v>
      </c>
      <c r="G136" s="156">
        <f>VLOOKUP(B136,'Full FBS'!$B$18:$M$2049,6,0)</f>
        <v>0</v>
      </c>
      <c r="H136" s="156">
        <f>VLOOKUP(B136,'Full FBS'!$B$18:$M$2049,7,0)</f>
        <v>0</v>
      </c>
      <c r="I136" s="156">
        <f>VLOOKUP(B136,'Full FBS'!$B$18:$M$2049,8,0)</f>
        <v>556</v>
      </c>
      <c r="J136" s="156">
        <f>VLOOKUP(B136,'Full FBS'!$B$18:$M$2049,9,0)</f>
        <v>6</v>
      </c>
      <c r="K136" s="156">
        <f>VLOOKUP(B136,'Full FBS'!$B$18:$M$2049,10,0)</f>
        <v>23</v>
      </c>
      <c r="L136" s="156">
        <f>VLOOKUP(B136,'Full FBS'!$B$18:$M$2049,11,0)</f>
        <v>217</v>
      </c>
      <c r="M136" s="156">
        <f>VLOOKUP(B136,'Full FBS'!$B$18:$M$2049,12,0)</f>
        <v>1</v>
      </c>
      <c r="N136" s="153">
        <f>SUM(G136*$D$8+H136*$D$5+I136*$D$9+J136*$D$6+K136*$D$11+L136*$D$10+M136*$D$7)</f>
        <v>130.80000000000001</v>
      </c>
      <c r="O136" s="159">
        <f>VLOOKUP(B136, 'Full FBS'!$B$18:$P$2049, 14, FALSE)</f>
        <v>1.02</v>
      </c>
      <c r="P136" s="160">
        <f>SUM(((((I136+(L136*1.1))/1800*0.55)+(J136+M136)/18*0.41))+(K136/20*0.04))*100*O136</f>
        <v>45.723483333333334</v>
      </c>
      <c r="Q136" s="29"/>
      <c r="R136" s="14"/>
      <c r="S136" s="14"/>
      <c r="T136" s="14"/>
      <c r="U136" s="14"/>
    </row>
    <row r="137" spans="1:21" ht="13.5" customHeight="1">
      <c r="A137" s="154">
        <f>RANK(N137,$N$18:$N$2220)</f>
        <v>120</v>
      </c>
      <c r="B137" s="148" t="s">
        <v>1074</v>
      </c>
      <c r="C137" s="148" t="s">
        <v>1039</v>
      </c>
      <c r="D137" s="149" t="s">
        <v>39</v>
      </c>
      <c r="E137" s="149" t="s">
        <v>38</v>
      </c>
      <c r="F137" s="149" t="s">
        <v>35</v>
      </c>
      <c r="G137" s="156">
        <f>VLOOKUP(B137,'Full FBS'!$B$18:$M$2049,6,0)</f>
        <v>0</v>
      </c>
      <c r="H137" s="156">
        <f>VLOOKUP(B137,'Full FBS'!$B$18:$M$2049,7,0)</f>
        <v>0</v>
      </c>
      <c r="I137" s="156">
        <f>VLOOKUP(B137,'Full FBS'!$B$18:$M$2049,8,0)</f>
        <v>760</v>
      </c>
      <c r="J137" s="156">
        <f>VLOOKUP(B137,'Full FBS'!$B$18:$M$2049,9,0)</f>
        <v>9</v>
      </c>
      <c r="K137" s="156">
        <f>VLOOKUP(B137,'Full FBS'!$B$18:$M$2049,10,0)</f>
        <v>0</v>
      </c>
      <c r="L137" s="156">
        <f>VLOOKUP(B137,'Full FBS'!$B$18:$M$2049,11,0)</f>
        <v>0</v>
      </c>
      <c r="M137" s="156">
        <f>VLOOKUP(B137,'Full FBS'!$B$18:$M$2049,12,0)</f>
        <v>0</v>
      </c>
      <c r="N137" s="153">
        <f>SUM(G137*$D$8+H137*$D$5+I137*$D$9+J137*$D$6+K137*$D$11+L137*$D$10+M137*$D$7)</f>
        <v>130</v>
      </c>
      <c r="O137" s="159">
        <f>VLOOKUP(B137, 'Full FBS'!$B$18:$P$2049, 14, FALSE)</f>
        <v>1.02</v>
      </c>
      <c r="P137" s="160">
        <f>SUM(((((I137+(L137*1.1))/1800*0.55)+(J137+M137)/18*0.41))+(K137/20*0.04))*100*O137+(H137*1.75)</f>
        <v>44.596666666666664</v>
      </c>
      <c r="Q137" s="29"/>
      <c r="R137" s="14"/>
      <c r="S137" s="14"/>
      <c r="T137" s="14"/>
      <c r="U137" s="14"/>
    </row>
    <row r="138" spans="1:21" ht="13.5" customHeight="1">
      <c r="A138" s="154">
        <f>RANK(N138,$N$18:$N$2220)</f>
        <v>121</v>
      </c>
      <c r="B138" s="148" t="s">
        <v>326</v>
      </c>
      <c r="C138" s="148" t="s">
        <v>443</v>
      </c>
      <c r="D138" s="149" t="s">
        <v>39</v>
      </c>
      <c r="E138" s="149" t="s">
        <v>34</v>
      </c>
      <c r="F138" s="149" t="s">
        <v>337</v>
      </c>
      <c r="G138" s="156">
        <f>VLOOKUP(B138,'Full FBS'!$B$18:$M$2049,6,0)</f>
        <v>0</v>
      </c>
      <c r="H138" s="156">
        <f>VLOOKUP(B138,'Full FBS'!$B$18:$M$2049,7,0)</f>
        <v>0</v>
      </c>
      <c r="I138" s="156">
        <f>VLOOKUP(B138,'Full FBS'!$B$18:$M$2049,8,0)</f>
        <v>701</v>
      </c>
      <c r="J138" s="156">
        <f>VLOOKUP(B138,'Full FBS'!$B$18:$M$2049,9,0)</f>
        <v>7</v>
      </c>
      <c r="K138" s="156">
        <f>VLOOKUP(B138,'Full FBS'!$B$18:$M$2049,10,0)</f>
        <v>7</v>
      </c>
      <c r="L138" s="156">
        <f>VLOOKUP(B138,'Full FBS'!$B$18:$M$2049,11,0)</f>
        <v>68</v>
      </c>
      <c r="M138" s="156">
        <f>VLOOKUP(B138,'Full FBS'!$B$18:$M$2049,12,0)</f>
        <v>1</v>
      </c>
      <c r="N138" s="153">
        <f>SUM(G138*$D$8+H138*$D$5+I138*$D$9+J138*$D$6+K138*$D$11+L138*$D$10+M138*$D$7)</f>
        <v>128.4</v>
      </c>
      <c r="O138" s="159">
        <f>VLOOKUP(B138, 'Full FBS'!$B$18:$P$2049, 14, FALSE)</f>
        <v>1.02</v>
      </c>
      <c r="P138" s="160">
        <f>SUM(((((I138+(L138*1.1))/1800*0.55)+(J138+M138)/18*0.41))+(K138/20*0.04))*100*O138+(H138*1.75)</f>
        <v>44.193766666666669</v>
      </c>
      <c r="Q138" s="29"/>
      <c r="R138" s="14"/>
      <c r="S138" s="14"/>
      <c r="T138" s="14"/>
      <c r="U138" s="14"/>
    </row>
    <row r="139" spans="1:21" ht="13.5" customHeight="1">
      <c r="A139" s="154">
        <f>RANK(N139,$N$18:$N$2220)</f>
        <v>122</v>
      </c>
      <c r="B139" s="148" t="s">
        <v>2074</v>
      </c>
      <c r="C139" s="148" t="s">
        <v>418</v>
      </c>
      <c r="D139" s="149" t="s">
        <v>39</v>
      </c>
      <c r="E139" s="149" t="s">
        <v>36</v>
      </c>
      <c r="F139" s="149" t="s">
        <v>37</v>
      </c>
      <c r="G139" s="156">
        <f>VLOOKUP(B139,'Full FBS'!$B$18:$M$2049,6,0)</f>
        <v>0</v>
      </c>
      <c r="H139" s="156">
        <f>VLOOKUP(B139,'Full FBS'!$B$18:$M$2049,7,0)</f>
        <v>0</v>
      </c>
      <c r="I139" s="156">
        <f>VLOOKUP(B139,'Full FBS'!$B$18:$M$2049,8,0)</f>
        <v>682</v>
      </c>
      <c r="J139" s="156">
        <f>VLOOKUP(B139,'Full FBS'!$B$18:$M$2049,9,0)</f>
        <v>7</v>
      </c>
      <c r="K139" s="156">
        <f>VLOOKUP(B139,'Full FBS'!$B$18:$M$2049,10,0)</f>
        <v>12</v>
      </c>
      <c r="L139" s="156">
        <f>VLOOKUP(B139,'Full FBS'!$B$18:$M$2049,11,0)</f>
        <v>115</v>
      </c>
      <c r="M139" s="156">
        <f>VLOOKUP(B139,'Full FBS'!$B$18:$M$2049,12,0)</f>
        <v>0</v>
      </c>
      <c r="N139" s="153">
        <f>SUM(G139*$D$8+H139*$D$5+I139*$D$9+J139*$D$6+K139*$D$11+L139*$D$10+M139*$D$7)</f>
        <v>127.7</v>
      </c>
      <c r="O139" s="159">
        <f>VLOOKUP(B139, 'Full FBS'!$B$18:$P$2049, 14, FALSE)</f>
        <v>1.02</v>
      </c>
      <c r="P139" s="160">
        <f>SUM(((((I139+(L139*1.1))/1800*0.55)+(J139+M139)/18*0.41))+(K139/20*0.04))*100*O139+(H139*1.75)</f>
        <v>43.909583333333337</v>
      </c>
      <c r="Q139" s="29"/>
      <c r="R139" s="14"/>
      <c r="S139" s="14"/>
      <c r="T139" s="14"/>
      <c r="U139" s="14"/>
    </row>
    <row r="140" spans="1:21" ht="13.5" customHeight="1">
      <c r="A140" s="154">
        <f>RANK(N140,$N$18:$N$2220)</f>
        <v>123</v>
      </c>
      <c r="B140" s="148" t="s">
        <v>1055</v>
      </c>
      <c r="C140" s="148" t="s">
        <v>1930</v>
      </c>
      <c r="D140" s="149" t="s">
        <v>39</v>
      </c>
      <c r="E140" s="149" t="s">
        <v>38</v>
      </c>
      <c r="F140" s="149" t="s">
        <v>1966</v>
      </c>
      <c r="G140" s="156">
        <f>VLOOKUP(B140,'Full FBS'!$B$18:$M$2049,6,0)</f>
        <v>0</v>
      </c>
      <c r="H140" s="156">
        <f>VLOOKUP(B140,'Full FBS'!$B$18:$M$2049,7,0)</f>
        <v>0</v>
      </c>
      <c r="I140" s="156">
        <f>VLOOKUP(B140,'Full FBS'!$B$18:$M$2049,8,0)</f>
        <v>702</v>
      </c>
      <c r="J140" s="156">
        <f>VLOOKUP(B140,'Full FBS'!$B$18:$M$2049,9,0)</f>
        <v>6</v>
      </c>
      <c r="K140" s="156">
        <f>VLOOKUP(B140,'Full FBS'!$B$18:$M$2049,10,0)</f>
        <v>11</v>
      </c>
      <c r="L140" s="156">
        <f>VLOOKUP(B140,'Full FBS'!$B$18:$M$2049,11,0)</f>
        <v>97</v>
      </c>
      <c r="M140" s="156">
        <f>VLOOKUP(B140,'Full FBS'!$B$18:$M$2049,12,0)</f>
        <v>1</v>
      </c>
      <c r="N140" s="153">
        <f>SUM(G140*$D$8+H140*$D$5+I140*$D$9+J140*$D$6+K140*$D$11+L140*$D$10+M140*$D$7)</f>
        <v>127.4</v>
      </c>
      <c r="O140" s="159">
        <f>VLOOKUP(B140, 'Full FBS'!$B$18:$P$2049, 14, FALSE)</f>
        <v>1.02</v>
      </c>
      <c r="P140" s="160">
        <f>SUM(((((I140+(L140*1.1))/1800*0.55)+(J140+M140)/18*0.41))+(K140/20*0.04))*100*O140+(H140*1.75)</f>
        <v>43.711816666666671</v>
      </c>
      <c r="Q140" s="29"/>
      <c r="R140" s="14"/>
      <c r="S140" s="14"/>
      <c r="T140" s="14"/>
      <c r="U140" s="14"/>
    </row>
    <row r="141" spans="1:21" ht="13.5" customHeight="1">
      <c r="A141" s="154">
        <f>RANK(N141,$N$18:$N$2220)</f>
        <v>124</v>
      </c>
      <c r="B141" s="148" t="s">
        <v>1685</v>
      </c>
      <c r="C141" s="148" t="s">
        <v>425</v>
      </c>
      <c r="D141" s="149" t="s">
        <v>39</v>
      </c>
      <c r="E141" s="149" t="s">
        <v>36</v>
      </c>
      <c r="F141" s="149" t="s">
        <v>45</v>
      </c>
      <c r="G141" s="156">
        <f>VLOOKUP(B141,'Full FBS'!$B$18:$M$2049,6,0)</f>
        <v>0</v>
      </c>
      <c r="H141" s="156">
        <f>VLOOKUP(B141,'Full FBS'!$B$18:$M$2049,7,0)</f>
        <v>0</v>
      </c>
      <c r="I141" s="156">
        <f>VLOOKUP(B141,'Full FBS'!$B$18:$M$2049,8,0)</f>
        <v>604</v>
      </c>
      <c r="J141" s="156">
        <f>VLOOKUP(B141,'Full FBS'!$B$18:$M$2049,9,0)</f>
        <v>5</v>
      </c>
      <c r="K141" s="156">
        <f>VLOOKUP(B141,'Full FBS'!$B$18:$M$2049,10,0)</f>
        <v>25</v>
      </c>
      <c r="L141" s="156">
        <f>VLOOKUP(B141,'Full FBS'!$B$18:$M$2049,11,0)</f>
        <v>183</v>
      </c>
      <c r="M141" s="156">
        <f>VLOOKUP(B141,'Full FBS'!$B$18:$M$2049,12,0)</f>
        <v>1</v>
      </c>
      <c r="N141" s="153">
        <f>SUM(G141*$D$8+H141*$D$5+I141*$D$9+J141*$D$6+K141*$D$11+L141*$D$10+M141*$D$7)</f>
        <v>127.2</v>
      </c>
      <c r="O141" s="159">
        <f>VLOOKUP(B141, 'Full FBS'!$B$18:$P$2049, 14, FALSE)</f>
        <v>1.02</v>
      </c>
      <c r="P141" s="160">
        <f>SUM(((((I141+(L141*1.1))/1800*0.55)+(J141+M141)/18*0.41))+(K141/20*0.04))*100*O141+(H141*1.75)</f>
        <v>44.138516666666668</v>
      </c>
      <c r="Q141" s="29"/>
      <c r="R141" s="14"/>
      <c r="S141" s="14"/>
      <c r="T141" s="14"/>
      <c r="U141" s="14"/>
    </row>
    <row r="142" spans="1:21" ht="13.5" customHeight="1">
      <c r="A142" s="154">
        <f>RANK(N142,$N$18:$N$2220)</f>
        <v>125</v>
      </c>
      <c r="B142" s="148" t="s">
        <v>850</v>
      </c>
      <c r="C142" s="148" t="s">
        <v>1945</v>
      </c>
      <c r="D142" s="149" t="s">
        <v>39</v>
      </c>
      <c r="E142" s="149" t="s">
        <v>38</v>
      </c>
      <c r="F142" s="149" t="s">
        <v>337</v>
      </c>
      <c r="G142" s="156">
        <f>VLOOKUP(B142,'Full FBS'!$B$18:$M$2049,6,0)</f>
        <v>0</v>
      </c>
      <c r="H142" s="156">
        <f>VLOOKUP(B142,'Full FBS'!$B$18:$M$2049,7,0)</f>
        <v>0</v>
      </c>
      <c r="I142" s="156">
        <f>VLOOKUP(B142,'Full FBS'!$B$18:$M$2049,8,0)</f>
        <v>634</v>
      </c>
      <c r="J142" s="156">
        <f>VLOOKUP(B142,'Full FBS'!$B$18:$M$2049,9,0)</f>
        <v>8</v>
      </c>
      <c r="K142" s="156">
        <f>VLOOKUP(B142,'Full FBS'!$B$18:$M$2049,10,0)</f>
        <v>13</v>
      </c>
      <c r="L142" s="156">
        <f>VLOOKUP(B142,'Full FBS'!$B$18:$M$2049,11,0)</f>
        <v>91</v>
      </c>
      <c r="M142" s="156">
        <f>VLOOKUP(B142,'Full FBS'!$B$18:$M$2049,12,0)</f>
        <v>0</v>
      </c>
      <c r="N142" s="153">
        <f>SUM(G142*$D$8+H142*$D$5+I142*$D$9+J142*$D$6+K142*$D$11+L142*$D$10+M142*$D$7)</f>
        <v>127</v>
      </c>
      <c r="O142" s="159">
        <f>VLOOKUP(B142, 'Full FBS'!$B$18:$P$2049, 14, FALSE)</f>
        <v>1.02</v>
      </c>
      <c r="P142" s="160">
        <f>SUM(((((I142+(L142*1.1))/1800*0.55)+(J142+M142)/18*0.41))+(K142/20*0.04))*100*O142+(H142*1.75)</f>
        <v>44.118116666666666</v>
      </c>
      <c r="Q142" s="29"/>
      <c r="R142" s="14"/>
      <c r="S142" s="14"/>
      <c r="T142" s="14"/>
      <c r="U142" s="14"/>
    </row>
    <row r="143" spans="1:21" ht="13.5" customHeight="1">
      <c r="A143" s="154">
        <f>RANK(N143,$N$18:$N$2220)</f>
        <v>126</v>
      </c>
      <c r="B143" s="148" t="s">
        <v>266</v>
      </c>
      <c r="C143" s="148" t="s">
        <v>437</v>
      </c>
      <c r="D143" s="149" t="s">
        <v>39</v>
      </c>
      <c r="E143" s="149" t="s">
        <v>34</v>
      </c>
      <c r="F143" s="149" t="s">
        <v>35</v>
      </c>
      <c r="G143" s="156">
        <f>VLOOKUP(B143,'Full FBS'!$B$18:$M$2049,6,0)</f>
        <v>0</v>
      </c>
      <c r="H143" s="156">
        <f>VLOOKUP(B143,'Full FBS'!$B$18:$M$2049,7,0)</f>
        <v>0</v>
      </c>
      <c r="I143" s="156">
        <f>VLOOKUP(B143,'Full FBS'!$B$18:$M$2049,8,0)</f>
        <v>755</v>
      </c>
      <c r="J143" s="156">
        <f>VLOOKUP(B143,'Full FBS'!$B$18:$M$2049,9,0)</f>
        <v>6</v>
      </c>
      <c r="K143" s="156">
        <f>VLOOKUP(B143,'Full FBS'!$B$18:$M$2049,10,0)</f>
        <v>13</v>
      </c>
      <c r="L143" s="156">
        <f>VLOOKUP(B143,'Full FBS'!$B$18:$M$2049,11,0)</f>
        <v>87</v>
      </c>
      <c r="M143" s="156">
        <f>VLOOKUP(B143,'Full FBS'!$B$18:$M$2049,12,0)</f>
        <v>0</v>
      </c>
      <c r="N143" s="153">
        <f>SUM(G143*$D$8+H143*$D$5+I143*$D$9+J143*$D$6+K143*$D$11+L143*$D$10+M143*$D$7)</f>
        <v>126.7</v>
      </c>
      <c r="O143" s="159">
        <f>VLOOKUP(B143, 'Full FBS'!$B$18:$P$2049, 14, FALSE)</f>
        <v>1.02</v>
      </c>
      <c r="P143" s="160">
        <f>SUM(((((I143+(L143*1.1))/1800*0.55)+(J143+M143)/18*0.41))+(K143/20*0.04))*100*O143+(H143*1.75)</f>
        <v>43.105483333333339</v>
      </c>
      <c r="Q143" s="29"/>
      <c r="R143" s="14"/>
      <c r="S143" s="14"/>
      <c r="T143" s="14"/>
      <c r="U143" s="14"/>
    </row>
    <row r="144" spans="1:21" ht="13.5" customHeight="1">
      <c r="A144" s="154">
        <f>RANK(N144,$N$18:$N$2220)</f>
        <v>127</v>
      </c>
      <c r="B144" s="148" t="s">
        <v>1015</v>
      </c>
      <c r="C144" s="148" t="s">
        <v>1960</v>
      </c>
      <c r="D144" s="149" t="s">
        <v>39</v>
      </c>
      <c r="E144" s="149" t="s">
        <v>38</v>
      </c>
      <c r="F144" s="149" t="s">
        <v>45</v>
      </c>
      <c r="G144" s="156">
        <f>VLOOKUP(B144,'Full FBS'!$B$18:$M$2049,6,0)</f>
        <v>0</v>
      </c>
      <c r="H144" s="156">
        <f>VLOOKUP(B144,'Full FBS'!$B$18:$M$2049,7,0)</f>
        <v>0</v>
      </c>
      <c r="I144" s="156">
        <f>VLOOKUP(B144,'Full FBS'!$B$18:$M$2049,8,0)</f>
        <v>744</v>
      </c>
      <c r="J144" s="156">
        <f>VLOOKUP(B144,'Full FBS'!$B$18:$M$2049,9,0)</f>
        <v>7</v>
      </c>
      <c r="K144" s="156">
        <f>VLOOKUP(B144,'Full FBS'!$B$18:$M$2049,10,0)</f>
        <v>9</v>
      </c>
      <c r="L144" s="156">
        <f>VLOOKUP(B144,'Full FBS'!$B$18:$M$2049,11,0)</f>
        <v>53</v>
      </c>
      <c r="M144" s="156">
        <f>VLOOKUP(B144,'Full FBS'!$B$18:$M$2049,12,0)</f>
        <v>0</v>
      </c>
      <c r="N144" s="153">
        <f>SUM(G144*$D$8+H144*$D$5+I144*$D$9+J144*$D$6+K144*$D$11+L144*$D$10+M144*$D$7)</f>
        <v>126.2</v>
      </c>
      <c r="O144" s="159">
        <f>VLOOKUP(B144, 'Full FBS'!$B$18:$P$2049, 14, FALSE)</f>
        <v>1.02</v>
      </c>
      <c r="P144" s="160">
        <f>SUM(((((I144+(L144*1.1))/1800*0.55)+(J144+M144)/18*0.41))+(K144/20*0.04))*100*O144+(H144*1.75)</f>
        <v>43.104350000000004</v>
      </c>
      <c r="Q144" s="29"/>
      <c r="R144" s="14"/>
      <c r="S144" s="14"/>
      <c r="T144" s="14"/>
      <c r="U144" s="14"/>
    </row>
    <row r="145" spans="1:21" ht="13.5" customHeight="1">
      <c r="A145" s="154">
        <f>RANK(N145,$N$18:$N$2220)</f>
        <v>128</v>
      </c>
      <c r="B145" s="148" t="s">
        <v>258</v>
      </c>
      <c r="C145" s="148" t="s">
        <v>1933</v>
      </c>
      <c r="D145" s="149" t="s">
        <v>39</v>
      </c>
      <c r="E145" s="149" t="s">
        <v>34</v>
      </c>
      <c r="F145" s="149" t="s">
        <v>48</v>
      </c>
      <c r="G145" s="156">
        <f>VLOOKUP(B145,'Full FBS'!$B$18:$M$2049,6,0)</f>
        <v>0</v>
      </c>
      <c r="H145" s="156">
        <f>VLOOKUP(B145,'Full FBS'!$B$18:$M$2049,7,0)</f>
        <v>0</v>
      </c>
      <c r="I145" s="156">
        <f>VLOOKUP(B145,'Full FBS'!$B$18:$M$2049,8,0)</f>
        <v>594</v>
      </c>
      <c r="J145" s="156">
        <f>VLOOKUP(B145,'Full FBS'!$B$18:$M$2049,9,0)</f>
        <v>5</v>
      </c>
      <c r="K145" s="156">
        <f>VLOOKUP(B145,'Full FBS'!$B$18:$M$2049,10,0)</f>
        <v>21</v>
      </c>
      <c r="L145" s="156">
        <f>VLOOKUP(B145,'Full FBS'!$B$18:$M$2049,11,0)</f>
        <v>201</v>
      </c>
      <c r="M145" s="156">
        <f>VLOOKUP(B145,'Full FBS'!$B$18:$M$2049,12,0)</f>
        <v>1</v>
      </c>
      <c r="N145" s="153">
        <f>SUM(G145*$D$8+H145*$D$5+I145*$D$9+J145*$D$6+K145*$D$11+L145*$D$10+M145*$D$7)</f>
        <v>126</v>
      </c>
      <c r="O145" s="159">
        <f>VLOOKUP(B145, 'Full FBS'!$B$18:$P$2049, 14, FALSE)</f>
        <v>1.02</v>
      </c>
      <c r="P145" s="160">
        <f>SUM(((((I145+(L145*1.1))/1800*0.55)+(J145+M145)/18*0.41))+(K145/20*0.04))*100*O145+(H145*1.75)</f>
        <v>43.627949999999998</v>
      </c>
      <c r="Q145" s="29"/>
      <c r="R145" s="14"/>
      <c r="S145" s="14"/>
      <c r="T145" s="14"/>
      <c r="U145" s="14"/>
    </row>
    <row r="146" spans="1:21" ht="13.5" customHeight="1">
      <c r="A146" s="154">
        <f>RANK(N146,$N$18:$N$2220)</f>
        <v>129</v>
      </c>
      <c r="B146" s="148" t="s">
        <v>623</v>
      </c>
      <c r="C146" s="148" t="s">
        <v>1042</v>
      </c>
      <c r="D146" s="149" t="s">
        <v>39</v>
      </c>
      <c r="E146" s="149" t="s">
        <v>38</v>
      </c>
      <c r="F146" s="149" t="s">
        <v>48</v>
      </c>
      <c r="G146" s="156">
        <f>VLOOKUP(B146,'Full FBS'!$B$18:$M$2049,6,0)</f>
        <v>0</v>
      </c>
      <c r="H146" s="156">
        <f>VLOOKUP(B146,'Full FBS'!$B$18:$M$2049,7,0)</f>
        <v>0</v>
      </c>
      <c r="I146" s="156">
        <f>VLOOKUP(B146,'Full FBS'!$B$18:$M$2049,8,0)</f>
        <v>668</v>
      </c>
      <c r="J146" s="156">
        <f>VLOOKUP(B146,'Full FBS'!$B$18:$M$2049,9,0)</f>
        <v>6</v>
      </c>
      <c r="K146" s="156">
        <f>VLOOKUP(B146,'Full FBS'!$B$18:$M$2049,10,0)</f>
        <v>13</v>
      </c>
      <c r="L146" s="156">
        <f>VLOOKUP(B146,'Full FBS'!$B$18:$M$2049,11,0)</f>
        <v>104</v>
      </c>
      <c r="M146" s="156">
        <f>VLOOKUP(B146,'Full FBS'!$B$18:$M$2049,12,0)</f>
        <v>1</v>
      </c>
      <c r="N146" s="153">
        <f>SUM(G146*$D$8+H146*$D$5+I146*$D$9+J146*$D$6+K146*$D$11+L146*$D$10+M146*$D$7)</f>
        <v>125.7</v>
      </c>
      <c r="O146" s="159">
        <f>VLOOKUP(B146, 'Full FBS'!$B$18:$P$2049, 14, FALSE)</f>
        <v>1.02</v>
      </c>
      <c r="P146" s="160">
        <f>SUM(((((I146+(L146*1.1))/1800*0.55)+(J146+M146)/18*0.41))+(K146/20*0.04))*100*O146+(H146*1.75)</f>
        <v>43.300133333333342</v>
      </c>
      <c r="Q146" s="29"/>
      <c r="R146" s="14"/>
      <c r="S146" s="14"/>
      <c r="T146" s="14"/>
      <c r="U146" s="14"/>
    </row>
    <row r="147" spans="1:21" ht="13.5" customHeight="1">
      <c r="A147" s="154">
        <f>RANK(N147,$N$18:$N$2220)</f>
        <v>130</v>
      </c>
      <c r="B147" s="148" t="s">
        <v>986</v>
      </c>
      <c r="C147" s="148" t="s">
        <v>62</v>
      </c>
      <c r="D147" s="149" t="s">
        <v>39</v>
      </c>
      <c r="E147" s="149" t="s">
        <v>34</v>
      </c>
      <c r="F147" s="149" t="s">
        <v>47</v>
      </c>
      <c r="G147" s="156">
        <f>VLOOKUP(B147,'Full FBS'!$B$18:$M$2049,6,0)</f>
        <v>0</v>
      </c>
      <c r="H147" s="156">
        <f>VLOOKUP(B147,'Full FBS'!$B$18:$M$2049,7,0)</f>
        <v>0</v>
      </c>
      <c r="I147" s="156">
        <f>VLOOKUP(B147,'Full FBS'!$B$18:$M$2049,8,0)</f>
        <v>555</v>
      </c>
      <c r="J147" s="156">
        <f>VLOOKUP(B147,'Full FBS'!$B$18:$M$2049,9,0)</f>
        <v>8</v>
      </c>
      <c r="K147" s="156">
        <f>VLOOKUP(B147,'Full FBS'!$B$18:$M$2049,10,0)</f>
        <v>18</v>
      </c>
      <c r="L147" s="156">
        <f>VLOOKUP(B147,'Full FBS'!$B$18:$M$2049,11,0)</f>
        <v>123</v>
      </c>
      <c r="M147" s="156">
        <f>VLOOKUP(B147,'Full FBS'!$B$18:$M$2049,12,0)</f>
        <v>0</v>
      </c>
      <c r="N147" s="153">
        <f>SUM(G147*$D$8+H147*$D$5+I147*$D$9+J147*$D$6+K147*$D$11+L147*$D$10+M147*$D$7)</f>
        <v>124.8</v>
      </c>
      <c r="O147" s="159">
        <f>VLOOKUP(B147, 'Full FBS'!$B$18:$P$2049, 14, FALSE)</f>
        <v>1.02</v>
      </c>
      <c r="P147" s="160">
        <f>SUM(((((I147+(L147*1.1))/1800*0.55)+(J147+M147)/18*0.41))+(K147/20*0.04))*100*O147+(H147*1.75)</f>
        <v>43.77301666666667</v>
      </c>
      <c r="Q147" s="29"/>
      <c r="R147" s="14"/>
      <c r="S147" s="14"/>
      <c r="T147" s="14"/>
      <c r="U147" s="14"/>
    </row>
    <row r="148" spans="1:21" ht="13.5" customHeight="1">
      <c r="A148" s="154">
        <f>RANK(N148,$N$18:$N$2220)</f>
        <v>131</v>
      </c>
      <c r="B148" s="148" t="s">
        <v>137</v>
      </c>
      <c r="C148" s="148" t="s">
        <v>1946</v>
      </c>
      <c r="D148" s="149" t="s">
        <v>39</v>
      </c>
      <c r="E148" s="149" t="s">
        <v>38</v>
      </c>
      <c r="F148" s="149" t="s">
        <v>48</v>
      </c>
      <c r="G148" s="156">
        <f>VLOOKUP(B148,'Full FBS'!$B$18:$M$2049,6,0)</f>
        <v>0</v>
      </c>
      <c r="H148" s="156">
        <f>VLOOKUP(B148,'Full FBS'!$B$18:$M$2049,7,0)</f>
        <v>0</v>
      </c>
      <c r="I148" s="156">
        <f>VLOOKUP(B148,'Full FBS'!$B$18:$M$2049,8,0)</f>
        <v>538</v>
      </c>
      <c r="J148" s="156">
        <f>VLOOKUP(B148,'Full FBS'!$B$18:$M$2049,9,0)</f>
        <v>5</v>
      </c>
      <c r="K148" s="156">
        <f>VLOOKUP(B148,'Full FBS'!$B$18:$M$2049,10,0)</f>
        <v>28</v>
      </c>
      <c r="L148" s="156">
        <f>VLOOKUP(B148,'Full FBS'!$B$18:$M$2049,11,0)</f>
        <v>204</v>
      </c>
      <c r="M148" s="156">
        <f>VLOOKUP(B148,'Full FBS'!$B$18:$M$2049,12,0)</f>
        <v>1</v>
      </c>
      <c r="N148" s="153">
        <f>SUM(G148*$D$8+H148*$D$5+I148*$D$9+J148*$D$6+K148*$D$11+L148*$D$10+M148*$D$7)</f>
        <v>124.20000000000002</v>
      </c>
      <c r="O148" s="159">
        <f>VLOOKUP(B148, 'Full FBS'!$B$18:$P$2049, 14, FALSE)</f>
        <v>1.02</v>
      </c>
      <c r="P148" s="160">
        <f>SUM(((((I148+(L148*1.1))/1800*0.55)+(J148+M148)/18*0.41))+(K148/20*0.04))*100*O148+(H148*1.75)</f>
        <v>43.413466666666665</v>
      </c>
      <c r="Q148" s="29"/>
      <c r="R148" s="14"/>
      <c r="S148" s="14"/>
      <c r="T148" s="14"/>
      <c r="U148" s="14"/>
    </row>
    <row r="149" spans="1:21" ht="13.5" customHeight="1">
      <c r="A149" s="154">
        <f>RANK(N149,$N$18:$N$2220)</f>
        <v>132</v>
      </c>
      <c r="B149" s="148" t="s">
        <v>246</v>
      </c>
      <c r="C149" s="148" t="s">
        <v>1928</v>
      </c>
      <c r="D149" s="149" t="s">
        <v>39</v>
      </c>
      <c r="E149" s="149" t="s">
        <v>34</v>
      </c>
      <c r="F149" s="149" t="s">
        <v>41</v>
      </c>
      <c r="G149" s="156">
        <f>VLOOKUP(B149,'Full FBS'!$B$18:$M$2049,6,0)</f>
        <v>0</v>
      </c>
      <c r="H149" s="156">
        <f>VLOOKUP(B149,'Full FBS'!$B$18:$M$2049,7,0)</f>
        <v>0</v>
      </c>
      <c r="I149" s="156">
        <f>VLOOKUP(B149,'Full FBS'!$B$18:$M$2049,8,0)</f>
        <v>748</v>
      </c>
      <c r="J149" s="156">
        <f>VLOOKUP(B149,'Full FBS'!$B$18:$M$2049,9,0)</f>
        <v>6</v>
      </c>
      <c r="K149" s="156">
        <f>VLOOKUP(B149,'Full FBS'!$B$18:$M$2049,10,0)</f>
        <v>9</v>
      </c>
      <c r="L149" s="156">
        <f>VLOOKUP(B149,'Full FBS'!$B$18:$M$2049,11,0)</f>
        <v>84</v>
      </c>
      <c r="M149" s="156">
        <f>VLOOKUP(B149,'Full FBS'!$B$18:$M$2049,12,0)</f>
        <v>0</v>
      </c>
      <c r="N149" s="153">
        <f>SUM(G149*$D$8+H149*$D$5+I149*$D$9+J149*$D$6+K149*$D$11+L149*$D$10+M149*$D$7)</f>
        <v>123.7</v>
      </c>
      <c r="O149" s="159">
        <f>VLOOKUP(B149, 'Full FBS'!$B$18:$P$2049, 14, FALSE)</f>
        <v>1.02</v>
      </c>
      <c r="P149" s="160">
        <f>SUM(((((I149+(L149*1.1))/1800*0.55)+(J149+M149)/18*0.41))+(K149/20*0.04))*100*O149+(H149*1.75)</f>
        <v>41.968466666666671</v>
      </c>
      <c r="Q149" s="29"/>
      <c r="R149" s="14"/>
      <c r="S149" s="14"/>
      <c r="T149" s="14"/>
      <c r="U149" s="14"/>
    </row>
    <row r="150" spans="1:21" ht="13.5" customHeight="1">
      <c r="A150" s="154">
        <f>RANK(N150,$N$18:$N$2220)</f>
        <v>133</v>
      </c>
      <c r="B150" s="148" t="s">
        <v>759</v>
      </c>
      <c r="C150" s="148" t="s">
        <v>1933</v>
      </c>
      <c r="D150" s="149" t="s">
        <v>39</v>
      </c>
      <c r="E150" s="149" t="s">
        <v>38</v>
      </c>
      <c r="F150" s="149" t="s">
        <v>48</v>
      </c>
      <c r="G150" s="156">
        <f>VLOOKUP(B150,'Full FBS'!$B$18:$M$2049,6,0)</f>
        <v>0</v>
      </c>
      <c r="H150" s="156">
        <f>VLOOKUP(B150,'Full FBS'!$B$18:$M$2049,7,0)</f>
        <v>0</v>
      </c>
      <c r="I150" s="156">
        <f>VLOOKUP(B150,'Full FBS'!$B$18:$M$2049,8,0)</f>
        <v>586</v>
      </c>
      <c r="J150" s="156">
        <f>VLOOKUP(B150,'Full FBS'!$B$18:$M$2049,9,0)</f>
        <v>5</v>
      </c>
      <c r="K150" s="156">
        <f>VLOOKUP(B150,'Full FBS'!$B$18:$M$2049,10,0)</f>
        <v>19</v>
      </c>
      <c r="L150" s="156">
        <f>VLOOKUP(B150,'Full FBS'!$B$18:$M$2049,11,0)</f>
        <v>186</v>
      </c>
      <c r="M150" s="156">
        <f>VLOOKUP(B150,'Full FBS'!$B$18:$M$2049,12,0)</f>
        <v>1</v>
      </c>
      <c r="N150" s="153">
        <f>SUM(G150*$D$8+H150*$D$5+I150*$D$9+J150*$D$6+K150*$D$11+L150*$D$10+M150*$D$7)</f>
        <v>122.69999999999999</v>
      </c>
      <c r="O150" s="159">
        <f>VLOOKUP(B150, 'Full FBS'!$B$18:$P$2049, 14, FALSE)</f>
        <v>1.02</v>
      </c>
      <c r="P150" s="160">
        <f>SUM(((((I150+(L150*1.1))/1800*0.55)+(J150+M150)/18*0.41))+(K150/20*0.04))*100*O150+(H150*1.75)</f>
        <v>42.456366666666661</v>
      </c>
      <c r="Q150" s="29"/>
      <c r="R150" s="14"/>
      <c r="S150" s="14"/>
      <c r="T150" s="14"/>
      <c r="U150" s="14"/>
    </row>
    <row r="151" spans="1:21" ht="13.5" customHeight="1">
      <c r="A151" s="154">
        <f>RANK(N151,$N$18:$N$2220)</f>
        <v>134</v>
      </c>
      <c r="B151" s="148" t="s">
        <v>630</v>
      </c>
      <c r="C151" s="148" t="s">
        <v>419</v>
      </c>
      <c r="D151" s="149" t="s">
        <v>39</v>
      </c>
      <c r="E151" s="149" t="s">
        <v>36</v>
      </c>
      <c r="F151" s="149" t="s">
        <v>37</v>
      </c>
      <c r="G151" s="156">
        <f>VLOOKUP(B151,'Full FBS'!$B$18:$M$2049,6,0)</f>
        <v>0</v>
      </c>
      <c r="H151" s="156">
        <f>VLOOKUP(B151,'Full FBS'!$B$18:$M$2049,7,0)</f>
        <v>0</v>
      </c>
      <c r="I151" s="156">
        <f>VLOOKUP(B151,'Full FBS'!$B$18:$M$2049,8,0)</f>
        <v>655</v>
      </c>
      <c r="J151" s="156">
        <f>VLOOKUP(B151,'Full FBS'!$B$18:$M$2049,9,0)</f>
        <v>5</v>
      </c>
      <c r="K151" s="156">
        <f>VLOOKUP(B151,'Full FBS'!$B$18:$M$2049,10,0)</f>
        <v>17</v>
      </c>
      <c r="L151" s="156">
        <f>VLOOKUP(B151,'Full FBS'!$B$18:$M$2049,11,0)</f>
        <v>119</v>
      </c>
      <c r="M151" s="156">
        <f>VLOOKUP(B151,'Full FBS'!$B$18:$M$2049,12,0)</f>
        <v>1</v>
      </c>
      <c r="N151" s="153">
        <f>SUM(G151*$D$8+H151*$D$5+I151*$D$9+J151*$D$6+K151*$D$11+L151*$D$10+M151*$D$7)</f>
        <v>121.9</v>
      </c>
      <c r="O151" s="159">
        <f>VLOOKUP(B151, 'Full FBS'!$B$18:$P$2049, 14, FALSE)</f>
        <v>1.02</v>
      </c>
      <c r="P151" s="160">
        <f>SUM(((((I151+(L151*1.1))/1800*0.55)+(J151+M151)/18*0.41))+(K151/20*0.04))*100*O151+(H151*1.75)</f>
        <v>41.901883333333345</v>
      </c>
      <c r="Q151" s="29"/>
      <c r="R151" s="14"/>
      <c r="S151" s="14"/>
      <c r="T151" s="14"/>
      <c r="U151" s="14"/>
    </row>
    <row r="152" spans="1:21" ht="13.5" customHeight="1">
      <c r="A152" s="154">
        <f>RANK(N152,$N$18:$N$2220)</f>
        <v>135</v>
      </c>
      <c r="B152" s="148" t="s">
        <v>513</v>
      </c>
      <c r="C152" s="148" t="s">
        <v>405</v>
      </c>
      <c r="D152" s="149" t="s">
        <v>39</v>
      </c>
      <c r="E152" s="149" t="s">
        <v>38</v>
      </c>
      <c r="F152" s="149" t="s">
        <v>37</v>
      </c>
      <c r="G152" s="156">
        <f>VLOOKUP(B152,'Full FBS'!$B$18:$M$2049,6,0)</f>
        <v>0</v>
      </c>
      <c r="H152" s="156">
        <f>VLOOKUP(B152,'Full FBS'!$B$18:$M$2049,7,0)</f>
        <v>0</v>
      </c>
      <c r="I152" s="156">
        <f>VLOOKUP(B152,'Full FBS'!$B$18:$M$2049,8,0)</f>
        <v>599</v>
      </c>
      <c r="J152" s="156">
        <f>VLOOKUP(B152,'Full FBS'!$B$18:$M$2049,9,0)</f>
        <v>6</v>
      </c>
      <c r="K152" s="156">
        <f>VLOOKUP(B152,'Full FBS'!$B$18:$M$2049,10,0)</f>
        <v>14</v>
      </c>
      <c r="L152" s="156">
        <f>VLOOKUP(B152,'Full FBS'!$B$18:$M$2049,11,0)</f>
        <v>128</v>
      </c>
      <c r="M152" s="156">
        <f>VLOOKUP(B152,'Full FBS'!$B$18:$M$2049,12,0)</f>
        <v>1</v>
      </c>
      <c r="N152" s="153">
        <f>SUM(G152*$D$8+H152*$D$5+I152*$D$9+J152*$D$6+K152*$D$11+L152*$D$10+M152*$D$7)</f>
        <v>121.7</v>
      </c>
      <c r="O152" s="159">
        <f>VLOOKUP(B152, 'Full FBS'!$B$18:$P$2049, 14, FALSE)</f>
        <v>1.02</v>
      </c>
      <c r="P152" s="160">
        <f>SUM(((((I152+(L152*1.1))/1800*0.55)+(J152+M152)/18*0.41))+(K152/20*0.04))*100*O152+(H152*1.75)</f>
        <v>42.176433333333343</v>
      </c>
      <c r="Q152" s="29"/>
      <c r="R152" s="14"/>
      <c r="S152" s="14"/>
      <c r="T152" s="14"/>
      <c r="U152" s="14"/>
    </row>
    <row r="153" spans="1:21" ht="13.5" customHeight="1">
      <c r="A153" s="154">
        <f>RANK(N153,$N$18:$N$2220)</f>
        <v>135</v>
      </c>
      <c r="B153" s="148" t="s">
        <v>613</v>
      </c>
      <c r="C153" s="148" t="s">
        <v>1956</v>
      </c>
      <c r="D153" s="149" t="s">
        <v>39</v>
      </c>
      <c r="E153" s="149" t="s">
        <v>38</v>
      </c>
      <c r="F153" s="149" t="s">
        <v>1047</v>
      </c>
      <c r="G153" s="156">
        <f>VLOOKUP(B153,'Full FBS'!$B$18:$M$2049,6,0)</f>
        <v>0</v>
      </c>
      <c r="H153" s="156">
        <f>VLOOKUP(B153,'Full FBS'!$B$18:$M$2049,7,0)</f>
        <v>0</v>
      </c>
      <c r="I153" s="156">
        <f>VLOOKUP(B153,'Full FBS'!$B$18:$M$2049,8,0)</f>
        <v>692</v>
      </c>
      <c r="J153" s="156">
        <f>VLOOKUP(B153,'Full FBS'!$B$18:$M$2049,9,0)</f>
        <v>6</v>
      </c>
      <c r="K153" s="156">
        <f>VLOOKUP(B153,'Full FBS'!$B$18:$M$2049,10,0)</f>
        <v>14</v>
      </c>
      <c r="L153" s="156">
        <f>VLOOKUP(B153,'Full FBS'!$B$18:$M$2049,11,0)</f>
        <v>95</v>
      </c>
      <c r="M153" s="156">
        <f>VLOOKUP(B153,'Full FBS'!$B$18:$M$2049,12,0)</f>
        <v>0</v>
      </c>
      <c r="N153" s="153">
        <f>SUM(G153*$D$8+H153*$D$5+I153*$D$9+J153*$D$6+K153*$D$11+L153*$D$10+M153*$D$7)</f>
        <v>121.7</v>
      </c>
      <c r="O153" s="159">
        <f>VLOOKUP(B153, 'Full FBS'!$B$18:$P$2049, 14, FALSE)</f>
        <v>1.02</v>
      </c>
      <c r="P153" s="160">
        <f>SUM(((((I153+(L153*1.1))/1800*0.55)+(J153+M153)/18*0.41))+(K153/20*0.04))*100*O153+(H153*1.75)</f>
        <v>41.620250000000006</v>
      </c>
      <c r="Q153" s="29"/>
      <c r="R153" s="14"/>
      <c r="S153" s="14"/>
      <c r="T153" s="14"/>
      <c r="U153" s="14"/>
    </row>
    <row r="154" spans="1:21" ht="13.5" customHeight="1">
      <c r="A154" s="154">
        <f>RANK(N154,$N$18:$N$2220)</f>
        <v>137</v>
      </c>
      <c r="B154" s="148" t="s">
        <v>1824</v>
      </c>
      <c r="C154" s="148" t="s">
        <v>1958</v>
      </c>
      <c r="D154" s="149" t="s">
        <v>39</v>
      </c>
      <c r="E154" s="149" t="s">
        <v>38</v>
      </c>
      <c r="F154" s="149" t="s">
        <v>35</v>
      </c>
      <c r="G154" s="156">
        <f>VLOOKUP(B154,'Full FBS'!$B$18:$M$2049,6,0)</f>
        <v>0</v>
      </c>
      <c r="H154" s="156">
        <f>VLOOKUP(B154,'Full FBS'!$B$18:$M$2049,7,0)</f>
        <v>0</v>
      </c>
      <c r="I154" s="156">
        <f>VLOOKUP(B154,'Full FBS'!$B$18:$M$2049,8,0)</f>
        <v>696</v>
      </c>
      <c r="J154" s="156">
        <f>VLOOKUP(B154,'Full FBS'!$B$18:$M$2049,9,0)</f>
        <v>6</v>
      </c>
      <c r="K154" s="156">
        <f>VLOOKUP(B154,'Full FBS'!$B$18:$M$2049,10,0)</f>
        <v>12</v>
      </c>
      <c r="L154" s="156">
        <f>VLOOKUP(B154,'Full FBS'!$B$18:$M$2049,11,0)</f>
        <v>100</v>
      </c>
      <c r="M154" s="156">
        <f>VLOOKUP(B154,'Full FBS'!$B$18:$M$2049,12,0)</f>
        <v>0</v>
      </c>
      <c r="N154" s="153">
        <f>SUM(G154*$D$8+H154*$D$5+I154*$D$9+J154*$D$6+K154*$D$11+L154*$D$10+M154*$D$7)</f>
        <v>121.60000000000001</v>
      </c>
      <c r="O154" s="159">
        <f>VLOOKUP(B154, 'Full FBS'!$B$18:$P$2049, 14, FALSE)</f>
        <v>1.02</v>
      </c>
      <c r="P154" s="160">
        <f>SUM(((((I154+(L154*1.1))/1800*0.55)+(J154+M154)/18*0.41))+(K154/20*0.04))*100*O154+(H154*1.75)</f>
        <v>41.508333333333333</v>
      </c>
      <c r="Q154" s="29"/>
      <c r="R154" s="14"/>
      <c r="S154" s="14"/>
      <c r="T154" s="14"/>
      <c r="U154" s="14"/>
    </row>
    <row r="155" spans="1:21" ht="13.5" customHeight="1">
      <c r="A155" s="154">
        <f>RANK(N155,$N$18:$N$2220)</f>
        <v>138</v>
      </c>
      <c r="B155" s="148" t="s">
        <v>1232</v>
      </c>
      <c r="C155" s="148" t="s">
        <v>1916</v>
      </c>
      <c r="D155" s="149" t="s">
        <v>39</v>
      </c>
      <c r="E155" s="149" t="s">
        <v>36</v>
      </c>
      <c r="F155" s="149" t="s">
        <v>47</v>
      </c>
      <c r="G155" s="156">
        <f>VLOOKUP(B155,'Full FBS'!$B$18:$M$2049,6,0)</f>
        <v>0</v>
      </c>
      <c r="H155" s="156">
        <f>VLOOKUP(B155,'Full FBS'!$B$18:$M$2049,7,0)</f>
        <v>0</v>
      </c>
      <c r="I155" s="156">
        <f>VLOOKUP(B155,'Full FBS'!$B$18:$M$2049,8,0)</f>
        <v>602</v>
      </c>
      <c r="J155" s="156">
        <f>VLOOKUP(B155,'Full FBS'!$B$18:$M$2049,9,0)</f>
        <v>6</v>
      </c>
      <c r="K155" s="156">
        <f>VLOOKUP(B155,'Full FBS'!$B$18:$M$2049,10,0)</f>
        <v>15</v>
      </c>
      <c r="L155" s="156">
        <f>VLOOKUP(B155,'Full FBS'!$B$18:$M$2049,11,0)</f>
        <v>105</v>
      </c>
      <c r="M155" s="156">
        <f>VLOOKUP(B155,'Full FBS'!$B$18:$M$2049,12,0)</f>
        <v>1</v>
      </c>
      <c r="N155" s="153">
        <f>SUM(G155*$D$8+H155*$D$5+I155*$D$9+J155*$D$6+K155*$D$11+L155*$D$10+M155*$D$7)</f>
        <v>120.2</v>
      </c>
      <c r="O155" s="159">
        <f>VLOOKUP(B155, 'Full FBS'!$B$18:$P$2049, 14, FALSE)</f>
        <v>1.02</v>
      </c>
      <c r="P155" s="160">
        <f>SUM(((((I155+(L155*1.1))/1800*0.55)+(J155+M155)/18*0.41))+(K155/20*0.04))*100*O155+(H155*1.75)</f>
        <v>41.685416666666669</v>
      </c>
      <c r="Q155" s="29"/>
      <c r="R155" s="14"/>
      <c r="S155" s="14"/>
      <c r="T155" s="14"/>
      <c r="U155" s="14"/>
    </row>
    <row r="156" spans="1:21" ht="13.5" customHeight="1">
      <c r="A156" s="154">
        <f>RANK(N156,$N$18:$N$2220)</f>
        <v>139</v>
      </c>
      <c r="B156" s="148" t="s">
        <v>805</v>
      </c>
      <c r="C156" s="148" t="s">
        <v>1941</v>
      </c>
      <c r="D156" s="149" t="s">
        <v>39</v>
      </c>
      <c r="E156" s="149" t="s">
        <v>36</v>
      </c>
      <c r="F156" s="149" t="s">
        <v>1047</v>
      </c>
      <c r="G156" s="156">
        <f>VLOOKUP(B156,'Full FBS'!$B$18:$M$2049,6,0)</f>
        <v>0</v>
      </c>
      <c r="H156" s="156">
        <f>VLOOKUP(B156,'Full FBS'!$B$18:$M$2049,7,0)</f>
        <v>0</v>
      </c>
      <c r="I156" s="156">
        <f>VLOOKUP(B156,'Full FBS'!$B$18:$M$2049,8,0)</f>
        <v>624</v>
      </c>
      <c r="J156" s="156">
        <f>VLOOKUP(B156,'Full FBS'!$B$18:$M$2049,9,0)</f>
        <v>6</v>
      </c>
      <c r="K156" s="156">
        <f>VLOOKUP(B156,'Full FBS'!$B$18:$M$2049,10,0)</f>
        <v>9</v>
      </c>
      <c r="L156" s="156">
        <f>VLOOKUP(B156,'Full FBS'!$B$18:$M$2049,11,0)</f>
        <v>99</v>
      </c>
      <c r="M156" s="156">
        <f>VLOOKUP(B156,'Full FBS'!$B$18:$M$2049,12,0)</f>
        <v>1</v>
      </c>
      <c r="N156" s="153">
        <f>SUM(G156*$D$8+H156*$D$5+I156*$D$9+J156*$D$6+K156*$D$11+L156*$D$10+M156*$D$7)</f>
        <v>118.80000000000001</v>
      </c>
      <c r="O156" s="159">
        <f>VLOOKUP(B156, 'Full FBS'!$B$18:$P$2049, 14, FALSE)</f>
        <v>1.02</v>
      </c>
      <c r="P156" s="160">
        <f>SUM(((((I156+(L156*1.1))/1800*0.55)+(J156+M156)/18*0.41))+(K156/20*0.04))*100*O156+(H156*1.75)</f>
        <v>40.941383333333334</v>
      </c>
      <c r="Q156" s="29"/>
      <c r="R156" s="14"/>
      <c r="S156" s="14"/>
      <c r="T156" s="14"/>
      <c r="U156" s="14"/>
    </row>
    <row r="157" spans="1:21" ht="13.5" customHeight="1">
      <c r="A157" s="154">
        <f>RANK(N157,$N$18:$N$2220)</f>
        <v>140</v>
      </c>
      <c r="B157" s="148" t="s">
        <v>250</v>
      </c>
      <c r="C157" s="148" t="s">
        <v>1961</v>
      </c>
      <c r="D157" s="149" t="s">
        <v>39</v>
      </c>
      <c r="E157" s="149" t="s">
        <v>34</v>
      </c>
      <c r="F157" s="149" t="s">
        <v>48</v>
      </c>
      <c r="G157" s="156">
        <f>VLOOKUP(B157,'Full FBS'!$B$18:$M$2049,6,0)</f>
        <v>0</v>
      </c>
      <c r="H157" s="156">
        <f>VLOOKUP(B157,'Full FBS'!$B$18:$M$2049,7,0)</f>
        <v>0</v>
      </c>
      <c r="I157" s="156">
        <f>VLOOKUP(B157,'Full FBS'!$B$18:$M$2049,8,0)</f>
        <v>665</v>
      </c>
      <c r="J157" s="156">
        <f>VLOOKUP(B157,'Full FBS'!$B$18:$M$2049,9,0)</f>
        <v>4</v>
      </c>
      <c r="K157" s="156">
        <f>VLOOKUP(B157,'Full FBS'!$B$18:$M$2049,10,0)</f>
        <v>15</v>
      </c>
      <c r="L157" s="156">
        <f>VLOOKUP(B157,'Full FBS'!$B$18:$M$2049,11,0)</f>
        <v>141</v>
      </c>
      <c r="M157" s="156">
        <f>VLOOKUP(B157,'Full FBS'!$B$18:$M$2049,12,0)</f>
        <v>1</v>
      </c>
      <c r="N157" s="153">
        <f>SUM(G157*$D$8+H157*$D$5+I157*$D$9+J157*$D$6+K157*$D$11+L157*$D$10+M157*$D$7)</f>
        <v>118.1</v>
      </c>
      <c r="O157" s="159">
        <f>VLOOKUP(B157, 'Full FBS'!$B$18:$P$2049, 14, FALSE)</f>
        <v>1.02</v>
      </c>
      <c r="P157" s="160">
        <f>SUM(((((I157+(L157*1.1))/1800*0.55)+(J157+M157)/18*0.41))+(K157/20*0.04))*100*O157+(H157*1.75)</f>
        <v>40.236450000000005</v>
      </c>
      <c r="Q157" s="29"/>
      <c r="R157" s="14"/>
      <c r="S157" s="14"/>
      <c r="T157" s="14"/>
      <c r="U157" s="14"/>
    </row>
    <row r="158" spans="1:21" ht="13.5" customHeight="1">
      <c r="A158" s="154">
        <f>RANK(N158,$N$18:$N$2220)</f>
        <v>141</v>
      </c>
      <c r="B158" s="148" t="s">
        <v>1716</v>
      </c>
      <c r="C158" s="148" t="s">
        <v>404</v>
      </c>
      <c r="D158" s="149" t="s">
        <v>39</v>
      </c>
      <c r="E158" s="149" t="s">
        <v>36</v>
      </c>
      <c r="F158" s="149" t="s">
        <v>37</v>
      </c>
      <c r="G158" s="156">
        <f>VLOOKUP(B158,'Full FBS'!$B$18:$M$2049,6,0)</f>
        <v>0</v>
      </c>
      <c r="H158" s="156">
        <f>VLOOKUP(B158,'Full FBS'!$B$18:$M$2049,7,0)</f>
        <v>0</v>
      </c>
      <c r="I158" s="156">
        <f>VLOOKUP(B158,'Full FBS'!$B$18:$M$2049,8,0)</f>
        <v>571</v>
      </c>
      <c r="J158" s="156">
        <f>VLOOKUP(B158,'Full FBS'!$B$18:$M$2049,9,0)</f>
        <v>6</v>
      </c>
      <c r="K158" s="156">
        <f>VLOOKUP(B158,'Full FBS'!$B$18:$M$2049,10,0)</f>
        <v>11</v>
      </c>
      <c r="L158" s="156">
        <f>VLOOKUP(B158,'Full FBS'!$B$18:$M$2049,11,0)</f>
        <v>132</v>
      </c>
      <c r="M158" s="156">
        <f>VLOOKUP(B158,'Full FBS'!$B$18:$M$2049,12,0)</f>
        <v>1</v>
      </c>
      <c r="N158" s="153">
        <f>SUM(G158*$D$8+H158*$D$5+I158*$D$9+J158*$D$6+K158*$D$11+L158*$D$10+M158*$D$7)</f>
        <v>117.8</v>
      </c>
      <c r="O158" s="159">
        <f>VLOOKUP(B158, 'Full FBS'!$B$18:$P$2049, 14, FALSE)</f>
        <v>1.02</v>
      </c>
      <c r="P158" s="160">
        <f>SUM(((((I158+(L158*1.1))/1800*0.55)+(J158+M158)/18*0.41))+(K158/20*0.04))*100*O158+(H158*1.75)</f>
        <v>40.828900000000004</v>
      </c>
      <c r="Q158" s="29"/>
      <c r="R158" s="14"/>
      <c r="S158" s="14"/>
      <c r="T158" s="14"/>
      <c r="U158" s="14"/>
    </row>
    <row r="159" spans="1:21" ht="13.5" customHeight="1">
      <c r="A159" s="154">
        <f>RANK(N159,$N$18:$N$2220)</f>
        <v>142</v>
      </c>
      <c r="B159" s="148" t="s">
        <v>634</v>
      </c>
      <c r="C159" s="148" t="s">
        <v>1918</v>
      </c>
      <c r="D159" s="149" t="s">
        <v>39</v>
      </c>
      <c r="E159" s="149" t="s">
        <v>34</v>
      </c>
      <c r="F159" s="149" t="s">
        <v>45</v>
      </c>
      <c r="G159" s="156">
        <f>VLOOKUP(B159,'Full FBS'!$B$18:$M$2049,6,0)</f>
        <v>0</v>
      </c>
      <c r="H159" s="156">
        <f>VLOOKUP(B159,'Full FBS'!$B$18:$M$2049,7,0)</f>
        <v>0</v>
      </c>
      <c r="I159" s="156">
        <f>VLOOKUP(B159,'Full FBS'!$B$18:$M$2049,8,0)</f>
        <v>477</v>
      </c>
      <c r="J159" s="156">
        <f>VLOOKUP(B159,'Full FBS'!$B$18:$M$2049,9,0)</f>
        <v>6</v>
      </c>
      <c r="K159" s="156">
        <f>VLOOKUP(B159,'Full FBS'!$B$18:$M$2049,10,0)</f>
        <v>20</v>
      </c>
      <c r="L159" s="156">
        <f>VLOOKUP(B159,'Full FBS'!$B$18:$M$2049,11,0)</f>
        <v>175</v>
      </c>
      <c r="M159" s="156">
        <f>VLOOKUP(B159,'Full FBS'!$B$18:$M$2049,12,0)</f>
        <v>1</v>
      </c>
      <c r="N159" s="153">
        <f>SUM(G159*$D$8+H159*$D$5+I159*$D$9+J159*$D$6+K159*$D$11+L159*$D$10+M159*$D$7)</f>
        <v>117.2</v>
      </c>
      <c r="O159" s="159">
        <f>VLOOKUP(B159, 'Full FBS'!$B$18:$P$2049, 14, FALSE)</f>
        <v>1.02</v>
      </c>
      <c r="P159" s="160">
        <f>SUM(((((I159+(L159*1.1))/1800*0.55)+(J159+M159)/18*0.41))+(K159/20*0.04))*100*O159+(H159*1.75)</f>
        <v>41.209416666666669</v>
      </c>
      <c r="Q159" s="29"/>
      <c r="R159" s="14"/>
      <c r="S159" s="14"/>
      <c r="T159" s="14"/>
      <c r="U159" s="14"/>
    </row>
    <row r="160" spans="1:21" ht="13.5" customHeight="1">
      <c r="A160" s="154">
        <f>RANK(N160,$N$18:$N$2220)</f>
        <v>143</v>
      </c>
      <c r="B160" s="148" t="s">
        <v>1785</v>
      </c>
      <c r="C160" s="148" t="s">
        <v>1956</v>
      </c>
      <c r="D160" s="149" t="s">
        <v>39</v>
      </c>
      <c r="E160" s="149" t="s">
        <v>36</v>
      </c>
      <c r="F160" s="149" t="s">
        <v>1047</v>
      </c>
      <c r="G160" s="156">
        <f>VLOOKUP(B160,'Full FBS'!$B$18:$M$2049,6,0)</f>
        <v>0</v>
      </c>
      <c r="H160" s="156">
        <f>VLOOKUP(B160,'Full FBS'!$B$18:$M$2049,7,0)</f>
        <v>0</v>
      </c>
      <c r="I160" s="156">
        <f>VLOOKUP(B160,'Full FBS'!$B$18:$M$2049,8,0)</f>
        <v>688</v>
      </c>
      <c r="J160" s="156">
        <f>VLOOKUP(B160,'Full FBS'!$B$18:$M$2049,9,0)</f>
        <v>4</v>
      </c>
      <c r="K160" s="156">
        <f>VLOOKUP(B160,'Full FBS'!$B$18:$M$2049,10,0)</f>
        <v>14</v>
      </c>
      <c r="L160" s="156">
        <f>VLOOKUP(B160,'Full FBS'!$B$18:$M$2049,11,0)</f>
        <v>112</v>
      </c>
      <c r="M160" s="156">
        <f>VLOOKUP(B160,'Full FBS'!$B$18:$M$2049,12,0)</f>
        <v>1</v>
      </c>
      <c r="N160" s="153">
        <f>SUM(G160*$D$8+H160*$D$5+I160*$D$9+J160*$D$6+K160*$D$11+L160*$D$10+M160*$D$7)</f>
        <v>117</v>
      </c>
      <c r="O160" s="159">
        <f>VLOOKUP(B160, 'Full FBS'!$B$18:$P$2049, 14, FALSE)</f>
        <v>1.02</v>
      </c>
      <c r="P160" s="160">
        <f>SUM(((((I160+(L160*1.1))/1800*0.55)+(J160+M160)/18*0.41))+(K160/20*0.04))*100*O160+(H160*1.75)</f>
        <v>39.755066666666679</v>
      </c>
      <c r="Q160" s="29"/>
      <c r="R160" s="14"/>
      <c r="S160" s="14"/>
      <c r="T160" s="14"/>
      <c r="U160" s="14"/>
    </row>
    <row r="161" spans="1:21" ht="13.5" customHeight="1">
      <c r="A161" s="154">
        <f>RANK(N161,$N$18:$N$2220)</f>
        <v>144</v>
      </c>
      <c r="B161" s="148" t="s">
        <v>887</v>
      </c>
      <c r="C161" s="148" t="s">
        <v>1949</v>
      </c>
      <c r="D161" s="149" t="s">
        <v>39</v>
      </c>
      <c r="E161" s="149" t="s">
        <v>34</v>
      </c>
      <c r="F161" s="149" t="s">
        <v>1966</v>
      </c>
      <c r="G161" s="156">
        <f>VLOOKUP(B161,'Full FBS'!$B$18:$M$2049,6,0)</f>
        <v>0</v>
      </c>
      <c r="H161" s="156">
        <f>VLOOKUP(B161,'Full FBS'!$B$18:$M$2049,7,0)</f>
        <v>0</v>
      </c>
      <c r="I161" s="156">
        <f>VLOOKUP(B161,'Full FBS'!$B$18:$M$2049,8,0)</f>
        <v>578</v>
      </c>
      <c r="J161" s="156">
        <f>VLOOKUP(B161,'Full FBS'!$B$18:$M$2049,9,0)</f>
        <v>6</v>
      </c>
      <c r="K161" s="156">
        <f>VLOOKUP(B161,'Full FBS'!$B$18:$M$2049,10,0)</f>
        <v>12</v>
      </c>
      <c r="L161" s="156">
        <f>VLOOKUP(B161,'Full FBS'!$B$18:$M$2049,11,0)</f>
        <v>100</v>
      </c>
      <c r="M161" s="156">
        <f>VLOOKUP(B161,'Full FBS'!$B$18:$M$2049,12,0)</f>
        <v>1</v>
      </c>
      <c r="N161" s="153">
        <f>SUM(G161*$D$8+H161*$D$5+I161*$D$9+J161*$D$6+K161*$D$11+L161*$D$10+M161*$D$7)</f>
        <v>115.80000000000001</v>
      </c>
      <c r="O161" s="159">
        <f>VLOOKUP(B161, 'Full FBS'!$B$18:$P$2049, 14, FALSE)</f>
        <v>1.02</v>
      </c>
      <c r="P161" s="160">
        <f>SUM(((((I161+(L161*1.1))/1800*0.55)+(J161+M161)/18*0.41))+(K161/20*0.04))*100*O161+(H161*1.75)</f>
        <v>40.154000000000011</v>
      </c>
      <c r="Q161" s="29"/>
      <c r="R161" s="14"/>
      <c r="S161" s="14"/>
      <c r="T161" s="14"/>
      <c r="U161" s="14"/>
    </row>
    <row r="162" spans="1:21" ht="13.5" customHeight="1">
      <c r="A162" s="154">
        <f>RANK(N162,$N$18:$N$2220)</f>
        <v>145</v>
      </c>
      <c r="B162" s="148" t="s">
        <v>1313</v>
      </c>
      <c r="C162" s="148" t="s">
        <v>407</v>
      </c>
      <c r="D162" s="149" t="s">
        <v>39</v>
      </c>
      <c r="E162" s="149" t="s">
        <v>38</v>
      </c>
      <c r="F162" s="149" t="s">
        <v>35</v>
      </c>
      <c r="G162" s="156">
        <f>VLOOKUP(B162,'Full FBS'!$B$18:$M$2049,6,0)</f>
        <v>0</v>
      </c>
      <c r="H162" s="156">
        <f>VLOOKUP(B162,'Full FBS'!$B$18:$M$2049,7,0)</f>
        <v>0</v>
      </c>
      <c r="I162" s="156">
        <f>VLOOKUP(B162,'Full FBS'!$B$18:$M$2049,8,0)</f>
        <v>507</v>
      </c>
      <c r="J162" s="156">
        <f>VLOOKUP(B162,'Full FBS'!$B$18:$M$2049,9,0)</f>
        <v>5</v>
      </c>
      <c r="K162" s="156">
        <f>VLOOKUP(B162,'Full FBS'!$B$18:$M$2049,10,0)</f>
        <v>21</v>
      </c>
      <c r="L162" s="156">
        <f>VLOOKUP(B162,'Full FBS'!$B$18:$M$2049,11,0)</f>
        <v>179</v>
      </c>
      <c r="M162" s="156">
        <f>VLOOKUP(B162,'Full FBS'!$B$18:$M$2049,12,0)</f>
        <v>1</v>
      </c>
      <c r="N162" s="153">
        <f>SUM(G162*$D$8+H162*$D$5+I162*$D$9+J162*$D$6+K162*$D$11+L162*$D$10+M162*$D$7)</f>
        <v>115.10000000000001</v>
      </c>
      <c r="O162" s="159">
        <f>VLOOKUP(B162, 'Full FBS'!$B$18:$P$2049, 14, FALSE)</f>
        <v>1.02</v>
      </c>
      <c r="P162" s="160">
        <f>SUM(((((I162+(L162*1.1))/1800*0.55)+(J162+M162)/18*0.41))+(K162/20*0.04))*100*O162+(H162*1.75)</f>
        <v>40.162216666666666</v>
      </c>
      <c r="Q162" s="29"/>
      <c r="R162" s="14"/>
      <c r="S162" s="14"/>
      <c r="T162" s="14"/>
      <c r="U162" s="14"/>
    </row>
    <row r="163" spans="1:21" ht="13.5" customHeight="1">
      <c r="A163" s="154">
        <f>RANK(N163,$N$18:$N$2220)</f>
        <v>146</v>
      </c>
      <c r="B163" s="148" t="s">
        <v>296</v>
      </c>
      <c r="C163" s="148" t="s">
        <v>1940</v>
      </c>
      <c r="D163" s="149" t="s">
        <v>39</v>
      </c>
      <c r="E163" s="149" t="s">
        <v>36</v>
      </c>
      <c r="F163" s="149" t="s">
        <v>47</v>
      </c>
      <c r="G163" s="156">
        <f>VLOOKUP(B163,'Full FBS'!$B$18:$M$2049,6,0)</f>
        <v>0</v>
      </c>
      <c r="H163" s="156">
        <f>VLOOKUP(B163,'Full FBS'!$B$18:$M$2049,7,0)</f>
        <v>0</v>
      </c>
      <c r="I163" s="156">
        <f>VLOOKUP(B163,'Full FBS'!$B$18:$M$2049,8,0)</f>
        <v>673</v>
      </c>
      <c r="J163" s="156">
        <f>VLOOKUP(B163,'Full FBS'!$B$18:$M$2049,9,0)</f>
        <v>4</v>
      </c>
      <c r="K163" s="156">
        <f>VLOOKUP(B163,'Full FBS'!$B$18:$M$2049,10,0)</f>
        <v>13</v>
      </c>
      <c r="L163" s="156">
        <f>VLOOKUP(B163,'Full FBS'!$B$18:$M$2049,11,0)</f>
        <v>110</v>
      </c>
      <c r="M163" s="156">
        <f>VLOOKUP(B163,'Full FBS'!$B$18:$M$2049,12,0)</f>
        <v>1</v>
      </c>
      <c r="N163" s="153">
        <f>SUM(G163*$D$8+H163*$D$5+I163*$D$9+J163*$D$6+K163*$D$11+L163*$D$10+M163*$D$7)</f>
        <v>114.8</v>
      </c>
      <c r="O163" s="159">
        <f>VLOOKUP(B163, 'Full FBS'!$B$18:$P$2049, 14, FALSE)</f>
        <v>1.02</v>
      </c>
      <c r="P163" s="160">
        <f>SUM(((((I163+(L163*1.1))/1800*0.55)+(J163+M163)/18*0.41))+(K163/20*0.04))*100*O163+(H163*1.75)</f>
        <v>39.015000000000008</v>
      </c>
      <c r="Q163" s="29"/>
      <c r="R163" s="14"/>
      <c r="S163" s="14"/>
      <c r="T163" s="14"/>
      <c r="U163" s="14"/>
    </row>
    <row r="164" spans="1:21" ht="13.5" customHeight="1">
      <c r="A164" s="154">
        <f>RANK(N164,$N$18:$N$2220)</f>
        <v>147</v>
      </c>
      <c r="B164" s="148" t="s">
        <v>749</v>
      </c>
      <c r="C164" s="148" t="s">
        <v>420</v>
      </c>
      <c r="D164" s="149" t="s">
        <v>39</v>
      </c>
      <c r="E164" s="149" t="s">
        <v>34</v>
      </c>
      <c r="F164" s="149" t="s">
        <v>337</v>
      </c>
      <c r="G164" s="156">
        <f>VLOOKUP(B164,'Full FBS'!$B$18:$M$2049,6,0)</f>
        <v>0</v>
      </c>
      <c r="H164" s="156">
        <f>VLOOKUP(B164,'Full FBS'!$B$18:$M$2049,7,0)</f>
        <v>0</v>
      </c>
      <c r="I164" s="156">
        <f>VLOOKUP(B164,'Full FBS'!$B$18:$M$2049,8,0)</f>
        <v>597</v>
      </c>
      <c r="J164" s="156">
        <f>VLOOKUP(B164,'Full FBS'!$B$18:$M$2049,9,0)</f>
        <v>7</v>
      </c>
      <c r="K164" s="156">
        <f>VLOOKUP(B164,'Full FBS'!$B$18:$M$2049,10,0)</f>
        <v>11</v>
      </c>
      <c r="L164" s="156">
        <f>VLOOKUP(B164,'Full FBS'!$B$18:$M$2049,11,0)</f>
        <v>66</v>
      </c>
      <c r="M164" s="156">
        <f>VLOOKUP(B164,'Full FBS'!$B$18:$M$2049,12,0)</f>
        <v>0</v>
      </c>
      <c r="N164" s="153">
        <f>SUM(G164*$D$8+H164*$D$5+I164*$D$9+J164*$D$6+K164*$D$11+L164*$D$10+M164*$D$7)</f>
        <v>113.8</v>
      </c>
      <c r="O164" s="159">
        <f>VLOOKUP(B164, 'Full FBS'!$B$18:$P$2049, 14, FALSE)</f>
        <v>1.02</v>
      </c>
      <c r="P164" s="160">
        <f>SUM(((((I164+(L164*1.1))/1800*0.55)+(J164+M164)/18*0.41))+(K164/20*0.04))*100*O164+(H164*1.75)</f>
        <v>39.376533333333334</v>
      </c>
      <c r="Q164" s="29"/>
      <c r="R164" s="14"/>
      <c r="S164" s="14"/>
      <c r="T164" s="14"/>
      <c r="U164" s="14"/>
    </row>
    <row r="165" spans="1:21" ht="13.5" customHeight="1">
      <c r="A165" s="154">
        <f>RANK(N165,$N$18:$N$2220)</f>
        <v>147</v>
      </c>
      <c r="B165" s="148" t="s">
        <v>2199</v>
      </c>
      <c r="C165" s="148" t="s">
        <v>1963</v>
      </c>
      <c r="D165" s="149" t="s">
        <v>39</v>
      </c>
      <c r="E165" s="149" t="s">
        <v>38</v>
      </c>
      <c r="F165" s="149" t="s">
        <v>336</v>
      </c>
      <c r="G165" s="156">
        <f>VLOOKUP(B165,'Full FBS'!$B$18:$M$2049,6,0)</f>
        <v>0</v>
      </c>
      <c r="H165" s="156">
        <f>VLOOKUP(B165,'Full FBS'!$B$18:$M$2049,7,0)</f>
        <v>0</v>
      </c>
      <c r="I165" s="156">
        <f>VLOOKUP(B165,'Full FBS'!$B$18:$M$2049,8,0)</f>
        <v>693</v>
      </c>
      <c r="J165" s="156">
        <f>VLOOKUP(B165,'Full FBS'!$B$18:$M$2049,9,0)</f>
        <v>6</v>
      </c>
      <c r="K165" s="156">
        <f>VLOOKUP(B165,'Full FBS'!$B$18:$M$2049,10,0)</f>
        <v>7</v>
      </c>
      <c r="L165" s="156">
        <f>VLOOKUP(B165,'Full FBS'!$B$18:$M$2049,11,0)</f>
        <v>50</v>
      </c>
      <c r="M165" s="156">
        <f>VLOOKUP(B165,'Full FBS'!$B$18:$M$2049,12,0)</f>
        <v>0</v>
      </c>
      <c r="N165" s="153">
        <f>SUM(G165*$D$8+H165*$D$5+I165*$D$9+J165*$D$6+K165*$D$11+L165*$D$10+M165*$D$7)</f>
        <v>113.8</v>
      </c>
      <c r="O165" s="159">
        <f>VLOOKUP(B165, 'Full FBS'!$B$18:$P$2049, 14, FALSE)</f>
        <v>1.02</v>
      </c>
      <c r="P165" s="160">
        <f>SUM(((((I165+(L165*1.1))/1800*0.55)+(J165+M165)/18*0.41))+(K165/20*0.04))*100*O165+(H165*1.75)</f>
        <v>38.680666666666667</v>
      </c>
      <c r="Q165" s="29"/>
      <c r="R165" s="14"/>
      <c r="S165" s="14"/>
      <c r="T165" s="14"/>
      <c r="U165" s="14"/>
    </row>
    <row r="166" spans="1:21" ht="13.5" customHeight="1">
      <c r="A166" s="154">
        <f>RANK(N166,$N$18:$N$2220)</f>
        <v>149</v>
      </c>
      <c r="B166" s="148" t="s">
        <v>1142</v>
      </c>
      <c r="C166" s="148" t="s">
        <v>1908</v>
      </c>
      <c r="D166" s="149" t="s">
        <v>39</v>
      </c>
      <c r="E166" s="149" t="s">
        <v>36</v>
      </c>
      <c r="F166" s="149" t="s">
        <v>35</v>
      </c>
      <c r="G166" s="156">
        <f>VLOOKUP(B166,'Full FBS'!$B$18:$M$2049,6,0)</f>
        <v>0</v>
      </c>
      <c r="H166" s="156">
        <f>VLOOKUP(B166,'Full FBS'!$B$18:$M$2049,7,0)</f>
        <v>0</v>
      </c>
      <c r="I166" s="156">
        <f>VLOOKUP(B166,'Full FBS'!$B$18:$M$2049,8,0)</f>
        <v>608</v>
      </c>
      <c r="J166" s="156">
        <f>VLOOKUP(B166,'Full FBS'!$B$18:$M$2049,9,0)</f>
        <v>7</v>
      </c>
      <c r="K166" s="156">
        <f>VLOOKUP(B166,'Full FBS'!$B$18:$M$2049,10,0)</f>
        <v>8</v>
      </c>
      <c r="L166" s="156">
        <f>VLOOKUP(B166,'Full FBS'!$B$18:$M$2049,11,0)</f>
        <v>65</v>
      </c>
      <c r="M166" s="156">
        <f>VLOOKUP(B166,'Full FBS'!$B$18:$M$2049,12,0)</f>
        <v>0</v>
      </c>
      <c r="N166" s="153">
        <f>SUM(G166*$D$8+H166*$D$5+I166*$D$9+J166*$D$6+K166*$D$11+L166*$D$10+M166*$D$7)</f>
        <v>113.30000000000001</v>
      </c>
      <c r="O166" s="159">
        <f>VLOOKUP(B166, 'Full FBS'!$B$18:$P$2049, 14, FALSE)</f>
        <v>1.02</v>
      </c>
      <c r="P166" s="160">
        <f>SUM(((((I166+(L166*1.1))/1800*0.55)+(J166+M166)/18*0.41))+(K166/20*0.04))*100*O166+(H166*1.75)</f>
        <v>39.073083333333336</v>
      </c>
      <c r="Q166" s="29"/>
      <c r="R166" s="14"/>
      <c r="S166" s="14"/>
      <c r="T166" s="14"/>
      <c r="U166" s="14"/>
    </row>
    <row r="167" spans="1:21" ht="13.5" customHeight="1">
      <c r="A167" s="154">
        <f>RANK(N167,$N$18:$N$2220)</f>
        <v>150</v>
      </c>
      <c r="B167" s="148" t="s">
        <v>1898</v>
      </c>
      <c r="C167" s="148" t="s">
        <v>437</v>
      </c>
      <c r="D167" s="149" t="s">
        <v>39</v>
      </c>
      <c r="E167" s="149" t="s">
        <v>34</v>
      </c>
      <c r="F167" s="149" t="s">
        <v>35</v>
      </c>
      <c r="G167" s="156">
        <f>VLOOKUP(B167,'Full FBS'!$B$18:$M$2049,6,0)</f>
        <v>0</v>
      </c>
      <c r="H167" s="156">
        <f>VLOOKUP(B167,'Full FBS'!$B$18:$M$2049,7,0)</f>
        <v>0</v>
      </c>
      <c r="I167" s="156">
        <f>VLOOKUP(B167,'Full FBS'!$B$18:$M$2049,8,0)</f>
        <v>696</v>
      </c>
      <c r="J167" s="156">
        <f>VLOOKUP(B167,'Full FBS'!$B$18:$M$2049,9,0)</f>
        <v>5</v>
      </c>
      <c r="K167" s="156">
        <f>VLOOKUP(B167,'Full FBS'!$B$18:$M$2049,10,0)</f>
        <v>10</v>
      </c>
      <c r="L167" s="156">
        <f>VLOOKUP(B167,'Full FBS'!$B$18:$M$2049,11,0)</f>
        <v>75</v>
      </c>
      <c r="M167" s="156">
        <f>VLOOKUP(B167,'Full FBS'!$B$18:$M$2049,12,0)</f>
        <v>0</v>
      </c>
      <c r="N167" s="153">
        <f>SUM(G167*$D$8+H167*$D$5+I167*$D$9+J167*$D$6+K167*$D$11+L167*$D$10+M167*$D$7)</f>
        <v>112.10000000000001</v>
      </c>
      <c r="O167" s="159">
        <f>VLOOKUP(B167, 'Full FBS'!$B$18:$P$2049, 14, FALSE)</f>
        <v>1.02</v>
      </c>
      <c r="P167" s="160">
        <f>SUM(((((I167+(L167*1.1))/1800*0.55)+(J167+M167)/18*0.41))+(K167/20*0.04))*100*O167+(H167*1.75)</f>
        <v>37.919916666666666</v>
      </c>
      <c r="Q167" s="29"/>
      <c r="R167" s="14"/>
      <c r="S167" s="14"/>
      <c r="T167" s="14"/>
      <c r="U167" s="14"/>
    </row>
    <row r="168" spans="1:21" ht="13.5" customHeight="1">
      <c r="A168" s="154">
        <f>RANK(N168,$N$18:$N$2220)</f>
        <v>151</v>
      </c>
      <c r="B168" s="148" t="s">
        <v>170</v>
      </c>
      <c r="C168" s="148" t="s">
        <v>433</v>
      </c>
      <c r="D168" s="149" t="s">
        <v>39</v>
      </c>
      <c r="E168" s="149" t="s">
        <v>34</v>
      </c>
      <c r="F168" s="149" t="s">
        <v>37</v>
      </c>
      <c r="G168" s="156">
        <f>VLOOKUP(B168,'Full FBS'!$B$18:$M$2049,6,0)</f>
        <v>0</v>
      </c>
      <c r="H168" s="156">
        <f>VLOOKUP(B168,'Full FBS'!$B$18:$M$2049,7,0)</f>
        <v>0</v>
      </c>
      <c r="I168" s="156">
        <f>VLOOKUP(B168,'Full FBS'!$B$18:$M$2049,8,0)</f>
        <v>523</v>
      </c>
      <c r="J168" s="156">
        <f>VLOOKUP(B168,'Full FBS'!$B$18:$M$2049,9,0)</f>
        <v>4</v>
      </c>
      <c r="K168" s="156">
        <f>VLOOKUP(B168,'Full FBS'!$B$18:$M$2049,10,0)</f>
        <v>18</v>
      </c>
      <c r="L168" s="156">
        <f>VLOOKUP(B168,'Full FBS'!$B$18:$M$2049,11,0)</f>
        <v>203</v>
      </c>
      <c r="M168" s="156">
        <f>VLOOKUP(B168,'Full FBS'!$B$18:$M$2049,12,0)</f>
        <v>1</v>
      </c>
      <c r="N168" s="153">
        <f>SUM(G168*$D$8+H168*$D$5+I168*$D$9+J168*$D$6+K168*$D$11+L168*$D$10+M168*$D$7)</f>
        <v>111.60000000000001</v>
      </c>
      <c r="O168" s="159">
        <f>VLOOKUP(B168, 'Full FBS'!$B$18:$P$2049, 14, FALSE)</f>
        <v>1.02</v>
      </c>
      <c r="P168" s="160">
        <f>SUM(((((I168+(L168*1.1))/1800*0.55)+(J168+M168)/18*0.41))+(K168/20*0.04))*100*O168+(H168*1.75)</f>
        <v>38.548350000000006</v>
      </c>
      <c r="Q168" s="29"/>
      <c r="R168" s="14"/>
      <c r="S168" s="14"/>
      <c r="T168" s="14"/>
      <c r="U168" s="14"/>
    </row>
    <row r="169" spans="1:21" ht="13.5" customHeight="1">
      <c r="A169" s="154">
        <f>RANK(N169,$N$18:$N$2220)</f>
        <v>152</v>
      </c>
      <c r="B169" s="148" t="s">
        <v>680</v>
      </c>
      <c r="C169" s="148" t="s">
        <v>443</v>
      </c>
      <c r="D169" s="149" t="s">
        <v>39</v>
      </c>
      <c r="E169" s="149" t="s">
        <v>38</v>
      </c>
      <c r="F169" s="149" t="s">
        <v>337</v>
      </c>
      <c r="G169" s="156">
        <f>VLOOKUP(B169,'Full FBS'!$B$18:$M$2049,6,0)</f>
        <v>0</v>
      </c>
      <c r="H169" s="156">
        <f>VLOOKUP(B169,'Full FBS'!$B$18:$M$2049,7,0)</f>
        <v>0</v>
      </c>
      <c r="I169" s="156">
        <f>VLOOKUP(B169,'Full FBS'!$B$18:$M$2049,8,0)</f>
        <v>513</v>
      </c>
      <c r="J169" s="156">
        <f>VLOOKUP(B169,'Full FBS'!$B$18:$M$2049,9,0)</f>
        <v>5</v>
      </c>
      <c r="K169" s="156">
        <f>VLOOKUP(B169,'Full FBS'!$B$18:$M$2049,10,0)</f>
        <v>17</v>
      </c>
      <c r="L169" s="156">
        <f>VLOOKUP(B169,'Full FBS'!$B$18:$M$2049,11,0)</f>
        <v>147</v>
      </c>
      <c r="M169" s="156">
        <f>VLOOKUP(B169,'Full FBS'!$B$18:$M$2049,12,0)</f>
        <v>1</v>
      </c>
      <c r="N169" s="153">
        <f>SUM(G169*$D$8+H169*$D$5+I169*$D$9+J169*$D$6+K169*$D$11+L169*$D$10+M169*$D$7)</f>
        <v>110.50000000000001</v>
      </c>
      <c r="O169" s="159">
        <f>VLOOKUP(B169, 'Full FBS'!$B$18:$P$2049, 14, FALSE)</f>
        <v>1.02</v>
      </c>
      <c r="P169" s="160">
        <f>SUM(((((I169+(L169*1.1))/1800*0.55)+(J169+M169)/18*0.41))+(K169/20*0.04))*100*O169+(H169*1.75)</f>
        <v>38.436150000000005</v>
      </c>
      <c r="Q169" s="29"/>
      <c r="R169" s="14"/>
      <c r="S169" s="14"/>
      <c r="T169" s="14"/>
      <c r="U169" s="14"/>
    </row>
    <row r="170" spans="1:21" ht="13.5" customHeight="1">
      <c r="A170" s="154">
        <f>RANK(N170,$N$18:$N$2220)</f>
        <v>153</v>
      </c>
      <c r="B170" s="148" t="s">
        <v>1811</v>
      </c>
      <c r="C170" s="148" t="s">
        <v>60</v>
      </c>
      <c r="D170" s="149" t="s">
        <v>39</v>
      </c>
      <c r="E170" s="149" t="s">
        <v>36</v>
      </c>
      <c r="F170" s="149" t="s">
        <v>337</v>
      </c>
      <c r="G170" s="156">
        <f>VLOOKUP(B170,'Full FBS'!$B$18:$M$2049,6,0)</f>
        <v>0</v>
      </c>
      <c r="H170" s="156">
        <f>VLOOKUP(B170,'Full FBS'!$B$18:$M$2049,7,0)</f>
        <v>0</v>
      </c>
      <c r="I170" s="156">
        <f>VLOOKUP(B170,'Full FBS'!$B$18:$M$2049,8,0)</f>
        <v>524</v>
      </c>
      <c r="J170" s="156">
        <f>VLOOKUP(B170,'Full FBS'!$B$18:$M$2049,9,0)</f>
        <v>5</v>
      </c>
      <c r="K170" s="156">
        <f>VLOOKUP(B170,'Full FBS'!$B$18:$M$2049,10,0)</f>
        <v>14</v>
      </c>
      <c r="L170" s="156">
        <f>VLOOKUP(B170,'Full FBS'!$B$18:$M$2049,11,0)</f>
        <v>148</v>
      </c>
      <c r="M170" s="156">
        <f>VLOOKUP(B170,'Full FBS'!$B$18:$M$2049,12,0)</f>
        <v>1</v>
      </c>
      <c r="N170" s="153">
        <f>SUM(G170*$D$8+H170*$D$5+I170*$D$9+J170*$D$6+K170*$D$11+L170*$D$10+M170*$D$7)</f>
        <v>110.2</v>
      </c>
      <c r="O170" s="159">
        <f>VLOOKUP(B170, 'Full FBS'!$B$18:$P$2049, 14, FALSE)</f>
        <v>1.02</v>
      </c>
      <c r="P170" s="160">
        <f>SUM(((((I170+(L170*1.1))/1800*0.55)+(J170+M170)/18*0.41))+(K170/20*0.04))*100*O170+(H170*1.75)</f>
        <v>38.201266666666662</v>
      </c>
      <c r="Q170" s="29"/>
      <c r="R170" s="14"/>
      <c r="S170" s="14"/>
      <c r="T170" s="14"/>
      <c r="U170" s="14"/>
    </row>
    <row r="171" spans="1:21" ht="13.5" customHeight="1">
      <c r="A171" s="154">
        <f>RANK(N171,$N$18:$N$2220)</f>
        <v>154</v>
      </c>
      <c r="B171" s="148" t="s">
        <v>1610</v>
      </c>
      <c r="C171" s="148" t="s">
        <v>430</v>
      </c>
      <c r="D171" s="149" t="s">
        <v>39</v>
      </c>
      <c r="E171" s="149" t="s">
        <v>38</v>
      </c>
      <c r="F171" s="149" t="s">
        <v>45</v>
      </c>
      <c r="G171" s="156">
        <f>VLOOKUP(B171,'Full FBS'!$B$18:$M$2049,6,0)</f>
        <v>0</v>
      </c>
      <c r="H171" s="156">
        <f>VLOOKUP(B171,'Full FBS'!$B$18:$M$2049,7,0)</f>
        <v>0</v>
      </c>
      <c r="I171" s="156">
        <f>VLOOKUP(B171,'Full FBS'!$B$18:$M$2049,8,0)</f>
        <v>443</v>
      </c>
      <c r="J171" s="156">
        <f>VLOOKUP(B171,'Full FBS'!$B$18:$M$2049,9,0)</f>
        <v>4</v>
      </c>
      <c r="K171" s="156">
        <f>VLOOKUP(B171,'Full FBS'!$B$18:$M$2049,10,0)</f>
        <v>24</v>
      </c>
      <c r="L171" s="156">
        <f>VLOOKUP(B171,'Full FBS'!$B$18:$M$2049,11,0)</f>
        <v>236</v>
      </c>
      <c r="M171" s="156">
        <f>VLOOKUP(B171,'Full FBS'!$B$18:$M$2049,12,0)</f>
        <v>1</v>
      </c>
      <c r="N171" s="153">
        <f>SUM(G171*$D$8+H171*$D$5+I171*$D$9+J171*$D$6+K171*$D$11+L171*$D$10+M171*$D$7)</f>
        <v>109.9</v>
      </c>
      <c r="O171" s="159">
        <f>VLOOKUP(B171, 'Full FBS'!$B$18:$P$2049, 14, FALSE)</f>
        <v>1.02</v>
      </c>
      <c r="P171" s="160">
        <f>SUM(((((I171+(L171*1.1))/1800*0.55)+(J171+M171)/18*0.41))+(K171/20*0.04))*100*O171+(H171*1.75)</f>
        <v>38.410366666666668</v>
      </c>
      <c r="Q171" s="29"/>
      <c r="R171" s="14"/>
      <c r="S171" s="14"/>
      <c r="T171" s="14"/>
      <c r="U171" s="14"/>
    </row>
    <row r="172" spans="1:21" ht="13.5" customHeight="1">
      <c r="A172" s="154">
        <f>RANK(N172,$N$18:$N$2220)</f>
        <v>155</v>
      </c>
      <c r="B172" s="148" t="s">
        <v>859</v>
      </c>
      <c r="C172" s="148" t="s">
        <v>1056</v>
      </c>
      <c r="D172" s="149" t="s">
        <v>39</v>
      </c>
      <c r="E172" s="149" t="s">
        <v>34</v>
      </c>
      <c r="F172" s="149" t="s">
        <v>41</v>
      </c>
      <c r="G172" s="156">
        <f>VLOOKUP(B172,'Full FBS'!$B$18:$M$2049,6,0)</f>
        <v>0</v>
      </c>
      <c r="H172" s="156">
        <f>VLOOKUP(B172,'Full FBS'!$B$18:$M$2049,7,0)</f>
        <v>0</v>
      </c>
      <c r="I172" s="156">
        <f>VLOOKUP(B172,'Full FBS'!$B$18:$M$2049,8,0)</f>
        <v>522</v>
      </c>
      <c r="J172" s="156">
        <f>VLOOKUP(B172,'Full FBS'!$B$18:$M$2049,9,0)</f>
        <v>5</v>
      </c>
      <c r="K172" s="156">
        <f>VLOOKUP(B172,'Full FBS'!$B$18:$M$2049,10,0)</f>
        <v>16</v>
      </c>
      <c r="L172" s="156">
        <f>VLOOKUP(B172,'Full FBS'!$B$18:$M$2049,11,0)</f>
        <v>136</v>
      </c>
      <c r="M172" s="156">
        <f>VLOOKUP(B172,'Full FBS'!$B$18:$M$2049,12,0)</f>
        <v>1</v>
      </c>
      <c r="N172" s="153">
        <f>SUM(G172*$D$8+H172*$D$5+I172*$D$9+J172*$D$6+K172*$D$11+L172*$D$10+M172*$D$7)</f>
        <v>109.80000000000001</v>
      </c>
      <c r="O172" s="159">
        <f>VLOOKUP(B172, 'Full FBS'!$B$18:$P$2049, 14, FALSE)</f>
        <v>1.02</v>
      </c>
      <c r="P172" s="160">
        <f>SUM(((((I172+(L172*1.1))/1800*0.55)+(J172+M172)/18*0.41))+(K172/20*0.04))*100*O172+(H172*1.75)</f>
        <v>38.135533333333335</v>
      </c>
      <c r="Q172" s="29"/>
      <c r="R172" s="14"/>
      <c r="S172" s="14"/>
      <c r="T172" s="14"/>
      <c r="U172" s="14"/>
    </row>
    <row r="173" spans="1:21" ht="13.5" customHeight="1">
      <c r="A173" s="154">
        <f>RANK(N173,$N$18:$N$2220)</f>
        <v>156</v>
      </c>
      <c r="B173" s="148" t="s">
        <v>1398</v>
      </c>
      <c r="C173" s="148" t="s">
        <v>1929</v>
      </c>
      <c r="D173" s="149" t="s">
        <v>39</v>
      </c>
      <c r="E173" s="149" t="s">
        <v>1965</v>
      </c>
      <c r="F173" s="149" t="s">
        <v>1966</v>
      </c>
      <c r="G173" s="156">
        <f>VLOOKUP(B173,'Full FBS'!$B$18:$M$2049,6,0)</f>
        <v>0</v>
      </c>
      <c r="H173" s="156">
        <f>VLOOKUP(B173,'Full FBS'!$B$18:$M$2049,7,0)</f>
        <v>0</v>
      </c>
      <c r="I173" s="156">
        <f>VLOOKUP(B173,'Full FBS'!$B$18:$M$2049,8,0)</f>
        <v>581</v>
      </c>
      <c r="J173" s="156">
        <f>VLOOKUP(B173,'Full FBS'!$B$18:$M$2049,9,0)</f>
        <v>6</v>
      </c>
      <c r="K173" s="156">
        <f>VLOOKUP(B173,'Full FBS'!$B$18:$M$2049,10,0)</f>
        <v>7</v>
      </c>
      <c r="L173" s="156">
        <f>VLOOKUP(B173,'Full FBS'!$B$18:$M$2049,11,0)</f>
        <v>57</v>
      </c>
      <c r="M173" s="156">
        <f>VLOOKUP(B173,'Full FBS'!$B$18:$M$2049,12,0)</f>
        <v>1</v>
      </c>
      <c r="N173" s="153">
        <f>SUM(G173*$D$8+H173*$D$5+I173*$D$9+J173*$D$6+K173*$D$11+L173*$D$10+M173*$D$7)</f>
        <v>109.3</v>
      </c>
      <c r="O173" s="159">
        <f>VLOOKUP(B173, 'Full FBS'!$B$18:$P$2049, 14, FALSE)</f>
        <v>1.02</v>
      </c>
      <c r="P173" s="160">
        <f>SUM(((((I173+(L173*1.1))/1800*0.55)+(J173+M173)/18*0.41))+(K173/20*0.04))*100*O173+(H173*1.75)</f>
        <v>37.75331666666667</v>
      </c>
      <c r="Q173" s="29"/>
      <c r="R173" s="14"/>
      <c r="S173" s="14"/>
      <c r="T173" s="14"/>
      <c r="U173" s="14"/>
    </row>
    <row r="174" spans="1:21" ht="13.5" customHeight="1">
      <c r="A174" s="154">
        <f>RANK(N174,$N$18:$N$2220)</f>
        <v>157</v>
      </c>
      <c r="B174" s="148" t="s">
        <v>277</v>
      </c>
      <c r="C174" s="148" t="s">
        <v>429</v>
      </c>
      <c r="D174" s="149" t="s">
        <v>39</v>
      </c>
      <c r="E174" s="149" t="s">
        <v>34</v>
      </c>
      <c r="F174" s="149" t="s">
        <v>336</v>
      </c>
      <c r="G174" s="156">
        <f>VLOOKUP(B174,'Full FBS'!$B$18:$M$2049,6,0)</f>
        <v>0</v>
      </c>
      <c r="H174" s="156">
        <f>VLOOKUP(B174,'Full FBS'!$B$18:$M$2049,7,0)</f>
        <v>0</v>
      </c>
      <c r="I174" s="156">
        <f>VLOOKUP(B174,'Full FBS'!$B$18:$M$2049,8,0)</f>
        <v>538</v>
      </c>
      <c r="J174" s="156">
        <f>VLOOKUP(B174,'Full FBS'!$B$18:$M$2049,9,0)</f>
        <v>5</v>
      </c>
      <c r="K174" s="156">
        <f>VLOOKUP(B174,'Full FBS'!$B$18:$M$2049,10,0)</f>
        <v>14</v>
      </c>
      <c r="L174" s="156">
        <f>VLOOKUP(B174,'Full FBS'!$B$18:$M$2049,11,0)</f>
        <v>115</v>
      </c>
      <c r="M174" s="156">
        <f>VLOOKUP(B174,'Full FBS'!$B$18:$M$2049,12,0)</f>
        <v>1</v>
      </c>
      <c r="N174" s="153">
        <f>SUM(G174*$D$8+H174*$D$5+I174*$D$9+J174*$D$6+K174*$D$11+L174*$D$10+M174*$D$7)</f>
        <v>108.30000000000001</v>
      </c>
      <c r="O174" s="159">
        <f>VLOOKUP(B174, 'Full FBS'!$B$18:$P$2049, 14, FALSE)</f>
        <v>1.02</v>
      </c>
      <c r="P174" s="160">
        <f>SUM(((((I174+(L174*1.1))/1800*0.55)+(J174+M174)/18*0.41))+(K174/20*0.04))*100*O174+(H174*1.75)</f>
        <v>37.506249999999994</v>
      </c>
      <c r="Q174" s="29"/>
      <c r="R174" s="14"/>
      <c r="S174" s="14"/>
      <c r="T174" s="14"/>
      <c r="U174" s="14"/>
    </row>
    <row r="175" spans="1:21" ht="13.5" customHeight="1">
      <c r="A175" s="154">
        <f>RANK(N175,$N$18:$N$2220)</f>
        <v>158</v>
      </c>
      <c r="B175" s="148" t="s">
        <v>999</v>
      </c>
      <c r="C175" s="148" t="s">
        <v>1944</v>
      </c>
      <c r="D175" s="149" t="s">
        <v>39</v>
      </c>
      <c r="E175" s="149" t="s">
        <v>38</v>
      </c>
      <c r="F175" s="149" t="s">
        <v>1966</v>
      </c>
      <c r="G175" s="156">
        <f>VLOOKUP(B175,'Full FBS'!$B$18:$M$2049,6,0)</f>
        <v>0</v>
      </c>
      <c r="H175" s="156">
        <f>VLOOKUP(B175,'Full FBS'!$B$18:$M$2049,7,0)</f>
        <v>0</v>
      </c>
      <c r="I175" s="156">
        <f>VLOOKUP(B175,'Full FBS'!$B$18:$M$2049,8,0)</f>
        <v>625</v>
      </c>
      <c r="J175" s="156">
        <f>VLOOKUP(B175,'Full FBS'!$B$18:$M$2049,9,0)</f>
        <v>5</v>
      </c>
      <c r="K175" s="156">
        <f>VLOOKUP(B175,'Full FBS'!$B$18:$M$2049,10,0)</f>
        <v>12</v>
      </c>
      <c r="L175" s="156">
        <f>VLOOKUP(B175,'Full FBS'!$B$18:$M$2049,11,0)</f>
        <v>85</v>
      </c>
      <c r="M175" s="156">
        <f>VLOOKUP(B175,'Full FBS'!$B$18:$M$2049,12,0)</f>
        <v>0</v>
      </c>
      <c r="N175" s="153">
        <f>SUM(G175*$D$8+H175*$D$5+I175*$D$9+J175*$D$6+K175*$D$11+L175*$D$10+M175*$D$7)</f>
        <v>107</v>
      </c>
      <c r="O175" s="159">
        <f>VLOOKUP(B175, 'Full FBS'!$B$18:$P$2049, 14, FALSE)</f>
        <v>1.02</v>
      </c>
      <c r="P175" s="160">
        <f>SUM(((((I175+(L175*1.1))/1800*0.55)+(J175+M175)/18*0.41))+(K175/20*0.04))*100*O175+(H175*1.75)</f>
        <v>36.457916666666669</v>
      </c>
      <c r="Q175" s="29"/>
      <c r="R175" s="14"/>
      <c r="S175" s="14"/>
      <c r="T175" s="14"/>
      <c r="U175" s="14"/>
    </row>
    <row r="176" spans="1:21" ht="13.5" customHeight="1">
      <c r="A176" s="154">
        <f>RANK(N176,$N$18:$N$2220)</f>
        <v>159</v>
      </c>
      <c r="B176" s="148" t="s">
        <v>838</v>
      </c>
      <c r="C176" s="148" t="s">
        <v>421</v>
      </c>
      <c r="D176" s="149" t="s">
        <v>39</v>
      </c>
      <c r="E176" s="149" t="s">
        <v>38</v>
      </c>
      <c r="F176" s="149" t="s">
        <v>337</v>
      </c>
      <c r="G176" s="156">
        <f>VLOOKUP(B176,'Full FBS'!$B$18:$M$2049,6,0)</f>
        <v>0</v>
      </c>
      <c r="H176" s="156">
        <f>VLOOKUP(B176,'Full FBS'!$B$18:$M$2049,7,0)</f>
        <v>0</v>
      </c>
      <c r="I176" s="156">
        <f>VLOOKUP(B176,'Full FBS'!$B$18:$M$2049,8,0)</f>
        <v>497</v>
      </c>
      <c r="J176" s="156">
        <f>VLOOKUP(B176,'Full FBS'!$B$18:$M$2049,9,0)</f>
        <v>5</v>
      </c>
      <c r="K176" s="156">
        <f>VLOOKUP(B176,'Full FBS'!$B$18:$M$2049,10,0)</f>
        <v>14</v>
      </c>
      <c r="L176" s="156">
        <f>VLOOKUP(B176,'Full FBS'!$B$18:$M$2049,11,0)</f>
        <v>136</v>
      </c>
      <c r="M176" s="156">
        <f>VLOOKUP(B176,'Full FBS'!$B$18:$M$2049,12,0)</f>
        <v>1</v>
      </c>
      <c r="N176" s="153">
        <f>SUM(G176*$D$8+H176*$D$5+I176*$D$9+J176*$D$6+K176*$D$11+L176*$D$10+M176*$D$7)</f>
        <v>106.30000000000001</v>
      </c>
      <c r="O176" s="159">
        <f>VLOOKUP(B176, 'Full FBS'!$B$18:$P$2049, 14, FALSE)</f>
        <v>1.02</v>
      </c>
      <c r="P176" s="160">
        <f>SUM(((((I176+(L176*1.1))/1800*0.55)+(J176+M176)/18*0.41))+(K176/20*0.04))*100*O176+(H176*1.75)</f>
        <v>36.948366666666665</v>
      </c>
      <c r="Q176" s="29"/>
      <c r="R176" s="14"/>
      <c r="S176" s="14"/>
      <c r="T176" s="14"/>
      <c r="U176" s="14"/>
    </row>
    <row r="177" spans="1:21" ht="13.5" customHeight="1">
      <c r="A177" s="154">
        <f>RANK(N177,$N$18:$N$2220)</f>
        <v>160</v>
      </c>
      <c r="B177" s="148" t="s">
        <v>2040</v>
      </c>
      <c r="C177" s="148" t="s">
        <v>435</v>
      </c>
      <c r="D177" s="149" t="s">
        <v>39</v>
      </c>
      <c r="E177" s="149" t="s">
        <v>34</v>
      </c>
      <c r="F177" s="149" t="s">
        <v>336</v>
      </c>
      <c r="G177" s="156">
        <f>VLOOKUP(B177,'Full FBS'!$B$18:$M$2049,6,0)</f>
        <v>0</v>
      </c>
      <c r="H177" s="156">
        <f>VLOOKUP(B177,'Full FBS'!$B$18:$M$2049,7,0)</f>
        <v>0</v>
      </c>
      <c r="I177" s="156">
        <f>VLOOKUP(B177,'Full FBS'!$B$18:$M$2049,8,0)</f>
        <v>590</v>
      </c>
      <c r="J177" s="156">
        <f>VLOOKUP(B177,'Full FBS'!$B$18:$M$2049,9,0)</f>
        <v>6</v>
      </c>
      <c r="K177" s="156">
        <f>VLOOKUP(B177,'Full FBS'!$B$18:$M$2049,10,0)</f>
        <v>8</v>
      </c>
      <c r="L177" s="156">
        <f>VLOOKUP(B177,'Full FBS'!$B$18:$M$2049,11,0)</f>
        <v>72</v>
      </c>
      <c r="M177" s="156">
        <f>VLOOKUP(B177,'Full FBS'!$B$18:$M$2049,12,0)</f>
        <v>0</v>
      </c>
      <c r="N177" s="153">
        <f>SUM(G177*$D$8+H177*$D$5+I177*$D$9+J177*$D$6+K177*$D$11+L177*$D$10+M177*$D$7)</f>
        <v>106.2</v>
      </c>
      <c r="O177" s="159">
        <f>VLOOKUP(B177, 'Full FBS'!$B$18:$P$2049, 14, FALSE)</f>
        <v>1.02</v>
      </c>
      <c r="P177" s="160">
        <f>SUM(((((I177+(L177*1.1))/1800*0.55)+(J177+M177)/18*0.41))+(K177/20*0.04))*100*O177+(H177*1.75)</f>
        <v>36.428733333333334</v>
      </c>
      <c r="Q177" s="29"/>
      <c r="R177" s="14"/>
      <c r="S177" s="14"/>
      <c r="T177" s="14"/>
      <c r="U177" s="14"/>
    </row>
    <row r="178" spans="1:21" ht="13.5" customHeight="1">
      <c r="A178" s="154">
        <f>RANK(N178,$N$18:$N$2220)</f>
        <v>161</v>
      </c>
      <c r="B178" s="148" t="s">
        <v>113</v>
      </c>
      <c r="C178" s="148" t="s">
        <v>1909</v>
      </c>
      <c r="D178" s="149" t="s">
        <v>39</v>
      </c>
      <c r="E178" s="149" t="s">
        <v>34</v>
      </c>
      <c r="F178" s="149" t="s">
        <v>45</v>
      </c>
      <c r="G178" s="156">
        <f>VLOOKUP(B178,'Full FBS'!$B$18:$M$2049,6,0)</f>
        <v>0</v>
      </c>
      <c r="H178" s="156">
        <f>VLOOKUP(B178,'Full FBS'!$B$18:$M$2049,7,0)</f>
        <v>0</v>
      </c>
      <c r="I178" s="156">
        <f>VLOOKUP(B178,'Full FBS'!$B$18:$M$2049,8,0)</f>
        <v>599</v>
      </c>
      <c r="J178" s="156">
        <f>VLOOKUP(B178,'Full FBS'!$B$18:$M$2049,9,0)</f>
        <v>5</v>
      </c>
      <c r="K178" s="156">
        <f>VLOOKUP(B178,'Full FBS'!$B$18:$M$2049,10,0)</f>
        <v>11</v>
      </c>
      <c r="L178" s="156">
        <f>VLOOKUP(B178,'Full FBS'!$B$18:$M$2049,11,0)</f>
        <v>102</v>
      </c>
      <c r="M178" s="156">
        <f>VLOOKUP(B178,'Full FBS'!$B$18:$M$2049,12,0)</f>
        <v>0</v>
      </c>
      <c r="N178" s="153">
        <f>SUM(G178*$D$8+H178*$D$5+I178*$D$9+J178*$D$6+K178*$D$11+L178*$D$10+M178*$D$7)</f>
        <v>105.60000000000001</v>
      </c>
      <c r="O178" s="159">
        <f>VLOOKUP(B178, 'Full FBS'!$B$18:$P$2049, 14, FALSE)</f>
        <v>1.02</v>
      </c>
      <c r="P178" s="160">
        <f>SUM(((((I178+(L178*1.1))/1800*0.55)+(J178+M178)/18*0.41))+(K178/20*0.04))*100*O178+(H178*1.75)</f>
        <v>36.02640000000001</v>
      </c>
      <c r="Q178" s="29"/>
      <c r="R178" s="14"/>
      <c r="S178" s="14"/>
      <c r="T178" s="14"/>
      <c r="U178" s="14"/>
    </row>
    <row r="179" spans="1:21" ht="13.5" customHeight="1">
      <c r="A179" s="154">
        <f>RANK(N179,$N$18:$N$2220)</f>
        <v>162</v>
      </c>
      <c r="B179" s="148" t="s">
        <v>1732</v>
      </c>
      <c r="C179" s="148" t="s">
        <v>416</v>
      </c>
      <c r="D179" s="149" t="s">
        <v>39</v>
      </c>
      <c r="E179" s="149" t="s">
        <v>36</v>
      </c>
      <c r="F179" s="149" t="s">
        <v>37</v>
      </c>
      <c r="G179" s="156">
        <f>VLOOKUP(B179,'Full FBS'!$B$18:$M$2049,6,0)</f>
        <v>0</v>
      </c>
      <c r="H179" s="156">
        <f>VLOOKUP(B179,'Full FBS'!$B$18:$M$2049,7,0)</f>
        <v>0</v>
      </c>
      <c r="I179" s="156">
        <f>VLOOKUP(B179,'Full FBS'!$B$18:$M$2049,8,0)</f>
        <v>545</v>
      </c>
      <c r="J179" s="156">
        <f>VLOOKUP(B179,'Full FBS'!$B$18:$M$2049,9,0)</f>
        <v>5</v>
      </c>
      <c r="K179" s="156">
        <f>VLOOKUP(B179,'Full FBS'!$B$18:$M$2049,10,0)</f>
        <v>11</v>
      </c>
      <c r="L179" s="156">
        <f>VLOOKUP(B179,'Full FBS'!$B$18:$M$2049,11,0)</f>
        <v>93</v>
      </c>
      <c r="M179" s="156">
        <f>VLOOKUP(B179,'Full FBS'!$B$18:$M$2049,12,0)</f>
        <v>1</v>
      </c>
      <c r="N179" s="153">
        <f>SUM(G179*$D$8+H179*$D$5+I179*$D$9+J179*$D$6+K179*$D$11+L179*$D$10+M179*$D$7)</f>
        <v>105.3</v>
      </c>
      <c r="O179" s="159">
        <f>VLOOKUP(B179, 'Full FBS'!$B$18:$P$2049, 14, FALSE)</f>
        <v>1.02</v>
      </c>
      <c r="P179" s="160">
        <f>SUM(((((I179+(L179*1.1))/1800*0.55)+(J179+M179)/18*0.41))+(K179/20*0.04))*100*O179+(H179*1.75)</f>
        <v>36.358183333333344</v>
      </c>
      <c r="Q179" s="29"/>
      <c r="R179" s="14"/>
      <c r="S179" s="14"/>
      <c r="T179" s="14"/>
      <c r="U179" s="14"/>
    </row>
    <row r="180" spans="1:21" ht="13.5" customHeight="1">
      <c r="A180" s="154">
        <f>RANK(N180,$N$18:$N$2220)</f>
        <v>163</v>
      </c>
      <c r="B180" s="148" t="s">
        <v>2028</v>
      </c>
      <c r="C180" s="148" t="s">
        <v>428</v>
      </c>
      <c r="D180" s="149" t="s">
        <v>39</v>
      </c>
      <c r="E180" s="149" t="s">
        <v>1965</v>
      </c>
      <c r="F180" s="149" t="s">
        <v>336</v>
      </c>
      <c r="G180" s="156">
        <f>VLOOKUP(B180,'Full FBS'!$B$18:$M$2049,6,0)</f>
        <v>0</v>
      </c>
      <c r="H180" s="156">
        <f>VLOOKUP(B180,'Full FBS'!$B$18:$M$2049,7,0)</f>
        <v>0</v>
      </c>
      <c r="I180" s="156">
        <f>VLOOKUP(B180,'Full FBS'!$B$18:$M$2049,8,0)</f>
        <v>489</v>
      </c>
      <c r="J180" s="156">
        <f>VLOOKUP(B180,'Full FBS'!$B$18:$M$2049,9,0)</f>
        <v>5</v>
      </c>
      <c r="K180" s="156">
        <f>VLOOKUP(B180,'Full FBS'!$B$18:$M$2049,10,0)</f>
        <v>13</v>
      </c>
      <c r="L180" s="156">
        <f>VLOOKUP(B180,'Full FBS'!$B$18:$M$2049,11,0)</f>
        <v>134</v>
      </c>
      <c r="M180" s="156">
        <f>VLOOKUP(B180,'Full FBS'!$B$18:$M$2049,12,0)</f>
        <v>1</v>
      </c>
      <c r="N180" s="153">
        <f>SUM(G180*$D$8+H180*$D$5+I180*$D$9+J180*$D$6+K180*$D$11+L180*$D$10+M180*$D$7)</f>
        <v>104.80000000000001</v>
      </c>
      <c r="O180" s="159">
        <f>VLOOKUP(B180, 'Full FBS'!$B$18:$P$2049, 14, FALSE)</f>
        <v>1.02</v>
      </c>
      <c r="P180" s="160">
        <f>SUM(((((I180+(L180*1.1))/1800*0.55)+(J180+M180)/18*0.41))+(K180/20*0.04))*100*O180+(H180*1.75)</f>
        <v>36.42646666666667</v>
      </c>
      <c r="Q180" s="29"/>
      <c r="R180" s="14"/>
      <c r="S180" s="14"/>
      <c r="T180" s="14"/>
      <c r="U180" s="14"/>
    </row>
    <row r="181" spans="1:21" ht="13.5" customHeight="1">
      <c r="A181" s="154">
        <f>RANK(N181,$N$18:$N$2220)</f>
        <v>164</v>
      </c>
      <c r="B181" s="148" t="s">
        <v>2098</v>
      </c>
      <c r="C181" s="148" t="s">
        <v>417</v>
      </c>
      <c r="D181" s="149" t="s">
        <v>39</v>
      </c>
      <c r="E181" s="149" t="s">
        <v>34</v>
      </c>
      <c r="F181" s="149" t="s">
        <v>37</v>
      </c>
      <c r="G181" s="156">
        <f>VLOOKUP(B181,'Full FBS'!$B$18:$M$2049,6,0)</f>
        <v>0</v>
      </c>
      <c r="H181" s="156">
        <f>VLOOKUP(B181,'Full FBS'!$B$18:$M$2049,7,0)</f>
        <v>0</v>
      </c>
      <c r="I181" s="156">
        <f>VLOOKUP(B181,'Full FBS'!$B$18:$M$2049,8,0)</f>
        <v>499</v>
      </c>
      <c r="J181" s="156">
        <f>VLOOKUP(B181,'Full FBS'!$B$18:$M$2049,9,0)</f>
        <v>4</v>
      </c>
      <c r="K181" s="156">
        <f>VLOOKUP(B181,'Full FBS'!$B$18:$M$2049,10,0)</f>
        <v>15</v>
      </c>
      <c r="L181" s="156">
        <f>VLOOKUP(B181,'Full FBS'!$B$18:$M$2049,11,0)</f>
        <v>152</v>
      </c>
      <c r="M181" s="156">
        <f>VLOOKUP(B181,'Full FBS'!$B$18:$M$2049,12,0)</f>
        <v>1</v>
      </c>
      <c r="N181" s="153">
        <f>SUM(G181*$D$8+H181*$D$5+I181*$D$9+J181*$D$6+K181*$D$11+L181*$D$10+M181*$D$7)</f>
        <v>102.60000000000001</v>
      </c>
      <c r="O181" s="159">
        <f>VLOOKUP(B181, 'Full FBS'!$B$18:$P$2049, 14, FALSE)</f>
        <v>1.02</v>
      </c>
      <c r="P181" s="160">
        <f>SUM(((((I181+(L181*1.1))/1800*0.55)+(J181+M181)/18*0.41))+(K181/20*0.04))*100*O181+(H181*1.75)</f>
        <v>35.439900000000009</v>
      </c>
      <c r="Q181" s="29"/>
      <c r="R181" s="14"/>
      <c r="S181" s="14"/>
      <c r="T181" s="14"/>
      <c r="U181" s="14"/>
    </row>
    <row r="182" spans="1:21" ht="13.5" customHeight="1">
      <c r="A182" s="154">
        <f>RANK(N182,$N$18:$N$2220)</f>
        <v>165</v>
      </c>
      <c r="B182" s="148" t="s">
        <v>1114</v>
      </c>
      <c r="C182" s="148" t="s">
        <v>454</v>
      </c>
      <c r="D182" s="149" t="s">
        <v>39</v>
      </c>
      <c r="E182" s="149" t="s">
        <v>36</v>
      </c>
      <c r="F182" s="149" t="s">
        <v>47</v>
      </c>
      <c r="G182" s="156">
        <f>VLOOKUP(B182,'Full FBS'!$B$18:$M$2049,6,0)</f>
        <v>0</v>
      </c>
      <c r="H182" s="156">
        <f>VLOOKUP(B182,'Full FBS'!$B$18:$M$2049,7,0)</f>
        <v>0</v>
      </c>
      <c r="I182" s="156">
        <f>VLOOKUP(B182,'Full FBS'!$B$18:$M$2049,8,0)</f>
        <v>655</v>
      </c>
      <c r="J182" s="156">
        <f>VLOOKUP(B182,'Full FBS'!$B$18:$M$2049,9,0)</f>
        <v>6</v>
      </c>
      <c r="K182" s="156">
        <f>VLOOKUP(B182,'Full FBS'!$B$18:$M$2049,10,0)</f>
        <v>1</v>
      </c>
      <c r="L182" s="156">
        <f>VLOOKUP(B182,'Full FBS'!$B$18:$M$2049,11,0)</f>
        <v>3</v>
      </c>
      <c r="M182" s="156">
        <f>VLOOKUP(B182,'Full FBS'!$B$18:$M$2049,12,0)</f>
        <v>0</v>
      </c>
      <c r="N182" s="153">
        <f>SUM(G182*$D$8+H182*$D$5+I182*$D$9+J182*$D$6+K182*$D$11+L182*$D$10+M182*$D$7)</f>
        <v>102.3</v>
      </c>
      <c r="O182" s="159">
        <f>VLOOKUP(B182, 'Full FBS'!$B$18:$P$2049, 14, FALSE)</f>
        <v>1.02</v>
      </c>
      <c r="P182" s="160">
        <f>SUM(((((I182+(L182*1.1))/1800*0.55)+(J182+M182)/18*0.41))+(K182/20*0.04))*100*O182+(H182*1.75)</f>
        <v>34.661016666666669</v>
      </c>
      <c r="Q182" s="29"/>
      <c r="R182" s="14"/>
      <c r="S182" s="14"/>
      <c r="T182" s="14"/>
      <c r="U182" s="14"/>
    </row>
    <row r="183" spans="1:21" ht="13.5" customHeight="1">
      <c r="A183" s="154">
        <f>RANK(N183,$N$18:$N$2220)</f>
        <v>166</v>
      </c>
      <c r="B183" s="148" t="s">
        <v>727</v>
      </c>
      <c r="C183" s="148" t="s">
        <v>427</v>
      </c>
      <c r="D183" s="149" t="s">
        <v>39</v>
      </c>
      <c r="E183" s="149" t="s">
        <v>34</v>
      </c>
      <c r="F183" s="149" t="s">
        <v>1966</v>
      </c>
      <c r="G183" s="156">
        <f>VLOOKUP(B183,'Full FBS'!$B$18:$M$2049,6,0)</f>
        <v>0</v>
      </c>
      <c r="H183" s="156">
        <f>VLOOKUP(B183,'Full FBS'!$B$18:$M$2049,7,0)</f>
        <v>0</v>
      </c>
      <c r="I183" s="156">
        <f>VLOOKUP(B183,'Full FBS'!$B$18:$M$2049,8,0)</f>
        <v>545</v>
      </c>
      <c r="J183" s="156">
        <f>VLOOKUP(B183,'Full FBS'!$B$18:$M$2049,9,0)</f>
        <v>5</v>
      </c>
      <c r="K183" s="156">
        <f>VLOOKUP(B183,'Full FBS'!$B$18:$M$2049,10,0)</f>
        <v>12</v>
      </c>
      <c r="L183" s="156">
        <f>VLOOKUP(B183,'Full FBS'!$B$18:$M$2049,11,0)</f>
        <v>103</v>
      </c>
      <c r="M183" s="156">
        <f>VLOOKUP(B183,'Full FBS'!$B$18:$M$2049,12,0)</f>
        <v>0</v>
      </c>
      <c r="N183" s="153">
        <f>SUM(G183*$D$8+H183*$D$5+I183*$D$9+J183*$D$6+K183*$D$11+L183*$D$10+M183*$D$7)</f>
        <v>100.8</v>
      </c>
      <c r="O183" s="159">
        <f>VLOOKUP(B183, 'Full FBS'!$B$18:$P$2049, 14, FALSE)</f>
        <v>1.02</v>
      </c>
      <c r="P183" s="160">
        <f>SUM(((((I183+(L183*1.1))/1800*0.55)+(J183+M183)/18*0.41))+(K183/20*0.04))*100*O183+(H183*1.75)</f>
        <v>34.581683333333331</v>
      </c>
      <c r="Q183" s="29"/>
      <c r="R183" s="14"/>
      <c r="S183" s="14"/>
      <c r="T183" s="14"/>
      <c r="U183" s="14"/>
    </row>
    <row r="184" spans="1:21" ht="13.5" customHeight="1">
      <c r="A184" s="154">
        <f>RANK(N184,$N$18:$N$2220)</f>
        <v>167</v>
      </c>
      <c r="B184" s="148" t="s">
        <v>362</v>
      </c>
      <c r="C184" s="148" t="s">
        <v>59</v>
      </c>
      <c r="D184" s="149" t="s">
        <v>39</v>
      </c>
      <c r="E184" s="149" t="s">
        <v>38</v>
      </c>
      <c r="F184" s="149" t="s">
        <v>35</v>
      </c>
      <c r="G184" s="156">
        <f>VLOOKUP(B184,'Full FBS'!$B$18:$M$2049,6,0)</f>
        <v>0</v>
      </c>
      <c r="H184" s="156">
        <f>VLOOKUP(B184,'Full FBS'!$B$18:$M$2049,7,0)</f>
        <v>0</v>
      </c>
      <c r="I184" s="156">
        <f>VLOOKUP(B184,'Full FBS'!$B$18:$M$2049,8,0)</f>
        <v>462</v>
      </c>
      <c r="J184" s="156">
        <f>VLOOKUP(B184,'Full FBS'!$B$18:$M$2049,9,0)</f>
        <v>5</v>
      </c>
      <c r="K184" s="156">
        <f>VLOOKUP(B184,'Full FBS'!$B$18:$M$2049,10,0)</f>
        <v>15</v>
      </c>
      <c r="L184" s="156">
        <f>VLOOKUP(B184,'Full FBS'!$B$18:$M$2049,11,0)</f>
        <v>165</v>
      </c>
      <c r="M184" s="156">
        <f>VLOOKUP(B184,'Full FBS'!$B$18:$M$2049,12,0)</f>
        <v>0</v>
      </c>
      <c r="N184" s="153">
        <f>SUM(G184*$D$8+H184*$D$5+I184*$D$9+J184*$D$6+K184*$D$11+L184*$D$10+M184*$D$7)</f>
        <v>100.2</v>
      </c>
      <c r="O184" s="159">
        <f>VLOOKUP(B184, 'Full FBS'!$B$18:$P$2049, 14, FALSE)</f>
        <v>1.02</v>
      </c>
      <c r="P184" s="160">
        <f>SUM(((((I184+(L184*1.1))/1800*0.55)+(J184+M184)/18*0.41))+(K184/20*0.04))*100*O184+(H184*1.75)</f>
        <v>34.732416666666666</v>
      </c>
      <c r="Q184" s="29"/>
      <c r="R184" s="14"/>
      <c r="S184" s="14"/>
      <c r="T184" s="14"/>
      <c r="U184" s="14"/>
    </row>
    <row r="185" spans="1:21" ht="13.5" customHeight="1">
      <c r="A185" s="154">
        <f>RANK(N185,$N$18:$N$2220)</f>
        <v>168</v>
      </c>
      <c r="B185" s="148" t="s">
        <v>663</v>
      </c>
      <c r="C185" s="148" t="s">
        <v>410</v>
      </c>
      <c r="D185" s="149" t="s">
        <v>39</v>
      </c>
      <c r="E185" s="149" t="s">
        <v>34</v>
      </c>
      <c r="F185" s="149" t="s">
        <v>337</v>
      </c>
      <c r="G185" s="156">
        <f>VLOOKUP(B185,'Full FBS'!$B$18:$M$2049,6,0)</f>
        <v>0</v>
      </c>
      <c r="H185" s="156">
        <f>VLOOKUP(B185,'Full FBS'!$B$18:$M$2049,7,0)</f>
        <v>0</v>
      </c>
      <c r="I185" s="156">
        <f>VLOOKUP(B185,'Full FBS'!$B$18:$M$2049,8,0)</f>
        <v>523</v>
      </c>
      <c r="J185" s="156">
        <f>VLOOKUP(B185,'Full FBS'!$B$18:$M$2049,9,0)</f>
        <v>5</v>
      </c>
      <c r="K185" s="156">
        <f>VLOOKUP(B185,'Full FBS'!$B$18:$M$2049,10,0)</f>
        <v>14</v>
      </c>
      <c r="L185" s="156">
        <f>VLOOKUP(B185,'Full FBS'!$B$18:$M$2049,11,0)</f>
        <v>98</v>
      </c>
      <c r="M185" s="156">
        <f>VLOOKUP(B185,'Full FBS'!$B$18:$M$2049,12,0)</f>
        <v>0</v>
      </c>
      <c r="N185" s="153">
        <f>SUM(G185*$D$8+H185*$D$5+I185*$D$9+J185*$D$6+K185*$D$11+L185*$D$10+M185*$D$7)</f>
        <v>99.100000000000009</v>
      </c>
      <c r="O185" s="159">
        <f>VLOOKUP(B185, 'Full FBS'!$B$18:$P$2049, 14, FALSE)</f>
        <v>1.02</v>
      </c>
      <c r="P185" s="160">
        <f>SUM(((((I185+(L185*1.1))/1800*0.55)+(J185+M185)/18*0.41))+(K185/20*0.04))*100*O185+(H185*1.75)</f>
        <v>34.132599999999996</v>
      </c>
      <c r="Q185" s="29"/>
      <c r="R185" s="14"/>
      <c r="S185" s="14"/>
      <c r="T185" s="14"/>
      <c r="U185" s="14"/>
    </row>
    <row r="186" spans="1:21" ht="13.5" customHeight="1">
      <c r="A186" s="154">
        <f>RANK(N186,$N$18:$N$2220)</f>
        <v>169</v>
      </c>
      <c r="B186" s="148" t="s">
        <v>1503</v>
      </c>
      <c r="C186" s="148" t="s">
        <v>450</v>
      </c>
      <c r="D186" s="149" t="s">
        <v>39</v>
      </c>
      <c r="E186" s="149" t="s">
        <v>38</v>
      </c>
      <c r="F186" s="149" t="s">
        <v>47</v>
      </c>
      <c r="G186" s="156">
        <f>VLOOKUP(B186,'Full FBS'!$B$18:$M$2049,6,0)</f>
        <v>0</v>
      </c>
      <c r="H186" s="156">
        <f>VLOOKUP(B186,'Full FBS'!$B$18:$M$2049,7,0)</f>
        <v>0</v>
      </c>
      <c r="I186" s="156">
        <f>VLOOKUP(B186,'Full FBS'!$B$18:$M$2049,8,0)</f>
        <v>267</v>
      </c>
      <c r="J186" s="156">
        <f>VLOOKUP(B186,'Full FBS'!$B$18:$M$2049,9,0)</f>
        <v>2</v>
      </c>
      <c r="K186" s="156">
        <f>VLOOKUP(B186,'Full FBS'!$B$18:$M$2049,10,0)</f>
        <v>17</v>
      </c>
      <c r="L186" s="156">
        <f>VLOOKUP(B186,'Full FBS'!$B$18:$M$2049,11,0)</f>
        <v>331</v>
      </c>
      <c r="M186" s="156">
        <f>VLOOKUP(B186,'Full FBS'!$B$18:$M$2049,12,0)</f>
        <v>3</v>
      </c>
      <c r="N186" s="153">
        <f>SUM(G186*$D$8+H186*$D$5+I186*$D$9+J186*$D$6+K186*$D$11+L186*$D$10+M186*$D$7)</f>
        <v>98.300000000000011</v>
      </c>
      <c r="O186" s="159">
        <f>VLOOKUP(B186, 'Full FBS'!$B$18:$P$2049, 14, FALSE)</f>
        <v>1.02</v>
      </c>
      <c r="P186" s="160">
        <f>SUM(((((I186+(L186*1.1))/1800*0.55)+(J186+M186)/18*0.41))+(K186/20*0.04))*100*O186+(H186*1.75)</f>
        <v>34.753950000000003</v>
      </c>
      <c r="Q186" s="29"/>
      <c r="R186" s="14"/>
      <c r="S186" s="14"/>
      <c r="T186" s="14"/>
      <c r="U186" s="14"/>
    </row>
    <row r="187" spans="1:21" ht="13.5" customHeight="1">
      <c r="A187" s="154">
        <f>RANK(N187,$N$18:$N$2220)</f>
        <v>170</v>
      </c>
      <c r="B187" s="148" t="s">
        <v>470</v>
      </c>
      <c r="C187" s="148" t="s">
        <v>408</v>
      </c>
      <c r="D187" s="149" t="s">
        <v>39</v>
      </c>
      <c r="E187" s="149" t="s">
        <v>38</v>
      </c>
      <c r="F187" s="149" t="s">
        <v>37</v>
      </c>
      <c r="G187" s="156">
        <f>VLOOKUP(B187,'Full FBS'!$B$18:$M$2049,6,0)</f>
        <v>0</v>
      </c>
      <c r="H187" s="156">
        <f>VLOOKUP(B187,'Full FBS'!$B$18:$M$2049,7,0)</f>
        <v>0</v>
      </c>
      <c r="I187" s="156">
        <f>VLOOKUP(B187,'Full FBS'!$B$18:$M$2049,8,0)</f>
        <v>531</v>
      </c>
      <c r="J187" s="156">
        <f>VLOOKUP(B187,'Full FBS'!$B$18:$M$2049,9,0)</f>
        <v>5</v>
      </c>
      <c r="K187" s="156">
        <f>VLOOKUP(B187,'Full FBS'!$B$18:$M$2049,10,0)</f>
        <v>10</v>
      </c>
      <c r="L187" s="156">
        <f>VLOOKUP(B187,'Full FBS'!$B$18:$M$2049,11,0)</f>
        <v>98</v>
      </c>
      <c r="M187" s="156">
        <f>VLOOKUP(B187,'Full FBS'!$B$18:$M$2049,12,0)</f>
        <v>0</v>
      </c>
      <c r="N187" s="153">
        <f>SUM(G187*$D$8+H187*$D$5+I187*$D$9+J187*$D$6+K187*$D$11+L187*$D$10+M187*$D$7)</f>
        <v>97.899999999999991</v>
      </c>
      <c r="O187" s="159">
        <f>VLOOKUP(B187, 'Full FBS'!$B$18:$P$2049, 14, FALSE)</f>
        <v>1.02</v>
      </c>
      <c r="P187" s="160">
        <f>SUM(((((I187+(L187*1.1))/1800*0.55)+(J187+M187)/18*0.41))+(K187/20*0.04))*100*O187+(H187*1.75)</f>
        <v>33.565933333333341</v>
      </c>
      <c r="Q187" s="29"/>
      <c r="R187" s="14"/>
      <c r="S187" s="14"/>
      <c r="T187" s="14"/>
      <c r="U187" s="14"/>
    </row>
    <row r="188" spans="1:21" ht="13.5" customHeight="1">
      <c r="A188" s="154">
        <f>RANK(N188,$N$18:$N$2220)</f>
        <v>171</v>
      </c>
      <c r="B188" s="148" t="s">
        <v>1773</v>
      </c>
      <c r="C188" s="148" t="s">
        <v>57</v>
      </c>
      <c r="D188" s="149" t="s">
        <v>39</v>
      </c>
      <c r="E188" s="149" t="s">
        <v>38</v>
      </c>
      <c r="F188" s="149" t="s">
        <v>47</v>
      </c>
      <c r="G188" s="156">
        <f>VLOOKUP(B188,'Full FBS'!$B$18:$M$2049,6,0)</f>
        <v>0</v>
      </c>
      <c r="H188" s="156">
        <f>VLOOKUP(B188,'Full FBS'!$B$18:$M$2049,7,0)</f>
        <v>0</v>
      </c>
      <c r="I188" s="156">
        <f>VLOOKUP(B188,'Full FBS'!$B$18:$M$2049,8,0)</f>
        <v>439</v>
      </c>
      <c r="J188" s="156">
        <f>VLOOKUP(B188,'Full FBS'!$B$18:$M$2049,9,0)</f>
        <v>5</v>
      </c>
      <c r="K188" s="156">
        <f>VLOOKUP(B188,'Full FBS'!$B$18:$M$2049,10,0)</f>
        <v>14</v>
      </c>
      <c r="L188" s="156">
        <f>VLOOKUP(B188,'Full FBS'!$B$18:$M$2049,11,0)</f>
        <v>102</v>
      </c>
      <c r="M188" s="156">
        <f>VLOOKUP(B188,'Full FBS'!$B$18:$M$2049,12,0)</f>
        <v>1</v>
      </c>
      <c r="N188" s="153">
        <f>SUM(G188*$D$8+H188*$D$5+I188*$D$9+J188*$D$6+K188*$D$11+L188*$D$10+M188*$D$7)</f>
        <v>97.100000000000009</v>
      </c>
      <c r="O188" s="159">
        <f>VLOOKUP(B188, 'Full FBS'!$B$18:$P$2049, 14, FALSE)</f>
        <v>1.02</v>
      </c>
      <c r="P188" s="160">
        <f>SUM(((((I188+(L188*1.1))/1800*0.55)+(J188+M188)/18*0.41))+(K188/20*0.04))*100*O188+(H188*1.75)</f>
        <v>33.975066666666663</v>
      </c>
      <c r="Q188" s="29"/>
      <c r="R188" s="14"/>
      <c r="S188" s="14"/>
      <c r="T188" s="14"/>
      <c r="U188" s="14"/>
    </row>
    <row r="189" spans="1:21" ht="13.5" customHeight="1">
      <c r="A189" s="154">
        <f>RANK(N189,$N$18:$N$2220)</f>
        <v>172</v>
      </c>
      <c r="B189" s="148" t="s">
        <v>1747</v>
      </c>
      <c r="C189" s="148" t="s">
        <v>412</v>
      </c>
      <c r="D189" s="149" t="s">
        <v>39</v>
      </c>
      <c r="E189" s="149" t="s">
        <v>38</v>
      </c>
      <c r="F189" s="149" t="s">
        <v>41</v>
      </c>
      <c r="G189" s="156">
        <f>VLOOKUP(B189,'Full FBS'!$B$18:$M$2049,6,0)</f>
        <v>0</v>
      </c>
      <c r="H189" s="156">
        <f>VLOOKUP(B189,'Full FBS'!$B$18:$M$2049,7,0)</f>
        <v>0</v>
      </c>
      <c r="I189" s="156">
        <f>VLOOKUP(B189,'Full FBS'!$B$18:$M$2049,8,0)</f>
        <v>519</v>
      </c>
      <c r="J189" s="156">
        <f>VLOOKUP(B189,'Full FBS'!$B$18:$M$2049,9,0)</f>
        <v>5</v>
      </c>
      <c r="K189" s="156">
        <f>VLOOKUP(B189,'Full FBS'!$B$18:$M$2049,10,0)</f>
        <v>11</v>
      </c>
      <c r="L189" s="156">
        <f>VLOOKUP(B189,'Full FBS'!$B$18:$M$2049,11,0)</f>
        <v>96</v>
      </c>
      <c r="M189" s="156">
        <f>VLOOKUP(B189,'Full FBS'!$B$18:$M$2049,12,0)</f>
        <v>0</v>
      </c>
      <c r="N189" s="153">
        <f>SUM(G189*$D$8+H189*$D$5+I189*$D$9+J189*$D$6+K189*$D$11+L189*$D$10+M189*$D$7)</f>
        <v>97</v>
      </c>
      <c r="O189" s="159">
        <f>VLOOKUP(B189, 'Full FBS'!$B$18:$P$2049, 14, FALSE)</f>
        <v>1.02</v>
      </c>
      <c r="P189" s="160">
        <f>SUM(((((I189+(L189*1.1))/1800*0.55)+(J189+M189)/18*0.41))+(K189/20*0.04))*100*O189+(H189*1.75)</f>
        <v>33.32736666666667</v>
      </c>
      <c r="Q189" s="29"/>
      <c r="R189" s="14"/>
      <c r="S189" s="14"/>
      <c r="T189" s="14"/>
      <c r="U189" s="14"/>
    </row>
    <row r="190" spans="1:21" ht="13.5" customHeight="1">
      <c r="A190" s="154">
        <f>RANK(N190,$N$18:$N$2220)</f>
        <v>173</v>
      </c>
      <c r="B190" s="148" t="s">
        <v>1362</v>
      </c>
      <c r="C190" s="148" t="s">
        <v>1926</v>
      </c>
      <c r="D190" s="149" t="s">
        <v>39</v>
      </c>
      <c r="E190" s="149" t="s">
        <v>36</v>
      </c>
      <c r="F190" s="149" t="s">
        <v>336</v>
      </c>
      <c r="G190" s="156">
        <f>VLOOKUP(B190,'Full FBS'!$B$18:$M$2049,6,0)</f>
        <v>0</v>
      </c>
      <c r="H190" s="156">
        <f>VLOOKUP(B190,'Full FBS'!$B$18:$M$2049,7,0)</f>
        <v>0</v>
      </c>
      <c r="I190" s="156">
        <f>VLOOKUP(B190,'Full FBS'!$B$18:$M$2049,8,0)</f>
        <v>499</v>
      </c>
      <c r="J190" s="156">
        <f>VLOOKUP(B190,'Full FBS'!$B$18:$M$2049,9,0)</f>
        <v>4</v>
      </c>
      <c r="K190" s="156">
        <f>VLOOKUP(B190,'Full FBS'!$B$18:$M$2049,10,0)</f>
        <v>13</v>
      </c>
      <c r="L190" s="156">
        <f>VLOOKUP(B190,'Full FBS'!$B$18:$M$2049,11,0)</f>
        <v>104</v>
      </c>
      <c r="M190" s="156">
        <f>VLOOKUP(B190,'Full FBS'!$B$18:$M$2049,12,0)</f>
        <v>1</v>
      </c>
      <c r="N190" s="153">
        <f>SUM(G190*$D$8+H190*$D$5+I190*$D$9+J190*$D$6+K190*$D$11+L190*$D$10+M190*$D$7)</f>
        <v>96.800000000000011</v>
      </c>
      <c r="O190" s="159">
        <f>VLOOKUP(B190, 'Full FBS'!$B$18:$P$2049, 14, FALSE)</f>
        <v>1.02</v>
      </c>
      <c r="P190" s="160">
        <f>SUM(((((I190+(L190*1.1))/1800*0.55)+(J190+M190)/18*0.41))+(K190/20*0.04))*100*O190+(H190*1.75)</f>
        <v>33.386300000000006</v>
      </c>
      <c r="Q190" s="29"/>
      <c r="R190" s="14"/>
      <c r="S190" s="14"/>
      <c r="T190" s="14"/>
      <c r="U190" s="14"/>
    </row>
    <row r="191" spans="1:21" ht="13.5" customHeight="1">
      <c r="A191" s="154">
        <f>RANK(N191,$N$18:$N$2220)</f>
        <v>174</v>
      </c>
      <c r="B191" s="148" t="s">
        <v>831</v>
      </c>
      <c r="C191" s="148" t="s">
        <v>1040</v>
      </c>
      <c r="D191" s="149" t="s">
        <v>39</v>
      </c>
      <c r="E191" s="149" t="s">
        <v>34</v>
      </c>
      <c r="F191" s="149" t="s">
        <v>45</v>
      </c>
      <c r="G191" s="156">
        <f>VLOOKUP(B191,'Full FBS'!$B$18:$M$2049,6,0)</f>
        <v>0</v>
      </c>
      <c r="H191" s="156">
        <f>VLOOKUP(B191,'Full FBS'!$B$18:$M$2049,7,0)</f>
        <v>0</v>
      </c>
      <c r="I191" s="156">
        <f>VLOOKUP(B191,'Full FBS'!$B$18:$M$2049,8,0)</f>
        <v>539</v>
      </c>
      <c r="J191" s="156">
        <f>VLOOKUP(B191,'Full FBS'!$B$18:$M$2049,9,0)</f>
        <v>5</v>
      </c>
      <c r="K191" s="156">
        <f>VLOOKUP(B191,'Full FBS'!$B$18:$M$2049,10,0)</f>
        <v>10</v>
      </c>
      <c r="L191" s="156">
        <f>VLOOKUP(B191,'Full FBS'!$B$18:$M$2049,11,0)</f>
        <v>72</v>
      </c>
      <c r="M191" s="156">
        <f>VLOOKUP(B191,'Full FBS'!$B$18:$M$2049,12,0)</f>
        <v>0</v>
      </c>
      <c r="N191" s="153">
        <f>SUM(G191*$D$8+H191*$D$5+I191*$D$9+J191*$D$6+K191*$D$11+L191*$D$10+M191*$D$7)</f>
        <v>96.100000000000009</v>
      </c>
      <c r="O191" s="159">
        <f>VLOOKUP(B191, 'Full FBS'!$B$18:$P$2049, 14, FALSE)</f>
        <v>1.02</v>
      </c>
      <c r="P191" s="160">
        <f>SUM(((((I191+(L191*1.1))/1800*0.55)+(J191+M191)/18*0.41))+(K191/20*0.04))*100*O191+(H191*1.75)</f>
        <v>32.923900000000003</v>
      </c>
      <c r="Q191" s="29"/>
      <c r="R191" s="14"/>
      <c r="S191" s="14"/>
      <c r="T191" s="14"/>
      <c r="U191" s="14"/>
    </row>
    <row r="192" spans="1:21" ht="13.5" customHeight="1">
      <c r="A192" s="154">
        <f>RANK(N192,$N$18:$N$2220)</f>
        <v>174</v>
      </c>
      <c r="B192" s="148" t="s">
        <v>2136</v>
      </c>
      <c r="C192" s="148" t="s">
        <v>1044</v>
      </c>
      <c r="D192" s="149" t="s">
        <v>39</v>
      </c>
      <c r="E192" s="149" t="s">
        <v>36</v>
      </c>
      <c r="F192" s="149" t="s">
        <v>337</v>
      </c>
      <c r="G192" s="156">
        <f>VLOOKUP(B192,'Full FBS'!$B$18:$M$2049,6,0)</f>
        <v>0</v>
      </c>
      <c r="H192" s="156">
        <f>VLOOKUP(B192,'Full FBS'!$B$18:$M$2049,7,0)</f>
        <v>0</v>
      </c>
      <c r="I192" s="156">
        <f>VLOOKUP(B192,'Full FBS'!$B$18:$M$2049,8,0)</f>
        <v>488</v>
      </c>
      <c r="J192" s="156">
        <f>VLOOKUP(B192,'Full FBS'!$B$18:$M$2049,9,0)</f>
        <v>4</v>
      </c>
      <c r="K192" s="156">
        <f>VLOOKUP(B192,'Full FBS'!$B$18:$M$2049,10,0)</f>
        <v>12</v>
      </c>
      <c r="L192" s="156">
        <f>VLOOKUP(B192,'Full FBS'!$B$18:$M$2049,11,0)</f>
        <v>113</v>
      </c>
      <c r="M192" s="156">
        <f>VLOOKUP(B192,'Full FBS'!$B$18:$M$2049,12,0)</f>
        <v>1</v>
      </c>
      <c r="N192" s="153">
        <f>SUM(G192*$D$8+H192*$D$5+I192*$D$9+J192*$D$6+K192*$D$11+L192*$D$10+M192*$D$7)</f>
        <v>96.100000000000009</v>
      </c>
      <c r="O192" s="159">
        <f>VLOOKUP(B192, 'Full FBS'!$B$18:$P$2049, 14, FALSE)</f>
        <v>1.02</v>
      </c>
      <c r="P192" s="160">
        <f>SUM(((((I192+(L192*1.1))/1800*0.55)+(J192+M192)/18*0.41))+(K192/20*0.04))*100*O192+(H192*1.75)</f>
        <v>33.148016666666663</v>
      </c>
      <c r="Q192" s="29"/>
      <c r="R192" s="14"/>
      <c r="S192" s="14"/>
      <c r="T192" s="14"/>
      <c r="U192" s="14"/>
    </row>
    <row r="193" spans="1:21" ht="13.5" customHeight="1">
      <c r="A193" s="154">
        <f>RANK(N193,$N$18:$N$2220)</f>
        <v>176</v>
      </c>
      <c r="B193" s="148" t="s">
        <v>690</v>
      </c>
      <c r="C193" s="148" t="s">
        <v>442</v>
      </c>
      <c r="D193" s="149" t="s">
        <v>39</v>
      </c>
      <c r="E193" s="149" t="s">
        <v>38</v>
      </c>
      <c r="F193" s="149" t="s">
        <v>336</v>
      </c>
      <c r="G193" s="156">
        <f>VLOOKUP(B193,'Full FBS'!$B$18:$M$2049,6,0)</f>
        <v>0</v>
      </c>
      <c r="H193" s="156">
        <f>VLOOKUP(B193,'Full FBS'!$B$18:$M$2049,7,0)</f>
        <v>0</v>
      </c>
      <c r="I193" s="156">
        <f>VLOOKUP(B193,'Full FBS'!$B$18:$M$2049,8,0)</f>
        <v>511</v>
      </c>
      <c r="J193" s="156">
        <f>VLOOKUP(B193,'Full FBS'!$B$18:$M$2049,9,0)</f>
        <v>6</v>
      </c>
      <c r="K193" s="156">
        <f>VLOOKUP(B193,'Full FBS'!$B$18:$M$2049,10,0)</f>
        <v>7</v>
      </c>
      <c r="L193" s="156">
        <f>VLOOKUP(B193,'Full FBS'!$B$18:$M$2049,11,0)</f>
        <v>55</v>
      </c>
      <c r="M193" s="156">
        <f>VLOOKUP(B193,'Full FBS'!$B$18:$M$2049,12,0)</f>
        <v>0</v>
      </c>
      <c r="N193" s="153">
        <f>SUM(G193*$D$8+H193*$D$5+I193*$D$9+J193*$D$6+K193*$D$11+L193*$D$10+M193*$D$7)</f>
        <v>96.1</v>
      </c>
      <c r="O193" s="159">
        <f>VLOOKUP(B193, 'Full FBS'!$B$18:$P$2049, 14, FALSE)</f>
        <v>1.02</v>
      </c>
      <c r="P193" s="160">
        <f>SUM(((((I193+(L193*1.1))/1800*0.55)+(J193+M193)/18*0.41))+(K193/20*0.04))*100*O193+(H193*1.75)</f>
        <v>33.179750000000006</v>
      </c>
      <c r="Q193" s="29"/>
      <c r="R193" s="14"/>
      <c r="S193" s="14"/>
      <c r="T193" s="14"/>
      <c r="U193" s="14"/>
    </row>
    <row r="194" spans="1:21" ht="13.5" customHeight="1">
      <c r="A194" s="154">
        <f>RANK(N194,$N$18:$N$2220)</f>
        <v>177</v>
      </c>
      <c r="B194" s="148" t="s">
        <v>100</v>
      </c>
      <c r="C194" s="148" t="s">
        <v>1955</v>
      </c>
      <c r="D194" s="149" t="s">
        <v>39</v>
      </c>
      <c r="E194" s="149" t="s">
        <v>34</v>
      </c>
      <c r="F194" s="149" t="s">
        <v>1966</v>
      </c>
      <c r="G194" s="156">
        <f>VLOOKUP(B194,'Full FBS'!$B$18:$M$2049,6,0)</f>
        <v>0</v>
      </c>
      <c r="H194" s="156">
        <f>VLOOKUP(B194,'Full FBS'!$B$18:$M$2049,7,0)</f>
        <v>0</v>
      </c>
      <c r="I194" s="156">
        <f>VLOOKUP(B194,'Full FBS'!$B$18:$M$2049,8,0)</f>
        <v>488</v>
      </c>
      <c r="J194" s="156">
        <f>VLOOKUP(B194,'Full FBS'!$B$18:$M$2049,9,0)</f>
        <v>6</v>
      </c>
      <c r="K194" s="156">
        <f>VLOOKUP(B194,'Full FBS'!$B$18:$M$2049,10,0)</f>
        <v>8</v>
      </c>
      <c r="L194" s="156">
        <f>VLOOKUP(B194,'Full FBS'!$B$18:$M$2049,11,0)</f>
        <v>63</v>
      </c>
      <c r="M194" s="156">
        <f>VLOOKUP(B194,'Full FBS'!$B$18:$M$2049,12,0)</f>
        <v>0</v>
      </c>
      <c r="N194" s="153">
        <f>SUM(G194*$D$8+H194*$D$5+I194*$D$9+J194*$D$6+K194*$D$11+L194*$D$10+M194*$D$7)</f>
        <v>95.100000000000009</v>
      </c>
      <c r="O194" s="159">
        <f>VLOOKUP(B194, 'Full FBS'!$B$18:$P$2049, 14, FALSE)</f>
        <v>1.02</v>
      </c>
      <c r="P194" s="160">
        <f>SUM(((((I194+(L194*1.1))/1800*0.55)+(J194+M194)/18*0.41))+(K194/20*0.04))*100*O194+(H194*1.75)</f>
        <v>32.941183333333335</v>
      </c>
      <c r="Q194" s="29"/>
      <c r="R194" s="14"/>
      <c r="S194" s="14"/>
      <c r="T194" s="14"/>
      <c r="U194" s="14"/>
    </row>
    <row r="195" spans="1:21" ht="13.5" customHeight="1">
      <c r="A195" s="154">
        <f>RANK(N195,$N$18:$N$2220)</f>
        <v>178</v>
      </c>
      <c r="B195" s="148" t="s">
        <v>538</v>
      </c>
      <c r="C195" s="148" t="s">
        <v>1049</v>
      </c>
      <c r="D195" s="149" t="s">
        <v>39</v>
      </c>
      <c r="E195" s="149" t="s">
        <v>34</v>
      </c>
      <c r="F195" s="149" t="s">
        <v>1966</v>
      </c>
      <c r="G195" s="156">
        <f>VLOOKUP(B195,'Full FBS'!$B$18:$M$2049,6,0)</f>
        <v>0</v>
      </c>
      <c r="H195" s="156">
        <f>VLOOKUP(B195,'Full FBS'!$B$18:$M$2049,7,0)</f>
        <v>0</v>
      </c>
      <c r="I195" s="156">
        <f>VLOOKUP(B195,'Full FBS'!$B$18:$M$2049,8,0)</f>
        <v>521</v>
      </c>
      <c r="J195" s="156">
        <f>VLOOKUP(B195,'Full FBS'!$B$18:$M$2049,9,0)</f>
        <v>5</v>
      </c>
      <c r="K195" s="156">
        <f>VLOOKUP(B195,'Full FBS'!$B$18:$M$2049,10,0)</f>
        <v>10</v>
      </c>
      <c r="L195" s="156">
        <f>VLOOKUP(B195,'Full FBS'!$B$18:$M$2049,11,0)</f>
        <v>77</v>
      </c>
      <c r="M195" s="156">
        <f>VLOOKUP(B195,'Full FBS'!$B$18:$M$2049,12,0)</f>
        <v>0</v>
      </c>
      <c r="N195" s="153">
        <f>SUM(G195*$D$8+H195*$D$5+I195*$D$9+J195*$D$6+K195*$D$11+L195*$D$10+M195*$D$7)</f>
        <v>94.8</v>
      </c>
      <c r="O195" s="159">
        <f>VLOOKUP(B195, 'Full FBS'!$B$18:$P$2049, 14, FALSE)</f>
        <v>1.02</v>
      </c>
      <c r="P195" s="160">
        <f>SUM(((((I195+(L195*1.1))/1800*0.55)+(J195+M195)/18*0.41))+(K195/20*0.04))*100*O195+(H195*1.75)</f>
        <v>32.534316666666669</v>
      </c>
      <c r="Q195" s="29"/>
      <c r="R195" s="14"/>
      <c r="S195" s="14"/>
      <c r="T195" s="14"/>
      <c r="U195" s="14"/>
    </row>
    <row r="196" spans="1:21" ht="13.5" customHeight="1">
      <c r="A196" s="154">
        <f>RANK(N196,$N$18:$N$2220)</f>
        <v>179</v>
      </c>
      <c r="B196" s="148" t="s">
        <v>385</v>
      </c>
      <c r="C196" s="148" t="s">
        <v>1924</v>
      </c>
      <c r="D196" s="149" t="s">
        <v>39</v>
      </c>
      <c r="E196" s="149" t="s">
        <v>1965</v>
      </c>
      <c r="F196" s="149" t="s">
        <v>1966</v>
      </c>
      <c r="G196" s="156">
        <f>VLOOKUP(B196,'Full FBS'!$B$18:$M$2049,6,0)</f>
        <v>0</v>
      </c>
      <c r="H196" s="156">
        <f>VLOOKUP(B196,'Full FBS'!$B$18:$M$2049,7,0)</f>
        <v>0</v>
      </c>
      <c r="I196" s="156">
        <f>VLOOKUP(B196,'Full FBS'!$B$18:$M$2049,8,0)</f>
        <v>456</v>
      </c>
      <c r="J196" s="156">
        <f>VLOOKUP(B196,'Full FBS'!$B$18:$M$2049,9,0)</f>
        <v>4</v>
      </c>
      <c r="K196" s="156">
        <f>VLOOKUP(B196,'Full FBS'!$B$18:$M$2049,10,0)</f>
        <v>13</v>
      </c>
      <c r="L196" s="156">
        <f>VLOOKUP(B196,'Full FBS'!$B$18:$M$2049,11,0)</f>
        <v>122</v>
      </c>
      <c r="M196" s="156">
        <f>VLOOKUP(B196,'Full FBS'!$B$18:$M$2049,12,0)</f>
        <v>1</v>
      </c>
      <c r="N196" s="153">
        <f>SUM(G196*$D$8+H196*$D$5+I196*$D$9+J196*$D$6+K196*$D$11+L196*$D$10+M196*$D$7)</f>
        <v>94.3</v>
      </c>
      <c r="O196" s="159">
        <f>VLOOKUP(B196, 'Full FBS'!$B$18:$P$2049, 14, FALSE)</f>
        <v>1.02</v>
      </c>
      <c r="P196" s="160">
        <f>SUM(((((I196+(L196*1.1))/1800*0.55)+(J196+M196)/18*0.41))+(K196/20*0.04))*100*O196+(H196*1.75)</f>
        <v>32.663233333333338</v>
      </c>
      <c r="Q196" s="29"/>
      <c r="R196" s="14"/>
      <c r="S196" s="14"/>
      <c r="T196" s="14"/>
      <c r="U196" s="14"/>
    </row>
    <row r="197" spans="1:21" ht="13.5" customHeight="1">
      <c r="A197" s="154">
        <f>RANK(N197,$N$18:$N$2220)</f>
        <v>180</v>
      </c>
      <c r="B197" s="148" t="s">
        <v>1706</v>
      </c>
      <c r="C197" s="148" t="s">
        <v>445</v>
      </c>
      <c r="D197" s="149" t="s">
        <v>39</v>
      </c>
      <c r="E197" s="149" t="s">
        <v>38</v>
      </c>
      <c r="F197" s="149" t="s">
        <v>47</v>
      </c>
      <c r="G197" s="156">
        <f>VLOOKUP(B197,'Full FBS'!$B$18:$M$2049,6,0)</f>
        <v>0</v>
      </c>
      <c r="H197" s="156">
        <f>VLOOKUP(B197,'Full FBS'!$B$18:$M$2049,7,0)</f>
        <v>0</v>
      </c>
      <c r="I197" s="156">
        <f>VLOOKUP(B197,'Full FBS'!$B$18:$M$2049,8,0)</f>
        <v>489</v>
      </c>
      <c r="J197" s="156">
        <f>VLOOKUP(B197,'Full FBS'!$B$18:$M$2049,9,0)</f>
        <v>4</v>
      </c>
      <c r="K197" s="156">
        <f>VLOOKUP(B197,'Full FBS'!$B$18:$M$2049,10,0)</f>
        <v>12</v>
      </c>
      <c r="L197" s="156">
        <f>VLOOKUP(B197,'Full FBS'!$B$18:$M$2049,11,0)</f>
        <v>92</v>
      </c>
      <c r="M197" s="156">
        <f>VLOOKUP(B197,'Full FBS'!$B$18:$M$2049,12,0)</f>
        <v>1</v>
      </c>
      <c r="N197" s="153">
        <f>SUM(G197*$D$8+H197*$D$5+I197*$D$9+J197*$D$6+K197*$D$11+L197*$D$10+M197*$D$7)</f>
        <v>94.100000000000009</v>
      </c>
      <c r="O197" s="159">
        <f>VLOOKUP(B197, 'Full FBS'!$B$18:$P$2049, 14, FALSE)</f>
        <v>1.02</v>
      </c>
      <c r="P197" s="160">
        <f>SUM(((((I197+(L197*1.1))/1800*0.55)+(J197+M197)/18*0.41))+(K197/20*0.04))*100*O197+(H197*1.75)</f>
        <v>32.459233333333337</v>
      </c>
      <c r="Q197" s="29"/>
      <c r="R197" s="14"/>
      <c r="S197" s="14"/>
      <c r="T197" s="14"/>
      <c r="U197" s="14"/>
    </row>
    <row r="198" spans="1:21" ht="13.5" customHeight="1">
      <c r="A198" s="154">
        <f>RANK(N198,$N$18:$N$2220)</f>
        <v>181</v>
      </c>
      <c r="B198" s="148" t="s">
        <v>308</v>
      </c>
      <c r="C198" s="148" t="s">
        <v>58</v>
      </c>
      <c r="D198" s="149" t="s">
        <v>39</v>
      </c>
      <c r="E198" s="149" t="s">
        <v>34</v>
      </c>
      <c r="F198" s="149" t="s">
        <v>337</v>
      </c>
      <c r="G198" s="156">
        <f>VLOOKUP(B198,'Full FBS'!$B$18:$M$2049,6,0)</f>
        <v>0</v>
      </c>
      <c r="H198" s="156">
        <f>VLOOKUP(B198,'Full FBS'!$B$18:$M$2049,7,0)</f>
        <v>0</v>
      </c>
      <c r="I198" s="156">
        <f>VLOOKUP(B198,'Full FBS'!$B$18:$M$2049,8,0)</f>
        <v>466</v>
      </c>
      <c r="J198" s="156">
        <f>VLOOKUP(B198,'Full FBS'!$B$18:$M$2049,9,0)</f>
        <v>4</v>
      </c>
      <c r="K198" s="156">
        <f>VLOOKUP(B198,'Full FBS'!$B$18:$M$2049,10,0)</f>
        <v>12</v>
      </c>
      <c r="L198" s="156">
        <f>VLOOKUP(B198,'Full FBS'!$B$18:$M$2049,11,0)</f>
        <v>115</v>
      </c>
      <c r="M198" s="156">
        <f>VLOOKUP(B198,'Full FBS'!$B$18:$M$2049,12,0)</f>
        <v>1</v>
      </c>
      <c r="N198" s="153">
        <f>SUM(G198*$D$8+H198*$D$5+I198*$D$9+J198*$D$6+K198*$D$11+L198*$D$10+M198*$D$7)</f>
        <v>94.1</v>
      </c>
      <c r="O198" s="159">
        <f>VLOOKUP(B198, 'Full FBS'!$B$18:$P$2049, 14, FALSE)</f>
        <v>1.02</v>
      </c>
      <c r="P198" s="160">
        <f>SUM(((((I198+(L198*1.1))/1800*0.55)+(J198+M198)/18*0.41))+(K198/20*0.04))*100*O198+(H198*1.75)</f>
        <v>32.53091666666667</v>
      </c>
      <c r="Q198" s="29"/>
      <c r="R198" s="14"/>
      <c r="S198" s="14"/>
      <c r="T198" s="14"/>
      <c r="U198" s="14"/>
    </row>
    <row r="199" spans="1:21" ht="13.5" customHeight="1">
      <c r="A199" s="154">
        <f>RANK(N199,$N$18:$N$2220)</f>
        <v>182</v>
      </c>
      <c r="B199" s="148" t="s">
        <v>74</v>
      </c>
      <c r="C199" s="148" t="s">
        <v>447</v>
      </c>
      <c r="D199" s="149" t="s">
        <v>39</v>
      </c>
      <c r="E199" s="149" t="s">
        <v>38</v>
      </c>
      <c r="F199" s="149" t="s">
        <v>1966</v>
      </c>
      <c r="G199" s="156">
        <f>VLOOKUP(B199,'Full FBS'!$B$18:$M$2049,6,0)</f>
        <v>0</v>
      </c>
      <c r="H199" s="156">
        <f>VLOOKUP(B199,'Full FBS'!$B$18:$M$2049,7,0)</f>
        <v>0</v>
      </c>
      <c r="I199" s="156">
        <f>VLOOKUP(B199,'Full FBS'!$B$18:$M$2049,8,0)</f>
        <v>492</v>
      </c>
      <c r="J199" s="156">
        <f>VLOOKUP(B199,'Full FBS'!$B$18:$M$2049,9,0)</f>
        <v>4</v>
      </c>
      <c r="K199" s="156">
        <f>VLOOKUP(B199,'Full FBS'!$B$18:$M$2049,10,0)</f>
        <v>11</v>
      </c>
      <c r="L199" s="156">
        <f>VLOOKUP(B199,'Full FBS'!$B$18:$M$2049,11,0)</f>
        <v>93</v>
      </c>
      <c r="M199" s="156">
        <f>VLOOKUP(B199,'Full FBS'!$B$18:$M$2049,12,0)</f>
        <v>1</v>
      </c>
      <c r="N199" s="153">
        <f>SUM(G199*$D$8+H199*$D$5+I199*$D$9+J199*$D$6+K199*$D$11+L199*$D$10+M199*$D$7)</f>
        <v>94</v>
      </c>
      <c r="O199" s="159">
        <f>VLOOKUP(B199, 'Full FBS'!$B$18:$P$2049, 14, FALSE)</f>
        <v>1.02</v>
      </c>
      <c r="P199" s="160">
        <f>SUM(((((I199+(L199*1.1))/1800*0.55)+(J199+M199)/18*0.41))+(K199/20*0.04))*100*O199+(H199*1.75)</f>
        <v>32.38301666666667</v>
      </c>
      <c r="Q199" s="29"/>
      <c r="R199" s="14"/>
      <c r="S199" s="14"/>
      <c r="T199" s="14"/>
      <c r="U199" s="14"/>
    </row>
    <row r="200" spans="1:21" ht="13.5" customHeight="1">
      <c r="A200" s="154">
        <f>RANK(N200,$N$18:$N$2220)</f>
        <v>183</v>
      </c>
      <c r="B200" s="148" t="s">
        <v>717</v>
      </c>
      <c r="C200" s="148" t="s">
        <v>51</v>
      </c>
      <c r="D200" s="149" t="s">
        <v>39</v>
      </c>
      <c r="E200" s="149" t="s">
        <v>34</v>
      </c>
      <c r="F200" s="149" t="s">
        <v>37</v>
      </c>
      <c r="G200" s="156">
        <f>VLOOKUP(B200,'Full FBS'!$B$18:$M$2049,6,0)</f>
        <v>0</v>
      </c>
      <c r="H200" s="156">
        <f>VLOOKUP(B200,'Full FBS'!$B$18:$M$2049,7,0)</f>
        <v>0</v>
      </c>
      <c r="I200" s="156">
        <f>VLOOKUP(B200,'Full FBS'!$B$18:$M$2049,8,0)</f>
        <v>489</v>
      </c>
      <c r="J200" s="156">
        <f>VLOOKUP(B200,'Full FBS'!$B$18:$M$2049,9,0)</f>
        <v>5</v>
      </c>
      <c r="K200" s="156">
        <f>VLOOKUP(B200,'Full FBS'!$B$18:$M$2049,10,0)</f>
        <v>10</v>
      </c>
      <c r="L200" s="156">
        <f>VLOOKUP(B200,'Full FBS'!$B$18:$M$2049,11,0)</f>
        <v>96</v>
      </c>
      <c r="M200" s="156">
        <f>VLOOKUP(B200,'Full FBS'!$B$18:$M$2049,12,0)</f>
        <v>0</v>
      </c>
      <c r="N200" s="153">
        <f>SUM(G200*$D$8+H200*$D$5+I200*$D$9+J200*$D$6+K200*$D$11+L200*$D$10+M200*$D$7)</f>
        <v>93.5</v>
      </c>
      <c r="O200" s="159">
        <f>VLOOKUP(B200, 'Full FBS'!$B$18:$P$2049, 14, FALSE)</f>
        <v>1.02</v>
      </c>
      <c r="P200" s="160">
        <f>SUM(((((I200+(L200*1.1))/1800*0.55)+(J200+M200)/18*0.41))+(K200/20*0.04))*100*O200+(H200*1.75)</f>
        <v>32.188366666666674</v>
      </c>
      <c r="Q200" s="29"/>
      <c r="R200" s="14"/>
      <c r="S200" s="14"/>
      <c r="T200" s="14"/>
      <c r="U200" s="14"/>
    </row>
    <row r="201" spans="1:21" ht="13.5" customHeight="1">
      <c r="A201" s="154">
        <f>RANK(N201,$N$18:$N$2220)</f>
        <v>184</v>
      </c>
      <c r="B201" s="148" t="s">
        <v>379</v>
      </c>
      <c r="C201" s="148" t="s">
        <v>1953</v>
      </c>
      <c r="D201" s="149" t="s">
        <v>39</v>
      </c>
      <c r="E201" s="149" t="s">
        <v>38</v>
      </c>
      <c r="F201" s="149" t="s">
        <v>37</v>
      </c>
      <c r="G201" s="156">
        <f>VLOOKUP(B201,'Full FBS'!$B$18:$M$2049,6,0)</f>
        <v>0</v>
      </c>
      <c r="H201" s="156">
        <f>VLOOKUP(B201,'Full FBS'!$B$18:$M$2049,7,0)</f>
        <v>0</v>
      </c>
      <c r="I201" s="156">
        <f>VLOOKUP(B201,'Full FBS'!$B$18:$M$2049,8,0)</f>
        <v>538</v>
      </c>
      <c r="J201" s="156">
        <f>VLOOKUP(B201,'Full FBS'!$B$18:$M$2049,9,0)</f>
        <v>4</v>
      </c>
      <c r="K201" s="156">
        <f>VLOOKUP(B201,'Full FBS'!$B$18:$M$2049,10,0)</f>
        <v>12</v>
      </c>
      <c r="L201" s="156">
        <f>VLOOKUP(B201,'Full FBS'!$B$18:$M$2049,11,0)</f>
        <v>92</v>
      </c>
      <c r="M201" s="156">
        <f>VLOOKUP(B201,'Full FBS'!$B$18:$M$2049,12,0)</f>
        <v>0</v>
      </c>
      <c r="N201" s="153">
        <f>SUM(G201*$D$8+H201*$D$5+I201*$D$9+J201*$D$6+K201*$D$11+L201*$D$10+M201*$D$7)</f>
        <v>93.000000000000014</v>
      </c>
      <c r="O201" s="159">
        <f>VLOOKUP(B201, 'Full FBS'!$B$18:$P$2049, 14, FALSE)</f>
        <v>1.02</v>
      </c>
      <c r="P201" s="160">
        <f>SUM(((((I201+(L201*1.1))/1800*0.55)+(J201+M201)/18*0.41))+(K201/20*0.04))*100*O201+(H201*1.75)</f>
        <v>31.663066666666669</v>
      </c>
      <c r="Q201" s="29"/>
      <c r="R201" s="14"/>
      <c r="S201" s="14"/>
      <c r="T201" s="14"/>
      <c r="U201" s="14"/>
    </row>
    <row r="202" spans="1:21" ht="13.5" customHeight="1">
      <c r="A202" s="154">
        <f>RANK(N202,$N$18:$N$2220)</f>
        <v>185</v>
      </c>
      <c r="B202" s="148" t="s">
        <v>2148</v>
      </c>
      <c r="C202" s="148" t="s">
        <v>409</v>
      </c>
      <c r="D202" s="149" t="s">
        <v>39</v>
      </c>
      <c r="E202" s="149" t="s">
        <v>34</v>
      </c>
      <c r="F202" s="149" t="s">
        <v>37</v>
      </c>
      <c r="G202" s="156">
        <f>VLOOKUP(B202,'Full FBS'!$B$18:$M$2049,6,0)</f>
        <v>0</v>
      </c>
      <c r="H202" s="156">
        <f>VLOOKUP(B202,'Full FBS'!$B$18:$M$2049,7,0)</f>
        <v>0</v>
      </c>
      <c r="I202" s="156">
        <f>VLOOKUP(B202,'Full FBS'!$B$18:$M$2049,8,0)</f>
        <v>434</v>
      </c>
      <c r="J202" s="156">
        <f>VLOOKUP(B202,'Full FBS'!$B$18:$M$2049,9,0)</f>
        <v>4</v>
      </c>
      <c r="K202" s="156">
        <f>VLOOKUP(B202,'Full FBS'!$B$18:$M$2049,10,0)</f>
        <v>14</v>
      </c>
      <c r="L202" s="156">
        <f>VLOOKUP(B202,'Full FBS'!$B$18:$M$2049,11,0)</f>
        <v>123</v>
      </c>
      <c r="M202" s="156">
        <f>VLOOKUP(B202,'Full FBS'!$B$18:$M$2049,12,0)</f>
        <v>1</v>
      </c>
      <c r="N202" s="153">
        <f>SUM(G202*$D$8+H202*$D$5+I202*$D$9+J202*$D$6+K202*$D$11+L202*$D$10+M202*$D$7)</f>
        <v>92.7</v>
      </c>
      <c r="O202" s="159">
        <f>VLOOKUP(B202, 'Full FBS'!$B$18:$P$2049, 14, FALSE)</f>
        <v>1.02</v>
      </c>
      <c r="P202" s="160">
        <f>SUM(((((I202+(L202*1.1))/1800*0.55)+(J202+M202)/18*0.41))+(K202/20*0.04))*100*O202</f>
        <v>32.215850000000003</v>
      </c>
      <c r="Q202" s="29"/>
      <c r="R202" s="14"/>
      <c r="S202" s="14"/>
      <c r="T202" s="14"/>
      <c r="U202" s="14"/>
    </row>
    <row r="203" spans="1:21" ht="13.5" customHeight="1">
      <c r="A203" s="154">
        <f>RANK(N203,$N$18:$N$2220)</f>
        <v>186</v>
      </c>
      <c r="B203" s="148" t="s">
        <v>122</v>
      </c>
      <c r="C203" s="148" t="s">
        <v>1045</v>
      </c>
      <c r="D203" s="149" t="s">
        <v>39</v>
      </c>
      <c r="E203" s="149" t="s">
        <v>34</v>
      </c>
      <c r="F203" s="149" t="s">
        <v>336</v>
      </c>
      <c r="G203" s="156">
        <f>VLOOKUP(B203,'Full FBS'!$B$18:$M$2049,6,0)</f>
        <v>0</v>
      </c>
      <c r="H203" s="156">
        <f>VLOOKUP(B203,'Full FBS'!$B$18:$M$2049,7,0)</f>
        <v>0</v>
      </c>
      <c r="I203" s="156">
        <f>VLOOKUP(B203,'Full FBS'!$B$18:$M$2049,8,0)</f>
        <v>574</v>
      </c>
      <c r="J203" s="156">
        <f>VLOOKUP(B203,'Full FBS'!$B$18:$M$2049,9,0)</f>
        <v>5</v>
      </c>
      <c r="K203" s="156">
        <f>VLOOKUP(B203,'Full FBS'!$B$18:$M$2049,10,0)</f>
        <v>4</v>
      </c>
      <c r="L203" s="156">
        <f>VLOOKUP(B203,'Full FBS'!$B$18:$M$2049,11,0)</f>
        <v>32</v>
      </c>
      <c r="M203" s="156">
        <f>VLOOKUP(B203,'Full FBS'!$B$18:$M$2049,12,0)</f>
        <v>0</v>
      </c>
      <c r="N203" s="153">
        <f>SUM(G203*$D$8+H203*$D$5+I203*$D$9+J203*$D$6+K203*$D$11+L203*$D$10+M203*$D$7)</f>
        <v>92.600000000000009</v>
      </c>
      <c r="O203" s="159">
        <f>VLOOKUP(B203, 'Full FBS'!$B$18:$P$2049, 14, FALSE)</f>
        <v>1.02</v>
      </c>
      <c r="P203" s="160">
        <f>SUM(((((I203+(L203*1.1))/1800*0.55)+(J203+M203)/18*0.41))+(K203/20*0.04))*100*O203+(H203*1.75)</f>
        <v>31.419400000000007</v>
      </c>
      <c r="Q203" s="29"/>
      <c r="R203" s="14"/>
      <c r="S203" s="14"/>
      <c r="T203" s="14"/>
      <c r="U203" s="14"/>
    </row>
    <row r="204" spans="1:21" ht="13.5" customHeight="1">
      <c r="A204" s="154">
        <f>RANK(N204,$N$18:$N$2220)</f>
        <v>187</v>
      </c>
      <c r="B204" s="148" t="s">
        <v>1093</v>
      </c>
      <c r="C204" s="148" t="s">
        <v>1905</v>
      </c>
      <c r="D204" s="149" t="s">
        <v>39</v>
      </c>
      <c r="E204" s="149" t="s">
        <v>38</v>
      </c>
      <c r="F204" s="149" t="s">
        <v>1966</v>
      </c>
      <c r="G204" s="156">
        <f>VLOOKUP(B204,'Full FBS'!$B$18:$M$2049,6,0)</f>
        <v>0</v>
      </c>
      <c r="H204" s="156">
        <f>VLOOKUP(B204,'Full FBS'!$B$18:$M$2049,7,0)</f>
        <v>0</v>
      </c>
      <c r="I204" s="156">
        <f>VLOOKUP(B204,'Full FBS'!$B$18:$M$2049,8,0)</f>
        <v>546</v>
      </c>
      <c r="J204" s="156">
        <f>VLOOKUP(B204,'Full FBS'!$B$18:$M$2049,9,0)</f>
        <v>5</v>
      </c>
      <c r="K204" s="156">
        <f>VLOOKUP(B204,'Full FBS'!$B$18:$M$2049,10,0)</f>
        <v>6</v>
      </c>
      <c r="L204" s="156">
        <f>VLOOKUP(B204,'Full FBS'!$B$18:$M$2049,11,0)</f>
        <v>47</v>
      </c>
      <c r="M204" s="156">
        <f>VLOOKUP(B204,'Full FBS'!$B$18:$M$2049,12,0)</f>
        <v>0</v>
      </c>
      <c r="N204" s="153">
        <f>SUM(G204*$D$8+H204*$D$5+I204*$D$9+J204*$D$6+K204*$D$11+L204*$D$10+M204*$D$7)</f>
        <v>92.3</v>
      </c>
      <c r="O204" s="159">
        <f>VLOOKUP(B204, 'Full FBS'!$B$18:$P$2049, 14, FALSE)</f>
        <v>1.02</v>
      </c>
      <c r="P204" s="160">
        <f>SUM(((((I204+(L204*1.1))/1800*0.55)+(J204+M204)/18*0.41))+(K204/20*0.04))*100*O204+(H204*1.75)</f>
        <v>31.468983333333341</v>
      </c>
      <c r="Q204" s="29"/>
      <c r="R204" s="14"/>
      <c r="S204" s="14"/>
      <c r="T204" s="14"/>
      <c r="U204" s="14"/>
    </row>
    <row r="205" spans="1:21" ht="13.5" customHeight="1">
      <c r="A205" s="154">
        <f>RANK(N205,$N$18:$N$2220)</f>
        <v>188</v>
      </c>
      <c r="B205" s="148" t="s">
        <v>49</v>
      </c>
      <c r="C205" s="148" t="s">
        <v>55</v>
      </c>
      <c r="D205" s="149" t="s">
        <v>39</v>
      </c>
      <c r="E205" s="149" t="s">
        <v>34</v>
      </c>
      <c r="F205" s="149" t="s">
        <v>336</v>
      </c>
      <c r="G205" s="156">
        <f>VLOOKUP(B205,'Full FBS'!$B$18:$M$2049,6,0)</f>
        <v>0</v>
      </c>
      <c r="H205" s="156">
        <f>VLOOKUP(B205,'Full FBS'!$B$18:$M$2049,7,0)</f>
        <v>0</v>
      </c>
      <c r="I205" s="156">
        <f>VLOOKUP(B205,'Full FBS'!$B$18:$M$2049,8,0)</f>
        <v>482</v>
      </c>
      <c r="J205" s="156">
        <f>VLOOKUP(B205,'Full FBS'!$B$18:$M$2049,9,0)</f>
        <v>6</v>
      </c>
      <c r="K205" s="156">
        <f>VLOOKUP(B205,'Full FBS'!$B$18:$M$2049,10,0)</f>
        <v>7</v>
      </c>
      <c r="L205" s="156">
        <f>VLOOKUP(B205,'Full FBS'!$B$18:$M$2049,11,0)</f>
        <v>37</v>
      </c>
      <c r="M205" s="156">
        <f>VLOOKUP(B205,'Full FBS'!$B$18:$M$2049,12,0)</f>
        <v>0</v>
      </c>
      <c r="N205" s="153">
        <f>SUM(G205*$D$8+H205*$D$5+I205*$D$9+J205*$D$6+K205*$D$11+L205*$D$10+M205*$D$7)</f>
        <v>91.4</v>
      </c>
      <c r="O205" s="159">
        <f>VLOOKUP(B205, 'Full FBS'!$B$18:$P$2049, 14, FALSE)</f>
        <v>1.02</v>
      </c>
      <c r="P205" s="160">
        <f>SUM(((((I205+(L205*1.1))/1800*0.55)+(J205+M205)/18*0.41))+(K205/20*0.04))*100*O205+(H205*1.75)</f>
        <v>31.658816666666667</v>
      </c>
      <c r="Q205" s="29"/>
      <c r="R205" s="14"/>
      <c r="S205" s="14"/>
      <c r="T205" s="14"/>
      <c r="U205" s="14"/>
    </row>
    <row r="206" spans="1:21" ht="13.5" customHeight="1">
      <c r="A206" s="154">
        <f>RANK(N206,$N$18:$N$2220)</f>
        <v>189</v>
      </c>
      <c r="B206" s="148" t="s">
        <v>118</v>
      </c>
      <c r="C206" s="148" t="s">
        <v>1939</v>
      </c>
      <c r="D206" s="149" t="s">
        <v>39</v>
      </c>
      <c r="E206" s="149" t="s">
        <v>34</v>
      </c>
      <c r="F206" s="149" t="s">
        <v>41</v>
      </c>
      <c r="G206" s="156">
        <f>VLOOKUP(B206,'Full FBS'!$B$18:$M$2049,6,0)</f>
        <v>0</v>
      </c>
      <c r="H206" s="156">
        <f>VLOOKUP(B206,'Full FBS'!$B$18:$M$2049,7,0)</f>
        <v>0</v>
      </c>
      <c r="I206" s="156">
        <f>VLOOKUP(B206,'Full FBS'!$B$18:$M$2049,8,0)</f>
        <v>431</v>
      </c>
      <c r="J206" s="156">
        <f>VLOOKUP(B206,'Full FBS'!$B$18:$M$2049,9,0)</f>
        <v>3</v>
      </c>
      <c r="K206" s="156">
        <f>VLOOKUP(B206,'Full FBS'!$B$18:$M$2049,10,0)</f>
        <v>20</v>
      </c>
      <c r="L206" s="156">
        <f>VLOOKUP(B206,'Full FBS'!$B$18:$M$2049,11,0)</f>
        <v>142</v>
      </c>
      <c r="M206" s="156">
        <f>VLOOKUP(B206,'Full FBS'!$B$18:$M$2049,12,0)</f>
        <v>1</v>
      </c>
      <c r="N206" s="153">
        <f>SUM(G206*$D$8+H206*$D$5+I206*$D$9+J206*$D$6+K206*$D$11+L206*$D$10+M206*$D$7)</f>
        <v>91.3</v>
      </c>
      <c r="O206" s="159">
        <f>VLOOKUP(B206, 'Full FBS'!$B$18:$P$2049, 14, FALSE)</f>
        <v>1.02</v>
      </c>
      <c r="P206" s="160">
        <f>SUM(((((I206+(L206*1.1))/1800*0.55)+(J206+M206)/18*0.41))+(K206/20*0.04))*100*O206+(H206*1.75)</f>
        <v>31.674400000000002</v>
      </c>
      <c r="Q206" s="29"/>
      <c r="R206" s="14"/>
      <c r="S206" s="14"/>
      <c r="T206" s="14"/>
      <c r="U206" s="14"/>
    </row>
    <row r="207" spans="1:21" ht="13.5" customHeight="1">
      <c r="A207" s="154">
        <f>RANK(N207,$N$18:$N$2220)</f>
        <v>190</v>
      </c>
      <c r="B207" s="148" t="s">
        <v>349</v>
      </c>
      <c r="C207" s="148" t="s">
        <v>453</v>
      </c>
      <c r="D207" s="149" t="s">
        <v>39</v>
      </c>
      <c r="E207" s="149" t="s">
        <v>38</v>
      </c>
      <c r="F207" s="149" t="s">
        <v>337</v>
      </c>
      <c r="G207" s="156">
        <f>VLOOKUP(B207,'Full FBS'!$B$18:$M$2049,6,0)</f>
        <v>0</v>
      </c>
      <c r="H207" s="156">
        <f>VLOOKUP(B207,'Full FBS'!$B$18:$M$2049,7,0)</f>
        <v>0</v>
      </c>
      <c r="I207" s="156">
        <f>VLOOKUP(B207,'Full FBS'!$B$18:$M$2049,8,0)</f>
        <v>499</v>
      </c>
      <c r="J207" s="156">
        <f>VLOOKUP(B207,'Full FBS'!$B$18:$M$2049,9,0)</f>
        <v>5</v>
      </c>
      <c r="K207" s="156">
        <f>VLOOKUP(B207,'Full FBS'!$B$18:$M$2049,10,0)</f>
        <v>9</v>
      </c>
      <c r="L207" s="156">
        <f>VLOOKUP(B207,'Full FBS'!$B$18:$M$2049,11,0)</f>
        <v>68</v>
      </c>
      <c r="M207" s="156">
        <f>VLOOKUP(B207,'Full FBS'!$B$18:$M$2049,12,0)</f>
        <v>0</v>
      </c>
      <c r="N207" s="153">
        <f>SUM(G207*$D$8+H207*$D$5+I207*$D$9+J207*$D$6+K207*$D$11+L207*$D$10+M207*$D$7)</f>
        <v>91.2</v>
      </c>
      <c r="O207" s="159">
        <f>VLOOKUP(B207, 'Full FBS'!$B$18:$P$2049, 14, FALSE)</f>
        <v>1.02</v>
      </c>
      <c r="P207" s="160">
        <f>SUM(((((I207+(L207*1.1))/1800*0.55)+(J207+M207)/18*0.41))+(K207/20*0.04))*100*O207+(H207*1.75)</f>
        <v>31.336100000000005</v>
      </c>
      <c r="Q207" s="29"/>
      <c r="R207" s="14"/>
      <c r="S207" s="14"/>
      <c r="T207" s="14"/>
      <c r="U207" s="14"/>
    </row>
    <row r="208" spans="1:21" ht="13.5" customHeight="1">
      <c r="A208" s="154">
        <f>RANK(N208,$N$18:$N$2220)</f>
        <v>191</v>
      </c>
      <c r="B208" s="148" t="s">
        <v>684</v>
      </c>
      <c r="C208" s="148" t="s">
        <v>1925</v>
      </c>
      <c r="D208" s="149" t="s">
        <v>39</v>
      </c>
      <c r="E208" s="149" t="s">
        <v>34</v>
      </c>
      <c r="F208" s="149" t="s">
        <v>48</v>
      </c>
      <c r="G208" s="156">
        <f>VLOOKUP(B208,'Full FBS'!$B$18:$M$2049,6,0)</f>
        <v>0</v>
      </c>
      <c r="H208" s="156">
        <f>VLOOKUP(B208,'Full FBS'!$B$18:$M$2049,7,0)</f>
        <v>0</v>
      </c>
      <c r="I208" s="156">
        <f>VLOOKUP(B208,'Full FBS'!$B$18:$M$2049,8,0)</f>
        <v>506</v>
      </c>
      <c r="J208" s="156">
        <f>VLOOKUP(B208,'Full FBS'!$B$18:$M$2049,9,0)</f>
        <v>5</v>
      </c>
      <c r="K208" s="156">
        <f>VLOOKUP(B208,'Full FBS'!$B$18:$M$2049,10,0)</f>
        <v>7</v>
      </c>
      <c r="L208" s="156">
        <f>VLOOKUP(B208,'Full FBS'!$B$18:$M$2049,11,0)</f>
        <v>64</v>
      </c>
      <c r="M208" s="156">
        <f>VLOOKUP(B208,'Full FBS'!$B$18:$M$2049,12,0)</f>
        <v>0</v>
      </c>
      <c r="N208" s="153">
        <f>SUM(G208*$D$8+H208*$D$5+I208*$D$9+J208*$D$6+K208*$D$11+L208*$D$10+M208*$D$7)</f>
        <v>90.5</v>
      </c>
      <c r="O208" s="159">
        <f>VLOOKUP(B208, 'Full FBS'!$B$18:$P$2049, 14, FALSE)</f>
        <v>1.02</v>
      </c>
      <c r="P208" s="160">
        <f>SUM(((((I208+(L208*1.1))/1800*0.55)+(J208+M208)/18*0.41))+(K208/20*0.04))*100*O208+(H208*1.75)</f>
        <v>31.009133333333335</v>
      </c>
      <c r="Q208" s="29"/>
      <c r="R208" s="14"/>
      <c r="S208" s="14"/>
      <c r="T208" s="14"/>
      <c r="U208" s="14"/>
    </row>
    <row r="209" spans="1:21" ht="13.5" customHeight="1">
      <c r="A209" s="154">
        <f>RANK(N209,$N$18:$N$2220)</f>
        <v>191</v>
      </c>
      <c r="B209" s="148" t="s">
        <v>1658</v>
      </c>
      <c r="C209" s="148" t="s">
        <v>54</v>
      </c>
      <c r="D209" s="149" t="s">
        <v>39</v>
      </c>
      <c r="E209" s="149" t="s">
        <v>38</v>
      </c>
      <c r="F209" s="149" t="s">
        <v>45</v>
      </c>
      <c r="G209" s="156">
        <f>VLOOKUP(B209,'Full FBS'!$B$18:$M$2049,6,0)</f>
        <v>0</v>
      </c>
      <c r="H209" s="156">
        <f>VLOOKUP(B209,'Full FBS'!$B$18:$M$2049,7,0)</f>
        <v>0</v>
      </c>
      <c r="I209" s="156">
        <f>VLOOKUP(B209,'Full FBS'!$B$18:$M$2049,8,0)</f>
        <v>516</v>
      </c>
      <c r="J209" s="156">
        <f>VLOOKUP(B209,'Full FBS'!$B$18:$M$2049,9,0)</f>
        <v>5</v>
      </c>
      <c r="K209" s="156">
        <f>VLOOKUP(B209,'Full FBS'!$B$18:$M$2049,10,0)</f>
        <v>8</v>
      </c>
      <c r="L209" s="156">
        <f>VLOOKUP(B209,'Full FBS'!$B$18:$M$2049,11,0)</f>
        <v>49</v>
      </c>
      <c r="M209" s="156">
        <f>VLOOKUP(B209,'Full FBS'!$B$18:$M$2049,12,0)</f>
        <v>0</v>
      </c>
      <c r="N209" s="153">
        <f>SUM(G209*$D$8+H209*$D$5+I209*$D$9+J209*$D$6+K209*$D$11+L209*$D$10+M209*$D$7)</f>
        <v>90.5</v>
      </c>
      <c r="O209" s="159">
        <f>VLOOKUP(B209, 'Full FBS'!$B$18:$P$2049, 14, FALSE)</f>
        <v>1.02</v>
      </c>
      <c r="P209" s="160">
        <f>SUM(((((I209+(L209*1.1))/1800*0.55)+(J209+M209)/18*0.41))+(K209/20*0.04))*100*O209+(H209*1.75)</f>
        <v>31.010550000000006</v>
      </c>
      <c r="Q209" s="29"/>
      <c r="R209" s="14"/>
      <c r="S209" s="14"/>
      <c r="T209" s="14"/>
      <c r="U209" s="14"/>
    </row>
    <row r="210" spans="1:21" ht="13.5" customHeight="1">
      <c r="A210" s="154">
        <f>RANK(N210,$N$18:$N$2220)</f>
        <v>191</v>
      </c>
      <c r="B210" s="148" t="s">
        <v>1880</v>
      </c>
      <c r="C210" s="148" t="s">
        <v>1964</v>
      </c>
      <c r="D210" s="149" t="s">
        <v>39</v>
      </c>
      <c r="E210" s="149" t="s">
        <v>36</v>
      </c>
      <c r="F210" s="149" t="s">
        <v>335</v>
      </c>
      <c r="G210" s="156">
        <f>VLOOKUP(B210,'Full FBS'!$B$18:$M$2049,6,0)</f>
        <v>0</v>
      </c>
      <c r="H210" s="156">
        <f>VLOOKUP(B210,'Full FBS'!$B$18:$M$2049,7,0)</f>
        <v>0</v>
      </c>
      <c r="I210" s="156">
        <f>VLOOKUP(B210,'Full FBS'!$B$18:$M$2049,8,0)</f>
        <v>486</v>
      </c>
      <c r="J210" s="156">
        <f>VLOOKUP(B210,'Full FBS'!$B$18:$M$2049,9,0)</f>
        <v>4</v>
      </c>
      <c r="K210" s="156">
        <f>VLOOKUP(B210,'Full FBS'!$B$18:$M$2049,10,0)</f>
        <v>15</v>
      </c>
      <c r="L210" s="156">
        <f>VLOOKUP(B210,'Full FBS'!$B$18:$M$2049,11,0)</f>
        <v>104</v>
      </c>
      <c r="M210" s="156">
        <f>VLOOKUP(B210,'Full FBS'!$B$18:$M$2049,12,0)</f>
        <v>0</v>
      </c>
      <c r="N210" s="153">
        <f>SUM(G210*$D$8+H210*$D$5+I210*$D$9+J210*$D$6+K210*$D$11+L210*$D$10+M210*$D$7)</f>
        <v>90.5</v>
      </c>
      <c r="O210" s="159">
        <f>VLOOKUP(B210, 'Full FBS'!$B$18:$P$2049, 14, FALSE)</f>
        <v>1.02</v>
      </c>
      <c r="P210" s="160">
        <f>SUM(((((I210+(L210*1.1))/1800*0.55)+(J210+M210)/18*0.41))+(K210/20*0.04))*100*O210+(H210*1.75)</f>
        <v>31.065799999999996</v>
      </c>
      <c r="Q210" s="29"/>
      <c r="R210" s="14"/>
      <c r="S210" s="14"/>
      <c r="T210" s="14"/>
      <c r="U210" s="14"/>
    </row>
    <row r="211" spans="1:21" ht="13.5" customHeight="1">
      <c r="A211" s="154">
        <f>RANK(N211,$N$18:$N$2220)</f>
        <v>194</v>
      </c>
      <c r="B211" s="148" t="s">
        <v>745</v>
      </c>
      <c r="C211" s="148" t="s">
        <v>409</v>
      </c>
      <c r="D211" s="149" t="s">
        <v>39</v>
      </c>
      <c r="E211" s="149" t="s">
        <v>34</v>
      </c>
      <c r="F211" s="149" t="s">
        <v>37</v>
      </c>
      <c r="G211" s="156">
        <f>VLOOKUP(B211,'Full FBS'!$B$18:$M$2049,6,0)</f>
        <v>0</v>
      </c>
      <c r="H211" s="156">
        <f>VLOOKUP(B211,'Full FBS'!$B$18:$M$2049,7,0)</f>
        <v>0</v>
      </c>
      <c r="I211" s="156">
        <f>VLOOKUP(B211,'Full FBS'!$B$18:$M$2049,8,0)</f>
        <v>449</v>
      </c>
      <c r="J211" s="156">
        <f>VLOOKUP(B211,'Full FBS'!$B$18:$M$2049,9,0)</f>
        <v>6</v>
      </c>
      <c r="K211" s="156">
        <f>VLOOKUP(B211,'Full FBS'!$B$18:$M$2049,10,0)</f>
        <v>6</v>
      </c>
      <c r="L211" s="156">
        <f>VLOOKUP(B211,'Full FBS'!$B$18:$M$2049,11,0)</f>
        <v>65</v>
      </c>
      <c r="M211" s="156">
        <f>VLOOKUP(B211,'Full FBS'!$B$18:$M$2049,12,0)</f>
        <v>0</v>
      </c>
      <c r="N211" s="153">
        <f>SUM(G211*$D$8+H211*$D$5+I211*$D$9+J211*$D$6+K211*$D$11+L211*$D$10+M211*$D$7)</f>
        <v>90.4</v>
      </c>
      <c r="O211" s="159">
        <f>VLOOKUP(B211, 'Full FBS'!$B$18:$P$2049, 14, FALSE)</f>
        <v>1.02</v>
      </c>
      <c r="P211" s="160">
        <f>SUM(((((I211+(L211*1.1))/1800*0.55)+(J211+M211)/18*0.41))+(K211/20*0.04))*100*O211+(H211*1.75)</f>
        <v>31.386250000000004</v>
      </c>
      <c r="Q211" s="29"/>
      <c r="R211" s="14"/>
      <c r="S211" s="14"/>
      <c r="T211" s="14"/>
      <c r="U211" s="14"/>
    </row>
    <row r="212" spans="1:21" ht="13.5" customHeight="1">
      <c r="A212" s="154">
        <f>RANK(N212,$N$18:$N$2220)</f>
        <v>195</v>
      </c>
      <c r="B212" s="148" t="s">
        <v>781</v>
      </c>
      <c r="C212" s="148" t="s">
        <v>423</v>
      </c>
      <c r="D212" s="149" t="s">
        <v>39</v>
      </c>
      <c r="E212" s="149" t="s">
        <v>36</v>
      </c>
      <c r="F212" s="149" t="s">
        <v>337</v>
      </c>
      <c r="G212" s="156">
        <f>VLOOKUP(B212,'Full FBS'!$B$18:$M$2049,6,0)</f>
        <v>0</v>
      </c>
      <c r="H212" s="156">
        <f>VLOOKUP(B212,'Full FBS'!$B$18:$M$2049,7,0)</f>
        <v>0</v>
      </c>
      <c r="I212" s="156">
        <f>VLOOKUP(B212,'Full FBS'!$B$18:$M$2049,8,0)</f>
        <v>476</v>
      </c>
      <c r="J212" s="156">
        <f>VLOOKUP(B212,'Full FBS'!$B$18:$M$2049,9,0)</f>
        <v>4</v>
      </c>
      <c r="K212" s="156">
        <f>VLOOKUP(B212,'Full FBS'!$B$18:$M$2049,10,0)</f>
        <v>8</v>
      </c>
      <c r="L212" s="156">
        <f>VLOOKUP(B212,'Full FBS'!$B$18:$M$2049,11,0)</f>
        <v>75</v>
      </c>
      <c r="M212" s="156">
        <f>VLOOKUP(B212,'Full FBS'!$B$18:$M$2049,12,0)</f>
        <v>1</v>
      </c>
      <c r="N212" s="153">
        <f>SUM(G212*$D$8+H212*$D$5+I212*$D$9+J212*$D$6+K212*$D$11+L212*$D$10+M212*$D$7)</f>
        <v>89.1</v>
      </c>
      <c r="O212" s="159">
        <f>VLOOKUP(B212, 'Full FBS'!$B$18:$P$2049, 14, FALSE)</f>
        <v>1.02</v>
      </c>
      <c r="P212" s="160">
        <f>SUM(((((I212+(L212*1.1))/1800*0.55)+(J212+M212)/18*0.41))+(K212/20*0.04))*100*O212+(H212*1.75)</f>
        <v>30.655250000000006</v>
      </c>
      <c r="Q212" s="29"/>
      <c r="R212" s="14"/>
      <c r="S212" s="14"/>
      <c r="T212" s="14"/>
      <c r="U212" s="14"/>
    </row>
    <row r="213" spans="1:21" ht="13.5" customHeight="1">
      <c r="A213" s="154">
        <f>RANK(N213,$N$18:$N$2220)</f>
        <v>196</v>
      </c>
      <c r="B213" s="148" t="s">
        <v>1465</v>
      </c>
      <c r="C213" s="148" t="s">
        <v>1057</v>
      </c>
      <c r="D213" s="149" t="s">
        <v>39</v>
      </c>
      <c r="E213" s="149" t="s">
        <v>34</v>
      </c>
      <c r="F213" s="149" t="s">
        <v>337</v>
      </c>
      <c r="G213" s="156">
        <f>VLOOKUP(B213,'Full FBS'!$B$18:$M$2049,6,0)</f>
        <v>0</v>
      </c>
      <c r="H213" s="156">
        <f>VLOOKUP(B213,'Full FBS'!$B$18:$M$2049,7,0)</f>
        <v>0</v>
      </c>
      <c r="I213" s="156">
        <f>VLOOKUP(B213,'Full FBS'!$B$18:$M$2049,8,0)</f>
        <v>484</v>
      </c>
      <c r="J213" s="156">
        <f>VLOOKUP(B213,'Full FBS'!$B$18:$M$2049,9,0)</f>
        <v>5</v>
      </c>
      <c r="K213" s="156">
        <f>VLOOKUP(B213,'Full FBS'!$B$18:$M$2049,10,0)</f>
        <v>7</v>
      </c>
      <c r="L213" s="156">
        <f>VLOOKUP(B213,'Full FBS'!$B$18:$M$2049,11,0)</f>
        <v>62</v>
      </c>
      <c r="M213" s="156">
        <f>VLOOKUP(B213,'Full FBS'!$B$18:$M$2049,12,0)</f>
        <v>0</v>
      </c>
      <c r="N213" s="153">
        <f>SUM(G213*$D$8+H213*$D$5+I213*$D$9+J213*$D$6+K213*$D$11+L213*$D$10+M213*$D$7)</f>
        <v>88.100000000000009</v>
      </c>
      <c r="O213" s="159">
        <f>VLOOKUP(B213, 'Full FBS'!$B$18:$P$2049, 14, FALSE)</f>
        <v>1.02</v>
      </c>
      <c r="P213" s="160">
        <f>SUM(((((I213+(L213*1.1))/1800*0.55)+(J213+M213)/18*0.41))+(K213/20*0.04))*100*O213+(H213*1.75)</f>
        <v>30.254900000000003</v>
      </c>
      <c r="Q213" s="29"/>
      <c r="R213" s="14"/>
      <c r="S213" s="14"/>
      <c r="T213" s="14"/>
      <c r="U213" s="14"/>
    </row>
    <row r="214" spans="1:21" ht="13.5" customHeight="1">
      <c r="A214" s="154">
        <f>RANK(N214,$N$18:$N$2220)</f>
        <v>197</v>
      </c>
      <c r="B214" s="148" t="s">
        <v>1221</v>
      </c>
      <c r="C214" s="148" t="s">
        <v>451</v>
      </c>
      <c r="D214" s="149" t="s">
        <v>39</v>
      </c>
      <c r="E214" s="149" t="s">
        <v>36</v>
      </c>
      <c r="F214" s="149" t="s">
        <v>336</v>
      </c>
      <c r="G214" s="156">
        <f>VLOOKUP(B214,'Full FBS'!$B$18:$M$2049,6,0)</f>
        <v>0</v>
      </c>
      <c r="H214" s="156">
        <f>VLOOKUP(B214,'Full FBS'!$B$18:$M$2049,7,0)</f>
        <v>0</v>
      </c>
      <c r="I214" s="156">
        <f>VLOOKUP(B214,'Full FBS'!$B$18:$M$2049,8,0)</f>
        <v>499</v>
      </c>
      <c r="J214" s="156">
        <f>VLOOKUP(B214,'Full FBS'!$B$18:$M$2049,9,0)</f>
        <v>4</v>
      </c>
      <c r="K214" s="156">
        <f>VLOOKUP(B214,'Full FBS'!$B$18:$M$2049,10,0)</f>
        <v>10</v>
      </c>
      <c r="L214" s="156">
        <f>VLOOKUP(B214,'Full FBS'!$B$18:$M$2049,11,0)</f>
        <v>91</v>
      </c>
      <c r="M214" s="156">
        <f>VLOOKUP(B214,'Full FBS'!$B$18:$M$2049,12,0)</f>
        <v>0</v>
      </c>
      <c r="N214" s="153">
        <f>SUM(G214*$D$8+H214*$D$5+I214*$D$9+J214*$D$6+K214*$D$11+L214*$D$10+M214*$D$7)</f>
        <v>88</v>
      </c>
      <c r="O214" s="159">
        <f>VLOOKUP(B214, 'Full FBS'!$B$18:$P$2049, 14, FALSE)</f>
        <v>1.02</v>
      </c>
      <c r="P214" s="160">
        <f>SUM(((((I214+(L214*1.1))/1800*0.55)+(J214+M214)/18*0.41))+(K214/20*0.04))*100*O214+(H214*1.75)</f>
        <v>30.005283333333335</v>
      </c>
      <c r="Q214" s="29"/>
      <c r="R214" s="14"/>
      <c r="S214" s="14"/>
      <c r="T214" s="14"/>
      <c r="U214" s="14"/>
    </row>
    <row r="215" spans="1:21" ht="13.5" customHeight="1">
      <c r="A215" s="154">
        <f>RANK(N215,$N$18:$N$2220)</f>
        <v>197</v>
      </c>
      <c r="B215" s="148" t="s">
        <v>624</v>
      </c>
      <c r="C215" s="148" t="s">
        <v>1042</v>
      </c>
      <c r="D215" s="149" t="s">
        <v>39</v>
      </c>
      <c r="E215" s="149" t="s">
        <v>38</v>
      </c>
      <c r="F215" s="149" t="s">
        <v>48</v>
      </c>
      <c r="G215" s="156">
        <f>VLOOKUP(B215,'Full FBS'!$B$18:$M$2049,6,0)</f>
        <v>0</v>
      </c>
      <c r="H215" s="156">
        <f>VLOOKUP(B215,'Full FBS'!$B$18:$M$2049,7,0)</f>
        <v>0</v>
      </c>
      <c r="I215" s="156">
        <f>VLOOKUP(B215,'Full FBS'!$B$18:$M$2049,8,0)</f>
        <v>466</v>
      </c>
      <c r="J215" s="156">
        <f>VLOOKUP(B215,'Full FBS'!$B$18:$M$2049,9,0)</f>
        <v>5</v>
      </c>
      <c r="K215" s="156">
        <f>VLOOKUP(B215,'Full FBS'!$B$18:$M$2049,10,0)</f>
        <v>10</v>
      </c>
      <c r="L215" s="156">
        <f>VLOOKUP(B215,'Full FBS'!$B$18:$M$2049,11,0)</f>
        <v>64</v>
      </c>
      <c r="M215" s="156">
        <f>VLOOKUP(B215,'Full FBS'!$B$18:$M$2049,12,0)</f>
        <v>0</v>
      </c>
      <c r="N215" s="153">
        <f>SUM(G215*$D$8+H215*$D$5+I215*$D$9+J215*$D$6+K215*$D$11+L215*$D$10+M215*$D$7)</f>
        <v>88</v>
      </c>
      <c r="O215" s="159">
        <f>VLOOKUP(B215, 'Full FBS'!$B$18:$P$2049, 14, FALSE)</f>
        <v>1.02</v>
      </c>
      <c r="P215" s="160">
        <f>SUM(((((I215+(L215*1.1))/1800*0.55)+(J215+M215)/18*0.41))+(K215/20*0.04))*100*O215+(H215*1.75)</f>
        <v>30.37446666666667</v>
      </c>
      <c r="Q215" s="29"/>
      <c r="R215" s="14"/>
      <c r="S215" s="14"/>
      <c r="T215" s="14"/>
      <c r="U215" s="14"/>
    </row>
    <row r="216" spans="1:21" ht="13.5" customHeight="1">
      <c r="A216" s="154">
        <f>RANK(N216,$N$18:$N$2220)</f>
        <v>199</v>
      </c>
      <c r="B216" s="148" t="s">
        <v>710</v>
      </c>
      <c r="C216" s="148" t="s">
        <v>424</v>
      </c>
      <c r="D216" s="149" t="s">
        <v>39</v>
      </c>
      <c r="E216" s="149" t="s">
        <v>34</v>
      </c>
      <c r="F216" s="149" t="s">
        <v>48</v>
      </c>
      <c r="G216" s="156">
        <f>VLOOKUP(B216,'Full FBS'!$B$18:$M$2049,6,0)</f>
        <v>0</v>
      </c>
      <c r="H216" s="156">
        <f>VLOOKUP(B216,'Full FBS'!$B$18:$M$2049,7,0)</f>
        <v>0</v>
      </c>
      <c r="I216" s="156">
        <f>VLOOKUP(B216,'Full FBS'!$B$18:$M$2049,8,0)</f>
        <v>510</v>
      </c>
      <c r="J216" s="156">
        <f>VLOOKUP(B216,'Full FBS'!$B$18:$M$2049,9,0)</f>
        <v>5</v>
      </c>
      <c r="K216" s="156">
        <f>VLOOKUP(B216,'Full FBS'!$B$18:$M$2049,10,0)</f>
        <v>5</v>
      </c>
      <c r="L216" s="156">
        <f>VLOOKUP(B216,'Full FBS'!$B$18:$M$2049,11,0)</f>
        <v>44</v>
      </c>
      <c r="M216" s="156">
        <f>VLOOKUP(B216,'Full FBS'!$B$18:$M$2049,12,0)</f>
        <v>0</v>
      </c>
      <c r="N216" s="153">
        <f>SUM(G216*$D$8+H216*$D$5+I216*$D$9+J216*$D$6+K216*$D$11+L216*$D$10+M216*$D$7)</f>
        <v>87.9</v>
      </c>
      <c r="O216" s="159">
        <f>VLOOKUP(B216, 'Full FBS'!$B$18:$P$2049, 14, FALSE)</f>
        <v>1.02</v>
      </c>
      <c r="P216" s="160">
        <f>SUM(((((I216+(L216*1.1))/1800*0.55)+(J216+M216)/18*0.41))+(K216/20*0.04))*100*O216+(H216*1.75)</f>
        <v>30.040133333333333</v>
      </c>
      <c r="Q216" s="29"/>
      <c r="R216" s="14"/>
      <c r="S216" s="14"/>
      <c r="T216" s="14"/>
      <c r="U216" s="14"/>
    </row>
    <row r="217" spans="1:21" ht="13.5" customHeight="1">
      <c r="A217" s="154">
        <f>RANK(N217,$N$18:$N$2220)</f>
        <v>200</v>
      </c>
      <c r="B217" s="148" t="s">
        <v>1668</v>
      </c>
      <c r="C217" s="148" t="s">
        <v>1950</v>
      </c>
      <c r="D217" s="149" t="s">
        <v>39</v>
      </c>
      <c r="E217" s="149" t="s">
        <v>34</v>
      </c>
      <c r="F217" s="149" t="s">
        <v>37</v>
      </c>
      <c r="G217" s="156">
        <f>VLOOKUP(B217,'Full FBS'!$B$18:$M$2049,6,0)</f>
        <v>0</v>
      </c>
      <c r="H217" s="156">
        <f>VLOOKUP(B217,'Full FBS'!$B$18:$M$2049,7,0)</f>
        <v>0</v>
      </c>
      <c r="I217" s="156">
        <f>VLOOKUP(B217,'Full FBS'!$B$18:$M$2049,8,0)</f>
        <v>396</v>
      </c>
      <c r="J217" s="156">
        <f>VLOOKUP(B217,'Full FBS'!$B$18:$M$2049,9,0)</f>
        <v>4</v>
      </c>
      <c r="K217" s="156">
        <f>VLOOKUP(B217,'Full FBS'!$B$18:$M$2049,10,0)</f>
        <v>15</v>
      </c>
      <c r="L217" s="156">
        <f>VLOOKUP(B217,'Full FBS'!$B$18:$M$2049,11,0)</f>
        <v>108</v>
      </c>
      <c r="M217" s="156">
        <f>VLOOKUP(B217,'Full FBS'!$B$18:$M$2049,12,0)</f>
        <v>1</v>
      </c>
      <c r="N217" s="153">
        <f>SUM(G217*$D$8+H217*$D$5+I217*$D$9+J217*$D$6+K217*$D$11+L217*$D$10+M217*$D$7)</f>
        <v>87.899999999999991</v>
      </c>
      <c r="O217" s="159">
        <f>VLOOKUP(B217, 'Full FBS'!$B$18:$P$2049, 14, FALSE)</f>
        <v>1.02</v>
      </c>
      <c r="P217" s="160">
        <f>SUM(((((I217+(L217*1.1))/1800*0.55)+(J217+M217)/18*0.41))+(K217/20*0.04))*100*O217+(H217*1.75)</f>
        <v>30.721266666666661</v>
      </c>
      <c r="Q217" s="29"/>
      <c r="R217" s="14"/>
      <c r="S217" s="14"/>
      <c r="T217" s="14"/>
      <c r="U217" s="14"/>
    </row>
    <row r="218" spans="1:21" ht="13.5" customHeight="1">
      <c r="A218" s="154">
        <f>RANK(N218,$N$18:$N$2220)</f>
        <v>201</v>
      </c>
      <c r="B218" s="148" t="s">
        <v>644</v>
      </c>
      <c r="C218" s="148" t="s">
        <v>1920</v>
      </c>
      <c r="D218" s="149" t="s">
        <v>39</v>
      </c>
      <c r="E218" s="149" t="s">
        <v>38</v>
      </c>
      <c r="F218" s="149" t="s">
        <v>1966</v>
      </c>
      <c r="G218" s="156">
        <f>VLOOKUP(B218,'Full FBS'!$B$18:$M$2049,6,0)</f>
        <v>0</v>
      </c>
      <c r="H218" s="156">
        <f>VLOOKUP(B218,'Full FBS'!$B$18:$M$2049,7,0)</f>
        <v>0</v>
      </c>
      <c r="I218" s="156">
        <f>VLOOKUP(B218,'Full FBS'!$B$18:$M$2049,8,0)</f>
        <v>423</v>
      </c>
      <c r="J218" s="156">
        <f>VLOOKUP(B218,'Full FBS'!$B$18:$M$2049,9,0)</f>
        <v>4</v>
      </c>
      <c r="K218" s="156">
        <f>VLOOKUP(B218,'Full FBS'!$B$18:$M$2049,10,0)</f>
        <v>10</v>
      </c>
      <c r="L218" s="156">
        <f>VLOOKUP(B218,'Full FBS'!$B$18:$M$2049,11,0)</f>
        <v>103</v>
      </c>
      <c r="M218" s="156">
        <f>VLOOKUP(B218,'Full FBS'!$B$18:$M$2049,12,0)</f>
        <v>1</v>
      </c>
      <c r="N218" s="153">
        <f>SUM(G218*$D$8+H218*$D$5+I218*$D$9+J218*$D$6+K218*$D$11+L218*$D$10+M218*$D$7)</f>
        <v>87.600000000000009</v>
      </c>
      <c r="O218" s="159">
        <f>VLOOKUP(B218, 'Full FBS'!$B$18:$P$2049, 14, FALSE)</f>
        <v>1.02</v>
      </c>
      <c r="P218" s="160">
        <f>SUM(((((I218+(L218*1.1))/1800*0.55)+(J218+M218)/18*0.41))+(K218/20*0.04))*100*O218+(H218*1.75)</f>
        <v>30.371350000000003</v>
      </c>
      <c r="Q218" s="29"/>
      <c r="R218" s="14"/>
      <c r="S218" s="14"/>
      <c r="T218" s="14"/>
      <c r="U218" s="14"/>
    </row>
    <row r="219" spans="1:21" ht="13.5" customHeight="1">
      <c r="A219" s="154">
        <f>RANK(N219,$N$18:$N$2220)</f>
        <v>202</v>
      </c>
      <c r="B219" s="148" t="s">
        <v>658</v>
      </c>
      <c r="C219" s="148" t="s">
        <v>413</v>
      </c>
      <c r="D219" s="149" t="s">
        <v>39</v>
      </c>
      <c r="E219" s="149" t="s">
        <v>38</v>
      </c>
      <c r="F219" s="149" t="s">
        <v>336</v>
      </c>
      <c r="G219" s="156">
        <f>VLOOKUP(B219,'Full FBS'!$B$18:$M$2049,6,0)</f>
        <v>0</v>
      </c>
      <c r="H219" s="156">
        <f>VLOOKUP(B219,'Full FBS'!$B$18:$M$2049,7,0)</f>
        <v>0</v>
      </c>
      <c r="I219" s="156">
        <f>VLOOKUP(B219,'Full FBS'!$B$18:$M$2049,8,0)</f>
        <v>495</v>
      </c>
      <c r="J219" s="156">
        <f>VLOOKUP(B219,'Full FBS'!$B$18:$M$2049,9,0)</f>
        <v>4</v>
      </c>
      <c r="K219" s="156">
        <f>VLOOKUP(B219,'Full FBS'!$B$18:$M$2049,10,0)</f>
        <v>10</v>
      </c>
      <c r="L219" s="156">
        <f>VLOOKUP(B219,'Full FBS'!$B$18:$M$2049,11,0)</f>
        <v>91</v>
      </c>
      <c r="M219" s="156">
        <f>VLOOKUP(B219,'Full FBS'!$B$18:$M$2049,12,0)</f>
        <v>0</v>
      </c>
      <c r="N219" s="153">
        <f>SUM(G219*$D$8+H219*$D$5+I219*$D$9+J219*$D$6+K219*$D$11+L219*$D$10+M219*$D$7)</f>
        <v>87.6</v>
      </c>
      <c r="O219" s="159">
        <f>VLOOKUP(B219, 'Full FBS'!$B$18:$P$2049, 14, FALSE)</f>
        <v>1.02</v>
      </c>
      <c r="P219" s="160">
        <f>SUM(((((I219+(L219*1.1))/1800*0.55)+(J219+M219)/18*0.41))+(K219/20*0.04))*100*O219+(H219*1.75)</f>
        <v>29.880616666666672</v>
      </c>
      <c r="Q219" s="29"/>
      <c r="R219" s="14"/>
      <c r="S219" s="14"/>
      <c r="T219" s="14"/>
      <c r="U219" s="14"/>
    </row>
    <row r="220" spans="1:21" ht="13.5" customHeight="1">
      <c r="A220" s="154">
        <f>RANK(N220,$N$18:$N$2220)</f>
        <v>203</v>
      </c>
      <c r="B220" s="148" t="s">
        <v>2027</v>
      </c>
      <c r="C220" s="148" t="s">
        <v>1957</v>
      </c>
      <c r="D220" s="149" t="s">
        <v>39</v>
      </c>
      <c r="E220" s="149" t="s">
        <v>38</v>
      </c>
      <c r="F220" s="149" t="s">
        <v>1047</v>
      </c>
      <c r="G220" s="156">
        <f>VLOOKUP(B220,'Full FBS'!$B$18:$M$2049,6,0)</f>
        <v>0</v>
      </c>
      <c r="H220" s="156">
        <f>VLOOKUP(B220,'Full FBS'!$B$18:$M$2049,7,0)</f>
        <v>0</v>
      </c>
      <c r="I220" s="156">
        <f>VLOOKUP(B220,'Full FBS'!$B$18:$M$2049,8,0)</f>
        <v>473</v>
      </c>
      <c r="J220" s="156">
        <f>VLOOKUP(B220,'Full FBS'!$B$18:$M$2049,9,0)</f>
        <v>4</v>
      </c>
      <c r="K220" s="156">
        <f>VLOOKUP(B220,'Full FBS'!$B$18:$M$2049,10,0)</f>
        <v>10</v>
      </c>
      <c r="L220" s="156">
        <f>VLOOKUP(B220,'Full FBS'!$B$18:$M$2049,11,0)</f>
        <v>103</v>
      </c>
      <c r="M220" s="156">
        <f>VLOOKUP(B220,'Full FBS'!$B$18:$M$2049,12,0)</f>
        <v>0</v>
      </c>
      <c r="N220" s="153">
        <f>SUM(G220*$D$8+H220*$D$5+I220*$D$9+J220*$D$6+K220*$D$11+L220*$D$10+M220*$D$7)</f>
        <v>86.600000000000009</v>
      </c>
      <c r="O220" s="159">
        <f>VLOOKUP(B220, 'Full FBS'!$B$18:$P$2049, 14, FALSE)</f>
        <v>1.02</v>
      </c>
      <c r="P220" s="160">
        <f>SUM(((((I220+(L220*1.1))/1800*0.55)+(J220+M220)/18*0.41))+(K220/20*0.04))*100*O220+(H220*1.75)</f>
        <v>29.606350000000003</v>
      </c>
      <c r="Q220" s="29"/>
      <c r="R220" s="14"/>
      <c r="S220" s="14"/>
      <c r="T220" s="14"/>
      <c r="U220" s="14"/>
    </row>
    <row r="221" spans="1:21" ht="13.5" customHeight="1">
      <c r="A221" s="154">
        <f>RANK(N221,$N$18:$N$2220)</f>
        <v>204</v>
      </c>
      <c r="B221" s="148" t="s">
        <v>671</v>
      </c>
      <c r="C221" s="148" t="s">
        <v>452</v>
      </c>
      <c r="D221" s="149" t="s">
        <v>39</v>
      </c>
      <c r="E221" s="149" t="s">
        <v>38</v>
      </c>
      <c r="F221" s="149" t="s">
        <v>337</v>
      </c>
      <c r="G221" s="156">
        <f>VLOOKUP(B221,'Full FBS'!$B$18:$M$2049,6,0)</f>
        <v>0</v>
      </c>
      <c r="H221" s="156">
        <f>VLOOKUP(B221,'Full FBS'!$B$18:$M$2049,7,0)</f>
        <v>0</v>
      </c>
      <c r="I221" s="156">
        <f>VLOOKUP(B221,'Full FBS'!$B$18:$M$2049,8,0)</f>
        <v>541</v>
      </c>
      <c r="J221" s="156">
        <f>VLOOKUP(B221,'Full FBS'!$B$18:$M$2049,9,0)</f>
        <v>4</v>
      </c>
      <c r="K221" s="156">
        <f>VLOOKUP(B221,'Full FBS'!$B$18:$M$2049,10,0)</f>
        <v>7</v>
      </c>
      <c r="L221" s="156">
        <f>VLOOKUP(B221,'Full FBS'!$B$18:$M$2049,11,0)</f>
        <v>49</v>
      </c>
      <c r="M221" s="156">
        <f>VLOOKUP(B221,'Full FBS'!$B$18:$M$2049,12,0)</f>
        <v>0</v>
      </c>
      <c r="N221" s="153">
        <f>SUM(G221*$D$8+H221*$D$5+I221*$D$9+J221*$D$6+K221*$D$11+L221*$D$10+M221*$D$7)</f>
        <v>86.5</v>
      </c>
      <c r="O221" s="159">
        <f>VLOOKUP(B221, 'Full FBS'!$B$18:$P$2049, 14, FALSE)</f>
        <v>1.02</v>
      </c>
      <c r="P221" s="160">
        <f>SUM(((((I221+(L221*1.1))/1800*0.55)+(J221+M221)/18*0.41))+(K221/20*0.04))*100*O221+(H221*1.75)</f>
        <v>29.262383333333332</v>
      </c>
      <c r="Q221" s="29"/>
      <c r="R221" s="14"/>
      <c r="S221" s="14"/>
      <c r="T221" s="14"/>
      <c r="U221" s="14"/>
    </row>
    <row r="222" spans="1:21" ht="13.5" customHeight="1">
      <c r="A222" s="154">
        <f>RANK(N222,$N$18:$N$2220)</f>
        <v>205</v>
      </c>
      <c r="B222" s="148" t="s">
        <v>2071</v>
      </c>
      <c r="C222" s="148" t="s">
        <v>1921</v>
      </c>
      <c r="D222" s="149" t="s">
        <v>39</v>
      </c>
      <c r="E222" s="149" t="s">
        <v>34</v>
      </c>
      <c r="F222" s="149" t="s">
        <v>45</v>
      </c>
      <c r="G222" s="156">
        <f>VLOOKUP(B222,'Full FBS'!$B$18:$M$2049,6,0)</f>
        <v>0</v>
      </c>
      <c r="H222" s="156">
        <f>VLOOKUP(B222,'Full FBS'!$B$18:$M$2049,7,0)</f>
        <v>0</v>
      </c>
      <c r="I222" s="156">
        <f>VLOOKUP(B222,'Full FBS'!$B$18:$M$2049,8,0)</f>
        <v>421</v>
      </c>
      <c r="J222" s="156">
        <f>VLOOKUP(B222,'Full FBS'!$B$18:$M$2049,9,0)</f>
        <v>4</v>
      </c>
      <c r="K222" s="156">
        <f>VLOOKUP(B222,'Full FBS'!$B$18:$M$2049,10,0)</f>
        <v>10</v>
      </c>
      <c r="L222" s="156">
        <f>VLOOKUP(B222,'Full FBS'!$B$18:$M$2049,11,0)</f>
        <v>92</v>
      </c>
      <c r="M222" s="156">
        <f>VLOOKUP(B222,'Full FBS'!$B$18:$M$2049,12,0)</f>
        <v>1</v>
      </c>
      <c r="N222" s="153">
        <f>SUM(G222*$D$8+H222*$D$5+I222*$D$9+J222*$D$6+K222*$D$11+L222*$D$10+M222*$D$7)</f>
        <v>86.3</v>
      </c>
      <c r="O222" s="159">
        <f>VLOOKUP(B222, 'Full FBS'!$B$18:$P$2049, 14, FALSE)</f>
        <v>1.02</v>
      </c>
      <c r="P222" s="160">
        <f>SUM(((((I222+(L222*1.1))/1800*0.55)+(J222+M222)/18*0.41))+(K222/20*0.04))*100*O222+(H222*1.75)</f>
        <v>29.931900000000006</v>
      </c>
      <c r="Q222" s="29"/>
      <c r="R222" s="14"/>
      <c r="S222" s="14"/>
      <c r="T222" s="14"/>
      <c r="U222" s="14"/>
    </row>
    <row r="223" spans="1:21" ht="13.5" customHeight="1">
      <c r="A223" s="154">
        <f>RANK(N223,$N$18:$N$2220)</f>
        <v>206</v>
      </c>
      <c r="B223" s="148" t="s">
        <v>2198</v>
      </c>
      <c r="C223" s="148" t="s">
        <v>1962</v>
      </c>
      <c r="D223" s="149" t="s">
        <v>39</v>
      </c>
      <c r="E223" s="149" t="s">
        <v>38</v>
      </c>
      <c r="F223" s="149" t="s">
        <v>41</v>
      </c>
      <c r="G223" s="156">
        <f>VLOOKUP(B223,'Full FBS'!$B$18:$M$2049,6,0)</f>
        <v>0</v>
      </c>
      <c r="H223" s="156">
        <f>VLOOKUP(B223,'Full FBS'!$B$18:$M$2049,7,0)</f>
        <v>0</v>
      </c>
      <c r="I223" s="156">
        <f>VLOOKUP(B223,'Full FBS'!$B$18:$M$2049,8,0)</f>
        <v>488</v>
      </c>
      <c r="J223" s="156">
        <f>VLOOKUP(B223,'Full FBS'!$B$18:$M$2049,9,0)</f>
        <v>4</v>
      </c>
      <c r="K223" s="156">
        <f>VLOOKUP(B223,'Full FBS'!$B$18:$M$2049,10,0)</f>
        <v>12</v>
      </c>
      <c r="L223" s="156">
        <f>VLOOKUP(B223,'Full FBS'!$B$18:$M$2049,11,0)</f>
        <v>70</v>
      </c>
      <c r="M223" s="156">
        <f>VLOOKUP(B223,'Full FBS'!$B$18:$M$2049,12,0)</f>
        <v>0</v>
      </c>
      <c r="N223" s="153">
        <f>SUM(G223*$D$8+H223*$D$5+I223*$D$9+J223*$D$6+K223*$D$11+L223*$D$10+M223*$D$7)</f>
        <v>85.800000000000011</v>
      </c>
      <c r="O223" s="159">
        <f>VLOOKUP(B223, 'Full FBS'!$B$18:$P$2049, 14, FALSE)</f>
        <v>1.02</v>
      </c>
      <c r="P223" s="160">
        <f>SUM(((((I223+(L223*1.1))/1800*0.55)+(J223+M223)/18*0.41))+(K223/20*0.04))*100*O223+(H223*1.75)</f>
        <v>29.350500000000004</v>
      </c>
      <c r="Q223" s="29"/>
      <c r="R223" s="14"/>
      <c r="S223" s="14"/>
      <c r="T223" s="14"/>
      <c r="U223" s="14"/>
    </row>
    <row r="224" spans="1:21" ht="13.5" customHeight="1">
      <c r="A224" s="154">
        <f>RANK(N224,$N$18:$N$2220)</f>
        <v>207</v>
      </c>
      <c r="B224" s="148" t="s">
        <v>740</v>
      </c>
      <c r="C224" s="148" t="s">
        <v>1932</v>
      </c>
      <c r="D224" s="149" t="s">
        <v>39</v>
      </c>
      <c r="E224" s="149" t="s">
        <v>38</v>
      </c>
      <c r="F224" s="149" t="s">
        <v>45</v>
      </c>
      <c r="G224" s="156">
        <f>VLOOKUP(B224,'Full FBS'!$B$18:$M$2049,6,0)</f>
        <v>0</v>
      </c>
      <c r="H224" s="156">
        <f>VLOOKUP(B224,'Full FBS'!$B$18:$M$2049,7,0)</f>
        <v>0</v>
      </c>
      <c r="I224" s="156">
        <f>VLOOKUP(B224,'Full FBS'!$B$18:$M$2049,8,0)</f>
        <v>446</v>
      </c>
      <c r="J224" s="156">
        <f>VLOOKUP(B224,'Full FBS'!$B$18:$M$2049,9,0)</f>
        <v>4</v>
      </c>
      <c r="K224" s="156">
        <f>VLOOKUP(B224,'Full FBS'!$B$18:$M$2049,10,0)</f>
        <v>12</v>
      </c>
      <c r="L224" s="156">
        <f>VLOOKUP(B224,'Full FBS'!$B$18:$M$2049,11,0)</f>
        <v>108</v>
      </c>
      <c r="M224" s="156">
        <f>VLOOKUP(B224,'Full FBS'!$B$18:$M$2049,12,0)</f>
        <v>0</v>
      </c>
      <c r="N224" s="153">
        <f>SUM(G224*$D$8+H224*$D$5+I224*$D$9+J224*$D$6+K224*$D$11+L224*$D$10+M224*$D$7)</f>
        <v>85.399999999999991</v>
      </c>
      <c r="O224" s="159">
        <f>VLOOKUP(B224, 'Full FBS'!$B$18:$P$2049, 14, FALSE)</f>
        <v>1.02</v>
      </c>
      <c r="P224" s="160">
        <f>SUM(((((I224+(L224*1.1))/1800*0.55)+(J224+M224)/18*0.41))+(K224/20*0.04))*100*O224+(H224*1.75)</f>
        <v>29.344266666666666</v>
      </c>
      <c r="Q224" s="29"/>
      <c r="R224" s="14"/>
      <c r="S224" s="14"/>
      <c r="T224" s="14"/>
      <c r="U224" s="14"/>
    </row>
    <row r="225" spans="1:21" ht="13.5" customHeight="1">
      <c r="A225" s="154">
        <f>RANK(N225,$N$18:$N$2220)</f>
        <v>208</v>
      </c>
      <c r="B225" s="148" t="s">
        <v>112</v>
      </c>
      <c r="C225" s="148" t="s">
        <v>1916</v>
      </c>
      <c r="D225" s="149" t="s">
        <v>39</v>
      </c>
      <c r="E225" s="149" t="s">
        <v>34</v>
      </c>
      <c r="F225" s="149" t="s">
        <v>47</v>
      </c>
      <c r="G225" s="156">
        <f>VLOOKUP(B225,'Full FBS'!$B$18:$M$2049,6,0)</f>
        <v>0</v>
      </c>
      <c r="H225" s="156">
        <f>VLOOKUP(B225,'Full FBS'!$B$18:$M$2049,7,0)</f>
        <v>0</v>
      </c>
      <c r="I225" s="156">
        <f>VLOOKUP(B225,'Full FBS'!$B$18:$M$2049,8,0)</f>
        <v>425</v>
      </c>
      <c r="J225" s="156">
        <f>VLOOKUP(B225,'Full FBS'!$B$18:$M$2049,9,0)</f>
        <v>4</v>
      </c>
      <c r="K225" s="156">
        <f>VLOOKUP(B225,'Full FBS'!$B$18:$M$2049,10,0)</f>
        <v>10</v>
      </c>
      <c r="L225" s="156">
        <f>VLOOKUP(B225,'Full FBS'!$B$18:$M$2049,11,0)</f>
        <v>76</v>
      </c>
      <c r="M225" s="156">
        <f>VLOOKUP(B225,'Full FBS'!$B$18:$M$2049,12,0)</f>
        <v>1</v>
      </c>
      <c r="N225" s="153">
        <f>SUM(G225*$D$8+H225*$D$5+I225*$D$9+J225*$D$6+K225*$D$11+L225*$D$10+M225*$D$7)</f>
        <v>85.1</v>
      </c>
      <c r="O225" s="159">
        <f>VLOOKUP(B225, 'Full FBS'!$B$18:$P$2049, 14, FALSE)</f>
        <v>1.02</v>
      </c>
      <c r="P225" s="160">
        <f>SUM(((((I225+(L225*1.1))/1800*0.55)+(J225+M225)/18*0.41))+(K225/20*0.04))*100*O225+(H225*1.75)</f>
        <v>29.508033333333334</v>
      </c>
      <c r="Q225" s="29"/>
      <c r="R225" s="14"/>
      <c r="S225" s="14"/>
      <c r="T225" s="14"/>
      <c r="U225" s="14"/>
    </row>
    <row r="226" spans="1:21" ht="13.5" customHeight="1">
      <c r="A226" s="154">
        <f>RANK(N226,$N$18:$N$2220)</f>
        <v>208</v>
      </c>
      <c r="B226" s="148" t="s">
        <v>507</v>
      </c>
      <c r="C226" s="148" t="s">
        <v>1039</v>
      </c>
      <c r="D226" s="149" t="s">
        <v>39</v>
      </c>
      <c r="E226" s="149" t="s">
        <v>34</v>
      </c>
      <c r="F226" s="149" t="s">
        <v>35</v>
      </c>
      <c r="G226" s="156">
        <f>VLOOKUP(B226,'Full FBS'!$B$18:$M$2049,6,0)</f>
        <v>0</v>
      </c>
      <c r="H226" s="156">
        <f>VLOOKUP(B226,'Full FBS'!$B$18:$M$2049,7,0)</f>
        <v>0</v>
      </c>
      <c r="I226" s="156">
        <f>VLOOKUP(B226,'Full FBS'!$B$18:$M$2049,8,0)</f>
        <v>551</v>
      </c>
      <c r="J226" s="156">
        <f>VLOOKUP(B226,'Full FBS'!$B$18:$M$2049,9,0)</f>
        <v>5</v>
      </c>
      <c r="K226" s="156">
        <f>VLOOKUP(B226,'Full FBS'!$B$18:$M$2049,10,0)</f>
        <v>0</v>
      </c>
      <c r="L226" s="156">
        <f>VLOOKUP(B226,'Full FBS'!$B$18:$M$2049,11,0)</f>
        <v>0</v>
      </c>
      <c r="M226" s="156">
        <f>VLOOKUP(B226,'Full FBS'!$B$18:$M$2049,12,0)</f>
        <v>0</v>
      </c>
      <c r="N226" s="153">
        <f>SUM(G226*$D$8+H226*$D$5+I226*$D$9+J226*$D$6+K226*$D$11+L226*$D$10+M226*$D$7)</f>
        <v>85.1</v>
      </c>
      <c r="O226" s="159">
        <f>VLOOKUP(B226, 'Full FBS'!$B$18:$P$2049, 14, FALSE)</f>
        <v>1.02</v>
      </c>
      <c r="P226" s="160">
        <f>SUM(((((I226+(L226*1.1))/1800*0.55)+(J226+M226)/18*0.41))+(K226/20*0.04))*100*O226+(H226*1.75)</f>
        <v>28.7895</v>
      </c>
      <c r="Q226" s="29"/>
      <c r="R226" s="14"/>
      <c r="S226" s="14"/>
      <c r="T226" s="14"/>
      <c r="U226" s="14"/>
    </row>
    <row r="227" spans="1:21" ht="13.5" customHeight="1">
      <c r="A227" s="154">
        <f>RANK(N227,$N$18:$N$2220)</f>
        <v>210</v>
      </c>
      <c r="B227" s="148" t="s">
        <v>1025</v>
      </c>
      <c r="C227" s="148" t="s">
        <v>1961</v>
      </c>
      <c r="D227" s="149" t="s">
        <v>39</v>
      </c>
      <c r="E227" s="149" t="s">
        <v>38</v>
      </c>
      <c r="F227" s="149" t="s">
        <v>48</v>
      </c>
      <c r="G227" s="156">
        <f>VLOOKUP(B227,'Full FBS'!$B$18:$M$2049,6,0)</f>
        <v>0</v>
      </c>
      <c r="H227" s="156">
        <f>VLOOKUP(B227,'Full FBS'!$B$18:$M$2049,7,0)</f>
        <v>0</v>
      </c>
      <c r="I227" s="156">
        <f>VLOOKUP(B227,'Full FBS'!$B$18:$M$2049,8,0)</f>
        <v>471</v>
      </c>
      <c r="J227" s="156">
        <f>VLOOKUP(B227,'Full FBS'!$B$18:$M$2049,9,0)</f>
        <v>3</v>
      </c>
      <c r="K227" s="156">
        <f>VLOOKUP(B227,'Full FBS'!$B$18:$M$2049,10,0)</f>
        <v>11</v>
      </c>
      <c r="L227" s="156">
        <f>VLOOKUP(B227,'Full FBS'!$B$18:$M$2049,11,0)</f>
        <v>78</v>
      </c>
      <c r="M227" s="156">
        <f>VLOOKUP(B227,'Full FBS'!$B$18:$M$2049,12,0)</f>
        <v>1</v>
      </c>
      <c r="N227" s="153">
        <f>SUM(G227*$D$8+H227*$D$5+I227*$D$9+J227*$D$6+K227*$D$11+L227*$D$10+M227*$D$7)</f>
        <v>84.399999999999991</v>
      </c>
      <c r="O227" s="159">
        <f>VLOOKUP(B227, 'Full FBS'!$B$18:$P$2049, 14, FALSE)</f>
        <v>1.02</v>
      </c>
      <c r="P227" s="160">
        <f>SUM(((((I227+(L227*1.1))/1800*0.55)+(J227+M227)/18*0.41))+(K227/20*0.04))*100*O227+(H227*1.75)</f>
        <v>28.890933333333336</v>
      </c>
      <c r="Q227" s="29"/>
      <c r="R227" s="14"/>
      <c r="S227" s="14"/>
      <c r="T227" s="14"/>
      <c r="U227" s="14"/>
    </row>
    <row r="228" spans="1:21" ht="13.5" customHeight="1">
      <c r="A228" s="154">
        <f>RANK(N228,$N$18:$N$2220)</f>
        <v>211</v>
      </c>
      <c r="B228" s="148" t="s">
        <v>640</v>
      </c>
      <c r="C228" s="148" t="s">
        <v>1919</v>
      </c>
      <c r="D228" s="149" t="s">
        <v>39</v>
      </c>
      <c r="E228" s="149" t="s">
        <v>34</v>
      </c>
      <c r="F228" s="149" t="s">
        <v>35</v>
      </c>
      <c r="G228" s="156">
        <f>VLOOKUP(B228,'Full FBS'!$B$18:$M$2049,6,0)</f>
        <v>0</v>
      </c>
      <c r="H228" s="156">
        <f>VLOOKUP(B228,'Full FBS'!$B$18:$M$2049,7,0)</f>
        <v>0</v>
      </c>
      <c r="I228" s="156">
        <f>VLOOKUP(B228,'Full FBS'!$B$18:$M$2049,8,0)</f>
        <v>388</v>
      </c>
      <c r="J228" s="156">
        <f>VLOOKUP(B228,'Full FBS'!$B$18:$M$2049,9,0)</f>
        <v>4</v>
      </c>
      <c r="K228" s="156">
        <f>VLOOKUP(B228,'Full FBS'!$B$18:$M$2049,10,0)</f>
        <v>10</v>
      </c>
      <c r="L228" s="156">
        <f>VLOOKUP(B228,'Full FBS'!$B$18:$M$2049,11,0)</f>
        <v>105</v>
      </c>
      <c r="M228" s="156">
        <f>VLOOKUP(B228,'Full FBS'!$B$18:$M$2049,12,0)</f>
        <v>1</v>
      </c>
      <c r="N228" s="153">
        <f>SUM(G228*$D$8+H228*$D$5+I228*$D$9+J228*$D$6+K228*$D$11+L228*$D$10+M228*$D$7)</f>
        <v>84.300000000000011</v>
      </c>
      <c r="O228" s="159">
        <f>VLOOKUP(B228, 'Full FBS'!$B$18:$P$2049, 14, FALSE)</f>
        <v>1.02</v>
      </c>
      <c r="P228" s="160">
        <f>SUM(((((I228+(L228*1.1))/1800*0.55)+(J228+M228)/18*0.41))+(K228/20*0.04))*100*O228+(H228*1.75)</f>
        <v>29.349083333333336</v>
      </c>
      <c r="Q228" s="29"/>
      <c r="R228" s="14"/>
      <c r="S228" s="14"/>
      <c r="T228" s="14"/>
      <c r="U228" s="14"/>
    </row>
    <row r="229" spans="1:21" ht="13.5" customHeight="1">
      <c r="A229" s="154">
        <f>RANK(N229,$N$18:$N$2220)</f>
        <v>212</v>
      </c>
      <c r="B229" s="148" t="s">
        <v>569</v>
      </c>
      <c r="C229" s="148" t="s">
        <v>1951</v>
      </c>
      <c r="D229" s="149" t="s">
        <v>39</v>
      </c>
      <c r="E229" s="149" t="s">
        <v>34</v>
      </c>
      <c r="F229" s="149" t="s">
        <v>47</v>
      </c>
      <c r="G229" s="156">
        <f>VLOOKUP(B229,'Full FBS'!$B$18:$M$2049,6,0)</f>
        <v>0</v>
      </c>
      <c r="H229" s="156">
        <f>VLOOKUP(B229,'Full FBS'!$B$18:$M$2049,7,0)</f>
        <v>0</v>
      </c>
      <c r="I229" s="156">
        <f>VLOOKUP(B229,'Full FBS'!$B$18:$M$2049,8,0)</f>
        <v>381</v>
      </c>
      <c r="J229" s="156">
        <f>VLOOKUP(B229,'Full FBS'!$B$18:$M$2049,9,0)</f>
        <v>3</v>
      </c>
      <c r="K229" s="156">
        <f>VLOOKUP(B229,'Full FBS'!$B$18:$M$2049,10,0)</f>
        <v>14</v>
      </c>
      <c r="L229" s="156">
        <f>VLOOKUP(B229,'Full FBS'!$B$18:$M$2049,11,0)</f>
        <v>151</v>
      </c>
      <c r="M229" s="156">
        <f>VLOOKUP(B229,'Full FBS'!$B$18:$M$2049,12,0)</f>
        <v>1</v>
      </c>
      <c r="N229" s="153">
        <f>SUM(G229*$D$8+H229*$D$5+I229*$D$9+J229*$D$6+K229*$D$11+L229*$D$10+M229*$D$7)</f>
        <v>84.2</v>
      </c>
      <c r="O229" s="159">
        <f>VLOOKUP(B229, 'Full FBS'!$B$18:$P$2049, 14, FALSE)</f>
        <v>1.02</v>
      </c>
      <c r="P229" s="160">
        <f>SUM(((((I229+(L229*1.1))/1800*0.55)+(J229+M229)/18*0.41))+(K229/20*0.04))*100*O229+(H229*1.75)</f>
        <v>29.200616666666665</v>
      </c>
      <c r="Q229" s="29"/>
      <c r="R229" s="14"/>
      <c r="S229" s="14"/>
      <c r="T229" s="14"/>
      <c r="U229" s="14"/>
    </row>
    <row r="230" spans="1:21" ht="13.5" customHeight="1">
      <c r="A230" s="154">
        <f>RANK(N230,$N$18:$N$2220)</f>
        <v>213</v>
      </c>
      <c r="B230" s="148" t="s">
        <v>493</v>
      </c>
      <c r="C230" s="148" t="s">
        <v>1911</v>
      </c>
      <c r="D230" s="149" t="s">
        <v>39</v>
      </c>
      <c r="E230" s="149" t="s">
        <v>34</v>
      </c>
      <c r="F230" s="149" t="s">
        <v>41</v>
      </c>
      <c r="G230" s="156">
        <f>VLOOKUP(B230,'Full FBS'!$B$18:$M$2049,6,0)</f>
        <v>0</v>
      </c>
      <c r="H230" s="156">
        <f>VLOOKUP(B230,'Full FBS'!$B$18:$M$2049,7,0)</f>
        <v>0</v>
      </c>
      <c r="I230" s="156">
        <f>VLOOKUP(B230,'Full FBS'!$B$18:$M$2049,8,0)</f>
        <v>455</v>
      </c>
      <c r="J230" s="156">
        <f>VLOOKUP(B230,'Full FBS'!$B$18:$M$2049,9,0)</f>
        <v>4</v>
      </c>
      <c r="K230" s="156">
        <f>VLOOKUP(B230,'Full FBS'!$B$18:$M$2049,10,0)</f>
        <v>11</v>
      </c>
      <c r="L230" s="156">
        <f>VLOOKUP(B230,'Full FBS'!$B$18:$M$2049,11,0)</f>
        <v>87</v>
      </c>
      <c r="M230" s="156">
        <f>VLOOKUP(B230,'Full FBS'!$B$18:$M$2049,12,0)</f>
        <v>0</v>
      </c>
      <c r="N230" s="153">
        <f>SUM(G230*$D$8+H230*$D$5+I230*$D$9+J230*$D$6+K230*$D$11+L230*$D$10+M230*$D$7)</f>
        <v>83.7</v>
      </c>
      <c r="O230" s="159">
        <f>VLOOKUP(B230, 'Full FBS'!$B$18:$P$2049, 14, FALSE)</f>
        <v>1.02</v>
      </c>
      <c r="P230" s="160">
        <f>SUM(((((I230+(L230*1.1))/1800*0.55)+(J230+M230)/18*0.41))+(K230/20*0.04))*100*O230+(H230*1.75)</f>
        <v>28.700816666666668</v>
      </c>
      <c r="Q230" s="29"/>
      <c r="R230" s="14"/>
      <c r="S230" s="14"/>
      <c r="T230" s="14"/>
      <c r="U230" s="14"/>
    </row>
    <row r="231" spans="1:21" ht="13.5" customHeight="1">
      <c r="A231" s="154">
        <f>RANK(N231,$N$18:$N$2220)</f>
        <v>214</v>
      </c>
      <c r="B231" s="148" t="s">
        <v>1307</v>
      </c>
      <c r="C231" s="148" t="s">
        <v>1922</v>
      </c>
      <c r="D231" s="149" t="s">
        <v>39</v>
      </c>
      <c r="E231" s="149" t="s">
        <v>34</v>
      </c>
      <c r="F231" s="149" t="s">
        <v>1966</v>
      </c>
      <c r="G231" s="156">
        <f>VLOOKUP(B231,'Full FBS'!$B$18:$M$2049,6,0)</f>
        <v>0</v>
      </c>
      <c r="H231" s="156">
        <f>VLOOKUP(B231,'Full FBS'!$B$18:$M$2049,7,0)</f>
        <v>0</v>
      </c>
      <c r="I231" s="156">
        <f>VLOOKUP(B231,'Full FBS'!$B$18:$M$2049,8,0)</f>
        <v>488</v>
      </c>
      <c r="J231" s="156">
        <f>VLOOKUP(B231,'Full FBS'!$B$18:$M$2049,9,0)</f>
        <v>4</v>
      </c>
      <c r="K231" s="156">
        <f>VLOOKUP(B231,'Full FBS'!$B$18:$M$2049,10,0)</f>
        <v>8</v>
      </c>
      <c r="L231" s="156">
        <f>VLOOKUP(B231,'Full FBS'!$B$18:$M$2049,11,0)</f>
        <v>66</v>
      </c>
      <c r="M231" s="156">
        <f>VLOOKUP(B231,'Full FBS'!$B$18:$M$2049,12,0)</f>
        <v>0</v>
      </c>
      <c r="N231" s="153">
        <f>SUM(G231*$D$8+H231*$D$5+I231*$D$9+J231*$D$6+K231*$D$11+L231*$D$10+M231*$D$7)</f>
        <v>83.4</v>
      </c>
      <c r="O231" s="159">
        <f>VLOOKUP(B231, 'Full FBS'!$B$18:$P$2049, 14, FALSE)</f>
        <v>1.02</v>
      </c>
      <c r="P231" s="160">
        <f>SUM(((((I231+(L231*1.1))/1800*0.55)+(J231+M231)/18*0.41))+(K231/20*0.04))*100*O231+(H231*1.75)</f>
        <v>28.39736666666667</v>
      </c>
      <c r="Q231" s="29"/>
      <c r="R231" s="14"/>
      <c r="S231" s="14"/>
      <c r="T231" s="14"/>
      <c r="U231" s="14"/>
    </row>
    <row r="232" spans="1:21" ht="13.5" customHeight="1">
      <c r="A232" s="154">
        <f>RANK(N232,$N$18:$N$2220)</f>
        <v>215</v>
      </c>
      <c r="B232" s="148" t="s">
        <v>2107</v>
      </c>
      <c r="C232" s="148" t="s">
        <v>1043</v>
      </c>
      <c r="D232" s="149" t="s">
        <v>39</v>
      </c>
      <c r="E232" s="149" t="s">
        <v>36</v>
      </c>
      <c r="F232" s="149" t="s">
        <v>45</v>
      </c>
      <c r="G232" s="156">
        <f>VLOOKUP(B232,'Full FBS'!$B$18:$M$2049,6,0)</f>
        <v>0</v>
      </c>
      <c r="H232" s="156">
        <f>VLOOKUP(B232,'Full FBS'!$B$18:$M$2049,7,0)</f>
        <v>0</v>
      </c>
      <c r="I232" s="156">
        <f>VLOOKUP(B232,'Full FBS'!$B$18:$M$2049,8,0)</f>
        <v>434</v>
      </c>
      <c r="J232" s="156">
        <f>VLOOKUP(B232,'Full FBS'!$B$18:$M$2049,9,0)</f>
        <v>4</v>
      </c>
      <c r="K232" s="156">
        <f>VLOOKUP(B232,'Full FBS'!$B$18:$M$2049,10,0)</f>
        <v>12</v>
      </c>
      <c r="L232" s="156">
        <f>VLOOKUP(B232,'Full FBS'!$B$18:$M$2049,11,0)</f>
        <v>99</v>
      </c>
      <c r="M232" s="156">
        <f>VLOOKUP(B232,'Full FBS'!$B$18:$M$2049,12,0)</f>
        <v>0</v>
      </c>
      <c r="N232" s="153">
        <f>SUM(G232*$D$8+H232*$D$5+I232*$D$9+J232*$D$6+K232*$D$11+L232*$D$10+M232*$D$7)</f>
        <v>83.300000000000011</v>
      </c>
      <c r="O232" s="159">
        <f>VLOOKUP(B232, 'Full FBS'!$B$18:$P$2049, 14, FALSE)</f>
        <v>1.02</v>
      </c>
      <c r="P232" s="160">
        <f>SUM(((((I232+(L232*1.1))/1800*0.55)+(J232+M232)/18*0.41))+(K232/20*0.04))*100*O232+(H232*1.75)</f>
        <v>28.661716666666667</v>
      </c>
      <c r="Q232" s="29"/>
      <c r="R232" s="14"/>
      <c r="S232" s="14"/>
      <c r="T232" s="14"/>
      <c r="U232" s="14"/>
    </row>
    <row r="233" spans="1:21" ht="13.5" customHeight="1">
      <c r="A233" s="154">
        <f>RANK(N233,$N$18:$N$2220)</f>
        <v>216</v>
      </c>
      <c r="B233" s="148" t="s">
        <v>591</v>
      </c>
      <c r="C233" s="148" t="s">
        <v>426</v>
      </c>
      <c r="D233" s="149" t="s">
        <v>39</v>
      </c>
      <c r="E233" s="149" t="s">
        <v>36</v>
      </c>
      <c r="F233" s="149" t="s">
        <v>45</v>
      </c>
      <c r="G233" s="156">
        <f>VLOOKUP(B233,'Full FBS'!$B$18:$M$2049,6,0)</f>
        <v>0</v>
      </c>
      <c r="H233" s="156">
        <f>VLOOKUP(B233,'Full FBS'!$B$18:$M$2049,7,0)</f>
        <v>0</v>
      </c>
      <c r="I233" s="156">
        <f>VLOOKUP(B233,'Full FBS'!$B$18:$M$2049,8,0)</f>
        <v>383</v>
      </c>
      <c r="J233" s="156">
        <f>VLOOKUP(B233,'Full FBS'!$B$18:$M$2049,9,0)</f>
        <v>4</v>
      </c>
      <c r="K233" s="156">
        <f>VLOOKUP(B233,'Full FBS'!$B$18:$M$2049,10,0)</f>
        <v>10</v>
      </c>
      <c r="L233" s="156">
        <f>VLOOKUP(B233,'Full FBS'!$B$18:$M$2049,11,0)</f>
        <v>97</v>
      </c>
      <c r="M233" s="156">
        <f>VLOOKUP(B233,'Full FBS'!$B$18:$M$2049,12,0)</f>
        <v>1</v>
      </c>
      <c r="N233" s="153">
        <f>SUM(G233*$D$8+H233*$D$5+I233*$D$9+J233*$D$6+K233*$D$11+L233*$D$10+M233*$D$7)</f>
        <v>83.000000000000014</v>
      </c>
      <c r="O233" s="159">
        <f>VLOOKUP(B233, 'Full FBS'!$B$18:$P$2049, 14, FALSE)</f>
        <v>1.02</v>
      </c>
      <c r="P233" s="160">
        <f>SUM(((((I233+(L233*1.1))/1800*0.55)+(J233+M233)/18*0.41))+(K233/20*0.04))*100*O233+(H233*1.75)</f>
        <v>28.918983333333337</v>
      </c>
      <c r="Q233" s="29"/>
      <c r="R233" s="14"/>
      <c r="S233" s="14"/>
      <c r="T233" s="14"/>
      <c r="U233" s="14"/>
    </row>
    <row r="234" spans="1:21" ht="13.5" customHeight="1">
      <c r="A234" s="154">
        <f>RANK(N234,$N$18:$N$2220)</f>
        <v>217</v>
      </c>
      <c r="B234" s="148" t="s">
        <v>1443</v>
      </c>
      <c r="C234" s="148" t="s">
        <v>414</v>
      </c>
      <c r="D234" s="149" t="s">
        <v>39</v>
      </c>
      <c r="E234" s="149" t="s">
        <v>38</v>
      </c>
      <c r="F234" s="149" t="s">
        <v>47</v>
      </c>
      <c r="G234" s="156">
        <f>VLOOKUP(B234,'Full FBS'!$B$18:$M$2049,6,0)</f>
        <v>0</v>
      </c>
      <c r="H234" s="156">
        <f>VLOOKUP(B234,'Full FBS'!$B$18:$M$2049,7,0)</f>
        <v>0</v>
      </c>
      <c r="I234" s="156">
        <f>VLOOKUP(B234,'Full FBS'!$B$18:$M$2049,8,0)</f>
        <v>365</v>
      </c>
      <c r="J234" s="156">
        <f>VLOOKUP(B234,'Full FBS'!$B$18:$M$2049,9,0)</f>
        <v>3</v>
      </c>
      <c r="K234" s="156">
        <f>VLOOKUP(B234,'Full FBS'!$B$18:$M$2049,10,0)</f>
        <v>15</v>
      </c>
      <c r="L234" s="156">
        <f>VLOOKUP(B234,'Full FBS'!$B$18:$M$2049,11,0)</f>
        <v>133</v>
      </c>
      <c r="M234" s="156">
        <f>VLOOKUP(B234,'Full FBS'!$B$18:$M$2049,12,0)</f>
        <v>1</v>
      </c>
      <c r="N234" s="153">
        <f>SUM(G234*$D$8+H234*$D$5+I234*$D$9+J234*$D$6+K234*$D$11+L234*$D$10+M234*$D$7)</f>
        <v>81.3</v>
      </c>
      <c r="O234" s="159">
        <f>VLOOKUP(B234, 'Full FBS'!$B$18:$P$2049, 14, FALSE)</f>
        <v>1.02</v>
      </c>
      <c r="P234" s="160">
        <f>SUM(((((I234+(L234*1.1))/1800*0.55)+(J234+M234)/18*0.41))+(K234/20*0.04))*100*O234+(H234*1.75)</f>
        <v>28.288850000000004</v>
      </c>
      <c r="Q234" s="29"/>
      <c r="R234" s="14"/>
      <c r="S234" s="14"/>
      <c r="T234" s="14"/>
      <c r="U234" s="14"/>
    </row>
    <row r="235" spans="1:21" ht="13.5" customHeight="1">
      <c r="A235" s="154">
        <f>RANK(N235,$N$18:$N$2220)</f>
        <v>218</v>
      </c>
      <c r="B235" s="148" t="s">
        <v>705</v>
      </c>
      <c r="C235" s="148" t="s">
        <v>1931</v>
      </c>
      <c r="D235" s="149" t="s">
        <v>39</v>
      </c>
      <c r="E235" s="149" t="s">
        <v>38</v>
      </c>
      <c r="F235" s="149" t="s">
        <v>48</v>
      </c>
      <c r="G235" s="156">
        <f>VLOOKUP(B235,'Full FBS'!$B$18:$M$2049,6,0)</f>
        <v>0</v>
      </c>
      <c r="H235" s="156">
        <f>VLOOKUP(B235,'Full FBS'!$B$18:$M$2049,7,0)</f>
        <v>0</v>
      </c>
      <c r="I235" s="156">
        <f>VLOOKUP(B235,'Full FBS'!$B$18:$M$2049,8,0)</f>
        <v>463</v>
      </c>
      <c r="J235" s="156">
        <f>VLOOKUP(B235,'Full FBS'!$B$18:$M$2049,9,0)</f>
        <v>4</v>
      </c>
      <c r="K235" s="156">
        <f>VLOOKUP(B235,'Full FBS'!$B$18:$M$2049,10,0)</f>
        <v>9</v>
      </c>
      <c r="L235" s="156">
        <f>VLOOKUP(B235,'Full FBS'!$B$18:$M$2049,11,0)</f>
        <v>59</v>
      </c>
      <c r="M235" s="156">
        <f>VLOOKUP(B235,'Full FBS'!$B$18:$M$2049,12,0)</f>
        <v>0</v>
      </c>
      <c r="N235" s="153">
        <f>SUM(G235*$D$8+H235*$D$5+I235*$D$9+J235*$D$6+K235*$D$11+L235*$D$10+M235*$D$7)</f>
        <v>80.700000000000017</v>
      </c>
      <c r="O235" s="159">
        <f>VLOOKUP(B235, 'Full FBS'!$B$18:$P$2049, 14, FALSE)</f>
        <v>1.02</v>
      </c>
      <c r="P235" s="160">
        <f>SUM(((((I235+(L235*1.1))/1800*0.55)+(J235+M235)/18*0.41))+(K235/20*0.04))*100*O235+(H235*1.75)</f>
        <v>27.582216666666667</v>
      </c>
      <c r="Q235" s="29"/>
      <c r="R235" s="14"/>
      <c r="S235" s="14"/>
      <c r="T235" s="14"/>
      <c r="U235" s="14"/>
    </row>
    <row r="236" spans="1:21" ht="13.5" customHeight="1">
      <c r="A236" s="154">
        <f>RANK(N236,$N$18:$N$2220)</f>
        <v>219</v>
      </c>
      <c r="B236" s="148" t="s">
        <v>1436</v>
      </c>
      <c r="C236" s="148" t="s">
        <v>422</v>
      </c>
      <c r="D236" s="149" t="s">
        <v>39</v>
      </c>
      <c r="E236" s="149" t="s">
        <v>1965</v>
      </c>
      <c r="F236" s="149" t="s">
        <v>337</v>
      </c>
      <c r="G236" s="156">
        <f>VLOOKUP(B236,'Full FBS'!$B$18:$M$2049,6,0)</f>
        <v>0</v>
      </c>
      <c r="H236" s="156">
        <f>VLOOKUP(B236,'Full FBS'!$B$18:$M$2049,7,0)</f>
        <v>0</v>
      </c>
      <c r="I236" s="156">
        <f>VLOOKUP(B236,'Full FBS'!$B$18:$M$2049,8,0)</f>
        <v>445</v>
      </c>
      <c r="J236" s="156">
        <f>VLOOKUP(B236,'Full FBS'!$B$18:$M$2049,9,0)</f>
        <v>4</v>
      </c>
      <c r="K236" s="156">
        <f>VLOOKUP(B236,'Full FBS'!$B$18:$M$2049,10,0)</f>
        <v>10</v>
      </c>
      <c r="L236" s="156">
        <f>VLOOKUP(B236,'Full FBS'!$B$18:$M$2049,11,0)</f>
        <v>72</v>
      </c>
      <c r="M236" s="156">
        <f>VLOOKUP(B236,'Full FBS'!$B$18:$M$2049,12,0)</f>
        <v>0</v>
      </c>
      <c r="N236" s="153">
        <f>SUM(G236*$D$8+H236*$D$5+I236*$D$9+J236*$D$6+K236*$D$11+L236*$D$10+M236*$D$7)</f>
        <v>80.7</v>
      </c>
      <c r="O236" s="159">
        <f>VLOOKUP(B236, 'Full FBS'!$B$18:$P$2049, 14, FALSE)</f>
        <v>1.02</v>
      </c>
      <c r="P236" s="160">
        <f>SUM(((((I236+(L236*1.1))/1800*0.55)+(J236+M236)/18*0.41))+(K236/20*0.04))*100*O236+(H236*1.75)</f>
        <v>27.670900000000003</v>
      </c>
      <c r="Q236" s="29"/>
      <c r="R236" s="14"/>
      <c r="S236" s="14"/>
      <c r="T236" s="14"/>
      <c r="U236" s="14"/>
    </row>
    <row r="237" spans="1:21" ht="13.5" customHeight="1">
      <c r="A237" s="154">
        <f>RANK(N237,$N$18:$N$2220)</f>
        <v>220</v>
      </c>
      <c r="B237" s="148" t="s">
        <v>1081</v>
      </c>
      <c r="C237" s="148" t="s">
        <v>434</v>
      </c>
      <c r="D237" s="149" t="s">
        <v>39</v>
      </c>
      <c r="E237" s="149" t="s">
        <v>36</v>
      </c>
      <c r="F237" s="149" t="s">
        <v>41</v>
      </c>
      <c r="G237" s="156">
        <f>VLOOKUP(B237,'Full FBS'!$B$18:$M$2049,6,0)</f>
        <v>0</v>
      </c>
      <c r="H237" s="156">
        <f>VLOOKUP(B237,'Full FBS'!$B$18:$M$2049,7,0)</f>
        <v>0</v>
      </c>
      <c r="I237" s="156">
        <f>VLOOKUP(B237,'Full FBS'!$B$18:$M$2049,8,0)</f>
        <v>392</v>
      </c>
      <c r="J237" s="156">
        <f>VLOOKUP(B237,'Full FBS'!$B$18:$M$2049,9,0)</f>
        <v>3</v>
      </c>
      <c r="K237" s="156">
        <f>VLOOKUP(B237,'Full FBS'!$B$18:$M$2049,10,0)</f>
        <v>15</v>
      </c>
      <c r="L237" s="156">
        <f>VLOOKUP(B237,'Full FBS'!$B$18:$M$2049,11,0)</f>
        <v>159</v>
      </c>
      <c r="M237" s="156">
        <f>VLOOKUP(B237,'Full FBS'!$B$18:$M$2049,12,0)</f>
        <v>0</v>
      </c>
      <c r="N237" s="153">
        <f>SUM(G237*$D$8+H237*$D$5+I237*$D$9+J237*$D$6+K237*$D$11+L237*$D$10+M237*$D$7)</f>
        <v>80.600000000000009</v>
      </c>
      <c r="O237" s="159">
        <f>VLOOKUP(B237, 'Full FBS'!$B$18:$P$2049, 14, FALSE)</f>
        <v>1.02</v>
      </c>
      <c r="P237" s="160">
        <f>SUM(((((I237+(L237*1.1))/1800*0.55)+(J237+M237)/18*0.41))+(K237/20*0.04))*100*O237+(H237*1.75)</f>
        <v>27.698383333333332</v>
      </c>
      <c r="Q237" s="29"/>
      <c r="R237" s="14"/>
      <c r="S237" s="14"/>
      <c r="T237" s="14"/>
      <c r="U237" s="14"/>
    </row>
    <row r="238" spans="1:21" ht="13.5" customHeight="1">
      <c r="A238" s="154">
        <f>RANK(N238,$N$18:$N$2220)</f>
        <v>221</v>
      </c>
      <c r="B238" s="148" t="s">
        <v>350</v>
      </c>
      <c r="C238" s="148" t="s">
        <v>1959</v>
      </c>
      <c r="D238" s="149" t="s">
        <v>39</v>
      </c>
      <c r="E238" s="149" t="s">
        <v>38</v>
      </c>
      <c r="F238" s="149" t="s">
        <v>45</v>
      </c>
      <c r="G238" s="156">
        <f>VLOOKUP(B238,'Full FBS'!$B$18:$M$2049,6,0)</f>
        <v>0</v>
      </c>
      <c r="H238" s="156">
        <f>VLOOKUP(B238,'Full FBS'!$B$18:$M$2049,7,0)</f>
        <v>0</v>
      </c>
      <c r="I238" s="156">
        <f>VLOOKUP(B238,'Full FBS'!$B$18:$M$2049,8,0)</f>
        <v>411</v>
      </c>
      <c r="J238" s="156">
        <f>VLOOKUP(B238,'Full FBS'!$B$18:$M$2049,9,0)</f>
        <v>4</v>
      </c>
      <c r="K238" s="156">
        <f>VLOOKUP(B238,'Full FBS'!$B$18:$M$2049,10,0)</f>
        <v>10</v>
      </c>
      <c r="L238" s="156">
        <f>VLOOKUP(B238,'Full FBS'!$B$18:$M$2049,11,0)</f>
        <v>104</v>
      </c>
      <c r="M238" s="156">
        <f>VLOOKUP(B238,'Full FBS'!$B$18:$M$2049,12,0)</f>
        <v>0</v>
      </c>
      <c r="N238" s="153">
        <f>SUM(G238*$D$8+H238*$D$5+I238*$D$9+J238*$D$6+K238*$D$11+L238*$D$10+M238*$D$7)</f>
        <v>80.5</v>
      </c>
      <c r="O238" s="159">
        <f>VLOOKUP(B238, 'Full FBS'!$B$18:$P$2049, 14, FALSE)</f>
        <v>1.02</v>
      </c>
      <c r="P238" s="160">
        <f>SUM(((((I238+(L238*1.1))/1800*0.55)+(J238+M238)/18*0.41))+(K238/20*0.04))*100*O238+(H238*1.75)</f>
        <v>27.708300000000001</v>
      </c>
      <c r="Q238" s="29"/>
      <c r="R238" s="14"/>
      <c r="S238" s="14"/>
      <c r="T238" s="14"/>
      <c r="U238" s="14"/>
    </row>
    <row r="239" spans="1:21" ht="13.5" customHeight="1">
      <c r="A239" s="154">
        <f>RANK(N239,$N$18:$N$2220)</f>
        <v>222</v>
      </c>
      <c r="B239" s="148" t="s">
        <v>545</v>
      </c>
      <c r="C239" s="148" t="s">
        <v>444</v>
      </c>
      <c r="D239" s="149" t="s">
        <v>39</v>
      </c>
      <c r="E239" s="149" t="s">
        <v>38</v>
      </c>
      <c r="F239" s="149" t="s">
        <v>37</v>
      </c>
      <c r="G239" s="156">
        <f>VLOOKUP(B239,'Full FBS'!$B$18:$M$2049,6,0)</f>
        <v>0</v>
      </c>
      <c r="H239" s="156">
        <f>VLOOKUP(B239,'Full FBS'!$B$18:$M$2049,7,0)</f>
        <v>0</v>
      </c>
      <c r="I239" s="156">
        <f>VLOOKUP(B239,'Full FBS'!$B$18:$M$2049,8,0)</f>
        <v>441</v>
      </c>
      <c r="J239" s="156">
        <f>VLOOKUP(B239,'Full FBS'!$B$18:$M$2049,9,0)</f>
        <v>4</v>
      </c>
      <c r="K239" s="156">
        <f>VLOOKUP(B239,'Full FBS'!$B$18:$M$2049,10,0)</f>
        <v>9</v>
      </c>
      <c r="L239" s="156">
        <f>VLOOKUP(B239,'Full FBS'!$B$18:$M$2049,11,0)</f>
        <v>72</v>
      </c>
      <c r="M239" s="156">
        <f>VLOOKUP(B239,'Full FBS'!$B$18:$M$2049,12,0)</f>
        <v>0</v>
      </c>
      <c r="N239" s="153">
        <f>SUM(G239*$D$8+H239*$D$5+I239*$D$9+J239*$D$6+K239*$D$11+L239*$D$10+M239*$D$7)</f>
        <v>79.8</v>
      </c>
      <c r="O239" s="159">
        <f>VLOOKUP(B239, 'Full FBS'!$B$18:$P$2049, 14, FALSE)</f>
        <v>1.02</v>
      </c>
      <c r="P239" s="160">
        <f>SUM(((((I239+(L239*1.1))/1800*0.55)+(J239+M239)/18*0.41))+(K239/20*0.04))*100*O239+(H239*1.75)</f>
        <v>27.342233333333336</v>
      </c>
      <c r="Q239" s="29"/>
      <c r="R239" s="14"/>
      <c r="S239" s="14"/>
      <c r="T239" s="14"/>
      <c r="U239" s="14"/>
    </row>
    <row r="240" spans="1:21" ht="13.5" customHeight="1">
      <c r="A240" s="154">
        <f>RANK(N240,$N$18:$N$2220)</f>
        <v>223</v>
      </c>
      <c r="B240" s="148" t="s">
        <v>670</v>
      </c>
      <c r="C240" s="148" t="s">
        <v>1918</v>
      </c>
      <c r="D240" s="149" t="s">
        <v>39</v>
      </c>
      <c r="E240" s="149" t="s">
        <v>38</v>
      </c>
      <c r="F240" s="149" t="s">
        <v>45</v>
      </c>
      <c r="G240" s="156">
        <f>VLOOKUP(B240,'Full FBS'!$B$18:$M$2049,6,0)</f>
        <v>0</v>
      </c>
      <c r="H240" s="156">
        <f>VLOOKUP(B240,'Full FBS'!$B$18:$M$2049,7,0)</f>
        <v>0</v>
      </c>
      <c r="I240" s="156">
        <f>VLOOKUP(B240,'Full FBS'!$B$18:$M$2049,8,0)</f>
        <v>207</v>
      </c>
      <c r="J240" s="156">
        <f>VLOOKUP(B240,'Full FBS'!$B$18:$M$2049,9,0)</f>
        <v>3</v>
      </c>
      <c r="K240" s="156">
        <f>VLOOKUP(B240,'Full FBS'!$B$18:$M$2049,10,0)</f>
        <v>25</v>
      </c>
      <c r="L240" s="156">
        <f>VLOOKUP(B240,'Full FBS'!$B$18:$M$2049,11,0)</f>
        <v>163</v>
      </c>
      <c r="M240" s="156">
        <f>VLOOKUP(B240,'Full FBS'!$B$18:$M$2049,12,0)</f>
        <v>2</v>
      </c>
      <c r="N240" s="153">
        <f>SUM(G240*$D$8+H240*$D$5+I240*$D$9+J240*$D$6+K240*$D$11+L240*$D$10+M240*$D$7)</f>
        <v>79.5</v>
      </c>
      <c r="O240" s="159">
        <f>VLOOKUP(B240, 'Full FBS'!$B$18:$P$2049, 14, FALSE)</f>
        <v>1.02</v>
      </c>
      <c r="P240" s="160">
        <f>SUM(((((I240+(L240*1.1))/1800*0.55)+(J240+M240)/18*0.41))+(K240/20*0.04))*100*O240+(H240*1.75)</f>
        <v>28.756350000000001</v>
      </c>
      <c r="Q240" s="29"/>
      <c r="R240" s="14"/>
      <c r="S240" s="14"/>
      <c r="T240" s="14"/>
      <c r="U240" s="14"/>
    </row>
    <row r="241" spans="1:21" ht="13.5" customHeight="1">
      <c r="A241" s="154">
        <f>RANK(N241,$N$18:$N$2220)</f>
        <v>224</v>
      </c>
      <c r="B241" s="148" t="s">
        <v>1560</v>
      </c>
      <c r="C241" s="148" t="s">
        <v>436</v>
      </c>
      <c r="D241" s="149" t="s">
        <v>39</v>
      </c>
      <c r="E241" s="149" t="s">
        <v>34</v>
      </c>
      <c r="F241" s="149" t="s">
        <v>41</v>
      </c>
      <c r="G241" s="156">
        <f>VLOOKUP(B241,'Full FBS'!$B$18:$M$2049,6,0)</f>
        <v>0</v>
      </c>
      <c r="H241" s="156">
        <f>VLOOKUP(B241,'Full FBS'!$B$18:$M$2049,7,0)</f>
        <v>0</v>
      </c>
      <c r="I241" s="156">
        <f>VLOOKUP(B241,'Full FBS'!$B$18:$M$2049,8,0)</f>
        <v>431</v>
      </c>
      <c r="J241" s="156">
        <f>VLOOKUP(B241,'Full FBS'!$B$18:$M$2049,9,0)</f>
        <v>4</v>
      </c>
      <c r="K241" s="156">
        <f>VLOOKUP(B241,'Full FBS'!$B$18:$M$2049,10,0)</f>
        <v>10</v>
      </c>
      <c r="L241" s="156">
        <f>VLOOKUP(B241,'Full FBS'!$B$18:$M$2049,11,0)</f>
        <v>73</v>
      </c>
      <c r="M241" s="156">
        <f>VLOOKUP(B241,'Full FBS'!$B$18:$M$2049,12,0)</f>
        <v>0</v>
      </c>
      <c r="N241" s="153">
        <f>SUM(G241*$D$8+H241*$D$5+I241*$D$9+J241*$D$6+K241*$D$11+L241*$D$10+M241*$D$7)</f>
        <v>79.399999999999991</v>
      </c>
      <c r="O241" s="159">
        <f>VLOOKUP(B241, 'Full FBS'!$B$18:$P$2049, 14, FALSE)</f>
        <v>1.02</v>
      </c>
      <c r="P241" s="160">
        <f>SUM(((((I241+(L241*1.1))/1800*0.55)+(J241+M241)/18*0.41))+(K241/20*0.04))*100*O241+(H241*1.75)</f>
        <v>27.268850000000004</v>
      </c>
      <c r="Q241" s="29"/>
      <c r="R241" s="14"/>
      <c r="S241" s="14"/>
      <c r="T241" s="14"/>
      <c r="U241" s="14"/>
    </row>
    <row r="242" spans="1:21" ht="13.5" customHeight="1">
      <c r="A242" s="154">
        <f>RANK(N242,$N$18:$N$2220)</f>
        <v>225</v>
      </c>
      <c r="B242" s="148" t="s">
        <v>1248</v>
      </c>
      <c r="C242" s="148" t="s">
        <v>1041</v>
      </c>
      <c r="D242" s="149" t="s">
        <v>39</v>
      </c>
      <c r="E242" s="149" t="s">
        <v>38</v>
      </c>
      <c r="F242" s="149" t="s">
        <v>47</v>
      </c>
      <c r="G242" s="156">
        <f>VLOOKUP(B242,'Full FBS'!$B$18:$M$2049,6,0)</f>
        <v>0</v>
      </c>
      <c r="H242" s="156">
        <f>VLOOKUP(B242,'Full FBS'!$B$18:$M$2049,7,0)</f>
        <v>0</v>
      </c>
      <c r="I242" s="156">
        <f>VLOOKUP(B242,'Full FBS'!$B$18:$M$2049,8,0)</f>
        <v>405</v>
      </c>
      <c r="J242" s="156">
        <f>VLOOKUP(B242,'Full FBS'!$B$18:$M$2049,9,0)</f>
        <v>4</v>
      </c>
      <c r="K242" s="156">
        <f>VLOOKUP(B242,'Full FBS'!$B$18:$M$2049,10,0)</f>
        <v>10</v>
      </c>
      <c r="L242" s="156">
        <f>VLOOKUP(B242,'Full FBS'!$B$18:$M$2049,11,0)</f>
        <v>92</v>
      </c>
      <c r="M242" s="156">
        <f>VLOOKUP(B242,'Full FBS'!$B$18:$M$2049,12,0)</f>
        <v>0</v>
      </c>
      <c r="N242" s="153">
        <f>SUM(G242*$D$8+H242*$D$5+I242*$D$9+J242*$D$6+K242*$D$11+L242*$D$10+M242*$D$7)</f>
        <v>78.7</v>
      </c>
      <c r="O242" s="159">
        <f>VLOOKUP(B242, 'Full FBS'!$B$18:$P$2049, 14, FALSE)</f>
        <v>1.02</v>
      </c>
      <c r="P242" s="160">
        <f>SUM(((((I242+(L242*1.1))/1800*0.55)+(J242+M242)/18*0.41))+(K242/20*0.04))*100*O242+(H242*1.75)</f>
        <v>27.109900000000003</v>
      </c>
      <c r="Q242" s="29"/>
      <c r="R242" s="14"/>
      <c r="S242" s="14"/>
      <c r="T242" s="14"/>
      <c r="U242" s="14"/>
    </row>
    <row r="243" spans="1:21" ht="13.5" customHeight="1">
      <c r="A243" s="154">
        <f>RANK(N243,$N$18:$N$2220)</f>
        <v>226</v>
      </c>
      <c r="B243" s="148" t="s">
        <v>2056</v>
      </c>
      <c r="C243" s="148" t="s">
        <v>438</v>
      </c>
      <c r="D243" s="149" t="s">
        <v>39</v>
      </c>
      <c r="E243" s="149" t="s">
        <v>1965</v>
      </c>
      <c r="F243" s="149" t="s">
        <v>45</v>
      </c>
      <c r="G243" s="156">
        <f>VLOOKUP(B243,'Full FBS'!$B$18:$M$2049,6,0)</f>
        <v>0</v>
      </c>
      <c r="H243" s="156">
        <f>VLOOKUP(B243,'Full FBS'!$B$18:$M$2049,7,0)</f>
        <v>0</v>
      </c>
      <c r="I243" s="156">
        <f>VLOOKUP(B243,'Full FBS'!$B$18:$M$2049,8,0)</f>
        <v>419</v>
      </c>
      <c r="J243" s="156">
        <f>VLOOKUP(B243,'Full FBS'!$B$18:$M$2049,9,0)</f>
        <v>4</v>
      </c>
      <c r="K243" s="156">
        <f>VLOOKUP(B243,'Full FBS'!$B$18:$M$2049,10,0)</f>
        <v>9</v>
      </c>
      <c r="L243" s="156">
        <f>VLOOKUP(B243,'Full FBS'!$B$18:$M$2049,11,0)</f>
        <v>76</v>
      </c>
      <c r="M243" s="156">
        <f>VLOOKUP(B243,'Full FBS'!$B$18:$M$2049,12,0)</f>
        <v>0</v>
      </c>
      <c r="N243" s="153">
        <f>SUM(G243*$D$8+H243*$D$5+I243*$D$9+J243*$D$6+K243*$D$11+L243*$D$10+M243*$D$7)</f>
        <v>78</v>
      </c>
      <c r="O243" s="159">
        <f>VLOOKUP(B243, 'Full FBS'!$B$18:$P$2049, 14, FALSE)</f>
        <v>1.02</v>
      </c>
      <c r="P243" s="160">
        <f>SUM(((((I243+(L243*1.1))/1800*0.55)+(J243+M243)/18*0.41))+(K243/20*0.04))*100*O243+(H243*1.75)</f>
        <v>26.793700000000005</v>
      </c>
      <c r="Q243" s="29"/>
      <c r="R243" s="14"/>
      <c r="S243" s="14"/>
      <c r="T243" s="14"/>
      <c r="U243" s="14"/>
    </row>
    <row r="244" spans="1:21" ht="13.5" customHeight="1">
      <c r="A244" s="154">
        <f>RANK(N244,$N$18:$N$2220)</f>
        <v>227</v>
      </c>
      <c r="B244" s="148" t="s">
        <v>947</v>
      </c>
      <c r="C244" s="148" t="s">
        <v>441</v>
      </c>
      <c r="D244" s="149" t="s">
        <v>39</v>
      </c>
      <c r="E244" s="149" t="s">
        <v>38</v>
      </c>
      <c r="F244" s="149" t="s">
        <v>47</v>
      </c>
      <c r="G244" s="156">
        <f>VLOOKUP(B244,'Full FBS'!$B$18:$M$2049,6,0)</f>
        <v>0</v>
      </c>
      <c r="H244" s="156">
        <f>VLOOKUP(B244,'Full FBS'!$B$18:$M$2049,7,0)</f>
        <v>0</v>
      </c>
      <c r="I244" s="156">
        <f>VLOOKUP(B244,'Full FBS'!$B$18:$M$2049,8,0)</f>
        <v>451</v>
      </c>
      <c r="J244" s="156">
        <f>VLOOKUP(B244,'Full FBS'!$B$18:$M$2049,9,0)</f>
        <v>4</v>
      </c>
      <c r="K244" s="156">
        <f>VLOOKUP(B244,'Full FBS'!$B$18:$M$2049,10,0)</f>
        <v>6</v>
      </c>
      <c r="L244" s="156">
        <f>VLOOKUP(B244,'Full FBS'!$B$18:$M$2049,11,0)</f>
        <v>55</v>
      </c>
      <c r="M244" s="156">
        <f>VLOOKUP(B244,'Full FBS'!$B$18:$M$2049,12,0)</f>
        <v>0</v>
      </c>
      <c r="N244" s="153">
        <f>SUM(G244*$D$8+H244*$D$5+I244*$D$9+J244*$D$6+K244*$D$11+L244*$D$10+M244*$D$7)</f>
        <v>77.599999999999994</v>
      </c>
      <c r="O244" s="159">
        <f>VLOOKUP(B244, 'Full FBS'!$B$18:$P$2049, 14, FALSE)</f>
        <v>1.02</v>
      </c>
      <c r="P244" s="160">
        <f>SUM(((((I244+(L244*1.1))/1800*0.55)+(J244+M244)/18*0.41))+(K244/20*0.04))*100*O244+(H244*1.75)</f>
        <v>26.459083333333336</v>
      </c>
      <c r="Q244" s="29"/>
      <c r="R244" s="14"/>
      <c r="S244" s="14"/>
      <c r="T244" s="14"/>
      <c r="U244" s="14"/>
    </row>
    <row r="245" spans="1:21" ht="13.5" customHeight="1">
      <c r="A245" s="154">
        <f>RANK(N245,$N$18:$N$2220)</f>
        <v>227</v>
      </c>
      <c r="B245" s="148" t="s">
        <v>985</v>
      </c>
      <c r="C245" s="148" t="s">
        <v>62</v>
      </c>
      <c r="D245" s="149" t="s">
        <v>39</v>
      </c>
      <c r="E245" s="149" t="s">
        <v>38</v>
      </c>
      <c r="F245" s="149" t="s">
        <v>47</v>
      </c>
      <c r="G245" s="156">
        <f>VLOOKUP(B245,'Full FBS'!$B$18:$M$2049,6,0)</f>
        <v>0</v>
      </c>
      <c r="H245" s="156">
        <f>VLOOKUP(B245,'Full FBS'!$B$18:$M$2049,7,0)</f>
        <v>0</v>
      </c>
      <c r="I245" s="156">
        <f>VLOOKUP(B245,'Full FBS'!$B$18:$M$2049,8,0)</f>
        <v>401</v>
      </c>
      <c r="J245" s="156">
        <f>VLOOKUP(B245,'Full FBS'!$B$18:$M$2049,9,0)</f>
        <v>5</v>
      </c>
      <c r="K245" s="156">
        <f>VLOOKUP(B245,'Full FBS'!$B$18:$M$2049,10,0)</f>
        <v>8</v>
      </c>
      <c r="L245" s="156">
        <f>VLOOKUP(B245,'Full FBS'!$B$18:$M$2049,11,0)</f>
        <v>35</v>
      </c>
      <c r="M245" s="156">
        <f>VLOOKUP(B245,'Full FBS'!$B$18:$M$2049,12,0)</f>
        <v>0</v>
      </c>
      <c r="N245" s="153">
        <f>SUM(G245*$D$8+H245*$D$5+I245*$D$9+J245*$D$6+K245*$D$11+L245*$D$10+M245*$D$7)</f>
        <v>77.599999999999994</v>
      </c>
      <c r="O245" s="159">
        <f>VLOOKUP(B245, 'Full FBS'!$B$18:$P$2049, 14, FALSE)</f>
        <v>1.02</v>
      </c>
      <c r="P245" s="160">
        <f>SUM(((((I245+(L245*1.1))/1800*0.55)+(J245+M245)/18*0.41))+(K245/20*0.04))*100*O245+(H245*1.75)</f>
        <v>26.946416666666668</v>
      </c>
      <c r="Q245" s="29"/>
      <c r="R245" s="14"/>
      <c r="S245" s="14"/>
      <c r="T245" s="14"/>
      <c r="U245" s="14"/>
    </row>
    <row r="246" spans="1:21" ht="13.5" customHeight="1">
      <c r="A246" s="154">
        <f>RANK(N246,$N$18:$N$2220)</f>
        <v>229</v>
      </c>
      <c r="B246" s="148" t="s">
        <v>1676</v>
      </c>
      <c r="C246" s="148" t="s">
        <v>1952</v>
      </c>
      <c r="D246" s="149" t="s">
        <v>39</v>
      </c>
      <c r="E246" s="149" t="s">
        <v>36</v>
      </c>
      <c r="F246" s="149" t="s">
        <v>1966</v>
      </c>
      <c r="G246" s="156">
        <f>VLOOKUP(B246,'Full FBS'!$B$18:$M$2049,6,0)</f>
        <v>0</v>
      </c>
      <c r="H246" s="156">
        <f>VLOOKUP(B246,'Full FBS'!$B$18:$M$2049,7,0)</f>
        <v>0</v>
      </c>
      <c r="I246" s="156">
        <f>VLOOKUP(B246,'Full FBS'!$B$18:$M$2049,8,0)</f>
        <v>421</v>
      </c>
      <c r="J246" s="156">
        <f>VLOOKUP(B246,'Full FBS'!$B$18:$M$2049,9,0)</f>
        <v>4</v>
      </c>
      <c r="K246" s="156">
        <f>VLOOKUP(B246,'Full FBS'!$B$18:$M$2049,10,0)</f>
        <v>8</v>
      </c>
      <c r="L246" s="156">
        <f>VLOOKUP(B246,'Full FBS'!$B$18:$M$2049,11,0)</f>
        <v>74</v>
      </c>
      <c r="M246" s="156">
        <f>VLOOKUP(B246,'Full FBS'!$B$18:$M$2049,12,0)</f>
        <v>0</v>
      </c>
      <c r="N246" s="153">
        <f>SUM(G246*$D$8+H246*$D$5+I246*$D$9+J246*$D$6+K246*$D$11+L246*$D$10+M246*$D$7)</f>
        <v>77.5</v>
      </c>
      <c r="O246" s="159">
        <f>VLOOKUP(B246, 'Full FBS'!$B$18:$P$2049, 14, FALSE)</f>
        <v>1.02</v>
      </c>
      <c r="P246" s="160">
        <f>SUM(((((I246+(L246*1.1))/1800*0.55)+(J246+M246)/18*0.41))+(K246/20*0.04))*100*O246+(H246*1.75)</f>
        <v>26.583466666666666</v>
      </c>
      <c r="Q246" s="29"/>
      <c r="R246" s="14"/>
      <c r="S246" s="14"/>
      <c r="T246" s="14"/>
      <c r="U246" s="14"/>
    </row>
    <row r="247" spans="1:21" ht="13.5" customHeight="1">
      <c r="A247" s="154">
        <f>RANK(N247,$N$18:$N$2220)</f>
        <v>230</v>
      </c>
      <c r="B247" s="148" t="s">
        <v>843</v>
      </c>
      <c r="C247" s="148" t="s">
        <v>1064</v>
      </c>
      <c r="D247" s="149" t="s">
        <v>39</v>
      </c>
      <c r="E247" s="149" t="s">
        <v>34</v>
      </c>
      <c r="F247" s="149" t="s">
        <v>335</v>
      </c>
      <c r="G247" s="156">
        <f>VLOOKUP(B247,'Full FBS'!$B$18:$M$2049,6,0)</f>
        <v>0</v>
      </c>
      <c r="H247" s="156">
        <f>VLOOKUP(B247,'Full FBS'!$B$18:$M$2049,7,0)</f>
        <v>0</v>
      </c>
      <c r="I247" s="156">
        <f>VLOOKUP(B247,'Full FBS'!$B$18:$M$2049,8,0)</f>
        <v>451</v>
      </c>
      <c r="J247" s="156">
        <f>VLOOKUP(B247,'Full FBS'!$B$18:$M$2049,9,0)</f>
        <v>4</v>
      </c>
      <c r="K247" s="156">
        <f>VLOOKUP(B247,'Full FBS'!$B$18:$M$2049,10,0)</f>
        <v>7</v>
      </c>
      <c r="L247" s="156">
        <f>VLOOKUP(B247,'Full FBS'!$B$18:$M$2049,11,0)</f>
        <v>46</v>
      </c>
      <c r="M247" s="156">
        <f>VLOOKUP(B247,'Full FBS'!$B$18:$M$2049,12,0)</f>
        <v>0</v>
      </c>
      <c r="N247" s="153">
        <f>SUM(G247*$D$8+H247*$D$5+I247*$D$9+J247*$D$6+K247*$D$11+L247*$D$10+M247*$D$7)</f>
        <v>77.199999999999989</v>
      </c>
      <c r="O247" s="159">
        <f>VLOOKUP(B247, 'Full FBS'!$B$18:$P$2049, 14, FALSE)</f>
        <v>1.02</v>
      </c>
      <c r="P247" s="160">
        <f>SUM(((((I247+(L247*1.1))/1800*0.55)+(J247+M247)/18*0.41))+(K247/20*0.04))*100*O247+(H247*1.75)</f>
        <v>26.354533333333336</v>
      </c>
      <c r="Q247" s="29"/>
      <c r="R247" s="14"/>
      <c r="S247" s="14"/>
      <c r="T247" s="14"/>
      <c r="U247" s="14"/>
    </row>
    <row r="248" spans="1:21" ht="13.5" customHeight="1">
      <c r="A248" s="154">
        <f>RANK(N248,$N$18:$N$2220)</f>
        <v>231</v>
      </c>
      <c r="B248" s="148" t="s">
        <v>1196</v>
      </c>
      <c r="C248" s="148" t="s">
        <v>1913</v>
      </c>
      <c r="D248" s="149" t="s">
        <v>39</v>
      </c>
      <c r="E248" s="149" t="s">
        <v>38</v>
      </c>
      <c r="F248" s="149" t="s">
        <v>336</v>
      </c>
      <c r="G248" s="156">
        <f>VLOOKUP(B248,'Full FBS'!$B$18:$M$2049,6,0)</f>
        <v>0</v>
      </c>
      <c r="H248" s="156">
        <f>VLOOKUP(B248,'Full FBS'!$B$18:$M$2049,7,0)</f>
        <v>0</v>
      </c>
      <c r="I248" s="156">
        <f>VLOOKUP(B248,'Full FBS'!$B$18:$M$2049,8,0)</f>
        <v>405</v>
      </c>
      <c r="J248" s="156">
        <f>VLOOKUP(B248,'Full FBS'!$B$18:$M$2049,9,0)</f>
        <v>3</v>
      </c>
      <c r="K248" s="156">
        <f>VLOOKUP(B248,'Full FBS'!$B$18:$M$2049,10,0)</f>
        <v>10</v>
      </c>
      <c r="L248" s="156">
        <f>VLOOKUP(B248,'Full FBS'!$B$18:$M$2049,11,0)</f>
        <v>74</v>
      </c>
      <c r="M248" s="156">
        <f>VLOOKUP(B248,'Full FBS'!$B$18:$M$2049,12,0)</f>
        <v>1</v>
      </c>
      <c r="N248" s="153">
        <f>SUM(G248*$D$8+H248*$D$5+I248*$D$9+J248*$D$6+K248*$D$11+L248*$D$10+M248*$D$7)</f>
        <v>76.900000000000006</v>
      </c>
      <c r="O248" s="159">
        <f>VLOOKUP(B248, 'Full FBS'!$B$18:$P$2049, 14, FALSE)</f>
        <v>1.02</v>
      </c>
      <c r="P248" s="160">
        <f>SUM(((((I248+(L248*1.1))/1800*0.55)+(J248+M248)/18*0.41))+(K248/20*0.04))*100*O248+(H248*1.75)</f>
        <v>26.492799999999999</v>
      </c>
      <c r="Q248" s="29"/>
      <c r="R248" s="14"/>
      <c r="S248" s="14"/>
      <c r="T248" s="14"/>
      <c r="U248" s="14"/>
    </row>
    <row r="249" spans="1:21" ht="13.5" customHeight="1">
      <c r="A249" s="154">
        <f>RANK(N249,$N$18:$N$2220)</f>
        <v>232</v>
      </c>
      <c r="B249" s="148" t="s">
        <v>771</v>
      </c>
      <c r="C249" s="148" t="s">
        <v>1934</v>
      </c>
      <c r="D249" s="149" t="s">
        <v>39</v>
      </c>
      <c r="E249" s="149" t="s">
        <v>34</v>
      </c>
      <c r="F249" s="149" t="s">
        <v>37</v>
      </c>
      <c r="G249" s="156">
        <f>VLOOKUP(B249,'Full FBS'!$B$18:$M$2049,6,0)</f>
        <v>0</v>
      </c>
      <c r="H249" s="156">
        <f>VLOOKUP(B249,'Full FBS'!$B$18:$M$2049,7,0)</f>
        <v>0</v>
      </c>
      <c r="I249" s="156">
        <f>VLOOKUP(B249,'Full FBS'!$B$18:$M$2049,8,0)</f>
        <v>422</v>
      </c>
      <c r="J249" s="156">
        <f>VLOOKUP(B249,'Full FBS'!$B$18:$M$2049,9,0)</f>
        <v>4</v>
      </c>
      <c r="K249" s="156">
        <f>VLOOKUP(B249,'Full FBS'!$B$18:$M$2049,10,0)</f>
        <v>7</v>
      </c>
      <c r="L249" s="156">
        <f>VLOOKUP(B249,'Full FBS'!$B$18:$M$2049,11,0)</f>
        <v>66</v>
      </c>
      <c r="M249" s="156">
        <f>VLOOKUP(B249,'Full FBS'!$B$18:$M$2049,12,0)</f>
        <v>0</v>
      </c>
      <c r="N249" s="153">
        <f>SUM(G249*$D$8+H249*$D$5+I249*$D$9+J249*$D$6+K249*$D$11+L249*$D$10+M249*$D$7)</f>
        <v>76.3</v>
      </c>
      <c r="O249" s="159">
        <f>VLOOKUP(B249, 'Full FBS'!$B$18:$P$2049, 14, FALSE)</f>
        <v>1.02</v>
      </c>
      <c r="P249" s="160">
        <f>SUM(((((I249+(L249*1.1))/1800*0.55)+(J249+M249)/18*0.41))+(K249/20*0.04))*100*O249+(H249*1.75)</f>
        <v>26.136366666666671</v>
      </c>
      <c r="Q249" s="29"/>
      <c r="R249" s="14"/>
      <c r="S249" s="14"/>
      <c r="T249" s="14"/>
      <c r="U249" s="14"/>
    </row>
    <row r="250" spans="1:21" ht="13.5" customHeight="1">
      <c r="A250" s="154">
        <f>RANK(N250,$N$18:$N$2220)</f>
        <v>233</v>
      </c>
      <c r="B250" s="148" t="s">
        <v>1858</v>
      </c>
      <c r="C250" s="148" t="s">
        <v>403</v>
      </c>
      <c r="D250" s="149" t="s">
        <v>39</v>
      </c>
      <c r="E250" s="149" t="s">
        <v>36</v>
      </c>
      <c r="F250" s="149" t="s">
        <v>45</v>
      </c>
      <c r="G250" s="156">
        <f>VLOOKUP(B250,'Full FBS'!$B$18:$M$2049,6,0)</f>
        <v>0</v>
      </c>
      <c r="H250" s="156">
        <f>VLOOKUP(B250,'Full FBS'!$B$18:$M$2049,7,0)</f>
        <v>0</v>
      </c>
      <c r="I250" s="156">
        <f>VLOOKUP(B250,'Full FBS'!$B$18:$M$2049,8,0)</f>
        <v>411</v>
      </c>
      <c r="J250" s="156">
        <f>VLOOKUP(B250,'Full FBS'!$B$18:$M$2049,9,0)</f>
        <v>3</v>
      </c>
      <c r="K250" s="156">
        <f>VLOOKUP(B250,'Full FBS'!$B$18:$M$2049,10,0)</f>
        <v>13</v>
      </c>
      <c r="L250" s="156">
        <f>VLOOKUP(B250,'Full FBS'!$B$18:$M$2049,11,0)</f>
        <v>104</v>
      </c>
      <c r="M250" s="156">
        <f>VLOOKUP(B250,'Full FBS'!$B$18:$M$2049,12,0)</f>
        <v>0</v>
      </c>
      <c r="N250" s="153">
        <f>SUM(G250*$D$8+H250*$D$5+I250*$D$9+J250*$D$6+K250*$D$11+L250*$D$10+M250*$D$7)</f>
        <v>76</v>
      </c>
      <c r="O250" s="159">
        <f>VLOOKUP(B250, 'Full FBS'!$B$18:$P$2049, 14, FALSE)</f>
        <v>1.02</v>
      </c>
      <c r="P250" s="160">
        <f>SUM(((((I250+(L250*1.1))/1800*0.55)+(J250+M250)/18*0.41))+(K250/20*0.04))*100*O250+(H250*1.75)</f>
        <v>25.996966666666665</v>
      </c>
      <c r="Q250" s="29"/>
      <c r="R250" s="14"/>
      <c r="S250" s="14"/>
      <c r="T250" s="14"/>
      <c r="U250" s="14"/>
    </row>
    <row r="251" spans="1:21" ht="13.5" customHeight="1">
      <c r="A251" s="154">
        <f>RANK(N251,$N$18:$N$2220)</f>
        <v>234</v>
      </c>
      <c r="B251" s="148" t="s">
        <v>190</v>
      </c>
      <c r="C251" s="148" t="s">
        <v>1936</v>
      </c>
      <c r="D251" s="149" t="s">
        <v>39</v>
      </c>
      <c r="E251" s="149" t="s">
        <v>34</v>
      </c>
      <c r="F251" s="149" t="s">
        <v>48</v>
      </c>
      <c r="G251" s="156">
        <f>VLOOKUP(B251,'Full FBS'!$B$18:$M$2049,6,0)</f>
        <v>0</v>
      </c>
      <c r="H251" s="156">
        <f>VLOOKUP(B251,'Full FBS'!$B$18:$M$2049,7,0)</f>
        <v>0</v>
      </c>
      <c r="I251" s="156">
        <f>VLOOKUP(B251,'Full FBS'!$B$18:$M$2049,8,0)</f>
        <v>376</v>
      </c>
      <c r="J251" s="156">
        <f>VLOOKUP(B251,'Full FBS'!$B$18:$M$2049,9,0)</f>
        <v>3</v>
      </c>
      <c r="K251" s="156">
        <f>VLOOKUP(B251,'Full FBS'!$B$18:$M$2049,10,0)</f>
        <v>10</v>
      </c>
      <c r="L251" s="156">
        <f>VLOOKUP(B251,'Full FBS'!$B$18:$M$2049,11,0)</f>
        <v>91</v>
      </c>
      <c r="M251" s="156">
        <f>VLOOKUP(B251,'Full FBS'!$B$18:$M$2049,12,0)</f>
        <v>1</v>
      </c>
      <c r="N251" s="153">
        <f>SUM(G251*$D$8+H251*$D$5+I251*$D$9+J251*$D$6+K251*$D$11+L251*$D$10+M251*$D$7)</f>
        <v>75.7</v>
      </c>
      <c r="O251" s="159">
        <f>VLOOKUP(B251, 'Full FBS'!$B$18:$P$2049, 14, FALSE)</f>
        <v>1.02</v>
      </c>
      <c r="P251" s="160">
        <f>SUM(((((I251+(L251*1.1))/1800*0.55)+(J251+M251)/18*0.41))+(K251/20*0.04))*100*O251+(H251*1.75)</f>
        <v>26.171783333333337</v>
      </c>
      <c r="Q251" s="29"/>
      <c r="R251" s="14"/>
      <c r="S251" s="14"/>
      <c r="T251" s="14"/>
      <c r="U251" s="14"/>
    </row>
    <row r="252" spans="1:21" ht="13.5" customHeight="1">
      <c r="A252" s="154">
        <f>RANK(N252,$N$18:$N$2220)</f>
        <v>235</v>
      </c>
      <c r="B252" s="148" t="s">
        <v>1642</v>
      </c>
      <c r="C252" s="148" t="s">
        <v>1947</v>
      </c>
      <c r="D252" s="149" t="s">
        <v>39</v>
      </c>
      <c r="E252" s="149" t="s">
        <v>34</v>
      </c>
      <c r="F252" s="149" t="s">
        <v>35</v>
      </c>
      <c r="G252" s="156">
        <f>VLOOKUP(B252,'Full FBS'!$B$18:$M$2049,6,0)</f>
        <v>0</v>
      </c>
      <c r="H252" s="156">
        <f>VLOOKUP(B252,'Full FBS'!$B$18:$M$2049,7,0)</f>
        <v>0</v>
      </c>
      <c r="I252" s="156">
        <f>VLOOKUP(B252,'Full FBS'!$B$18:$M$2049,8,0)</f>
        <v>441</v>
      </c>
      <c r="J252" s="156">
        <f>VLOOKUP(B252,'Full FBS'!$B$18:$M$2049,9,0)</f>
        <v>3</v>
      </c>
      <c r="K252" s="156">
        <f>VLOOKUP(B252,'Full FBS'!$B$18:$M$2049,10,0)</f>
        <v>9</v>
      </c>
      <c r="L252" s="156">
        <f>VLOOKUP(B252,'Full FBS'!$B$18:$M$2049,11,0)</f>
        <v>90</v>
      </c>
      <c r="M252" s="156">
        <f>VLOOKUP(B252,'Full FBS'!$B$18:$M$2049,12,0)</f>
        <v>0</v>
      </c>
      <c r="N252" s="153">
        <f>SUM(G252*$D$8+H252*$D$5+I252*$D$9+J252*$D$6+K252*$D$11+L252*$D$10+M252*$D$7)</f>
        <v>75.599999999999994</v>
      </c>
      <c r="O252" s="159">
        <f>VLOOKUP(B252, 'Full FBS'!$B$18:$P$2049, 14, FALSE)</f>
        <v>1.02</v>
      </c>
      <c r="P252" s="160">
        <f>SUM(((((I252+(L252*1.1))/1800*0.55)+(J252+M252)/18*0.41))+(K252/20*0.04))*100*O252+(H252*1.75)</f>
        <v>25.636000000000003</v>
      </c>
      <c r="Q252" s="29"/>
      <c r="R252" s="14"/>
      <c r="S252" s="14"/>
      <c r="T252" s="14"/>
      <c r="U252" s="14"/>
    </row>
    <row r="253" spans="1:21" ht="13.5" customHeight="1">
      <c r="A253" s="154">
        <f>RANK(N253,$N$18:$N$2220)</f>
        <v>236</v>
      </c>
      <c r="B253" s="148" t="s">
        <v>237</v>
      </c>
      <c r="C253" s="148" t="s">
        <v>414</v>
      </c>
      <c r="D253" s="149" t="s">
        <v>39</v>
      </c>
      <c r="E253" s="149" t="s">
        <v>34</v>
      </c>
      <c r="F253" s="149" t="s">
        <v>47</v>
      </c>
      <c r="G253" s="156">
        <f>VLOOKUP(B253,'Full FBS'!$B$18:$M$2049,6,0)</f>
        <v>0</v>
      </c>
      <c r="H253" s="156">
        <f>VLOOKUP(B253,'Full FBS'!$B$18:$M$2049,7,0)</f>
        <v>0</v>
      </c>
      <c r="I253" s="156">
        <f>VLOOKUP(B253,'Full FBS'!$B$18:$M$2049,8,0)</f>
        <v>249</v>
      </c>
      <c r="J253" s="156">
        <f>VLOOKUP(B253,'Full FBS'!$B$18:$M$2049,9,0)</f>
        <v>8</v>
      </c>
      <c r="K253" s="156">
        <f>VLOOKUP(B253,'Full FBS'!$B$18:$M$2049,10,0)</f>
        <v>2</v>
      </c>
      <c r="L253" s="156">
        <f>VLOOKUP(B253,'Full FBS'!$B$18:$M$2049,11,0)</f>
        <v>15</v>
      </c>
      <c r="M253" s="156">
        <f>VLOOKUP(B253,'Full FBS'!$B$18:$M$2049,12,0)</f>
        <v>0</v>
      </c>
      <c r="N253" s="153">
        <f>SUM(G253*$D$8+H253*$D$5+I253*$D$9+J253*$D$6+K253*$D$11+L253*$D$10+M253*$D$7)</f>
        <v>75.400000000000006</v>
      </c>
      <c r="O253" s="159">
        <f>VLOOKUP(B253, 'Full FBS'!$B$18:$P$2049, 14, FALSE)</f>
        <v>1.02</v>
      </c>
      <c r="P253" s="160">
        <f>SUM(((((I253+(L253*1.1))/1800*0.55)+(J253+M253)/18*0.41))+(K253/20*0.04))*100*O253+(H253*1.75)</f>
        <v>27.269416666666661</v>
      </c>
      <c r="Q253" s="29"/>
      <c r="R253" s="14"/>
      <c r="S253" s="14"/>
      <c r="T253" s="14"/>
      <c r="U253" s="14"/>
    </row>
    <row r="254" spans="1:21" ht="13.5" customHeight="1">
      <c r="A254" s="154">
        <f>RANK(N254,$N$18:$N$2220)</f>
        <v>237</v>
      </c>
      <c r="B254" s="148" t="s">
        <v>363</v>
      </c>
      <c r="C254" s="148" t="s">
        <v>449</v>
      </c>
      <c r="D254" s="149" t="s">
        <v>39</v>
      </c>
      <c r="E254" s="149" t="s">
        <v>38</v>
      </c>
      <c r="F254" s="149" t="s">
        <v>337</v>
      </c>
      <c r="G254" s="156">
        <f>VLOOKUP(B254,'Full FBS'!$B$18:$M$2049,6,0)</f>
        <v>0</v>
      </c>
      <c r="H254" s="156">
        <f>VLOOKUP(B254,'Full FBS'!$B$18:$M$2049,7,0)</f>
        <v>0</v>
      </c>
      <c r="I254" s="156">
        <f>VLOOKUP(B254,'Full FBS'!$B$18:$M$2049,8,0)</f>
        <v>426</v>
      </c>
      <c r="J254" s="156">
        <f>VLOOKUP(B254,'Full FBS'!$B$18:$M$2049,9,0)</f>
        <v>4</v>
      </c>
      <c r="K254" s="156">
        <f>VLOOKUP(B254,'Full FBS'!$B$18:$M$2049,10,0)</f>
        <v>6</v>
      </c>
      <c r="L254" s="156">
        <f>VLOOKUP(B254,'Full FBS'!$B$18:$M$2049,11,0)</f>
        <v>55</v>
      </c>
      <c r="M254" s="156">
        <f>VLOOKUP(B254,'Full FBS'!$B$18:$M$2049,12,0)</f>
        <v>0</v>
      </c>
      <c r="N254" s="153">
        <f>SUM(G254*$D$8+H254*$D$5+I254*$D$9+J254*$D$6+K254*$D$11+L254*$D$10+M254*$D$7)</f>
        <v>75.099999999999994</v>
      </c>
      <c r="O254" s="159">
        <f>VLOOKUP(B254, 'Full FBS'!$B$18:$P$2049, 14, FALSE)</f>
        <v>1.02</v>
      </c>
      <c r="P254" s="160">
        <f>SUM(((((I254+(L254*1.1))/1800*0.55)+(J254+M254)/18*0.41))+(K254/20*0.04))*100*O254+(H254*1.75)</f>
        <v>25.679916666666671</v>
      </c>
      <c r="Q254" s="29"/>
      <c r="R254" s="14"/>
      <c r="S254" s="14"/>
      <c r="T254" s="14"/>
      <c r="U254" s="14"/>
    </row>
    <row r="255" spans="1:21" ht="13.5" customHeight="1">
      <c r="A255" s="154">
        <f>RANK(N255,$N$18:$N$2220)</f>
        <v>237</v>
      </c>
      <c r="B255" s="148" t="s">
        <v>242</v>
      </c>
      <c r="C255" s="148" t="s">
        <v>1056</v>
      </c>
      <c r="D255" s="149" t="s">
        <v>39</v>
      </c>
      <c r="E255" s="149" t="s">
        <v>34</v>
      </c>
      <c r="F255" s="149" t="s">
        <v>41</v>
      </c>
      <c r="G255" s="156">
        <f>VLOOKUP(B255,'Full FBS'!$B$18:$M$2049,6,0)</f>
        <v>0</v>
      </c>
      <c r="H255" s="156">
        <f>VLOOKUP(B255,'Full FBS'!$B$18:$M$2049,7,0)</f>
        <v>0</v>
      </c>
      <c r="I255" s="156">
        <f>VLOOKUP(B255,'Full FBS'!$B$18:$M$2049,8,0)</f>
        <v>420</v>
      </c>
      <c r="J255" s="156">
        <f>VLOOKUP(B255,'Full FBS'!$B$18:$M$2049,9,0)</f>
        <v>3</v>
      </c>
      <c r="K255" s="156">
        <f>VLOOKUP(B255,'Full FBS'!$B$18:$M$2049,10,0)</f>
        <v>11</v>
      </c>
      <c r="L255" s="156">
        <f>VLOOKUP(B255,'Full FBS'!$B$18:$M$2049,11,0)</f>
        <v>96</v>
      </c>
      <c r="M255" s="156">
        <f>VLOOKUP(B255,'Full FBS'!$B$18:$M$2049,12,0)</f>
        <v>0</v>
      </c>
      <c r="N255" s="153">
        <f>SUM(G255*$D$8+H255*$D$5+I255*$D$9+J255*$D$6+K255*$D$11+L255*$D$10+M255*$D$7)</f>
        <v>75.099999999999994</v>
      </c>
      <c r="O255" s="159">
        <f>VLOOKUP(B255, 'Full FBS'!$B$18:$P$2049, 14, FALSE)</f>
        <v>1.02</v>
      </c>
      <c r="P255" s="160">
        <f>SUM(((((I255+(L255*1.1))/1800*0.55)+(J255+M255)/18*0.41))+(K255/20*0.04))*100*O255+(H255*1.75)</f>
        <v>25.595200000000002</v>
      </c>
      <c r="Q255" s="29"/>
      <c r="R255" s="14"/>
      <c r="S255" s="14"/>
      <c r="T255" s="14"/>
      <c r="U255" s="14"/>
    </row>
    <row r="256" spans="1:21" ht="13.5" customHeight="1">
      <c r="A256" s="154">
        <f>RANK(N256,$N$18:$N$2220)</f>
        <v>239</v>
      </c>
      <c r="B256" s="148" t="s">
        <v>486</v>
      </c>
      <c r="C256" s="148" t="s">
        <v>440</v>
      </c>
      <c r="D256" s="149" t="s">
        <v>39</v>
      </c>
      <c r="E256" s="149" t="s">
        <v>38</v>
      </c>
      <c r="F256" s="149" t="s">
        <v>41</v>
      </c>
      <c r="G256" s="156">
        <f>VLOOKUP(B256,'Full FBS'!$B$18:$M$2049,6,0)</f>
        <v>0</v>
      </c>
      <c r="H256" s="156">
        <f>VLOOKUP(B256,'Full FBS'!$B$18:$M$2049,7,0)</f>
        <v>0</v>
      </c>
      <c r="I256" s="156">
        <f>VLOOKUP(B256,'Full FBS'!$B$18:$M$2049,8,0)</f>
        <v>441</v>
      </c>
      <c r="J256" s="156">
        <f>VLOOKUP(B256,'Full FBS'!$B$18:$M$2049,9,0)</f>
        <v>4</v>
      </c>
      <c r="K256" s="156">
        <f>VLOOKUP(B256,'Full FBS'!$B$18:$M$2049,10,0)</f>
        <v>6</v>
      </c>
      <c r="L256" s="156">
        <f>VLOOKUP(B256,'Full FBS'!$B$18:$M$2049,11,0)</f>
        <v>39</v>
      </c>
      <c r="M256" s="156">
        <f>VLOOKUP(B256,'Full FBS'!$B$18:$M$2049,12,0)</f>
        <v>0</v>
      </c>
      <c r="N256" s="153">
        <f>SUM(G256*$D$8+H256*$D$5+I256*$D$9+J256*$D$6+K256*$D$11+L256*$D$10+M256*$D$7)</f>
        <v>75</v>
      </c>
      <c r="O256" s="159">
        <f>VLOOKUP(B256, 'Full FBS'!$B$18:$P$2049, 14, FALSE)</f>
        <v>1.02</v>
      </c>
      <c r="P256" s="160">
        <f>SUM(((((I256+(L256*1.1))/1800*0.55)+(J256+M256)/18*0.41))+(K256/20*0.04))*100*O256+(H256*1.75)</f>
        <v>25.598883333333337</v>
      </c>
      <c r="Q256" s="29"/>
      <c r="R256" s="14"/>
      <c r="S256" s="14"/>
      <c r="T256" s="14"/>
      <c r="U256" s="14"/>
    </row>
    <row r="257" spans="1:21" ht="13.5" customHeight="1">
      <c r="A257" s="154">
        <f>RANK(N257,$N$18:$N$2220)</f>
        <v>240</v>
      </c>
      <c r="B257" s="148" t="s">
        <v>662</v>
      </c>
      <c r="C257" s="148" t="s">
        <v>446</v>
      </c>
      <c r="D257" s="149" t="s">
        <v>39</v>
      </c>
      <c r="E257" s="149" t="s">
        <v>38</v>
      </c>
      <c r="F257" s="149" t="s">
        <v>337</v>
      </c>
      <c r="G257" s="156">
        <f>VLOOKUP(B257,'Full FBS'!$B$18:$M$2049,6,0)</f>
        <v>0</v>
      </c>
      <c r="H257" s="156">
        <f>VLOOKUP(B257,'Full FBS'!$B$18:$M$2049,7,0)</f>
        <v>0</v>
      </c>
      <c r="I257" s="156">
        <f>VLOOKUP(B257,'Full FBS'!$B$18:$M$2049,8,0)</f>
        <v>436</v>
      </c>
      <c r="J257" s="156">
        <f>VLOOKUP(B257,'Full FBS'!$B$18:$M$2049,9,0)</f>
        <v>4</v>
      </c>
      <c r="K257" s="156">
        <f>VLOOKUP(B257,'Full FBS'!$B$18:$M$2049,10,0)</f>
        <v>5</v>
      </c>
      <c r="L257" s="156">
        <f>VLOOKUP(B257,'Full FBS'!$B$18:$M$2049,11,0)</f>
        <v>44</v>
      </c>
      <c r="M257" s="156">
        <f>VLOOKUP(B257,'Full FBS'!$B$18:$M$2049,12,0)</f>
        <v>0</v>
      </c>
      <c r="N257" s="153">
        <f>SUM(G257*$D$8+H257*$D$5+I257*$D$9+J257*$D$6+K257*$D$11+L257*$D$10+M257*$D$7)</f>
        <v>74.5</v>
      </c>
      <c r="O257" s="159">
        <f>VLOOKUP(B257, 'Full FBS'!$B$18:$P$2049, 14, FALSE)</f>
        <v>1.02</v>
      </c>
      <c r="P257" s="160">
        <f>SUM(((((I257+(L257*1.1))/1800*0.55)+(J257+M257)/18*0.41))+(K257/20*0.04))*100*O257+(H257*1.75)</f>
        <v>25.410466666666665</v>
      </c>
      <c r="Q257" s="29"/>
      <c r="R257" s="14"/>
      <c r="S257" s="14"/>
      <c r="T257" s="14"/>
      <c r="U257" s="14"/>
    </row>
    <row r="258" spans="1:21" ht="13.5" customHeight="1">
      <c r="A258" s="154">
        <f>RANK(N258,$N$18:$N$2220)</f>
        <v>241</v>
      </c>
      <c r="B258" s="148" t="s">
        <v>2099</v>
      </c>
      <c r="C258" s="148" t="s">
        <v>1930</v>
      </c>
      <c r="D258" s="149" t="s">
        <v>39</v>
      </c>
      <c r="E258" s="149" t="s">
        <v>38</v>
      </c>
      <c r="F258" s="149" t="s">
        <v>1966</v>
      </c>
      <c r="G258" s="156">
        <f>VLOOKUP(B258,'Full FBS'!$B$18:$M$2049,6,0)</f>
        <v>0</v>
      </c>
      <c r="H258" s="156">
        <f>VLOOKUP(B258,'Full FBS'!$B$18:$M$2049,7,0)</f>
        <v>0</v>
      </c>
      <c r="I258" s="156">
        <f>VLOOKUP(B258,'Full FBS'!$B$18:$M$2049,8,0)</f>
        <v>480</v>
      </c>
      <c r="J258" s="156">
        <f>VLOOKUP(B258,'Full FBS'!$B$18:$M$2049,9,0)</f>
        <v>3</v>
      </c>
      <c r="K258" s="156">
        <f>VLOOKUP(B258,'Full FBS'!$B$18:$M$2049,10,0)</f>
        <v>7</v>
      </c>
      <c r="L258" s="156">
        <f>VLOOKUP(B258,'Full FBS'!$B$18:$M$2049,11,0)</f>
        <v>49</v>
      </c>
      <c r="M258" s="156">
        <f>VLOOKUP(B258,'Full FBS'!$B$18:$M$2049,12,0)</f>
        <v>0</v>
      </c>
      <c r="N258" s="153">
        <f>SUM(G258*$D$8+H258*$D$5+I258*$D$9+J258*$D$6+K258*$D$11+L258*$D$10+M258*$D$7)</f>
        <v>74.400000000000006</v>
      </c>
      <c r="O258" s="159">
        <f>VLOOKUP(B258, 'Full FBS'!$B$18:$P$2049, 14, FALSE)</f>
        <v>1.02</v>
      </c>
      <c r="P258" s="160">
        <f>SUM(((((I258+(L258*1.1))/1800*0.55)+(J258+M258)/18*0.41))+(K258/20*0.04))*100*O258+(H258*1.75)</f>
        <v>25.037883333333333</v>
      </c>
      <c r="Q258" s="29"/>
      <c r="R258" s="14"/>
      <c r="S258" s="14"/>
      <c r="T258" s="14"/>
      <c r="U258" s="14"/>
    </row>
    <row r="259" spans="1:21" ht="13.5" customHeight="1">
      <c r="A259" s="154">
        <f>RANK(N259,$N$18:$N$2220)</f>
        <v>242</v>
      </c>
      <c r="B259" s="148" t="s">
        <v>533</v>
      </c>
      <c r="C259" s="148" t="s">
        <v>411</v>
      </c>
      <c r="D259" s="149" t="s">
        <v>39</v>
      </c>
      <c r="E259" s="149" t="s">
        <v>38</v>
      </c>
      <c r="F259" s="149" t="s">
        <v>37</v>
      </c>
      <c r="G259" s="156">
        <f>VLOOKUP(B259,'Full FBS'!$B$18:$M$2049,6,0)</f>
        <v>0</v>
      </c>
      <c r="H259" s="156">
        <f>VLOOKUP(B259,'Full FBS'!$B$18:$M$2049,7,0)</f>
        <v>0</v>
      </c>
      <c r="I259" s="156">
        <f>VLOOKUP(B259,'Full FBS'!$B$18:$M$2049,8,0)</f>
        <v>383</v>
      </c>
      <c r="J259" s="156">
        <f>VLOOKUP(B259,'Full FBS'!$B$18:$M$2049,9,0)</f>
        <v>4</v>
      </c>
      <c r="K259" s="156">
        <f>VLOOKUP(B259,'Full FBS'!$B$18:$M$2049,10,0)</f>
        <v>8</v>
      </c>
      <c r="L259" s="156">
        <f>VLOOKUP(B259,'Full FBS'!$B$18:$M$2049,11,0)</f>
        <v>71</v>
      </c>
      <c r="M259" s="156">
        <f>VLOOKUP(B259,'Full FBS'!$B$18:$M$2049,12,0)</f>
        <v>0</v>
      </c>
      <c r="N259" s="153">
        <f>SUM(G259*$D$8+H259*$D$5+I259*$D$9+J259*$D$6+K259*$D$11+L259*$D$10+M259*$D$7)</f>
        <v>73.400000000000006</v>
      </c>
      <c r="O259" s="159">
        <f>VLOOKUP(B259, 'Full FBS'!$B$18:$P$2049, 14, FALSE)</f>
        <v>1.02</v>
      </c>
      <c r="P259" s="160">
        <f>SUM(((((I259+(L259*1.1))/1800*0.55)+(J259+M259)/18*0.41))+(K259/20*0.04))*100*O259+(H259*1.75)</f>
        <v>25.296283333333335</v>
      </c>
      <c r="Q259" s="29"/>
      <c r="R259" s="14"/>
      <c r="S259" s="14"/>
      <c r="T259" s="14"/>
      <c r="U259" s="14"/>
    </row>
    <row r="260" spans="1:21" ht="13.5" customHeight="1">
      <c r="A260" s="154">
        <f>RANK(N260,$N$18:$N$2220)</f>
        <v>242</v>
      </c>
      <c r="B260" s="148" t="s">
        <v>311</v>
      </c>
      <c r="C260" s="148" t="s">
        <v>1937</v>
      </c>
      <c r="D260" s="149" t="s">
        <v>39</v>
      </c>
      <c r="E260" s="149" t="s">
        <v>34</v>
      </c>
      <c r="F260" s="149" t="s">
        <v>35</v>
      </c>
      <c r="G260" s="156">
        <f>VLOOKUP(B260,'Full FBS'!$B$18:$M$2049,6,0)</f>
        <v>0</v>
      </c>
      <c r="H260" s="156">
        <f>VLOOKUP(B260,'Full FBS'!$B$18:$M$2049,7,0)</f>
        <v>0</v>
      </c>
      <c r="I260" s="156">
        <f>VLOOKUP(B260,'Full FBS'!$B$18:$M$2049,8,0)</f>
        <v>323</v>
      </c>
      <c r="J260" s="156">
        <f>VLOOKUP(B260,'Full FBS'!$B$18:$M$2049,9,0)</f>
        <v>3</v>
      </c>
      <c r="K260" s="156">
        <f>VLOOKUP(B260,'Full FBS'!$B$18:$M$2049,10,0)</f>
        <v>13</v>
      </c>
      <c r="L260" s="156">
        <f>VLOOKUP(B260,'Full FBS'!$B$18:$M$2049,11,0)</f>
        <v>106</v>
      </c>
      <c r="M260" s="156">
        <f>VLOOKUP(B260,'Full FBS'!$B$18:$M$2049,12,0)</f>
        <v>1</v>
      </c>
      <c r="N260" s="153">
        <f>SUM(G260*$D$8+H260*$D$5+I260*$D$9+J260*$D$6+K260*$D$11+L260*$D$10+M260*$D$7)</f>
        <v>73.400000000000006</v>
      </c>
      <c r="O260" s="159">
        <f>VLOOKUP(B260, 'Full FBS'!$B$18:$P$2049, 14, FALSE)</f>
        <v>1.02</v>
      </c>
      <c r="P260" s="160">
        <f>SUM(((((I260+(L260*1.1))/1800*0.55)+(J260+M260)/18*0.41))+(K260/20*0.04))*100*O260+(H260*1.75)</f>
        <v>25.6462</v>
      </c>
      <c r="Q260" s="29"/>
      <c r="R260" s="14"/>
      <c r="S260" s="14"/>
      <c r="T260" s="14"/>
      <c r="U260" s="14"/>
    </row>
    <row r="261" spans="1:21" ht="13.5" customHeight="1">
      <c r="A261" s="154">
        <f>RANK(N261,$N$18:$N$2220)</f>
        <v>244</v>
      </c>
      <c r="B261" s="148" t="s">
        <v>1374</v>
      </c>
      <c r="C261" s="148" t="s">
        <v>1927</v>
      </c>
      <c r="D261" s="149" t="s">
        <v>39</v>
      </c>
      <c r="E261" s="149" t="s">
        <v>38</v>
      </c>
      <c r="F261" s="149" t="s">
        <v>48</v>
      </c>
      <c r="G261" s="156">
        <f>VLOOKUP(B261,'Full FBS'!$B$18:$M$2049,6,0)</f>
        <v>0</v>
      </c>
      <c r="H261" s="156">
        <f>VLOOKUP(B261,'Full FBS'!$B$18:$M$2049,7,0)</f>
        <v>0</v>
      </c>
      <c r="I261" s="156">
        <f>VLOOKUP(B261,'Full FBS'!$B$18:$M$2049,8,0)</f>
        <v>379</v>
      </c>
      <c r="J261" s="156">
        <f>VLOOKUP(B261,'Full FBS'!$B$18:$M$2049,9,0)</f>
        <v>2</v>
      </c>
      <c r="K261" s="156">
        <f>VLOOKUP(B261,'Full FBS'!$B$18:$M$2049,10,0)</f>
        <v>7</v>
      </c>
      <c r="L261" s="156">
        <f>VLOOKUP(B261,'Full FBS'!$B$18:$M$2049,11,0)</f>
        <v>135</v>
      </c>
      <c r="M261" s="156">
        <f>VLOOKUP(B261,'Full FBS'!$B$18:$M$2049,12,0)</f>
        <v>1</v>
      </c>
      <c r="N261" s="153">
        <f>SUM(G261*$D$8+H261*$D$5+I261*$D$9+J261*$D$6+K261*$D$11+L261*$D$10+M261*$D$7)</f>
        <v>72.900000000000006</v>
      </c>
      <c r="O261" s="159">
        <f>VLOOKUP(B261, 'Full FBS'!$B$18:$P$2049, 14, FALSE)</f>
        <v>1.02</v>
      </c>
      <c r="P261" s="160">
        <f>SUM(((((I261+(L261*1.1))/1800*0.55)+(J261+M261)/18*0.41))+(K261/20*0.04))*100*O261+(H261*1.75)</f>
        <v>24.838416666666671</v>
      </c>
      <c r="Q261" s="29"/>
      <c r="R261" s="14"/>
      <c r="S261" s="14"/>
      <c r="T261" s="14"/>
      <c r="U261" s="14"/>
    </row>
    <row r="262" spans="1:21" ht="13.5" customHeight="1">
      <c r="A262" s="154">
        <f>RANK(N262,$N$18:$N$2220)</f>
        <v>245</v>
      </c>
      <c r="B262" s="148" t="s">
        <v>770</v>
      </c>
      <c r="C262" s="148" t="s">
        <v>1914</v>
      </c>
      <c r="D262" s="149" t="s">
        <v>39</v>
      </c>
      <c r="E262" s="149" t="s">
        <v>38</v>
      </c>
      <c r="F262" s="149" t="s">
        <v>1966</v>
      </c>
      <c r="G262" s="156">
        <f>VLOOKUP(B262,'Full FBS'!$B$18:$M$2049,6,0)</f>
        <v>0</v>
      </c>
      <c r="H262" s="156">
        <f>VLOOKUP(B262,'Full FBS'!$B$18:$M$2049,7,0)</f>
        <v>0</v>
      </c>
      <c r="I262" s="156">
        <f>VLOOKUP(B262,'Full FBS'!$B$18:$M$2049,8,0)</f>
        <v>342</v>
      </c>
      <c r="J262" s="156">
        <f>VLOOKUP(B262,'Full FBS'!$B$18:$M$2049,9,0)</f>
        <v>4</v>
      </c>
      <c r="K262" s="156">
        <f>VLOOKUP(B262,'Full FBS'!$B$18:$M$2049,10,0)</f>
        <v>11</v>
      </c>
      <c r="L262" s="156">
        <f>VLOOKUP(B262,'Full FBS'!$B$18:$M$2049,11,0)</f>
        <v>90</v>
      </c>
      <c r="M262" s="156">
        <f>VLOOKUP(B262,'Full FBS'!$B$18:$M$2049,12,0)</f>
        <v>0</v>
      </c>
      <c r="N262" s="153">
        <f>SUM(G262*$D$8+H262*$D$5+I262*$D$9+J262*$D$6+K262*$D$11+L262*$D$10+M262*$D$7)</f>
        <v>72.7</v>
      </c>
      <c r="O262" s="159">
        <f>VLOOKUP(B262, 'Full FBS'!$B$18:$P$2049, 14, FALSE)</f>
        <v>1.02</v>
      </c>
      <c r="P262" s="160">
        <f>SUM(((((I262+(L262*1.1))/1800*0.55)+(J262+M262)/18*0.41))+(K262/20*0.04))*100*O262+(H262*1.75)</f>
        <v>25.281833333333335</v>
      </c>
      <c r="Q262" s="29"/>
      <c r="R262" s="14"/>
      <c r="S262" s="14"/>
      <c r="T262" s="14"/>
      <c r="U262" s="14"/>
    </row>
    <row r="263" spans="1:21" ht="13.5" customHeight="1">
      <c r="A263" s="154">
        <f>RANK(N263,$N$18:$N$2220)</f>
        <v>246</v>
      </c>
      <c r="B263" s="148" t="s">
        <v>709</v>
      </c>
      <c r="C263" s="148" t="s">
        <v>424</v>
      </c>
      <c r="D263" s="149" t="s">
        <v>39</v>
      </c>
      <c r="E263" s="149" t="s">
        <v>1965</v>
      </c>
      <c r="F263" s="149" t="s">
        <v>48</v>
      </c>
      <c r="G263" s="156">
        <f>VLOOKUP(B263,'Full FBS'!$B$18:$M$2049,6,0)</f>
        <v>0</v>
      </c>
      <c r="H263" s="156">
        <f>VLOOKUP(B263,'Full FBS'!$B$18:$M$2049,7,0)</f>
        <v>0</v>
      </c>
      <c r="I263" s="156">
        <f>VLOOKUP(B263,'Full FBS'!$B$18:$M$2049,8,0)</f>
        <v>466</v>
      </c>
      <c r="J263" s="156">
        <f>VLOOKUP(B263,'Full FBS'!$B$18:$M$2049,9,0)</f>
        <v>4</v>
      </c>
      <c r="K263" s="156">
        <f>VLOOKUP(B263,'Full FBS'!$B$18:$M$2049,10,0)</f>
        <v>1</v>
      </c>
      <c r="L263" s="156">
        <f>VLOOKUP(B263,'Full FBS'!$B$18:$M$2049,11,0)</f>
        <v>8</v>
      </c>
      <c r="M263" s="156">
        <f>VLOOKUP(B263,'Full FBS'!$B$18:$M$2049,12,0)</f>
        <v>0</v>
      </c>
      <c r="N263" s="153">
        <f>SUM(G263*$D$8+H263*$D$5+I263*$D$9+J263*$D$6+K263*$D$11+L263*$D$10+M263*$D$7)</f>
        <v>71.899999999999991</v>
      </c>
      <c r="O263" s="159">
        <f>VLOOKUP(B263, 'Full FBS'!$B$18:$P$2049, 14, FALSE)</f>
        <v>1.02</v>
      </c>
      <c r="P263" s="160">
        <f>SUM(((((I263+(L263*1.1))/1800*0.55)+(J263+M263)/18*0.41))+(K263/20*0.04))*100*O263+(H263*1.75)</f>
        <v>24.295266666666667</v>
      </c>
      <c r="Q263" s="29"/>
      <c r="R263" s="14"/>
      <c r="S263" s="14"/>
      <c r="T263" s="14"/>
      <c r="U263" s="14"/>
    </row>
    <row r="264" spans="1:21" ht="13.5" customHeight="1">
      <c r="A264" s="154">
        <f>RANK(N264,$N$18:$N$2220)</f>
        <v>247</v>
      </c>
      <c r="B264" s="148" t="s">
        <v>1016</v>
      </c>
      <c r="C264" s="148" t="s">
        <v>1960</v>
      </c>
      <c r="D264" s="149" t="s">
        <v>39</v>
      </c>
      <c r="E264" s="149" t="s">
        <v>36</v>
      </c>
      <c r="F264" s="149" t="s">
        <v>45</v>
      </c>
      <c r="G264" s="156">
        <f>VLOOKUP(B264,'Full FBS'!$B$18:$M$2049,6,0)</f>
        <v>0</v>
      </c>
      <c r="H264" s="156">
        <f>VLOOKUP(B264,'Full FBS'!$B$18:$M$2049,7,0)</f>
        <v>0</v>
      </c>
      <c r="I264" s="156">
        <f>VLOOKUP(B264,'Full FBS'!$B$18:$M$2049,8,0)</f>
        <v>458</v>
      </c>
      <c r="J264" s="156">
        <f>VLOOKUP(B264,'Full FBS'!$B$18:$M$2049,9,0)</f>
        <v>3</v>
      </c>
      <c r="K264" s="156">
        <f>VLOOKUP(B264,'Full FBS'!$B$18:$M$2049,10,0)</f>
        <v>6</v>
      </c>
      <c r="L264" s="156">
        <f>VLOOKUP(B264,'Full FBS'!$B$18:$M$2049,11,0)</f>
        <v>48</v>
      </c>
      <c r="M264" s="156">
        <f>VLOOKUP(B264,'Full FBS'!$B$18:$M$2049,12,0)</f>
        <v>0</v>
      </c>
      <c r="N264" s="153">
        <f>SUM(G264*$D$8+H264*$D$5+I264*$D$9+J264*$D$6+K264*$D$11+L264*$D$10+M264*$D$7)</f>
        <v>71.600000000000009</v>
      </c>
      <c r="O264" s="159">
        <f>VLOOKUP(B264, 'Full FBS'!$B$18:$P$2049, 14, FALSE)</f>
        <v>1.02</v>
      </c>
      <c r="P264" s="160">
        <f>SUM(((((I264+(L264*1.1))/1800*0.55)+(J264+M264)/18*0.41))+(K264/20*0.04))*100*O264+(H264*1.75)</f>
        <v>24.113933333333335</v>
      </c>
      <c r="Q264" s="29"/>
      <c r="R264" s="14"/>
      <c r="S264" s="14"/>
      <c r="T264" s="14"/>
      <c r="U264" s="14"/>
    </row>
    <row r="265" spans="1:21" ht="13.5" customHeight="1">
      <c r="A265" s="154">
        <f>RANK(N265,$N$18:$N$2220)</f>
        <v>248</v>
      </c>
      <c r="B265" s="148" t="s">
        <v>2070</v>
      </c>
      <c r="C265" s="148" t="s">
        <v>419</v>
      </c>
      <c r="D265" s="149" t="s">
        <v>39</v>
      </c>
      <c r="E265" s="149" t="s">
        <v>40</v>
      </c>
      <c r="F265" s="149" t="s">
        <v>37</v>
      </c>
      <c r="G265" s="156">
        <f>VLOOKUP(B265,'Full FBS'!$B$18:$M$2049,6,0)</f>
        <v>0</v>
      </c>
      <c r="H265" s="156">
        <f>VLOOKUP(B265,'Full FBS'!$B$18:$M$2049,7,0)</f>
        <v>0</v>
      </c>
      <c r="I265" s="156">
        <f>VLOOKUP(B265,'Full FBS'!$B$18:$M$2049,8,0)</f>
        <v>415</v>
      </c>
      <c r="J265" s="156">
        <f>VLOOKUP(B265,'Full FBS'!$B$18:$M$2049,9,0)</f>
        <v>4</v>
      </c>
      <c r="K265" s="156">
        <f>VLOOKUP(B265,'Full FBS'!$B$18:$M$2049,10,0)</f>
        <v>5</v>
      </c>
      <c r="L265" s="156">
        <f>VLOOKUP(B265,'Full FBS'!$B$18:$M$2049,11,0)</f>
        <v>33</v>
      </c>
      <c r="M265" s="156">
        <f>VLOOKUP(B265,'Full FBS'!$B$18:$M$2049,12,0)</f>
        <v>0</v>
      </c>
      <c r="N265" s="153">
        <f>SUM(G265*$D$8+H265*$D$5+I265*$D$9+J265*$D$6+K265*$D$11+L265*$D$10+M265*$D$7)</f>
        <v>71.3</v>
      </c>
      <c r="O265" s="159">
        <f>VLOOKUP(B265, 'Full FBS'!$B$18:$P$2049, 14, FALSE)</f>
        <v>1.02</v>
      </c>
      <c r="P265" s="160">
        <f>SUM(((((I265+(L265*1.1))/1800*0.55)+(J265+M265)/18*0.41))+(K265/20*0.04))*100*O265+(H265*1.75)</f>
        <v>24.378850000000007</v>
      </c>
      <c r="Q265" s="29"/>
      <c r="R265" s="14"/>
      <c r="S265" s="14"/>
      <c r="T265" s="14"/>
      <c r="U265" s="14"/>
    </row>
    <row r="266" spans="1:21" ht="13.5" customHeight="1">
      <c r="A266" s="154">
        <f>RANK(N266,$N$18:$N$2220)</f>
        <v>248</v>
      </c>
      <c r="B266" s="148" t="s">
        <v>474</v>
      </c>
      <c r="C266" s="148" t="s">
        <v>54</v>
      </c>
      <c r="D266" s="149" t="s">
        <v>39</v>
      </c>
      <c r="E266" s="149" t="s">
        <v>38</v>
      </c>
      <c r="F266" s="149" t="s">
        <v>45</v>
      </c>
      <c r="G266" s="156">
        <f>VLOOKUP(B266,'Full FBS'!$B$18:$M$2049,6,0)</f>
        <v>0</v>
      </c>
      <c r="H266" s="156">
        <f>VLOOKUP(B266,'Full FBS'!$B$18:$M$2049,7,0)</f>
        <v>0</v>
      </c>
      <c r="I266" s="156">
        <f>VLOOKUP(B266,'Full FBS'!$B$18:$M$2049,8,0)</f>
        <v>415</v>
      </c>
      <c r="J266" s="156">
        <f>VLOOKUP(B266,'Full FBS'!$B$18:$M$2049,9,0)</f>
        <v>4</v>
      </c>
      <c r="K266" s="156">
        <f>VLOOKUP(B266,'Full FBS'!$B$18:$M$2049,10,0)</f>
        <v>4</v>
      </c>
      <c r="L266" s="156">
        <f>VLOOKUP(B266,'Full FBS'!$B$18:$M$2049,11,0)</f>
        <v>38</v>
      </c>
      <c r="M266" s="156">
        <f>VLOOKUP(B266,'Full FBS'!$B$18:$M$2049,12,0)</f>
        <v>0</v>
      </c>
      <c r="N266" s="153">
        <f>SUM(G266*$D$8+H266*$D$5+I266*$D$9+J266*$D$6+K266*$D$11+L266*$D$10+M266*$D$7)</f>
        <v>71.3</v>
      </c>
      <c r="O266" s="159">
        <f>VLOOKUP(B266, 'Full FBS'!$B$18:$P$2049, 14, FALSE)</f>
        <v>1.02</v>
      </c>
      <c r="P266" s="160">
        <f>SUM(((((I266+(L266*1.1))/1800*0.55)+(J266+M266)/18*0.41))+(K266/20*0.04))*100*O266+(H266*1.75)</f>
        <v>24.346266666666668</v>
      </c>
      <c r="Q266" s="29"/>
      <c r="R266" s="14"/>
      <c r="S266" s="14"/>
      <c r="T266" s="14"/>
      <c r="U266" s="14"/>
    </row>
    <row r="267" spans="1:21" ht="13.5" customHeight="1">
      <c r="A267" s="154">
        <f>RANK(N267,$N$18:$N$2220)</f>
        <v>250</v>
      </c>
      <c r="B267" s="148" t="s">
        <v>1115</v>
      </c>
      <c r="C267" s="148" t="s">
        <v>454</v>
      </c>
      <c r="D267" s="149" t="s">
        <v>39</v>
      </c>
      <c r="E267" s="149" t="s">
        <v>36</v>
      </c>
      <c r="F267" s="149" t="s">
        <v>47</v>
      </c>
      <c r="G267" s="156">
        <f>VLOOKUP(B267,'Full FBS'!$B$18:$M$2049,6,0)</f>
        <v>0</v>
      </c>
      <c r="H267" s="156">
        <f>VLOOKUP(B267,'Full FBS'!$B$18:$M$2049,7,0)</f>
        <v>0</v>
      </c>
      <c r="I267" s="156">
        <f>VLOOKUP(B267,'Full FBS'!$B$18:$M$2049,8,0)</f>
        <v>407</v>
      </c>
      <c r="J267" s="156">
        <f>VLOOKUP(B267,'Full FBS'!$B$18:$M$2049,9,0)</f>
        <v>5</v>
      </c>
      <c r="K267" s="156">
        <f>VLOOKUP(B267,'Full FBS'!$B$18:$M$2049,10,0)</f>
        <v>0</v>
      </c>
      <c r="L267" s="156">
        <f>VLOOKUP(B267,'Full FBS'!$B$18:$M$2049,11,0)</f>
        <v>0</v>
      </c>
      <c r="M267" s="156">
        <f>VLOOKUP(B267,'Full FBS'!$B$18:$M$2049,12,0)</f>
        <v>0</v>
      </c>
      <c r="N267" s="153">
        <f>SUM(G267*$D$8+H267*$D$5+I267*$D$9+J267*$D$6+K267*$D$11+L267*$D$10+M267*$D$7)</f>
        <v>70.7</v>
      </c>
      <c r="O267" s="159">
        <f>VLOOKUP(B267, 'Full FBS'!$B$18:$P$2049, 14, FALSE)</f>
        <v>1.02</v>
      </c>
      <c r="P267" s="160">
        <f>SUM(((((I267+(L267*1.1))/1800*0.55)+(J267+M267)/18*0.41))+(K267/20*0.04))*100*O267+(H267*1.75)</f>
        <v>24.301500000000004</v>
      </c>
      <c r="Q267" s="29"/>
      <c r="R267" s="14"/>
      <c r="S267" s="14"/>
      <c r="T267" s="14"/>
      <c r="U267" s="14"/>
    </row>
    <row r="268" spans="1:21" ht="13.5" customHeight="1">
      <c r="A268" s="154">
        <f>RANK(N268,$N$18:$N$2220)</f>
        <v>250</v>
      </c>
      <c r="B268" s="148" t="s">
        <v>1574</v>
      </c>
      <c r="C268" s="148" t="s">
        <v>1943</v>
      </c>
      <c r="D268" s="149" t="s">
        <v>39</v>
      </c>
      <c r="E268" s="149" t="s">
        <v>38</v>
      </c>
      <c r="F268" s="149" t="s">
        <v>336</v>
      </c>
      <c r="G268" s="156">
        <f>VLOOKUP(B268,'Full FBS'!$B$18:$M$2049,6,0)</f>
        <v>0</v>
      </c>
      <c r="H268" s="156">
        <f>VLOOKUP(B268,'Full FBS'!$B$18:$M$2049,7,0)</f>
        <v>0</v>
      </c>
      <c r="I268" s="156">
        <f>VLOOKUP(B268,'Full FBS'!$B$18:$M$2049,8,0)</f>
        <v>358</v>
      </c>
      <c r="J268" s="156">
        <f>VLOOKUP(B268,'Full FBS'!$B$18:$M$2049,9,0)</f>
        <v>3</v>
      </c>
      <c r="K268" s="156">
        <f>VLOOKUP(B268,'Full FBS'!$B$18:$M$2049,10,0)</f>
        <v>8</v>
      </c>
      <c r="L268" s="156">
        <f>VLOOKUP(B268,'Full FBS'!$B$18:$M$2049,11,0)</f>
        <v>69</v>
      </c>
      <c r="M268" s="156">
        <f>VLOOKUP(B268,'Full FBS'!$B$18:$M$2049,12,0)</f>
        <v>1</v>
      </c>
      <c r="N268" s="153">
        <f>SUM(G268*$D$8+H268*$D$5+I268*$D$9+J268*$D$6+K268*$D$11+L268*$D$10+M268*$D$7)</f>
        <v>70.7</v>
      </c>
      <c r="O268" s="159">
        <f>VLOOKUP(B268, 'Full FBS'!$B$18:$P$2049, 14, FALSE)</f>
        <v>1.02</v>
      </c>
      <c r="P268" s="160">
        <f>SUM(((((I268+(L268*1.1))/1800*0.55)+(J268+M268)/18*0.41))+(K268/20*0.04))*100*O268+(H268*1.75)</f>
        <v>24.448550000000004</v>
      </c>
      <c r="Q268" s="29"/>
      <c r="R268" s="14"/>
      <c r="S268" s="14"/>
      <c r="T268" s="14"/>
      <c r="U268" s="14"/>
    </row>
    <row r="269" spans="1:21" ht="13.5" customHeight="1">
      <c r="A269" s="154">
        <f>RANK(N269,$N$18:$N$2220)</f>
        <v>252</v>
      </c>
      <c r="B269" s="148" t="s">
        <v>650</v>
      </c>
      <c r="C269" s="148" t="s">
        <v>418</v>
      </c>
      <c r="D269" s="149" t="s">
        <v>39</v>
      </c>
      <c r="E269" s="149" t="s">
        <v>36</v>
      </c>
      <c r="F269" s="149" t="s">
        <v>37</v>
      </c>
      <c r="G269" s="156">
        <f>VLOOKUP(B269,'Full FBS'!$B$18:$M$2049,6,0)</f>
        <v>0</v>
      </c>
      <c r="H269" s="156">
        <f>VLOOKUP(B269,'Full FBS'!$B$18:$M$2049,7,0)</f>
        <v>0</v>
      </c>
      <c r="I269" s="156">
        <f>VLOOKUP(B269,'Full FBS'!$B$18:$M$2049,8,0)</f>
        <v>389</v>
      </c>
      <c r="J269" s="156">
        <f>VLOOKUP(B269,'Full FBS'!$B$18:$M$2049,9,0)</f>
        <v>4</v>
      </c>
      <c r="K269" s="156">
        <f>VLOOKUP(B269,'Full FBS'!$B$18:$M$2049,10,0)</f>
        <v>6</v>
      </c>
      <c r="L269" s="156">
        <f>VLOOKUP(B269,'Full FBS'!$B$18:$M$2049,11,0)</f>
        <v>41</v>
      </c>
      <c r="M269" s="156">
        <f>VLOOKUP(B269,'Full FBS'!$B$18:$M$2049,12,0)</f>
        <v>0</v>
      </c>
      <c r="N269" s="153">
        <f>SUM(G269*$D$8+H269*$D$5+I269*$D$9+J269*$D$6+K269*$D$11+L269*$D$10+M269*$D$7)</f>
        <v>70</v>
      </c>
      <c r="O269" s="159">
        <f>VLOOKUP(B269, 'Full FBS'!$B$18:$P$2049, 14, FALSE)</f>
        <v>1.02</v>
      </c>
      <c r="P269" s="160">
        <f>SUM(((((I269+(L269*1.1))/1800*0.55)+(J269+M269)/18*0.41))+(K269/20*0.04))*100*O269+(H269*1.75)</f>
        <v>24.046783333333337</v>
      </c>
      <c r="Q269" s="29"/>
      <c r="R269" s="14"/>
      <c r="S269" s="14"/>
      <c r="T269" s="14"/>
      <c r="U269" s="14"/>
    </row>
    <row r="270" spans="1:21" ht="13.5" customHeight="1">
      <c r="A270" s="154">
        <f>RANK(N270,$N$18:$N$2220)</f>
        <v>253</v>
      </c>
      <c r="B270" s="148" t="s">
        <v>1240</v>
      </c>
      <c r="C270" s="148" t="s">
        <v>1917</v>
      </c>
      <c r="D270" s="149" t="s">
        <v>39</v>
      </c>
      <c r="E270" s="149" t="s">
        <v>34</v>
      </c>
      <c r="F270" s="149" t="s">
        <v>41</v>
      </c>
      <c r="G270" s="156">
        <f>VLOOKUP(B270,'Full FBS'!$B$18:$M$2049,6,0)</f>
        <v>0</v>
      </c>
      <c r="H270" s="156">
        <f>VLOOKUP(B270,'Full FBS'!$B$18:$M$2049,7,0)</f>
        <v>0</v>
      </c>
      <c r="I270" s="156">
        <f>VLOOKUP(B270,'Full FBS'!$B$18:$M$2049,8,0)</f>
        <v>363</v>
      </c>
      <c r="J270" s="156">
        <f>VLOOKUP(B270,'Full FBS'!$B$18:$M$2049,9,0)</f>
        <v>3</v>
      </c>
      <c r="K270" s="156">
        <f>VLOOKUP(B270,'Full FBS'!$B$18:$M$2049,10,0)</f>
        <v>11</v>
      </c>
      <c r="L270" s="156">
        <f>VLOOKUP(B270,'Full FBS'!$B$18:$M$2049,11,0)</f>
        <v>91</v>
      </c>
      <c r="M270" s="156">
        <f>VLOOKUP(B270,'Full FBS'!$B$18:$M$2049,12,0)</f>
        <v>0</v>
      </c>
      <c r="N270" s="153">
        <f>SUM(G270*$D$8+H270*$D$5+I270*$D$9+J270*$D$6+K270*$D$11+L270*$D$10+M270*$D$7)</f>
        <v>68.900000000000006</v>
      </c>
      <c r="O270" s="159">
        <f>VLOOKUP(B270, 'Full FBS'!$B$18:$P$2049, 14, FALSE)</f>
        <v>1.02</v>
      </c>
      <c r="P270" s="160">
        <f>SUM(((((I270+(L270*1.1))/1800*0.55)+(J270+M270)/18*0.41))+(K270/20*0.04))*100*O270+(H270*1.75)</f>
        <v>23.647283333333331</v>
      </c>
      <c r="Q270" s="29"/>
      <c r="R270" s="14"/>
      <c r="S270" s="14"/>
      <c r="T270" s="14"/>
      <c r="U270" s="14"/>
    </row>
    <row r="271" spans="1:21" ht="13.5" customHeight="1">
      <c r="A271" s="154">
        <f>RANK(N271,$N$18:$N$2220)</f>
        <v>254</v>
      </c>
      <c r="B271" s="148" t="s">
        <v>1975</v>
      </c>
      <c r="C271" s="148" t="s">
        <v>1946</v>
      </c>
      <c r="D271" s="149" t="s">
        <v>39</v>
      </c>
      <c r="E271" s="149" t="s">
        <v>34</v>
      </c>
      <c r="F271" s="149" t="s">
        <v>48</v>
      </c>
      <c r="G271" s="156">
        <f>VLOOKUP(B271,'Full FBS'!$B$18:$M$2049,6,0)</f>
        <v>0</v>
      </c>
      <c r="H271" s="156">
        <f>VLOOKUP(B271,'Full FBS'!$B$18:$M$2049,7,0)</f>
        <v>0</v>
      </c>
      <c r="I271" s="156">
        <f>VLOOKUP(B271,'Full FBS'!$B$18:$M$2049,8,0)</f>
        <v>394</v>
      </c>
      <c r="J271" s="156">
        <f>VLOOKUP(B271,'Full FBS'!$B$18:$M$2049,9,0)</f>
        <v>3</v>
      </c>
      <c r="K271" s="156">
        <f>VLOOKUP(B271,'Full FBS'!$B$18:$M$2049,10,0)</f>
        <v>7</v>
      </c>
      <c r="L271" s="156">
        <f>VLOOKUP(B271,'Full FBS'!$B$18:$M$2049,11,0)</f>
        <v>79</v>
      </c>
      <c r="M271" s="156">
        <f>VLOOKUP(B271,'Full FBS'!$B$18:$M$2049,12,0)</f>
        <v>0</v>
      </c>
      <c r="N271" s="153">
        <f>SUM(G271*$D$8+H271*$D$5+I271*$D$9+J271*$D$6+K271*$D$11+L271*$D$10+M271*$D$7)</f>
        <v>68.800000000000011</v>
      </c>
      <c r="O271" s="159">
        <f>VLOOKUP(B271, 'Full FBS'!$B$18:$P$2049, 14, FALSE)</f>
        <v>1.02</v>
      </c>
      <c r="P271" s="160">
        <f>SUM(((((I271+(L271*1.1))/1800*0.55)+(J271+M271)/18*0.41))+(K271/20*0.04))*100*O271+(H271*1.75)</f>
        <v>23.386050000000001</v>
      </c>
      <c r="Q271" s="29"/>
      <c r="R271" s="14"/>
      <c r="S271" s="14"/>
      <c r="T271" s="14"/>
      <c r="U271" s="14"/>
    </row>
    <row r="272" spans="1:21" ht="13.5" customHeight="1">
      <c r="A272" s="154">
        <f>RANK(N272,$N$18:$N$2220)</f>
        <v>255</v>
      </c>
      <c r="B272" s="148" t="s">
        <v>2174</v>
      </c>
      <c r="C272" s="148" t="s">
        <v>1953</v>
      </c>
      <c r="D272" s="149" t="s">
        <v>39</v>
      </c>
      <c r="E272" s="149" t="s">
        <v>34</v>
      </c>
      <c r="F272" s="149" t="s">
        <v>37</v>
      </c>
      <c r="G272" s="156">
        <f>VLOOKUP(B272,'Full FBS'!$B$18:$M$2049,6,0)</f>
        <v>0</v>
      </c>
      <c r="H272" s="156">
        <f>VLOOKUP(B272,'Full FBS'!$B$18:$M$2049,7,0)</f>
        <v>0</v>
      </c>
      <c r="I272" s="156">
        <f>VLOOKUP(B272,'Full FBS'!$B$18:$M$2049,8,0)</f>
        <v>278</v>
      </c>
      <c r="J272" s="156">
        <f>VLOOKUP(B272,'Full FBS'!$B$18:$M$2049,9,0)</f>
        <v>3</v>
      </c>
      <c r="K272" s="156">
        <f>VLOOKUP(B272,'Full FBS'!$B$18:$M$2049,10,0)</f>
        <v>12</v>
      </c>
      <c r="L272" s="156">
        <f>VLOOKUP(B272,'Full FBS'!$B$18:$M$2049,11,0)</f>
        <v>110</v>
      </c>
      <c r="M272" s="156">
        <f>VLOOKUP(B272,'Full FBS'!$B$18:$M$2049,12,0)</f>
        <v>1</v>
      </c>
      <c r="N272" s="153">
        <f>SUM(G272*$D$8+H272*$D$5+I272*$D$9+J272*$D$6+K272*$D$11+L272*$D$10+M272*$D$7)</f>
        <v>68.8</v>
      </c>
      <c r="O272" s="159">
        <f>VLOOKUP(B272, 'Full FBS'!$B$18:$P$2049, 14, FALSE)</f>
        <v>1.02</v>
      </c>
      <c r="P272" s="160">
        <f>SUM(((((I272+(L272*1.1))/1800*0.55)+(J272+M272)/18*0.41))+(K272/20*0.04))*100*O272+(H272*1.75)</f>
        <v>24.176833333333335</v>
      </c>
      <c r="Q272" s="29"/>
      <c r="R272" s="14"/>
      <c r="S272" s="14"/>
      <c r="T272" s="14"/>
      <c r="U272" s="14"/>
    </row>
    <row r="273" spans="1:21" ht="13.5" customHeight="1">
      <c r="A273" s="154">
        <f>RANK(N273,$N$18:$N$2220)</f>
        <v>256</v>
      </c>
      <c r="B273" s="148" t="s">
        <v>577</v>
      </c>
      <c r="C273" s="148" t="s">
        <v>46</v>
      </c>
      <c r="D273" s="149" t="s">
        <v>39</v>
      </c>
      <c r="E273" s="149" t="s">
        <v>34</v>
      </c>
      <c r="F273" s="149" t="s">
        <v>336</v>
      </c>
      <c r="G273" s="156">
        <f>VLOOKUP(B273,'Full FBS'!$B$18:$M$2049,6,0)</f>
        <v>0</v>
      </c>
      <c r="H273" s="156">
        <f>VLOOKUP(B273,'Full FBS'!$B$18:$M$2049,7,0)</f>
        <v>0</v>
      </c>
      <c r="I273" s="156">
        <f>VLOOKUP(B273,'Full FBS'!$B$18:$M$2049,8,0)</f>
        <v>397</v>
      </c>
      <c r="J273" s="156">
        <f>VLOOKUP(B273,'Full FBS'!$B$18:$M$2049,9,0)</f>
        <v>3</v>
      </c>
      <c r="K273" s="156">
        <f>VLOOKUP(B273,'Full FBS'!$B$18:$M$2049,10,0)</f>
        <v>8</v>
      </c>
      <c r="L273" s="156">
        <f>VLOOKUP(B273,'Full FBS'!$B$18:$M$2049,11,0)</f>
        <v>59</v>
      </c>
      <c r="M273" s="156">
        <f>VLOOKUP(B273,'Full FBS'!$B$18:$M$2049,12,0)</f>
        <v>0</v>
      </c>
      <c r="N273" s="153">
        <f>SUM(G273*$D$8+H273*$D$5+I273*$D$9+J273*$D$6+K273*$D$11+L273*$D$10+M273*$D$7)</f>
        <v>67.600000000000009</v>
      </c>
      <c r="O273" s="159">
        <f>VLOOKUP(B273, 'Full FBS'!$B$18:$P$2049, 14, FALSE)</f>
        <v>1.02</v>
      </c>
      <c r="P273" s="160">
        <f>SUM(((((I273+(L273*1.1))/1800*0.55)+(J273+M273)/18*0.41))+(K273/20*0.04))*100*O273+(H273*1.75)</f>
        <v>22.997883333333334</v>
      </c>
      <c r="Q273" s="29"/>
      <c r="R273" s="14"/>
      <c r="S273" s="14"/>
      <c r="T273" s="14"/>
      <c r="U273" s="14"/>
    </row>
    <row r="274" spans="1:21" ht="13.5" customHeight="1">
      <c r="A274" s="154">
        <f>RANK(N274,$N$18:$N$2220)</f>
        <v>257</v>
      </c>
      <c r="B274" s="148" t="s">
        <v>715</v>
      </c>
      <c r="C274" s="148" t="s">
        <v>1929</v>
      </c>
      <c r="D274" s="149" t="s">
        <v>39</v>
      </c>
      <c r="E274" s="149" t="s">
        <v>36</v>
      </c>
      <c r="F274" s="149" t="s">
        <v>1966</v>
      </c>
      <c r="G274" s="156">
        <f>VLOOKUP(B274,'Full FBS'!$B$18:$M$2049,6,0)</f>
        <v>0</v>
      </c>
      <c r="H274" s="156">
        <f>VLOOKUP(B274,'Full FBS'!$B$18:$M$2049,7,0)</f>
        <v>0</v>
      </c>
      <c r="I274" s="156">
        <f>VLOOKUP(B274,'Full FBS'!$B$18:$M$2049,8,0)</f>
        <v>413</v>
      </c>
      <c r="J274" s="156">
        <f>VLOOKUP(B274,'Full FBS'!$B$18:$M$2049,9,0)</f>
        <v>3</v>
      </c>
      <c r="K274" s="156">
        <f>VLOOKUP(B274,'Full FBS'!$B$18:$M$2049,10,0)</f>
        <v>6</v>
      </c>
      <c r="L274" s="156">
        <f>VLOOKUP(B274,'Full FBS'!$B$18:$M$2049,11,0)</f>
        <v>52</v>
      </c>
      <c r="M274" s="156">
        <f>VLOOKUP(B274,'Full FBS'!$B$18:$M$2049,12,0)</f>
        <v>0</v>
      </c>
      <c r="N274" s="153">
        <f>SUM(G274*$D$8+H274*$D$5+I274*$D$9+J274*$D$6+K274*$D$11+L274*$D$10+M274*$D$7)</f>
        <v>67.5</v>
      </c>
      <c r="O274" s="159">
        <f>VLOOKUP(B274, 'Full FBS'!$B$18:$P$2049, 14, FALSE)</f>
        <v>1.02</v>
      </c>
      <c r="P274" s="160">
        <f>SUM(((((I274+(L274*1.1))/1800*0.55)+(J274+M274)/18*0.41))+(K274/20*0.04))*100*O274+(H274*1.75)</f>
        <v>22.848566666666667</v>
      </c>
      <c r="Q274" s="29"/>
      <c r="R274" s="14"/>
      <c r="S274" s="14"/>
      <c r="T274" s="14"/>
      <c r="U274" s="14"/>
    </row>
    <row r="275" spans="1:21" ht="13.5" customHeight="1">
      <c r="A275" s="154">
        <f>RANK(N275,$N$18:$N$2220)</f>
        <v>258</v>
      </c>
      <c r="B275" s="148" t="s">
        <v>499</v>
      </c>
      <c r="C275" s="148" t="s">
        <v>431</v>
      </c>
      <c r="D275" s="149" t="s">
        <v>39</v>
      </c>
      <c r="E275" s="149" t="s">
        <v>34</v>
      </c>
      <c r="F275" s="149" t="s">
        <v>337</v>
      </c>
      <c r="G275" s="156">
        <f>VLOOKUP(B275,'Full FBS'!$B$18:$M$2049,6,0)</f>
        <v>0</v>
      </c>
      <c r="H275" s="156">
        <f>VLOOKUP(B275,'Full FBS'!$B$18:$M$2049,7,0)</f>
        <v>0</v>
      </c>
      <c r="I275" s="156">
        <f>VLOOKUP(B275,'Full FBS'!$B$18:$M$2049,8,0)</f>
        <v>364</v>
      </c>
      <c r="J275" s="156">
        <f>VLOOKUP(B275,'Full FBS'!$B$18:$M$2049,9,0)</f>
        <v>3</v>
      </c>
      <c r="K275" s="156">
        <f>VLOOKUP(B275,'Full FBS'!$B$18:$M$2049,10,0)</f>
        <v>10</v>
      </c>
      <c r="L275" s="156">
        <f>VLOOKUP(B275,'Full FBS'!$B$18:$M$2049,11,0)</f>
        <v>79</v>
      </c>
      <c r="M275" s="156">
        <f>VLOOKUP(B275,'Full FBS'!$B$18:$M$2049,12,0)</f>
        <v>0</v>
      </c>
      <c r="N275" s="153">
        <f>SUM(G275*$D$8+H275*$D$5+I275*$D$9+J275*$D$6+K275*$D$11+L275*$D$10+M275*$D$7)</f>
        <v>67.3</v>
      </c>
      <c r="O275" s="159">
        <f>VLOOKUP(B275, 'Full FBS'!$B$18:$P$2049, 14, FALSE)</f>
        <v>1.02</v>
      </c>
      <c r="P275" s="160">
        <f>SUM(((((I275+(L275*1.1))/1800*0.55)+(J275+M275)/18*0.41))+(K275/20*0.04))*100*O275+(H275*1.75)</f>
        <v>23.06305</v>
      </c>
      <c r="Q275" s="29"/>
      <c r="R275" s="14"/>
      <c r="S275" s="14"/>
      <c r="T275" s="14"/>
      <c r="U275" s="14"/>
    </row>
    <row r="276" spans="1:21" ht="13.5" customHeight="1">
      <c r="A276" s="154">
        <f>RANK(N276,$N$18:$N$2220)</f>
        <v>259</v>
      </c>
      <c r="B276" s="148" t="s">
        <v>1651</v>
      </c>
      <c r="C276" s="148" t="s">
        <v>1948</v>
      </c>
      <c r="D276" s="149" t="s">
        <v>39</v>
      </c>
      <c r="E276" s="149" t="s">
        <v>38</v>
      </c>
      <c r="F276" s="149" t="s">
        <v>35</v>
      </c>
      <c r="G276" s="156">
        <f>VLOOKUP(B276,'Full FBS'!$B$18:$M$2049,6,0)</f>
        <v>0</v>
      </c>
      <c r="H276" s="156">
        <f>VLOOKUP(B276,'Full FBS'!$B$18:$M$2049,7,0)</f>
        <v>0</v>
      </c>
      <c r="I276" s="156">
        <f>VLOOKUP(B276,'Full FBS'!$B$18:$M$2049,8,0)</f>
        <v>397</v>
      </c>
      <c r="J276" s="156">
        <f>VLOOKUP(B276,'Full FBS'!$B$18:$M$2049,9,0)</f>
        <v>3</v>
      </c>
      <c r="K276" s="156">
        <f>VLOOKUP(B276,'Full FBS'!$B$18:$M$2049,10,0)</f>
        <v>7</v>
      </c>
      <c r="L276" s="156">
        <f>VLOOKUP(B276,'Full FBS'!$B$18:$M$2049,11,0)</f>
        <v>56</v>
      </c>
      <c r="M276" s="156">
        <f>VLOOKUP(B276,'Full FBS'!$B$18:$M$2049,12,0)</f>
        <v>0</v>
      </c>
      <c r="N276" s="153">
        <f>SUM(G276*$D$8+H276*$D$5+I276*$D$9+J276*$D$6+K276*$D$11+L276*$D$10+M276*$D$7)</f>
        <v>66.8</v>
      </c>
      <c r="O276" s="159">
        <f>VLOOKUP(B276, 'Full FBS'!$B$18:$P$2049, 14, FALSE)</f>
        <v>1.02</v>
      </c>
      <c r="P276" s="160">
        <f>SUM(((((I276+(L276*1.1))/1800*0.55)+(J276+M276)/18*0.41))+(K276/20*0.04))*100*O276+(H276*1.75)</f>
        <v>22.691033333333333</v>
      </c>
      <c r="Q276" s="29"/>
      <c r="R276" s="14"/>
      <c r="S276" s="14"/>
      <c r="T276" s="14"/>
      <c r="U276" s="14"/>
    </row>
    <row r="277" spans="1:21" ht="13.5" customHeight="1">
      <c r="A277" s="154">
        <f>RANK(N277,$N$18:$N$2220)</f>
        <v>259</v>
      </c>
      <c r="B277" s="148" t="s">
        <v>1762</v>
      </c>
      <c r="C277" s="148" t="s">
        <v>415</v>
      </c>
      <c r="D277" s="149" t="s">
        <v>39</v>
      </c>
      <c r="E277" s="149" t="s">
        <v>36</v>
      </c>
      <c r="F277" s="149" t="s">
        <v>47</v>
      </c>
      <c r="G277" s="156">
        <f>VLOOKUP(B277,'Full FBS'!$B$18:$M$2049,6,0)</f>
        <v>0</v>
      </c>
      <c r="H277" s="156">
        <f>VLOOKUP(B277,'Full FBS'!$B$18:$M$2049,7,0)</f>
        <v>0</v>
      </c>
      <c r="I277" s="156">
        <f>VLOOKUP(B277,'Full FBS'!$B$18:$M$2049,8,0)</f>
        <v>354</v>
      </c>
      <c r="J277" s="156">
        <f>VLOOKUP(B277,'Full FBS'!$B$18:$M$2049,9,0)</f>
        <v>3</v>
      </c>
      <c r="K277" s="156">
        <f>VLOOKUP(B277,'Full FBS'!$B$18:$M$2049,10,0)</f>
        <v>10</v>
      </c>
      <c r="L277" s="156">
        <f>VLOOKUP(B277,'Full FBS'!$B$18:$M$2049,11,0)</f>
        <v>84</v>
      </c>
      <c r="M277" s="156">
        <f>VLOOKUP(B277,'Full FBS'!$B$18:$M$2049,12,0)</f>
        <v>0</v>
      </c>
      <c r="N277" s="153">
        <f>SUM(G277*$D$8+H277*$D$5+I277*$D$9+J277*$D$6+K277*$D$11+L277*$D$10+M277*$D$7)</f>
        <v>66.8</v>
      </c>
      <c r="O277" s="159">
        <f>VLOOKUP(B277, 'Full FBS'!$B$18:$P$2049, 14, FALSE)</f>
        <v>1.02</v>
      </c>
      <c r="P277" s="160">
        <f>SUM(((((I277+(L277*1.1))/1800*0.55)+(J277+M277)/18*0.41))+(K277/20*0.04))*100*O277+(H277*1.75)</f>
        <v>22.922799999999999</v>
      </c>
      <c r="Q277" s="29"/>
      <c r="R277" s="14"/>
      <c r="S277" s="14"/>
      <c r="T277" s="14"/>
      <c r="U277" s="14"/>
    </row>
    <row r="278" spans="1:21" ht="13.5" customHeight="1">
      <c r="A278" s="154">
        <f>RANK(N278,$N$18:$N$2220)</f>
        <v>261</v>
      </c>
      <c r="B278" s="148" t="s">
        <v>748</v>
      </c>
      <c r="C278" s="148" t="s">
        <v>1912</v>
      </c>
      <c r="D278" s="149" t="s">
        <v>39</v>
      </c>
      <c r="E278" s="149" t="s">
        <v>36</v>
      </c>
      <c r="F278" s="149" t="s">
        <v>47</v>
      </c>
      <c r="G278" s="156">
        <f>VLOOKUP(B278,'Full FBS'!$B$18:$M$2049,6,0)</f>
        <v>0</v>
      </c>
      <c r="H278" s="156">
        <f>VLOOKUP(B278,'Full FBS'!$B$18:$M$2049,7,0)</f>
        <v>0</v>
      </c>
      <c r="I278" s="156">
        <f>VLOOKUP(B278,'Full FBS'!$B$18:$M$2049,8,0)</f>
        <v>378</v>
      </c>
      <c r="J278" s="156">
        <f>VLOOKUP(B278,'Full FBS'!$B$18:$M$2049,9,0)</f>
        <v>3</v>
      </c>
      <c r="K278" s="156">
        <f>VLOOKUP(B278,'Full FBS'!$B$18:$M$2049,10,0)</f>
        <v>8</v>
      </c>
      <c r="L278" s="156">
        <f>VLOOKUP(B278,'Full FBS'!$B$18:$M$2049,11,0)</f>
        <v>68</v>
      </c>
      <c r="M278" s="156">
        <f>VLOOKUP(B278,'Full FBS'!$B$18:$M$2049,12,0)</f>
        <v>0</v>
      </c>
      <c r="N278" s="153">
        <f>SUM(G278*$D$8+H278*$D$5+I278*$D$9+J278*$D$6+K278*$D$11+L278*$D$10+M278*$D$7)</f>
        <v>66.600000000000009</v>
      </c>
      <c r="O278" s="159">
        <f>VLOOKUP(B278, 'Full FBS'!$B$18:$P$2049, 14, FALSE)</f>
        <v>1.02</v>
      </c>
      <c r="P278" s="160">
        <f>SUM(((((I278+(L278*1.1))/1800*0.55)+(J278+M278)/18*0.41))+(K278/20*0.04))*100*O278+(H278*1.75)</f>
        <v>22.714266666666674</v>
      </c>
      <c r="Q278" s="29"/>
      <c r="R278" s="14"/>
      <c r="S278" s="14"/>
      <c r="T278" s="14"/>
      <c r="U278" s="14"/>
    </row>
    <row r="279" spans="1:21" ht="13.5" customHeight="1">
      <c r="A279" s="154">
        <f>RANK(N279,$N$18:$N$2220)</f>
        <v>262</v>
      </c>
      <c r="B279" s="148" t="s">
        <v>916</v>
      </c>
      <c r="C279" s="148" t="s">
        <v>61</v>
      </c>
      <c r="D279" s="149" t="s">
        <v>39</v>
      </c>
      <c r="E279" s="149" t="s">
        <v>34</v>
      </c>
      <c r="F279" s="149" t="s">
        <v>48</v>
      </c>
      <c r="G279" s="156">
        <f>VLOOKUP(B279,'Full FBS'!$B$18:$M$2049,6,0)</f>
        <v>0</v>
      </c>
      <c r="H279" s="156">
        <f>VLOOKUP(B279,'Full FBS'!$B$18:$M$2049,7,0)</f>
        <v>0</v>
      </c>
      <c r="I279" s="156">
        <f>VLOOKUP(B279,'Full FBS'!$B$18:$M$2049,8,0)</f>
        <v>389</v>
      </c>
      <c r="J279" s="156">
        <f>VLOOKUP(B279,'Full FBS'!$B$18:$M$2049,9,0)</f>
        <v>3</v>
      </c>
      <c r="K279" s="156">
        <f>VLOOKUP(B279,'Full FBS'!$B$18:$M$2049,10,0)</f>
        <v>8</v>
      </c>
      <c r="L279" s="156">
        <f>VLOOKUP(B279,'Full FBS'!$B$18:$M$2049,11,0)</f>
        <v>52</v>
      </c>
      <c r="M279" s="156">
        <f>VLOOKUP(B279,'Full FBS'!$B$18:$M$2049,12,0)</f>
        <v>0</v>
      </c>
      <c r="N279" s="153">
        <f>SUM(G279*$D$8+H279*$D$5+I279*$D$9+J279*$D$6+K279*$D$11+L279*$D$10+M279*$D$7)</f>
        <v>66.100000000000009</v>
      </c>
      <c r="O279" s="159">
        <f>VLOOKUP(B279, 'Full FBS'!$B$18:$P$2049, 14, FALSE)</f>
        <v>1.02</v>
      </c>
      <c r="P279" s="160">
        <f>SUM(((((I279+(L279*1.1))/1800*0.55)+(J279+M279)/18*0.41))+(K279/20*0.04))*100*O279+(H279*1.75)</f>
        <v>22.508566666666667</v>
      </c>
      <c r="Q279" s="29"/>
      <c r="R279" s="14"/>
      <c r="S279" s="14"/>
      <c r="T279" s="14"/>
      <c r="U279" s="14"/>
    </row>
    <row r="280" spans="1:21" ht="13.5" customHeight="1">
      <c r="A280" s="154">
        <f>RANK(N280,$N$18:$N$2220)</f>
        <v>263</v>
      </c>
      <c r="B280" s="148" t="s">
        <v>605</v>
      </c>
      <c r="C280" s="148" t="s">
        <v>1906</v>
      </c>
      <c r="D280" s="149" t="s">
        <v>39</v>
      </c>
      <c r="E280" s="149" t="s">
        <v>38</v>
      </c>
      <c r="F280" s="149" t="s">
        <v>336</v>
      </c>
      <c r="G280" s="156">
        <f>VLOOKUP(B280,'Full FBS'!$B$18:$M$2049,6,0)</f>
        <v>0</v>
      </c>
      <c r="H280" s="156">
        <f>VLOOKUP(B280,'Full FBS'!$B$18:$M$2049,7,0)</f>
        <v>0</v>
      </c>
      <c r="I280" s="156">
        <f>VLOOKUP(B280,'Full FBS'!$B$18:$M$2049,8,0)</f>
        <v>352</v>
      </c>
      <c r="J280" s="156">
        <f>VLOOKUP(B280,'Full FBS'!$B$18:$M$2049,9,0)</f>
        <v>3</v>
      </c>
      <c r="K280" s="156">
        <f>VLOOKUP(B280,'Full FBS'!$B$18:$M$2049,10,0)</f>
        <v>9</v>
      </c>
      <c r="L280" s="156">
        <f>VLOOKUP(B280,'Full FBS'!$B$18:$M$2049,11,0)</f>
        <v>81</v>
      </c>
      <c r="M280" s="156">
        <f>VLOOKUP(B280,'Full FBS'!$B$18:$M$2049,12,0)</f>
        <v>0</v>
      </c>
      <c r="N280" s="153">
        <f>SUM(G280*$D$8+H280*$D$5+I280*$D$9+J280*$D$6+K280*$D$11+L280*$D$10+M280*$D$7)</f>
        <v>65.8</v>
      </c>
      <c r="O280" s="159">
        <f>VLOOKUP(B280, 'Full FBS'!$B$18:$P$2049, 14, FALSE)</f>
        <v>1.02</v>
      </c>
      <c r="P280" s="160">
        <f>SUM(((((I280+(L280*1.1))/1800*0.55)+(J280+M280)/18*0.41))+(K280/20*0.04))*100*O280+(H280*1.75)</f>
        <v>22.553616666666667</v>
      </c>
      <c r="Q280" s="29"/>
      <c r="R280" s="14"/>
      <c r="S280" s="14"/>
      <c r="T280" s="14"/>
      <c r="U280" s="14"/>
    </row>
    <row r="281" spans="1:21" ht="13.5" customHeight="1">
      <c r="A281" s="154">
        <f>RANK(N281,$N$18:$N$2220)</f>
        <v>264</v>
      </c>
      <c r="B281" s="148" t="s">
        <v>263</v>
      </c>
      <c r="C281" s="148" t="s">
        <v>1915</v>
      </c>
      <c r="D281" s="149" t="s">
        <v>39</v>
      </c>
      <c r="E281" s="149" t="s">
        <v>34</v>
      </c>
      <c r="F281" s="149" t="s">
        <v>35</v>
      </c>
      <c r="G281" s="156">
        <f>VLOOKUP(B281,'Full FBS'!$B$18:$M$2049,6,0)</f>
        <v>0</v>
      </c>
      <c r="H281" s="156">
        <f>VLOOKUP(B281,'Full FBS'!$B$18:$M$2049,7,0)</f>
        <v>0</v>
      </c>
      <c r="I281" s="156">
        <f>VLOOKUP(B281,'Full FBS'!$B$18:$M$2049,8,0)</f>
        <v>336</v>
      </c>
      <c r="J281" s="156">
        <f>VLOOKUP(B281,'Full FBS'!$B$18:$M$2049,9,0)</f>
        <v>3</v>
      </c>
      <c r="K281" s="156">
        <f>VLOOKUP(B281,'Full FBS'!$B$18:$M$2049,10,0)</f>
        <v>11</v>
      </c>
      <c r="L281" s="156">
        <f>VLOOKUP(B281,'Full FBS'!$B$18:$M$2049,11,0)</f>
        <v>81</v>
      </c>
      <c r="M281" s="156">
        <f>VLOOKUP(B281,'Full FBS'!$B$18:$M$2049,12,0)</f>
        <v>0</v>
      </c>
      <c r="N281" s="153">
        <f>SUM(G281*$D$8+H281*$D$5+I281*$D$9+J281*$D$6+K281*$D$11+L281*$D$10+M281*$D$7)</f>
        <v>65.2</v>
      </c>
      <c r="O281" s="159">
        <f>VLOOKUP(B281, 'Full FBS'!$B$18:$P$2049, 14, FALSE)</f>
        <v>1.02</v>
      </c>
      <c r="P281" s="160">
        <f>SUM(((((I281+(L281*1.1))/1800*0.55)+(J281+M281)/18*0.41))+(K281/20*0.04))*100*O281+(H281*1.75)</f>
        <v>22.462950000000003</v>
      </c>
      <c r="Q281" s="29"/>
      <c r="R281" s="14"/>
      <c r="S281" s="14"/>
      <c r="T281" s="14"/>
      <c r="U281" s="14"/>
    </row>
    <row r="282" spans="1:21" ht="13.5" customHeight="1">
      <c r="A282" s="154">
        <f>RANK(N282,$N$18:$N$2220)</f>
        <v>264</v>
      </c>
      <c r="B282" s="148" t="s">
        <v>1059</v>
      </c>
      <c r="C282" s="148" t="s">
        <v>450</v>
      </c>
      <c r="D282" s="149" t="s">
        <v>39</v>
      </c>
      <c r="E282" s="149" t="s">
        <v>34</v>
      </c>
      <c r="F282" s="149" t="s">
        <v>47</v>
      </c>
      <c r="G282" s="156">
        <f>VLOOKUP(B282,'Full FBS'!$B$18:$M$2049,6,0)</f>
        <v>0</v>
      </c>
      <c r="H282" s="156">
        <f>VLOOKUP(B282,'Full FBS'!$B$18:$M$2049,7,0)</f>
        <v>0</v>
      </c>
      <c r="I282" s="156">
        <f>VLOOKUP(B282,'Full FBS'!$B$18:$M$2049,8,0)</f>
        <v>170</v>
      </c>
      <c r="J282" s="156">
        <f>VLOOKUP(B282,'Full FBS'!$B$18:$M$2049,9,0)</f>
        <v>1</v>
      </c>
      <c r="K282" s="156">
        <f>VLOOKUP(B282,'Full FBS'!$B$18:$M$2049,10,0)</f>
        <v>20</v>
      </c>
      <c r="L282" s="156">
        <f>VLOOKUP(B282,'Full FBS'!$B$18:$M$2049,11,0)</f>
        <v>262</v>
      </c>
      <c r="M282" s="156">
        <f>VLOOKUP(B282,'Full FBS'!$B$18:$M$2049,12,0)</f>
        <v>1</v>
      </c>
      <c r="N282" s="153">
        <f>SUM(G282*$D$8+H282*$D$5+I282*$D$9+J282*$D$6+K282*$D$11+L282*$D$10+M282*$D$7)</f>
        <v>65.2</v>
      </c>
      <c r="O282" s="159">
        <f>VLOOKUP(B282, 'Full FBS'!$B$18:$P$2049, 14, FALSE)</f>
        <v>1.02</v>
      </c>
      <c r="P282" s="160">
        <f>SUM(((((I282+(L282*1.1))/1800*0.55)+(J282+M282)/18*0.41))+(K282/20*0.04))*100*O282+(H282*1.75)</f>
        <v>23.007233333333339</v>
      </c>
      <c r="Q282" s="29"/>
      <c r="R282" s="14"/>
      <c r="S282" s="14"/>
      <c r="T282" s="14"/>
      <c r="U282" s="14"/>
    </row>
    <row r="283" spans="1:21" ht="13.5" customHeight="1">
      <c r="A283" s="154">
        <f>RANK(N283,$N$18:$N$2220)</f>
        <v>266</v>
      </c>
      <c r="B283" s="148" t="s">
        <v>694</v>
      </c>
      <c r="C283" s="148" t="s">
        <v>1928</v>
      </c>
      <c r="D283" s="149" t="s">
        <v>39</v>
      </c>
      <c r="E283" s="149" t="s">
        <v>38</v>
      </c>
      <c r="F283" s="149" t="s">
        <v>41</v>
      </c>
      <c r="G283" s="156">
        <f>VLOOKUP(B283,'Full FBS'!$B$18:$M$2049,6,0)</f>
        <v>0</v>
      </c>
      <c r="H283" s="156">
        <f>VLOOKUP(B283,'Full FBS'!$B$18:$M$2049,7,0)</f>
        <v>0</v>
      </c>
      <c r="I283" s="156">
        <f>VLOOKUP(B283,'Full FBS'!$B$18:$M$2049,8,0)</f>
        <v>408</v>
      </c>
      <c r="J283" s="156">
        <f>VLOOKUP(B283,'Full FBS'!$B$18:$M$2049,9,0)</f>
        <v>3</v>
      </c>
      <c r="K283" s="156">
        <f>VLOOKUP(B283,'Full FBS'!$B$18:$M$2049,10,0)</f>
        <v>4</v>
      </c>
      <c r="L283" s="156">
        <f>VLOOKUP(B283,'Full FBS'!$B$18:$M$2049,11,0)</f>
        <v>40</v>
      </c>
      <c r="M283" s="156">
        <f>VLOOKUP(B283,'Full FBS'!$B$18:$M$2049,12,0)</f>
        <v>0</v>
      </c>
      <c r="N283" s="153">
        <f>SUM(G283*$D$8+H283*$D$5+I283*$D$9+J283*$D$6+K283*$D$11+L283*$D$10+M283*$D$7)</f>
        <v>64.800000000000011</v>
      </c>
      <c r="O283" s="159">
        <f>VLOOKUP(B283, 'Full FBS'!$B$18:$P$2049, 14, FALSE)</f>
        <v>1.02</v>
      </c>
      <c r="P283" s="160">
        <f>SUM(((((I283+(L283*1.1))/1800*0.55)+(J283+M283)/18*0.41))+(K283/20*0.04))*100*O283+(H283*1.75)</f>
        <v>21.873333333333335</v>
      </c>
      <c r="Q283" s="29"/>
      <c r="R283" s="14"/>
      <c r="S283" s="14"/>
      <c r="T283" s="14"/>
      <c r="U283" s="14"/>
    </row>
    <row r="284" spans="1:21" ht="13.5" customHeight="1">
      <c r="A284" s="154">
        <f>RANK(N284,$N$18:$N$2220)</f>
        <v>267</v>
      </c>
      <c r="B284" s="148" t="s">
        <v>549</v>
      </c>
      <c r="C284" s="148" t="s">
        <v>1907</v>
      </c>
      <c r="D284" s="149" t="s">
        <v>39</v>
      </c>
      <c r="E284" s="149" t="s">
        <v>38</v>
      </c>
      <c r="F284" s="149" t="s">
        <v>41</v>
      </c>
      <c r="G284" s="156">
        <f>VLOOKUP(B284,'Full FBS'!$B$18:$M$2049,6,0)</f>
        <v>0</v>
      </c>
      <c r="H284" s="156">
        <f>VLOOKUP(B284,'Full FBS'!$B$18:$M$2049,7,0)</f>
        <v>0</v>
      </c>
      <c r="I284" s="156">
        <f>VLOOKUP(B284,'Full FBS'!$B$18:$M$2049,8,0)</f>
        <v>341</v>
      </c>
      <c r="J284" s="156">
        <f>VLOOKUP(B284,'Full FBS'!$B$18:$M$2049,9,0)</f>
        <v>3</v>
      </c>
      <c r="K284" s="156">
        <f>VLOOKUP(B284,'Full FBS'!$B$18:$M$2049,10,0)</f>
        <v>9</v>
      </c>
      <c r="L284" s="156">
        <f>VLOOKUP(B284,'Full FBS'!$B$18:$M$2049,11,0)</f>
        <v>82</v>
      </c>
      <c r="M284" s="156">
        <f>VLOOKUP(B284,'Full FBS'!$B$18:$M$2049,12,0)</f>
        <v>0</v>
      </c>
      <c r="N284" s="153">
        <f>SUM(G284*$D$8+H284*$D$5+I284*$D$9+J284*$D$6+K284*$D$11+L284*$D$10+M284*$D$7)</f>
        <v>64.8</v>
      </c>
      <c r="O284" s="159">
        <f>VLOOKUP(B284, 'Full FBS'!$B$18:$P$2049, 14, FALSE)</f>
        <v>1.02</v>
      </c>
      <c r="P284" s="160">
        <f>SUM(((((I284+(L284*1.1))/1800*0.55)+(J284+M284)/18*0.41))+(K284/20*0.04))*100*O284+(H284*1.75)</f>
        <v>22.245066666666666</v>
      </c>
      <c r="Q284" s="29"/>
      <c r="R284" s="14"/>
      <c r="S284" s="14"/>
      <c r="T284" s="14"/>
      <c r="U284" s="14"/>
    </row>
    <row r="285" spans="1:21" ht="13.5" customHeight="1">
      <c r="A285" s="154">
        <f>RANK(N285,$N$18:$N$2220)</f>
        <v>268</v>
      </c>
      <c r="B285" s="148" t="s">
        <v>774</v>
      </c>
      <c r="C285" s="148" t="s">
        <v>450</v>
      </c>
      <c r="D285" s="149" t="s">
        <v>39</v>
      </c>
      <c r="E285" s="149" t="s">
        <v>34</v>
      </c>
      <c r="F285" s="149" t="s">
        <v>47</v>
      </c>
      <c r="G285" s="156">
        <f>VLOOKUP(B285,'Full FBS'!$B$18:$M$2049,6,0)</f>
        <v>0</v>
      </c>
      <c r="H285" s="156">
        <f>VLOOKUP(B285,'Full FBS'!$B$18:$M$2049,7,0)</f>
        <v>0</v>
      </c>
      <c r="I285" s="156">
        <f>VLOOKUP(B285,'Full FBS'!$B$18:$M$2049,8,0)</f>
        <v>411</v>
      </c>
      <c r="J285" s="156">
        <f>VLOOKUP(B285,'Full FBS'!$B$18:$M$2049,9,0)</f>
        <v>3</v>
      </c>
      <c r="K285" s="156">
        <f>VLOOKUP(B285,'Full FBS'!$B$18:$M$2049,10,0)</f>
        <v>4</v>
      </c>
      <c r="L285" s="156">
        <f>VLOOKUP(B285,'Full FBS'!$B$18:$M$2049,11,0)</f>
        <v>33</v>
      </c>
      <c r="M285" s="156">
        <f>VLOOKUP(B285,'Full FBS'!$B$18:$M$2049,12,0)</f>
        <v>0</v>
      </c>
      <c r="N285" s="153">
        <f>SUM(G285*$D$8+H285*$D$5+I285*$D$9+J285*$D$6+K285*$D$11+L285*$D$10+M285*$D$7)</f>
        <v>64.400000000000006</v>
      </c>
      <c r="O285" s="159">
        <f>VLOOKUP(B285, 'Full FBS'!$B$18:$P$2049, 14, FALSE)</f>
        <v>1.02</v>
      </c>
      <c r="P285" s="160">
        <f>SUM(((((I285+(L285*1.1))/1800*0.55)+(J285+M285)/18*0.41))+(K285/20*0.04))*100*O285+(H285*1.75)</f>
        <v>21.726850000000002</v>
      </c>
      <c r="Q285" s="29"/>
      <c r="R285" s="14"/>
      <c r="S285" s="14"/>
      <c r="T285" s="14"/>
      <c r="U285" s="14"/>
    </row>
    <row r="286" spans="1:21" ht="13.5" customHeight="1">
      <c r="A286" s="154">
        <f>RANK(N286,$N$18:$N$2220)</f>
        <v>269</v>
      </c>
      <c r="B286" s="148" t="s">
        <v>980</v>
      </c>
      <c r="C286" s="148" t="s">
        <v>1955</v>
      </c>
      <c r="D286" s="149" t="s">
        <v>39</v>
      </c>
      <c r="E286" s="149" t="s">
        <v>38</v>
      </c>
      <c r="F286" s="149" t="s">
        <v>1966</v>
      </c>
      <c r="G286" s="156">
        <f>VLOOKUP(B286,'Full FBS'!$B$18:$M$2049,6,0)</f>
        <v>0</v>
      </c>
      <c r="H286" s="156">
        <f>VLOOKUP(B286,'Full FBS'!$B$18:$M$2049,7,0)</f>
        <v>0</v>
      </c>
      <c r="I286" s="156">
        <f>VLOOKUP(B286,'Full FBS'!$B$18:$M$2049,8,0)</f>
        <v>321</v>
      </c>
      <c r="J286" s="156">
        <f>VLOOKUP(B286,'Full FBS'!$B$18:$M$2049,9,0)</f>
        <v>3</v>
      </c>
      <c r="K286" s="156">
        <f>VLOOKUP(B286,'Full FBS'!$B$18:$M$2049,10,0)</f>
        <v>10</v>
      </c>
      <c r="L286" s="156">
        <f>VLOOKUP(B286,'Full FBS'!$B$18:$M$2049,11,0)</f>
        <v>91</v>
      </c>
      <c r="M286" s="156">
        <f>VLOOKUP(B286,'Full FBS'!$B$18:$M$2049,12,0)</f>
        <v>0</v>
      </c>
      <c r="N286" s="153">
        <f>SUM(G286*$D$8+H286*$D$5+I286*$D$9+J286*$D$6+K286*$D$11+L286*$D$10+M286*$D$7)</f>
        <v>64.2</v>
      </c>
      <c r="O286" s="159">
        <f>VLOOKUP(B286, 'Full FBS'!$B$18:$P$2049, 14, FALSE)</f>
        <v>1.02</v>
      </c>
      <c r="P286" s="160">
        <f>SUM(((((I286+(L286*1.1))/1800*0.55)+(J286+M286)/18*0.41))+(K286/20*0.04))*100*O286+(H286*1.75)</f>
        <v>22.134283333333332</v>
      </c>
      <c r="Q286" s="29"/>
      <c r="R286" s="14"/>
      <c r="S286" s="14"/>
      <c r="T286" s="14"/>
      <c r="U286" s="14"/>
    </row>
    <row r="287" spans="1:21" ht="13.5" customHeight="1">
      <c r="A287" s="154">
        <f>RANK(N287,$N$18:$N$2220)</f>
        <v>270</v>
      </c>
      <c r="B287" s="148" t="s">
        <v>542</v>
      </c>
      <c r="C287" s="148" t="s">
        <v>454</v>
      </c>
      <c r="D287" s="149" t="s">
        <v>39</v>
      </c>
      <c r="E287" s="149" t="s">
        <v>34</v>
      </c>
      <c r="F287" s="149" t="s">
        <v>47</v>
      </c>
      <c r="G287" s="156">
        <f>VLOOKUP(B287,'Full FBS'!$B$18:$M$2049,6,0)</f>
        <v>0</v>
      </c>
      <c r="H287" s="156">
        <f>VLOOKUP(B287,'Full FBS'!$B$18:$M$2049,7,0)</f>
        <v>0</v>
      </c>
      <c r="I287" s="156">
        <f>VLOOKUP(B287,'Full FBS'!$B$18:$M$2049,8,0)</f>
        <v>231</v>
      </c>
      <c r="J287" s="156">
        <f>VLOOKUP(B287,'Full FBS'!$B$18:$M$2049,9,0)</f>
        <v>3</v>
      </c>
      <c r="K287" s="156">
        <f>VLOOKUP(B287,'Full FBS'!$B$18:$M$2049,10,0)</f>
        <v>9</v>
      </c>
      <c r="L287" s="156">
        <f>VLOOKUP(B287,'Full FBS'!$B$18:$M$2049,11,0)</f>
        <v>117</v>
      </c>
      <c r="M287" s="156">
        <f>VLOOKUP(B287,'Full FBS'!$B$18:$M$2049,12,0)</f>
        <v>1</v>
      </c>
      <c r="N287" s="153">
        <f>SUM(G287*$D$8+H287*$D$5+I287*$D$9+J287*$D$6+K287*$D$11+L287*$D$10+M287*$D$7)</f>
        <v>63.300000000000004</v>
      </c>
      <c r="O287" s="159">
        <f>VLOOKUP(B287, 'Full FBS'!$B$18:$P$2049, 14, FALSE)</f>
        <v>1.02</v>
      </c>
      <c r="P287" s="160">
        <f>SUM(((((I287+(L287*1.1))/1800*0.55)+(J287+M287)/18*0.41))+(K287/20*0.04))*100*O287+(H287*1.75)</f>
        <v>22.33998333333334</v>
      </c>
      <c r="Q287" s="29"/>
      <c r="R287" s="14"/>
      <c r="S287" s="14"/>
      <c r="T287" s="14"/>
      <c r="U287" s="14"/>
    </row>
    <row r="288" spans="1:21" ht="13.5" customHeight="1">
      <c r="A288" s="154">
        <f>RANK(N288,$N$18:$N$2220)</f>
        <v>271</v>
      </c>
      <c r="B288" s="148" t="s">
        <v>1372</v>
      </c>
      <c r="C288" s="148" t="s">
        <v>1927</v>
      </c>
      <c r="D288" s="149" t="s">
        <v>39</v>
      </c>
      <c r="E288" s="149" t="s">
        <v>36</v>
      </c>
      <c r="F288" s="149" t="s">
        <v>48</v>
      </c>
      <c r="G288" s="156">
        <f>VLOOKUP(B288,'Full FBS'!$B$18:$M$2049,6,0)</f>
        <v>0</v>
      </c>
      <c r="H288" s="156">
        <f>VLOOKUP(B288,'Full FBS'!$B$18:$M$2049,7,0)</f>
        <v>0</v>
      </c>
      <c r="I288" s="156">
        <f>VLOOKUP(B288,'Full FBS'!$B$18:$M$2049,8,0)</f>
        <v>324</v>
      </c>
      <c r="J288" s="156">
        <f>VLOOKUP(B288,'Full FBS'!$B$18:$M$2049,9,0)</f>
        <v>2</v>
      </c>
      <c r="K288" s="156">
        <f>VLOOKUP(B288,'Full FBS'!$B$18:$M$2049,10,0)</f>
        <v>6</v>
      </c>
      <c r="L288" s="156">
        <f>VLOOKUP(B288,'Full FBS'!$B$18:$M$2049,11,0)</f>
        <v>98</v>
      </c>
      <c r="M288" s="156">
        <f>VLOOKUP(B288,'Full FBS'!$B$18:$M$2049,12,0)</f>
        <v>1</v>
      </c>
      <c r="N288" s="153">
        <f>SUM(G288*$D$8+H288*$D$5+I288*$D$9+J288*$D$6+K288*$D$11+L288*$D$10+M288*$D$7)</f>
        <v>63.2</v>
      </c>
      <c r="O288" s="159">
        <f>VLOOKUP(B288, 'Full FBS'!$B$18:$P$2049, 14, FALSE)</f>
        <v>1.02</v>
      </c>
      <c r="P288" s="160">
        <f>SUM(((((I288+(L288*1.1))/1800*0.55)+(J288+M288)/18*0.41))+(K288/20*0.04))*100*O288+(H288*1.75)</f>
        <v>21.651766666666671</v>
      </c>
      <c r="Q288" s="29"/>
      <c r="R288" s="14"/>
      <c r="S288" s="14"/>
      <c r="T288" s="14"/>
      <c r="U288" s="14"/>
    </row>
    <row r="289" spans="1:21" ht="13.5" customHeight="1">
      <c r="A289" s="154">
        <f>RANK(N289,$N$18:$N$2220)</f>
        <v>272</v>
      </c>
      <c r="B289" s="148" t="s">
        <v>863</v>
      </c>
      <c r="C289" s="148" t="s">
        <v>448</v>
      </c>
      <c r="D289" s="149" t="s">
        <v>39</v>
      </c>
      <c r="E289" s="149" t="s">
        <v>36</v>
      </c>
      <c r="F289" s="149" t="s">
        <v>47</v>
      </c>
      <c r="G289" s="156">
        <f>VLOOKUP(B289,'Full FBS'!$B$18:$M$2049,6,0)</f>
        <v>0</v>
      </c>
      <c r="H289" s="156">
        <f>VLOOKUP(B289,'Full FBS'!$B$18:$M$2049,7,0)</f>
        <v>0</v>
      </c>
      <c r="I289" s="156">
        <f>VLOOKUP(B289,'Full FBS'!$B$18:$M$2049,8,0)</f>
        <v>371</v>
      </c>
      <c r="J289" s="156">
        <f>VLOOKUP(B289,'Full FBS'!$B$18:$M$2049,9,0)</f>
        <v>3</v>
      </c>
      <c r="K289" s="156">
        <f>VLOOKUP(B289,'Full FBS'!$B$18:$M$2049,10,0)</f>
        <v>6</v>
      </c>
      <c r="L289" s="156">
        <f>VLOOKUP(B289,'Full FBS'!$B$18:$M$2049,11,0)</f>
        <v>49</v>
      </c>
      <c r="M289" s="156">
        <f>VLOOKUP(B289,'Full FBS'!$B$18:$M$2049,12,0)</f>
        <v>0</v>
      </c>
      <c r="N289" s="153">
        <f>SUM(G289*$D$8+H289*$D$5+I289*$D$9+J289*$D$6+K289*$D$11+L289*$D$10+M289*$D$7)</f>
        <v>63</v>
      </c>
      <c r="O289" s="159">
        <f>VLOOKUP(B289, 'Full FBS'!$B$18:$P$2049, 14, FALSE)</f>
        <v>1.02</v>
      </c>
      <c r="P289" s="160">
        <f>SUM(((((I289+(L289*1.1))/1800*0.55)+(J289+M289)/18*0.41))+(K289/20*0.04))*100*O289+(H289*1.75)</f>
        <v>21.436716666666669</v>
      </c>
      <c r="Q289" s="29"/>
      <c r="R289" s="14"/>
      <c r="S289" s="14"/>
      <c r="T289" s="14"/>
      <c r="U289" s="14"/>
    </row>
    <row r="290" spans="1:21" ht="13.5" customHeight="1">
      <c r="A290" s="154">
        <f>RANK(N290,$N$18:$N$2220)</f>
        <v>273</v>
      </c>
      <c r="B290" s="148" t="s">
        <v>1510</v>
      </c>
      <c r="C290" s="148" t="s">
        <v>1935</v>
      </c>
      <c r="D290" s="149" t="s">
        <v>39</v>
      </c>
      <c r="E290" s="149" t="s">
        <v>36</v>
      </c>
      <c r="F290" s="149" t="s">
        <v>45</v>
      </c>
      <c r="G290" s="156">
        <f>VLOOKUP(B290,'Full FBS'!$B$18:$M$2049,6,0)</f>
        <v>0</v>
      </c>
      <c r="H290" s="156">
        <f>VLOOKUP(B290,'Full FBS'!$B$18:$M$2049,7,0)</f>
        <v>0</v>
      </c>
      <c r="I290" s="156">
        <f>VLOOKUP(B290,'Full FBS'!$B$18:$M$2049,8,0)</f>
        <v>263</v>
      </c>
      <c r="J290" s="156">
        <f>VLOOKUP(B290,'Full FBS'!$B$18:$M$2049,9,0)</f>
        <v>2</v>
      </c>
      <c r="K290" s="156">
        <f>VLOOKUP(B290,'Full FBS'!$B$18:$M$2049,10,0)</f>
        <v>15</v>
      </c>
      <c r="L290" s="156">
        <f>VLOOKUP(B290,'Full FBS'!$B$18:$M$2049,11,0)</f>
        <v>110</v>
      </c>
      <c r="M290" s="156">
        <f>VLOOKUP(B290,'Full FBS'!$B$18:$M$2049,12,0)</f>
        <v>1</v>
      </c>
      <c r="N290" s="153">
        <f>SUM(G290*$D$8+H290*$D$5+I290*$D$9+J290*$D$6+K290*$D$11+L290*$D$10+M290*$D$7)</f>
        <v>62.8</v>
      </c>
      <c r="O290" s="159">
        <f>VLOOKUP(B290, 'Full FBS'!$B$18:$P$2049, 14, FALSE)</f>
        <v>1.02</v>
      </c>
      <c r="P290" s="160">
        <f>SUM(((((I290+(L290*1.1))/1800*0.55)+(J290+M290)/18*0.41))+(K290/20*0.04))*100*O290+(H290*1.75)</f>
        <v>21.998000000000001</v>
      </c>
      <c r="Q290" s="29"/>
      <c r="R290" s="14"/>
      <c r="S290" s="14"/>
      <c r="T290" s="14"/>
      <c r="U290" s="14"/>
    </row>
    <row r="291" spans="1:21" ht="13.5" customHeight="1">
      <c r="A291" s="154">
        <f>RANK(N291,$N$18:$N$2220)</f>
        <v>273</v>
      </c>
      <c r="B291" s="148" t="s">
        <v>935</v>
      </c>
      <c r="C291" s="148" t="s">
        <v>1954</v>
      </c>
      <c r="D291" s="149" t="s">
        <v>39</v>
      </c>
      <c r="E291" s="149" t="s">
        <v>38</v>
      </c>
      <c r="F291" s="149" t="s">
        <v>336</v>
      </c>
      <c r="G291" s="156">
        <f>VLOOKUP(B291,'Full FBS'!$B$18:$M$2049,6,0)</f>
        <v>0</v>
      </c>
      <c r="H291" s="156">
        <f>VLOOKUP(B291,'Full FBS'!$B$18:$M$2049,7,0)</f>
        <v>0</v>
      </c>
      <c r="I291" s="156">
        <f>VLOOKUP(B291,'Full FBS'!$B$18:$M$2049,8,0)</f>
        <v>345</v>
      </c>
      <c r="J291" s="156">
        <f>VLOOKUP(B291,'Full FBS'!$B$18:$M$2049,9,0)</f>
        <v>3</v>
      </c>
      <c r="K291" s="156">
        <f>VLOOKUP(B291,'Full FBS'!$B$18:$M$2049,10,0)</f>
        <v>8</v>
      </c>
      <c r="L291" s="156">
        <f>VLOOKUP(B291,'Full FBS'!$B$18:$M$2049,11,0)</f>
        <v>63</v>
      </c>
      <c r="M291" s="156">
        <f>VLOOKUP(B291,'Full FBS'!$B$18:$M$2049,12,0)</f>
        <v>0</v>
      </c>
      <c r="N291" s="153">
        <f>SUM(G291*$D$8+H291*$D$5+I291*$D$9+J291*$D$6+K291*$D$11+L291*$D$10+M291*$D$7)</f>
        <v>62.8</v>
      </c>
      <c r="O291" s="159">
        <f>VLOOKUP(B291, 'Full FBS'!$B$18:$P$2049, 14, FALSE)</f>
        <v>1.02</v>
      </c>
      <c r="P291" s="160">
        <f>SUM(((((I291+(L291*1.1))/1800*0.55)+(J291+M291)/18*0.41))+(K291/20*0.04))*100*O291+(H291*1.75)</f>
        <v>21.51435</v>
      </c>
      <c r="Q291" s="29"/>
      <c r="R291" s="14"/>
      <c r="S291" s="14"/>
      <c r="T291" s="14"/>
      <c r="U291" s="14"/>
    </row>
    <row r="292" spans="1:21" ht="13.5" customHeight="1">
      <c r="A292" s="154">
        <f>RANK(N292,$N$18:$N$2220)</f>
        <v>275</v>
      </c>
      <c r="B292" s="148" t="s">
        <v>188</v>
      </c>
      <c r="C292" s="148" t="s">
        <v>1910</v>
      </c>
      <c r="D292" s="149" t="s">
        <v>39</v>
      </c>
      <c r="E292" s="149" t="s">
        <v>34</v>
      </c>
      <c r="F292" s="149" t="s">
        <v>41</v>
      </c>
      <c r="G292" s="156">
        <f>VLOOKUP(B292,'Full FBS'!$B$18:$M$2049,6,0)</f>
        <v>0</v>
      </c>
      <c r="H292" s="156">
        <f>VLOOKUP(B292,'Full FBS'!$B$18:$M$2049,7,0)</f>
        <v>0</v>
      </c>
      <c r="I292" s="156">
        <f>VLOOKUP(B292,'Full FBS'!$B$18:$M$2049,8,0)</f>
        <v>364</v>
      </c>
      <c r="J292" s="156">
        <f>VLOOKUP(B292,'Full FBS'!$B$18:$M$2049,9,0)</f>
        <v>3</v>
      </c>
      <c r="K292" s="156">
        <f>VLOOKUP(B292,'Full FBS'!$B$18:$M$2049,10,0)</f>
        <v>6</v>
      </c>
      <c r="L292" s="156">
        <f>VLOOKUP(B292,'Full FBS'!$B$18:$M$2049,11,0)</f>
        <v>51</v>
      </c>
      <c r="M292" s="156">
        <f>VLOOKUP(B292,'Full FBS'!$B$18:$M$2049,12,0)</f>
        <v>0</v>
      </c>
      <c r="N292" s="153">
        <f>SUM(G292*$D$8+H292*$D$5+I292*$D$9+J292*$D$6+K292*$D$11+L292*$D$10+M292*$D$7)</f>
        <v>62.5</v>
      </c>
      <c r="O292" s="159">
        <f>VLOOKUP(B292, 'Full FBS'!$B$18:$P$2049, 14, FALSE)</f>
        <v>1.02</v>
      </c>
      <c r="P292" s="160">
        <f>SUM(((((I292+(L292*1.1))/1800*0.55)+(J292+M292)/18*0.41))+(K292/20*0.04))*100*O292+(H292*1.75)</f>
        <v>21.28711666666667</v>
      </c>
      <c r="Q292" s="29"/>
      <c r="R292" s="14"/>
      <c r="S292" s="14"/>
      <c r="T292" s="14"/>
      <c r="U292" s="14"/>
    </row>
    <row r="293" spans="1:21" ht="13.5" customHeight="1">
      <c r="A293" s="154">
        <f>RANK(N293,$N$18:$N$2220)</f>
        <v>276</v>
      </c>
      <c r="B293" s="148" t="s">
        <v>784</v>
      </c>
      <c r="C293" s="148" t="s">
        <v>439</v>
      </c>
      <c r="D293" s="149" t="s">
        <v>39</v>
      </c>
      <c r="E293" s="149" t="s">
        <v>36</v>
      </c>
      <c r="F293" s="149" t="s">
        <v>35</v>
      </c>
      <c r="G293" s="156">
        <f>VLOOKUP(B293,'Full FBS'!$B$18:$M$2049,6,0)</f>
        <v>0</v>
      </c>
      <c r="H293" s="156">
        <f>VLOOKUP(B293,'Full FBS'!$B$18:$M$2049,7,0)</f>
        <v>0</v>
      </c>
      <c r="I293" s="156">
        <f>VLOOKUP(B293,'Full FBS'!$B$18:$M$2049,8,0)</f>
        <v>344</v>
      </c>
      <c r="J293" s="156">
        <f>VLOOKUP(B293,'Full FBS'!$B$18:$M$2049,9,0)</f>
        <v>3</v>
      </c>
      <c r="K293" s="156">
        <f>VLOOKUP(B293,'Full FBS'!$B$18:$M$2049,10,0)</f>
        <v>7</v>
      </c>
      <c r="L293" s="156">
        <f>VLOOKUP(B293,'Full FBS'!$B$18:$M$2049,11,0)</f>
        <v>65</v>
      </c>
      <c r="M293" s="156">
        <f>VLOOKUP(B293,'Full FBS'!$B$18:$M$2049,12,0)</f>
        <v>0</v>
      </c>
      <c r="N293" s="153">
        <f>SUM(G293*$D$8+H293*$D$5+I293*$D$9+J293*$D$6+K293*$D$11+L293*$D$10+M293*$D$7)</f>
        <v>62.4</v>
      </c>
      <c r="O293" s="159">
        <f>VLOOKUP(B293, 'Full FBS'!$B$18:$P$2049, 14, FALSE)</f>
        <v>1.02</v>
      </c>
      <c r="P293" s="160">
        <f>SUM(((((I293+(L293*1.1))/1800*0.55)+(J293+M293)/18*0.41))+(K293/20*0.04))*100*O293+(H293*1.75)</f>
        <v>21.347750000000001</v>
      </c>
      <c r="Q293" s="29"/>
      <c r="R293" s="14"/>
      <c r="S293" s="14"/>
      <c r="T293" s="14"/>
      <c r="U293" s="14"/>
    </row>
    <row r="294" spans="1:21" ht="13.5" customHeight="1">
      <c r="A294" s="154">
        <f>RANK(N294,$N$18:$N$2220)</f>
        <v>277</v>
      </c>
      <c r="B294" s="148" t="s">
        <v>165</v>
      </c>
      <c r="C294" s="148" t="s">
        <v>453</v>
      </c>
      <c r="D294" s="149" t="s">
        <v>39</v>
      </c>
      <c r="E294" s="149" t="s">
        <v>34</v>
      </c>
      <c r="F294" s="149" t="s">
        <v>337</v>
      </c>
      <c r="G294" s="156">
        <f>VLOOKUP(B294,'Full FBS'!$B$18:$M$2049,6,0)</f>
        <v>0</v>
      </c>
      <c r="H294" s="156">
        <f>VLOOKUP(B294,'Full FBS'!$B$18:$M$2049,7,0)</f>
        <v>0</v>
      </c>
      <c r="I294" s="156">
        <f>VLOOKUP(B294,'Full FBS'!$B$18:$M$2049,8,0)</f>
        <v>297</v>
      </c>
      <c r="J294" s="156">
        <f>VLOOKUP(B294,'Full FBS'!$B$18:$M$2049,9,0)</f>
        <v>4</v>
      </c>
      <c r="K294" s="156">
        <f>VLOOKUP(B294,'Full FBS'!$B$18:$M$2049,10,0)</f>
        <v>7</v>
      </c>
      <c r="L294" s="156">
        <f>VLOOKUP(B294,'Full FBS'!$B$18:$M$2049,11,0)</f>
        <v>49</v>
      </c>
      <c r="M294" s="156">
        <f>VLOOKUP(B294,'Full FBS'!$B$18:$M$2049,12,0)</f>
        <v>0</v>
      </c>
      <c r="N294" s="153">
        <f>SUM(G294*$D$8+H294*$D$5+I294*$D$9+J294*$D$6+K294*$D$11+L294*$D$10+M294*$D$7)</f>
        <v>62.1</v>
      </c>
      <c r="O294" s="159">
        <f>VLOOKUP(B294, 'Full FBS'!$B$18:$P$2049, 14, FALSE)</f>
        <v>1.02</v>
      </c>
      <c r="P294" s="160">
        <f>SUM(((((I294+(L294*1.1))/1800*0.55)+(J294+M294)/18*0.41))+(K294/20*0.04))*100*O294+(H294*1.75)</f>
        <v>21.657716666666662</v>
      </c>
      <c r="Q294" s="29"/>
      <c r="R294" s="14"/>
      <c r="S294" s="14"/>
      <c r="T294" s="14"/>
      <c r="U294" s="14"/>
    </row>
    <row r="295" spans="1:21" ht="13.5" customHeight="1">
      <c r="A295" s="154">
        <f>RANK(N295,$N$18:$N$2220)</f>
        <v>278</v>
      </c>
      <c r="B295" s="148" t="s">
        <v>1686</v>
      </c>
      <c r="C295" s="148" t="s">
        <v>425</v>
      </c>
      <c r="D295" s="149" t="s">
        <v>39</v>
      </c>
      <c r="E295" s="149" t="s">
        <v>38</v>
      </c>
      <c r="F295" s="149" t="s">
        <v>45</v>
      </c>
      <c r="G295" s="156">
        <f>VLOOKUP(B295,'Full FBS'!$B$18:$M$2049,6,0)</f>
        <v>0</v>
      </c>
      <c r="H295" s="156">
        <f>VLOOKUP(B295,'Full FBS'!$B$18:$M$2049,7,0)</f>
        <v>0</v>
      </c>
      <c r="I295" s="156">
        <f>VLOOKUP(B295,'Full FBS'!$B$18:$M$2049,8,0)</f>
        <v>302</v>
      </c>
      <c r="J295" s="156">
        <f>VLOOKUP(B295,'Full FBS'!$B$18:$M$2049,9,0)</f>
        <v>3</v>
      </c>
      <c r="K295" s="156">
        <f>VLOOKUP(B295,'Full FBS'!$B$18:$M$2049,10,0)</f>
        <v>9</v>
      </c>
      <c r="L295" s="156">
        <f>VLOOKUP(B295,'Full FBS'!$B$18:$M$2049,11,0)</f>
        <v>89</v>
      </c>
      <c r="M295" s="156">
        <f>VLOOKUP(B295,'Full FBS'!$B$18:$M$2049,12,0)</f>
        <v>0</v>
      </c>
      <c r="N295" s="153">
        <f>SUM(G295*$D$8+H295*$D$5+I295*$D$9+J295*$D$6+K295*$D$11+L295*$D$10+M295*$D$7)</f>
        <v>61.6</v>
      </c>
      <c r="O295" s="159">
        <f>VLOOKUP(B295, 'Full FBS'!$B$18:$P$2049, 14, FALSE)</f>
        <v>1.02</v>
      </c>
      <c r="P295" s="160">
        <f>SUM(((((I295+(L295*1.1))/1800*0.55)+(J295+M295)/18*0.41))+(K295/20*0.04))*100*O295+(H295*1.75)</f>
        <v>21.269550000000002</v>
      </c>
      <c r="Q295" s="29"/>
      <c r="R295" s="14"/>
      <c r="S295" s="14"/>
      <c r="T295" s="14"/>
      <c r="U295" s="14"/>
    </row>
    <row r="296" spans="1:21" ht="13.5" customHeight="1">
      <c r="A296" s="154">
        <f>RANK(N296,$N$18:$N$2220)</f>
        <v>279</v>
      </c>
      <c r="B296" s="148" t="s">
        <v>1597</v>
      </c>
      <c r="C296" s="148" t="s">
        <v>421</v>
      </c>
      <c r="D296" s="149" t="s">
        <v>39</v>
      </c>
      <c r="E296" s="149" t="s">
        <v>38</v>
      </c>
      <c r="F296" s="149" t="s">
        <v>337</v>
      </c>
      <c r="G296" s="156">
        <f>VLOOKUP(B296,'Full FBS'!$B$18:$M$2049,6,0)</f>
        <v>0</v>
      </c>
      <c r="H296" s="156">
        <f>VLOOKUP(B296,'Full FBS'!$B$18:$M$2049,7,0)</f>
        <v>0</v>
      </c>
      <c r="I296" s="156">
        <f>VLOOKUP(B296,'Full FBS'!$B$18:$M$2049,8,0)</f>
        <v>361</v>
      </c>
      <c r="J296" s="156">
        <f>VLOOKUP(B296,'Full FBS'!$B$18:$M$2049,9,0)</f>
        <v>3</v>
      </c>
      <c r="K296" s="156">
        <f>VLOOKUP(B296,'Full FBS'!$B$18:$M$2049,10,0)</f>
        <v>6</v>
      </c>
      <c r="L296" s="156">
        <f>VLOOKUP(B296,'Full FBS'!$B$18:$M$2049,11,0)</f>
        <v>41</v>
      </c>
      <c r="M296" s="156">
        <f>VLOOKUP(B296,'Full FBS'!$B$18:$M$2049,12,0)</f>
        <v>0</v>
      </c>
      <c r="N296" s="153">
        <f>SUM(G296*$D$8+H296*$D$5+I296*$D$9+J296*$D$6+K296*$D$11+L296*$D$10+M296*$D$7)</f>
        <v>61.2</v>
      </c>
      <c r="O296" s="159">
        <f>VLOOKUP(B296, 'Full FBS'!$B$18:$P$2049, 14, FALSE)</f>
        <v>1.02</v>
      </c>
      <c r="P296" s="160">
        <f>SUM(((((I296+(L296*1.1))/1800*0.55)+(J296+M296)/18*0.41))+(K296/20*0.04))*100*O296+(H296*1.75)</f>
        <v>20.850783333333339</v>
      </c>
      <c r="Q296" s="29"/>
      <c r="R296" s="14"/>
      <c r="S296" s="14"/>
      <c r="T296" s="14"/>
      <c r="U296" s="14"/>
    </row>
    <row r="297" spans="1:21" ht="13.5" customHeight="1">
      <c r="A297" s="154">
        <f>RANK(N297,$N$18:$N$2220)</f>
        <v>280</v>
      </c>
      <c r="B297" s="148" t="s">
        <v>1490</v>
      </c>
      <c r="C297" s="148" t="s">
        <v>1934</v>
      </c>
      <c r="D297" s="149" t="s">
        <v>39</v>
      </c>
      <c r="E297" s="149" t="s">
        <v>38</v>
      </c>
      <c r="F297" s="149" t="s">
        <v>37</v>
      </c>
      <c r="G297" s="156">
        <f>VLOOKUP(B297,'Full FBS'!$B$18:$M$2049,6,0)</f>
        <v>0</v>
      </c>
      <c r="H297" s="156">
        <f>VLOOKUP(B297,'Full FBS'!$B$18:$M$2049,7,0)</f>
        <v>0</v>
      </c>
      <c r="I297" s="156">
        <f>VLOOKUP(B297,'Full FBS'!$B$18:$M$2049,8,0)</f>
        <v>321</v>
      </c>
      <c r="J297" s="156">
        <f>VLOOKUP(B297,'Full FBS'!$B$18:$M$2049,9,0)</f>
        <v>3</v>
      </c>
      <c r="K297" s="156">
        <f>VLOOKUP(B297,'Full FBS'!$B$18:$M$2049,10,0)</f>
        <v>8</v>
      </c>
      <c r="L297" s="156">
        <f>VLOOKUP(B297,'Full FBS'!$B$18:$M$2049,11,0)</f>
        <v>62</v>
      </c>
      <c r="M297" s="156">
        <f>VLOOKUP(B297,'Full FBS'!$B$18:$M$2049,12,0)</f>
        <v>0</v>
      </c>
      <c r="N297" s="153">
        <f>SUM(G297*$D$8+H297*$D$5+I297*$D$9+J297*$D$6+K297*$D$11+L297*$D$10+M297*$D$7)</f>
        <v>60.300000000000004</v>
      </c>
      <c r="O297" s="159">
        <f>VLOOKUP(B297, 'Full FBS'!$B$18:$P$2049, 14, FALSE)</f>
        <v>1.02</v>
      </c>
      <c r="P297" s="160">
        <f>SUM(((((I297+(L297*1.1))/1800*0.55)+(J297+M297)/18*0.41))+(K297/20*0.04))*100*O297+(H297*1.75)</f>
        <v>20.732066666666668</v>
      </c>
      <c r="Q297" s="29"/>
      <c r="R297" s="14"/>
      <c r="S297" s="14"/>
      <c r="T297" s="14"/>
      <c r="U297" s="14"/>
    </row>
    <row r="298" spans="1:21" ht="13.5" customHeight="1">
      <c r="A298" s="154">
        <f>RANK(N298,$N$18:$N$2220)</f>
        <v>281</v>
      </c>
      <c r="B298" s="148" t="s">
        <v>402</v>
      </c>
      <c r="C298" s="148" t="s">
        <v>1964</v>
      </c>
      <c r="D298" s="149" t="s">
        <v>39</v>
      </c>
      <c r="E298" s="149" t="s">
        <v>36</v>
      </c>
      <c r="F298" s="149" t="s">
        <v>335</v>
      </c>
      <c r="G298" s="156">
        <f>VLOOKUP(B298,'Full FBS'!$B$18:$M$2049,6,0)</f>
        <v>0</v>
      </c>
      <c r="H298" s="156">
        <f>VLOOKUP(B298,'Full FBS'!$B$18:$M$2049,7,0)</f>
        <v>0</v>
      </c>
      <c r="I298" s="156">
        <f>VLOOKUP(B298,'Full FBS'!$B$18:$M$2049,8,0)</f>
        <v>362</v>
      </c>
      <c r="J298" s="156">
        <f>VLOOKUP(B298,'Full FBS'!$B$18:$M$2049,9,0)</f>
        <v>2</v>
      </c>
      <c r="K298" s="156">
        <f>VLOOKUP(B298,'Full FBS'!$B$18:$M$2049,10,0)</f>
        <v>10</v>
      </c>
      <c r="L298" s="156">
        <f>VLOOKUP(B298,'Full FBS'!$B$18:$M$2049,11,0)</f>
        <v>65</v>
      </c>
      <c r="M298" s="156">
        <f>VLOOKUP(B298,'Full FBS'!$B$18:$M$2049,12,0)</f>
        <v>0</v>
      </c>
      <c r="N298" s="153">
        <f>SUM(G298*$D$8+H298*$D$5+I298*$D$9+J298*$D$6+K298*$D$11+L298*$D$10+M298*$D$7)</f>
        <v>59.7</v>
      </c>
      <c r="O298" s="159">
        <f>VLOOKUP(B298, 'Full FBS'!$B$18:$P$2049, 14, FALSE)</f>
        <v>1.02</v>
      </c>
      <c r="P298" s="160">
        <f>SUM(((((I298+(L298*1.1))/1800*0.55)+(J298+M298)/18*0.41))+(K298/20*0.04))*100*O298+(H298*1.75)</f>
        <v>20.197416666666665</v>
      </c>
      <c r="Q298" s="29"/>
      <c r="R298" s="14"/>
      <c r="S298" s="14"/>
      <c r="T298" s="14"/>
      <c r="U298" s="14"/>
    </row>
    <row r="299" spans="1:21" ht="13.5" customHeight="1">
      <c r="A299" s="154">
        <f>RANK(N299,$N$18:$N$2220)</f>
        <v>282</v>
      </c>
      <c r="B299" s="148" t="s">
        <v>970</v>
      </c>
      <c r="C299" s="148" t="s">
        <v>1906</v>
      </c>
      <c r="D299" s="149" t="s">
        <v>39</v>
      </c>
      <c r="E299" s="149" t="s">
        <v>36</v>
      </c>
      <c r="F299" s="149" t="s">
        <v>336</v>
      </c>
      <c r="G299" s="156">
        <f>VLOOKUP(B299,'Full FBS'!$B$18:$M$2049,6,0)</f>
        <v>0</v>
      </c>
      <c r="H299" s="156">
        <f>VLOOKUP(B299,'Full FBS'!$B$18:$M$2049,7,0)</f>
        <v>0</v>
      </c>
      <c r="I299" s="156">
        <f>VLOOKUP(B299,'Full FBS'!$B$18:$M$2049,8,0)</f>
        <v>221</v>
      </c>
      <c r="J299" s="156">
        <f>VLOOKUP(B299,'Full FBS'!$B$18:$M$2049,9,0)</f>
        <v>2</v>
      </c>
      <c r="K299" s="156">
        <f>VLOOKUP(B299,'Full FBS'!$B$18:$M$2049,10,0)</f>
        <v>14</v>
      </c>
      <c r="L299" s="156">
        <f>VLOOKUP(B299,'Full FBS'!$B$18:$M$2049,11,0)</f>
        <v>124</v>
      </c>
      <c r="M299" s="156">
        <f>VLOOKUP(B299,'Full FBS'!$B$18:$M$2049,12,0)</f>
        <v>1</v>
      </c>
      <c r="N299" s="153">
        <f>SUM(G299*$D$8+H299*$D$5+I299*$D$9+J299*$D$6+K299*$D$11+L299*$D$10+M299*$D$7)</f>
        <v>59.5</v>
      </c>
      <c r="O299" s="159">
        <f>VLOOKUP(B299, 'Full FBS'!$B$18:$P$2049, 14, FALSE)</f>
        <v>1.02</v>
      </c>
      <c r="P299" s="160">
        <f>SUM(((((I299+(L299*1.1))/1800*0.55)+(J299+M299)/18*0.41))+(K299/20*0.04))*100*O299+(H299*1.75)</f>
        <v>20.964966666666665</v>
      </c>
      <c r="Q299" s="29"/>
      <c r="R299" s="14"/>
      <c r="S299" s="14"/>
      <c r="T299" s="14"/>
      <c r="U299" s="14"/>
    </row>
    <row r="300" spans="1:21" ht="13.5" customHeight="1">
      <c r="A300" s="154">
        <f>RANK(N300,$N$18:$N$2220)</f>
        <v>283</v>
      </c>
      <c r="B300" s="148" t="s">
        <v>1331</v>
      </c>
      <c r="C300" s="148" t="s">
        <v>443</v>
      </c>
      <c r="D300" s="149" t="s">
        <v>39</v>
      </c>
      <c r="E300" s="149" t="s">
        <v>34</v>
      </c>
      <c r="F300" s="149" t="s">
        <v>337</v>
      </c>
      <c r="G300" s="156">
        <f>VLOOKUP(B300,'Full FBS'!$B$18:$M$2049,6,0)</f>
        <v>0</v>
      </c>
      <c r="H300" s="156">
        <f>VLOOKUP(B300,'Full FBS'!$B$18:$M$2049,7,0)</f>
        <v>0</v>
      </c>
      <c r="I300" s="156">
        <f>VLOOKUP(B300,'Full FBS'!$B$18:$M$2049,8,0)</f>
        <v>318</v>
      </c>
      <c r="J300" s="156">
        <f>VLOOKUP(B300,'Full FBS'!$B$18:$M$2049,9,0)</f>
        <v>3</v>
      </c>
      <c r="K300" s="156">
        <f>VLOOKUP(B300,'Full FBS'!$B$18:$M$2049,10,0)</f>
        <v>6</v>
      </c>
      <c r="L300" s="156">
        <f>VLOOKUP(B300,'Full FBS'!$B$18:$M$2049,11,0)</f>
        <v>64</v>
      </c>
      <c r="M300" s="156">
        <f>VLOOKUP(B300,'Full FBS'!$B$18:$M$2049,12,0)</f>
        <v>0</v>
      </c>
      <c r="N300" s="153">
        <f>SUM(G300*$D$8+H300*$D$5+I300*$D$9+J300*$D$6+K300*$D$11+L300*$D$10+M300*$D$7)</f>
        <v>59.199999999999996</v>
      </c>
      <c r="O300" s="159">
        <f>VLOOKUP(B300, 'Full FBS'!$B$18:$P$2049, 14, FALSE)</f>
        <v>1.02</v>
      </c>
      <c r="P300" s="160">
        <f>SUM(((((I300+(L300*1.1))/1800*0.55)+(J300+M300)/18*0.41))+(K300/20*0.04))*100*O300+(H300*1.75)</f>
        <v>20.299133333333337</v>
      </c>
      <c r="Q300" s="29"/>
      <c r="R300" s="14"/>
      <c r="S300" s="14"/>
      <c r="T300" s="14"/>
      <c r="U300" s="14"/>
    </row>
    <row r="301" spans="1:21" ht="13.5" customHeight="1">
      <c r="A301" s="154">
        <f>RANK(N301,$N$18:$N$2220)</f>
        <v>284</v>
      </c>
      <c r="B301" s="148" t="s">
        <v>1802</v>
      </c>
      <c r="C301" s="148" t="s">
        <v>59</v>
      </c>
      <c r="D301" s="149" t="s">
        <v>39</v>
      </c>
      <c r="E301" s="149" t="s">
        <v>34</v>
      </c>
      <c r="F301" s="149" t="s">
        <v>35</v>
      </c>
      <c r="G301" s="156">
        <f>VLOOKUP(B301,'Full FBS'!$B$18:$M$2049,6,0)</f>
        <v>0</v>
      </c>
      <c r="H301" s="156">
        <f>VLOOKUP(B301,'Full FBS'!$B$18:$M$2049,7,0)</f>
        <v>0</v>
      </c>
      <c r="I301" s="156">
        <f>VLOOKUP(B301,'Full FBS'!$B$18:$M$2049,8,0)</f>
        <v>296</v>
      </c>
      <c r="J301" s="156">
        <f>VLOOKUP(B301,'Full FBS'!$B$18:$M$2049,9,0)</f>
        <v>3</v>
      </c>
      <c r="K301" s="156">
        <f>VLOOKUP(B301,'Full FBS'!$B$18:$M$2049,10,0)</f>
        <v>8</v>
      </c>
      <c r="L301" s="156">
        <f>VLOOKUP(B301,'Full FBS'!$B$18:$M$2049,11,0)</f>
        <v>74</v>
      </c>
      <c r="M301" s="156">
        <f>VLOOKUP(B301,'Full FBS'!$B$18:$M$2049,12,0)</f>
        <v>0</v>
      </c>
      <c r="N301" s="153">
        <f>SUM(G301*$D$8+H301*$D$5+I301*$D$9+J301*$D$6+K301*$D$11+L301*$D$10+M301*$D$7)</f>
        <v>59</v>
      </c>
      <c r="O301" s="159">
        <f>VLOOKUP(B301, 'Full FBS'!$B$18:$P$2049, 14, FALSE)</f>
        <v>1.02</v>
      </c>
      <c r="P301" s="160">
        <f>SUM(((((I301+(L301*1.1))/1800*0.55)+(J301+M301)/18*0.41))+(K301/20*0.04))*100*O301+(H301*1.75)</f>
        <v>20.3643</v>
      </c>
      <c r="Q301" s="29"/>
      <c r="R301" s="14"/>
      <c r="S301" s="14"/>
      <c r="T301" s="14"/>
      <c r="U301" s="14"/>
    </row>
    <row r="302" spans="1:21" ht="13.5" customHeight="1">
      <c r="A302" s="154">
        <f>RANK(N302,$N$18:$N$2220)</f>
        <v>285</v>
      </c>
      <c r="B302" s="148" t="s">
        <v>921</v>
      </c>
      <c r="C302" s="148" t="s">
        <v>404</v>
      </c>
      <c r="D302" s="149" t="s">
        <v>39</v>
      </c>
      <c r="E302" s="149" t="s">
        <v>36</v>
      </c>
      <c r="F302" s="149" t="s">
        <v>37</v>
      </c>
      <c r="G302" s="156">
        <f>VLOOKUP(B302,'Full FBS'!$B$18:$M$2049,6,0)</f>
        <v>0</v>
      </c>
      <c r="H302" s="156">
        <f>VLOOKUP(B302,'Full FBS'!$B$18:$M$2049,7,0)</f>
        <v>0</v>
      </c>
      <c r="I302" s="156">
        <f>VLOOKUP(B302,'Full FBS'!$B$18:$M$2049,8,0)</f>
        <v>351</v>
      </c>
      <c r="J302" s="156">
        <f>VLOOKUP(B302,'Full FBS'!$B$18:$M$2049,9,0)</f>
        <v>3</v>
      </c>
      <c r="K302" s="156">
        <f>VLOOKUP(B302,'Full FBS'!$B$18:$M$2049,10,0)</f>
        <v>5</v>
      </c>
      <c r="L302" s="156">
        <f>VLOOKUP(B302,'Full FBS'!$B$18:$M$2049,11,0)</f>
        <v>33</v>
      </c>
      <c r="M302" s="156">
        <f>VLOOKUP(B302,'Full FBS'!$B$18:$M$2049,12,0)</f>
        <v>0</v>
      </c>
      <c r="N302" s="153">
        <f>SUM(G302*$D$8+H302*$D$5+I302*$D$9+J302*$D$6+K302*$D$11+L302*$D$10+M302*$D$7)</f>
        <v>58.9</v>
      </c>
      <c r="O302" s="159">
        <f>VLOOKUP(B302, 'Full FBS'!$B$18:$P$2049, 14, FALSE)</f>
        <v>1.02</v>
      </c>
      <c r="P302" s="160">
        <f>SUM(((((I302+(L302*1.1))/1800*0.55)+(J302+M302)/18*0.41))+(K302/20*0.04))*100*O302+(H302*1.75)</f>
        <v>20.060850000000002</v>
      </c>
      <c r="Q302" s="29"/>
      <c r="R302" s="14"/>
      <c r="S302" s="14"/>
      <c r="T302" s="14"/>
      <c r="U302" s="14"/>
    </row>
    <row r="303" spans="1:21" ht="13.5" customHeight="1">
      <c r="A303" s="154">
        <f>RANK(N303,$N$18:$N$2220)</f>
        <v>286</v>
      </c>
      <c r="B303" s="148" t="s">
        <v>741</v>
      </c>
      <c r="C303" s="148" t="s">
        <v>1043</v>
      </c>
      <c r="D303" s="149" t="s">
        <v>39</v>
      </c>
      <c r="E303" s="149" t="s">
        <v>36</v>
      </c>
      <c r="F303" s="149" t="s">
        <v>45</v>
      </c>
      <c r="G303" s="156">
        <f>VLOOKUP(B303,'Full FBS'!$B$18:$M$2049,6,0)</f>
        <v>0</v>
      </c>
      <c r="H303" s="156">
        <f>VLOOKUP(B303,'Full FBS'!$B$18:$M$2049,7,0)</f>
        <v>0</v>
      </c>
      <c r="I303" s="156">
        <f>VLOOKUP(B303,'Full FBS'!$B$18:$M$2049,8,0)</f>
        <v>333</v>
      </c>
      <c r="J303" s="156">
        <f>VLOOKUP(B303,'Full FBS'!$B$18:$M$2049,9,0)</f>
        <v>3</v>
      </c>
      <c r="K303" s="156">
        <f>VLOOKUP(B303,'Full FBS'!$B$18:$M$2049,10,0)</f>
        <v>6</v>
      </c>
      <c r="L303" s="156">
        <f>VLOOKUP(B303,'Full FBS'!$B$18:$M$2049,11,0)</f>
        <v>45</v>
      </c>
      <c r="M303" s="156">
        <f>VLOOKUP(B303,'Full FBS'!$B$18:$M$2049,12,0)</f>
        <v>0</v>
      </c>
      <c r="N303" s="153">
        <f>SUM(G303*$D$8+H303*$D$5+I303*$D$9+J303*$D$6+K303*$D$11+L303*$D$10+M303*$D$7)</f>
        <v>58.800000000000004</v>
      </c>
      <c r="O303" s="159">
        <f>VLOOKUP(B303, 'Full FBS'!$B$18:$P$2049, 14, FALSE)</f>
        <v>1.02</v>
      </c>
      <c r="P303" s="160">
        <f>SUM(((((I303+(L303*1.1))/1800*0.55)+(J303+M303)/18*0.41))+(K303/20*0.04))*100*O303+(H303*1.75)</f>
        <v>20.115250000000003</v>
      </c>
      <c r="Q303" s="29"/>
      <c r="R303" s="14"/>
      <c r="S303" s="14"/>
      <c r="T303" s="14"/>
      <c r="U303" s="14"/>
    </row>
    <row r="304" spans="1:21" ht="13.5" customHeight="1">
      <c r="A304" s="154">
        <f>RANK(N304,$N$18:$N$2220)</f>
        <v>287</v>
      </c>
      <c r="B304" s="148" t="s">
        <v>1825</v>
      </c>
      <c r="C304" s="148" t="s">
        <v>1958</v>
      </c>
      <c r="D304" s="149" t="s">
        <v>39</v>
      </c>
      <c r="E304" s="149" t="s">
        <v>38</v>
      </c>
      <c r="F304" s="149" t="s">
        <v>35</v>
      </c>
      <c r="G304" s="156">
        <f>VLOOKUP(B304,'Full FBS'!$B$18:$M$2049,6,0)</f>
        <v>0</v>
      </c>
      <c r="H304" s="156">
        <f>VLOOKUP(B304,'Full FBS'!$B$18:$M$2049,7,0)</f>
        <v>0</v>
      </c>
      <c r="I304" s="156">
        <f>VLOOKUP(B304,'Full FBS'!$B$18:$M$2049,8,0)</f>
        <v>347</v>
      </c>
      <c r="J304" s="156">
        <f>VLOOKUP(B304,'Full FBS'!$B$18:$M$2049,9,0)</f>
        <v>3</v>
      </c>
      <c r="K304" s="156">
        <f>VLOOKUP(B304,'Full FBS'!$B$18:$M$2049,10,0)</f>
        <v>5</v>
      </c>
      <c r="L304" s="156">
        <f>VLOOKUP(B304,'Full FBS'!$B$18:$M$2049,11,0)</f>
        <v>29</v>
      </c>
      <c r="M304" s="156">
        <f>VLOOKUP(B304,'Full FBS'!$B$18:$M$2049,12,0)</f>
        <v>0</v>
      </c>
      <c r="N304" s="153">
        <f>SUM(G304*$D$8+H304*$D$5+I304*$D$9+J304*$D$6+K304*$D$11+L304*$D$10+M304*$D$7)</f>
        <v>58.1</v>
      </c>
      <c r="O304" s="159">
        <f>VLOOKUP(B304, 'Full FBS'!$B$18:$P$2049, 14, FALSE)</f>
        <v>1.02</v>
      </c>
      <c r="P304" s="160">
        <f>SUM(((((I304+(L304*1.1))/1800*0.55)+(J304+M304)/18*0.41))+(K304/20*0.04))*100*O304+(H304*1.75)</f>
        <v>19.799050000000001</v>
      </c>
      <c r="Q304" s="29"/>
      <c r="R304" s="14"/>
      <c r="S304" s="14"/>
      <c r="T304" s="14"/>
      <c r="U304" s="14"/>
    </row>
    <row r="305" spans="1:21" ht="13.5" customHeight="1">
      <c r="A305" s="154">
        <f>RANK(N305,$N$18:$N$2220)</f>
        <v>288</v>
      </c>
      <c r="B305" s="148" t="s">
        <v>718</v>
      </c>
      <c r="C305" s="148" t="s">
        <v>57</v>
      </c>
      <c r="D305" s="149" t="s">
        <v>39</v>
      </c>
      <c r="E305" s="149" t="s">
        <v>34</v>
      </c>
      <c r="F305" s="149" t="s">
        <v>47</v>
      </c>
      <c r="G305" s="156">
        <f>VLOOKUP(B305,'Full FBS'!$B$18:$M$2049,6,0)</f>
        <v>0</v>
      </c>
      <c r="H305" s="156">
        <f>VLOOKUP(B305,'Full FBS'!$B$18:$M$2049,7,0)</f>
        <v>0</v>
      </c>
      <c r="I305" s="156">
        <f>VLOOKUP(B305,'Full FBS'!$B$18:$M$2049,8,0)</f>
        <v>287</v>
      </c>
      <c r="J305" s="156">
        <f>VLOOKUP(B305,'Full FBS'!$B$18:$M$2049,9,0)</f>
        <v>3</v>
      </c>
      <c r="K305" s="156">
        <f>VLOOKUP(B305,'Full FBS'!$B$18:$M$2049,10,0)</f>
        <v>8</v>
      </c>
      <c r="L305" s="156">
        <f>VLOOKUP(B305,'Full FBS'!$B$18:$M$2049,11,0)</f>
        <v>73</v>
      </c>
      <c r="M305" s="156">
        <f>VLOOKUP(B305,'Full FBS'!$B$18:$M$2049,12,0)</f>
        <v>0</v>
      </c>
      <c r="N305" s="153">
        <f>SUM(G305*$D$8+H305*$D$5+I305*$D$9+J305*$D$6+K305*$D$11+L305*$D$10+M305*$D$7)</f>
        <v>58</v>
      </c>
      <c r="O305" s="159">
        <f>VLOOKUP(B305, 'Full FBS'!$B$18:$P$2049, 14, FALSE)</f>
        <v>1.02</v>
      </c>
      <c r="P305" s="160">
        <f>SUM(((((I305+(L305*1.1))/1800*0.55)+(J305+M305)/18*0.41))+(K305/20*0.04))*100*O305+(H305*1.75)</f>
        <v>20.049516666666669</v>
      </c>
      <c r="Q305" s="29"/>
      <c r="R305" s="14"/>
      <c r="S305" s="14"/>
      <c r="T305" s="14"/>
      <c r="U305" s="14"/>
    </row>
    <row r="306" spans="1:21" ht="13.5" customHeight="1">
      <c r="A306" s="154">
        <f>RANK(N306,$N$18:$N$2220)</f>
        <v>289</v>
      </c>
      <c r="B306" s="148" t="s">
        <v>90</v>
      </c>
      <c r="C306" s="148" t="s">
        <v>1938</v>
      </c>
      <c r="D306" s="149" t="s">
        <v>39</v>
      </c>
      <c r="E306" s="149" t="s">
        <v>34</v>
      </c>
      <c r="F306" s="149" t="s">
        <v>45</v>
      </c>
      <c r="G306" s="156">
        <f>VLOOKUP(B306,'Full FBS'!$B$18:$M$2049,6,0)</f>
        <v>0</v>
      </c>
      <c r="H306" s="156">
        <f>VLOOKUP(B306,'Full FBS'!$B$18:$M$2049,7,0)</f>
        <v>0</v>
      </c>
      <c r="I306" s="156">
        <f>VLOOKUP(B306,'Full FBS'!$B$18:$M$2049,8,0)</f>
        <v>256</v>
      </c>
      <c r="J306" s="156">
        <f>VLOOKUP(B306,'Full FBS'!$B$18:$M$2049,9,0)</f>
        <v>3</v>
      </c>
      <c r="K306" s="156">
        <f>VLOOKUP(B306,'Full FBS'!$B$18:$M$2049,10,0)</f>
        <v>10</v>
      </c>
      <c r="L306" s="156">
        <f>VLOOKUP(B306,'Full FBS'!$B$18:$M$2049,11,0)</f>
        <v>91</v>
      </c>
      <c r="M306" s="156">
        <f>VLOOKUP(B306,'Full FBS'!$B$18:$M$2049,12,0)</f>
        <v>0</v>
      </c>
      <c r="N306" s="153">
        <f>SUM(G306*$D$8+H306*$D$5+I306*$D$9+J306*$D$6+K306*$D$11+L306*$D$10+M306*$D$7)</f>
        <v>57.7</v>
      </c>
      <c r="O306" s="159">
        <f>VLOOKUP(B306, 'Full FBS'!$B$18:$P$2049, 14, FALSE)</f>
        <v>1.02</v>
      </c>
      <c r="P306" s="160">
        <f>SUM(((((I306+(L306*1.1))/1800*0.55)+(J306+M306)/18*0.41))+(K306/20*0.04))*100*O306+(H306*1.75)</f>
        <v>20.108450000000001</v>
      </c>
      <c r="Q306" s="29"/>
      <c r="R306" s="14"/>
      <c r="S306" s="14"/>
      <c r="T306" s="14"/>
      <c r="U306" s="14"/>
    </row>
    <row r="307" spans="1:21" ht="13.5" customHeight="1">
      <c r="A307" s="154">
        <f>RANK(N307,$N$18:$N$2220)</f>
        <v>290</v>
      </c>
      <c r="B307" s="148" t="s">
        <v>1516</v>
      </c>
      <c r="C307" s="148" t="s">
        <v>423</v>
      </c>
      <c r="D307" s="149" t="s">
        <v>39</v>
      </c>
      <c r="E307" s="149" t="s">
        <v>36</v>
      </c>
      <c r="F307" s="149" t="s">
        <v>337</v>
      </c>
      <c r="G307" s="156">
        <f>VLOOKUP(B307,'Full FBS'!$B$18:$M$2049,6,0)</f>
        <v>0</v>
      </c>
      <c r="H307" s="156">
        <f>VLOOKUP(B307,'Full FBS'!$B$18:$M$2049,7,0)</f>
        <v>0</v>
      </c>
      <c r="I307" s="156">
        <f>VLOOKUP(B307,'Full FBS'!$B$18:$M$2049,8,0)</f>
        <v>365</v>
      </c>
      <c r="J307" s="156">
        <f>VLOOKUP(B307,'Full FBS'!$B$18:$M$2049,9,0)</f>
        <v>2</v>
      </c>
      <c r="K307" s="156">
        <f>VLOOKUP(B307,'Full FBS'!$B$18:$M$2049,10,0)</f>
        <v>6</v>
      </c>
      <c r="L307" s="156">
        <f>VLOOKUP(B307,'Full FBS'!$B$18:$M$2049,11,0)</f>
        <v>53</v>
      </c>
      <c r="M307" s="156">
        <f>VLOOKUP(B307,'Full FBS'!$B$18:$M$2049,12,0)</f>
        <v>0</v>
      </c>
      <c r="N307" s="153">
        <f>SUM(G307*$D$8+H307*$D$5+I307*$D$9+J307*$D$6+K307*$D$11+L307*$D$10+M307*$D$7)</f>
        <v>56.8</v>
      </c>
      <c r="O307" s="159">
        <f>VLOOKUP(B307, 'Full FBS'!$B$18:$P$2049, 14, FALSE)</f>
        <v>1.02</v>
      </c>
      <c r="P307" s="160">
        <f>SUM(((((I307+(L307*1.1))/1800*0.55)+(J307+M307)/18*0.41))+(K307/20*0.04))*100*O307+(H307*1.75)</f>
        <v>19.063516666666668</v>
      </c>
      <c r="Q307" s="29"/>
      <c r="R307" s="14"/>
      <c r="S307" s="14"/>
      <c r="T307" s="14"/>
      <c r="U307" s="14"/>
    </row>
    <row r="308" spans="1:21" ht="13.5" customHeight="1">
      <c r="A308" s="154">
        <f>RANK(N308,$N$18:$N$2220)</f>
        <v>291</v>
      </c>
      <c r="B308" s="148" t="s">
        <v>619</v>
      </c>
      <c r="C308" s="148" t="s">
        <v>1923</v>
      </c>
      <c r="D308" s="149" t="s">
        <v>39</v>
      </c>
      <c r="E308" s="149" t="s">
        <v>34</v>
      </c>
      <c r="F308" s="149" t="s">
        <v>336</v>
      </c>
      <c r="G308" s="156">
        <f>VLOOKUP(B308,'Full FBS'!$B$18:$M$2049,6,0)</f>
        <v>0</v>
      </c>
      <c r="H308" s="156">
        <f>VLOOKUP(B308,'Full FBS'!$B$18:$M$2049,7,0)</f>
        <v>0</v>
      </c>
      <c r="I308" s="156">
        <f>VLOOKUP(B308,'Full FBS'!$B$18:$M$2049,8,0)</f>
        <v>306</v>
      </c>
      <c r="J308" s="156">
        <f>VLOOKUP(B308,'Full FBS'!$B$18:$M$2049,9,0)</f>
        <v>3</v>
      </c>
      <c r="K308" s="156">
        <f>VLOOKUP(B308,'Full FBS'!$B$18:$M$2049,10,0)</f>
        <v>7</v>
      </c>
      <c r="L308" s="156">
        <f>VLOOKUP(B308,'Full FBS'!$B$18:$M$2049,11,0)</f>
        <v>39</v>
      </c>
      <c r="M308" s="156">
        <f>VLOOKUP(B308,'Full FBS'!$B$18:$M$2049,12,0)</f>
        <v>0</v>
      </c>
      <c r="N308" s="153">
        <f>SUM(G308*$D$8+H308*$D$5+I308*$D$9+J308*$D$6+K308*$D$11+L308*$D$10+M308*$D$7)</f>
        <v>56</v>
      </c>
      <c r="O308" s="159">
        <f>VLOOKUP(B308, 'Full FBS'!$B$18:$P$2049, 14, FALSE)</f>
        <v>1.02</v>
      </c>
      <c r="P308" s="160">
        <f>SUM(((((I308+(L308*1.1))/1800*0.55)+(J308+M308)/18*0.41))+(K308/20*0.04))*100*O308+(H308*1.75)</f>
        <v>19.27205</v>
      </c>
      <c r="Q308" s="29"/>
      <c r="R308" s="14"/>
      <c r="S308" s="14"/>
      <c r="T308" s="14"/>
      <c r="U308" s="14"/>
    </row>
    <row r="309" spans="1:21" ht="13.5" customHeight="1">
      <c r="A309" s="154">
        <f>RANK(N309,$N$18:$N$2220)</f>
        <v>292</v>
      </c>
      <c r="B309" s="148" t="s">
        <v>1851</v>
      </c>
      <c r="C309" s="148" t="s">
        <v>1046</v>
      </c>
      <c r="D309" s="149" t="s">
        <v>39</v>
      </c>
      <c r="E309" s="149" t="s">
        <v>36</v>
      </c>
      <c r="F309" s="149" t="s">
        <v>37</v>
      </c>
      <c r="G309" s="156">
        <f>VLOOKUP(B309,'Full FBS'!$B$18:$M$2049,6,0)</f>
        <v>0</v>
      </c>
      <c r="H309" s="156">
        <f>VLOOKUP(B309,'Full FBS'!$B$18:$M$2049,7,0)</f>
        <v>0</v>
      </c>
      <c r="I309" s="156">
        <f>VLOOKUP(B309,'Full FBS'!$B$18:$M$2049,8,0)</f>
        <v>367</v>
      </c>
      <c r="J309" s="156">
        <f>VLOOKUP(B309,'Full FBS'!$B$18:$M$2049,9,0)</f>
        <v>2</v>
      </c>
      <c r="K309" s="156">
        <f>VLOOKUP(B309,'Full FBS'!$B$18:$M$2049,10,0)</f>
        <v>7</v>
      </c>
      <c r="L309" s="156">
        <f>VLOOKUP(B309,'Full FBS'!$B$18:$M$2049,11,0)</f>
        <v>36</v>
      </c>
      <c r="M309" s="156">
        <f>VLOOKUP(B309,'Full FBS'!$B$18:$M$2049,12,0)</f>
        <v>0</v>
      </c>
      <c r="N309" s="153">
        <f>SUM(G309*$D$8+H309*$D$5+I309*$D$9+J309*$D$6+K309*$D$11+L309*$D$10+M309*$D$7)</f>
        <v>55.800000000000004</v>
      </c>
      <c r="O309" s="159">
        <f>VLOOKUP(B309, 'Full FBS'!$B$18:$P$2049, 14, FALSE)</f>
        <v>1.02</v>
      </c>
      <c r="P309" s="160">
        <f>SUM(((((I309+(L309*1.1))/1800*0.55)+(J309+M309)/18*0.41))+(K309/20*0.04))*100*O309+(H309*1.75)</f>
        <v>18.747033333333331</v>
      </c>
      <c r="Q309" s="29"/>
      <c r="R309" s="14"/>
      <c r="S309" s="14"/>
      <c r="T309" s="14"/>
      <c r="U309" s="14"/>
    </row>
    <row r="310" spans="1:21" ht="13.5" customHeight="1">
      <c r="A310" s="154">
        <f>RANK(N310,$N$18:$N$2220)</f>
        <v>293</v>
      </c>
      <c r="B310" s="148" t="s">
        <v>481</v>
      </c>
      <c r="C310" s="148" t="s">
        <v>428</v>
      </c>
      <c r="D310" s="149" t="s">
        <v>39</v>
      </c>
      <c r="E310" s="149" t="s">
        <v>38</v>
      </c>
      <c r="F310" s="149" t="s">
        <v>336</v>
      </c>
      <c r="G310" s="156">
        <f>VLOOKUP(B310,'Full FBS'!$B$18:$M$2049,6,0)</f>
        <v>0</v>
      </c>
      <c r="H310" s="156">
        <f>VLOOKUP(B310,'Full FBS'!$B$18:$M$2049,7,0)</f>
        <v>0</v>
      </c>
      <c r="I310" s="156">
        <f>VLOOKUP(B310,'Full FBS'!$B$18:$M$2049,8,0)</f>
        <v>369</v>
      </c>
      <c r="J310" s="156">
        <f>VLOOKUP(B310,'Full FBS'!$B$18:$M$2049,9,0)</f>
        <v>2</v>
      </c>
      <c r="K310" s="156">
        <f>VLOOKUP(B310,'Full FBS'!$B$18:$M$2049,10,0)</f>
        <v>6</v>
      </c>
      <c r="L310" s="156">
        <f>VLOOKUP(B310,'Full FBS'!$B$18:$M$2049,11,0)</f>
        <v>33</v>
      </c>
      <c r="M310" s="156">
        <f>VLOOKUP(B310,'Full FBS'!$B$18:$M$2049,12,0)</f>
        <v>0</v>
      </c>
      <c r="N310" s="153">
        <f>SUM(G310*$D$8+H310*$D$5+I310*$D$9+J310*$D$6+K310*$D$11+L310*$D$10+M310*$D$7)</f>
        <v>55.199999999999996</v>
      </c>
      <c r="O310" s="159">
        <f>VLOOKUP(B310, 'Full FBS'!$B$18:$P$2049, 14, FALSE)</f>
        <v>1.02</v>
      </c>
      <c r="P310" s="160">
        <f>SUM(((((I310+(L310*1.1))/1800*0.55)+(J310+M310)/18*0.41))+(K310/20*0.04))*100*O310+(H310*1.75)</f>
        <v>18.502516666666668</v>
      </c>
      <c r="Q310" s="29"/>
      <c r="R310" s="14"/>
      <c r="S310" s="14"/>
      <c r="T310" s="14"/>
      <c r="U310" s="14"/>
    </row>
    <row r="311" spans="1:21" ht="13.5" customHeight="1">
      <c r="A311" s="154">
        <f>RANK(N311,$N$18:$N$2220)</f>
        <v>294</v>
      </c>
      <c r="B311" s="148" t="s">
        <v>226</v>
      </c>
      <c r="C311" s="148" t="s">
        <v>1056</v>
      </c>
      <c r="D311" s="149" t="s">
        <v>39</v>
      </c>
      <c r="E311" s="149" t="s">
        <v>34</v>
      </c>
      <c r="F311" s="149" t="s">
        <v>41</v>
      </c>
      <c r="G311" s="156">
        <f>VLOOKUP(B311,'Full FBS'!$B$18:$M$2049,6,0)</f>
        <v>0</v>
      </c>
      <c r="H311" s="156">
        <f>VLOOKUP(B311,'Full FBS'!$B$18:$M$2049,7,0)</f>
        <v>0</v>
      </c>
      <c r="I311" s="156">
        <f>VLOOKUP(B311,'Full FBS'!$B$18:$M$2049,8,0)</f>
        <v>356</v>
      </c>
      <c r="J311" s="156">
        <f>VLOOKUP(B311,'Full FBS'!$B$18:$M$2049,9,0)</f>
        <v>2</v>
      </c>
      <c r="K311" s="156">
        <f>VLOOKUP(B311,'Full FBS'!$B$18:$M$2049,10,0)</f>
        <v>6</v>
      </c>
      <c r="L311" s="156">
        <f>VLOOKUP(B311,'Full FBS'!$B$18:$M$2049,11,0)</f>
        <v>37</v>
      </c>
      <c r="M311" s="156">
        <f>VLOOKUP(B311,'Full FBS'!$B$18:$M$2049,12,0)</f>
        <v>0</v>
      </c>
      <c r="N311" s="153">
        <f>SUM(G311*$D$8+H311*$D$5+I311*$D$9+J311*$D$6+K311*$D$11+L311*$D$10+M311*$D$7)</f>
        <v>54.300000000000004</v>
      </c>
      <c r="O311" s="159">
        <f>VLOOKUP(B311, 'Full FBS'!$B$18:$P$2049, 14, FALSE)</f>
        <v>1.02</v>
      </c>
      <c r="P311" s="160">
        <f>SUM(((((I311+(L311*1.1))/1800*0.55)+(J311+M311)/18*0.41))+(K311/20*0.04))*100*O311+(H311*1.75)</f>
        <v>18.234483333333333</v>
      </c>
      <c r="Q311" s="29"/>
      <c r="R311" s="14"/>
      <c r="S311" s="14"/>
      <c r="T311" s="14"/>
      <c r="U311" s="14"/>
    </row>
    <row r="312" spans="1:21" ht="13.5" customHeight="1">
      <c r="A312" s="154">
        <f>RANK(N312,$N$18:$N$2220)</f>
        <v>295</v>
      </c>
      <c r="B312" s="148" t="s">
        <v>1707</v>
      </c>
      <c r="C312" s="148" t="s">
        <v>445</v>
      </c>
      <c r="D312" s="149" t="s">
        <v>39</v>
      </c>
      <c r="E312" s="149" t="s">
        <v>38</v>
      </c>
      <c r="F312" s="149" t="s">
        <v>47</v>
      </c>
      <c r="G312" s="156">
        <f>VLOOKUP(B312,'Full FBS'!$B$18:$M$2049,6,0)</f>
        <v>0</v>
      </c>
      <c r="H312" s="156">
        <f>VLOOKUP(B312,'Full FBS'!$B$18:$M$2049,7,0)</f>
        <v>0</v>
      </c>
      <c r="I312" s="156">
        <f>VLOOKUP(B312,'Full FBS'!$B$18:$M$2049,8,0)</f>
        <v>321</v>
      </c>
      <c r="J312" s="156">
        <f>VLOOKUP(B312,'Full FBS'!$B$18:$M$2049,9,0)</f>
        <v>2</v>
      </c>
      <c r="K312" s="156">
        <f>VLOOKUP(B312,'Full FBS'!$B$18:$M$2049,10,0)</f>
        <v>8</v>
      </c>
      <c r="L312" s="156">
        <f>VLOOKUP(B312,'Full FBS'!$B$18:$M$2049,11,0)</f>
        <v>47</v>
      </c>
      <c r="M312" s="156">
        <f>VLOOKUP(B312,'Full FBS'!$B$18:$M$2049,12,0)</f>
        <v>0</v>
      </c>
      <c r="N312" s="153">
        <f>SUM(G312*$D$8+H312*$D$5+I312*$D$9+J312*$D$6+K312*$D$11+L312*$D$10+M312*$D$7)</f>
        <v>52.800000000000004</v>
      </c>
      <c r="O312" s="159">
        <f>VLOOKUP(B312, 'Full FBS'!$B$18:$P$2049, 14, FALSE)</f>
        <v>1.02</v>
      </c>
      <c r="P312" s="160">
        <f>SUM(((((I312+(L312*1.1))/1800*0.55)+(J312+M312)/18*0.41))+(K312/20*0.04))*100*O312+(H312*1.75)</f>
        <v>17.894483333333334</v>
      </c>
      <c r="Q312" s="29"/>
      <c r="R312" s="14"/>
      <c r="S312" s="14"/>
      <c r="T312" s="14"/>
      <c r="U312" s="14"/>
    </row>
    <row r="313" spans="1:21" ht="13.5" customHeight="1">
      <c r="A313" s="154">
        <f>RANK(N313,$N$18:$N$2220)</f>
        <v>296</v>
      </c>
      <c r="B313" s="148" t="s">
        <v>1767</v>
      </c>
      <c r="C313" s="148" t="s">
        <v>441</v>
      </c>
      <c r="D313" s="149" t="s">
        <v>39</v>
      </c>
      <c r="E313" s="149" t="s">
        <v>36</v>
      </c>
      <c r="F313" s="149" t="s">
        <v>47</v>
      </c>
      <c r="G313" s="156">
        <f>VLOOKUP(B313,'Full FBS'!$B$18:$M$2049,6,0)</f>
        <v>0</v>
      </c>
      <c r="H313" s="156">
        <f>VLOOKUP(B313,'Full FBS'!$B$18:$M$2049,7,0)</f>
        <v>0</v>
      </c>
      <c r="I313" s="156">
        <f>VLOOKUP(B313,'Full FBS'!$B$18:$M$2049,8,0)</f>
        <v>241</v>
      </c>
      <c r="J313" s="156">
        <f>VLOOKUP(B313,'Full FBS'!$B$18:$M$2049,9,0)</f>
        <v>1</v>
      </c>
      <c r="K313" s="156">
        <f>VLOOKUP(B313,'Full FBS'!$B$18:$M$2049,10,0)</f>
        <v>10</v>
      </c>
      <c r="L313" s="156">
        <f>VLOOKUP(B313,'Full FBS'!$B$18:$M$2049,11,0)</f>
        <v>116</v>
      </c>
      <c r="M313" s="156">
        <f>VLOOKUP(B313,'Full FBS'!$B$18:$M$2049,12,0)</f>
        <v>1</v>
      </c>
      <c r="N313" s="153">
        <f>SUM(G313*$D$8+H313*$D$5+I313*$D$9+J313*$D$6+K313*$D$11+L313*$D$10+M313*$D$7)</f>
        <v>52.7</v>
      </c>
      <c r="O313" s="159">
        <f>VLOOKUP(B313, 'Full FBS'!$B$18:$P$2049, 14, FALSE)</f>
        <v>1.02</v>
      </c>
      <c r="P313" s="160">
        <f>SUM(((((I313+(L313*1.1))/1800*0.55)+(J313+M313)/18*0.41))+(K313/20*0.04))*100*O313+(H313*1.75)</f>
        <v>18.174699999999998</v>
      </c>
      <c r="Q313" s="29"/>
      <c r="R313" s="14"/>
      <c r="S313" s="14"/>
      <c r="T313" s="14"/>
      <c r="U313" s="14"/>
    </row>
    <row r="314" spans="1:21" ht="13.5" customHeight="1">
      <c r="A314" s="154">
        <f>RANK(N314,$N$18:$N$2220)</f>
        <v>297</v>
      </c>
      <c r="B314" s="148" t="s">
        <v>97</v>
      </c>
      <c r="C314" s="148" t="s">
        <v>1056</v>
      </c>
      <c r="D314" s="149" t="s">
        <v>39</v>
      </c>
      <c r="E314" s="149" t="s">
        <v>34</v>
      </c>
      <c r="F314" s="149" t="s">
        <v>41</v>
      </c>
      <c r="G314" s="156">
        <f>VLOOKUP(B314,'Full FBS'!$B$18:$M$2049,6,0)</f>
        <v>0</v>
      </c>
      <c r="H314" s="156">
        <f>VLOOKUP(B314,'Full FBS'!$B$18:$M$2049,7,0)</f>
        <v>0</v>
      </c>
      <c r="I314" s="156">
        <f>VLOOKUP(B314,'Full FBS'!$B$18:$M$2049,8,0)</f>
        <v>147</v>
      </c>
      <c r="J314" s="156">
        <f>VLOOKUP(B314,'Full FBS'!$B$18:$M$2049,9,0)</f>
        <v>1</v>
      </c>
      <c r="K314" s="156">
        <f>VLOOKUP(B314,'Full FBS'!$B$18:$M$2049,10,0)</f>
        <v>19</v>
      </c>
      <c r="L314" s="156">
        <f>VLOOKUP(B314,'Full FBS'!$B$18:$M$2049,11,0)</f>
        <v>161</v>
      </c>
      <c r="M314" s="156">
        <f>VLOOKUP(B314,'Full FBS'!$B$18:$M$2049,12,0)</f>
        <v>1</v>
      </c>
      <c r="N314" s="153">
        <f>SUM(G314*$D$8+H314*$D$5+I314*$D$9+J314*$D$6+K314*$D$11+L314*$D$10+M314*$D$7)</f>
        <v>52.300000000000004</v>
      </c>
      <c r="O314" s="159">
        <f>VLOOKUP(B314, 'Full FBS'!$B$18:$P$2049, 14, FALSE)</f>
        <v>1.02</v>
      </c>
      <c r="P314" s="160">
        <f>SUM(((((I314+(L314*1.1))/1800*0.55)+(J314+M314)/18*0.41))+(K314/20*0.04))*100*O314+(H314*1.75)</f>
        <v>18.623783333333339</v>
      </c>
      <c r="Q314" s="29"/>
      <c r="R314" s="14"/>
      <c r="S314" s="14"/>
      <c r="T314" s="14"/>
      <c r="U314" s="14"/>
    </row>
    <row r="315" spans="1:21" ht="13.5" customHeight="1">
      <c r="A315" s="154">
        <f>RANK(N315,$N$18:$N$2220)</f>
        <v>298</v>
      </c>
      <c r="B315" s="148" t="s">
        <v>2208</v>
      </c>
      <c r="C315" s="148" t="s">
        <v>413</v>
      </c>
      <c r="D315" s="149" t="s">
        <v>39</v>
      </c>
      <c r="E315" s="149" t="s">
        <v>1965</v>
      </c>
      <c r="F315" s="149" t="s">
        <v>336</v>
      </c>
      <c r="G315" s="156">
        <f>VLOOKUP(B315,'Full FBS'!$B$18:$M$2049,6,0)</f>
        <v>0</v>
      </c>
      <c r="H315" s="156">
        <f>VLOOKUP(B315,'Full FBS'!$B$18:$M$2049,7,0)</f>
        <v>0</v>
      </c>
      <c r="I315" s="156">
        <f>VLOOKUP(B315,'Full FBS'!$B$18:$M$2049,8,0)</f>
        <v>326</v>
      </c>
      <c r="J315" s="156">
        <f>VLOOKUP(B315,'Full FBS'!$B$18:$M$2049,9,0)</f>
        <v>2</v>
      </c>
      <c r="K315" s="156">
        <f>VLOOKUP(B315,'Full FBS'!$B$18:$M$2049,10,0)</f>
        <v>7</v>
      </c>
      <c r="L315" s="156">
        <f>VLOOKUP(B315,'Full FBS'!$B$18:$M$2049,11,0)</f>
        <v>41</v>
      </c>
      <c r="M315" s="156">
        <f>VLOOKUP(B315,'Full FBS'!$B$18:$M$2049,12,0)</f>
        <v>0</v>
      </c>
      <c r="N315" s="153">
        <f>SUM(G315*$D$8+H315*$D$5+I315*$D$9+J315*$D$6+K315*$D$11+L315*$D$10+M315*$D$7)</f>
        <v>52.2</v>
      </c>
      <c r="O315" s="159">
        <f>VLOOKUP(B315, 'Full FBS'!$B$18:$P$2049, 14, FALSE)</f>
        <v>1.02</v>
      </c>
      <c r="P315" s="160">
        <f>SUM(((((I315+(L315*1.1))/1800*0.55)+(J315+M315)/18*0.41))+(K315/20*0.04))*100*O315+(H315*1.75)</f>
        <v>17.64061666666667</v>
      </c>
      <c r="Q315" s="29"/>
      <c r="R315" s="14"/>
      <c r="S315" s="14"/>
      <c r="T315" s="14"/>
      <c r="U315" s="14"/>
    </row>
    <row r="316" spans="1:21" ht="13.5" customHeight="1">
      <c r="A316" s="154">
        <f>RANK(N316,$N$18:$N$2220)</f>
        <v>299</v>
      </c>
      <c r="B316" s="148" t="s">
        <v>1314</v>
      </c>
      <c r="C316" s="148" t="s">
        <v>407</v>
      </c>
      <c r="D316" s="149" t="s">
        <v>39</v>
      </c>
      <c r="E316" s="149" t="s">
        <v>38</v>
      </c>
      <c r="F316" s="149" t="s">
        <v>35</v>
      </c>
      <c r="G316" s="156">
        <f>VLOOKUP(B316,'Full FBS'!$B$18:$M$2049,6,0)</f>
        <v>0</v>
      </c>
      <c r="H316" s="156">
        <f>VLOOKUP(B316,'Full FBS'!$B$18:$M$2049,7,0)</f>
        <v>0</v>
      </c>
      <c r="I316" s="156">
        <f>VLOOKUP(B316,'Full FBS'!$B$18:$M$2049,8,0)</f>
        <v>302</v>
      </c>
      <c r="J316" s="156">
        <f>VLOOKUP(B316,'Full FBS'!$B$18:$M$2049,9,0)</f>
        <v>2</v>
      </c>
      <c r="K316" s="156">
        <f>VLOOKUP(B316,'Full FBS'!$B$18:$M$2049,10,0)</f>
        <v>7</v>
      </c>
      <c r="L316" s="156">
        <f>VLOOKUP(B316,'Full FBS'!$B$18:$M$2049,11,0)</f>
        <v>59</v>
      </c>
      <c r="M316" s="156">
        <f>VLOOKUP(B316,'Full FBS'!$B$18:$M$2049,12,0)</f>
        <v>0</v>
      </c>
      <c r="N316" s="153">
        <f>SUM(G316*$D$8+H316*$D$5+I316*$D$9+J316*$D$6+K316*$D$11+L316*$D$10+M316*$D$7)</f>
        <v>51.6</v>
      </c>
      <c r="O316" s="159">
        <f>VLOOKUP(B316, 'Full FBS'!$B$18:$P$2049, 14, FALSE)</f>
        <v>1.02</v>
      </c>
      <c r="P316" s="160">
        <f>SUM(((((I316+(L316*1.1))/1800*0.55)+(J316+M316)/18*0.41))+(K316/20*0.04))*100*O316+(H316*1.75)</f>
        <v>17.509716666666666</v>
      </c>
      <c r="Q316" s="29"/>
      <c r="R316" s="14"/>
      <c r="S316" s="14"/>
      <c r="T316" s="14"/>
      <c r="U316" s="14"/>
    </row>
    <row r="317" spans="1:21" ht="13.5" customHeight="1">
      <c r="A317" s="154">
        <f>RANK(N317,$N$18:$N$2220)</f>
        <v>299</v>
      </c>
      <c r="B317" s="148" t="s">
        <v>1473</v>
      </c>
      <c r="C317" s="148" t="s">
        <v>420</v>
      </c>
      <c r="D317" s="149" t="s">
        <v>39</v>
      </c>
      <c r="E317" s="149" t="s">
        <v>1965</v>
      </c>
      <c r="F317" s="149" t="s">
        <v>337</v>
      </c>
      <c r="G317" s="156">
        <f>VLOOKUP(B317,'Full FBS'!$B$18:$M$2049,6,0)</f>
        <v>0</v>
      </c>
      <c r="H317" s="156">
        <f>VLOOKUP(B317,'Full FBS'!$B$18:$M$2049,7,0)</f>
        <v>0</v>
      </c>
      <c r="I317" s="156">
        <f>VLOOKUP(B317,'Full FBS'!$B$18:$M$2049,8,0)</f>
        <v>247</v>
      </c>
      <c r="J317" s="156">
        <f>VLOOKUP(B317,'Full FBS'!$B$18:$M$2049,9,0)</f>
        <v>3</v>
      </c>
      <c r="K317" s="156">
        <f>VLOOKUP(B317,'Full FBS'!$B$18:$M$2049,10,0)</f>
        <v>6</v>
      </c>
      <c r="L317" s="156">
        <f>VLOOKUP(B317,'Full FBS'!$B$18:$M$2049,11,0)</f>
        <v>59</v>
      </c>
      <c r="M317" s="156">
        <f>VLOOKUP(B317,'Full FBS'!$B$18:$M$2049,12,0)</f>
        <v>0</v>
      </c>
      <c r="N317" s="153">
        <f>SUM(G317*$D$8+H317*$D$5+I317*$D$9+J317*$D$6+K317*$D$11+L317*$D$10+M317*$D$7)</f>
        <v>51.6</v>
      </c>
      <c r="O317" s="159">
        <f>VLOOKUP(B317, 'Full FBS'!$B$18:$P$2049, 14, FALSE)</f>
        <v>1.02</v>
      </c>
      <c r="P317" s="160">
        <f>SUM(((((I317+(L317*1.1))/1800*0.55)+(J317+M317)/18*0.41))+(K317/20*0.04))*100*O317+(H317*1.75)</f>
        <v>17.914883333333332</v>
      </c>
      <c r="Q317" s="29"/>
      <c r="R317" s="14"/>
      <c r="S317" s="14"/>
      <c r="T317" s="14"/>
      <c r="U317" s="14"/>
    </row>
    <row r="318" spans="1:21" ht="13.5" customHeight="1">
      <c r="A318" s="154">
        <f>RANK(N318,$N$18:$N$2220)</f>
        <v>301</v>
      </c>
      <c r="B318" s="148" t="s">
        <v>1690</v>
      </c>
      <c r="C318" s="148" t="s">
        <v>406</v>
      </c>
      <c r="D318" s="149" t="s">
        <v>39</v>
      </c>
      <c r="E318" s="149" t="s">
        <v>40</v>
      </c>
      <c r="F318" s="149" t="s">
        <v>45</v>
      </c>
      <c r="G318" s="156">
        <f>VLOOKUP(B318,'Full FBS'!$B$18:$M$2049,6,0)</f>
        <v>0</v>
      </c>
      <c r="H318" s="156">
        <f>VLOOKUP(B318,'Full FBS'!$B$18:$M$2049,7,0)</f>
        <v>0</v>
      </c>
      <c r="I318" s="156">
        <f>VLOOKUP(B318,'Full FBS'!$B$18:$M$2049,8,0)</f>
        <v>289</v>
      </c>
      <c r="J318" s="156">
        <f>VLOOKUP(B318,'Full FBS'!$B$18:$M$2049,9,0)</f>
        <v>2</v>
      </c>
      <c r="K318" s="156">
        <f>VLOOKUP(B318,'Full FBS'!$B$18:$M$2049,10,0)</f>
        <v>10</v>
      </c>
      <c r="L318" s="156">
        <f>VLOOKUP(B318,'Full FBS'!$B$18:$M$2049,11,0)</f>
        <v>56</v>
      </c>
      <c r="M318" s="156">
        <f>VLOOKUP(B318,'Full FBS'!$B$18:$M$2049,12,0)</f>
        <v>0</v>
      </c>
      <c r="N318" s="153">
        <f>SUM(G318*$D$8+H318*$D$5+I318*$D$9+J318*$D$6+K318*$D$11+L318*$D$10+M318*$D$7)</f>
        <v>51.500000000000007</v>
      </c>
      <c r="O318" s="159">
        <f>VLOOKUP(B318, 'Full FBS'!$B$18:$P$2049, 14, FALSE)</f>
        <v>1.02</v>
      </c>
      <c r="P318" s="160">
        <f>SUM(((((I318+(L318*1.1))/1800*0.55)+(J318+M318)/18*0.41))+(K318/20*0.04))*100*O318+(H318*1.75)</f>
        <v>17.613700000000001</v>
      </c>
      <c r="Q318" s="29"/>
      <c r="R318" s="14"/>
      <c r="S318" s="14"/>
      <c r="T318" s="14"/>
      <c r="U318" s="14"/>
    </row>
    <row r="319" spans="1:21" ht="13.5" customHeight="1">
      <c r="A319" s="154">
        <f>RANK(N319,$N$18:$N$2220)</f>
        <v>302</v>
      </c>
      <c r="B319" s="148" t="s">
        <v>1748</v>
      </c>
      <c r="C319" s="148" t="s">
        <v>412</v>
      </c>
      <c r="D319" s="149" t="s">
        <v>39</v>
      </c>
      <c r="E319" s="149" t="s">
        <v>34</v>
      </c>
      <c r="F319" s="149" t="s">
        <v>41</v>
      </c>
      <c r="G319" s="156">
        <f>VLOOKUP(B319,'Full FBS'!$B$18:$M$2049,6,0)</f>
        <v>0</v>
      </c>
      <c r="H319" s="156">
        <f>VLOOKUP(B319,'Full FBS'!$B$18:$M$2049,7,0)</f>
        <v>0</v>
      </c>
      <c r="I319" s="156">
        <f>VLOOKUP(B319,'Full FBS'!$B$18:$M$2049,8,0)</f>
        <v>232</v>
      </c>
      <c r="J319" s="156">
        <f>VLOOKUP(B319,'Full FBS'!$B$18:$M$2049,9,0)</f>
        <v>3</v>
      </c>
      <c r="K319" s="156">
        <f>VLOOKUP(B319,'Full FBS'!$B$18:$M$2049,10,0)</f>
        <v>7</v>
      </c>
      <c r="L319" s="156">
        <f>VLOOKUP(B319,'Full FBS'!$B$18:$M$2049,11,0)</f>
        <v>68</v>
      </c>
      <c r="M319" s="156">
        <f>VLOOKUP(B319,'Full FBS'!$B$18:$M$2049,12,0)</f>
        <v>0</v>
      </c>
      <c r="N319" s="153">
        <f>SUM(G319*$D$8+H319*$D$5+I319*$D$9+J319*$D$6+K319*$D$11+L319*$D$10+M319*$D$7)</f>
        <v>51.5</v>
      </c>
      <c r="O319" s="159">
        <f>VLOOKUP(B319, 'Full FBS'!$B$18:$P$2049, 14, FALSE)</f>
        <v>1.02</v>
      </c>
      <c r="P319" s="160">
        <f>SUM(((((I319+(L319*1.1))/1800*0.55)+(J319+M319)/18*0.41))+(K319/20*0.04))*100*O319+(H319*1.75)</f>
        <v>17.959933333333332</v>
      </c>
      <c r="Q319" s="29"/>
      <c r="R319" s="14"/>
      <c r="S319" s="14"/>
      <c r="T319" s="14"/>
      <c r="U319" s="14"/>
    </row>
    <row r="320" spans="1:21" ht="13.5" customHeight="1">
      <c r="A320" s="154">
        <f>RANK(N320,$N$18:$N$2220)</f>
        <v>303</v>
      </c>
      <c r="B320" s="148" t="s">
        <v>1373</v>
      </c>
      <c r="C320" s="148" t="s">
        <v>1927</v>
      </c>
      <c r="D320" s="149" t="s">
        <v>39</v>
      </c>
      <c r="E320" s="149" t="s">
        <v>34</v>
      </c>
      <c r="F320" s="149" t="s">
        <v>48</v>
      </c>
      <c r="G320" s="156">
        <f>VLOOKUP(B320,'Full FBS'!$B$18:$M$2049,6,0)</f>
        <v>0</v>
      </c>
      <c r="H320" s="156">
        <f>VLOOKUP(B320,'Full FBS'!$B$18:$M$2049,7,0)</f>
        <v>0</v>
      </c>
      <c r="I320" s="156">
        <f>VLOOKUP(B320,'Full FBS'!$B$18:$M$2049,8,0)</f>
        <v>285</v>
      </c>
      <c r="J320" s="156">
        <f>VLOOKUP(B320,'Full FBS'!$B$18:$M$2049,9,0)</f>
        <v>1</v>
      </c>
      <c r="K320" s="156">
        <f>VLOOKUP(B320,'Full FBS'!$B$18:$M$2049,10,0)</f>
        <v>5</v>
      </c>
      <c r="L320" s="156">
        <f>VLOOKUP(B320,'Full FBS'!$B$18:$M$2049,11,0)</f>
        <v>77</v>
      </c>
      <c r="M320" s="156">
        <f>VLOOKUP(B320,'Full FBS'!$B$18:$M$2049,12,0)</f>
        <v>1</v>
      </c>
      <c r="N320" s="153">
        <f>SUM(G320*$D$8+H320*$D$5+I320*$D$9+J320*$D$6+K320*$D$11+L320*$D$10+M320*$D$7)</f>
        <v>50.7</v>
      </c>
      <c r="O320" s="159">
        <f>VLOOKUP(B320, 'Full FBS'!$B$18:$P$2049, 14, FALSE)</f>
        <v>1.02</v>
      </c>
      <c r="P320" s="160">
        <f>SUM(((((I320+(L320*1.1))/1800*0.55)+(J320+M320)/18*0.41))+(K320/20*0.04))*100*O320+(H320*1.75)</f>
        <v>17.188983333333333</v>
      </c>
      <c r="Q320" s="29"/>
      <c r="R320" s="14"/>
      <c r="S320" s="14"/>
      <c r="T320" s="14"/>
      <c r="U320" s="14"/>
    </row>
    <row r="321" spans="1:21" ht="13.5" customHeight="1">
      <c r="A321" s="154">
        <f>RANK(N321,$N$18:$N$2220)</f>
        <v>304</v>
      </c>
      <c r="B321" s="148" t="s">
        <v>1413</v>
      </c>
      <c r="C321" s="148" t="s">
        <v>1931</v>
      </c>
      <c r="D321" s="149" t="s">
        <v>39</v>
      </c>
      <c r="E321" s="149" t="s">
        <v>36</v>
      </c>
      <c r="F321" s="149" t="s">
        <v>48</v>
      </c>
      <c r="G321" s="156">
        <f>VLOOKUP(B321,'Full FBS'!$B$18:$M$2049,6,0)</f>
        <v>0</v>
      </c>
      <c r="H321" s="156">
        <f>VLOOKUP(B321,'Full FBS'!$B$18:$M$2049,7,0)</f>
        <v>0</v>
      </c>
      <c r="I321" s="156">
        <f>VLOOKUP(B321,'Full FBS'!$B$18:$M$2049,8,0)</f>
        <v>323</v>
      </c>
      <c r="J321" s="156">
        <f>VLOOKUP(B321,'Full FBS'!$B$18:$M$2049,9,0)</f>
        <v>2</v>
      </c>
      <c r="K321" s="156">
        <f>VLOOKUP(B321,'Full FBS'!$B$18:$M$2049,10,0)</f>
        <v>5</v>
      </c>
      <c r="L321" s="156">
        <f>VLOOKUP(B321,'Full FBS'!$B$18:$M$2049,11,0)</f>
        <v>31</v>
      </c>
      <c r="M321" s="156">
        <f>VLOOKUP(B321,'Full FBS'!$B$18:$M$2049,12,0)</f>
        <v>0</v>
      </c>
      <c r="N321" s="153">
        <f>SUM(G321*$D$8+H321*$D$5+I321*$D$9+J321*$D$6+K321*$D$11+L321*$D$10+M321*$D$7)</f>
        <v>49.900000000000006</v>
      </c>
      <c r="O321" s="159">
        <f>VLOOKUP(B321, 'Full FBS'!$B$18:$P$2049, 14, FALSE)</f>
        <v>1.02</v>
      </c>
      <c r="P321" s="160">
        <f>SUM(((((I321+(L321*1.1))/1800*0.55)+(J321+M321)/18*0.41))+(K321/20*0.04))*100*O321+(H321*1.75)</f>
        <v>16.796283333333331</v>
      </c>
      <c r="Q321" s="29"/>
      <c r="R321" s="14"/>
      <c r="S321" s="14"/>
      <c r="T321" s="14"/>
      <c r="U321" s="14"/>
    </row>
    <row r="322" spans="1:21" ht="13.5" customHeight="1">
      <c r="A322" s="154">
        <f>RANK(N322,$N$18:$N$2220)</f>
        <v>305</v>
      </c>
      <c r="B322" s="148" t="s">
        <v>1286</v>
      </c>
      <c r="C322" s="148" t="s">
        <v>1920</v>
      </c>
      <c r="D322" s="149" t="s">
        <v>39</v>
      </c>
      <c r="E322" s="149" t="s">
        <v>36</v>
      </c>
      <c r="F322" s="149" t="s">
        <v>1966</v>
      </c>
      <c r="G322" s="156">
        <f>VLOOKUP(B322,'Full FBS'!$B$18:$M$2049,6,0)</f>
        <v>0</v>
      </c>
      <c r="H322" s="156">
        <f>VLOOKUP(B322,'Full FBS'!$B$18:$M$2049,7,0)</f>
        <v>0</v>
      </c>
      <c r="I322" s="156">
        <f>VLOOKUP(B322,'Full FBS'!$B$18:$M$2049,8,0)</f>
        <v>301</v>
      </c>
      <c r="J322" s="156">
        <f>VLOOKUP(B322,'Full FBS'!$B$18:$M$2049,9,0)</f>
        <v>2</v>
      </c>
      <c r="K322" s="156">
        <f>VLOOKUP(B322,'Full FBS'!$B$18:$M$2049,10,0)</f>
        <v>6</v>
      </c>
      <c r="L322" s="156">
        <f>VLOOKUP(B322,'Full FBS'!$B$18:$M$2049,11,0)</f>
        <v>47</v>
      </c>
      <c r="M322" s="156">
        <f>VLOOKUP(B322,'Full FBS'!$B$18:$M$2049,12,0)</f>
        <v>0</v>
      </c>
      <c r="N322" s="153">
        <f>SUM(G322*$D$8+H322*$D$5+I322*$D$9+J322*$D$6+K322*$D$11+L322*$D$10+M322*$D$7)</f>
        <v>49.800000000000004</v>
      </c>
      <c r="O322" s="159">
        <f>VLOOKUP(B322, 'Full FBS'!$B$18:$P$2049, 14, FALSE)</f>
        <v>1.02</v>
      </c>
      <c r="P322" s="160">
        <f>SUM(((((I322+(L322*1.1))/1800*0.55)+(J322+M322)/18*0.41))+(K322/20*0.04))*100*O322+(H322*1.75)</f>
        <v>16.863150000000005</v>
      </c>
      <c r="Q322" s="29"/>
      <c r="R322" s="14"/>
      <c r="S322" s="14"/>
      <c r="T322" s="14"/>
      <c r="U322" s="14"/>
    </row>
    <row r="323" spans="1:21" ht="13.5" customHeight="1">
      <c r="A323" s="154">
        <f>RANK(N323,$N$18:$N$2220)</f>
        <v>306</v>
      </c>
      <c r="B323" s="148" t="s">
        <v>1336</v>
      </c>
      <c r="C323" s="148" t="s">
        <v>452</v>
      </c>
      <c r="D323" s="149" t="s">
        <v>39</v>
      </c>
      <c r="E323" s="149" t="s">
        <v>1965</v>
      </c>
      <c r="F323" s="149" t="s">
        <v>337</v>
      </c>
      <c r="G323" s="156">
        <f>VLOOKUP(B323,'Full FBS'!$B$18:$M$2049,6,0)</f>
        <v>0</v>
      </c>
      <c r="H323" s="156">
        <f>VLOOKUP(B323,'Full FBS'!$B$18:$M$2049,7,0)</f>
        <v>0</v>
      </c>
      <c r="I323" s="156">
        <f>VLOOKUP(B323,'Full FBS'!$B$18:$M$2049,8,0)</f>
        <v>295</v>
      </c>
      <c r="J323" s="156">
        <f>VLOOKUP(B323,'Full FBS'!$B$18:$M$2049,9,0)</f>
        <v>2</v>
      </c>
      <c r="K323" s="156">
        <f>VLOOKUP(B323,'Full FBS'!$B$18:$M$2049,10,0)</f>
        <v>7</v>
      </c>
      <c r="L323" s="156">
        <f>VLOOKUP(B323,'Full FBS'!$B$18:$M$2049,11,0)</f>
        <v>43</v>
      </c>
      <c r="M323" s="156">
        <f>VLOOKUP(B323,'Full FBS'!$B$18:$M$2049,12,0)</f>
        <v>0</v>
      </c>
      <c r="N323" s="153">
        <f>SUM(G323*$D$8+H323*$D$5+I323*$D$9+J323*$D$6+K323*$D$11+L323*$D$10+M323*$D$7)</f>
        <v>49.3</v>
      </c>
      <c r="O323" s="159">
        <f>VLOOKUP(B323, 'Full FBS'!$B$18:$P$2049, 14, FALSE)</f>
        <v>1.02</v>
      </c>
      <c r="P323" s="160">
        <f>SUM(((((I323+(L323*1.1))/1800*0.55)+(J323+M323)/18*0.41))+(K323/20*0.04))*100*O323+(H323*1.75)</f>
        <v>16.743016666666669</v>
      </c>
      <c r="Q323" s="29"/>
      <c r="R323" s="14"/>
      <c r="S323" s="14"/>
      <c r="T323" s="14"/>
      <c r="U323" s="14"/>
    </row>
    <row r="324" spans="1:21" ht="13.5" customHeight="1">
      <c r="A324" s="154">
        <f>RANK(N324,$N$18:$N$2220)</f>
        <v>307</v>
      </c>
      <c r="B324" s="148" t="s">
        <v>1390</v>
      </c>
      <c r="C324" s="148" t="s">
        <v>417</v>
      </c>
      <c r="D324" s="149" t="s">
        <v>39</v>
      </c>
      <c r="E324" s="149" t="s">
        <v>1965</v>
      </c>
      <c r="F324" s="149" t="s">
        <v>37</v>
      </c>
      <c r="G324" s="156">
        <f>VLOOKUP(B324,'Full FBS'!$B$18:$M$2049,6,0)</f>
        <v>0</v>
      </c>
      <c r="H324" s="156">
        <f>VLOOKUP(B324,'Full FBS'!$B$18:$M$2049,7,0)</f>
        <v>0</v>
      </c>
      <c r="I324" s="156">
        <f>VLOOKUP(B324,'Full FBS'!$B$18:$M$2049,8,0)</f>
        <v>281</v>
      </c>
      <c r="J324" s="156">
        <f>VLOOKUP(B324,'Full FBS'!$B$18:$M$2049,9,0)</f>
        <v>3</v>
      </c>
      <c r="K324" s="156">
        <f>VLOOKUP(B324,'Full FBS'!$B$18:$M$2049,10,0)</f>
        <v>3</v>
      </c>
      <c r="L324" s="156">
        <f>VLOOKUP(B324,'Full FBS'!$B$18:$M$2049,11,0)</f>
        <v>16</v>
      </c>
      <c r="M324" s="156">
        <f>VLOOKUP(B324,'Full FBS'!$B$18:$M$2049,12,0)</f>
        <v>0</v>
      </c>
      <c r="N324" s="153">
        <f>SUM(G324*$D$8+H324*$D$5+I324*$D$9+J324*$D$6+K324*$D$11+L324*$D$10+M324*$D$7)</f>
        <v>49.2</v>
      </c>
      <c r="O324" s="159">
        <f>VLOOKUP(B324, 'Full FBS'!$B$18:$P$2049, 14, FALSE)</f>
        <v>1.02</v>
      </c>
      <c r="P324" s="160">
        <f>SUM(((((I324+(L324*1.1))/1800*0.55)+(J324+M324)/18*0.41))+(K324/20*0.04))*100*O324+(H324*1.75)</f>
        <v>16.888366666666666</v>
      </c>
      <c r="Q324" s="29"/>
      <c r="R324" s="14"/>
      <c r="S324" s="14"/>
      <c r="T324" s="14"/>
      <c r="U324" s="14"/>
    </row>
    <row r="325" spans="1:21" ht="13.5" customHeight="1">
      <c r="A325" s="154">
        <f>RANK(N325,$N$18:$N$2220)</f>
        <v>308</v>
      </c>
      <c r="B325" s="148" t="s">
        <v>1733</v>
      </c>
      <c r="C325" s="148" t="s">
        <v>416</v>
      </c>
      <c r="D325" s="149" t="s">
        <v>39</v>
      </c>
      <c r="E325" s="149" t="s">
        <v>40</v>
      </c>
      <c r="F325" s="149" t="s">
        <v>37</v>
      </c>
      <c r="G325" s="156">
        <f>VLOOKUP(B325,'Full FBS'!$B$18:$M$2049,6,0)</f>
        <v>0</v>
      </c>
      <c r="H325" s="156">
        <f>VLOOKUP(B325,'Full FBS'!$B$18:$M$2049,7,0)</f>
        <v>0</v>
      </c>
      <c r="I325" s="156">
        <f>VLOOKUP(B325,'Full FBS'!$B$18:$M$2049,8,0)</f>
        <v>283</v>
      </c>
      <c r="J325" s="156">
        <f>VLOOKUP(B325,'Full FBS'!$B$18:$M$2049,9,0)</f>
        <v>2</v>
      </c>
      <c r="K325" s="156">
        <f>VLOOKUP(B325,'Full FBS'!$B$18:$M$2049,10,0)</f>
        <v>7</v>
      </c>
      <c r="L325" s="156">
        <f>VLOOKUP(B325,'Full FBS'!$B$18:$M$2049,11,0)</f>
        <v>52</v>
      </c>
      <c r="M325" s="156">
        <f>VLOOKUP(B325,'Full FBS'!$B$18:$M$2049,12,0)</f>
        <v>0</v>
      </c>
      <c r="N325" s="153">
        <f>SUM(G325*$D$8+H325*$D$5+I325*$D$9+J325*$D$6+K325*$D$11+L325*$D$10+M325*$D$7)</f>
        <v>49</v>
      </c>
      <c r="O325" s="159">
        <f>VLOOKUP(B325, 'Full FBS'!$B$18:$P$2049, 14, FALSE)</f>
        <v>1.02</v>
      </c>
      <c r="P325" s="160">
        <f>SUM(((((I325+(L325*1.1))/1800*0.55)+(J325+M325)/18*0.41))+(K325/20*0.04))*100*O325+(H325*1.75)</f>
        <v>16.677566666666671</v>
      </c>
      <c r="Q325" s="29"/>
      <c r="R325" s="14"/>
      <c r="S325" s="14"/>
      <c r="T325" s="14"/>
      <c r="U325" s="14"/>
    </row>
    <row r="326" spans="1:21" ht="13.5" customHeight="1">
      <c r="A326" s="154">
        <f>RANK(N326,$N$18:$N$2220)</f>
        <v>309</v>
      </c>
      <c r="B326" s="148" t="s">
        <v>88</v>
      </c>
      <c r="C326" s="148" t="s">
        <v>1951</v>
      </c>
      <c r="D326" s="149" t="s">
        <v>39</v>
      </c>
      <c r="E326" s="149" t="s">
        <v>34</v>
      </c>
      <c r="F326" s="149" t="s">
        <v>47</v>
      </c>
      <c r="G326" s="156">
        <f>VLOOKUP(B326,'Full FBS'!$B$18:$M$2049,6,0)</f>
        <v>0</v>
      </c>
      <c r="H326" s="156">
        <f>VLOOKUP(B326,'Full FBS'!$B$18:$M$2049,7,0)</f>
        <v>0</v>
      </c>
      <c r="I326" s="156">
        <f>VLOOKUP(B326,'Full FBS'!$B$18:$M$2049,8,0)</f>
        <v>266</v>
      </c>
      <c r="J326" s="156">
        <f>VLOOKUP(B326,'Full FBS'!$B$18:$M$2049,9,0)</f>
        <v>2</v>
      </c>
      <c r="K326" s="156">
        <f>VLOOKUP(B326,'Full FBS'!$B$18:$M$2049,10,0)</f>
        <v>8</v>
      </c>
      <c r="L326" s="156">
        <f>VLOOKUP(B326,'Full FBS'!$B$18:$M$2049,11,0)</f>
        <v>63</v>
      </c>
      <c r="M326" s="156">
        <f>VLOOKUP(B326,'Full FBS'!$B$18:$M$2049,12,0)</f>
        <v>0</v>
      </c>
      <c r="N326" s="153">
        <f>SUM(G326*$D$8+H326*$D$5+I326*$D$9+J326*$D$6+K326*$D$11+L326*$D$10+M326*$D$7)</f>
        <v>48.900000000000006</v>
      </c>
      <c r="O326" s="159">
        <f>VLOOKUP(B326, 'Full FBS'!$B$18:$P$2049, 14, FALSE)</f>
        <v>1.02</v>
      </c>
      <c r="P326" s="160">
        <f>SUM(((((I326+(L326*1.1))/1800*0.55)+(J326+M326)/18*0.41))+(K326/20*0.04))*100*O326+(H326*1.75)</f>
        <v>16.728850000000005</v>
      </c>
      <c r="Q326" s="29"/>
      <c r="R326" s="14"/>
      <c r="S326" s="14"/>
      <c r="T326" s="14"/>
      <c r="U326" s="14"/>
    </row>
    <row r="327" spans="1:21" ht="13.5" customHeight="1">
      <c r="A327" s="154">
        <f>RANK(N327,$N$18:$N$2220)</f>
        <v>310</v>
      </c>
      <c r="B327" s="148" t="s">
        <v>1614</v>
      </c>
      <c r="C327" s="148" t="s">
        <v>410</v>
      </c>
      <c r="D327" s="149" t="s">
        <v>39</v>
      </c>
      <c r="E327" s="149" t="s">
        <v>36</v>
      </c>
      <c r="F327" s="149" t="s">
        <v>337</v>
      </c>
      <c r="G327" s="156">
        <f>VLOOKUP(B327,'Full FBS'!$B$18:$M$2049,6,0)</f>
        <v>0</v>
      </c>
      <c r="H327" s="156">
        <f>VLOOKUP(B327,'Full FBS'!$B$18:$M$2049,7,0)</f>
        <v>0</v>
      </c>
      <c r="I327" s="156">
        <f>VLOOKUP(B327,'Full FBS'!$B$18:$M$2049,8,0)</f>
        <v>240</v>
      </c>
      <c r="J327" s="156">
        <f>VLOOKUP(B327,'Full FBS'!$B$18:$M$2049,9,0)</f>
        <v>2</v>
      </c>
      <c r="K327" s="156">
        <f>VLOOKUP(B327,'Full FBS'!$B$18:$M$2049,10,0)</f>
        <v>9</v>
      </c>
      <c r="L327" s="156">
        <f>VLOOKUP(B327,'Full FBS'!$B$18:$M$2049,11,0)</f>
        <v>77</v>
      </c>
      <c r="M327" s="156">
        <f>VLOOKUP(B327,'Full FBS'!$B$18:$M$2049,12,0)</f>
        <v>0</v>
      </c>
      <c r="N327" s="153">
        <f>SUM(G327*$D$8+H327*$D$5+I327*$D$9+J327*$D$6+K327*$D$11+L327*$D$10+M327*$D$7)</f>
        <v>48.2</v>
      </c>
      <c r="O327" s="159">
        <f>VLOOKUP(B327, 'Full FBS'!$B$18:$P$2049, 14, FALSE)</f>
        <v>1.02</v>
      </c>
      <c r="P327" s="160">
        <f>SUM(((((I327+(L327*1.1))/1800*0.55)+(J327+M327)/18*0.41))+(K327/20*0.04))*100*O327+(H327*1.75)</f>
        <v>16.602483333333335</v>
      </c>
      <c r="Q327" s="29"/>
      <c r="R327" s="14"/>
      <c r="S327" s="14"/>
      <c r="T327" s="14"/>
      <c r="U327" s="14"/>
    </row>
    <row r="328" spans="1:21" ht="13.5" customHeight="1">
      <c r="A328" s="154">
        <f>RANK(N328,$N$18:$N$2220)</f>
        <v>311</v>
      </c>
      <c r="B328" s="148" t="s">
        <v>1677</v>
      </c>
      <c r="C328" s="148" t="s">
        <v>1952</v>
      </c>
      <c r="D328" s="149" t="s">
        <v>39</v>
      </c>
      <c r="E328" s="149" t="s">
        <v>40</v>
      </c>
      <c r="F328" s="149" t="s">
        <v>1966</v>
      </c>
      <c r="G328" s="156">
        <f>VLOOKUP(B328,'Full FBS'!$B$18:$M$2049,6,0)</f>
        <v>0</v>
      </c>
      <c r="H328" s="156">
        <f>VLOOKUP(B328,'Full FBS'!$B$18:$M$2049,7,0)</f>
        <v>0</v>
      </c>
      <c r="I328" s="156">
        <f>VLOOKUP(B328,'Full FBS'!$B$18:$M$2049,8,0)</f>
        <v>208</v>
      </c>
      <c r="J328" s="156">
        <f>VLOOKUP(B328,'Full FBS'!$B$18:$M$2049,9,0)</f>
        <v>1</v>
      </c>
      <c r="K328" s="156">
        <f>VLOOKUP(B328,'Full FBS'!$B$18:$M$2049,10,0)</f>
        <v>15</v>
      </c>
      <c r="L328" s="156">
        <f>VLOOKUP(B328,'Full FBS'!$B$18:$M$2049,11,0)</f>
        <v>139</v>
      </c>
      <c r="M328" s="156">
        <f>VLOOKUP(B328,'Full FBS'!$B$18:$M$2049,12,0)</f>
        <v>0</v>
      </c>
      <c r="N328" s="153">
        <f>SUM(G328*$D$8+H328*$D$5+I328*$D$9+J328*$D$6+K328*$D$11+L328*$D$10+M328*$D$7)</f>
        <v>48.199999999999996</v>
      </c>
      <c r="O328" s="159">
        <f>VLOOKUP(B328, 'Full FBS'!$B$18:$P$2049, 14, FALSE)</f>
        <v>1.02</v>
      </c>
      <c r="P328" s="160">
        <f>SUM(((((I328+(L328*1.1))/1800*0.55)+(J328+M328)/18*0.41))+(K328/20*0.04))*100*O328+(H328*1.75)</f>
        <v>16.631383333333336</v>
      </c>
      <c r="Q328" s="29"/>
      <c r="R328" s="14"/>
      <c r="S328" s="14"/>
      <c r="T328" s="14"/>
      <c r="U328" s="14"/>
    </row>
    <row r="329" spans="1:21" ht="13.5" customHeight="1">
      <c r="A329" s="154">
        <f>RANK(N329,$N$18:$N$2220)</f>
        <v>312</v>
      </c>
      <c r="B329" s="148" t="s">
        <v>492</v>
      </c>
      <c r="C329" s="148" t="s">
        <v>1905</v>
      </c>
      <c r="D329" s="149" t="s">
        <v>39</v>
      </c>
      <c r="E329" s="149" t="s">
        <v>34</v>
      </c>
      <c r="F329" s="149" t="s">
        <v>1966</v>
      </c>
      <c r="G329" s="156">
        <f>VLOOKUP(B329,'Full FBS'!$B$18:$M$2049,6,0)</f>
        <v>0</v>
      </c>
      <c r="H329" s="156">
        <f>VLOOKUP(B329,'Full FBS'!$B$18:$M$2049,7,0)</f>
        <v>0</v>
      </c>
      <c r="I329" s="156">
        <f>VLOOKUP(B329,'Full FBS'!$B$18:$M$2049,8,0)</f>
        <v>261</v>
      </c>
      <c r="J329" s="156">
        <f>VLOOKUP(B329,'Full FBS'!$B$18:$M$2049,9,0)</f>
        <v>3</v>
      </c>
      <c r="K329" s="156">
        <f>VLOOKUP(B329,'Full FBS'!$B$18:$M$2049,10,0)</f>
        <v>3</v>
      </c>
      <c r="L329" s="156">
        <f>VLOOKUP(B329,'Full FBS'!$B$18:$M$2049,11,0)</f>
        <v>21</v>
      </c>
      <c r="M329" s="156">
        <f>VLOOKUP(B329,'Full FBS'!$B$18:$M$2049,12,0)</f>
        <v>0</v>
      </c>
      <c r="N329" s="153">
        <f>SUM(G329*$D$8+H329*$D$5+I329*$D$9+J329*$D$6+K329*$D$11+L329*$D$10+M329*$D$7)</f>
        <v>47.7</v>
      </c>
      <c r="O329" s="159">
        <f>VLOOKUP(B329, 'Full FBS'!$B$18:$P$2049, 14, FALSE)</f>
        <v>1.02</v>
      </c>
      <c r="P329" s="160">
        <f>SUM(((((I329+(L329*1.1))/1800*0.55)+(J329+M329)/18*0.41))+(K329/20*0.04))*100*O329+(H329*1.75)</f>
        <v>16.436450000000004</v>
      </c>
      <c r="Q329" s="29"/>
      <c r="R329" s="14"/>
      <c r="S329" s="14"/>
      <c r="T329" s="14"/>
      <c r="U329" s="14"/>
    </row>
    <row r="330" spans="1:21" ht="13.5" customHeight="1">
      <c r="A330" s="154">
        <f>RANK(N330,$N$18:$N$2220)</f>
        <v>313</v>
      </c>
      <c r="B330" s="148" t="s">
        <v>2181</v>
      </c>
      <c r="C330" s="148" t="s">
        <v>58</v>
      </c>
      <c r="D330" s="149" t="s">
        <v>39</v>
      </c>
      <c r="E330" s="149" t="s">
        <v>34</v>
      </c>
      <c r="F330" s="149" t="s">
        <v>337</v>
      </c>
      <c r="G330" s="156">
        <f>VLOOKUP(B330,'Full FBS'!$B$18:$M$2049,6,0)</f>
        <v>0</v>
      </c>
      <c r="H330" s="156">
        <f>VLOOKUP(B330,'Full FBS'!$B$18:$M$2049,7,0)</f>
        <v>0</v>
      </c>
      <c r="I330" s="156">
        <f>VLOOKUP(B330,'Full FBS'!$B$18:$M$2049,8,0)</f>
        <v>221</v>
      </c>
      <c r="J330" s="156">
        <f>VLOOKUP(B330,'Full FBS'!$B$18:$M$2049,9,0)</f>
        <v>2</v>
      </c>
      <c r="K330" s="156">
        <f>VLOOKUP(B330,'Full FBS'!$B$18:$M$2049,10,0)</f>
        <v>5</v>
      </c>
      <c r="L330" s="156">
        <f>VLOOKUP(B330,'Full FBS'!$B$18:$M$2049,11,0)</f>
        <v>48</v>
      </c>
      <c r="M330" s="156">
        <f>VLOOKUP(B330,'Full FBS'!$B$18:$M$2049,12,0)</f>
        <v>1</v>
      </c>
      <c r="N330" s="153">
        <f>SUM(G330*$D$8+H330*$D$5+I330*$D$9+J330*$D$6+K330*$D$11+L330*$D$10+M330*$D$7)</f>
        <v>47.400000000000006</v>
      </c>
      <c r="O330" s="159">
        <f>VLOOKUP(B330, 'Full FBS'!$B$18:$P$2049, 14, FALSE)</f>
        <v>1.02</v>
      </c>
      <c r="P330" s="160">
        <f>SUM(((((I330+(L330*1.1))/1800*0.55)+(J330+M330)/18*0.41))+(K330/20*0.04))*100*O330+(H330*1.75)</f>
        <v>16.523433333333333</v>
      </c>
      <c r="Q330" s="29"/>
      <c r="R330" s="14"/>
      <c r="S330" s="14"/>
      <c r="T330" s="14"/>
      <c r="U330" s="14"/>
    </row>
    <row r="331" spans="1:21" ht="13.5" customHeight="1">
      <c r="A331" s="154">
        <f>RANK(N331,$N$18:$N$2220)</f>
        <v>314</v>
      </c>
      <c r="B331" s="148" t="s">
        <v>1669</v>
      </c>
      <c r="C331" s="148" t="s">
        <v>1950</v>
      </c>
      <c r="D331" s="149" t="s">
        <v>39</v>
      </c>
      <c r="E331" s="149" t="s">
        <v>36</v>
      </c>
      <c r="F331" s="149" t="s">
        <v>37</v>
      </c>
      <c r="G331" s="156">
        <f>VLOOKUP(B331,'Full FBS'!$B$18:$M$2049,6,0)</f>
        <v>0</v>
      </c>
      <c r="H331" s="156">
        <f>VLOOKUP(B331,'Full FBS'!$B$18:$M$2049,7,0)</f>
        <v>0</v>
      </c>
      <c r="I331" s="156">
        <f>VLOOKUP(B331,'Full FBS'!$B$18:$M$2049,8,0)</f>
        <v>241</v>
      </c>
      <c r="J331" s="156">
        <f>VLOOKUP(B331,'Full FBS'!$B$18:$M$2049,9,0)</f>
        <v>2</v>
      </c>
      <c r="K331" s="156">
        <f>VLOOKUP(B331,'Full FBS'!$B$18:$M$2049,10,0)</f>
        <v>9</v>
      </c>
      <c r="L331" s="156">
        <f>VLOOKUP(B331,'Full FBS'!$B$18:$M$2049,11,0)</f>
        <v>65</v>
      </c>
      <c r="M331" s="156">
        <f>VLOOKUP(B331,'Full FBS'!$B$18:$M$2049,12,0)</f>
        <v>0</v>
      </c>
      <c r="N331" s="153">
        <f>SUM(G331*$D$8+H331*$D$5+I331*$D$9+J331*$D$6+K331*$D$11+L331*$D$10+M331*$D$7)</f>
        <v>47.1</v>
      </c>
      <c r="O331" s="159">
        <f>VLOOKUP(B331, 'Full FBS'!$B$18:$P$2049, 14, FALSE)</f>
        <v>1.02</v>
      </c>
      <c r="P331" s="160">
        <f>SUM(((((I331+(L331*1.1))/1800*0.55)+(J331+M331)/18*0.41))+(K331/20*0.04))*100*O331+(H331*1.75)</f>
        <v>16.222250000000003</v>
      </c>
      <c r="Q331" s="29"/>
      <c r="R331" s="14"/>
      <c r="S331" s="14"/>
      <c r="T331" s="14"/>
      <c r="U331" s="14"/>
    </row>
    <row r="332" spans="1:21" ht="13.5" customHeight="1">
      <c r="A332" s="154">
        <f>RANK(N332,$N$18:$N$2220)</f>
        <v>315</v>
      </c>
      <c r="B332" s="148" t="s">
        <v>651</v>
      </c>
      <c r="C332" s="148" t="s">
        <v>1925</v>
      </c>
      <c r="D332" s="149" t="s">
        <v>39</v>
      </c>
      <c r="E332" s="149" t="s">
        <v>36</v>
      </c>
      <c r="F332" s="149" t="s">
        <v>48</v>
      </c>
      <c r="G332" s="156">
        <f>VLOOKUP(B332,'Full FBS'!$B$18:$M$2049,6,0)</f>
        <v>0</v>
      </c>
      <c r="H332" s="156">
        <f>VLOOKUP(B332,'Full FBS'!$B$18:$M$2049,7,0)</f>
        <v>0</v>
      </c>
      <c r="I332" s="156">
        <f>VLOOKUP(B332,'Full FBS'!$B$18:$M$2049,8,0)</f>
        <v>297</v>
      </c>
      <c r="J332" s="156">
        <f>VLOOKUP(B332,'Full FBS'!$B$18:$M$2049,9,0)</f>
        <v>2</v>
      </c>
      <c r="K332" s="156">
        <f>VLOOKUP(B332,'Full FBS'!$B$18:$M$2049,10,0)</f>
        <v>3</v>
      </c>
      <c r="L332" s="156">
        <f>VLOOKUP(B332,'Full FBS'!$B$18:$M$2049,11,0)</f>
        <v>37</v>
      </c>
      <c r="M332" s="156">
        <f>VLOOKUP(B332,'Full FBS'!$B$18:$M$2049,12,0)</f>
        <v>0</v>
      </c>
      <c r="N332" s="153">
        <f>SUM(G332*$D$8+H332*$D$5+I332*$D$9+J332*$D$6+K332*$D$11+L332*$D$10+M332*$D$7)</f>
        <v>46.900000000000006</v>
      </c>
      <c r="O332" s="159">
        <f>VLOOKUP(B332, 'Full FBS'!$B$18:$P$2049, 14, FALSE)</f>
        <v>1.02</v>
      </c>
      <c r="P332" s="160">
        <f>SUM(((((I332+(L332*1.1))/1800*0.55)+(J332+M332)/18*0.41))+(K332/20*0.04))*100*O332+(H332*1.75)</f>
        <v>15.783650000000002</v>
      </c>
      <c r="Q332" s="29"/>
      <c r="R332" s="14"/>
      <c r="S332" s="14"/>
      <c r="T332" s="14"/>
      <c r="U332" s="14"/>
    </row>
    <row r="333" spans="1:21" ht="13.5" customHeight="1">
      <c r="A333" s="154">
        <f>RANK(N333,$N$18:$N$2220)</f>
        <v>316</v>
      </c>
      <c r="B333" s="148" t="s">
        <v>635</v>
      </c>
      <c r="C333" s="148" t="s">
        <v>411</v>
      </c>
      <c r="D333" s="149" t="s">
        <v>39</v>
      </c>
      <c r="E333" s="149" t="s">
        <v>36</v>
      </c>
      <c r="F333" s="149" t="s">
        <v>37</v>
      </c>
      <c r="G333" s="156">
        <f>VLOOKUP(B333,'Full FBS'!$B$18:$M$2049,6,0)</f>
        <v>0</v>
      </c>
      <c r="H333" s="156">
        <f>VLOOKUP(B333,'Full FBS'!$B$18:$M$2049,7,0)</f>
        <v>0</v>
      </c>
      <c r="I333" s="156">
        <f>VLOOKUP(B333,'Full FBS'!$B$18:$M$2049,8,0)</f>
        <v>262</v>
      </c>
      <c r="J333" s="156">
        <f>VLOOKUP(B333,'Full FBS'!$B$18:$M$2049,9,0)</f>
        <v>2</v>
      </c>
      <c r="K333" s="156">
        <f>VLOOKUP(B333,'Full FBS'!$B$18:$M$2049,10,0)</f>
        <v>6</v>
      </c>
      <c r="L333" s="156">
        <f>VLOOKUP(B333,'Full FBS'!$B$18:$M$2049,11,0)</f>
        <v>53</v>
      </c>
      <c r="M333" s="156">
        <f>VLOOKUP(B333,'Full FBS'!$B$18:$M$2049,12,0)</f>
        <v>0</v>
      </c>
      <c r="N333" s="153">
        <f>SUM(G333*$D$8+H333*$D$5+I333*$D$9+J333*$D$6+K333*$D$11+L333*$D$10+M333*$D$7)</f>
        <v>46.5</v>
      </c>
      <c r="O333" s="159">
        <f>VLOOKUP(B333, 'Full FBS'!$B$18:$P$2049, 14, FALSE)</f>
        <v>1.02</v>
      </c>
      <c r="P333" s="160">
        <f>SUM(((((I333+(L333*1.1))/1800*0.55)+(J333+M333)/18*0.41))+(K333/20*0.04))*100*O333+(H333*1.75)</f>
        <v>15.853350000000004</v>
      </c>
      <c r="Q333" s="29"/>
      <c r="R333" s="14"/>
      <c r="S333" s="14"/>
      <c r="T333" s="14"/>
      <c r="U333" s="14"/>
    </row>
    <row r="334" spans="1:21" ht="13.5" customHeight="1">
      <c r="A334" s="154">
        <f>RANK(N334,$N$18:$N$2220)</f>
        <v>317</v>
      </c>
      <c r="B334" s="148" t="s">
        <v>601</v>
      </c>
      <c r="C334" s="148" t="s">
        <v>1914</v>
      </c>
      <c r="D334" s="149" t="s">
        <v>39</v>
      </c>
      <c r="E334" s="149" t="s">
        <v>38</v>
      </c>
      <c r="F334" s="149" t="s">
        <v>1966</v>
      </c>
      <c r="G334" s="156">
        <f>VLOOKUP(B334,'Full FBS'!$B$18:$M$2049,6,0)</f>
        <v>0</v>
      </c>
      <c r="H334" s="156">
        <f>VLOOKUP(B334,'Full FBS'!$B$18:$M$2049,7,0)</f>
        <v>0</v>
      </c>
      <c r="I334" s="156">
        <f>VLOOKUP(B334,'Full FBS'!$B$18:$M$2049,8,0)</f>
        <v>275</v>
      </c>
      <c r="J334" s="156">
        <f>VLOOKUP(B334,'Full FBS'!$B$18:$M$2049,9,0)</f>
        <v>2</v>
      </c>
      <c r="K334" s="156">
        <f>VLOOKUP(B334,'Full FBS'!$B$18:$M$2049,10,0)</f>
        <v>6</v>
      </c>
      <c r="L334" s="156">
        <f>VLOOKUP(B334,'Full FBS'!$B$18:$M$2049,11,0)</f>
        <v>39</v>
      </c>
      <c r="M334" s="156">
        <f>VLOOKUP(B334,'Full FBS'!$B$18:$M$2049,12,0)</f>
        <v>0</v>
      </c>
      <c r="N334" s="153">
        <f>SUM(G334*$D$8+H334*$D$5+I334*$D$9+J334*$D$6+K334*$D$11+L334*$D$10+M334*$D$7)</f>
        <v>46.4</v>
      </c>
      <c r="O334" s="159">
        <f>VLOOKUP(B334, 'Full FBS'!$B$18:$P$2049, 14, FALSE)</f>
        <v>1.02</v>
      </c>
      <c r="P334" s="160">
        <f>SUM(((((I334+(L334*1.1))/1800*0.55)+(J334+M334)/18*0.41))+(K334/20*0.04))*100*O334+(H334*1.75)</f>
        <v>15.778549999999999</v>
      </c>
      <c r="Q334" s="29"/>
      <c r="R334" s="14"/>
      <c r="S334" s="14"/>
      <c r="T334" s="14"/>
      <c r="U334" s="14"/>
    </row>
    <row r="335" spans="1:21" ht="13.5" customHeight="1">
      <c r="A335" s="154">
        <f>RANK(N335,$N$18:$N$2220)</f>
        <v>318</v>
      </c>
      <c r="B335" s="148" t="s">
        <v>175</v>
      </c>
      <c r="C335" s="148" t="s">
        <v>55</v>
      </c>
      <c r="D335" s="149" t="s">
        <v>39</v>
      </c>
      <c r="E335" s="149" t="s">
        <v>34</v>
      </c>
      <c r="F335" s="149" t="s">
        <v>336</v>
      </c>
      <c r="G335" s="156">
        <f>VLOOKUP(B335,'Full FBS'!$B$18:$M$2049,6,0)</f>
        <v>0</v>
      </c>
      <c r="H335" s="156">
        <f>VLOOKUP(B335,'Full FBS'!$B$18:$M$2049,7,0)</f>
        <v>0</v>
      </c>
      <c r="I335" s="156">
        <f>VLOOKUP(B335,'Full FBS'!$B$18:$M$2049,8,0)</f>
        <v>297</v>
      </c>
      <c r="J335" s="156">
        <f>VLOOKUP(B335,'Full FBS'!$B$18:$M$2049,9,0)</f>
        <v>2</v>
      </c>
      <c r="K335" s="156">
        <f>VLOOKUP(B335,'Full FBS'!$B$18:$M$2049,10,0)</f>
        <v>4</v>
      </c>
      <c r="L335" s="156">
        <f>VLOOKUP(B335,'Full FBS'!$B$18:$M$2049,11,0)</f>
        <v>25</v>
      </c>
      <c r="M335" s="156">
        <f>VLOOKUP(B335,'Full FBS'!$B$18:$M$2049,12,0)</f>
        <v>0</v>
      </c>
      <c r="N335" s="153">
        <f>SUM(G335*$D$8+H335*$D$5+I335*$D$9+J335*$D$6+K335*$D$11+L335*$D$10+M335*$D$7)</f>
        <v>46.2</v>
      </c>
      <c r="O335" s="159">
        <f>VLOOKUP(B335, 'Full FBS'!$B$18:$P$2049, 14, FALSE)</f>
        <v>1.02</v>
      </c>
      <c r="P335" s="160">
        <f>SUM(((((I335+(L335*1.1))/1800*0.55)+(J335+M335)/18*0.41))+(K335/20*0.04))*100*O335+(H335*1.75)</f>
        <v>15.576250000000002</v>
      </c>
      <c r="Q335" s="29"/>
      <c r="R335" s="14"/>
      <c r="S335" s="14"/>
      <c r="T335" s="14"/>
      <c r="U335" s="14"/>
    </row>
    <row r="336" spans="1:21" ht="13.5" customHeight="1">
      <c r="A336" s="154">
        <f>RANK(N336,$N$18:$N$2220)</f>
        <v>319</v>
      </c>
      <c r="B336" s="148" t="s">
        <v>126</v>
      </c>
      <c r="C336" s="148" t="s">
        <v>442</v>
      </c>
      <c r="D336" s="149" t="s">
        <v>39</v>
      </c>
      <c r="E336" s="149" t="s">
        <v>34</v>
      </c>
      <c r="F336" s="149" t="s">
        <v>336</v>
      </c>
      <c r="G336" s="156">
        <f>VLOOKUP(B336,'Full FBS'!$B$18:$M$2049,6,0)</f>
        <v>0</v>
      </c>
      <c r="H336" s="156">
        <f>VLOOKUP(B336,'Full FBS'!$B$18:$M$2049,7,0)</f>
        <v>0</v>
      </c>
      <c r="I336" s="156">
        <f>VLOOKUP(B336,'Full FBS'!$B$18:$M$2049,8,0)</f>
        <v>245</v>
      </c>
      <c r="J336" s="156">
        <f>VLOOKUP(B336,'Full FBS'!$B$18:$M$2049,9,0)</f>
        <v>3</v>
      </c>
      <c r="K336" s="156">
        <f>VLOOKUP(B336,'Full FBS'!$B$18:$M$2049,10,0)</f>
        <v>3</v>
      </c>
      <c r="L336" s="156">
        <f>VLOOKUP(B336,'Full FBS'!$B$18:$M$2049,11,0)</f>
        <v>21</v>
      </c>
      <c r="M336" s="156">
        <f>VLOOKUP(B336,'Full FBS'!$B$18:$M$2049,12,0)</f>
        <v>0</v>
      </c>
      <c r="N336" s="153">
        <f>SUM(G336*$D$8+H336*$D$5+I336*$D$9+J336*$D$6+K336*$D$11+L336*$D$10+M336*$D$7)</f>
        <v>46.1</v>
      </c>
      <c r="O336" s="159">
        <f>VLOOKUP(B336, 'Full FBS'!$B$18:$P$2049, 14, FALSE)</f>
        <v>1.02</v>
      </c>
      <c r="P336" s="160">
        <f>SUM(((((I336+(L336*1.1))/1800*0.55)+(J336+M336)/18*0.41))+(K336/20*0.04))*100*O336+(H336*1.75)</f>
        <v>15.937783333333334</v>
      </c>
      <c r="Q336" s="29"/>
      <c r="R336" s="14"/>
      <c r="S336" s="14"/>
      <c r="T336" s="14"/>
      <c r="U336" s="14"/>
    </row>
    <row r="337" spans="1:21" ht="13.5" customHeight="1">
      <c r="A337" s="154">
        <f>RANK(N337,$N$18:$N$2220)</f>
        <v>320</v>
      </c>
      <c r="B337" s="148" t="s">
        <v>2145</v>
      </c>
      <c r="C337" s="148" t="s">
        <v>408</v>
      </c>
      <c r="D337" s="149" t="s">
        <v>39</v>
      </c>
      <c r="E337" s="149" t="s">
        <v>38</v>
      </c>
      <c r="F337" s="149" t="s">
        <v>37</v>
      </c>
      <c r="G337" s="156">
        <f>VLOOKUP(B337,'Full FBS'!$B$18:$M$2049,6,0)</f>
        <v>0</v>
      </c>
      <c r="H337" s="156">
        <f>VLOOKUP(B337,'Full FBS'!$B$18:$M$2049,7,0)</f>
        <v>0</v>
      </c>
      <c r="I337" s="156">
        <f>VLOOKUP(B337,'Full FBS'!$B$18:$M$2049,8,0)</f>
        <v>267</v>
      </c>
      <c r="J337" s="156">
        <f>VLOOKUP(B337,'Full FBS'!$B$18:$M$2049,9,0)</f>
        <v>2</v>
      </c>
      <c r="K337" s="156">
        <f>VLOOKUP(B337,'Full FBS'!$B$18:$M$2049,10,0)</f>
        <v>6</v>
      </c>
      <c r="L337" s="156">
        <f>VLOOKUP(B337,'Full FBS'!$B$18:$M$2049,11,0)</f>
        <v>43</v>
      </c>
      <c r="M337" s="156">
        <f>VLOOKUP(B337,'Full FBS'!$B$18:$M$2049,12,0)</f>
        <v>0</v>
      </c>
      <c r="N337" s="153">
        <f>SUM(G337*$D$8+H337*$D$5+I337*$D$9+J337*$D$6+K337*$D$11+L337*$D$10+M337*$D$7)</f>
        <v>46</v>
      </c>
      <c r="O337" s="159">
        <f>VLOOKUP(B337, 'Full FBS'!$B$18:$P$2049, 14, FALSE)</f>
        <v>1.02</v>
      </c>
      <c r="P337" s="160">
        <f>SUM(((((I337+(L337*1.1))/1800*0.55)+(J337+M337)/18*0.41))+(K337/20*0.04))*100*O337+(H337*1.75)</f>
        <v>15.666350000000003</v>
      </c>
      <c r="Q337" s="29"/>
      <c r="R337" s="14"/>
      <c r="S337" s="14"/>
      <c r="T337" s="14"/>
      <c r="U337" s="14"/>
    </row>
    <row r="338" spans="1:21" ht="13.5" customHeight="1">
      <c r="A338" s="154">
        <f>RANK(N338,$N$18:$N$2220)</f>
        <v>321</v>
      </c>
      <c r="B338" s="148" t="s">
        <v>1263</v>
      </c>
      <c r="C338" s="148" t="s">
        <v>1918</v>
      </c>
      <c r="D338" s="149" t="s">
        <v>39</v>
      </c>
      <c r="E338" s="149" t="s">
        <v>34</v>
      </c>
      <c r="F338" s="149" t="s">
        <v>45</v>
      </c>
      <c r="G338" s="156">
        <f>VLOOKUP(B338,'Full FBS'!$B$18:$M$2049,6,0)</f>
        <v>0</v>
      </c>
      <c r="H338" s="156">
        <f>VLOOKUP(B338,'Full FBS'!$B$18:$M$2049,7,0)</f>
        <v>0</v>
      </c>
      <c r="I338" s="156">
        <f>VLOOKUP(B338,'Full FBS'!$B$18:$M$2049,8,0)</f>
        <v>264</v>
      </c>
      <c r="J338" s="156">
        <f>VLOOKUP(B338,'Full FBS'!$B$18:$M$2049,9,0)</f>
        <v>2</v>
      </c>
      <c r="K338" s="156">
        <f>VLOOKUP(B338,'Full FBS'!$B$18:$M$2049,10,0)</f>
        <v>5</v>
      </c>
      <c r="L338" s="156">
        <f>VLOOKUP(B338,'Full FBS'!$B$18:$M$2049,11,0)</f>
        <v>47</v>
      </c>
      <c r="M338" s="156">
        <f>VLOOKUP(B338,'Full FBS'!$B$18:$M$2049,12,0)</f>
        <v>0</v>
      </c>
      <c r="N338" s="153">
        <f>SUM(G338*$D$8+H338*$D$5+I338*$D$9+J338*$D$6+K338*$D$11+L338*$D$10+M338*$D$7)</f>
        <v>45.600000000000009</v>
      </c>
      <c r="O338" s="159">
        <f>VLOOKUP(B338, 'Full FBS'!$B$18:$P$2049, 14, FALSE)</f>
        <v>1.02</v>
      </c>
      <c r="P338" s="160">
        <f>SUM(((((I338+(L338*1.1))/1800*0.55)+(J338+M338)/18*0.41))+(K338/20*0.04))*100*O338+(H338*1.75)</f>
        <v>15.505983333333335</v>
      </c>
      <c r="Q338" s="29"/>
      <c r="R338" s="14"/>
      <c r="S338" s="14"/>
      <c r="T338" s="14"/>
      <c r="U338" s="14"/>
    </row>
    <row r="339" spans="1:21" ht="13.5" customHeight="1">
      <c r="A339" s="154">
        <f>RANK(N339,$N$18:$N$2220)</f>
        <v>322</v>
      </c>
      <c r="B339" s="148" t="s">
        <v>2164</v>
      </c>
      <c r="C339" s="148" t="s">
        <v>1949</v>
      </c>
      <c r="D339" s="149" t="s">
        <v>39</v>
      </c>
      <c r="E339" s="149" t="s">
        <v>38</v>
      </c>
      <c r="F339" s="149" t="s">
        <v>1966</v>
      </c>
      <c r="G339" s="156">
        <f>VLOOKUP(B339,'Full FBS'!$B$18:$M$2049,6,0)</f>
        <v>0</v>
      </c>
      <c r="H339" s="156">
        <f>VLOOKUP(B339,'Full FBS'!$B$18:$M$2049,7,0)</f>
        <v>0</v>
      </c>
      <c r="I339" s="156">
        <f>VLOOKUP(B339,'Full FBS'!$B$18:$M$2049,8,0)</f>
        <v>291</v>
      </c>
      <c r="J339" s="156">
        <f>VLOOKUP(B339,'Full FBS'!$B$18:$M$2049,9,0)</f>
        <v>2</v>
      </c>
      <c r="K339" s="156">
        <f>VLOOKUP(B339,'Full FBS'!$B$18:$M$2049,10,0)</f>
        <v>4</v>
      </c>
      <c r="L339" s="156">
        <f>VLOOKUP(B339,'Full FBS'!$B$18:$M$2049,11,0)</f>
        <v>23</v>
      </c>
      <c r="M339" s="156">
        <f>VLOOKUP(B339,'Full FBS'!$B$18:$M$2049,12,0)</f>
        <v>0</v>
      </c>
      <c r="N339" s="153">
        <f>SUM(G339*$D$8+H339*$D$5+I339*$D$9+J339*$D$6+K339*$D$11+L339*$D$10+M339*$D$7)</f>
        <v>45.4</v>
      </c>
      <c r="O339" s="159">
        <f>VLOOKUP(B339, 'Full FBS'!$B$18:$P$2049, 14, FALSE)</f>
        <v>1.02</v>
      </c>
      <c r="P339" s="160">
        <f>SUM(((((I339+(L339*1.1))/1800*0.55)+(J339+M339)/18*0.41))+(K339/20*0.04))*100*O339+(H339*1.75)</f>
        <v>15.320683333333337</v>
      </c>
      <c r="Q339" s="29"/>
      <c r="R339" s="14"/>
      <c r="S339" s="14"/>
      <c r="T339" s="14"/>
      <c r="U339" s="14"/>
    </row>
    <row r="340" spans="1:21" ht="13.5" customHeight="1">
      <c r="A340" s="154">
        <f>RANK(N340,$N$18:$N$2220)</f>
        <v>323</v>
      </c>
      <c r="B340" s="148" t="s">
        <v>1189</v>
      </c>
      <c r="C340" s="148" t="s">
        <v>1912</v>
      </c>
      <c r="D340" s="149" t="s">
        <v>39</v>
      </c>
      <c r="E340" s="149" t="s">
        <v>38</v>
      </c>
      <c r="F340" s="149" t="s">
        <v>47</v>
      </c>
      <c r="G340" s="156">
        <f>VLOOKUP(B340,'Full FBS'!$B$18:$M$2049,6,0)</f>
        <v>0</v>
      </c>
      <c r="H340" s="156">
        <f>VLOOKUP(B340,'Full FBS'!$B$18:$M$2049,7,0)</f>
        <v>0</v>
      </c>
      <c r="I340" s="156">
        <f>VLOOKUP(B340,'Full FBS'!$B$18:$M$2049,8,0)</f>
        <v>267</v>
      </c>
      <c r="J340" s="156">
        <f>VLOOKUP(B340,'Full FBS'!$B$18:$M$2049,9,0)</f>
        <v>2</v>
      </c>
      <c r="K340" s="156">
        <f>VLOOKUP(B340,'Full FBS'!$B$18:$M$2049,10,0)</f>
        <v>4</v>
      </c>
      <c r="L340" s="156">
        <f>VLOOKUP(B340,'Full FBS'!$B$18:$M$2049,11,0)</f>
        <v>44</v>
      </c>
      <c r="M340" s="156">
        <f>VLOOKUP(B340,'Full FBS'!$B$18:$M$2049,12,0)</f>
        <v>0</v>
      </c>
      <c r="N340" s="153">
        <f>SUM(G340*$D$8+H340*$D$5+I340*$D$9+J340*$D$6+K340*$D$11+L340*$D$10+M340*$D$7)</f>
        <v>45.1</v>
      </c>
      <c r="O340" s="159">
        <f>VLOOKUP(B340, 'Full FBS'!$B$18:$P$2049, 14, FALSE)</f>
        <v>1.02</v>
      </c>
      <c r="P340" s="160">
        <f>SUM(((((I340+(L340*1.1))/1800*0.55)+(J340+M340)/18*0.41))+(K340/20*0.04))*100*O340+(H340*1.75)</f>
        <v>15.292633333333333</v>
      </c>
      <c r="Q340" s="29"/>
      <c r="R340" s="14"/>
      <c r="S340" s="14"/>
      <c r="T340" s="14"/>
      <c r="U340" s="14"/>
    </row>
    <row r="341" spans="1:21" ht="13.5" customHeight="1">
      <c r="A341" s="154">
        <f>RANK(N341,$N$18:$N$2220)</f>
        <v>324</v>
      </c>
      <c r="B341" s="148" t="s">
        <v>1138</v>
      </c>
      <c r="C341" s="148" t="s">
        <v>429</v>
      </c>
      <c r="D341" s="149" t="s">
        <v>39</v>
      </c>
      <c r="E341" s="149" t="s">
        <v>36</v>
      </c>
      <c r="F341" s="149" t="s">
        <v>336</v>
      </c>
      <c r="G341" s="156">
        <f>VLOOKUP(B341,'Full FBS'!$B$18:$M$2049,6,0)</f>
        <v>0</v>
      </c>
      <c r="H341" s="156">
        <f>VLOOKUP(B341,'Full FBS'!$B$18:$M$2049,7,0)</f>
        <v>0</v>
      </c>
      <c r="I341" s="156">
        <f>VLOOKUP(B341,'Full FBS'!$B$18:$M$2049,8,0)</f>
        <v>267</v>
      </c>
      <c r="J341" s="156">
        <f>VLOOKUP(B341,'Full FBS'!$B$18:$M$2049,9,0)</f>
        <v>2</v>
      </c>
      <c r="K341" s="156">
        <f>VLOOKUP(B341,'Full FBS'!$B$18:$M$2049,10,0)</f>
        <v>5</v>
      </c>
      <c r="L341" s="156">
        <f>VLOOKUP(B341,'Full FBS'!$B$18:$M$2049,11,0)</f>
        <v>37</v>
      </c>
      <c r="M341" s="156">
        <f>VLOOKUP(B341,'Full FBS'!$B$18:$M$2049,12,0)</f>
        <v>0</v>
      </c>
      <c r="N341" s="153">
        <f>SUM(G341*$D$8+H341*$D$5+I341*$D$9+J341*$D$6+K341*$D$11+L341*$D$10+M341*$D$7)</f>
        <v>44.900000000000006</v>
      </c>
      <c r="O341" s="159">
        <f>VLOOKUP(B341, 'Full FBS'!$B$18:$P$2049, 14, FALSE)</f>
        <v>1.02</v>
      </c>
      <c r="P341" s="160">
        <f>SUM(((((I341+(L341*1.1))/1800*0.55)+(J341+M341)/18*0.41))+(K341/20*0.04))*100*O341+(H341*1.75)</f>
        <v>15.256650000000002</v>
      </c>
      <c r="Q341" s="29"/>
      <c r="R341" s="14"/>
      <c r="S341" s="14"/>
      <c r="T341" s="14"/>
      <c r="U341" s="14"/>
    </row>
    <row r="342" spans="1:21" ht="13.5" customHeight="1">
      <c r="A342" s="154">
        <f>RANK(N342,$N$18:$N$2220)</f>
        <v>325</v>
      </c>
      <c r="B342" s="148" t="s">
        <v>2009</v>
      </c>
      <c r="C342" s="148" t="s">
        <v>1936</v>
      </c>
      <c r="D342" s="149" t="s">
        <v>39</v>
      </c>
      <c r="E342" s="149" t="s">
        <v>38</v>
      </c>
      <c r="F342" s="149" t="s">
        <v>48</v>
      </c>
      <c r="G342" s="156">
        <f>VLOOKUP(B342,'Full FBS'!$B$18:$M$2049,6,0)</f>
        <v>0</v>
      </c>
      <c r="H342" s="156">
        <f>VLOOKUP(B342,'Full FBS'!$B$18:$M$2049,7,0)</f>
        <v>0</v>
      </c>
      <c r="I342" s="156">
        <f>VLOOKUP(B342,'Full FBS'!$B$18:$M$2049,8,0)</f>
        <v>232</v>
      </c>
      <c r="J342" s="156">
        <f>VLOOKUP(B342,'Full FBS'!$B$18:$M$2049,9,0)</f>
        <v>2</v>
      </c>
      <c r="K342" s="156">
        <f>VLOOKUP(B342,'Full FBS'!$B$18:$M$2049,10,0)</f>
        <v>7</v>
      </c>
      <c r="L342" s="156">
        <f>VLOOKUP(B342,'Full FBS'!$B$18:$M$2049,11,0)</f>
        <v>61</v>
      </c>
      <c r="M342" s="156">
        <f>VLOOKUP(B342,'Full FBS'!$B$18:$M$2049,12,0)</f>
        <v>0</v>
      </c>
      <c r="N342" s="153">
        <f>SUM(G342*$D$8+H342*$D$5+I342*$D$9+J342*$D$6+K342*$D$11+L342*$D$10+M342*$D$7)</f>
        <v>44.800000000000004</v>
      </c>
      <c r="O342" s="159">
        <f>VLOOKUP(B342, 'Full FBS'!$B$18:$P$2049, 14, FALSE)</f>
        <v>1.02</v>
      </c>
      <c r="P342" s="160">
        <f>SUM(((((I342+(L342*1.1))/1800*0.55)+(J342+M342)/18*0.41))+(K342/20*0.04))*100*O342+(H342*1.75)</f>
        <v>15.396616666666668</v>
      </c>
      <c r="Q342" s="29"/>
      <c r="R342" s="14"/>
      <c r="S342" s="14"/>
      <c r="T342" s="14"/>
      <c r="U342" s="14"/>
    </row>
    <row r="343" spans="1:21" ht="13.5" customHeight="1">
      <c r="A343" s="154">
        <f>RANK(N343,$N$18:$N$2220)</f>
        <v>326</v>
      </c>
      <c r="B343" s="148" t="s">
        <v>348</v>
      </c>
      <c r="C343" s="148" t="s">
        <v>1040</v>
      </c>
      <c r="D343" s="149" t="s">
        <v>39</v>
      </c>
      <c r="E343" s="149" t="s">
        <v>38</v>
      </c>
      <c r="F343" s="149" t="s">
        <v>45</v>
      </c>
      <c r="G343" s="156">
        <f>VLOOKUP(B343,'Full FBS'!$B$18:$M$2049,6,0)</f>
        <v>0</v>
      </c>
      <c r="H343" s="156">
        <f>VLOOKUP(B343,'Full FBS'!$B$18:$M$2049,7,0)</f>
        <v>0</v>
      </c>
      <c r="I343" s="156">
        <f>VLOOKUP(B343,'Full FBS'!$B$18:$M$2049,8,0)</f>
        <v>255</v>
      </c>
      <c r="J343" s="156">
        <f>VLOOKUP(B343,'Full FBS'!$B$18:$M$2049,9,0)</f>
        <v>2</v>
      </c>
      <c r="K343" s="156">
        <f>VLOOKUP(B343,'Full FBS'!$B$18:$M$2049,10,0)</f>
        <v>6</v>
      </c>
      <c r="L343" s="156">
        <f>VLOOKUP(B343,'Full FBS'!$B$18:$M$2049,11,0)</f>
        <v>38</v>
      </c>
      <c r="M343" s="156">
        <f>VLOOKUP(B343,'Full FBS'!$B$18:$M$2049,12,0)</f>
        <v>0</v>
      </c>
      <c r="N343" s="153">
        <f>SUM(G343*$D$8+H343*$D$5+I343*$D$9+J343*$D$6+K343*$D$11+L343*$D$10+M343*$D$7)</f>
        <v>44.3</v>
      </c>
      <c r="O343" s="159">
        <f>VLOOKUP(B343, 'Full FBS'!$B$18:$P$2049, 14, FALSE)</f>
        <v>1.02</v>
      </c>
      <c r="P343" s="160">
        <f>SUM(((((I343+(L343*1.1))/1800*0.55)+(J343+M343)/18*0.41))+(K343/20*0.04))*100*O343+(H343*1.75)</f>
        <v>15.120933333333335</v>
      </c>
      <c r="Q343" s="29"/>
      <c r="R343" s="14"/>
      <c r="S343" s="14"/>
      <c r="T343" s="14"/>
      <c r="U343" s="14"/>
    </row>
    <row r="344" spans="1:21" ht="13.5" customHeight="1">
      <c r="A344" s="154">
        <f>RANK(N344,$N$18:$N$2220)</f>
        <v>327</v>
      </c>
      <c r="B344" s="148" t="s">
        <v>1197</v>
      </c>
      <c r="C344" s="148" t="s">
        <v>1913</v>
      </c>
      <c r="D344" s="149" t="s">
        <v>39</v>
      </c>
      <c r="E344" s="149" t="s">
        <v>38</v>
      </c>
      <c r="F344" s="149" t="s">
        <v>336</v>
      </c>
      <c r="G344" s="156">
        <f>VLOOKUP(B344,'Full FBS'!$B$18:$M$2049,6,0)</f>
        <v>0</v>
      </c>
      <c r="H344" s="156">
        <f>VLOOKUP(B344,'Full FBS'!$B$18:$M$2049,7,0)</f>
        <v>0</v>
      </c>
      <c r="I344" s="156">
        <f>VLOOKUP(B344,'Full FBS'!$B$18:$M$2049,8,0)</f>
        <v>276</v>
      </c>
      <c r="J344" s="156">
        <f>VLOOKUP(B344,'Full FBS'!$B$18:$M$2049,9,0)</f>
        <v>2</v>
      </c>
      <c r="K344" s="156">
        <f>VLOOKUP(B344,'Full FBS'!$B$18:$M$2049,10,0)</f>
        <v>5</v>
      </c>
      <c r="L344" s="156">
        <f>VLOOKUP(B344,'Full FBS'!$B$18:$M$2049,11,0)</f>
        <v>20</v>
      </c>
      <c r="M344" s="156">
        <f>VLOOKUP(B344,'Full FBS'!$B$18:$M$2049,12,0)</f>
        <v>0</v>
      </c>
      <c r="N344" s="153">
        <f>SUM(G344*$D$8+H344*$D$5+I344*$D$9+J344*$D$6+K344*$D$11+L344*$D$10+M344*$D$7)</f>
        <v>44.1</v>
      </c>
      <c r="O344" s="159">
        <f>VLOOKUP(B344, 'Full FBS'!$B$18:$P$2049, 14, FALSE)</f>
        <v>1.02</v>
      </c>
      <c r="P344" s="160">
        <f>SUM(((((I344+(L344*1.1))/1800*0.55)+(J344+M344)/18*0.41))+(K344/20*0.04))*100*O344+(H344*1.75)</f>
        <v>14.954333333333336</v>
      </c>
      <c r="Q344" s="29"/>
      <c r="R344" s="14"/>
      <c r="S344" s="14"/>
      <c r="T344" s="14"/>
      <c r="U344" s="14"/>
    </row>
    <row r="345" spans="1:21" ht="13.5" customHeight="1">
      <c r="A345" s="154">
        <f>RANK(N345,$N$18:$N$2220)</f>
        <v>328</v>
      </c>
      <c r="B345" s="148" t="s">
        <v>566</v>
      </c>
      <c r="C345" s="148" t="s">
        <v>1909</v>
      </c>
      <c r="D345" s="149" t="s">
        <v>39</v>
      </c>
      <c r="E345" s="149" t="s">
        <v>38</v>
      </c>
      <c r="F345" s="149" t="s">
        <v>45</v>
      </c>
      <c r="G345" s="156">
        <f>VLOOKUP(B345,'Full FBS'!$B$18:$M$2049,6,0)</f>
        <v>0</v>
      </c>
      <c r="H345" s="156">
        <f>VLOOKUP(B345,'Full FBS'!$B$18:$M$2049,7,0)</f>
        <v>0</v>
      </c>
      <c r="I345" s="156">
        <f>VLOOKUP(B345,'Full FBS'!$B$18:$M$2049,8,0)</f>
        <v>213</v>
      </c>
      <c r="J345" s="156">
        <f>VLOOKUP(B345,'Full FBS'!$B$18:$M$2049,9,0)</f>
        <v>2</v>
      </c>
      <c r="K345" s="156">
        <f>VLOOKUP(B345,'Full FBS'!$B$18:$M$2049,10,0)</f>
        <v>7</v>
      </c>
      <c r="L345" s="156">
        <f>VLOOKUP(B345,'Full FBS'!$B$18:$M$2049,11,0)</f>
        <v>73</v>
      </c>
      <c r="M345" s="156">
        <f>VLOOKUP(B345,'Full FBS'!$B$18:$M$2049,12,0)</f>
        <v>0</v>
      </c>
      <c r="N345" s="153">
        <f>SUM(G345*$D$8+H345*$D$5+I345*$D$9+J345*$D$6+K345*$D$11+L345*$D$10+M345*$D$7)</f>
        <v>44.099999999999994</v>
      </c>
      <c r="O345" s="159">
        <f>VLOOKUP(B345, 'Full FBS'!$B$18:$P$2049, 14, FALSE)</f>
        <v>1.02</v>
      </c>
      <c r="P345" s="160">
        <f>SUM(((((I345+(L345*1.1))/1800*0.55)+(J345+M345)/18*0.41))+(K345/20*0.04))*100*O345+(H345*1.75)</f>
        <v>15.215850000000001</v>
      </c>
      <c r="Q345" s="29"/>
      <c r="R345" s="14"/>
      <c r="S345" s="14"/>
      <c r="T345" s="14"/>
      <c r="U345" s="14"/>
    </row>
    <row r="346" spans="1:21" ht="13.5" customHeight="1">
      <c r="A346" s="154">
        <f>RANK(N346,$N$18:$N$2220)</f>
        <v>329</v>
      </c>
      <c r="B346" s="148" t="s">
        <v>1537</v>
      </c>
      <c r="C346" s="148" t="s">
        <v>1938</v>
      </c>
      <c r="D346" s="149" t="s">
        <v>39</v>
      </c>
      <c r="E346" s="149" t="s">
        <v>34</v>
      </c>
      <c r="F346" s="149" t="s">
        <v>45</v>
      </c>
      <c r="G346" s="156">
        <f>VLOOKUP(B346,'Full FBS'!$B$18:$M$2049,6,0)</f>
        <v>0</v>
      </c>
      <c r="H346" s="156">
        <f>VLOOKUP(B346,'Full FBS'!$B$18:$M$2049,7,0)</f>
        <v>0</v>
      </c>
      <c r="I346" s="156">
        <f>VLOOKUP(B346,'Full FBS'!$B$18:$M$2049,8,0)</f>
        <v>253</v>
      </c>
      <c r="J346" s="156">
        <f>VLOOKUP(B346,'Full FBS'!$B$18:$M$2049,9,0)</f>
        <v>2</v>
      </c>
      <c r="K346" s="156">
        <f>VLOOKUP(B346,'Full FBS'!$B$18:$M$2049,10,0)</f>
        <v>6</v>
      </c>
      <c r="L346" s="156">
        <f>VLOOKUP(B346,'Full FBS'!$B$18:$M$2049,11,0)</f>
        <v>35</v>
      </c>
      <c r="M346" s="156">
        <f>VLOOKUP(B346,'Full FBS'!$B$18:$M$2049,12,0)</f>
        <v>0</v>
      </c>
      <c r="N346" s="153">
        <f>SUM(G346*$D$8+H346*$D$5+I346*$D$9+J346*$D$6+K346*$D$11+L346*$D$10+M346*$D$7)</f>
        <v>43.8</v>
      </c>
      <c r="O346" s="159">
        <f>VLOOKUP(B346, 'Full FBS'!$B$18:$P$2049, 14, FALSE)</f>
        <v>1.02</v>
      </c>
      <c r="P346" s="160">
        <f>SUM(((((I346+(L346*1.1))/1800*0.55)+(J346+M346)/18*0.41))+(K346/20*0.04))*100*O346+(H346*1.75)</f>
        <v>14.955750000000002</v>
      </c>
      <c r="Q346" s="29"/>
      <c r="R346" s="14"/>
      <c r="S346" s="14"/>
      <c r="T346" s="14"/>
      <c r="U346" s="14"/>
    </row>
    <row r="347" spans="1:21" ht="13.5" customHeight="1">
      <c r="A347" s="154">
        <f>RANK(N347,$N$18:$N$2220)</f>
        <v>330</v>
      </c>
      <c r="B347" s="148" t="s">
        <v>1256</v>
      </c>
      <c r="C347" s="148" t="s">
        <v>1042</v>
      </c>
      <c r="D347" s="149" t="s">
        <v>39</v>
      </c>
      <c r="E347" s="149" t="s">
        <v>34</v>
      </c>
      <c r="F347" s="149" t="s">
        <v>48</v>
      </c>
      <c r="G347" s="156">
        <f>VLOOKUP(B347,'Full FBS'!$B$18:$M$2049,6,0)</f>
        <v>0</v>
      </c>
      <c r="H347" s="156">
        <f>VLOOKUP(B347,'Full FBS'!$B$18:$M$2049,7,0)</f>
        <v>0</v>
      </c>
      <c r="I347" s="156">
        <f>VLOOKUP(B347,'Full FBS'!$B$18:$M$2049,8,0)</f>
        <v>245</v>
      </c>
      <c r="J347" s="156">
        <f>VLOOKUP(B347,'Full FBS'!$B$18:$M$2049,9,0)</f>
        <v>2</v>
      </c>
      <c r="K347" s="156">
        <f>VLOOKUP(B347,'Full FBS'!$B$18:$M$2049,10,0)</f>
        <v>6</v>
      </c>
      <c r="L347" s="156">
        <f>VLOOKUP(B347,'Full FBS'!$B$18:$M$2049,11,0)</f>
        <v>42</v>
      </c>
      <c r="M347" s="156">
        <f>VLOOKUP(B347,'Full FBS'!$B$18:$M$2049,12,0)</f>
        <v>0</v>
      </c>
      <c r="N347" s="153">
        <f>SUM(G347*$D$8+H347*$D$5+I347*$D$9+J347*$D$6+K347*$D$11+L347*$D$10+M347*$D$7)</f>
        <v>43.7</v>
      </c>
      <c r="O347" s="159">
        <f>VLOOKUP(B347, 'Full FBS'!$B$18:$P$2049, 14, FALSE)</f>
        <v>1.02</v>
      </c>
      <c r="P347" s="160">
        <f>SUM(((((I347+(L347*1.1))/1800*0.55)+(J347+M347)/18*0.41))+(K347/20*0.04))*100*O347+(H347*1.75)</f>
        <v>14.946400000000001</v>
      </c>
      <c r="Q347" s="29"/>
      <c r="R347" s="14"/>
      <c r="S347" s="14"/>
      <c r="T347" s="14"/>
      <c r="U347" s="14"/>
    </row>
    <row r="348" spans="1:21" ht="13.5" customHeight="1">
      <c r="A348" s="154">
        <f>RANK(N348,$N$18:$N$2220)</f>
        <v>331</v>
      </c>
      <c r="B348" s="148" t="s">
        <v>351</v>
      </c>
      <c r="C348" s="148" t="s">
        <v>422</v>
      </c>
      <c r="D348" s="149" t="s">
        <v>39</v>
      </c>
      <c r="E348" s="149" t="s">
        <v>34</v>
      </c>
      <c r="F348" s="149" t="s">
        <v>337</v>
      </c>
      <c r="G348" s="156">
        <f>VLOOKUP(B348,'Full FBS'!$B$18:$M$2049,6,0)</f>
        <v>0</v>
      </c>
      <c r="H348" s="156">
        <f>VLOOKUP(B348,'Full FBS'!$B$18:$M$2049,7,0)</f>
        <v>0</v>
      </c>
      <c r="I348" s="156">
        <f>VLOOKUP(B348,'Full FBS'!$B$18:$M$2049,8,0)</f>
        <v>260</v>
      </c>
      <c r="J348" s="156">
        <f>VLOOKUP(B348,'Full FBS'!$B$18:$M$2049,9,0)</f>
        <v>2</v>
      </c>
      <c r="K348" s="156">
        <f>VLOOKUP(B348,'Full FBS'!$B$18:$M$2049,10,0)</f>
        <v>5</v>
      </c>
      <c r="L348" s="156">
        <f>VLOOKUP(B348,'Full FBS'!$B$18:$M$2049,11,0)</f>
        <v>30</v>
      </c>
      <c r="M348" s="156">
        <f>VLOOKUP(B348,'Full FBS'!$B$18:$M$2049,12,0)</f>
        <v>0</v>
      </c>
      <c r="N348" s="153">
        <f>SUM(G348*$D$8+H348*$D$5+I348*$D$9+J348*$D$6+K348*$D$11+L348*$D$10+M348*$D$7)</f>
        <v>43.5</v>
      </c>
      <c r="O348" s="159">
        <f>VLOOKUP(B348, 'Full FBS'!$B$18:$P$2049, 14, FALSE)</f>
        <v>1.02</v>
      </c>
      <c r="P348" s="160">
        <f>SUM(((((I348+(L348*1.1))/1800*0.55)+(J348+M348)/18*0.41))+(K348/20*0.04))*100*O348+(H348*1.75)</f>
        <v>14.798500000000002</v>
      </c>
      <c r="Q348" s="29"/>
      <c r="R348" s="14"/>
      <c r="S348" s="14"/>
      <c r="T348" s="14"/>
      <c r="U348" s="14"/>
    </row>
    <row r="349" spans="1:21" ht="13.5" customHeight="1">
      <c r="A349" s="154">
        <f>RANK(N349,$N$18:$N$2220)</f>
        <v>332</v>
      </c>
      <c r="B349" s="148" t="s">
        <v>1076</v>
      </c>
      <c r="C349" s="148" t="s">
        <v>1039</v>
      </c>
      <c r="D349" s="149" t="s">
        <v>39</v>
      </c>
      <c r="E349" s="149" t="s">
        <v>38</v>
      </c>
      <c r="F349" s="149" t="s">
        <v>35</v>
      </c>
      <c r="G349" s="156">
        <f>VLOOKUP(B349,'Full FBS'!$B$18:$M$2049,6,0)</f>
        <v>0</v>
      </c>
      <c r="H349" s="156">
        <f>VLOOKUP(B349,'Full FBS'!$B$18:$M$2049,7,0)</f>
        <v>0</v>
      </c>
      <c r="I349" s="156">
        <f>VLOOKUP(B349,'Full FBS'!$B$18:$M$2049,8,0)</f>
        <v>301</v>
      </c>
      <c r="J349" s="156">
        <f>VLOOKUP(B349,'Full FBS'!$B$18:$M$2049,9,0)</f>
        <v>2</v>
      </c>
      <c r="K349" s="156">
        <f>VLOOKUP(B349,'Full FBS'!$B$18:$M$2049,10,0)</f>
        <v>1</v>
      </c>
      <c r="L349" s="156">
        <f>VLOOKUP(B349,'Full FBS'!$B$18:$M$2049,11,0)</f>
        <v>7</v>
      </c>
      <c r="M349" s="156">
        <f>VLOOKUP(B349,'Full FBS'!$B$18:$M$2049,12,0)</f>
        <v>0</v>
      </c>
      <c r="N349" s="153">
        <f>SUM(G349*$D$8+H349*$D$5+I349*$D$9+J349*$D$6+K349*$D$11+L349*$D$10+M349*$D$7)</f>
        <v>43.300000000000004</v>
      </c>
      <c r="O349" s="159">
        <f>VLOOKUP(B349, 'Full FBS'!$B$18:$P$2049, 14, FALSE)</f>
        <v>1.02</v>
      </c>
      <c r="P349" s="160">
        <f>SUM(((((I349+(L349*1.1))/1800*0.55)+(J349+M349)/18*0.41))+(K349/20*0.04))*100*O349+(H349*1.75)</f>
        <v>14.471816666666669</v>
      </c>
      <c r="Q349" s="29"/>
      <c r="R349" s="14"/>
      <c r="S349" s="14"/>
      <c r="T349" s="14"/>
      <c r="U349" s="14"/>
    </row>
    <row r="350" spans="1:21" ht="13.5" customHeight="1">
      <c r="A350" s="154">
        <f>RANK(N350,$N$18:$N$2220)</f>
        <v>332</v>
      </c>
      <c r="B350" s="148" t="s">
        <v>546</v>
      </c>
      <c r="C350" s="148" t="s">
        <v>444</v>
      </c>
      <c r="D350" s="149" t="s">
        <v>39</v>
      </c>
      <c r="E350" s="149" t="s">
        <v>36</v>
      </c>
      <c r="F350" s="149" t="s">
        <v>37</v>
      </c>
      <c r="G350" s="156">
        <f>VLOOKUP(B350,'Full FBS'!$B$18:$M$2049,6,0)</f>
        <v>0</v>
      </c>
      <c r="H350" s="156">
        <f>VLOOKUP(B350,'Full FBS'!$B$18:$M$2049,7,0)</f>
        <v>0</v>
      </c>
      <c r="I350" s="156">
        <f>VLOOKUP(B350,'Full FBS'!$B$18:$M$2049,8,0)</f>
        <v>212</v>
      </c>
      <c r="J350" s="156">
        <f>VLOOKUP(B350,'Full FBS'!$B$18:$M$2049,9,0)</f>
        <v>2</v>
      </c>
      <c r="K350" s="156">
        <f>VLOOKUP(B350,'Full FBS'!$B$18:$M$2049,10,0)</f>
        <v>6</v>
      </c>
      <c r="L350" s="156">
        <f>VLOOKUP(B350,'Full FBS'!$B$18:$M$2049,11,0)</f>
        <v>71</v>
      </c>
      <c r="M350" s="156">
        <f>VLOOKUP(B350,'Full FBS'!$B$18:$M$2049,12,0)</f>
        <v>0</v>
      </c>
      <c r="N350" s="153">
        <f>SUM(G350*$D$8+H350*$D$5+I350*$D$9+J350*$D$6+K350*$D$11+L350*$D$10+M350*$D$7)</f>
        <v>43.300000000000004</v>
      </c>
      <c r="O350" s="159">
        <f>VLOOKUP(B350, 'Full FBS'!$B$18:$P$2049, 14, FALSE)</f>
        <v>1.02</v>
      </c>
      <c r="P350" s="160">
        <f>SUM(((((I350+(L350*1.1))/1800*0.55)+(J350+M350)/18*0.41))+(K350/20*0.04))*100*O350+(H350*1.75)</f>
        <v>14.912116666666671</v>
      </c>
      <c r="Q350" s="29"/>
      <c r="R350" s="14"/>
      <c r="S350" s="14"/>
      <c r="T350" s="14"/>
      <c r="U350" s="14"/>
    </row>
    <row r="351" spans="1:21" ht="13.5" customHeight="1">
      <c r="A351" s="154">
        <f>RANK(N351,$N$18:$N$2220)</f>
        <v>332</v>
      </c>
      <c r="B351" s="148" t="s">
        <v>1432</v>
      </c>
      <c r="C351" s="148" t="s">
        <v>427</v>
      </c>
      <c r="D351" s="149" t="s">
        <v>39</v>
      </c>
      <c r="E351" s="149" t="s">
        <v>36</v>
      </c>
      <c r="F351" s="149" t="s">
        <v>1966</v>
      </c>
      <c r="G351" s="156">
        <f>VLOOKUP(B351,'Full FBS'!$B$18:$M$2049,6,0)</f>
        <v>0</v>
      </c>
      <c r="H351" s="156">
        <f>VLOOKUP(B351,'Full FBS'!$B$18:$M$2049,7,0)</f>
        <v>0</v>
      </c>
      <c r="I351" s="156">
        <f>VLOOKUP(B351,'Full FBS'!$B$18:$M$2049,8,0)</f>
        <v>257</v>
      </c>
      <c r="J351" s="156">
        <f>VLOOKUP(B351,'Full FBS'!$B$18:$M$2049,9,0)</f>
        <v>2</v>
      </c>
      <c r="K351" s="156">
        <f>VLOOKUP(B351,'Full FBS'!$B$18:$M$2049,10,0)</f>
        <v>5</v>
      </c>
      <c r="L351" s="156">
        <f>VLOOKUP(B351,'Full FBS'!$B$18:$M$2049,11,0)</f>
        <v>31</v>
      </c>
      <c r="M351" s="156">
        <f>VLOOKUP(B351,'Full FBS'!$B$18:$M$2049,12,0)</f>
        <v>0</v>
      </c>
      <c r="N351" s="153">
        <f>SUM(G351*$D$8+H351*$D$5+I351*$D$9+J351*$D$6+K351*$D$11+L351*$D$10+M351*$D$7)</f>
        <v>43.300000000000004</v>
      </c>
      <c r="O351" s="159">
        <f>VLOOKUP(B351, 'Full FBS'!$B$18:$P$2049, 14, FALSE)</f>
        <v>1.02</v>
      </c>
      <c r="P351" s="160">
        <f>SUM(((((I351+(L351*1.1))/1800*0.55)+(J351+M351)/18*0.41))+(K351/20*0.04))*100*O351+(H351*1.75)</f>
        <v>14.739283333333335</v>
      </c>
      <c r="Q351" s="29"/>
      <c r="R351" s="14"/>
      <c r="S351" s="14"/>
      <c r="T351" s="14"/>
      <c r="U351" s="14"/>
    </row>
    <row r="352" spans="1:21" ht="13.5" customHeight="1">
      <c r="A352" s="154">
        <f>RANK(N352,$N$18:$N$2220)</f>
        <v>335</v>
      </c>
      <c r="B352" s="148" t="s">
        <v>1812</v>
      </c>
      <c r="C352" s="148" t="s">
        <v>60</v>
      </c>
      <c r="D352" s="149" t="s">
        <v>39</v>
      </c>
      <c r="E352" s="149" t="s">
        <v>1965</v>
      </c>
      <c r="F352" s="149" t="s">
        <v>337</v>
      </c>
      <c r="G352" s="156">
        <f>VLOOKUP(B352,'Full FBS'!$B$18:$M$2049,6,0)</f>
        <v>0</v>
      </c>
      <c r="H352" s="156">
        <f>VLOOKUP(B352,'Full FBS'!$B$18:$M$2049,7,0)</f>
        <v>0</v>
      </c>
      <c r="I352" s="156">
        <f>VLOOKUP(B352,'Full FBS'!$B$18:$M$2049,8,0)</f>
        <v>165</v>
      </c>
      <c r="J352" s="156">
        <f>VLOOKUP(B352,'Full FBS'!$B$18:$M$2049,9,0)</f>
        <v>2</v>
      </c>
      <c r="K352" s="156">
        <f>VLOOKUP(B352,'Full FBS'!$B$18:$M$2049,10,0)</f>
        <v>9</v>
      </c>
      <c r="L352" s="156">
        <f>VLOOKUP(B352,'Full FBS'!$B$18:$M$2049,11,0)</f>
        <v>103</v>
      </c>
      <c r="M352" s="156">
        <f>VLOOKUP(B352,'Full FBS'!$B$18:$M$2049,12,0)</f>
        <v>0</v>
      </c>
      <c r="N352" s="153">
        <f>SUM(G352*$D$8+H352*$D$5+I352*$D$9+J352*$D$6+K352*$D$11+L352*$D$10+M352*$D$7)</f>
        <v>43.3</v>
      </c>
      <c r="O352" s="159">
        <f>VLOOKUP(B352, 'Full FBS'!$B$18:$P$2049, 14, FALSE)</f>
        <v>1.02</v>
      </c>
      <c r="P352" s="160">
        <f>SUM(((((I352+(L352*1.1))/1800*0.55)+(J352+M352)/18*0.41))+(K352/20*0.04))*100*O352+(H352*1.75)</f>
        <v>15.15635</v>
      </c>
      <c r="Q352" s="29"/>
      <c r="R352" s="14"/>
      <c r="S352" s="14"/>
      <c r="T352" s="14"/>
      <c r="U352" s="14"/>
    </row>
    <row r="353" spans="1:21" ht="13.5" customHeight="1">
      <c r="A353" s="154">
        <f>RANK(N353,$N$18:$N$2220)</f>
        <v>336</v>
      </c>
      <c r="B353" s="148" t="s">
        <v>1295</v>
      </c>
      <c r="C353" s="148" t="s">
        <v>1921</v>
      </c>
      <c r="D353" s="149" t="s">
        <v>39</v>
      </c>
      <c r="E353" s="149" t="s">
        <v>1965</v>
      </c>
      <c r="F353" s="149" t="s">
        <v>45</v>
      </c>
      <c r="G353" s="156">
        <f>VLOOKUP(B353,'Full FBS'!$B$18:$M$2049,6,0)</f>
        <v>0</v>
      </c>
      <c r="H353" s="156">
        <f>VLOOKUP(B353,'Full FBS'!$B$18:$M$2049,7,0)</f>
        <v>0</v>
      </c>
      <c r="I353" s="156">
        <f>VLOOKUP(B353,'Full FBS'!$B$18:$M$2049,8,0)</f>
        <v>223</v>
      </c>
      <c r="J353" s="156">
        <f>VLOOKUP(B353,'Full FBS'!$B$18:$M$2049,9,0)</f>
        <v>2</v>
      </c>
      <c r="K353" s="156">
        <f>VLOOKUP(B353,'Full FBS'!$B$18:$M$2049,10,0)</f>
        <v>8</v>
      </c>
      <c r="L353" s="156">
        <f>VLOOKUP(B353,'Full FBS'!$B$18:$M$2049,11,0)</f>
        <v>49</v>
      </c>
      <c r="M353" s="156">
        <f>VLOOKUP(B353,'Full FBS'!$B$18:$M$2049,12,0)</f>
        <v>0</v>
      </c>
      <c r="N353" s="153">
        <f>SUM(G353*$D$8+H353*$D$5+I353*$D$9+J353*$D$6+K353*$D$11+L353*$D$10+M353*$D$7)</f>
        <v>43.199999999999996</v>
      </c>
      <c r="O353" s="159">
        <f>VLOOKUP(B353, 'Full FBS'!$B$18:$P$2049, 14, FALSE)</f>
        <v>1.02</v>
      </c>
      <c r="P353" s="160">
        <f>SUM(((((I353+(L353*1.1))/1800*0.55)+(J353+M353)/18*0.41))+(K353/20*0.04))*100*O353+(H353*1.75)</f>
        <v>14.908716666666665</v>
      </c>
      <c r="Q353" s="29"/>
      <c r="R353" s="14"/>
      <c r="S353" s="14"/>
      <c r="T353" s="14"/>
      <c r="U353" s="14"/>
    </row>
    <row r="354" spans="1:21" ht="13.5" customHeight="1">
      <c r="A354" s="154">
        <f>RANK(N354,$N$18:$N$2220)</f>
        <v>337</v>
      </c>
      <c r="B354" s="148" t="s">
        <v>307</v>
      </c>
      <c r="C354" s="148" t="s">
        <v>1045</v>
      </c>
      <c r="D354" s="149" t="s">
        <v>39</v>
      </c>
      <c r="E354" s="149" t="s">
        <v>34</v>
      </c>
      <c r="F354" s="149" t="s">
        <v>336</v>
      </c>
      <c r="G354" s="156">
        <f>VLOOKUP(B354,'Full FBS'!$B$18:$M$2049,6,0)</f>
        <v>0</v>
      </c>
      <c r="H354" s="156">
        <f>VLOOKUP(B354,'Full FBS'!$B$18:$M$2049,7,0)</f>
        <v>0</v>
      </c>
      <c r="I354" s="156">
        <f>VLOOKUP(B354,'Full FBS'!$B$18:$M$2049,8,0)</f>
        <v>234</v>
      </c>
      <c r="J354" s="156">
        <f>VLOOKUP(B354,'Full FBS'!$B$18:$M$2049,9,0)</f>
        <v>1</v>
      </c>
      <c r="K354" s="156">
        <f>VLOOKUP(B354,'Full FBS'!$B$18:$M$2049,10,0)</f>
        <v>13</v>
      </c>
      <c r="L354" s="156">
        <f>VLOOKUP(B354,'Full FBS'!$B$18:$M$2049,11,0)</f>
        <v>71</v>
      </c>
      <c r="M354" s="156">
        <f>VLOOKUP(B354,'Full FBS'!$B$18:$M$2049,12,0)</f>
        <v>0</v>
      </c>
      <c r="N354" s="153">
        <f>SUM(G354*$D$8+H354*$D$5+I354*$D$9+J354*$D$6+K354*$D$11+L354*$D$10+M354*$D$7)</f>
        <v>43.000000000000007</v>
      </c>
      <c r="O354" s="159">
        <f>VLOOKUP(B354, 'Full FBS'!$B$18:$P$2049, 14, FALSE)</f>
        <v>1.02</v>
      </c>
      <c r="P354" s="160">
        <f>SUM(((((I354+(L354*1.1))/1800*0.55)+(J354+M354)/18*0.41))+(K354/20*0.04))*100*O354+(H354*1.75)</f>
        <v>14.702450000000001</v>
      </c>
      <c r="Q354" s="29"/>
      <c r="R354" s="14"/>
      <c r="S354" s="14"/>
      <c r="T354" s="14"/>
      <c r="U354" s="14"/>
    </row>
    <row r="355" spans="1:21" ht="13.5" customHeight="1">
      <c r="A355" s="154">
        <f>RANK(N355,$N$18:$N$2220)</f>
        <v>338</v>
      </c>
      <c r="B355" s="148" t="s">
        <v>194</v>
      </c>
      <c r="C355" s="148" t="s">
        <v>1922</v>
      </c>
      <c r="D355" s="149" t="s">
        <v>39</v>
      </c>
      <c r="E355" s="149" t="s">
        <v>34</v>
      </c>
      <c r="F355" s="149" t="s">
        <v>1966</v>
      </c>
      <c r="G355" s="156">
        <f>VLOOKUP(B355,'Full FBS'!$B$18:$M$2049,6,0)</f>
        <v>0</v>
      </c>
      <c r="H355" s="156">
        <f>VLOOKUP(B355,'Full FBS'!$B$18:$M$2049,7,0)</f>
        <v>0</v>
      </c>
      <c r="I355" s="156">
        <f>VLOOKUP(B355,'Full FBS'!$B$18:$M$2049,8,0)</f>
        <v>244</v>
      </c>
      <c r="J355" s="156">
        <f>VLOOKUP(B355,'Full FBS'!$B$18:$M$2049,9,0)</f>
        <v>2</v>
      </c>
      <c r="K355" s="156">
        <f>VLOOKUP(B355,'Full FBS'!$B$18:$M$2049,10,0)</f>
        <v>5</v>
      </c>
      <c r="L355" s="156">
        <f>VLOOKUP(B355,'Full FBS'!$B$18:$M$2049,11,0)</f>
        <v>35</v>
      </c>
      <c r="M355" s="156">
        <f>VLOOKUP(B355,'Full FBS'!$B$18:$M$2049,12,0)</f>
        <v>0</v>
      </c>
      <c r="N355" s="153">
        <f>SUM(G355*$D$8+H355*$D$5+I355*$D$9+J355*$D$6+K355*$D$11+L355*$D$10+M355*$D$7)</f>
        <v>42.400000000000006</v>
      </c>
      <c r="O355" s="159">
        <f>VLOOKUP(B355, 'Full FBS'!$B$18:$P$2049, 14, FALSE)</f>
        <v>1.02</v>
      </c>
      <c r="P355" s="160">
        <f>SUM(((((I355+(L355*1.1))/1800*0.55)+(J355+M355)/18*0.41))+(K355/20*0.04))*100*O355+(H355*1.75)</f>
        <v>14.47125</v>
      </c>
      <c r="Q355" s="29"/>
      <c r="R355" s="14"/>
      <c r="S355" s="14"/>
      <c r="T355" s="14"/>
      <c r="U355" s="14"/>
    </row>
    <row r="356" spans="1:21" ht="13.5" customHeight="1">
      <c r="A356" s="154">
        <f>RANK(N356,$N$18:$N$2220)</f>
        <v>339</v>
      </c>
      <c r="B356" s="148" t="s">
        <v>1223</v>
      </c>
      <c r="C356" s="148" t="s">
        <v>451</v>
      </c>
      <c r="D356" s="149" t="s">
        <v>39</v>
      </c>
      <c r="E356" s="149" t="s">
        <v>40</v>
      </c>
      <c r="F356" s="149" t="s">
        <v>336</v>
      </c>
      <c r="G356" s="156">
        <f>VLOOKUP(B356,'Full FBS'!$B$18:$M$2049,6,0)</f>
        <v>0</v>
      </c>
      <c r="H356" s="156">
        <f>VLOOKUP(B356,'Full FBS'!$B$18:$M$2049,7,0)</f>
        <v>0</v>
      </c>
      <c r="I356" s="156">
        <f>VLOOKUP(B356,'Full FBS'!$B$18:$M$2049,8,0)</f>
        <v>231</v>
      </c>
      <c r="J356" s="156">
        <f>VLOOKUP(B356,'Full FBS'!$B$18:$M$2049,9,0)</f>
        <v>2</v>
      </c>
      <c r="K356" s="156">
        <f>VLOOKUP(B356,'Full FBS'!$B$18:$M$2049,10,0)</f>
        <v>5</v>
      </c>
      <c r="L356" s="156">
        <f>VLOOKUP(B356,'Full FBS'!$B$18:$M$2049,11,0)</f>
        <v>47</v>
      </c>
      <c r="M356" s="156">
        <f>VLOOKUP(B356,'Full FBS'!$B$18:$M$2049,12,0)</f>
        <v>0</v>
      </c>
      <c r="N356" s="153">
        <f>SUM(G356*$D$8+H356*$D$5+I356*$D$9+J356*$D$6+K356*$D$11+L356*$D$10+M356*$D$7)</f>
        <v>42.300000000000004</v>
      </c>
      <c r="O356" s="159">
        <f>VLOOKUP(B356, 'Full FBS'!$B$18:$P$2049, 14, FALSE)</f>
        <v>1.02</v>
      </c>
      <c r="P356" s="160">
        <f>SUM(((((I356+(L356*1.1))/1800*0.55)+(J356+M356)/18*0.41))+(K356/20*0.04))*100*O356+(H356*1.75)</f>
        <v>14.477483333333334</v>
      </c>
      <c r="Q356" s="29"/>
      <c r="R356" s="14"/>
      <c r="S356" s="14"/>
      <c r="T356" s="14"/>
      <c r="U356" s="14"/>
    </row>
    <row r="357" spans="1:21" ht="13.5" customHeight="1">
      <c r="A357" s="154">
        <f>RANK(N357,$N$18:$N$2220)</f>
        <v>340</v>
      </c>
      <c r="B357" s="148" t="s">
        <v>1063</v>
      </c>
      <c r="C357" s="148" t="s">
        <v>1941</v>
      </c>
      <c r="D357" s="149" t="s">
        <v>39</v>
      </c>
      <c r="E357" s="149" t="s">
        <v>34</v>
      </c>
      <c r="F357" s="149" t="s">
        <v>1047</v>
      </c>
      <c r="G357" s="156">
        <f>VLOOKUP(B357,'Full FBS'!$B$18:$M$2049,6,0)</f>
        <v>0</v>
      </c>
      <c r="H357" s="156">
        <f>VLOOKUP(B357,'Full FBS'!$B$18:$M$2049,7,0)</f>
        <v>0</v>
      </c>
      <c r="I357" s="156">
        <f>VLOOKUP(B357,'Full FBS'!$B$18:$M$2049,8,0)</f>
        <v>212</v>
      </c>
      <c r="J357" s="156">
        <f>VLOOKUP(B357,'Full FBS'!$B$18:$M$2049,9,0)</f>
        <v>2</v>
      </c>
      <c r="K357" s="156">
        <f>VLOOKUP(B357,'Full FBS'!$B$18:$M$2049,10,0)</f>
        <v>6</v>
      </c>
      <c r="L357" s="156">
        <f>VLOOKUP(B357,'Full FBS'!$B$18:$M$2049,11,0)</f>
        <v>58</v>
      </c>
      <c r="M357" s="156">
        <f>VLOOKUP(B357,'Full FBS'!$B$18:$M$2049,12,0)</f>
        <v>0</v>
      </c>
      <c r="N357" s="153">
        <f>SUM(G357*$D$8+H357*$D$5+I357*$D$9+J357*$D$6+K357*$D$11+L357*$D$10+M357*$D$7)</f>
        <v>42</v>
      </c>
      <c r="O357" s="159">
        <f>VLOOKUP(B357, 'Full FBS'!$B$18:$P$2049, 14, FALSE)</f>
        <v>1.02</v>
      </c>
      <c r="P357" s="160">
        <f>SUM(((((I357+(L357*1.1))/1800*0.55)+(J357+M357)/18*0.41))+(K357/20*0.04))*100*O357+(H357*1.75)</f>
        <v>14.466433333333336</v>
      </c>
      <c r="Q357" s="29"/>
      <c r="R357" s="14"/>
      <c r="S357" s="14"/>
      <c r="T357" s="14"/>
      <c r="U357" s="14"/>
    </row>
    <row r="358" spans="1:21" ht="13.5" customHeight="1">
      <c r="A358" s="154">
        <f>RANK(N358,$N$18:$N$2220)</f>
        <v>340</v>
      </c>
      <c r="B358" s="148" t="s">
        <v>145</v>
      </c>
      <c r="C358" s="148" t="s">
        <v>431</v>
      </c>
      <c r="D358" s="149" t="s">
        <v>39</v>
      </c>
      <c r="E358" s="149" t="s">
        <v>34</v>
      </c>
      <c r="F358" s="149" t="s">
        <v>337</v>
      </c>
      <c r="G358" s="156">
        <f>VLOOKUP(B358,'Full FBS'!$B$18:$M$2049,6,0)</f>
        <v>0</v>
      </c>
      <c r="H358" s="156">
        <f>VLOOKUP(B358,'Full FBS'!$B$18:$M$2049,7,0)</f>
        <v>0</v>
      </c>
      <c r="I358" s="156">
        <f>VLOOKUP(B358,'Full FBS'!$B$18:$M$2049,8,0)</f>
        <v>238</v>
      </c>
      <c r="J358" s="156">
        <f>VLOOKUP(B358,'Full FBS'!$B$18:$M$2049,9,0)</f>
        <v>2</v>
      </c>
      <c r="K358" s="156">
        <f>VLOOKUP(B358,'Full FBS'!$B$18:$M$2049,10,0)</f>
        <v>5</v>
      </c>
      <c r="L358" s="156">
        <f>VLOOKUP(B358,'Full FBS'!$B$18:$M$2049,11,0)</f>
        <v>37</v>
      </c>
      <c r="M358" s="156">
        <f>VLOOKUP(B358,'Full FBS'!$B$18:$M$2049,12,0)</f>
        <v>0</v>
      </c>
      <c r="N358" s="153">
        <f>SUM(G358*$D$8+H358*$D$5+I358*$D$9+J358*$D$6+K358*$D$11+L358*$D$10+M358*$D$7)</f>
        <v>42</v>
      </c>
      <c r="O358" s="159">
        <f>VLOOKUP(B358, 'Full FBS'!$B$18:$P$2049, 14, FALSE)</f>
        <v>1.02</v>
      </c>
      <c r="P358" s="160">
        <f>SUM(((((I358+(L358*1.1))/1800*0.55)+(J358+M358)/18*0.41))+(K358/20*0.04))*100*O358+(H358*1.75)</f>
        <v>14.352816666666666</v>
      </c>
      <c r="Q358" s="29"/>
      <c r="R358" s="14"/>
      <c r="S358" s="14"/>
      <c r="T358" s="14"/>
      <c r="U358" s="14"/>
    </row>
    <row r="359" spans="1:21" ht="13.5" customHeight="1">
      <c r="A359" s="154">
        <f>RANK(N359,$N$18:$N$2220)</f>
        <v>342</v>
      </c>
      <c r="B359" s="148" t="s">
        <v>1983</v>
      </c>
      <c r="C359" s="148" t="s">
        <v>51</v>
      </c>
      <c r="D359" s="149" t="s">
        <v>39</v>
      </c>
      <c r="E359" s="149" t="s">
        <v>34</v>
      </c>
      <c r="F359" s="149" t="s">
        <v>37</v>
      </c>
      <c r="G359" s="156">
        <f>VLOOKUP(B359,'Full FBS'!$B$18:$M$2049,6,0)</f>
        <v>0</v>
      </c>
      <c r="H359" s="156">
        <f>VLOOKUP(B359,'Full FBS'!$B$18:$M$2049,7,0)</f>
        <v>0</v>
      </c>
      <c r="I359" s="156">
        <f>VLOOKUP(B359,'Full FBS'!$B$18:$M$2049,8,0)</f>
        <v>221</v>
      </c>
      <c r="J359" s="156">
        <f>VLOOKUP(B359,'Full FBS'!$B$18:$M$2049,9,0)</f>
        <v>2</v>
      </c>
      <c r="K359" s="156">
        <f>VLOOKUP(B359,'Full FBS'!$B$18:$M$2049,10,0)</f>
        <v>6</v>
      </c>
      <c r="L359" s="156">
        <f>VLOOKUP(B359,'Full FBS'!$B$18:$M$2049,11,0)</f>
        <v>47</v>
      </c>
      <c r="M359" s="156">
        <f>VLOOKUP(B359,'Full FBS'!$B$18:$M$2049,12,0)</f>
        <v>0</v>
      </c>
      <c r="N359" s="153">
        <f>SUM(G359*$D$8+H359*$D$5+I359*$D$9+J359*$D$6+K359*$D$11+L359*$D$10+M359*$D$7)</f>
        <v>41.800000000000004</v>
      </c>
      <c r="O359" s="159">
        <f>VLOOKUP(B359, 'Full FBS'!$B$18:$P$2049, 14, FALSE)</f>
        <v>1.02</v>
      </c>
      <c r="P359" s="160">
        <f>SUM(((((I359+(L359*1.1))/1800*0.55)+(J359+M359)/18*0.41))+(K359/20*0.04))*100*O359+(H359*1.75)</f>
        <v>14.369816666666667</v>
      </c>
      <c r="Q359" s="29"/>
      <c r="R359" s="14"/>
      <c r="S359" s="14"/>
      <c r="T359" s="14"/>
      <c r="U359" s="14"/>
    </row>
    <row r="360" spans="1:21" ht="13.5" customHeight="1">
      <c r="A360" s="154">
        <f>RANK(N360,$N$18:$N$2220)</f>
        <v>343</v>
      </c>
      <c r="B360" s="148" t="s">
        <v>2063</v>
      </c>
      <c r="C360" s="148" t="s">
        <v>1041</v>
      </c>
      <c r="D360" s="149" t="s">
        <v>39</v>
      </c>
      <c r="E360" s="149" t="s">
        <v>1965</v>
      </c>
      <c r="F360" s="149" t="s">
        <v>47</v>
      </c>
      <c r="G360" s="156">
        <f>VLOOKUP(B360,'Full FBS'!$B$18:$M$2049,6,0)</f>
        <v>0</v>
      </c>
      <c r="H360" s="156">
        <f>VLOOKUP(B360,'Full FBS'!$B$18:$M$2049,7,0)</f>
        <v>0</v>
      </c>
      <c r="I360" s="156">
        <f>VLOOKUP(B360,'Full FBS'!$B$18:$M$2049,8,0)</f>
        <v>233</v>
      </c>
      <c r="J360" s="156">
        <f>VLOOKUP(B360,'Full FBS'!$B$18:$M$2049,9,0)</f>
        <v>2</v>
      </c>
      <c r="K360" s="156">
        <f>VLOOKUP(B360,'Full FBS'!$B$18:$M$2049,10,0)</f>
        <v>5</v>
      </c>
      <c r="L360" s="156">
        <f>VLOOKUP(B360,'Full FBS'!$B$18:$M$2049,11,0)</f>
        <v>39</v>
      </c>
      <c r="M360" s="156">
        <f>VLOOKUP(B360,'Full FBS'!$B$18:$M$2049,12,0)</f>
        <v>0</v>
      </c>
      <c r="N360" s="153">
        <f>SUM(G360*$D$8+H360*$D$5+I360*$D$9+J360*$D$6+K360*$D$11+L360*$D$10+M360*$D$7)</f>
        <v>41.699999999999996</v>
      </c>
      <c r="O360" s="159">
        <f>VLOOKUP(B360, 'Full FBS'!$B$18:$P$2049, 14, FALSE)</f>
        <v>1.02</v>
      </c>
      <c r="P360" s="160">
        <f>SUM(((((I360+(L360*1.1))/1800*0.55)+(J360+M360)/18*0.41))+(K360/20*0.04))*100*O360+(H360*1.75)</f>
        <v>14.265550000000001</v>
      </c>
      <c r="Q360" s="29"/>
      <c r="R360" s="14"/>
      <c r="S360" s="14"/>
      <c r="T360" s="14"/>
      <c r="U360" s="14"/>
    </row>
    <row r="361" spans="1:21" ht="13.5" customHeight="1">
      <c r="A361" s="154">
        <f>RANK(N361,$N$18:$N$2220)</f>
        <v>344</v>
      </c>
      <c r="B361" s="148" t="s">
        <v>1763</v>
      </c>
      <c r="C361" s="148" t="s">
        <v>415</v>
      </c>
      <c r="D361" s="149" t="s">
        <v>39</v>
      </c>
      <c r="E361" s="149" t="s">
        <v>36</v>
      </c>
      <c r="F361" s="149" t="s">
        <v>47</v>
      </c>
      <c r="G361" s="156">
        <f>VLOOKUP(B361,'Full FBS'!$B$18:$M$2049,6,0)</f>
        <v>0</v>
      </c>
      <c r="H361" s="156">
        <f>VLOOKUP(B361,'Full FBS'!$B$18:$M$2049,7,0)</f>
        <v>0</v>
      </c>
      <c r="I361" s="156">
        <f>VLOOKUP(B361,'Full FBS'!$B$18:$M$2049,8,0)</f>
        <v>210</v>
      </c>
      <c r="J361" s="156">
        <f>VLOOKUP(B361,'Full FBS'!$B$18:$M$2049,9,0)</f>
        <v>2</v>
      </c>
      <c r="K361" s="156">
        <f>VLOOKUP(B361,'Full FBS'!$B$18:$M$2049,10,0)</f>
        <v>7</v>
      </c>
      <c r="L361" s="156">
        <f>VLOOKUP(B361,'Full FBS'!$B$18:$M$2049,11,0)</f>
        <v>50</v>
      </c>
      <c r="M361" s="156">
        <f>VLOOKUP(B361,'Full FBS'!$B$18:$M$2049,12,0)</f>
        <v>0</v>
      </c>
      <c r="N361" s="153">
        <f>SUM(G361*$D$8+H361*$D$5+I361*$D$9+J361*$D$6+K361*$D$11+L361*$D$10+M361*$D$7)</f>
        <v>41.5</v>
      </c>
      <c r="O361" s="159">
        <f>VLOOKUP(B361, 'Full FBS'!$B$18:$P$2049, 14, FALSE)</f>
        <v>1.02</v>
      </c>
      <c r="P361" s="160">
        <f>SUM(((((I361+(L361*1.1))/1800*0.55)+(J361+M361)/18*0.41))+(K361/20*0.04))*100*O361+(H361*1.75)</f>
        <v>14.333833333333336</v>
      </c>
      <c r="Q361" s="29"/>
      <c r="R361" s="14"/>
      <c r="S361" s="14"/>
      <c r="T361" s="14"/>
      <c r="U361" s="14"/>
    </row>
    <row r="362" spans="1:21" ht="13.5" customHeight="1">
      <c r="A362" s="154">
        <f>RANK(N362,$N$18:$N$2220)</f>
        <v>345</v>
      </c>
      <c r="B362" s="148" t="s">
        <v>1229</v>
      </c>
      <c r="C362" s="148" t="s">
        <v>438</v>
      </c>
      <c r="D362" s="149" t="s">
        <v>39</v>
      </c>
      <c r="E362" s="149" t="s">
        <v>36</v>
      </c>
      <c r="F362" s="149" t="s">
        <v>45</v>
      </c>
      <c r="G362" s="156">
        <f>VLOOKUP(B362,'Full FBS'!$B$18:$M$2049,6,0)</f>
        <v>0</v>
      </c>
      <c r="H362" s="156">
        <f>VLOOKUP(B362,'Full FBS'!$B$18:$M$2049,7,0)</f>
        <v>0</v>
      </c>
      <c r="I362" s="156">
        <f>VLOOKUP(B362,'Full FBS'!$B$18:$M$2049,8,0)</f>
        <v>222</v>
      </c>
      <c r="J362" s="156">
        <f>VLOOKUP(B362,'Full FBS'!$B$18:$M$2049,9,0)</f>
        <v>2</v>
      </c>
      <c r="K362" s="156">
        <f>VLOOKUP(B362,'Full FBS'!$B$18:$M$2049,10,0)</f>
        <v>5</v>
      </c>
      <c r="L362" s="156">
        <f>VLOOKUP(B362,'Full FBS'!$B$18:$M$2049,11,0)</f>
        <v>45</v>
      </c>
      <c r="M362" s="156">
        <f>VLOOKUP(B362,'Full FBS'!$B$18:$M$2049,12,0)</f>
        <v>0</v>
      </c>
      <c r="N362" s="153">
        <f>SUM(G362*$D$8+H362*$D$5+I362*$D$9+J362*$D$6+K362*$D$11+L362*$D$10+M362*$D$7)</f>
        <v>41.2</v>
      </c>
      <c r="O362" s="159">
        <f>VLOOKUP(B362, 'Full FBS'!$B$18:$P$2049, 14, FALSE)</f>
        <v>1.02</v>
      </c>
      <c r="P362" s="160">
        <f>SUM(((((I362+(L362*1.1))/1800*0.55)+(J362+M362)/18*0.41))+(K362/20*0.04))*100*O362+(H362*1.75)</f>
        <v>14.12841666666667</v>
      </c>
      <c r="Q362" s="29"/>
      <c r="R362" s="14"/>
      <c r="S362" s="14"/>
      <c r="T362" s="14"/>
      <c r="U362" s="14"/>
    </row>
    <row r="363" spans="1:21" ht="13.5" customHeight="1">
      <c r="A363" s="154">
        <f>RANK(N363,$N$18:$N$2220)</f>
        <v>346</v>
      </c>
      <c r="B363" s="148" t="s">
        <v>1786</v>
      </c>
      <c r="C363" s="148" t="s">
        <v>1956</v>
      </c>
      <c r="D363" s="149" t="s">
        <v>39</v>
      </c>
      <c r="E363" s="149" t="s">
        <v>1965</v>
      </c>
      <c r="F363" s="149" t="s">
        <v>1047</v>
      </c>
      <c r="G363" s="156">
        <f>VLOOKUP(B363,'Full FBS'!$B$18:$M$2049,6,0)</f>
        <v>0</v>
      </c>
      <c r="H363" s="156">
        <f>VLOOKUP(B363,'Full FBS'!$B$18:$M$2049,7,0)</f>
        <v>0</v>
      </c>
      <c r="I363" s="156">
        <f>VLOOKUP(B363,'Full FBS'!$B$18:$M$2049,8,0)</f>
        <v>215</v>
      </c>
      <c r="J363" s="156">
        <f>VLOOKUP(B363,'Full FBS'!$B$18:$M$2049,9,0)</f>
        <v>2</v>
      </c>
      <c r="K363" s="156">
        <f>VLOOKUP(B363,'Full FBS'!$B$18:$M$2049,10,0)</f>
        <v>6</v>
      </c>
      <c r="L363" s="156">
        <f>VLOOKUP(B363,'Full FBS'!$B$18:$M$2049,11,0)</f>
        <v>39</v>
      </c>
      <c r="M363" s="156">
        <f>VLOOKUP(B363,'Full FBS'!$B$18:$M$2049,12,0)</f>
        <v>0</v>
      </c>
      <c r="N363" s="153">
        <f>SUM(G363*$D$8+H363*$D$5+I363*$D$9+J363*$D$6+K363*$D$11+L363*$D$10+M363*$D$7)</f>
        <v>40.4</v>
      </c>
      <c r="O363" s="159">
        <f>VLOOKUP(B363, 'Full FBS'!$B$18:$P$2049, 14, FALSE)</f>
        <v>1.02</v>
      </c>
      <c r="P363" s="160">
        <f>SUM(((((I363+(L363*1.1))/1800*0.55)+(J363+M363)/18*0.41))+(K363/20*0.04))*100*O363+(H363*1.75)</f>
        <v>13.90855</v>
      </c>
      <c r="Q363" s="29"/>
      <c r="R363" s="14"/>
      <c r="S363" s="14"/>
      <c r="T363" s="14"/>
      <c r="U363" s="14"/>
    </row>
    <row r="364" spans="1:21" ht="13.5" customHeight="1">
      <c r="A364" s="154">
        <f>RANK(N364,$N$18:$N$2220)</f>
        <v>347</v>
      </c>
      <c r="B364" s="148" t="s">
        <v>1350</v>
      </c>
      <c r="C364" s="148" t="s">
        <v>1924</v>
      </c>
      <c r="D364" s="149" t="s">
        <v>39</v>
      </c>
      <c r="E364" s="149" t="s">
        <v>34</v>
      </c>
      <c r="F364" s="149" t="s">
        <v>1966</v>
      </c>
      <c r="G364" s="156">
        <f>VLOOKUP(B364,'Full FBS'!$B$18:$M$2049,6,0)</f>
        <v>0</v>
      </c>
      <c r="H364" s="156">
        <f>VLOOKUP(B364,'Full FBS'!$B$18:$M$2049,7,0)</f>
        <v>0</v>
      </c>
      <c r="I364" s="156">
        <f>VLOOKUP(B364,'Full FBS'!$B$18:$M$2049,8,0)</f>
        <v>241</v>
      </c>
      <c r="J364" s="156">
        <f>VLOOKUP(B364,'Full FBS'!$B$18:$M$2049,9,0)</f>
        <v>2</v>
      </c>
      <c r="K364" s="156">
        <f>VLOOKUP(B364,'Full FBS'!$B$18:$M$2049,10,0)</f>
        <v>4</v>
      </c>
      <c r="L364" s="156">
        <f>VLOOKUP(B364,'Full FBS'!$B$18:$M$2049,11,0)</f>
        <v>17</v>
      </c>
      <c r="M364" s="156">
        <f>VLOOKUP(B364,'Full FBS'!$B$18:$M$2049,12,0)</f>
        <v>0</v>
      </c>
      <c r="N364" s="153">
        <f>SUM(G364*$D$8+H364*$D$5+I364*$D$9+J364*$D$6+K364*$D$11+L364*$D$10+M364*$D$7)</f>
        <v>39.800000000000004</v>
      </c>
      <c r="O364" s="159">
        <f>VLOOKUP(B364, 'Full FBS'!$B$18:$P$2049, 14, FALSE)</f>
        <v>1.02</v>
      </c>
      <c r="P364" s="160">
        <f>SUM(((((I364+(L364*1.1))/1800*0.55)+(J364+M364)/18*0.41))+(K364/20*0.04))*100*O364+(H364*1.75)</f>
        <v>13.556650000000003</v>
      </c>
      <c r="Q364" s="29"/>
      <c r="R364" s="14"/>
      <c r="S364" s="14"/>
      <c r="T364" s="14"/>
      <c r="U364" s="14"/>
    </row>
    <row r="365" spans="1:21" ht="13.5" customHeight="1">
      <c r="A365" s="154">
        <f>RANK(N365,$N$18:$N$2220)</f>
        <v>348</v>
      </c>
      <c r="B365" s="148" t="s">
        <v>1793</v>
      </c>
      <c r="C365" s="148" t="s">
        <v>1957</v>
      </c>
      <c r="D365" s="149" t="s">
        <v>39</v>
      </c>
      <c r="E365" s="149" t="s">
        <v>1965</v>
      </c>
      <c r="F365" s="149" t="s">
        <v>1047</v>
      </c>
      <c r="G365" s="156">
        <f>VLOOKUP(B365,'Full FBS'!$B$18:$M$2049,6,0)</f>
        <v>0</v>
      </c>
      <c r="H365" s="156">
        <f>VLOOKUP(B365,'Full FBS'!$B$18:$M$2049,7,0)</f>
        <v>0</v>
      </c>
      <c r="I365" s="156">
        <f>VLOOKUP(B365,'Full FBS'!$B$18:$M$2049,8,0)</f>
        <v>239</v>
      </c>
      <c r="J365" s="156">
        <f>VLOOKUP(B365,'Full FBS'!$B$18:$M$2049,9,0)</f>
        <v>2</v>
      </c>
      <c r="K365" s="156">
        <f>VLOOKUP(B365,'Full FBS'!$B$18:$M$2049,10,0)</f>
        <v>3</v>
      </c>
      <c r="L365" s="156">
        <f>VLOOKUP(B365,'Full FBS'!$B$18:$M$2049,11,0)</f>
        <v>22</v>
      </c>
      <c r="M365" s="156">
        <f>VLOOKUP(B365,'Full FBS'!$B$18:$M$2049,12,0)</f>
        <v>0</v>
      </c>
      <c r="N365" s="153">
        <f>SUM(G365*$D$8+H365*$D$5+I365*$D$9+J365*$D$6+K365*$D$11+L365*$D$10+M365*$D$7)</f>
        <v>39.600000000000009</v>
      </c>
      <c r="O365" s="159">
        <f>VLOOKUP(B365, 'Full FBS'!$B$18:$P$2049, 14, FALSE)</f>
        <v>1.02</v>
      </c>
      <c r="P365" s="160">
        <f>SUM(((((I365+(L365*1.1))/1800*0.55)+(J365+M365)/18*0.41))+(K365/20*0.04))*100*O365+(H365*1.75)</f>
        <v>13.461733333333335</v>
      </c>
      <c r="Q365" s="29"/>
      <c r="R365" s="14"/>
      <c r="S365" s="14"/>
      <c r="T365" s="14"/>
      <c r="U365" s="14"/>
    </row>
    <row r="366" spans="1:21" ht="13.5" customHeight="1">
      <c r="A366" s="154">
        <f>RANK(N366,$N$18:$N$2220)</f>
        <v>349</v>
      </c>
      <c r="B366" s="148" t="s">
        <v>1592</v>
      </c>
      <c r="C366" s="148" t="s">
        <v>1064</v>
      </c>
      <c r="D366" s="149" t="s">
        <v>39</v>
      </c>
      <c r="E366" s="149" t="s">
        <v>38</v>
      </c>
      <c r="F366" s="149" t="s">
        <v>335</v>
      </c>
      <c r="G366" s="156">
        <f>VLOOKUP(B366,'Full FBS'!$B$18:$M$2049,6,0)</f>
        <v>0</v>
      </c>
      <c r="H366" s="156">
        <f>VLOOKUP(B366,'Full FBS'!$B$18:$M$2049,7,0)</f>
        <v>0</v>
      </c>
      <c r="I366" s="156">
        <f>VLOOKUP(B366,'Full FBS'!$B$18:$M$2049,8,0)</f>
        <v>254</v>
      </c>
      <c r="J366" s="156">
        <f>VLOOKUP(B366,'Full FBS'!$B$18:$M$2049,9,0)</f>
        <v>2</v>
      </c>
      <c r="K366" s="156">
        <f>VLOOKUP(B366,'Full FBS'!$B$18:$M$2049,10,0)</f>
        <v>2</v>
      </c>
      <c r="L366" s="156">
        <f>VLOOKUP(B366,'Full FBS'!$B$18:$M$2049,11,0)</f>
        <v>11</v>
      </c>
      <c r="M366" s="156">
        <f>VLOOKUP(B366,'Full FBS'!$B$18:$M$2049,12,0)</f>
        <v>0</v>
      </c>
      <c r="N366" s="153">
        <f>SUM(G366*$D$8+H366*$D$5+I366*$D$9+J366*$D$6+K366*$D$11+L366*$D$10+M366*$D$7)</f>
        <v>39.500000000000007</v>
      </c>
      <c r="O366" s="159">
        <f>VLOOKUP(B366, 'Full FBS'!$B$18:$P$2049, 14, FALSE)</f>
        <v>1.02</v>
      </c>
      <c r="P366" s="160">
        <f>SUM(((((I366+(L366*1.1))/1800*0.55)+(J366+M366)/18*0.41))+(K366/20*0.04))*100*O366+(H366*1.75)</f>
        <v>13.348116666666668</v>
      </c>
      <c r="Q366" s="29"/>
      <c r="R366" s="14"/>
      <c r="S366" s="14"/>
      <c r="T366" s="14"/>
      <c r="U366" s="14"/>
    </row>
    <row r="367" spans="1:21" ht="13.5" customHeight="1">
      <c r="A367" s="154">
        <f>RANK(N367,$N$18:$N$2220)</f>
        <v>349</v>
      </c>
      <c r="B367" s="148" t="s">
        <v>1629</v>
      </c>
      <c r="C367" s="148" t="s">
        <v>446</v>
      </c>
      <c r="D367" s="149" t="s">
        <v>39</v>
      </c>
      <c r="E367" s="149" t="s">
        <v>36</v>
      </c>
      <c r="F367" s="149" t="s">
        <v>337</v>
      </c>
      <c r="G367" s="156">
        <f>VLOOKUP(B367,'Full FBS'!$B$18:$M$2049,6,0)</f>
        <v>0</v>
      </c>
      <c r="H367" s="156">
        <f>VLOOKUP(B367,'Full FBS'!$B$18:$M$2049,7,0)</f>
        <v>0</v>
      </c>
      <c r="I367" s="156">
        <f>VLOOKUP(B367,'Full FBS'!$B$18:$M$2049,8,0)</f>
        <v>239</v>
      </c>
      <c r="J367" s="156">
        <f>VLOOKUP(B367,'Full FBS'!$B$18:$M$2049,9,0)</f>
        <v>2</v>
      </c>
      <c r="K367" s="156">
        <f>VLOOKUP(B367,'Full FBS'!$B$18:$M$2049,10,0)</f>
        <v>3</v>
      </c>
      <c r="L367" s="156">
        <f>VLOOKUP(B367,'Full FBS'!$B$18:$M$2049,11,0)</f>
        <v>21</v>
      </c>
      <c r="M367" s="156">
        <f>VLOOKUP(B367,'Full FBS'!$B$18:$M$2049,12,0)</f>
        <v>0</v>
      </c>
      <c r="N367" s="153">
        <f>SUM(G367*$D$8+H367*$D$5+I367*$D$9+J367*$D$6+K367*$D$11+L367*$D$10+M367*$D$7)</f>
        <v>39.500000000000007</v>
      </c>
      <c r="O367" s="159">
        <f>VLOOKUP(B367, 'Full FBS'!$B$18:$P$2049, 14, FALSE)</f>
        <v>1.02</v>
      </c>
      <c r="P367" s="160">
        <f>SUM(((((I367+(L367*1.1))/1800*0.55)+(J367+M367)/18*0.41))+(K367/20*0.04))*100*O367+(H367*1.75)</f>
        <v>13.427450000000002</v>
      </c>
      <c r="Q367" s="29"/>
      <c r="R367" s="14"/>
      <c r="S367" s="14"/>
      <c r="T367" s="14"/>
      <c r="U367" s="14"/>
    </row>
    <row r="368" spans="1:21" ht="13.5" customHeight="1">
      <c r="A368" s="154">
        <f>RANK(N368,$N$18:$N$2220)</f>
        <v>351</v>
      </c>
      <c r="B368" s="148" t="s">
        <v>1107</v>
      </c>
      <c r="C368" s="148" t="s">
        <v>1049</v>
      </c>
      <c r="D368" s="149" t="s">
        <v>39</v>
      </c>
      <c r="E368" s="149" t="s">
        <v>36</v>
      </c>
      <c r="F368" s="149" t="s">
        <v>1966</v>
      </c>
      <c r="G368" s="156">
        <f>VLOOKUP(B368,'Full FBS'!$B$18:$M$2049,6,0)</f>
        <v>0</v>
      </c>
      <c r="H368" s="156">
        <f>VLOOKUP(B368,'Full FBS'!$B$18:$M$2049,7,0)</f>
        <v>0</v>
      </c>
      <c r="I368" s="156">
        <f>VLOOKUP(B368,'Full FBS'!$B$18:$M$2049,8,0)</f>
        <v>227</v>
      </c>
      <c r="J368" s="156">
        <f>VLOOKUP(B368,'Full FBS'!$B$18:$M$2049,9,0)</f>
        <v>2</v>
      </c>
      <c r="K368" s="156">
        <f>VLOOKUP(B368,'Full FBS'!$B$18:$M$2049,10,0)</f>
        <v>4</v>
      </c>
      <c r="L368" s="156">
        <f>VLOOKUP(B368,'Full FBS'!$B$18:$M$2049,11,0)</f>
        <v>28</v>
      </c>
      <c r="M368" s="156">
        <f>VLOOKUP(B368,'Full FBS'!$B$18:$M$2049,12,0)</f>
        <v>0</v>
      </c>
      <c r="N368" s="153">
        <f>SUM(G368*$D$8+H368*$D$5+I368*$D$9+J368*$D$6+K368*$D$11+L368*$D$10+M368*$D$7)</f>
        <v>39.5</v>
      </c>
      <c r="O368" s="159">
        <f>VLOOKUP(B368, 'Full FBS'!$B$18:$P$2049, 14, FALSE)</f>
        <v>1.02</v>
      </c>
      <c r="P368" s="160">
        <f>SUM(((((I368+(L368*1.1))/1800*0.55)+(J368+M368)/18*0.41))+(K368/20*0.04))*100*O368+(H368*1.75)</f>
        <v>13.497433333333335</v>
      </c>
      <c r="Q368" s="29"/>
      <c r="R368" s="14"/>
      <c r="S368" s="14"/>
      <c r="T368" s="14"/>
      <c r="U368" s="14"/>
    </row>
    <row r="369" spans="1:21" ht="13.5" customHeight="1">
      <c r="A369" s="154">
        <f>RANK(N369,$N$18:$N$2220)</f>
        <v>352</v>
      </c>
      <c r="B369" s="148" t="s">
        <v>744</v>
      </c>
      <c r="C369" s="148" t="s">
        <v>54</v>
      </c>
      <c r="D369" s="149" t="s">
        <v>39</v>
      </c>
      <c r="E369" s="149" t="s">
        <v>34</v>
      </c>
      <c r="F369" s="149" t="s">
        <v>45</v>
      </c>
      <c r="G369" s="156">
        <f>VLOOKUP(B369,'Full FBS'!$B$18:$M$2049,6,0)</f>
        <v>0</v>
      </c>
      <c r="H369" s="156">
        <f>VLOOKUP(B369,'Full FBS'!$B$18:$M$2049,7,0)</f>
        <v>0</v>
      </c>
      <c r="I369" s="156">
        <f>VLOOKUP(B369,'Full FBS'!$B$18:$M$2049,8,0)</f>
        <v>204</v>
      </c>
      <c r="J369" s="156">
        <f>VLOOKUP(B369,'Full FBS'!$B$18:$M$2049,9,0)</f>
        <v>2</v>
      </c>
      <c r="K369" s="156">
        <f>VLOOKUP(B369,'Full FBS'!$B$18:$M$2049,10,0)</f>
        <v>6</v>
      </c>
      <c r="L369" s="156">
        <f>VLOOKUP(B369,'Full FBS'!$B$18:$M$2049,11,0)</f>
        <v>35</v>
      </c>
      <c r="M369" s="156">
        <f>VLOOKUP(B369,'Full FBS'!$B$18:$M$2049,12,0)</f>
        <v>0</v>
      </c>
      <c r="N369" s="153">
        <f>SUM(G369*$D$8+H369*$D$5+I369*$D$9+J369*$D$6+K369*$D$11+L369*$D$10+M369*$D$7)</f>
        <v>38.900000000000006</v>
      </c>
      <c r="O369" s="159">
        <f>VLOOKUP(B369, 'Full FBS'!$B$18:$P$2049, 14, FALSE)</f>
        <v>1.02</v>
      </c>
      <c r="P369" s="160">
        <f>SUM(((((I369+(L369*1.1))/1800*0.55)+(J369+M369)/18*0.41))+(K369/20*0.04))*100*O369+(H369*1.75)</f>
        <v>13.428583333333334</v>
      </c>
      <c r="Q369" s="29"/>
      <c r="R369" s="14"/>
      <c r="S369" s="14"/>
      <c r="T369" s="14"/>
      <c r="U369" s="14"/>
    </row>
    <row r="370" spans="1:21" ht="13.5" customHeight="1">
      <c r="A370" s="154">
        <f>RANK(N370,$N$18:$N$2220)</f>
        <v>353</v>
      </c>
      <c r="B370" s="148" t="s">
        <v>1424</v>
      </c>
      <c r="C370" s="148" t="s">
        <v>1932</v>
      </c>
      <c r="D370" s="149" t="s">
        <v>39</v>
      </c>
      <c r="E370" s="149" t="s">
        <v>1965</v>
      </c>
      <c r="F370" s="149" t="s">
        <v>45</v>
      </c>
      <c r="G370" s="156">
        <f>VLOOKUP(B370,'Full FBS'!$B$18:$M$2049,6,0)</f>
        <v>0</v>
      </c>
      <c r="H370" s="156">
        <f>VLOOKUP(B370,'Full FBS'!$B$18:$M$2049,7,0)</f>
        <v>0</v>
      </c>
      <c r="I370" s="156">
        <f>VLOOKUP(B370,'Full FBS'!$B$18:$M$2049,8,0)</f>
        <v>204</v>
      </c>
      <c r="J370" s="156">
        <f>VLOOKUP(B370,'Full FBS'!$B$18:$M$2049,9,0)</f>
        <v>2</v>
      </c>
      <c r="K370" s="156">
        <f>VLOOKUP(B370,'Full FBS'!$B$18:$M$2049,10,0)</f>
        <v>5</v>
      </c>
      <c r="L370" s="156">
        <f>VLOOKUP(B370,'Full FBS'!$B$18:$M$2049,11,0)</f>
        <v>39</v>
      </c>
      <c r="M370" s="156">
        <f>VLOOKUP(B370,'Full FBS'!$B$18:$M$2049,12,0)</f>
        <v>0</v>
      </c>
      <c r="N370" s="153">
        <f>SUM(G370*$D$8+H370*$D$5+I370*$D$9+J370*$D$6+K370*$D$11+L370*$D$10+M370*$D$7)</f>
        <v>38.800000000000004</v>
      </c>
      <c r="O370" s="159">
        <f>VLOOKUP(B370, 'Full FBS'!$B$18:$P$2049, 14, FALSE)</f>
        <v>1.02</v>
      </c>
      <c r="P370" s="160">
        <f>SUM(((((I370+(L370*1.1))/1800*0.55)+(J370+M370)/18*0.41))+(K370/20*0.04))*100*O370+(H370*1.75)</f>
        <v>13.36171666666667</v>
      </c>
      <c r="Q370" s="29"/>
      <c r="R370" s="14"/>
      <c r="S370" s="14"/>
      <c r="T370" s="14"/>
      <c r="U370" s="14"/>
    </row>
    <row r="371" spans="1:21" ht="13.5" customHeight="1">
      <c r="A371" s="154">
        <f>RANK(N371,$N$18:$N$2220)</f>
        <v>354</v>
      </c>
      <c r="B371" s="148" t="s">
        <v>521</v>
      </c>
      <c r="C371" s="148" t="s">
        <v>1905</v>
      </c>
      <c r="D371" s="149" t="s">
        <v>39</v>
      </c>
      <c r="E371" s="149" t="s">
        <v>34</v>
      </c>
      <c r="F371" s="149" t="s">
        <v>1966</v>
      </c>
      <c r="G371" s="156">
        <f>VLOOKUP(B371,'Full FBS'!$B$18:$M$2049,6,0)</f>
        <v>0</v>
      </c>
      <c r="H371" s="156">
        <f>VLOOKUP(B371,'Full FBS'!$B$18:$M$2049,7,0)</f>
        <v>0</v>
      </c>
      <c r="I371" s="156">
        <f>VLOOKUP(B371,'Full FBS'!$B$18:$M$2049,8,0)</f>
        <v>237</v>
      </c>
      <c r="J371" s="156">
        <f>VLOOKUP(B371,'Full FBS'!$B$18:$M$2049,9,0)</f>
        <v>2</v>
      </c>
      <c r="K371" s="156">
        <f>VLOOKUP(B371,'Full FBS'!$B$18:$M$2049,10,0)</f>
        <v>2</v>
      </c>
      <c r="L371" s="156">
        <f>VLOOKUP(B371,'Full FBS'!$B$18:$M$2049,11,0)</f>
        <v>20</v>
      </c>
      <c r="M371" s="156">
        <f>VLOOKUP(B371,'Full FBS'!$B$18:$M$2049,12,0)</f>
        <v>0</v>
      </c>
      <c r="N371" s="153">
        <f>SUM(G371*$D$8+H371*$D$5+I371*$D$9+J371*$D$6+K371*$D$11+L371*$D$10+M371*$D$7)</f>
        <v>38.700000000000003</v>
      </c>
      <c r="O371" s="159">
        <f>VLOOKUP(B371, 'Full FBS'!$B$18:$P$2049, 14, FALSE)</f>
        <v>1.02</v>
      </c>
      <c r="P371" s="160">
        <f>SUM(((((I371+(L371*1.1))/1800*0.55)+(J371+M371)/18*0.41))+(K371/20*0.04))*100*O371+(H371*1.75)</f>
        <v>13.126833333333332</v>
      </c>
      <c r="Q371" s="29"/>
      <c r="R371" s="14"/>
      <c r="S371" s="14"/>
      <c r="T371" s="14"/>
      <c r="U371" s="14"/>
    </row>
    <row r="372" spans="1:21" ht="13.5" customHeight="1">
      <c r="A372" s="154">
        <f>RANK(N372,$N$18:$N$2220)</f>
        <v>355</v>
      </c>
      <c r="B372" s="148" t="s">
        <v>1407</v>
      </c>
      <c r="C372" s="148" t="s">
        <v>1930</v>
      </c>
      <c r="D372" s="149" t="s">
        <v>39</v>
      </c>
      <c r="E372" s="149" t="s">
        <v>38</v>
      </c>
      <c r="F372" s="149" t="s">
        <v>1966</v>
      </c>
      <c r="G372" s="156">
        <f>VLOOKUP(B372,'Full FBS'!$B$18:$M$2049,6,0)</f>
        <v>0</v>
      </c>
      <c r="H372" s="156">
        <f>VLOOKUP(B372,'Full FBS'!$B$18:$M$2049,7,0)</f>
        <v>0</v>
      </c>
      <c r="I372" s="156">
        <f>VLOOKUP(B372,'Full FBS'!$B$18:$M$2049,8,0)</f>
        <v>293</v>
      </c>
      <c r="J372" s="156">
        <f>VLOOKUP(B372,'Full FBS'!$B$18:$M$2049,9,0)</f>
        <v>1</v>
      </c>
      <c r="K372" s="156">
        <f>VLOOKUP(B372,'Full FBS'!$B$18:$M$2049,10,0)</f>
        <v>3</v>
      </c>
      <c r="L372" s="156">
        <f>VLOOKUP(B372,'Full FBS'!$B$18:$M$2049,11,0)</f>
        <v>19</v>
      </c>
      <c r="M372" s="156">
        <f>VLOOKUP(B372,'Full FBS'!$B$18:$M$2049,12,0)</f>
        <v>0</v>
      </c>
      <c r="N372" s="153">
        <f>SUM(G372*$D$8+H372*$D$5+I372*$D$9+J372*$D$6+K372*$D$11+L372*$D$10+M372*$D$7)</f>
        <v>38.699999999999996</v>
      </c>
      <c r="O372" s="159">
        <f>VLOOKUP(B372, 'Full FBS'!$B$18:$P$2049, 14, FALSE)</f>
        <v>1.02</v>
      </c>
      <c r="P372" s="160">
        <f>SUM(((((I372+(L372*1.1))/1800*0.55)+(J372+M372)/18*0.41))+(K372/20*0.04))*100*O372</f>
        <v>12.71855</v>
      </c>
      <c r="Q372" s="29"/>
      <c r="R372" s="14"/>
      <c r="S372" s="14"/>
      <c r="T372" s="14"/>
      <c r="U372" s="14"/>
    </row>
    <row r="373" spans="1:21" ht="13.5" customHeight="1">
      <c r="A373" s="154">
        <f>RANK(N373,$N$18:$N$2220)</f>
        <v>356</v>
      </c>
      <c r="B373" s="148" t="s">
        <v>1861</v>
      </c>
      <c r="C373" s="148" t="s">
        <v>1960</v>
      </c>
      <c r="D373" s="149" t="s">
        <v>39</v>
      </c>
      <c r="E373" s="149" t="s">
        <v>36</v>
      </c>
      <c r="F373" s="149" t="s">
        <v>45</v>
      </c>
      <c r="G373" s="156">
        <f>VLOOKUP(B373,'Full FBS'!$B$18:$M$2049,6,0)</f>
        <v>0</v>
      </c>
      <c r="H373" s="156">
        <f>VLOOKUP(B373,'Full FBS'!$B$18:$M$2049,7,0)</f>
        <v>0</v>
      </c>
      <c r="I373" s="156">
        <f>VLOOKUP(B373,'Full FBS'!$B$18:$M$2049,8,0)</f>
        <v>226</v>
      </c>
      <c r="J373" s="156">
        <f>VLOOKUP(B373,'Full FBS'!$B$18:$M$2049,9,0)</f>
        <v>2</v>
      </c>
      <c r="K373" s="156">
        <f>VLOOKUP(B373,'Full FBS'!$B$18:$M$2049,10,0)</f>
        <v>4</v>
      </c>
      <c r="L373" s="156">
        <f>VLOOKUP(B373,'Full FBS'!$B$18:$M$2049,11,0)</f>
        <v>15</v>
      </c>
      <c r="M373" s="156">
        <f>VLOOKUP(B373,'Full FBS'!$B$18:$M$2049,12,0)</f>
        <v>0</v>
      </c>
      <c r="N373" s="153">
        <f>SUM(G373*$D$8+H373*$D$5+I373*$D$9+J373*$D$6+K373*$D$11+L373*$D$10+M373*$D$7)</f>
        <v>38.1</v>
      </c>
      <c r="O373" s="159">
        <f>VLOOKUP(B373, 'Full FBS'!$B$18:$P$2049, 14, FALSE)</f>
        <v>1.02</v>
      </c>
      <c r="P373" s="160">
        <f>SUM(((((I373+(L373*1.1))/1800*0.55)+(J373+M373)/18*0.41))+(K373/20*0.04))*100*O373+(H373*1.75)</f>
        <v>13.020583333333333</v>
      </c>
      <c r="Q373" s="29"/>
      <c r="R373" s="14"/>
      <c r="S373" s="14"/>
      <c r="T373" s="14"/>
      <c r="U373" s="14"/>
    </row>
    <row r="374" spans="1:21" ht="13.5" customHeight="1">
      <c r="A374" s="154">
        <f>RANK(N374,$N$18:$N$2220)</f>
        <v>357</v>
      </c>
      <c r="B374" s="148" t="s">
        <v>1890</v>
      </c>
      <c r="C374" s="148" t="s">
        <v>432</v>
      </c>
      <c r="D374" s="149" t="s">
        <v>39</v>
      </c>
      <c r="E374" s="149" t="s">
        <v>38</v>
      </c>
      <c r="F374" s="149" t="s">
        <v>337</v>
      </c>
      <c r="G374" s="156">
        <f>VLOOKUP(B374,'Full FBS'!$B$18:$M$2049,6,0)</f>
        <v>0</v>
      </c>
      <c r="H374" s="156">
        <f>VLOOKUP(B374,'Full FBS'!$B$18:$M$2049,7,0)</f>
        <v>0</v>
      </c>
      <c r="I374" s="156">
        <f>VLOOKUP(B374,'Full FBS'!$B$18:$M$2049,8,0)</f>
        <v>223</v>
      </c>
      <c r="J374" s="156">
        <f>VLOOKUP(B374,'Full FBS'!$B$18:$M$2049,9,0)</f>
        <v>2</v>
      </c>
      <c r="K374" s="156">
        <f>VLOOKUP(B374,'Full FBS'!$B$18:$M$2049,10,0)</f>
        <v>4</v>
      </c>
      <c r="L374" s="156">
        <f>VLOOKUP(B374,'Full FBS'!$B$18:$M$2049,11,0)</f>
        <v>14</v>
      </c>
      <c r="M374" s="156">
        <f>VLOOKUP(B374,'Full FBS'!$B$18:$M$2049,12,0)</f>
        <v>0</v>
      </c>
      <c r="N374" s="153">
        <f>SUM(G374*$D$8+H374*$D$5+I374*$D$9+J374*$D$6+K374*$D$11+L374*$D$10+M374*$D$7)</f>
        <v>37.699999999999996</v>
      </c>
      <c r="O374" s="159">
        <f>VLOOKUP(B374, 'Full FBS'!$B$18:$P$2049, 14, FALSE)</f>
        <v>1.02</v>
      </c>
      <c r="P374" s="160">
        <f>SUM(((((I374+(L374*1.1))/1800*0.55)+(J374+M374)/18*0.41))+(K374/20*0.04))*100*O374+(H374*1.75)</f>
        <v>12.892800000000001</v>
      </c>
      <c r="Q374" s="29"/>
      <c r="R374" s="14"/>
      <c r="S374" s="14"/>
      <c r="T374" s="14"/>
      <c r="U374" s="14"/>
    </row>
    <row r="375" spans="1:21" ht="13.5" customHeight="1">
      <c r="A375" s="154">
        <f>RANK(N375,$N$18:$N$2220)</f>
        <v>358</v>
      </c>
      <c r="B375" s="148" t="s">
        <v>876</v>
      </c>
      <c r="C375" s="148" t="s">
        <v>1947</v>
      </c>
      <c r="D375" s="149" t="s">
        <v>39</v>
      </c>
      <c r="E375" s="149" t="s">
        <v>34</v>
      </c>
      <c r="F375" s="149" t="s">
        <v>35</v>
      </c>
      <c r="G375" s="156">
        <f>VLOOKUP(B375,'Full FBS'!$B$18:$M$2049,6,0)</f>
        <v>0</v>
      </c>
      <c r="H375" s="156">
        <f>VLOOKUP(B375,'Full FBS'!$B$18:$M$2049,7,0)</f>
        <v>0</v>
      </c>
      <c r="I375" s="156">
        <f>VLOOKUP(B375,'Full FBS'!$B$18:$M$2049,8,0)</f>
        <v>214</v>
      </c>
      <c r="J375" s="156">
        <f>VLOOKUP(B375,'Full FBS'!$B$18:$M$2049,9,0)</f>
        <v>2</v>
      </c>
      <c r="K375" s="156">
        <f>VLOOKUP(B375,'Full FBS'!$B$18:$M$2049,10,0)</f>
        <v>3</v>
      </c>
      <c r="L375" s="156">
        <f>VLOOKUP(B375,'Full FBS'!$B$18:$M$2049,11,0)</f>
        <v>21</v>
      </c>
      <c r="M375" s="156">
        <f>VLOOKUP(B375,'Full FBS'!$B$18:$M$2049,12,0)</f>
        <v>0</v>
      </c>
      <c r="N375" s="153">
        <f>SUM(G375*$D$8+H375*$D$5+I375*$D$9+J375*$D$6+K375*$D$11+L375*$D$10+M375*$D$7)</f>
        <v>37.000000000000007</v>
      </c>
      <c r="O375" s="159">
        <f>VLOOKUP(B375, 'Full FBS'!$B$18:$P$2049, 14, FALSE)</f>
        <v>1.02</v>
      </c>
      <c r="P375" s="160">
        <f>SUM(((((I375+(L375*1.1))/1800*0.55)+(J375+M375)/18*0.41))+(K375/20*0.04))*100*O375+(H375*1.75)</f>
        <v>12.648283333333334</v>
      </c>
      <c r="Q375" s="29"/>
      <c r="R375" s="14"/>
      <c r="S375" s="14"/>
      <c r="T375" s="14"/>
      <c r="U375" s="14"/>
    </row>
    <row r="376" spans="1:21" ht="13.5" customHeight="1">
      <c r="A376" s="154">
        <f>RANK(N376,$N$18:$N$2220)</f>
        <v>359</v>
      </c>
      <c r="B376" s="148" t="s">
        <v>2197</v>
      </c>
      <c r="C376" s="148" t="s">
        <v>1961</v>
      </c>
      <c r="D376" s="149" t="s">
        <v>39</v>
      </c>
      <c r="E376" s="149" t="s">
        <v>38</v>
      </c>
      <c r="F376" s="149" t="s">
        <v>48</v>
      </c>
      <c r="G376" s="156">
        <f>VLOOKUP(B376,'Full FBS'!$B$18:$M$2049,6,0)</f>
        <v>0</v>
      </c>
      <c r="H376" s="156">
        <f>VLOOKUP(B376,'Full FBS'!$B$18:$M$2049,7,0)</f>
        <v>0</v>
      </c>
      <c r="I376" s="156">
        <f>VLOOKUP(B376,'Full FBS'!$B$18:$M$2049,8,0)</f>
        <v>184</v>
      </c>
      <c r="J376" s="156">
        <f>VLOOKUP(B376,'Full FBS'!$B$18:$M$2049,9,0)</f>
        <v>2</v>
      </c>
      <c r="K376" s="156">
        <f>VLOOKUP(B376,'Full FBS'!$B$18:$M$2049,10,0)</f>
        <v>4</v>
      </c>
      <c r="L376" s="156">
        <f>VLOOKUP(B376,'Full FBS'!$B$18:$M$2049,11,0)</f>
        <v>45</v>
      </c>
      <c r="M376" s="156">
        <f>VLOOKUP(B376,'Full FBS'!$B$18:$M$2049,12,0)</f>
        <v>0</v>
      </c>
      <c r="N376" s="153">
        <f>SUM(G376*$D$8+H376*$D$5+I376*$D$9+J376*$D$6+K376*$D$11+L376*$D$10+M376*$D$7)</f>
        <v>36.900000000000006</v>
      </c>
      <c r="O376" s="159">
        <f>VLOOKUP(B376, 'Full FBS'!$B$18:$P$2049, 14, FALSE)</f>
        <v>1.02</v>
      </c>
      <c r="P376" s="160">
        <f>SUM(((((I376+(L376*1.1))/1800*0.55)+(J376+M376)/18*0.41))+(K376/20*0.04))*100*O376+(H376*1.75)</f>
        <v>12.740083333333333</v>
      </c>
      <c r="Q376" s="29"/>
      <c r="R376" s="14"/>
      <c r="S376" s="14"/>
      <c r="T376" s="14"/>
      <c r="U376" s="14"/>
    </row>
    <row r="377" spans="1:21" ht="13.5" customHeight="1">
      <c r="A377" s="154">
        <f>RANK(N377,$N$18:$N$2220)</f>
        <v>360</v>
      </c>
      <c r="B377" s="148" t="s">
        <v>203</v>
      </c>
      <c r="C377" s="148" t="s">
        <v>1933</v>
      </c>
      <c r="D377" s="149" t="s">
        <v>39</v>
      </c>
      <c r="E377" s="149" t="s">
        <v>34</v>
      </c>
      <c r="F377" s="149" t="s">
        <v>48</v>
      </c>
      <c r="G377" s="156">
        <f>VLOOKUP(B377,'Full FBS'!$B$18:$M$2049,6,0)</f>
        <v>0</v>
      </c>
      <c r="H377" s="156">
        <f>VLOOKUP(B377,'Full FBS'!$B$18:$M$2049,7,0)</f>
        <v>0</v>
      </c>
      <c r="I377" s="156">
        <f>VLOOKUP(B377,'Full FBS'!$B$18:$M$2049,8,0)</f>
        <v>187</v>
      </c>
      <c r="J377" s="156">
        <f>VLOOKUP(B377,'Full FBS'!$B$18:$M$2049,9,0)</f>
        <v>2</v>
      </c>
      <c r="K377" s="156">
        <f>VLOOKUP(B377,'Full FBS'!$B$18:$M$2049,10,0)</f>
        <v>5</v>
      </c>
      <c r="L377" s="156">
        <f>VLOOKUP(B377,'Full FBS'!$B$18:$M$2049,11,0)</f>
        <v>32</v>
      </c>
      <c r="M377" s="156">
        <f>VLOOKUP(B377,'Full FBS'!$B$18:$M$2049,12,0)</f>
        <v>0</v>
      </c>
      <c r="N377" s="153">
        <f>SUM(G377*$D$8+H377*$D$5+I377*$D$9+J377*$D$6+K377*$D$11+L377*$D$10+M377*$D$7)</f>
        <v>36.400000000000006</v>
      </c>
      <c r="O377" s="159">
        <f>VLOOKUP(B377, 'Full FBS'!$B$18:$P$2049, 14, FALSE)</f>
        <v>1.02</v>
      </c>
      <c r="P377" s="160">
        <f>SUM(((((I377+(L377*1.1))/1800*0.55)+(J377+M377)/18*0.41))+(K377/20*0.04))*100*O377+(H377*1.75)</f>
        <v>12.591899999999999</v>
      </c>
      <c r="Q377" s="29"/>
      <c r="R377" s="14"/>
      <c r="S377" s="14"/>
      <c r="T377" s="14"/>
      <c r="U377" s="14"/>
    </row>
    <row r="378" spans="1:21" ht="13.5" customHeight="1">
      <c r="A378" s="154">
        <f>RANK(N378,$N$18:$N$2220)</f>
        <v>361</v>
      </c>
      <c r="B378" s="148" t="s">
        <v>550</v>
      </c>
      <c r="C378" s="148" t="s">
        <v>1907</v>
      </c>
      <c r="D378" s="149" t="s">
        <v>39</v>
      </c>
      <c r="E378" s="149" t="s">
        <v>38</v>
      </c>
      <c r="F378" s="149" t="s">
        <v>41</v>
      </c>
      <c r="G378" s="156">
        <f>VLOOKUP(B378,'Full FBS'!$B$18:$M$2049,6,0)</f>
        <v>0</v>
      </c>
      <c r="H378" s="156">
        <f>VLOOKUP(B378,'Full FBS'!$B$18:$M$2049,7,0)</f>
        <v>0</v>
      </c>
      <c r="I378" s="156">
        <f>VLOOKUP(B378,'Full FBS'!$B$18:$M$2049,8,0)</f>
        <v>167</v>
      </c>
      <c r="J378" s="156">
        <f>VLOOKUP(B378,'Full FBS'!$B$18:$M$2049,9,0)</f>
        <v>2</v>
      </c>
      <c r="K378" s="156">
        <f>VLOOKUP(B378,'Full FBS'!$B$18:$M$2049,10,0)</f>
        <v>6</v>
      </c>
      <c r="L378" s="156">
        <f>VLOOKUP(B378,'Full FBS'!$B$18:$M$2049,11,0)</f>
        <v>44</v>
      </c>
      <c r="M378" s="156">
        <f>VLOOKUP(B378,'Full FBS'!$B$18:$M$2049,12,0)</f>
        <v>0</v>
      </c>
      <c r="N378" s="153">
        <f>SUM(G378*$D$8+H378*$D$5+I378*$D$9+J378*$D$6+K378*$D$11+L378*$D$10+M378*$D$7)</f>
        <v>36.1</v>
      </c>
      <c r="O378" s="159">
        <f>VLOOKUP(B378, 'Full FBS'!$B$18:$P$2049, 14, FALSE)</f>
        <v>1.02</v>
      </c>
      <c r="P378" s="160">
        <f>SUM(((((I378+(L378*1.1))/1800*0.55)+(J378+M378)/18*0.41))+(K378/20*0.04))*100*O378+(H378*1.75)</f>
        <v>12.583966666666669</v>
      </c>
      <c r="Q378" s="29"/>
      <c r="R378" s="14"/>
      <c r="S378" s="14"/>
      <c r="T378" s="14"/>
      <c r="U378" s="14"/>
    </row>
    <row r="379" spans="1:21" ht="13.5" customHeight="1">
      <c r="A379" s="154">
        <f>RANK(N379,$N$18:$N$2220)</f>
        <v>362</v>
      </c>
      <c r="B379" s="148" t="s">
        <v>608</v>
      </c>
      <c r="C379" s="148" t="s">
        <v>1915</v>
      </c>
      <c r="D379" s="149" t="s">
        <v>39</v>
      </c>
      <c r="E379" s="149" t="s">
        <v>34</v>
      </c>
      <c r="F379" s="149" t="s">
        <v>35</v>
      </c>
      <c r="G379" s="156">
        <f>VLOOKUP(B379,'Full FBS'!$B$18:$M$2049,6,0)</f>
        <v>0</v>
      </c>
      <c r="H379" s="156">
        <f>VLOOKUP(B379,'Full FBS'!$B$18:$M$2049,7,0)</f>
        <v>0</v>
      </c>
      <c r="I379" s="156">
        <f>VLOOKUP(B379,'Full FBS'!$B$18:$M$2049,8,0)</f>
        <v>194</v>
      </c>
      <c r="J379" s="156">
        <f>VLOOKUP(B379,'Full FBS'!$B$18:$M$2049,9,0)</f>
        <v>2</v>
      </c>
      <c r="K379" s="156">
        <f>VLOOKUP(B379,'Full FBS'!$B$18:$M$2049,10,0)</f>
        <v>4</v>
      </c>
      <c r="L379" s="156">
        <f>VLOOKUP(B379,'Full FBS'!$B$18:$M$2049,11,0)</f>
        <v>23</v>
      </c>
      <c r="M379" s="156">
        <f>VLOOKUP(B379,'Full FBS'!$B$18:$M$2049,12,0)</f>
        <v>0</v>
      </c>
      <c r="N379" s="153">
        <f>SUM(G379*$D$8+H379*$D$5+I379*$D$9+J379*$D$6+K379*$D$11+L379*$D$10+M379*$D$7)</f>
        <v>35.700000000000003</v>
      </c>
      <c r="O379" s="159">
        <f>VLOOKUP(B379, 'Full FBS'!$B$18:$P$2049, 14, FALSE)</f>
        <v>1.02</v>
      </c>
      <c r="P379" s="160">
        <f>SUM(((((I379+(L379*1.1))/1800*0.55)+(J379+M379)/18*0.41))+(K379/20*0.04))*100*O379+(H379*1.75)</f>
        <v>12.297516666666667</v>
      </c>
      <c r="Q379" s="29"/>
      <c r="R379" s="14"/>
      <c r="S379" s="14"/>
      <c r="T379" s="14"/>
      <c r="U379" s="14"/>
    </row>
    <row r="380" spans="1:21" ht="13.5" customHeight="1">
      <c r="A380" s="154">
        <f>RANK(N380,$N$18:$N$2220)</f>
        <v>363</v>
      </c>
      <c r="B380" s="148" t="s">
        <v>812</v>
      </c>
      <c r="C380" s="148" t="s">
        <v>436</v>
      </c>
      <c r="D380" s="149" t="s">
        <v>39</v>
      </c>
      <c r="E380" s="149" t="s">
        <v>38</v>
      </c>
      <c r="F380" s="149" t="s">
        <v>41</v>
      </c>
      <c r="G380" s="156">
        <f>VLOOKUP(B380,'Full FBS'!$B$18:$M$2049,6,0)</f>
        <v>0</v>
      </c>
      <c r="H380" s="156">
        <f>VLOOKUP(B380,'Full FBS'!$B$18:$M$2049,7,0)</f>
        <v>0</v>
      </c>
      <c r="I380" s="156">
        <f>VLOOKUP(B380,'Full FBS'!$B$18:$M$2049,8,0)</f>
        <v>167</v>
      </c>
      <c r="J380" s="156">
        <f>VLOOKUP(B380,'Full FBS'!$B$18:$M$2049,9,0)</f>
        <v>2</v>
      </c>
      <c r="K380" s="156">
        <f>VLOOKUP(B380,'Full FBS'!$B$18:$M$2049,10,0)</f>
        <v>5</v>
      </c>
      <c r="L380" s="156">
        <f>VLOOKUP(B380,'Full FBS'!$B$18:$M$2049,11,0)</f>
        <v>43</v>
      </c>
      <c r="M380" s="156">
        <f>VLOOKUP(B380,'Full FBS'!$B$18:$M$2049,12,0)</f>
        <v>0</v>
      </c>
      <c r="N380" s="153">
        <f>SUM(G380*$D$8+H380*$D$5+I380*$D$9+J380*$D$6+K380*$D$11+L380*$D$10+M380*$D$7)</f>
        <v>35.5</v>
      </c>
      <c r="O380" s="159">
        <f>VLOOKUP(B380, 'Full FBS'!$B$18:$P$2049, 14, FALSE)</f>
        <v>1.02</v>
      </c>
      <c r="P380" s="160">
        <f>SUM(((((I380+(L380*1.1))/1800*0.55)+(J380+M380)/18*0.41))+(K380/20*0.04))*100*O380+(H380*1.75)</f>
        <v>12.345683333333334</v>
      </c>
      <c r="Q380" s="29"/>
      <c r="R380" s="14"/>
      <c r="S380" s="14"/>
      <c r="T380" s="14"/>
      <c r="U380" s="14"/>
    </row>
    <row r="381" spans="1:21" ht="13.5" customHeight="1">
      <c r="A381" s="154">
        <f>RANK(N381,$N$18:$N$2220)</f>
        <v>363</v>
      </c>
      <c r="B381" s="148" t="s">
        <v>1568</v>
      </c>
      <c r="C381" s="148" t="s">
        <v>1942</v>
      </c>
      <c r="D381" s="149" t="s">
        <v>39</v>
      </c>
      <c r="E381" s="149" t="s">
        <v>40</v>
      </c>
      <c r="F381" s="149" t="s">
        <v>337</v>
      </c>
      <c r="G381" s="156">
        <f>VLOOKUP(B381,'Full FBS'!$B$18:$M$2049,6,0)</f>
        <v>0</v>
      </c>
      <c r="H381" s="156">
        <f>VLOOKUP(B381,'Full FBS'!$B$18:$M$2049,7,0)</f>
        <v>0</v>
      </c>
      <c r="I381" s="156">
        <f>VLOOKUP(B381,'Full FBS'!$B$18:$M$2049,8,0)</f>
        <v>193</v>
      </c>
      <c r="J381" s="156">
        <f>VLOOKUP(B381,'Full FBS'!$B$18:$M$2049,9,0)</f>
        <v>2</v>
      </c>
      <c r="K381" s="156">
        <f>VLOOKUP(B381,'Full FBS'!$B$18:$M$2049,10,0)</f>
        <v>4</v>
      </c>
      <c r="L381" s="156">
        <f>VLOOKUP(B381,'Full FBS'!$B$18:$M$2049,11,0)</f>
        <v>22</v>
      </c>
      <c r="M381" s="156">
        <f>VLOOKUP(B381,'Full FBS'!$B$18:$M$2049,12,0)</f>
        <v>0</v>
      </c>
      <c r="N381" s="153">
        <f>SUM(G381*$D$8+H381*$D$5+I381*$D$9+J381*$D$6+K381*$D$11+L381*$D$10+M381*$D$7)</f>
        <v>35.5</v>
      </c>
      <c r="O381" s="159">
        <f>VLOOKUP(B381, 'Full FBS'!$B$18:$P$2049, 14, FALSE)</f>
        <v>1.02</v>
      </c>
      <c r="P381" s="160">
        <f>SUM(((((I381+(L381*1.1))/1800*0.55)+(J381+M381)/18*0.41))+(K381/20*0.04))*100*O381+(H381*1.75)</f>
        <v>12.232066666666668</v>
      </c>
      <c r="Q381" s="29"/>
      <c r="R381" s="14"/>
      <c r="S381" s="14"/>
      <c r="T381" s="14"/>
      <c r="U381" s="14"/>
    </row>
    <row r="382" spans="1:21" ht="13.5" customHeight="1">
      <c r="A382" s="154">
        <f>RANK(N382,$N$18:$N$2220)</f>
        <v>363</v>
      </c>
      <c r="B382" s="148" t="s">
        <v>174</v>
      </c>
      <c r="C382" s="148" t="s">
        <v>1943</v>
      </c>
      <c r="D382" s="149" t="s">
        <v>39</v>
      </c>
      <c r="E382" s="149" t="s">
        <v>34</v>
      </c>
      <c r="F382" s="149" t="s">
        <v>336</v>
      </c>
      <c r="G382" s="156">
        <f>VLOOKUP(B382,'Full FBS'!$B$18:$M$2049,6,0)</f>
        <v>0</v>
      </c>
      <c r="H382" s="156">
        <f>VLOOKUP(B382,'Full FBS'!$B$18:$M$2049,7,0)</f>
        <v>0</v>
      </c>
      <c r="I382" s="156">
        <f>VLOOKUP(B382,'Full FBS'!$B$18:$M$2049,8,0)</f>
        <v>172</v>
      </c>
      <c r="J382" s="156">
        <f>VLOOKUP(B382,'Full FBS'!$B$18:$M$2049,9,0)</f>
        <v>2</v>
      </c>
      <c r="K382" s="156">
        <f>VLOOKUP(B382,'Full FBS'!$B$18:$M$2049,10,0)</f>
        <v>5</v>
      </c>
      <c r="L382" s="156">
        <f>VLOOKUP(B382,'Full FBS'!$B$18:$M$2049,11,0)</f>
        <v>38</v>
      </c>
      <c r="M382" s="156">
        <f>VLOOKUP(B382,'Full FBS'!$B$18:$M$2049,12,0)</f>
        <v>0</v>
      </c>
      <c r="N382" s="153">
        <f>SUM(G382*$D$8+H382*$D$5+I382*$D$9+J382*$D$6+K382*$D$11+L382*$D$10+M382*$D$7)</f>
        <v>35.5</v>
      </c>
      <c r="O382" s="159">
        <f>VLOOKUP(B382, 'Full FBS'!$B$18:$P$2049, 14, FALSE)</f>
        <v>1.02</v>
      </c>
      <c r="P382" s="160">
        <f>SUM(((((I382+(L382*1.1))/1800*0.55)+(J382+M382)/18*0.41))+(K382/20*0.04))*100*O382+(H382*1.75)</f>
        <v>12.3301</v>
      </c>
      <c r="Q382" s="29"/>
      <c r="R382" s="14"/>
      <c r="S382" s="14"/>
      <c r="T382" s="14"/>
      <c r="U382" s="14"/>
    </row>
    <row r="383" spans="1:21" ht="13.5" customHeight="1">
      <c r="A383" s="154">
        <f>RANK(N383,$N$18:$N$2220)</f>
        <v>366</v>
      </c>
      <c r="B383" s="148" t="s">
        <v>1342</v>
      </c>
      <c r="C383" s="148" t="s">
        <v>1923</v>
      </c>
      <c r="D383" s="149" t="s">
        <v>39</v>
      </c>
      <c r="E383" s="149" t="s">
        <v>36</v>
      </c>
      <c r="F383" s="149" t="s">
        <v>336</v>
      </c>
      <c r="G383" s="156">
        <f>VLOOKUP(B383,'Full FBS'!$B$18:$M$2049,6,0)</f>
        <v>0</v>
      </c>
      <c r="H383" s="156">
        <f>VLOOKUP(B383,'Full FBS'!$B$18:$M$2049,7,0)</f>
        <v>0</v>
      </c>
      <c r="I383" s="156">
        <f>VLOOKUP(B383,'Full FBS'!$B$18:$M$2049,8,0)</f>
        <v>189</v>
      </c>
      <c r="J383" s="156">
        <f>VLOOKUP(B383,'Full FBS'!$B$18:$M$2049,9,0)</f>
        <v>2</v>
      </c>
      <c r="K383" s="156">
        <f>VLOOKUP(B383,'Full FBS'!$B$18:$M$2049,10,0)</f>
        <v>4</v>
      </c>
      <c r="L383" s="156">
        <f>VLOOKUP(B383,'Full FBS'!$B$18:$M$2049,11,0)</f>
        <v>25</v>
      </c>
      <c r="M383" s="156">
        <f>VLOOKUP(B383,'Full FBS'!$B$18:$M$2049,12,0)</f>
        <v>0</v>
      </c>
      <c r="N383" s="153">
        <f>SUM(G383*$D$8+H383*$D$5+I383*$D$9+J383*$D$6+K383*$D$11+L383*$D$10+M383*$D$7)</f>
        <v>35.400000000000006</v>
      </c>
      <c r="O383" s="159">
        <f>VLOOKUP(B383, 'Full FBS'!$B$18:$P$2049, 14, FALSE)</f>
        <v>1.02</v>
      </c>
      <c r="P383" s="160">
        <f>SUM(((((I383+(L383*1.1))/1800*0.55)+(J383+M383)/18*0.41))+(K383/20*0.04))*100*O383+(H383*1.75)</f>
        <v>12.21025</v>
      </c>
      <c r="Q383" s="29"/>
      <c r="R383" s="14"/>
      <c r="S383" s="14"/>
      <c r="T383" s="14"/>
      <c r="U383" s="14"/>
    </row>
    <row r="384" spans="1:21" ht="13.5" customHeight="1">
      <c r="A384" s="154">
        <f>RANK(N384,$N$18:$N$2220)</f>
        <v>367</v>
      </c>
      <c r="B384" s="148" t="s">
        <v>543</v>
      </c>
      <c r="C384" s="148" t="s">
        <v>454</v>
      </c>
      <c r="D384" s="149" t="s">
        <v>39</v>
      </c>
      <c r="E384" s="149" t="s">
        <v>34</v>
      </c>
      <c r="F384" s="149" t="s">
        <v>47</v>
      </c>
      <c r="G384" s="156">
        <f>VLOOKUP(B384,'Full FBS'!$B$18:$M$2049,6,0)</f>
        <v>0</v>
      </c>
      <c r="H384" s="156">
        <f>VLOOKUP(B384,'Full FBS'!$B$18:$M$2049,7,0)</f>
        <v>0</v>
      </c>
      <c r="I384" s="156">
        <f>VLOOKUP(B384,'Full FBS'!$B$18:$M$2049,8,0)</f>
        <v>223</v>
      </c>
      <c r="J384" s="156">
        <f>VLOOKUP(B384,'Full FBS'!$B$18:$M$2049,9,0)</f>
        <v>2</v>
      </c>
      <c r="K384" s="156">
        <f>VLOOKUP(B384,'Full FBS'!$B$18:$M$2049,10,0)</f>
        <v>1</v>
      </c>
      <c r="L384" s="156">
        <f>VLOOKUP(B384,'Full FBS'!$B$18:$M$2049,11,0)</f>
        <v>6</v>
      </c>
      <c r="M384" s="156">
        <f>VLOOKUP(B384,'Full FBS'!$B$18:$M$2049,12,0)</f>
        <v>0</v>
      </c>
      <c r="N384" s="153">
        <f>SUM(G384*$D$8+H384*$D$5+I384*$D$9+J384*$D$6+K384*$D$11+L384*$D$10+M384*$D$7)</f>
        <v>35.4</v>
      </c>
      <c r="O384" s="159">
        <f>VLOOKUP(B384, 'Full FBS'!$B$18:$P$2049, 14, FALSE)</f>
        <v>1.02</v>
      </c>
      <c r="P384" s="160">
        <f>SUM(((((I384+(L384*1.1))/1800*0.55)+(J384+M384)/18*0.41))+(K384/20*0.04))*100*O384+(H384*1.75)</f>
        <v>12.006533333333335</v>
      </c>
      <c r="Q384" s="29"/>
      <c r="R384" s="14"/>
      <c r="S384" s="14"/>
      <c r="T384" s="14"/>
      <c r="U384" s="14"/>
    </row>
    <row r="385" spans="1:21" ht="13.5" customHeight="1">
      <c r="A385" s="154">
        <f>RANK(N385,$N$18:$N$2220)</f>
        <v>368</v>
      </c>
      <c r="B385" s="148" t="s">
        <v>129</v>
      </c>
      <c r="C385" s="148" t="s">
        <v>1940</v>
      </c>
      <c r="D385" s="149" t="s">
        <v>39</v>
      </c>
      <c r="E385" s="149" t="s">
        <v>34</v>
      </c>
      <c r="F385" s="149" t="s">
        <v>47</v>
      </c>
      <c r="G385" s="156">
        <f>VLOOKUP(B385,'Full FBS'!$B$18:$M$2049,6,0)</f>
        <v>0</v>
      </c>
      <c r="H385" s="156">
        <f>VLOOKUP(B385,'Full FBS'!$B$18:$M$2049,7,0)</f>
        <v>0</v>
      </c>
      <c r="I385" s="156">
        <f>VLOOKUP(B385,'Full FBS'!$B$18:$M$2049,8,0)</f>
        <v>151</v>
      </c>
      <c r="J385" s="156">
        <f>VLOOKUP(B385,'Full FBS'!$B$18:$M$2049,9,0)</f>
        <v>2</v>
      </c>
      <c r="K385" s="156">
        <f>VLOOKUP(B385,'Full FBS'!$B$18:$M$2049,10,0)</f>
        <v>6</v>
      </c>
      <c r="L385" s="156">
        <f>VLOOKUP(B385,'Full FBS'!$B$18:$M$2049,11,0)</f>
        <v>44</v>
      </c>
      <c r="M385" s="156">
        <f>VLOOKUP(B385,'Full FBS'!$B$18:$M$2049,12,0)</f>
        <v>0</v>
      </c>
      <c r="N385" s="153">
        <f>SUM(G385*$D$8+H385*$D$5+I385*$D$9+J385*$D$6+K385*$D$11+L385*$D$10+M385*$D$7)</f>
        <v>34.5</v>
      </c>
      <c r="O385" s="159">
        <f>VLOOKUP(B385, 'Full FBS'!$B$18:$P$2049, 14, FALSE)</f>
        <v>1.02</v>
      </c>
      <c r="P385" s="160">
        <f>SUM(((((I385+(L385*1.1))/1800*0.55)+(J385+M385)/18*0.41))+(K385/20*0.04))*100*O385+(H385*1.75)</f>
        <v>12.0853</v>
      </c>
      <c r="Q385" s="29"/>
      <c r="R385" s="14"/>
      <c r="S385" s="14"/>
      <c r="T385" s="14"/>
      <c r="U385" s="14"/>
    </row>
    <row r="386" spans="1:21" ht="13.5" customHeight="1">
      <c r="A386" s="154">
        <f>RANK(N386,$N$18:$N$2220)</f>
        <v>369</v>
      </c>
      <c r="B386" s="148" t="s">
        <v>617</v>
      </c>
      <c r="C386" s="148" t="s">
        <v>1916</v>
      </c>
      <c r="D386" s="149" t="s">
        <v>39</v>
      </c>
      <c r="E386" s="149" t="s">
        <v>38</v>
      </c>
      <c r="F386" s="149" t="s">
        <v>47</v>
      </c>
      <c r="G386" s="156">
        <f>VLOOKUP(B386,'Full FBS'!$B$18:$M$2049,6,0)</f>
        <v>0</v>
      </c>
      <c r="H386" s="156">
        <f>VLOOKUP(B386,'Full FBS'!$B$18:$M$2049,7,0)</f>
        <v>0</v>
      </c>
      <c r="I386" s="156">
        <f>VLOOKUP(B386,'Full FBS'!$B$18:$M$2049,8,0)</f>
        <v>173</v>
      </c>
      <c r="J386" s="156">
        <f>VLOOKUP(B386,'Full FBS'!$B$18:$M$2049,9,0)</f>
        <v>2</v>
      </c>
      <c r="K386" s="156">
        <f>VLOOKUP(B386,'Full FBS'!$B$18:$M$2049,10,0)</f>
        <v>5</v>
      </c>
      <c r="L386" s="156">
        <f>VLOOKUP(B386,'Full FBS'!$B$18:$M$2049,11,0)</f>
        <v>25</v>
      </c>
      <c r="M386" s="156">
        <f>VLOOKUP(B386,'Full FBS'!$B$18:$M$2049,12,0)</f>
        <v>0</v>
      </c>
      <c r="N386" s="153">
        <f>SUM(G386*$D$8+H386*$D$5+I386*$D$9+J386*$D$6+K386*$D$11+L386*$D$10+M386*$D$7)</f>
        <v>34.299999999999997</v>
      </c>
      <c r="O386" s="159">
        <f>VLOOKUP(B386, 'Full FBS'!$B$18:$P$2049, 14, FALSE)</f>
        <v>1.02</v>
      </c>
      <c r="P386" s="160">
        <f>SUM(((((I386+(L386*1.1))/1800*0.55)+(J386+M386)/18*0.41))+(K386/20*0.04))*100*O386+(H386*1.75)</f>
        <v>11.915583333333332</v>
      </c>
      <c r="Q386" s="29"/>
      <c r="R386" s="14"/>
      <c r="S386" s="14"/>
      <c r="T386" s="14"/>
      <c r="U386" s="14"/>
    </row>
    <row r="387" spans="1:21" ht="13.5" customHeight="1">
      <c r="A387" s="154">
        <f>RANK(N387,$N$18:$N$2220)</f>
        <v>370</v>
      </c>
      <c r="B387" s="148" t="s">
        <v>1857</v>
      </c>
      <c r="C387" s="148" t="s">
        <v>403</v>
      </c>
      <c r="D387" s="149" t="s">
        <v>39</v>
      </c>
      <c r="E387" s="149" t="s">
        <v>38</v>
      </c>
      <c r="F387" s="149" t="s">
        <v>45</v>
      </c>
      <c r="G387" s="156">
        <f>VLOOKUP(B387,'Full FBS'!$B$18:$M$2049,6,0)</f>
        <v>0</v>
      </c>
      <c r="H387" s="156">
        <f>VLOOKUP(B387,'Full FBS'!$B$18:$M$2049,7,0)</f>
        <v>0</v>
      </c>
      <c r="I387" s="156">
        <f>VLOOKUP(B387,'Full FBS'!$B$18:$M$2049,8,0)</f>
        <v>208</v>
      </c>
      <c r="J387" s="156">
        <f>VLOOKUP(B387,'Full FBS'!$B$18:$M$2049,9,0)</f>
        <v>1</v>
      </c>
      <c r="K387" s="156">
        <f>VLOOKUP(B387,'Full FBS'!$B$18:$M$2049,10,0)</f>
        <v>7</v>
      </c>
      <c r="L387" s="156">
        <f>VLOOKUP(B387,'Full FBS'!$B$18:$M$2049,11,0)</f>
        <v>39</v>
      </c>
      <c r="M387" s="156">
        <f>VLOOKUP(B387,'Full FBS'!$B$18:$M$2049,12,0)</f>
        <v>0</v>
      </c>
      <c r="N387" s="153">
        <f>SUM(G387*$D$8+H387*$D$5+I387*$D$9+J387*$D$6+K387*$D$11+L387*$D$10+M387*$D$7)</f>
        <v>34.200000000000003</v>
      </c>
      <c r="O387" s="159">
        <f>VLOOKUP(B387, 'Full FBS'!$B$18:$P$2049, 14, FALSE)</f>
        <v>1.02</v>
      </c>
      <c r="P387" s="160">
        <f>SUM(((((I387+(L387*1.1))/1800*0.55)+(J387+M387)/18*0.41))+(K387/20*0.04))*100*O387+(H387*1.75)</f>
        <v>11.57105</v>
      </c>
      <c r="Q387" s="29"/>
      <c r="R387" s="14"/>
      <c r="S387" s="14"/>
      <c r="T387" s="14"/>
      <c r="U387" s="14"/>
    </row>
    <row r="388" spans="1:21" ht="13.5" customHeight="1">
      <c r="A388" s="154">
        <f>RANK(N388,$N$18:$N$2220)</f>
        <v>371</v>
      </c>
      <c r="B388" s="148" t="s">
        <v>1202</v>
      </c>
      <c r="C388" s="148" t="s">
        <v>426</v>
      </c>
      <c r="D388" s="149" t="s">
        <v>39</v>
      </c>
      <c r="E388" s="149" t="s">
        <v>40</v>
      </c>
      <c r="F388" s="149" t="s">
        <v>45</v>
      </c>
      <c r="G388" s="156">
        <f>VLOOKUP(B388,'Full FBS'!$B$18:$M$2049,6,0)</f>
        <v>0</v>
      </c>
      <c r="H388" s="156">
        <f>VLOOKUP(B388,'Full FBS'!$B$18:$M$2049,7,0)</f>
        <v>0</v>
      </c>
      <c r="I388" s="156">
        <f>VLOOKUP(B388,'Full FBS'!$B$18:$M$2049,8,0)</f>
        <v>173</v>
      </c>
      <c r="J388" s="156">
        <f>VLOOKUP(B388,'Full FBS'!$B$18:$M$2049,9,0)</f>
        <v>2</v>
      </c>
      <c r="K388" s="156">
        <f>VLOOKUP(B388,'Full FBS'!$B$18:$M$2049,10,0)</f>
        <v>3</v>
      </c>
      <c r="L388" s="156">
        <f>VLOOKUP(B388,'Full FBS'!$B$18:$M$2049,11,0)</f>
        <v>29</v>
      </c>
      <c r="M388" s="156">
        <f>VLOOKUP(B388,'Full FBS'!$B$18:$M$2049,12,0)</f>
        <v>0</v>
      </c>
      <c r="N388" s="153">
        <f>SUM(G388*$D$8+H388*$D$5+I388*$D$9+J388*$D$6+K388*$D$11+L388*$D$10+M388*$D$7)</f>
        <v>33.700000000000003</v>
      </c>
      <c r="O388" s="159">
        <f>VLOOKUP(B388, 'Full FBS'!$B$18:$P$2049, 14, FALSE)</f>
        <v>1.02</v>
      </c>
      <c r="P388" s="160">
        <f>SUM(((((I388+(L388*1.1))/1800*0.55)+(J388+M388)/18*0.41))+(K388/20*0.04))*100*O388+(H388*1.75)</f>
        <v>11.644716666666667</v>
      </c>
      <c r="Q388" s="29"/>
      <c r="R388" s="14"/>
      <c r="S388" s="14"/>
      <c r="T388" s="14"/>
      <c r="U388" s="14"/>
    </row>
    <row r="389" spans="1:21" ht="13.5" customHeight="1">
      <c r="A389" s="154">
        <f>RANK(N389,$N$18:$N$2220)</f>
        <v>372</v>
      </c>
      <c r="B389" s="148" t="s">
        <v>1363</v>
      </c>
      <c r="C389" s="148" t="s">
        <v>1926</v>
      </c>
      <c r="D389" s="149" t="s">
        <v>39</v>
      </c>
      <c r="E389" s="149" t="s">
        <v>38</v>
      </c>
      <c r="F389" s="149" t="s">
        <v>336</v>
      </c>
      <c r="G389" s="156">
        <f>VLOOKUP(B389,'Full FBS'!$B$18:$M$2049,6,0)</f>
        <v>0</v>
      </c>
      <c r="H389" s="156">
        <f>VLOOKUP(B389,'Full FBS'!$B$18:$M$2049,7,0)</f>
        <v>0</v>
      </c>
      <c r="I389" s="156">
        <f>VLOOKUP(B389,'Full FBS'!$B$18:$M$2049,8,0)</f>
        <v>183</v>
      </c>
      <c r="J389" s="156">
        <f>VLOOKUP(B389,'Full FBS'!$B$18:$M$2049,9,0)</f>
        <v>1</v>
      </c>
      <c r="K389" s="156">
        <f>VLOOKUP(B389,'Full FBS'!$B$18:$M$2049,10,0)</f>
        <v>7</v>
      </c>
      <c r="L389" s="156">
        <f>VLOOKUP(B389,'Full FBS'!$B$18:$M$2049,11,0)</f>
        <v>52</v>
      </c>
      <c r="M389" s="156">
        <f>VLOOKUP(B389,'Full FBS'!$B$18:$M$2049,12,0)</f>
        <v>0</v>
      </c>
      <c r="N389" s="153">
        <f>SUM(G389*$D$8+H389*$D$5+I389*$D$9+J389*$D$6+K389*$D$11+L389*$D$10+M389*$D$7)</f>
        <v>33</v>
      </c>
      <c r="O389" s="159">
        <f>VLOOKUP(B389, 'Full FBS'!$B$18:$P$2049, 14, FALSE)</f>
        <v>1.02</v>
      </c>
      <c r="P389" s="160">
        <f>SUM(((((I389+(L389*1.1))/1800*0.55)+(J389+M389)/18*0.41))+(K389/20*0.04))*100*O389+(H389*1.75)</f>
        <v>11.237566666666668</v>
      </c>
      <c r="Q389" s="29"/>
      <c r="R389" s="14"/>
      <c r="S389" s="14"/>
      <c r="T389" s="14"/>
      <c r="U389" s="14"/>
    </row>
    <row r="390" spans="1:21" ht="13.5" customHeight="1">
      <c r="A390" s="154">
        <f>RANK(N390,$N$18:$N$2220)</f>
        <v>373</v>
      </c>
      <c r="B390" s="148" t="s">
        <v>374</v>
      </c>
      <c r="C390" s="148" t="s">
        <v>1962</v>
      </c>
      <c r="D390" s="149" t="s">
        <v>39</v>
      </c>
      <c r="E390" s="149" t="s">
        <v>34</v>
      </c>
      <c r="F390" s="149" t="s">
        <v>41</v>
      </c>
      <c r="G390" s="156">
        <f>VLOOKUP(B390,'Full FBS'!$B$18:$M$2049,6,0)</f>
        <v>0</v>
      </c>
      <c r="H390" s="156">
        <f>VLOOKUP(B390,'Full FBS'!$B$18:$M$2049,7,0)</f>
        <v>0</v>
      </c>
      <c r="I390" s="156">
        <f>VLOOKUP(B390,'Full FBS'!$B$18:$M$2049,8,0)</f>
        <v>181</v>
      </c>
      <c r="J390" s="156">
        <f>VLOOKUP(B390,'Full FBS'!$B$18:$M$2049,9,0)</f>
        <v>2</v>
      </c>
      <c r="K390" s="156">
        <f>VLOOKUP(B390,'Full FBS'!$B$18:$M$2049,10,0)</f>
        <v>3</v>
      </c>
      <c r="L390" s="156">
        <f>VLOOKUP(B390,'Full FBS'!$B$18:$M$2049,11,0)</f>
        <v>12</v>
      </c>
      <c r="M390" s="156">
        <f>VLOOKUP(B390,'Full FBS'!$B$18:$M$2049,12,0)</f>
        <v>0</v>
      </c>
      <c r="N390" s="153">
        <f>SUM(G390*$D$8+H390*$D$5+I390*$D$9+J390*$D$6+K390*$D$11+L390*$D$10+M390*$D$7)</f>
        <v>32.800000000000004</v>
      </c>
      <c r="O390" s="159">
        <f>VLOOKUP(B390, 'Full FBS'!$B$18:$P$2049, 14, FALSE)</f>
        <v>1.02</v>
      </c>
      <c r="P390" s="160">
        <f>SUM(((((I390+(L390*1.1))/1800*0.55)+(J390+M390)/18*0.41))+(K390/20*0.04))*100*O390+(H390*1.75)</f>
        <v>11.311233333333334</v>
      </c>
      <c r="Q390" s="29"/>
      <c r="R390" s="14"/>
      <c r="S390" s="14"/>
      <c r="T390" s="14"/>
      <c r="U390" s="14"/>
    </row>
    <row r="391" spans="1:21" ht="13.5" customHeight="1">
      <c r="A391" s="154">
        <f>RANK(N391,$N$18:$N$2220)</f>
        <v>374</v>
      </c>
      <c r="B391" s="148" t="s">
        <v>2156</v>
      </c>
      <c r="C391" s="148" t="s">
        <v>430</v>
      </c>
      <c r="D391" s="149" t="s">
        <v>39</v>
      </c>
      <c r="E391" s="149" t="s">
        <v>38</v>
      </c>
      <c r="F391" s="149" t="s">
        <v>45</v>
      </c>
      <c r="G391" s="156">
        <f>VLOOKUP(B391,'Full FBS'!$B$18:$M$2049,6,0)</f>
        <v>0</v>
      </c>
      <c r="H391" s="156">
        <f>VLOOKUP(B391,'Full FBS'!$B$18:$M$2049,7,0)</f>
        <v>0</v>
      </c>
      <c r="I391" s="156">
        <f>VLOOKUP(B391,'Full FBS'!$B$18:$M$2049,8,0)</f>
        <v>187</v>
      </c>
      <c r="J391" s="156">
        <f>VLOOKUP(B391,'Full FBS'!$B$18:$M$2049,9,0)</f>
        <v>1</v>
      </c>
      <c r="K391" s="156">
        <f>VLOOKUP(B391,'Full FBS'!$B$18:$M$2049,10,0)</f>
        <v>6</v>
      </c>
      <c r="L391" s="156">
        <f>VLOOKUP(B391,'Full FBS'!$B$18:$M$2049,11,0)</f>
        <v>50</v>
      </c>
      <c r="M391" s="156">
        <f>VLOOKUP(B391,'Full FBS'!$B$18:$M$2049,12,0)</f>
        <v>0</v>
      </c>
      <c r="N391" s="153">
        <f>SUM(G391*$D$8+H391*$D$5+I391*$D$9+J391*$D$6+K391*$D$11+L391*$D$10+M391*$D$7)</f>
        <v>32.700000000000003</v>
      </c>
      <c r="O391" s="159">
        <f>VLOOKUP(B391, 'Full FBS'!$B$18:$P$2049, 14, FALSE)</f>
        <v>1.02</v>
      </c>
      <c r="P391" s="160">
        <f>SUM(((((I391+(L391*1.1))/1800*0.55)+(J391+M391)/18*0.41))+(K391/20*0.04))*100*O391+(H391*1.75)</f>
        <v>11.089666666666666</v>
      </c>
      <c r="Q391" s="29"/>
      <c r="R391" s="14"/>
      <c r="S391" s="14"/>
      <c r="T391" s="14"/>
      <c r="U391" s="14"/>
    </row>
    <row r="392" spans="1:21" ht="13.5" customHeight="1">
      <c r="A392" s="154">
        <f>RANK(N392,$N$18:$N$2220)</f>
        <v>375</v>
      </c>
      <c r="B392" s="148" t="s">
        <v>332</v>
      </c>
      <c r="C392" s="148" t="s">
        <v>437</v>
      </c>
      <c r="D392" s="149" t="s">
        <v>39</v>
      </c>
      <c r="E392" s="149" t="s">
        <v>34</v>
      </c>
      <c r="F392" s="149" t="s">
        <v>35</v>
      </c>
      <c r="G392" s="156">
        <f>VLOOKUP(B392,'Full FBS'!$B$18:$M$2049,6,0)</f>
        <v>0</v>
      </c>
      <c r="H392" s="156">
        <f>VLOOKUP(B392,'Full FBS'!$B$18:$M$2049,7,0)</f>
        <v>0</v>
      </c>
      <c r="I392" s="156">
        <f>VLOOKUP(B392,'Full FBS'!$B$18:$M$2049,8,0)</f>
        <v>246</v>
      </c>
      <c r="J392" s="156">
        <f>VLOOKUP(B392,'Full FBS'!$B$18:$M$2049,9,0)</f>
        <v>1</v>
      </c>
      <c r="K392" s="156">
        <f>VLOOKUP(B392,'Full FBS'!$B$18:$M$2049,10,0)</f>
        <v>2</v>
      </c>
      <c r="L392" s="156">
        <f>VLOOKUP(B392,'Full FBS'!$B$18:$M$2049,11,0)</f>
        <v>8</v>
      </c>
      <c r="M392" s="156">
        <f>VLOOKUP(B392,'Full FBS'!$B$18:$M$2049,12,0)</f>
        <v>0</v>
      </c>
      <c r="N392" s="153">
        <f>SUM(G392*$D$8+H392*$D$5+I392*$D$9+J392*$D$6+K392*$D$11+L392*$D$10+M392*$D$7)</f>
        <v>32.4</v>
      </c>
      <c r="O392" s="159">
        <f>VLOOKUP(B392, 'Full FBS'!$B$18:$P$2049, 14, FALSE)</f>
        <v>1.02</v>
      </c>
      <c r="P392" s="160">
        <f>SUM(((((I392+(L392*1.1))/1800*0.55)+(J392+M392)/18*0.41))+(K392/20*0.04))*100*O392+(H392*1.75)</f>
        <v>10.672600000000001</v>
      </c>
      <c r="Q392" s="29"/>
      <c r="R392" s="14"/>
      <c r="S392" s="14"/>
      <c r="T392" s="14"/>
      <c r="U392" s="14"/>
    </row>
    <row r="393" spans="1:21" ht="13.5" customHeight="1">
      <c r="A393" s="154">
        <f>RANK(N393,$N$18:$N$2220)</f>
        <v>376</v>
      </c>
      <c r="B393" s="148" t="s">
        <v>1011</v>
      </c>
      <c r="C393" s="148" t="s">
        <v>1964</v>
      </c>
      <c r="D393" s="149" t="s">
        <v>39</v>
      </c>
      <c r="E393" s="149" t="s">
        <v>38</v>
      </c>
      <c r="F393" s="149" t="s">
        <v>335</v>
      </c>
      <c r="G393" s="156">
        <f>VLOOKUP(B393,'Full FBS'!$B$18:$M$2049,6,0)</f>
        <v>0</v>
      </c>
      <c r="H393" s="156">
        <f>VLOOKUP(B393,'Full FBS'!$B$18:$M$2049,7,0)</f>
        <v>0</v>
      </c>
      <c r="I393" s="156">
        <f>VLOOKUP(B393,'Full FBS'!$B$18:$M$2049,8,0)</f>
        <v>238</v>
      </c>
      <c r="J393" s="156">
        <f>VLOOKUP(B393,'Full FBS'!$B$18:$M$2049,9,0)</f>
        <v>1</v>
      </c>
      <c r="K393" s="156">
        <f>VLOOKUP(B393,'Full FBS'!$B$18:$M$2049,10,0)</f>
        <v>2</v>
      </c>
      <c r="L393" s="156">
        <f>VLOOKUP(B393,'Full FBS'!$B$18:$M$2049,11,0)</f>
        <v>15</v>
      </c>
      <c r="M393" s="156">
        <f>VLOOKUP(B393,'Full FBS'!$B$18:$M$2049,12,0)</f>
        <v>0</v>
      </c>
      <c r="N393" s="153">
        <f>SUM(G393*$D$8+H393*$D$5+I393*$D$9+J393*$D$6+K393*$D$11+L393*$D$10+M393*$D$7)</f>
        <v>32.299999999999997</v>
      </c>
      <c r="O393" s="159">
        <f>VLOOKUP(B393, 'Full FBS'!$B$18:$P$2049, 14, FALSE)</f>
        <v>1.02</v>
      </c>
      <c r="P393" s="160">
        <f>SUM(((((I393+(L393*1.1))/1800*0.55)+(J393+M393)/18*0.41))+(K393/20*0.04))*100*O393+(H393*1.75)</f>
        <v>10.663250000000001</v>
      </c>
      <c r="Q393" s="29"/>
      <c r="R393" s="14"/>
      <c r="S393" s="14"/>
      <c r="T393" s="14"/>
      <c r="U393" s="14"/>
    </row>
    <row r="394" spans="1:21" ht="13.5" customHeight="1">
      <c r="A394" s="154">
        <f>RANK(N394,$N$18:$N$2220)</f>
        <v>377</v>
      </c>
      <c r="B394" s="148" t="s">
        <v>578</v>
      </c>
      <c r="C394" s="148" t="s">
        <v>46</v>
      </c>
      <c r="D394" s="149" t="s">
        <v>39</v>
      </c>
      <c r="E394" s="149" t="s">
        <v>38</v>
      </c>
      <c r="F394" s="149" t="s">
        <v>336</v>
      </c>
      <c r="G394" s="156">
        <f>VLOOKUP(B394,'Full FBS'!$B$18:$M$2049,6,0)</f>
        <v>0</v>
      </c>
      <c r="H394" s="156">
        <f>VLOOKUP(B394,'Full FBS'!$B$18:$M$2049,7,0)</f>
        <v>0</v>
      </c>
      <c r="I394" s="156">
        <f>VLOOKUP(B394,'Full FBS'!$B$18:$M$2049,8,0)</f>
        <v>190</v>
      </c>
      <c r="J394" s="156">
        <f>VLOOKUP(B394,'Full FBS'!$B$18:$M$2049,9,0)</f>
        <v>1</v>
      </c>
      <c r="K394" s="156">
        <f>VLOOKUP(B394,'Full FBS'!$B$18:$M$2049,10,0)</f>
        <v>5</v>
      </c>
      <c r="L394" s="156">
        <f>VLOOKUP(B394,'Full FBS'!$B$18:$M$2049,11,0)</f>
        <v>45</v>
      </c>
      <c r="M394" s="156">
        <f>VLOOKUP(B394,'Full FBS'!$B$18:$M$2049,12,0)</f>
        <v>0</v>
      </c>
      <c r="N394" s="153">
        <f>SUM(G394*$D$8+H394*$D$5+I394*$D$9+J394*$D$6+K394*$D$11+L394*$D$10+M394*$D$7)</f>
        <v>32</v>
      </c>
      <c r="O394" s="159">
        <f>VLOOKUP(B394, 'Full FBS'!$B$18:$P$2049, 14, FALSE)</f>
        <v>1.02</v>
      </c>
      <c r="P394" s="160">
        <f>SUM(((((I394+(L394*1.1))/1800*0.55)+(J394+M394)/18*0.41))+(K394/20*0.04))*100*O394+(H394*1.75)</f>
        <v>10.80775</v>
      </c>
      <c r="Q394" s="29"/>
      <c r="R394" s="14"/>
      <c r="S394" s="14"/>
      <c r="T394" s="14"/>
      <c r="U394" s="14"/>
    </row>
    <row r="395" spans="1:21" ht="13.5" customHeight="1">
      <c r="A395" s="154">
        <f>RANK(N395,$N$18:$N$2220)</f>
        <v>378</v>
      </c>
      <c r="B395" s="148" t="s">
        <v>1153</v>
      </c>
      <c r="C395" s="148" t="s">
        <v>1910</v>
      </c>
      <c r="D395" s="149" t="s">
        <v>39</v>
      </c>
      <c r="E395" s="149" t="s">
        <v>36</v>
      </c>
      <c r="F395" s="149" t="s">
        <v>41</v>
      </c>
      <c r="G395" s="156">
        <f>VLOOKUP(B395,'Full FBS'!$B$18:$M$2049,6,0)</f>
        <v>0</v>
      </c>
      <c r="H395" s="156">
        <f>VLOOKUP(B395,'Full FBS'!$B$18:$M$2049,7,0)</f>
        <v>0</v>
      </c>
      <c r="I395" s="156">
        <f>VLOOKUP(B395,'Full FBS'!$B$18:$M$2049,8,0)</f>
        <v>202</v>
      </c>
      <c r="J395" s="156">
        <f>VLOOKUP(B395,'Full FBS'!$B$18:$M$2049,9,0)</f>
        <v>1</v>
      </c>
      <c r="K395" s="156">
        <f>VLOOKUP(B395,'Full FBS'!$B$18:$M$2049,10,0)</f>
        <v>5</v>
      </c>
      <c r="L395" s="156">
        <f>VLOOKUP(B395,'Full FBS'!$B$18:$M$2049,11,0)</f>
        <v>31</v>
      </c>
      <c r="M395" s="156">
        <f>VLOOKUP(B395,'Full FBS'!$B$18:$M$2049,12,0)</f>
        <v>0</v>
      </c>
      <c r="N395" s="153">
        <f>SUM(G395*$D$8+H395*$D$5+I395*$D$9+J395*$D$6+K395*$D$11+L395*$D$10+M395*$D$7)</f>
        <v>31.800000000000004</v>
      </c>
      <c r="O395" s="159">
        <f>VLOOKUP(B395, 'Full FBS'!$B$18:$P$2049, 14, FALSE)</f>
        <v>1.02</v>
      </c>
      <c r="P395" s="160">
        <f>SUM(((((I395+(L395*1.1))/1800*0.55)+(J395+M395)/18*0.41))+(K395/20*0.04))*100*O395+(H395*1.75)</f>
        <v>10.701783333333331</v>
      </c>
      <c r="Q395" s="29"/>
      <c r="R395" s="14"/>
      <c r="S395" s="14"/>
      <c r="T395" s="14"/>
      <c r="U395" s="14"/>
    </row>
    <row r="396" spans="1:21" ht="13.5" customHeight="1">
      <c r="A396" s="154">
        <f>RANK(N396,$N$18:$N$2220)</f>
        <v>379</v>
      </c>
      <c r="B396" s="148" t="s">
        <v>1160</v>
      </c>
      <c r="C396" s="148" t="s">
        <v>440</v>
      </c>
      <c r="D396" s="149" t="s">
        <v>39</v>
      </c>
      <c r="E396" s="149" t="s">
        <v>1965</v>
      </c>
      <c r="F396" s="149" t="s">
        <v>41</v>
      </c>
      <c r="G396" s="156">
        <f>VLOOKUP(B396,'Full FBS'!$B$18:$M$2049,6,0)</f>
        <v>0</v>
      </c>
      <c r="H396" s="156">
        <f>VLOOKUP(B396,'Full FBS'!$B$18:$M$2049,7,0)</f>
        <v>0</v>
      </c>
      <c r="I396" s="156">
        <f>VLOOKUP(B396,'Full FBS'!$B$18:$M$2049,8,0)</f>
        <v>206</v>
      </c>
      <c r="J396" s="156">
        <f>VLOOKUP(B396,'Full FBS'!$B$18:$M$2049,9,0)</f>
        <v>1</v>
      </c>
      <c r="K396" s="156">
        <f>VLOOKUP(B396,'Full FBS'!$B$18:$M$2049,10,0)</f>
        <v>5</v>
      </c>
      <c r="L396" s="156">
        <f>VLOOKUP(B396,'Full FBS'!$B$18:$M$2049,11,0)</f>
        <v>23</v>
      </c>
      <c r="M396" s="156">
        <f>VLOOKUP(B396,'Full FBS'!$B$18:$M$2049,12,0)</f>
        <v>0</v>
      </c>
      <c r="N396" s="153">
        <f>SUM(G396*$D$8+H396*$D$5+I396*$D$9+J396*$D$6+K396*$D$11+L396*$D$10+M396*$D$7)</f>
        <v>31.400000000000002</v>
      </c>
      <c r="O396" s="159">
        <f>VLOOKUP(B396, 'Full FBS'!$B$18:$P$2049, 14, FALSE)</f>
        <v>1.02</v>
      </c>
      <c r="P396" s="160">
        <f>SUM(((((I396+(L396*1.1))/1800*0.55)+(J396+M396)/18*0.41))+(K396/20*0.04))*100*O396+(H396*1.75)</f>
        <v>10.552183333333334</v>
      </c>
      <c r="Q396" s="29"/>
      <c r="R396" s="14"/>
      <c r="S396" s="14"/>
      <c r="T396" s="14"/>
      <c r="U396" s="14"/>
    </row>
    <row r="397" spans="1:21" ht="13.5" customHeight="1">
      <c r="A397" s="154">
        <f>RANK(N397,$N$18:$N$2220)</f>
        <v>380</v>
      </c>
      <c r="B397" s="148" t="s">
        <v>1466</v>
      </c>
      <c r="C397" s="148" t="s">
        <v>1057</v>
      </c>
      <c r="D397" s="149" t="s">
        <v>39</v>
      </c>
      <c r="E397" s="149" t="s">
        <v>40</v>
      </c>
      <c r="F397" s="149" t="s">
        <v>337</v>
      </c>
      <c r="G397" s="156">
        <f>VLOOKUP(B397,'Full FBS'!$B$18:$M$2049,6,0)</f>
        <v>0</v>
      </c>
      <c r="H397" s="156">
        <f>VLOOKUP(B397,'Full FBS'!$B$18:$M$2049,7,0)</f>
        <v>0</v>
      </c>
      <c r="I397" s="156">
        <f>VLOOKUP(B397,'Full FBS'!$B$18:$M$2049,8,0)</f>
        <v>212</v>
      </c>
      <c r="J397" s="156">
        <f>VLOOKUP(B397,'Full FBS'!$B$18:$M$2049,9,0)</f>
        <v>1</v>
      </c>
      <c r="K397" s="156">
        <f>VLOOKUP(B397,'Full FBS'!$B$18:$M$2049,10,0)</f>
        <v>3</v>
      </c>
      <c r="L397" s="156">
        <f>VLOOKUP(B397,'Full FBS'!$B$18:$M$2049,11,0)</f>
        <v>26</v>
      </c>
      <c r="M397" s="156">
        <f>VLOOKUP(B397,'Full FBS'!$B$18:$M$2049,12,0)</f>
        <v>0</v>
      </c>
      <c r="N397" s="153">
        <f>SUM(G397*$D$8+H397*$D$5+I397*$D$9+J397*$D$6+K397*$D$11+L397*$D$10+M397*$D$7)</f>
        <v>31.300000000000004</v>
      </c>
      <c r="O397" s="159">
        <f>VLOOKUP(B397, 'Full FBS'!$B$18:$P$2049, 14, FALSE)</f>
        <v>1.02</v>
      </c>
      <c r="P397" s="160">
        <f>SUM(((((I397+(L397*1.1))/1800*0.55)+(J397+M397)/18*0.41))+(K397/20*0.04))*100*O397+(H397*1.75)</f>
        <v>10.434033333333332</v>
      </c>
      <c r="Q397" s="29"/>
      <c r="R397" s="14"/>
      <c r="S397" s="14"/>
      <c r="T397" s="14"/>
      <c r="U397" s="14"/>
    </row>
    <row r="398" spans="1:21" ht="13.5" customHeight="1">
      <c r="A398" s="154">
        <f>RANK(N398,$N$18:$N$2220)</f>
        <v>381</v>
      </c>
      <c r="B398" s="148" t="s">
        <v>832</v>
      </c>
      <c r="C398" s="148" t="s">
        <v>1944</v>
      </c>
      <c r="D398" s="149" t="s">
        <v>39</v>
      </c>
      <c r="E398" s="149" t="s">
        <v>38</v>
      </c>
      <c r="F398" s="149" t="s">
        <v>1966</v>
      </c>
      <c r="G398" s="156">
        <f>VLOOKUP(B398,'Full FBS'!$B$18:$M$2049,6,0)</f>
        <v>0</v>
      </c>
      <c r="H398" s="156">
        <f>VLOOKUP(B398,'Full FBS'!$B$18:$M$2049,7,0)</f>
        <v>0</v>
      </c>
      <c r="I398" s="156">
        <f>VLOOKUP(B398,'Full FBS'!$B$18:$M$2049,8,0)</f>
        <v>184</v>
      </c>
      <c r="J398" s="156">
        <f>VLOOKUP(B398,'Full FBS'!$B$18:$M$2049,9,0)</f>
        <v>1</v>
      </c>
      <c r="K398" s="156">
        <f>VLOOKUP(B398,'Full FBS'!$B$18:$M$2049,10,0)</f>
        <v>6</v>
      </c>
      <c r="L398" s="156">
        <f>VLOOKUP(B398,'Full FBS'!$B$18:$M$2049,11,0)</f>
        <v>38</v>
      </c>
      <c r="M398" s="156">
        <f>VLOOKUP(B398,'Full FBS'!$B$18:$M$2049,12,0)</f>
        <v>0</v>
      </c>
      <c r="N398" s="153">
        <f>SUM(G398*$D$8+H398*$D$5+I398*$D$9+J398*$D$6+K398*$D$11+L398*$D$10+M398*$D$7)</f>
        <v>31.200000000000003</v>
      </c>
      <c r="O398" s="159">
        <f>VLOOKUP(B398, 'Full FBS'!$B$18:$P$2049, 14, FALSE)</f>
        <v>1.02</v>
      </c>
      <c r="P398" s="160">
        <f>SUM(((((I398+(L398*1.1))/1800*0.55)+(J398+M398)/18*0.41))+(K398/20*0.04))*100*O398+(H398*1.75)</f>
        <v>10.584766666666667</v>
      </c>
      <c r="Q398" s="29"/>
      <c r="R398" s="14"/>
      <c r="S398" s="14"/>
      <c r="T398" s="14"/>
      <c r="U398" s="14"/>
    </row>
    <row r="399" spans="1:21" ht="13.5" customHeight="1">
      <c r="A399" s="154">
        <f>RANK(N399,$N$18:$N$2220)</f>
        <v>382</v>
      </c>
      <c r="B399" s="148" t="s">
        <v>1989</v>
      </c>
      <c r="C399" s="148" t="s">
        <v>1908</v>
      </c>
      <c r="D399" s="149" t="s">
        <v>39</v>
      </c>
      <c r="E399" s="149" t="s">
        <v>40</v>
      </c>
      <c r="F399" s="149" t="s">
        <v>35</v>
      </c>
      <c r="G399" s="156">
        <f>VLOOKUP(B399,'Full FBS'!$B$18:$M$2049,6,0)</f>
        <v>0</v>
      </c>
      <c r="H399" s="156">
        <f>VLOOKUP(B399,'Full FBS'!$B$18:$M$2049,7,0)</f>
        <v>0</v>
      </c>
      <c r="I399" s="156">
        <f>VLOOKUP(B399,'Full FBS'!$B$18:$M$2049,8,0)</f>
        <v>163</v>
      </c>
      <c r="J399" s="156">
        <f>VLOOKUP(B399,'Full FBS'!$B$18:$M$2049,9,0)</f>
        <v>2</v>
      </c>
      <c r="K399" s="156">
        <f>VLOOKUP(B399,'Full FBS'!$B$18:$M$2049,10,0)</f>
        <v>2</v>
      </c>
      <c r="L399" s="156">
        <f>VLOOKUP(B399,'Full FBS'!$B$18:$M$2049,11,0)</f>
        <v>10</v>
      </c>
      <c r="M399" s="156">
        <f>VLOOKUP(B399,'Full FBS'!$B$18:$M$2049,12,0)</f>
        <v>0</v>
      </c>
      <c r="N399" s="153">
        <f>SUM(G399*$D$8+H399*$D$5+I399*$D$9+J399*$D$6+K399*$D$11+L399*$D$10+M399*$D$7)</f>
        <v>30.3</v>
      </c>
      <c r="O399" s="159">
        <f>VLOOKUP(B399, 'Full FBS'!$B$18:$P$2049, 14, FALSE)</f>
        <v>1.02</v>
      </c>
      <c r="P399" s="160">
        <f>SUM(((((I399+(L399*1.1))/1800*0.55)+(J399+M399)/18*0.41))+(K399/20*0.04))*100*O399+(H399*1.75)</f>
        <v>10.477666666666666</v>
      </c>
      <c r="Q399" s="29"/>
      <c r="R399" s="14"/>
      <c r="S399" s="14"/>
      <c r="T399" s="14"/>
      <c r="U399" s="14"/>
    </row>
    <row r="400" spans="1:21" ht="13.5" customHeight="1">
      <c r="A400" s="154">
        <f>RANK(N400,$N$18:$N$2220)</f>
        <v>383</v>
      </c>
      <c r="B400" s="148" t="s">
        <v>837</v>
      </c>
      <c r="C400" s="148" t="s">
        <v>435</v>
      </c>
      <c r="D400" s="149" t="s">
        <v>39</v>
      </c>
      <c r="E400" s="149" t="s">
        <v>1965</v>
      </c>
      <c r="F400" s="149" t="s">
        <v>336</v>
      </c>
      <c r="G400" s="156">
        <f>VLOOKUP(B400,'Full FBS'!$B$18:$M$2049,6,0)</f>
        <v>0</v>
      </c>
      <c r="H400" s="156">
        <f>VLOOKUP(B400,'Full FBS'!$B$18:$M$2049,7,0)</f>
        <v>0</v>
      </c>
      <c r="I400" s="156">
        <f>VLOOKUP(B400,'Full FBS'!$B$18:$M$2049,8,0)</f>
        <v>183</v>
      </c>
      <c r="J400" s="156">
        <f>VLOOKUP(B400,'Full FBS'!$B$18:$M$2049,9,0)</f>
        <v>1</v>
      </c>
      <c r="K400" s="156">
        <f>VLOOKUP(B400,'Full FBS'!$B$18:$M$2049,10,0)</f>
        <v>5</v>
      </c>
      <c r="L400" s="156">
        <f>VLOOKUP(B400,'Full FBS'!$B$18:$M$2049,11,0)</f>
        <v>33</v>
      </c>
      <c r="M400" s="156">
        <f>VLOOKUP(B400,'Full FBS'!$B$18:$M$2049,12,0)</f>
        <v>0</v>
      </c>
      <c r="N400" s="153">
        <f>SUM(G400*$D$8+H400*$D$5+I400*$D$9+J400*$D$6+K400*$D$11+L400*$D$10+M400*$D$7)</f>
        <v>30.1</v>
      </c>
      <c r="O400" s="159">
        <f>VLOOKUP(B400, 'Full FBS'!$B$18:$P$2049, 14, FALSE)</f>
        <v>1.02</v>
      </c>
      <c r="P400" s="160">
        <f>SUM(((((I400+(L400*1.1))/1800*0.55)+(J400+M400)/18*0.41))+(K400/20*0.04))*100*O400+(H400*1.75)</f>
        <v>10.178183333333333</v>
      </c>
      <c r="Q400" s="29"/>
      <c r="R400" s="14"/>
      <c r="S400" s="14"/>
      <c r="T400" s="14"/>
      <c r="U400" s="14"/>
    </row>
    <row r="401" spans="1:21" ht="13.5" customHeight="1">
      <c r="A401" s="154">
        <f>RANK(N401,$N$18:$N$2220)</f>
        <v>384</v>
      </c>
      <c r="B401" s="148" t="s">
        <v>1089</v>
      </c>
      <c r="C401" s="148" t="s">
        <v>405</v>
      </c>
      <c r="D401" s="149" t="s">
        <v>39</v>
      </c>
      <c r="E401" s="149" t="s">
        <v>1965</v>
      </c>
      <c r="F401" s="149" t="s">
        <v>37</v>
      </c>
      <c r="G401" s="156">
        <f>VLOOKUP(B401,'Full FBS'!$B$18:$M$2049,6,0)</f>
        <v>0</v>
      </c>
      <c r="H401" s="156">
        <f>VLOOKUP(B401,'Full FBS'!$B$18:$M$2049,7,0)</f>
        <v>0</v>
      </c>
      <c r="I401" s="156">
        <f>VLOOKUP(B401,'Full FBS'!$B$18:$M$2049,8,0)</f>
        <v>141</v>
      </c>
      <c r="J401" s="156">
        <f>VLOOKUP(B401,'Full FBS'!$B$18:$M$2049,9,0)</f>
        <v>1</v>
      </c>
      <c r="K401" s="156">
        <f>VLOOKUP(B401,'Full FBS'!$B$18:$M$2049,10,0)</f>
        <v>7</v>
      </c>
      <c r="L401" s="156">
        <f>VLOOKUP(B401,'Full FBS'!$B$18:$M$2049,11,0)</f>
        <v>64</v>
      </c>
      <c r="M401" s="156">
        <f>VLOOKUP(B401,'Full FBS'!$B$18:$M$2049,12,0)</f>
        <v>0</v>
      </c>
      <c r="N401" s="153">
        <f>SUM(G401*$D$8+H401*$D$5+I401*$D$9+J401*$D$6+K401*$D$11+L401*$D$10+M401*$D$7)</f>
        <v>30</v>
      </c>
      <c r="O401" s="159">
        <f>VLOOKUP(B401, 'Full FBS'!$B$18:$P$2049, 14, FALSE)</f>
        <v>1.02</v>
      </c>
      <c r="P401" s="160">
        <f>SUM(((((I401+(L401*1.1))/1800*0.55)+(J401+M401)/18*0.41))+(K401/20*0.04))*100*O401+(H401*1.75)</f>
        <v>10.339966666666667</v>
      </c>
      <c r="Q401" s="29"/>
      <c r="R401" s="14"/>
      <c r="S401" s="14"/>
      <c r="T401" s="14"/>
      <c r="U401" s="14"/>
    </row>
    <row r="402" spans="1:21" ht="13.5" customHeight="1">
      <c r="A402" s="154">
        <f>RANK(N402,$N$18:$N$2220)</f>
        <v>385</v>
      </c>
      <c r="B402" s="148" t="s">
        <v>869</v>
      </c>
      <c r="C402" s="148" t="s">
        <v>1946</v>
      </c>
      <c r="D402" s="149" t="s">
        <v>39</v>
      </c>
      <c r="E402" s="149" t="s">
        <v>38</v>
      </c>
      <c r="F402" s="149" t="s">
        <v>48</v>
      </c>
      <c r="G402" s="156">
        <f>VLOOKUP(B402,'Full FBS'!$B$18:$M$2049,6,0)</f>
        <v>0</v>
      </c>
      <c r="H402" s="156">
        <f>VLOOKUP(B402,'Full FBS'!$B$18:$M$2049,7,0)</f>
        <v>0</v>
      </c>
      <c r="I402" s="156">
        <f>VLOOKUP(B402,'Full FBS'!$B$18:$M$2049,8,0)</f>
        <v>178</v>
      </c>
      <c r="J402" s="156">
        <f>VLOOKUP(B402,'Full FBS'!$B$18:$M$2049,9,0)</f>
        <v>1</v>
      </c>
      <c r="K402" s="156">
        <f>VLOOKUP(B402,'Full FBS'!$B$18:$M$2049,10,0)</f>
        <v>3</v>
      </c>
      <c r="L402" s="156">
        <f>VLOOKUP(B402,'Full FBS'!$B$18:$M$2049,11,0)</f>
        <v>36</v>
      </c>
      <c r="M402" s="156">
        <f>VLOOKUP(B402,'Full FBS'!$B$18:$M$2049,12,0)</f>
        <v>0</v>
      </c>
      <c r="N402" s="153">
        <f>SUM(G402*$D$8+H402*$D$5+I402*$D$9+J402*$D$6+K402*$D$11+L402*$D$10+M402*$D$7)</f>
        <v>28.900000000000002</v>
      </c>
      <c r="O402" s="159">
        <f>VLOOKUP(B402, 'Full FBS'!$B$18:$P$2049, 14, FALSE)</f>
        <v>1.02</v>
      </c>
      <c r="P402" s="160">
        <f>SUM(((((I402+(L402*1.1))/1800*0.55)+(J402+M402)/18*0.41))+(K402/20*0.04))*100*O402+(H402*1.75)</f>
        <v>9.7172000000000001</v>
      </c>
      <c r="Q402" s="29"/>
      <c r="R402" s="14"/>
      <c r="S402" s="14"/>
      <c r="T402" s="14"/>
      <c r="U402" s="14"/>
    </row>
    <row r="403" spans="1:21" ht="13.5" customHeight="1">
      <c r="A403" s="154">
        <f>RANK(N403,$N$18:$N$2220)</f>
        <v>386</v>
      </c>
      <c r="B403" s="148" t="s">
        <v>1541</v>
      </c>
      <c r="C403" s="148" t="s">
        <v>1939</v>
      </c>
      <c r="D403" s="149" t="s">
        <v>39</v>
      </c>
      <c r="E403" s="149" t="s">
        <v>34</v>
      </c>
      <c r="F403" s="149" t="s">
        <v>41</v>
      </c>
      <c r="G403" s="156">
        <f>VLOOKUP(B403,'Full FBS'!$B$18:$M$2049,6,0)</f>
        <v>0</v>
      </c>
      <c r="H403" s="156">
        <f>VLOOKUP(B403,'Full FBS'!$B$18:$M$2049,7,0)</f>
        <v>0</v>
      </c>
      <c r="I403" s="156">
        <f>VLOOKUP(B403,'Full FBS'!$B$18:$M$2049,8,0)</f>
        <v>187</v>
      </c>
      <c r="J403" s="156">
        <f>VLOOKUP(B403,'Full FBS'!$B$18:$M$2049,9,0)</f>
        <v>1</v>
      </c>
      <c r="K403" s="156">
        <f>VLOOKUP(B403,'Full FBS'!$B$18:$M$2049,10,0)</f>
        <v>4</v>
      </c>
      <c r="L403" s="156">
        <f>VLOOKUP(B403,'Full FBS'!$B$18:$M$2049,11,0)</f>
        <v>21</v>
      </c>
      <c r="M403" s="156">
        <f>VLOOKUP(B403,'Full FBS'!$B$18:$M$2049,12,0)</f>
        <v>0</v>
      </c>
      <c r="N403" s="153">
        <f>SUM(G403*$D$8+H403*$D$5+I403*$D$9+J403*$D$6+K403*$D$11+L403*$D$10+M403*$D$7)</f>
        <v>28.8</v>
      </c>
      <c r="O403" s="159">
        <f>VLOOKUP(B403, 'Full FBS'!$B$18:$P$2049, 14, FALSE)</f>
        <v>1.02</v>
      </c>
      <c r="P403" s="160">
        <f>SUM(((((I403+(L403*1.1))/1800*0.55)+(J403+M403)/18*0.41))+(K403/20*0.04))*100*O403+(H403*1.75)</f>
        <v>9.6874500000000001</v>
      </c>
      <c r="Q403" s="29"/>
      <c r="R403" s="14"/>
      <c r="S403" s="14"/>
      <c r="T403" s="14"/>
      <c r="U403" s="14"/>
    </row>
    <row r="404" spans="1:21" ht="13.5" customHeight="1">
      <c r="A404" s="154">
        <f>RANK(N404,$N$18:$N$2220)</f>
        <v>387</v>
      </c>
      <c r="B404" s="148" t="s">
        <v>992</v>
      </c>
      <c r="C404" s="148" t="s">
        <v>1046</v>
      </c>
      <c r="D404" s="149" t="s">
        <v>39</v>
      </c>
      <c r="E404" s="149" t="s">
        <v>38</v>
      </c>
      <c r="F404" s="149" t="s">
        <v>37</v>
      </c>
      <c r="G404" s="156">
        <f>VLOOKUP(B404,'Full FBS'!$B$18:$M$2049,6,0)</f>
        <v>0</v>
      </c>
      <c r="H404" s="156">
        <f>VLOOKUP(B404,'Full FBS'!$B$18:$M$2049,7,0)</f>
        <v>0</v>
      </c>
      <c r="I404" s="156">
        <f>VLOOKUP(B404,'Full FBS'!$B$18:$M$2049,8,0)</f>
        <v>189</v>
      </c>
      <c r="J404" s="156">
        <f>VLOOKUP(B404,'Full FBS'!$B$18:$M$2049,9,0)</f>
        <v>1</v>
      </c>
      <c r="K404" s="156">
        <f>VLOOKUP(B404,'Full FBS'!$B$18:$M$2049,10,0)</f>
        <v>4</v>
      </c>
      <c r="L404" s="156">
        <f>VLOOKUP(B404,'Full FBS'!$B$18:$M$2049,11,0)</f>
        <v>15</v>
      </c>
      <c r="M404" s="156">
        <f>VLOOKUP(B404,'Full FBS'!$B$18:$M$2049,12,0)</f>
        <v>0</v>
      </c>
      <c r="N404" s="153">
        <f>SUM(G404*$D$8+H404*$D$5+I404*$D$9+J404*$D$6+K404*$D$11+L404*$D$10+M404*$D$7)</f>
        <v>28.400000000000002</v>
      </c>
      <c r="O404" s="159">
        <f>VLOOKUP(B404, 'Full FBS'!$B$18:$P$2049, 14, FALSE)</f>
        <v>1.02</v>
      </c>
      <c r="P404" s="160">
        <f>SUM(((((I404+(L404*1.1))/1800*0.55)+(J404+M404)/18*0.41))+(K404/20*0.04))*100*O404+(H404*1.75)</f>
        <v>9.5440833333333348</v>
      </c>
      <c r="Q404" s="29"/>
      <c r="R404" s="14"/>
      <c r="S404" s="14"/>
      <c r="T404" s="14"/>
      <c r="U404" s="14"/>
    </row>
    <row r="405" spans="1:21" ht="13.5" customHeight="1">
      <c r="A405" s="154">
        <f>RANK(N405,$N$18:$N$2220)</f>
        <v>388</v>
      </c>
      <c r="B405" s="148" t="s">
        <v>2079</v>
      </c>
      <c r="C405" s="148" t="s">
        <v>407</v>
      </c>
      <c r="D405" s="149" t="s">
        <v>39</v>
      </c>
      <c r="E405" s="149" t="s">
        <v>38</v>
      </c>
      <c r="F405" s="149" t="s">
        <v>35</v>
      </c>
      <c r="G405" s="156">
        <f>VLOOKUP(B405,'Full FBS'!$B$18:$M$2049,6,0)</f>
        <v>0</v>
      </c>
      <c r="H405" s="156">
        <f>VLOOKUP(B405,'Full FBS'!$B$18:$M$2049,7,0)</f>
        <v>0</v>
      </c>
      <c r="I405" s="156">
        <f>VLOOKUP(B405,'Full FBS'!$B$18:$M$2049,8,0)</f>
        <v>187</v>
      </c>
      <c r="J405" s="156">
        <f>VLOOKUP(B405,'Full FBS'!$B$18:$M$2049,9,0)</f>
        <v>1</v>
      </c>
      <c r="K405" s="156">
        <f>VLOOKUP(B405,'Full FBS'!$B$18:$M$2049,10,0)</f>
        <v>4</v>
      </c>
      <c r="L405" s="156">
        <f>VLOOKUP(B405,'Full FBS'!$B$18:$M$2049,11,0)</f>
        <v>17</v>
      </c>
      <c r="M405" s="156">
        <f>VLOOKUP(B405,'Full FBS'!$B$18:$M$2049,12,0)</f>
        <v>0</v>
      </c>
      <c r="N405" s="153">
        <f>SUM(G405*$D$8+H405*$D$5+I405*$D$9+J405*$D$6+K405*$D$11+L405*$D$10+M405*$D$7)</f>
        <v>28.4</v>
      </c>
      <c r="O405" s="159">
        <f>VLOOKUP(B405, 'Full FBS'!$B$18:$P$2049, 14, FALSE)</f>
        <v>1.02</v>
      </c>
      <c r="P405" s="160">
        <f>SUM(((((I405+(L405*1.1))/1800*0.55)+(J405+M405)/18*0.41))+(K405/20*0.04))*100*O405+(H405*1.75)</f>
        <v>9.5503166666666655</v>
      </c>
      <c r="Q405" s="29"/>
      <c r="R405" s="14"/>
      <c r="S405" s="14"/>
      <c r="T405" s="14"/>
      <c r="U405" s="14"/>
    </row>
    <row r="406" spans="1:21" ht="13.5" customHeight="1">
      <c r="A406" s="154">
        <f>RANK(N406,$N$18:$N$2220)</f>
        <v>389</v>
      </c>
      <c r="B406" s="148" t="s">
        <v>483</v>
      </c>
      <c r="C406" s="148" t="s">
        <v>1963</v>
      </c>
      <c r="D406" s="149" t="s">
        <v>39</v>
      </c>
      <c r="E406" s="149" t="s">
        <v>38</v>
      </c>
      <c r="F406" s="149" t="s">
        <v>336</v>
      </c>
      <c r="G406" s="156">
        <f>VLOOKUP(B406,'Full FBS'!$B$18:$M$2049,6,0)</f>
        <v>0</v>
      </c>
      <c r="H406" s="156">
        <f>VLOOKUP(B406,'Full FBS'!$B$18:$M$2049,7,0)</f>
        <v>0</v>
      </c>
      <c r="I406" s="156">
        <f>VLOOKUP(B406,'Full FBS'!$B$18:$M$2049,8,0)</f>
        <v>188</v>
      </c>
      <c r="J406" s="156">
        <f>VLOOKUP(B406,'Full FBS'!$B$18:$M$2049,9,0)</f>
        <v>1</v>
      </c>
      <c r="K406" s="156">
        <f>VLOOKUP(B406,'Full FBS'!$B$18:$M$2049,10,0)</f>
        <v>4</v>
      </c>
      <c r="L406" s="156">
        <f>VLOOKUP(B406,'Full FBS'!$B$18:$M$2049,11,0)</f>
        <v>13</v>
      </c>
      <c r="M406" s="156">
        <f>VLOOKUP(B406,'Full FBS'!$B$18:$M$2049,12,0)</f>
        <v>0</v>
      </c>
      <c r="N406" s="153">
        <f>SUM(G406*$D$8+H406*$D$5+I406*$D$9+J406*$D$6+K406*$D$11+L406*$D$10+M406*$D$7)</f>
        <v>28.1</v>
      </c>
      <c r="O406" s="159">
        <f>VLOOKUP(B406, 'Full FBS'!$B$18:$P$2049, 14, FALSE)</f>
        <v>1.02</v>
      </c>
      <c r="P406" s="160">
        <f>SUM(((((I406+(L406*1.1))/1800*0.55)+(J406+M406)/18*0.41))+(K406/20*0.04))*100*O406+(H406*1.75)</f>
        <v>9.4443500000000018</v>
      </c>
      <c r="Q406" s="29"/>
      <c r="R406" s="14"/>
      <c r="S406" s="14"/>
      <c r="T406" s="14"/>
      <c r="U406" s="14"/>
    </row>
    <row r="407" spans="1:21" ht="13.5" customHeight="1">
      <c r="A407" s="154">
        <f>RANK(N407,$N$18:$N$2220)</f>
        <v>390</v>
      </c>
      <c r="B407" s="148" t="s">
        <v>1241</v>
      </c>
      <c r="C407" s="148" t="s">
        <v>1917</v>
      </c>
      <c r="D407" s="149" t="s">
        <v>39</v>
      </c>
      <c r="E407" s="149" t="s">
        <v>36</v>
      </c>
      <c r="F407" s="149" t="s">
        <v>41</v>
      </c>
      <c r="G407" s="156">
        <f>VLOOKUP(B407,'Full FBS'!$B$18:$M$2049,6,0)</f>
        <v>0</v>
      </c>
      <c r="H407" s="156">
        <f>VLOOKUP(B407,'Full FBS'!$B$18:$M$2049,7,0)</f>
        <v>0</v>
      </c>
      <c r="I407" s="156">
        <f>VLOOKUP(B407,'Full FBS'!$B$18:$M$2049,8,0)</f>
        <v>148</v>
      </c>
      <c r="J407" s="156">
        <f>VLOOKUP(B407,'Full FBS'!$B$18:$M$2049,9,0)</f>
        <v>1</v>
      </c>
      <c r="K407" s="156">
        <f>VLOOKUP(B407,'Full FBS'!$B$18:$M$2049,10,0)</f>
        <v>5</v>
      </c>
      <c r="L407" s="156">
        <f>VLOOKUP(B407,'Full FBS'!$B$18:$M$2049,11,0)</f>
        <v>41</v>
      </c>
      <c r="M407" s="156">
        <f>VLOOKUP(B407,'Full FBS'!$B$18:$M$2049,12,0)</f>
        <v>0</v>
      </c>
      <c r="N407" s="153">
        <f>SUM(G407*$D$8+H407*$D$5+I407*$D$9+J407*$D$6+K407*$D$11+L407*$D$10+M407*$D$7)</f>
        <v>27.400000000000002</v>
      </c>
      <c r="O407" s="159">
        <f>VLOOKUP(B407, 'Full FBS'!$B$18:$P$2049, 14, FALSE)</f>
        <v>1.02</v>
      </c>
      <c r="P407" s="160">
        <f>SUM(((((I407+(L407*1.1))/1800*0.55)+(J407+M407)/18*0.41))+(K407/20*0.04))*100*O407+(H407*1.75)</f>
        <v>9.3616166666666647</v>
      </c>
      <c r="Q407" s="29"/>
      <c r="R407" s="14"/>
      <c r="S407" s="14"/>
      <c r="T407" s="14"/>
      <c r="U407" s="14"/>
    </row>
    <row r="408" spans="1:21" ht="13.5" customHeight="1">
      <c r="A408" s="154">
        <f>RANK(N408,$N$18:$N$2220)</f>
        <v>391</v>
      </c>
      <c r="B408" s="148" t="s">
        <v>1382</v>
      </c>
      <c r="C408" s="148" t="s">
        <v>1928</v>
      </c>
      <c r="D408" s="149" t="s">
        <v>39</v>
      </c>
      <c r="E408" s="149" t="s">
        <v>1965</v>
      </c>
      <c r="F408" s="149" t="s">
        <v>41</v>
      </c>
      <c r="G408" s="156">
        <f>VLOOKUP(B408,'Full FBS'!$B$18:$M$2049,6,0)</f>
        <v>0</v>
      </c>
      <c r="H408" s="156">
        <f>VLOOKUP(B408,'Full FBS'!$B$18:$M$2049,7,0)</f>
        <v>0</v>
      </c>
      <c r="I408" s="156">
        <f>VLOOKUP(B408,'Full FBS'!$B$18:$M$2049,8,0)</f>
        <v>157</v>
      </c>
      <c r="J408" s="156">
        <f>VLOOKUP(B408,'Full FBS'!$B$18:$M$2049,9,0)</f>
        <v>1</v>
      </c>
      <c r="K408" s="156">
        <f>VLOOKUP(B408,'Full FBS'!$B$18:$M$2049,10,0)</f>
        <v>3</v>
      </c>
      <c r="L408" s="156">
        <f>VLOOKUP(B408,'Full FBS'!$B$18:$M$2049,11,0)</f>
        <v>39</v>
      </c>
      <c r="M408" s="156">
        <f>VLOOKUP(B408,'Full FBS'!$B$18:$M$2049,12,0)</f>
        <v>0</v>
      </c>
      <c r="N408" s="153">
        <f>SUM(G408*$D$8+H408*$D$5+I408*$D$9+J408*$D$6+K408*$D$11+L408*$D$10+M408*$D$7)</f>
        <v>27.1</v>
      </c>
      <c r="O408" s="159">
        <f>VLOOKUP(B408, 'Full FBS'!$B$18:$P$2049, 14, FALSE)</f>
        <v>1.02</v>
      </c>
      <c r="P408" s="160">
        <f>SUM(((((I408+(L408*1.1))/1800*0.55)+(J408+M408)/18*0.41))+(K408/20*0.04))*100*O408+(H408*1.75)</f>
        <v>9.1655500000000014</v>
      </c>
      <c r="Q408" s="29"/>
      <c r="R408" s="14"/>
      <c r="S408" s="14"/>
      <c r="T408" s="14"/>
      <c r="U408" s="14"/>
    </row>
    <row r="409" spans="1:21" ht="13.5" customHeight="1">
      <c r="A409" s="154">
        <f>RANK(N409,$N$18:$N$2220)</f>
        <v>392</v>
      </c>
      <c r="B409" s="148" t="s">
        <v>904</v>
      </c>
      <c r="C409" s="148" t="s">
        <v>425</v>
      </c>
      <c r="D409" s="149" t="s">
        <v>39</v>
      </c>
      <c r="E409" s="149" t="s">
        <v>38</v>
      </c>
      <c r="F409" s="149" t="s">
        <v>45</v>
      </c>
      <c r="G409" s="156">
        <f>VLOOKUP(B409,'Full FBS'!$B$18:$M$2049,6,0)</f>
        <v>0</v>
      </c>
      <c r="H409" s="156">
        <f>VLOOKUP(B409,'Full FBS'!$B$18:$M$2049,7,0)</f>
        <v>0</v>
      </c>
      <c r="I409" s="156">
        <f>VLOOKUP(B409,'Full FBS'!$B$18:$M$2049,8,0)</f>
        <v>178</v>
      </c>
      <c r="J409" s="156">
        <f>VLOOKUP(B409,'Full FBS'!$B$18:$M$2049,9,0)</f>
        <v>1</v>
      </c>
      <c r="K409" s="156">
        <f>VLOOKUP(B409,'Full FBS'!$B$18:$M$2049,10,0)</f>
        <v>3</v>
      </c>
      <c r="L409" s="156">
        <f>VLOOKUP(B409,'Full FBS'!$B$18:$M$2049,11,0)</f>
        <v>16</v>
      </c>
      <c r="M409" s="156">
        <f>VLOOKUP(B409,'Full FBS'!$B$18:$M$2049,12,0)</f>
        <v>0</v>
      </c>
      <c r="N409" s="153">
        <f>SUM(G409*$D$8+H409*$D$5+I409*$D$9+J409*$D$6+K409*$D$11+L409*$D$10+M409*$D$7)</f>
        <v>26.900000000000002</v>
      </c>
      <c r="O409" s="159">
        <f>VLOOKUP(B409, 'Full FBS'!$B$18:$P$2049, 14, FALSE)</f>
        <v>1.02</v>
      </c>
      <c r="P409" s="160">
        <f>SUM(((((I409+(L409*1.1))/1800*0.55)+(J409+M409)/18*0.41))+(K409/20*0.04))*100*O409+(H409*1.75)</f>
        <v>9.0315333333333339</v>
      </c>
      <c r="Q409" s="29"/>
      <c r="R409" s="14"/>
      <c r="S409" s="14"/>
      <c r="T409" s="14"/>
      <c r="U409" s="14"/>
    </row>
    <row r="410" spans="1:21" ht="13.5" customHeight="1">
      <c r="A410" s="154">
        <f>RANK(N410,$N$18:$N$2220)</f>
        <v>393</v>
      </c>
      <c r="B410" s="148" t="s">
        <v>664</v>
      </c>
      <c r="C410" s="148" t="s">
        <v>449</v>
      </c>
      <c r="D410" s="149" t="s">
        <v>39</v>
      </c>
      <c r="E410" s="149" t="s">
        <v>36</v>
      </c>
      <c r="F410" s="149" t="s">
        <v>337</v>
      </c>
      <c r="G410" s="156">
        <f>VLOOKUP(B410,'Full FBS'!$B$18:$M$2049,6,0)</f>
        <v>0</v>
      </c>
      <c r="H410" s="156">
        <f>VLOOKUP(B410,'Full FBS'!$B$18:$M$2049,7,0)</f>
        <v>0</v>
      </c>
      <c r="I410" s="156">
        <f>VLOOKUP(B410,'Full FBS'!$B$18:$M$2049,8,0)</f>
        <v>167</v>
      </c>
      <c r="J410" s="156">
        <f>VLOOKUP(B410,'Full FBS'!$B$18:$M$2049,9,0)</f>
        <v>1</v>
      </c>
      <c r="K410" s="156">
        <f>VLOOKUP(B410,'Full FBS'!$B$18:$M$2049,10,0)</f>
        <v>4</v>
      </c>
      <c r="L410" s="156">
        <f>VLOOKUP(B410,'Full FBS'!$B$18:$M$2049,11,0)</f>
        <v>21</v>
      </c>
      <c r="M410" s="156">
        <f>VLOOKUP(B410,'Full FBS'!$B$18:$M$2049,12,0)</f>
        <v>0</v>
      </c>
      <c r="N410" s="153">
        <f>SUM(G410*$D$8+H410*$D$5+I410*$D$9+J410*$D$6+K410*$D$11+L410*$D$10+M410*$D$7)</f>
        <v>26.8</v>
      </c>
      <c r="O410" s="159">
        <f>VLOOKUP(B410, 'Full FBS'!$B$18:$P$2049, 14, FALSE)</f>
        <v>1.02</v>
      </c>
      <c r="P410" s="160">
        <f>SUM(((((I410+(L410*1.1))/1800*0.55)+(J410+M410)/18*0.41))+(K410/20*0.04))*100*O410+(H410*1.75)</f>
        <v>9.0641166666666653</v>
      </c>
      <c r="Q410" s="29"/>
      <c r="R410" s="14"/>
      <c r="S410" s="14"/>
      <c r="T410" s="14"/>
      <c r="U410" s="14"/>
    </row>
    <row r="411" spans="1:21" ht="13.5" customHeight="1">
      <c r="A411" s="154">
        <f>RANK(N411,$N$18:$N$2220)</f>
        <v>393</v>
      </c>
      <c r="B411" s="148" t="s">
        <v>1803</v>
      </c>
      <c r="C411" s="148" t="s">
        <v>59</v>
      </c>
      <c r="D411" s="149" t="s">
        <v>39</v>
      </c>
      <c r="E411" s="149" t="s">
        <v>34</v>
      </c>
      <c r="F411" s="149" t="s">
        <v>35</v>
      </c>
      <c r="G411" s="156">
        <f>VLOOKUP(B411,'Full FBS'!$B$18:$M$2049,6,0)</f>
        <v>0</v>
      </c>
      <c r="H411" s="156">
        <f>VLOOKUP(B411,'Full FBS'!$B$18:$M$2049,7,0)</f>
        <v>0</v>
      </c>
      <c r="I411" s="156">
        <f>VLOOKUP(B411,'Full FBS'!$B$18:$M$2049,8,0)</f>
        <v>162</v>
      </c>
      <c r="J411" s="156">
        <f>VLOOKUP(B411,'Full FBS'!$B$18:$M$2049,9,0)</f>
        <v>1</v>
      </c>
      <c r="K411" s="156">
        <f>VLOOKUP(B411,'Full FBS'!$B$18:$M$2049,10,0)</f>
        <v>4</v>
      </c>
      <c r="L411" s="156">
        <f>VLOOKUP(B411,'Full FBS'!$B$18:$M$2049,11,0)</f>
        <v>26</v>
      </c>
      <c r="M411" s="156">
        <f>VLOOKUP(B411,'Full FBS'!$B$18:$M$2049,12,0)</f>
        <v>0</v>
      </c>
      <c r="N411" s="153">
        <f>SUM(G411*$D$8+H411*$D$5+I411*$D$9+J411*$D$6+K411*$D$11+L411*$D$10+M411*$D$7)</f>
        <v>26.8</v>
      </c>
      <c r="O411" s="159">
        <f>VLOOKUP(B411, 'Full FBS'!$B$18:$P$2049, 14, FALSE)</f>
        <v>1.02</v>
      </c>
      <c r="P411" s="160">
        <f>SUM(((((I411+(L411*1.1))/1800*0.55)+(J411+M411)/18*0.41))+(K411/20*0.04))*100*O411+(H411*1.75)</f>
        <v>9.079699999999999</v>
      </c>
      <c r="Q411" s="29"/>
      <c r="R411" s="14"/>
      <c r="S411" s="14"/>
      <c r="T411" s="14"/>
      <c r="U411" s="14"/>
    </row>
    <row r="412" spans="1:21" ht="13.5" customHeight="1">
      <c r="A412" s="154">
        <f>RANK(N412,$N$18:$N$2220)</f>
        <v>395</v>
      </c>
      <c r="B412" s="148" t="s">
        <v>1846</v>
      </c>
      <c r="C412" s="148" t="s">
        <v>1959</v>
      </c>
      <c r="D412" s="149" t="s">
        <v>39</v>
      </c>
      <c r="E412" s="149" t="s">
        <v>1965</v>
      </c>
      <c r="F412" s="149" t="s">
        <v>45</v>
      </c>
      <c r="G412" s="156">
        <f>VLOOKUP(B412,'Full FBS'!$B$18:$M$2049,6,0)</f>
        <v>0</v>
      </c>
      <c r="H412" s="156">
        <f>VLOOKUP(B412,'Full FBS'!$B$18:$M$2049,7,0)</f>
        <v>0</v>
      </c>
      <c r="I412" s="156">
        <f>VLOOKUP(B412,'Full FBS'!$B$18:$M$2049,8,0)</f>
        <v>141</v>
      </c>
      <c r="J412" s="156">
        <f>VLOOKUP(B412,'Full FBS'!$B$18:$M$2049,9,0)</f>
        <v>1</v>
      </c>
      <c r="K412" s="156">
        <f>VLOOKUP(B412,'Full FBS'!$B$18:$M$2049,10,0)</f>
        <v>5</v>
      </c>
      <c r="L412" s="156">
        <f>VLOOKUP(B412,'Full FBS'!$B$18:$M$2049,11,0)</f>
        <v>37</v>
      </c>
      <c r="M412" s="156">
        <f>VLOOKUP(B412,'Full FBS'!$B$18:$M$2049,12,0)</f>
        <v>0</v>
      </c>
      <c r="N412" s="153">
        <f>SUM(G412*$D$8+H412*$D$5+I412*$D$9+J412*$D$6+K412*$D$11+L412*$D$10+M412*$D$7)</f>
        <v>26.3</v>
      </c>
      <c r="O412" s="159">
        <f>VLOOKUP(B412, 'Full FBS'!$B$18:$P$2049, 14, FALSE)</f>
        <v>1.02</v>
      </c>
      <c r="P412" s="160">
        <f>SUM(((((I412+(L412*1.1))/1800*0.55)+(J412+M412)/18*0.41))+(K412/20*0.04))*100*O412+(H412*1.75)</f>
        <v>9.0063166666666667</v>
      </c>
      <c r="Q412" s="29"/>
      <c r="R412" s="14"/>
      <c r="S412" s="14"/>
      <c r="T412" s="14"/>
      <c r="U412" s="14"/>
    </row>
    <row r="413" spans="1:21" ht="13.5" customHeight="1">
      <c r="A413" s="154">
        <f>RANK(N413,$N$18:$N$2220)</f>
        <v>396</v>
      </c>
      <c r="B413" s="148" t="s">
        <v>1755</v>
      </c>
      <c r="C413" s="148" t="s">
        <v>447</v>
      </c>
      <c r="D413" s="149" t="s">
        <v>39</v>
      </c>
      <c r="E413" s="149" t="s">
        <v>38</v>
      </c>
      <c r="F413" s="149" t="s">
        <v>1966</v>
      </c>
      <c r="G413" s="156">
        <f>VLOOKUP(B413,'Full FBS'!$B$18:$M$2049,6,0)</f>
        <v>0</v>
      </c>
      <c r="H413" s="156">
        <f>VLOOKUP(B413,'Full FBS'!$B$18:$M$2049,7,0)</f>
        <v>0</v>
      </c>
      <c r="I413" s="156">
        <f>VLOOKUP(B413,'Full FBS'!$B$18:$M$2049,8,0)</f>
        <v>164</v>
      </c>
      <c r="J413" s="156">
        <f>VLOOKUP(B413,'Full FBS'!$B$18:$M$2049,9,0)</f>
        <v>1</v>
      </c>
      <c r="K413" s="156">
        <f>VLOOKUP(B413,'Full FBS'!$B$18:$M$2049,10,0)</f>
        <v>4</v>
      </c>
      <c r="L413" s="156">
        <f>VLOOKUP(B413,'Full FBS'!$B$18:$M$2049,11,0)</f>
        <v>18</v>
      </c>
      <c r="M413" s="156">
        <f>VLOOKUP(B413,'Full FBS'!$B$18:$M$2049,12,0)</f>
        <v>0</v>
      </c>
      <c r="N413" s="153">
        <f>SUM(G413*$D$8+H413*$D$5+I413*$D$9+J413*$D$6+K413*$D$11+L413*$D$10+M413*$D$7)</f>
        <v>26.200000000000003</v>
      </c>
      <c r="O413" s="159">
        <f>VLOOKUP(B413, 'Full FBS'!$B$18:$P$2049, 14, FALSE)</f>
        <v>1.02</v>
      </c>
      <c r="P413" s="160">
        <f>SUM(((((I413+(L413*1.1))/1800*0.55)+(J413+M413)/18*0.41))+(K413/20*0.04))*100*O413+(H413*1.75)</f>
        <v>8.8677666666666664</v>
      </c>
      <c r="Q413" s="29"/>
      <c r="R413" s="14"/>
      <c r="S413" s="14"/>
      <c r="T413" s="14"/>
      <c r="U413" s="14"/>
    </row>
    <row r="414" spans="1:21" ht="13.5" customHeight="1">
      <c r="A414" s="154">
        <f>RANK(N414,$N$18:$N$2220)</f>
        <v>397</v>
      </c>
      <c r="B414" s="148" t="s">
        <v>1832</v>
      </c>
      <c r="C414" s="148" t="s">
        <v>61</v>
      </c>
      <c r="D414" s="149" t="s">
        <v>39</v>
      </c>
      <c r="E414" s="149" t="s">
        <v>1965</v>
      </c>
      <c r="F414" s="149" t="s">
        <v>48</v>
      </c>
      <c r="G414" s="156">
        <f>VLOOKUP(B414,'Full FBS'!$B$18:$M$2049,6,0)</f>
        <v>0</v>
      </c>
      <c r="H414" s="156">
        <f>VLOOKUP(B414,'Full FBS'!$B$18:$M$2049,7,0)</f>
        <v>0</v>
      </c>
      <c r="I414" s="156">
        <f>VLOOKUP(B414,'Full FBS'!$B$18:$M$2049,8,0)</f>
        <v>182</v>
      </c>
      <c r="J414" s="156">
        <f>VLOOKUP(B414,'Full FBS'!$B$18:$M$2049,9,0)</f>
        <v>1</v>
      </c>
      <c r="K414" s="156">
        <f>VLOOKUP(B414,'Full FBS'!$B$18:$M$2049,10,0)</f>
        <v>2</v>
      </c>
      <c r="L414" s="156">
        <f>VLOOKUP(B414,'Full FBS'!$B$18:$M$2049,11,0)</f>
        <v>9</v>
      </c>
      <c r="M414" s="156">
        <f>VLOOKUP(B414,'Full FBS'!$B$18:$M$2049,12,0)</f>
        <v>0</v>
      </c>
      <c r="N414" s="153">
        <f>SUM(G414*$D$8+H414*$D$5+I414*$D$9+J414*$D$6+K414*$D$11+L414*$D$10+M414*$D$7)</f>
        <v>26.099999999999998</v>
      </c>
      <c r="O414" s="159">
        <f>VLOOKUP(B414, 'Full FBS'!$B$18:$P$2049, 14, FALSE)</f>
        <v>1.02</v>
      </c>
      <c r="P414" s="160">
        <f>SUM(((((I414+(L414*1.1))/1800*0.55)+(J414+M414)/18*0.41))+(K414/20*0.04))*100*O414+(H414*1.75)</f>
        <v>8.7122166666666665</v>
      </c>
      <c r="Q414" s="29"/>
      <c r="R414" s="14"/>
      <c r="S414" s="14"/>
      <c r="T414" s="14"/>
      <c r="U414" s="14"/>
    </row>
    <row r="415" spans="1:21" ht="13.5" customHeight="1">
      <c r="A415" s="154">
        <f>RANK(N415,$N$18:$N$2220)</f>
        <v>398</v>
      </c>
      <c r="B415" s="148" t="s">
        <v>461</v>
      </c>
      <c r="C415" s="148" t="s">
        <v>1045</v>
      </c>
      <c r="D415" s="149" t="s">
        <v>39</v>
      </c>
      <c r="E415" s="149" t="s">
        <v>38</v>
      </c>
      <c r="F415" s="149" t="s">
        <v>336</v>
      </c>
      <c r="G415" s="156">
        <f>VLOOKUP(B415,'Full FBS'!$B$18:$M$2049,6,0)</f>
        <v>0</v>
      </c>
      <c r="H415" s="156">
        <f>VLOOKUP(B415,'Full FBS'!$B$18:$M$2049,7,0)</f>
        <v>0</v>
      </c>
      <c r="I415" s="156">
        <f>VLOOKUP(B415,'Full FBS'!$B$18:$M$2049,8,0)</f>
        <v>152</v>
      </c>
      <c r="J415" s="156">
        <f>VLOOKUP(B415,'Full FBS'!$B$18:$M$2049,9,0)</f>
        <v>1</v>
      </c>
      <c r="K415" s="156">
        <f>VLOOKUP(B415,'Full FBS'!$B$18:$M$2049,10,0)</f>
        <v>4</v>
      </c>
      <c r="L415" s="156">
        <f>VLOOKUP(B415,'Full FBS'!$B$18:$M$2049,11,0)</f>
        <v>28</v>
      </c>
      <c r="M415" s="156">
        <f>VLOOKUP(B415,'Full FBS'!$B$18:$M$2049,12,0)</f>
        <v>0</v>
      </c>
      <c r="N415" s="153">
        <f>SUM(G415*$D$8+H415*$D$5+I415*$D$9+J415*$D$6+K415*$D$11+L415*$D$10+M415*$D$7)</f>
        <v>26.000000000000004</v>
      </c>
      <c r="O415" s="159">
        <f>VLOOKUP(B415, 'Full FBS'!$B$18:$P$2049, 14, FALSE)</f>
        <v>1.02</v>
      </c>
      <c r="P415" s="160">
        <f>SUM(((((I415+(L415*1.1))/1800*0.55)+(J415+M415)/18*0.41))+(K415/20*0.04))*100*O415+(H415*1.75)</f>
        <v>8.8366000000000007</v>
      </c>
      <c r="Q415" s="29"/>
      <c r="R415" s="14"/>
      <c r="S415" s="14"/>
      <c r="T415" s="14"/>
      <c r="U415" s="14"/>
    </row>
    <row r="416" spans="1:21" ht="13.5" customHeight="1">
      <c r="A416" s="154">
        <f>RANK(N416,$N$18:$N$2220)</f>
        <v>399</v>
      </c>
      <c r="B416" s="148" t="s">
        <v>1474</v>
      </c>
      <c r="C416" s="148" t="s">
        <v>420</v>
      </c>
      <c r="D416" s="149" t="s">
        <v>39</v>
      </c>
      <c r="E416" s="149" t="s">
        <v>1965</v>
      </c>
      <c r="F416" s="149" t="s">
        <v>337</v>
      </c>
      <c r="G416" s="156">
        <f>VLOOKUP(B416,'Full FBS'!$B$18:$M$2049,6,0)</f>
        <v>0</v>
      </c>
      <c r="H416" s="156">
        <f>VLOOKUP(B416,'Full FBS'!$B$18:$M$2049,7,0)</f>
        <v>0</v>
      </c>
      <c r="I416" s="156">
        <f>VLOOKUP(B416,'Full FBS'!$B$18:$M$2049,8,0)</f>
        <v>137</v>
      </c>
      <c r="J416" s="156">
        <f>VLOOKUP(B416,'Full FBS'!$B$18:$M$2049,9,0)</f>
        <v>1</v>
      </c>
      <c r="K416" s="156">
        <f>VLOOKUP(B416,'Full FBS'!$B$18:$M$2049,10,0)</f>
        <v>5</v>
      </c>
      <c r="L416" s="156">
        <f>VLOOKUP(B416,'Full FBS'!$B$18:$M$2049,11,0)</f>
        <v>37</v>
      </c>
      <c r="M416" s="156">
        <f>VLOOKUP(B416,'Full FBS'!$B$18:$M$2049,12,0)</f>
        <v>0</v>
      </c>
      <c r="N416" s="153">
        <f>SUM(G416*$D$8+H416*$D$5+I416*$D$9+J416*$D$6+K416*$D$11+L416*$D$10+M416*$D$7)</f>
        <v>25.900000000000002</v>
      </c>
      <c r="O416" s="159">
        <f>VLOOKUP(B416, 'Full FBS'!$B$18:$P$2049, 14, FALSE)</f>
        <v>1.02</v>
      </c>
      <c r="P416" s="160">
        <f>SUM(((((I416+(L416*1.1))/1800*0.55)+(J416+M416)/18*0.41))+(K416/20*0.04))*100*O416+(H416*1.75)</f>
        <v>8.8816499999999987</v>
      </c>
      <c r="Q416" s="29"/>
      <c r="R416" s="14"/>
      <c r="S416" s="14"/>
      <c r="T416" s="14"/>
      <c r="U416" s="14"/>
    </row>
    <row r="417" spans="1:21" ht="13.5" customHeight="1">
      <c r="A417" s="154">
        <f>RANK(N417,$N$18:$N$2220)</f>
        <v>400</v>
      </c>
      <c r="B417" s="148" t="s">
        <v>2137</v>
      </c>
      <c r="C417" s="148" t="s">
        <v>1044</v>
      </c>
      <c r="D417" s="149" t="s">
        <v>39</v>
      </c>
      <c r="E417" s="149" t="s">
        <v>1965</v>
      </c>
      <c r="F417" s="149" t="s">
        <v>337</v>
      </c>
      <c r="G417" s="156">
        <f>VLOOKUP(B417,'Full FBS'!$B$18:$M$2049,6,0)</f>
        <v>0</v>
      </c>
      <c r="H417" s="156">
        <f>VLOOKUP(B417,'Full FBS'!$B$18:$M$2049,7,0)</f>
        <v>0</v>
      </c>
      <c r="I417" s="156">
        <f>VLOOKUP(B417,'Full FBS'!$B$18:$M$2049,8,0)</f>
        <v>135</v>
      </c>
      <c r="J417" s="156">
        <f>VLOOKUP(B417,'Full FBS'!$B$18:$M$2049,9,0)</f>
        <v>1</v>
      </c>
      <c r="K417" s="156">
        <f>VLOOKUP(B417,'Full FBS'!$B$18:$M$2049,10,0)</f>
        <v>6</v>
      </c>
      <c r="L417" s="156">
        <f>VLOOKUP(B417,'Full FBS'!$B$18:$M$2049,11,0)</f>
        <v>33</v>
      </c>
      <c r="M417" s="156">
        <f>VLOOKUP(B417,'Full FBS'!$B$18:$M$2049,12,0)</f>
        <v>0</v>
      </c>
      <c r="N417" s="153">
        <f>SUM(G417*$D$8+H417*$D$5+I417*$D$9+J417*$D$6+K417*$D$11+L417*$D$10+M417*$D$7)</f>
        <v>25.8</v>
      </c>
      <c r="O417" s="159">
        <f>VLOOKUP(B417, 'Full FBS'!$B$18:$P$2049, 14, FALSE)</f>
        <v>1.02</v>
      </c>
      <c r="P417" s="160">
        <f>SUM(((((I417+(L417*1.1))/1800*0.55)+(J417+M417)/18*0.41))+(K417/20*0.04))*100*O417+(H417*1.75)</f>
        <v>8.8861833333333333</v>
      </c>
      <c r="Q417" s="29"/>
      <c r="R417" s="14"/>
      <c r="S417" s="14"/>
      <c r="T417" s="14"/>
      <c r="U417" s="14"/>
    </row>
    <row r="418" spans="1:21" ht="13.5" customHeight="1">
      <c r="A418" s="154">
        <f>RANK(N418,$N$18:$N$2220)</f>
        <v>401</v>
      </c>
      <c r="B418" s="148" t="s">
        <v>948</v>
      </c>
      <c r="C418" s="148" t="s">
        <v>1922</v>
      </c>
      <c r="D418" s="149" t="s">
        <v>39</v>
      </c>
      <c r="E418" s="149" t="s">
        <v>34</v>
      </c>
      <c r="F418" s="149" t="s">
        <v>1966</v>
      </c>
      <c r="G418" s="156">
        <f>VLOOKUP(B418,'Full FBS'!$B$18:$M$2049,6,0)</f>
        <v>0</v>
      </c>
      <c r="H418" s="156">
        <f>VLOOKUP(B418,'Full FBS'!$B$18:$M$2049,7,0)</f>
        <v>0</v>
      </c>
      <c r="I418" s="156">
        <f>VLOOKUP(B418,'Full FBS'!$B$18:$M$2049,8,0)</f>
        <v>187</v>
      </c>
      <c r="J418" s="156">
        <f>VLOOKUP(B418,'Full FBS'!$B$18:$M$2049,9,0)</f>
        <v>1</v>
      </c>
      <c r="K418" s="156">
        <f>VLOOKUP(B418,'Full FBS'!$B$18:$M$2049,10,0)</f>
        <v>1</v>
      </c>
      <c r="L418" s="156">
        <f>VLOOKUP(B418,'Full FBS'!$B$18:$M$2049,11,0)</f>
        <v>5</v>
      </c>
      <c r="M418" s="156">
        <f>VLOOKUP(B418,'Full FBS'!$B$18:$M$2049,12,0)</f>
        <v>0</v>
      </c>
      <c r="N418" s="153">
        <f>SUM(G418*$D$8+H418*$D$5+I418*$D$9+J418*$D$6+K418*$D$11+L418*$D$10+M418*$D$7)</f>
        <v>25.7</v>
      </c>
      <c r="O418" s="159">
        <f>VLOOKUP(B418, 'Full FBS'!$B$18:$P$2049, 14, FALSE)</f>
        <v>1.02</v>
      </c>
      <c r="P418" s="160">
        <f>SUM(((((I418+(L418*1.1))/1800*0.55)+(J418+M418)/18*0.41))+(K418/20*0.04))*100*O418+(H418*1.75)</f>
        <v>8.5269166666666667</v>
      </c>
      <c r="Q418" s="29"/>
      <c r="R418" s="14"/>
      <c r="S418" s="14"/>
      <c r="T418" s="14"/>
      <c r="U418" s="14"/>
    </row>
    <row r="419" spans="1:21" ht="13.5" customHeight="1">
      <c r="A419" s="154">
        <f>RANK(N419,$N$18:$N$2220)</f>
        <v>402</v>
      </c>
      <c r="B419" s="148" t="s">
        <v>1172</v>
      </c>
      <c r="C419" s="148" t="s">
        <v>1911</v>
      </c>
      <c r="D419" s="149" t="s">
        <v>39</v>
      </c>
      <c r="E419" s="149" t="s">
        <v>34</v>
      </c>
      <c r="F419" s="149" t="s">
        <v>41</v>
      </c>
      <c r="G419" s="156">
        <f>VLOOKUP(B419,'Full FBS'!$B$18:$M$2049,6,0)</f>
        <v>0</v>
      </c>
      <c r="H419" s="156">
        <f>VLOOKUP(B419,'Full FBS'!$B$18:$M$2049,7,0)</f>
        <v>0</v>
      </c>
      <c r="I419" s="156">
        <f>VLOOKUP(B419,'Full FBS'!$B$18:$M$2049,8,0)</f>
        <v>128</v>
      </c>
      <c r="J419" s="156">
        <f>VLOOKUP(B419,'Full FBS'!$B$18:$M$2049,9,0)</f>
        <v>1</v>
      </c>
      <c r="K419" s="156">
        <f>VLOOKUP(B419,'Full FBS'!$B$18:$M$2049,10,0)</f>
        <v>5</v>
      </c>
      <c r="L419" s="156">
        <f>VLOOKUP(B419,'Full FBS'!$B$18:$M$2049,11,0)</f>
        <v>37</v>
      </c>
      <c r="M419" s="156">
        <f>VLOOKUP(B419,'Full FBS'!$B$18:$M$2049,12,0)</f>
        <v>0</v>
      </c>
      <c r="N419" s="153">
        <f>SUM(G419*$D$8+H419*$D$5+I419*$D$9+J419*$D$6+K419*$D$11+L419*$D$10+M419*$D$7)</f>
        <v>25</v>
      </c>
      <c r="O419" s="159">
        <f>VLOOKUP(B419, 'Full FBS'!$B$18:$P$2049, 14, FALSE)</f>
        <v>1.02</v>
      </c>
      <c r="P419" s="160">
        <f>SUM(((((I419+(L419*1.1))/1800*0.55)+(J419+M419)/18*0.41))+(K419/20*0.04))*100*O419+(H419*1.75)</f>
        <v>8.6011499999999987</v>
      </c>
      <c r="Q419" s="29"/>
      <c r="R419" s="14"/>
      <c r="S419" s="14"/>
      <c r="T419" s="14"/>
      <c r="U419" s="14"/>
    </row>
    <row r="420" spans="1:21" ht="13.5" customHeight="1">
      <c r="A420" s="154">
        <f>RANK(N420,$N$18:$N$2220)</f>
        <v>402</v>
      </c>
      <c r="B420" s="148" t="s">
        <v>1491</v>
      </c>
      <c r="C420" s="148" t="s">
        <v>1934</v>
      </c>
      <c r="D420" s="149" t="s">
        <v>39</v>
      </c>
      <c r="E420" s="149" t="s">
        <v>34</v>
      </c>
      <c r="F420" s="149" t="s">
        <v>37</v>
      </c>
      <c r="G420" s="156">
        <f>VLOOKUP(B420,'Full FBS'!$B$18:$M$2049,6,0)</f>
        <v>0</v>
      </c>
      <c r="H420" s="156">
        <f>VLOOKUP(B420,'Full FBS'!$B$18:$M$2049,7,0)</f>
        <v>0</v>
      </c>
      <c r="I420" s="156">
        <f>VLOOKUP(B420,'Full FBS'!$B$18:$M$2049,8,0)</f>
        <v>163</v>
      </c>
      <c r="J420" s="156">
        <f>VLOOKUP(B420,'Full FBS'!$B$18:$M$2049,9,0)</f>
        <v>1</v>
      </c>
      <c r="K420" s="156">
        <f>VLOOKUP(B420,'Full FBS'!$B$18:$M$2049,10,0)</f>
        <v>3</v>
      </c>
      <c r="L420" s="156">
        <f>VLOOKUP(B420,'Full FBS'!$B$18:$M$2049,11,0)</f>
        <v>12</v>
      </c>
      <c r="M420" s="156">
        <f>VLOOKUP(B420,'Full FBS'!$B$18:$M$2049,12,0)</f>
        <v>0</v>
      </c>
      <c r="N420" s="153">
        <f>SUM(G420*$D$8+H420*$D$5+I420*$D$9+J420*$D$6+K420*$D$11+L420*$D$10+M420*$D$7)</f>
        <v>25</v>
      </c>
      <c r="O420" s="159">
        <f>VLOOKUP(B420, 'Full FBS'!$B$18:$P$2049, 14, FALSE)</f>
        <v>1.02</v>
      </c>
      <c r="P420" s="160">
        <f>SUM(((((I420+(L420*1.1))/1800*0.55)+(J420+M420)/18*0.41))+(K420/20*0.04))*100*O420+(H420*1.75)</f>
        <v>8.4268999999999998</v>
      </c>
      <c r="Q420" s="29"/>
      <c r="R420" s="14"/>
      <c r="S420" s="14"/>
      <c r="T420" s="14"/>
      <c r="U420" s="14"/>
    </row>
    <row r="421" spans="1:21" ht="13.5" customHeight="1">
      <c r="A421" s="154">
        <f>RANK(N421,$N$18:$N$2220)</f>
        <v>404</v>
      </c>
      <c r="B421" s="148" t="s">
        <v>1691</v>
      </c>
      <c r="C421" s="148" t="s">
        <v>406</v>
      </c>
      <c r="D421" s="149" t="s">
        <v>39</v>
      </c>
      <c r="E421" s="149" t="s">
        <v>38</v>
      </c>
      <c r="F421" s="149" t="s">
        <v>45</v>
      </c>
      <c r="G421" s="156">
        <f>VLOOKUP(B421,'Full FBS'!$B$18:$M$2049,6,0)</f>
        <v>0</v>
      </c>
      <c r="H421" s="156">
        <f>VLOOKUP(B421,'Full FBS'!$B$18:$M$2049,7,0)</f>
        <v>0</v>
      </c>
      <c r="I421" s="156">
        <f>VLOOKUP(B421,'Full FBS'!$B$18:$M$2049,8,0)</f>
        <v>117</v>
      </c>
      <c r="J421" s="156">
        <f>VLOOKUP(B421,'Full FBS'!$B$18:$M$2049,9,0)</f>
        <v>1</v>
      </c>
      <c r="K421" s="156">
        <f>VLOOKUP(B421,'Full FBS'!$B$18:$M$2049,10,0)</f>
        <v>5</v>
      </c>
      <c r="L421" s="156">
        <f>VLOOKUP(B421,'Full FBS'!$B$18:$M$2049,11,0)</f>
        <v>47</v>
      </c>
      <c r="M421" s="156">
        <f>VLOOKUP(B421,'Full FBS'!$B$18:$M$2049,12,0)</f>
        <v>0</v>
      </c>
      <c r="N421" s="153">
        <f>SUM(G421*$D$8+H421*$D$5+I421*$D$9+J421*$D$6+K421*$D$11+L421*$D$10+M421*$D$7)</f>
        <v>24.900000000000002</v>
      </c>
      <c r="O421" s="159">
        <f>VLOOKUP(B421, 'Full FBS'!$B$18:$P$2049, 14, FALSE)</f>
        <v>1.02</v>
      </c>
      <c r="P421" s="160">
        <f>SUM(((((I421+(L421*1.1))/1800*0.55)+(J421+M421)/18*0.41))+(K421/20*0.04))*100*O421+(H421*1.75)</f>
        <v>8.6011499999999987</v>
      </c>
      <c r="Q421" s="29"/>
      <c r="R421" s="14"/>
      <c r="S421" s="14"/>
      <c r="T421" s="14"/>
      <c r="U421" s="14"/>
    </row>
    <row r="422" spans="1:21" ht="13.5" customHeight="1">
      <c r="A422" s="154">
        <f>RANK(N422,$N$18:$N$2220)</f>
        <v>405</v>
      </c>
      <c r="B422" s="148" t="s">
        <v>2119</v>
      </c>
      <c r="C422" s="148" t="s">
        <v>1935</v>
      </c>
      <c r="D422" s="149" t="s">
        <v>39</v>
      </c>
      <c r="E422" s="149" t="s">
        <v>1965</v>
      </c>
      <c r="F422" s="149" t="s">
        <v>45</v>
      </c>
      <c r="G422" s="156">
        <f>VLOOKUP(B422,'Full FBS'!$B$18:$M$2049,6,0)</f>
        <v>0</v>
      </c>
      <c r="H422" s="156">
        <f>VLOOKUP(B422,'Full FBS'!$B$18:$M$2049,7,0)</f>
        <v>0</v>
      </c>
      <c r="I422" s="156">
        <f>VLOOKUP(B422,'Full FBS'!$B$18:$M$2049,8,0)</f>
        <v>154</v>
      </c>
      <c r="J422" s="156">
        <f>VLOOKUP(B422,'Full FBS'!$B$18:$M$2049,9,0)</f>
        <v>1</v>
      </c>
      <c r="K422" s="156">
        <f>VLOOKUP(B422,'Full FBS'!$B$18:$M$2049,10,0)</f>
        <v>3</v>
      </c>
      <c r="L422" s="156">
        <f>VLOOKUP(B422,'Full FBS'!$B$18:$M$2049,11,0)</f>
        <v>19</v>
      </c>
      <c r="M422" s="156">
        <f>VLOOKUP(B422,'Full FBS'!$B$18:$M$2049,12,0)</f>
        <v>0</v>
      </c>
      <c r="N422" s="153">
        <f>SUM(G422*$D$8+H422*$D$5+I422*$D$9+J422*$D$6+K422*$D$11+L422*$D$10+M422*$D$7)</f>
        <v>24.799999999999997</v>
      </c>
      <c r="O422" s="159">
        <f>VLOOKUP(B422, 'Full FBS'!$B$18:$P$2049, 14, FALSE)</f>
        <v>1.02</v>
      </c>
      <c r="P422" s="160">
        <f>SUM(((((I422+(L422*1.1))/1800*0.55)+(J422+M422)/18*0.41))+(K422/20*0.04))*100*O422+(H422*1.75)</f>
        <v>8.3863833333333346</v>
      </c>
      <c r="Q422" s="29"/>
      <c r="R422" s="14"/>
      <c r="S422" s="14"/>
      <c r="T422" s="14"/>
      <c r="U422" s="14"/>
    </row>
    <row r="423" spans="1:21" ht="13.5" customHeight="1">
      <c r="A423" s="154">
        <f>RANK(N423,$N$18:$N$2220)</f>
        <v>406</v>
      </c>
      <c r="B423" s="148" t="s">
        <v>1981</v>
      </c>
      <c r="C423" s="148" t="s">
        <v>1040</v>
      </c>
      <c r="D423" s="149" t="s">
        <v>39</v>
      </c>
      <c r="E423" s="149" t="s">
        <v>38</v>
      </c>
      <c r="F423" s="149" t="s">
        <v>45</v>
      </c>
      <c r="G423" s="156">
        <f>VLOOKUP(B423,'Full FBS'!$B$18:$M$2049,6,0)</f>
        <v>0</v>
      </c>
      <c r="H423" s="156">
        <f>VLOOKUP(B423,'Full FBS'!$B$18:$M$2049,7,0)</f>
        <v>0</v>
      </c>
      <c r="I423" s="156">
        <f>VLOOKUP(B423,'Full FBS'!$B$18:$M$2049,8,0)</f>
        <v>147</v>
      </c>
      <c r="J423" s="156">
        <f>VLOOKUP(B423,'Full FBS'!$B$18:$M$2049,9,0)</f>
        <v>1</v>
      </c>
      <c r="K423" s="156">
        <f>VLOOKUP(B423,'Full FBS'!$B$18:$M$2049,10,0)</f>
        <v>3</v>
      </c>
      <c r="L423" s="156">
        <f>VLOOKUP(B423,'Full FBS'!$B$18:$M$2049,11,0)</f>
        <v>23</v>
      </c>
      <c r="M423" s="156">
        <f>VLOOKUP(B423,'Full FBS'!$B$18:$M$2049,12,0)</f>
        <v>0</v>
      </c>
      <c r="N423" s="153">
        <f>SUM(G423*$D$8+H423*$D$5+I423*$D$9+J423*$D$6+K423*$D$11+L423*$D$10+M423*$D$7)</f>
        <v>24.500000000000004</v>
      </c>
      <c r="O423" s="159">
        <f>VLOOKUP(B423, 'Full FBS'!$B$18:$P$2049, 14, FALSE)</f>
        <v>1.02</v>
      </c>
      <c r="P423" s="160">
        <f>SUM(((((I423+(L423*1.1))/1800*0.55)+(J423+M423)/18*0.41))+(K423/20*0.04))*100*O423+(H423*1.75)</f>
        <v>8.3053500000000025</v>
      </c>
      <c r="Q423" s="29"/>
      <c r="R423" s="14"/>
      <c r="S423" s="14"/>
      <c r="T423" s="14"/>
      <c r="U423" s="14"/>
    </row>
    <row r="424" spans="1:21" ht="13.5" customHeight="1">
      <c r="A424" s="154">
        <f>RANK(N424,$N$18:$N$2220)</f>
        <v>407</v>
      </c>
      <c r="B424" s="148" t="s">
        <v>2125</v>
      </c>
      <c r="C424" s="148" t="s">
        <v>439</v>
      </c>
      <c r="D424" s="149" t="s">
        <v>39</v>
      </c>
      <c r="E424" s="149" t="s">
        <v>38</v>
      </c>
      <c r="F424" s="149" t="s">
        <v>35</v>
      </c>
      <c r="G424" s="156">
        <f>VLOOKUP(B424,'Full FBS'!$B$18:$M$2049,6,0)</f>
        <v>0</v>
      </c>
      <c r="H424" s="156">
        <f>VLOOKUP(B424,'Full FBS'!$B$18:$M$2049,7,0)</f>
        <v>0</v>
      </c>
      <c r="I424" s="156">
        <f>VLOOKUP(B424,'Full FBS'!$B$18:$M$2049,8,0)</f>
        <v>165</v>
      </c>
      <c r="J424" s="156">
        <f>VLOOKUP(B424,'Full FBS'!$B$18:$M$2049,9,0)</f>
        <v>1</v>
      </c>
      <c r="K424" s="156">
        <f>VLOOKUP(B424,'Full FBS'!$B$18:$M$2049,10,0)</f>
        <v>2</v>
      </c>
      <c r="L424" s="156">
        <f>VLOOKUP(B424,'Full FBS'!$B$18:$M$2049,11,0)</f>
        <v>9</v>
      </c>
      <c r="M424" s="156">
        <f>VLOOKUP(B424,'Full FBS'!$B$18:$M$2049,12,0)</f>
        <v>0</v>
      </c>
      <c r="N424" s="153">
        <f>SUM(G424*$D$8+H424*$D$5+I424*$D$9+J424*$D$6+K424*$D$11+L424*$D$10+M424*$D$7)</f>
        <v>24.4</v>
      </c>
      <c r="O424" s="159">
        <f>VLOOKUP(B424, 'Full FBS'!$B$18:$P$2049, 14, FALSE)</f>
        <v>1.02</v>
      </c>
      <c r="P424" s="160">
        <f>SUM(((((I424+(L424*1.1))/1800*0.55)+(J424+M424)/18*0.41))+(K424/20*0.04))*100*O424+(H424*1.75)</f>
        <v>8.182383333333334</v>
      </c>
      <c r="Q424" s="29"/>
      <c r="R424" s="14"/>
      <c r="S424" s="14"/>
      <c r="T424" s="14"/>
      <c r="U424" s="14"/>
    </row>
    <row r="425" spans="1:21" ht="13.5" customHeight="1">
      <c r="A425" s="154">
        <f>RANK(N425,$N$18:$N$2220)</f>
        <v>408</v>
      </c>
      <c r="B425" s="148" t="s">
        <v>1581</v>
      </c>
      <c r="C425" s="148" t="s">
        <v>408</v>
      </c>
      <c r="D425" s="149" t="s">
        <v>39</v>
      </c>
      <c r="E425" s="149" t="s">
        <v>1965</v>
      </c>
      <c r="F425" s="149" t="s">
        <v>37</v>
      </c>
      <c r="G425" s="156">
        <f>VLOOKUP(B425,'Full FBS'!$B$18:$M$2049,6,0)</f>
        <v>0</v>
      </c>
      <c r="H425" s="156">
        <f>VLOOKUP(B425,'Full FBS'!$B$18:$M$2049,7,0)</f>
        <v>0</v>
      </c>
      <c r="I425" s="156">
        <f>VLOOKUP(B425,'Full FBS'!$B$18:$M$2049,8,0)</f>
        <v>135</v>
      </c>
      <c r="J425" s="156">
        <f>VLOOKUP(B425,'Full FBS'!$B$18:$M$2049,9,0)</f>
        <v>1</v>
      </c>
      <c r="K425" s="156">
        <f>VLOOKUP(B425,'Full FBS'!$B$18:$M$2049,10,0)</f>
        <v>3</v>
      </c>
      <c r="L425" s="156">
        <f>VLOOKUP(B425,'Full FBS'!$B$18:$M$2049,11,0)</f>
        <v>30</v>
      </c>
      <c r="M425" s="156">
        <f>VLOOKUP(B425,'Full FBS'!$B$18:$M$2049,12,0)</f>
        <v>0</v>
      </c>
      <c r="N425" s="153">
        <f>SUM(G425*$D$8+H425*$D$5+I425*$D$9+J425*$D$6+K425*$D$11+L425*$D$10+M425*$D$7)</f>
        <v>24</v>
      </c>
      <c r="O425" s="159">
        <f>VLOOKUP(B425, 'Full FBS'!$B$18:$P$2049, 14, FALSE)</f>
        <v>1.02</v>
      </c>
      <c r="P425" s="160">
        <f>SUM(((((I425+(L425*1.1))/1800*0.55)+(J425+M425)/18*0.41))+(K425/20*0.04))*100*O425+(H425*1.75)</f>
        <v>8.1713333333333331</v>
      </c>
      <c r="Q425" s="29"/>
      <c r="R425" s="14"/>
      <c r="S425" s="14"/>
      <c r="T425" s="14"/>
      <c r="U425" s="14"/>
    </row>
    <row r="426" spans="1:21" ht="13.5" customHeight="1">
      <c r="A426" s="154">
        <f>RANK(N426,$N$18:$N$2220)</f>
        <v>409</v>
      </c>
      <c r="B426" s="148" t="s">
        <v>1652</v>
      </c>
      <c r="C426" s="148" t="s">
        <v>1948</v>
      </c>
      <c r="D426" s="149" t="s">
        <v>39</v>
      </c>
      <c r="E426" s="149" t="s">
        <v>36</v>
      </c>
      <c r="F426" s="149" t="s">
        <v>35</v>
      </c>
      <c r="G426" s="156">
        <f>VLOOKUP(B426,'Full FBS'!$B$18:$M$2049,6,0)</f>
        <v>0</v>
      </c>
      <c r="H426" s="156">
        <f>VLOOKUP(B426,'Full FBS'!$B$18:$M$2049,7,0)</f>
        <v>0</v>
      </c>
      <c r="I426" s="156">
        <f>VLOOKUP(B426,'Full FBS'!$B$18:$M$2049,8,0)</f>
        <v>149</v>
      </c>
      <c r="J426" s="156">
        <f>VLOOKUP(B426,'Full FBS'!$B$18:$M$2049,9,0)</f>
        <v>1</v>
      </c>
      <c r="K426" s="156">
        <f>VLOOKUP(B426,'Full FBS'!$B$18:$M$2049,10,0)</f>
        <v>3</v>
      </c>
      <c r="L426" s="156">
        <f>VLOOKUP(B426,'Full FBS'!$B$18:$M$2049,11,0)</f>
        <v>13</v>
      </c>
      <c r="M426" s="156">
        <f>VLOOKUP(B426,'Full FBS'!$B$18:$M$2049,12,0)</f>
        <v>0</v>
      </c>
      <c r="N426" s="153">
        <f>SUM(G426*$D$8+H426*$D$5+I426*$D$9+J426*$D$6+K426*$D$11+L426*$D$10+M426*$D$7)</f>
        <v>23.7</v>
      </c>
      <c r="O426" s="159">
        <f>VLOOKUP(B426, 'Full FBS'!$B$18:$P$2049, 14, FALSE)</f>
        <v>1.02</v>
      </c>
      <c r="P426" s="160">
        <f>SUM(((((I426+(L426*1.1))/1800*0.55)+(J426+M426)/18*0.41))+(K426/20*0.04))*100*O426+(H426*1.75)</f>
        <v>8.0248500000000007</v>
      </c>
      <c r="Q426" s="29"/>
      <c r="R426" s="14"/>
      <c r="S426" s="14"/>
      <c r="T426" s="14"/>
      <c r="U426" s="14"/>
    </row>
    <row r="427" spans="1:21" ht="13.5" customHeight="1">
      <c r="A427" s="154">
        <f>RANK(N427,$N$18:$N$2220)</f>
        <v>410</v>
      </c>
      <c r="B427" s="148" t="s">
        <v>1111</v>
      </c>
      <c r="C427" s="148" t="s">
        <v>411</v>
      </c>
      <c r="D427" s="149" t="s">
        <v>39</v>
      </c>
      <c r="E427" s="149" t="s">
        <v>40</v>
      </c>
      <c r="F427" s="149" t="s">
        <v>37</v>
      </c>
      <c r="G427" s="156">
        <f>VLOOKUP(B427,'Full FBS'!$B$18:$M$2049,6,0)</f>
        <v>0</v>
      </c>
      <c r="H427" s="156">
        <f>VLOOKUP(B427,'Full FBS'!$B$18:$M$2049,7,0)</f>
        <v>0</v>
      </c>
      <c r="I427" s="156">
        <f>VLOOKUP(B427,'Full FBS'!$B$18:$M$2049,8,0)</f>
        <v>146</v>
      </c>
      <c r="J427" s="156">
        <f>VLOOKUP(B427,'Full FBS'!$B$18:$M$2049,9,0)</f>
        <v>1</v>
      </c>
      <c r="K427" s="156">
        <f>VLOOKUP(B427,'Full FBS'!$B$18:$M$2049,10,0)</f>
        <v>3</v>
      </c>
      <c r="L427" s="156">
        <f>VLOOKUP(B427,'Full FBS'!$B$18:$M$2049,11,0)</f>
        <v>12</v>
      </c>
      <c r="M427" s="156">
        <f>VLOOKUP(B427,'Full FBS'!$B$18:$M$2049,12,0)</f>
        <v>0</v>
      </c>
      <c r="N427" s="153">
        <f>SUM(G427*$D$8+H427*$D$5+I427*$D$9+J427*$D$6+K427*$D$11+L427*$D$10+M427*$D$7)</f>
        <v>23.3</v>
      </c>
      <c r="O427" s="159">
        <f>VLOOKUP(B427, 'Full FBS'!$B$18:$P$2049, 14, FALSE)</f>
        <v>1.02</v>
      </c>
      <c r="P427" s="160">
        <f>SUM(((((I427+(L427*1.1))/1800*0.55)+(J427+M427)/18*0.41))+(K427/20*0.04))*100*O427+(H427*1.75)</f>
        <v>7.8970666666666673</v>
      </c>
      <c r="Q427" s="29"/>
      <c r="R427" s="14"/>
      <c r="S427" s="14"/>
      <c r="T427" s="14"/>
      <c r="U427" s="14"/>
    </row>
    <row r="428" spans="1:21" ht="13.5" customHeight="1">
      <c r="A428" s="154">
        <f>RANK(N428,$N$18:$N$2220)</f>
        <v>410</v>
      </c>
      <c r="B428" s="148" t="s">
        <v>592</v>
      </c>
      <c r="C428" s="148" t="s">
        <v>409</v>
      </c>
      <c r="D428" s="149" t="s">
        <v>39</v>
      </c>
      <c r="E428" s="149" t="s">
        <v>36</v>
      </c>
      <c r="F428" s="149" t="s">
        <v>37</v>
      </c>
      <c r="G428" s="156">
        <f>VLOOKUP(B428,'Full FBS'!$B$18:$M$2049,6,0)</f>
        <v>0</v>
      </c>
      <c r="H428" s="156">
        <f>VLOOKUP(B428,'Full FBS'!$B$18:$M$2049,7,0)</f>
        <v>0</v>
      </c>
      <c r="I428" s="156">
        <f>VLOOKUP(B428,'Full FBS'!$B$18:$M$2049,8,0)</f>
        <v>163</v>
      </c>
      <c r="J428" s="156">
        <f>VLOOKUP(B428,'Full FBS'!$B$18:$M$2049,9,0)</f>
        <v>1</v>
      </c>
      <c r="K428" s="156">
        <f>VLOOKUP(B428,'Full FBS'!$B$18:$M$2049,10,0)</f>
        <v>1</v>
      </c>
      <c r="L428" s="156">
        <f>VLOOKUP(B428,'Full FBS'!$B$18:$M$2049,11,0)</f>
        <v>5</v>
      </c>
      <c r="M428" s="156">
        <f>VLOOKUP(B428,'Full FBS'!$B$18:$M$2049,12,0)</f>
        <v>0</v>
      </c>
      <c r="N428" s="153">
        <f>SUM(G428*$D$8+H428*$D$5+I428*$D$9+J428*$D$6+K428*$D$11+L428*$D$10+M428*$D$7)</f>
        <v>23.3</v>
      </c>
      <c r="O428" s="159">
        <f>VLOOKUP(B428, 'Full FBS'!$B$18:$P$2049, 14, FALSE)</f>
        <v>1.02</v>
      </c>
      <c r="P428" s="160">
        <f>SUM(((((I428+(L428*1.1))/1800*0.55)+(J428+M428)/18*0.41))+(K428/20*0.04))*100*O428+(H428*1.75)</f>
        <v>7.7789166666666674</v>
      </c>
      <c r="Q428" s="29"/>
      <c r="R428" s="14"/>
      <c r="S428" s="14"/>
      <c r="T428" s="14"/>
      <c r="U428" s="14"/>
    </row>
    <row r="429" spans="1:21" ht="13.5" customHeight="1">
      <c r="A429" s="154">
        <f>RANK(N429,$N$18:$N$2220)</f>
        <v>412</v>
      </c>
      <c r="B429" s="148" t="s">
        <v>1603</v>
      </c>
      <c r="C429" s="148" t="s">
        <v>1945</v>
      </c>
      <c r="D429" s="149" t="s">
        <v>39</v>
      </c>
      <c r="E429" s="149" t="s">
        <v>40</v>
      </c>
      <c r="F429" s="149" t="s">
        <v>337</v>
      </c>
      <c r="G429" s="156">
        <f>VLOOKUP(B429,'Full FBS'!$B$18:$M$2049,6,0)</f>
        <v>0</v>
      </c>
      <c r="H429" s="156">
        <f>VLOOKUP(B429,'Full FBS'!$B$18:$M$2049,7,0)</f>
        <v>0</v>
      </c>
      <c r="I429" s="156">
        <f>VLOOKUP(B429,'Full FBS'!$B$18:$M$2049,8,0)</f>
        <v>145</v>
      </c>
      <c r="J429" s="156">
        <f>VLOOKUP(B429,'Full FBS'!$B$18:$M$2049,9,0)</f>
        <v>1</v>
      </c>
      <c r="K429" s="156">
        <f>VLOOKUP(B429,'Full FBS'!$B$18:$M$2049,10,0)</f>
        <v>3</v>
      </c>
      <c r="L429" s="156">
        <f>VLOOKUP(B429,'Full FBS'!$B$18:$M$2049,11,0)</f>
        <v>12</v>
      </c>
      <c r="M429" s="156">
        <f>VLOOKUP(B429,'Full FBS'!$B$18:$M$2049,12,0)</f>
        <v>0</v>
      </c>
      <c r="N429" s="153">
        <f>SUM(G429*$D$8+H429*$D$5+I429*$D$9+J429*$D$6+K429*$D$11+L429*$D$10+M429*$D$7)</f>
        <v>23.2</v>
      </c>
      <c r="O429" s="159">
        <f>VLOOKUP(B429, 'Full FBS'!$B$18:$P$2049, 14, FALSE)</f>
        <v>1.02</v>
      </c>
      <c r="P429" s="160">
        <f>SUM(((((I429+(L429*1.1))/1800*0.55)+(J429+M429)/18*0.41))+(K429/20*0.04))*100*O429+(H429*1.75)</f>
        <v>7.8659000000000008</v>
      </c>
      <c r="Q429" s="29"/>
      <c r="R429" s="14"/>
      <c r="S429" s="14"/>
      <c r="T429" s="14"/>
      <c r="U429" s="14"/>
    </row>
    <row r="430" spans="1:21" ht="13.5" customHeight="1">
      <c r="A430" s="154">
        <f>RANK(N430,$N$18:$N$2220)</f>
        <v>413</v>
      </c>
      <c r="B430" s="148" t="s">
        <v>1535</v>
      </c>
      <c r="C430" s="148" t="s">
        <v>1937</v>
      </c>
      <c r="D430" s="149" t="s">
        <v>39</v>
      </c>
      <c r="E430" s="149" t="s">
        <v>36</v>
      </c>
      <c r="F430" s="149" t="s">
        <v>35</v>
      </c>
      <c r="G430" s="156">
        <f>VLOOKUP(B430,'Full FBS'!$B$18:$M$2049,6,0)</f>
        <v>0</v>
      </c>
      <c r="H430" s="156">
        <f>VLOOKUP(B430,'Full FBS'!$B$18:$M$2049,7,0)</f>
        <v>0</v>
      </c>
      <c r="I430" s="156">
        <f>VLOOKUP(B430,'Full FBS'!$B$18:$M$2049,8,0)</f>
        <v>126</v>
      </c>
      <c r="J430" s="156">
        <f>VLOOKUP(B430,'Full FBS'!$B$18:$M$2049,9,0)</f>
        <v>1</v>
      </c>
      <c r="K430" s="156">
        <f>VLOOKUP(B430,'Full FBS'!$B$18:$M$2049,10,0)</f>
        <v>4</v>
      </c>
      <c r="L430" s="156">
        <f>VLOOKUP(B430,'Full FBS'!$B$18:$M$2049,11,0)</f>
        <v>23</v>
      </c>
      <c r="M430" s="156">
        <f>VLOOKUP(B430,'Full FBS'!$B$18:$M$2049,12,0)</f>
        <v>0</v>
      </c>
      <c r="N430" s="153">
        <f>SUM(G430*$D$8+H430*$D$5+I430*$D$9+J430*$D$6+K430*$D$11+L430*$D$10+M430*$D$7)</f>
        <v>22.900000000000002</v>
      </c>
      <c r="O430" s="159">
        <f>VLOOKUP(B430, 'Full FBS'!$B$18:$P$2049, 14, FALSE)</f>
        <v>1.02</v>
      </c>
      <c r="P430" s="160">
        <f>SUM(((((I430+(L430*1.1))/1800*0.55)+(J430+M430)/18*0.41))+(K430/20*0.04))*100*O430+(H430*1.75)</f>
        <v>7.8548500000000017</v>
      </c>
      <c r="Q430" s="29"/>
      <c r="R430" s="14"/>
      <c r="S430" s="14"/>
      <c r="T430" s="14"/>
      <c r="U430" s="14"/>
    </row>
    <row r="431" spans="1:21" ht="13.5" customHeight="1">
      <c r="A431" s="154">
        <f>RANK(N431,$N$18:$N$2220)</f>
        <v>414</v>
      </c>
      <c r="B431" s="148" t="s">
        <v>1302</v>
      </c>
      <c r="C431" s="148" t="s">
        <v>418</v>
      </c>
      <c r="D431" s="149" t="s">
        <v>39</v>
      </c>
      <c r="E431" s="149" t="s">
        <v>38</v>
      </c>
      <c r="F431" s="149" t="s">
        <v>37</v>
      </c>
      <c r="G431" s="156">
        <f>VLOOKUP(B431,'Full FBS'!$B$18:$M$2049,6,0)</f>
        <v>0</v>
      </c>
      <c r="H431" s="156">
        <f>VLOOKUP(B431,'Full FBS'!$B$18:$M$2049,7,0)</f>
        <v>0</v>
      </c>
      <c r="I431" s="156">
        <f>VLOOKUP(B431,'Full FBS'!$B$18:$M$2049,8,0)</f>
        <v>129</v>
      </c>
      <c r="J431" s="156">
        <f>VLOOKUP(B431,'Full FBS'!$B$18:$M$2049,9,0)</f>
        <v>1</v>
      </c>
      <c r="K431" s="156">
        <f>VLOOKUP(B431,'Full FBS'!$B$18:$M$2049,10,0)</f>
        <v>3</v>
      </c>
      <c r="L431" s="156">
        <f>VLOOKUP(B431,'Full FBS'!$B$18:$M$2049,11,0)</f>
        <v>18</v>
      </c>
      <c r="M431" s="156">
        <f>VLOOKUP(B431,'Full FBS'!$B$18:$M$2049,12,0)</f>
        <v>0</v>
      </c>
      <c r="N431" s="153">
        <f>SUM(G431*$D$8+H431*$D$5+I431*$D$9+J431*$D$6+K431*$D$11+L431*$D$10+M431*$D$7)</f>
        <v>22.2</v>
      </c>
      <c r="O431" s="159">
        <f>VLOOKUP(B431, 'Full FBS'!$B$18:$P$2049, 14, FALSE)</f>
        <v>1.02</v>
      </c>
      <c r="P431" s="160">
        <f>SUM(((((I431+(L431*1.1))/1800*0.55)+(J431+M431)/18*0.41))+(K431/20*0.04))*100*O431+(H431*1.75)</f>
        <v>7.5729333333333342</v>
      </c>
      <c r="Q431" s="29"/>
      <c r="R431" s="14"/>
      <c r="S431" s="14"/>
      <c r="T431" s="14"/>
      <c r="U431" s="14"/>
    </row>
    <row r="432" spans="1:21" ht="13.5" customHeight="1">
      <c r="A432" s="154">
        <f>RANK(N432,$N$18:$N$2220)</f>
        <v>415</v>
      </c>
      <c r="B432" s="148" t="s">
        <v>1230</v>
      </c>
      <c r="C432" s="148" t="s">
        <v>438</v>
      </c>
      <c r="D432" s="149" t="s">
        <v>39</v>
      </c>
      <c r="E432" s="149" t="s">
        <v>36</v>
      </c>
      <c r="F432" s="149" t="s">
        <v>45</v>
      </c>
      <c r="G432" s="156">
        <f>VLOOKUP(B432,'Full FBS'!$B$18:$M$2049,6,0)</f>
        <v>0</v>
      </c>
      <c r="H432" s="156">
        <f>VLOOKUP(B432,'Full FBS'!$B$18:$M$2049,7,0)</f>
        <v>0</v>
      </c>
      <c r="I432" s="156">
        <f>VLOOKUP(B432,'Full FBS'!$B$18:$M$2049,8,0)</f>
        <v>126</v>
      </c>
      <c r="J432" s="156">
        <f>VLOOKUP(B432,'Full FBS'!$B$18:$M$2049,9,0)</f>
        <v>1</v>
      </c>
      <c r="K432" s="156">
        <f>VLOOKUP(B432,'Full FBS'!$B$18:$M$2049,10,0)</f>
        <v>3</v>
      </c>
      <c r="L432" s="156">
        <f>VLOOKUP(B432,'Full FBS'!$B$18:$M$2049,11,0)</f>
        <v>20</v>
      </c>
      <c r="M432" s="156">
        <f>VLOOKUP(B432,'Full FBS'!$B$18:$M$2049,12,0)</f>
        <v>0</v>
      </c>
      <c r="N432" s="153">
        <f>SUM(G432*$D$8+H432*$D$5+I432*$D$9+J432*$D$6+K432*$D$11+L432*$D$10+M432*$D$7)</f>
        <v>22.1</v>
      </c>
      <c r="O432" s="159">
        <f>VLOOKUP(B432, 'Full FBS'!$B$18:$P$2049, 14, FALSE)</f>
        <v>1.02</v>
      </c>
      <c r="P432" s="160">
        <f>SUM(((((I432+(L432*1.1))/1800*0.55)+(J432+M432)/18*0.41))+(K432/20*0.04))*100*O432+(H432*1.75)</f>
        <v>7.5480000000000018</v>
      </c>
      <c r="Q432" s="29"/>
      <c r="R432" s="14"/>
      <c r="S432" s="14"/>
      <c r="T432" s="14"/>
      <c r="U432" s="14"/>
    </row>
    <row r="433" spans="1:21" ht="13.5" customHeight="1">
      <c r="A433" s="154">
        <f>RANK(N433,$N$18:$N$2220)</f>
        <v>416</v>
      </c>
      <c r="B433" s="148" t="s">
        <v>1080</v>
      </c>
      <c r="C433" s="148" t="s">
        <v>434</v>
      </c>
      <c r="D433" s="149" t="s">
        <v>39</v>
      </c>
      <c r="E433" s="149" t="s">
        <v>1965</v>
      </c>
      <c r="F433" s="149" t="s">
        <v>41</v>
      </c>
      <c r="G433" s="156">
        <f>VLOOKUP(B433,'Full FBS'!$B$18:$M$2049,6,0)</f>
        <v>0</v>
      </c>
      <c r="H433" s="156">
        <f>VLOOKUP(B433,'Full FBS'!$B$18:$M$2049,7,0)</f>
        <v>0</v>
      </c>
      <c r="I433" s="156">
        <f>VLOOKUP(B433,'Full FBS'!$B$18:$M$2049,8,0)</f>
        <v>134</v>
      </c>
      <c r="J433" s="156">
        <f>VLOOKUP(B433,'Full FBS'!$B$18:$M$2049,9,0)</f>
        <v>1</v>
      </c>
      <c r="K433" s="156">
        <f>VLOOKUP(B433,'Full FBS'!$B$18:$M$2049,10,0)</f>
        <v>3</v>
      </c>
      <c r="L433" s="156">
        <f>VLOOKUP(B433,'Full FBS'!$B$18:$M$2049,11,0)</f>
        <v>12</v>
      </c>
      <c r="M433" s="156">
        <f>VLOOKUP(B433,'Full FBS'!$B$18:$M$2049,12,0)</f>
        <v>0</v>
      </c>
      <c r="N433" s="153">
        <f>SUM(G433*$D$8+H433*$D$5+I433*$D$9+J433*$D$6+K433*$D$11+L433*$D$10+M433*$D$7)</f>
        <v>22.099999999999998</v>
      </c>
      <c r="O433" s="159">
        <f>VLOOKUP(B433, 'Full FBS'!$B$18:$P$2049, 14, FALSE)</f>
        <v>1.02</v>
      </c>
      <c r="P433" s="160">
        <f>SUM(((((I433+(L433*1.1))/1800*0.55)+(J433+M433)/18*0.41))+(K433/20*0.04))*100*O433+(H433*1.75)</f>
        <v>7.5230666666666668</v>
      </c>
      <c r="Q433" s="29"/>
      <c r="R433" s="14"/>
      <c r="S433" s="14"/>
      <c r="T433" s="14"/>
      <c r="U433" s="14"/>
    </row>
    <row r="434" spans="1:21" ht="13.5" customHeight="1">
      <c r="A434" s="154">
        <f>RANK(N434,$N$18:$N$2220)</f>
        <v>416</v>
      </c>
      <c r="B434" s="148" t="s">
        <v>2166</v>
      </c>
      <c r="C434" s="148" t="s">
        <v>1951</v>
      </c>
      <c r="D434" s="149" t="s">
        <v>39</v>
      </c>
      <c r="E434" s="149" t="s">
        <v>34</v>
      </c>
      <c r="F434" s="149" t="s">
        <v>47</v>
      </c>
      <c r="G434" s="156">
        <f>VLOOKUP(B434,'Full FBS'!$B$18:$M$2049,6,0)</f>
        <v>0</v>
      </c>
      <c r="H434" s="156">
        <f>VLOOKUP(B434,'Full FBS'!$B$18:$M$2049,7,0)</f>
        <v>0</v>
      </c>
      <c r="I434" s="156">
        <f>VLOOKUP(B434,'Full FBS'!$B$18:$M$2049,8,0)</f>
        <v>124</v>
      </c>
      <c r="J434" s="156">
        <f>VLOOKUP(B434,'Full FBS'!$B$18:$M$2049,9,0)</f>
        <v>1</v>
      </c>
      <c r="K434" s="156">
        <f>VLOOKUP(B434,'Full FBS'!$B$18:$M$2049,10,0)</f>
        <v>3</v>
      </c>
      <c r="L434" s="156">
        <f>VLOOKUP(B434,'Full FBS'!$B$18:$M$2049,11,0)</f>
        <v>22</v>
      </c>
      <c r="M434" s="156">
        <f>VLOOKUP(B434,'Full FBS'!$B$18:$M$2049,12,0)</f>
        <v>0</v>
      </c>
      <c r="N434" s="153">
        <f>SUM(G434*$D$8+H434*$D$5+I434*$D$9+J434*$D$6+K434*$D$11+L434*$D$10+M434*$D$7)</f>
        <v>22.099999999999998</v>
      </c>
      <c r="O434" s="159">
        <f>VLOOKUP(B434, 'Full FBS'!$B$18:$P$2049, 14, FALSE)</f>
        <v>1.02</v>
      </c>
      <c r="P434" s="160">
        <f>SUM(((((I434+(L434*1.1))/1800*0.55)+(J434+M434)/18*0.41))+(K434/20*0.04))*100*O434+(H434*1.75)</f>
        <v>7.5542333333333342</v>
      </c>
      <c r="Q434" s="29"/>
      <c r="R434" s="14"/>
      <c r="S434" s="14"/>
      <c r="T434" s="14"/>
      <c r="U434" s="14"/>
    </row>
    <row r="435" spans="1:21" ht="13.5" customHeight="1">
      <c r="A435" s="154">
        <f>RANK(N435,$N$18:$N$2220)</f>
        <v>418</v>
      </c>
      <c r="B435" s="148" t="s">
        <v>1457</v>
      </c>
      <c r="C435" s="148" t="s">
        <v>1043</v>
      </c>
      <c r="D435" s="149" t="s">
        <v>39</v>
      </c>
      <c r="E435" s="149" t="s">
        <v>1965</v>
      </c>
      <c r="F435" s="149" t="s">
        <v>45</v>
      </c>
      <c r="G435" s="156">
        <f>VLOOKUP(B435,'Full FBS'!$B$18:$M$2049,6,0)</f>
        <v>0</v>
      </c>
      <c r="H435" s="156">
        <f>VLOOKUP(B435,'Full FBS'!$B$18:$M$2049,7,0)</f>
        <v>0</v>
      </c>
      <c r="I435" s="156">
        <f>VLOOKUP(B435,'Full FBS'!$B$18:$M$2049,8,0)</f>
        <v>130</v>
      </c>
      <c r="J435" s="156">
        <f>VLOOKUP(B435,'Full FBS'!$B$18:$M$2049,9,0)</f>
        <v>1</v>
      </c>
      <c r="K435" s="156">
        <f>VLOOKUP(B435,'Full FBS'!$B$18:$M$2049,10,0)</f>
        <v>3</v>
      </c>
      <c r="L435" s="156">
        <f>VLOOKUP(B435,'Full FBS'!$B$18:$M$2049,11,0)</f>
        <v>15</v>
      </c>
      <c r="M435" s="156">
        <f>VLOOKUP(B435,'Full FBS'!$B$18:$M$2049,12,0)</f>
        <v>0</v>
      </c>
      <c r="N435" s="153">
        <f>SUM(G435*$D$8+H435*$D$5+I435*$D$9+J435*$D$6+K435*$D$11+L435*$D$10+M435*$D$7)</f>
        <v>22</v>
      </c>
      <c r="O435" s="159">
        <f>VLOOKUP(B435, 'Full FBS'!$B$18:$P$2049, 14, FALSE)</f>
        <v>1.02</v>
      </c>
      <c r="P435" s="160">
        <f>SUM(((((I435+(L435*1.1))/1800*0.55)+(J435+M435)/18*0.41))+(K435/20*0.04))*100*O435+(H435*1.75)</f>
        <v>7.5012500000000006</v>
      </c>
      <c r="Q435" s="29"/>
      <c r="R435" s="14"/>
      <c r="S435" s="14"/>
      <c r="T435" s="14"/>
      <c r="U435" s="14"/>
    </row>
    <row r="436" spans="1:21" ht="13.5" customHeight="1">
      <c r="A436" s="154">
        <f>RANK(N436,$N$18:$N$2220)</f>
        <v>419</v>
      </c>
      <c r="B436" s="148" t="s">
        <v>1075</v>
      </c>
      <c r="C436" s="148" t="s">
        <v>1039</v>
      </c>
      <c r="D436" s="149" t="s">
        <v>39</v>
      </c>
      <c r="E436" s="149" t="s">
        <v>38</v>
      </c>
      <c r="F436" s="149" t="s">
        <v>35</v>
      </c>
      <c r="G436" s="156">
        <f>VLOOKUP(B436,'Full FBS'!$B$18:$M$2049,6,0)</f>
        <v>0</v>
      </c>
      <c r="H436" s="156">
        <f>VLOOKUP(B436,'Full FBS'!$B$18:$M$2049,7,0)</f>
        <v>0</v>
      </c>
      <c r="I436" s="156">
        <f>VLOOKUP(B436,'Full FBS'!$B$18:$M$2049,8,0)</f>
        <v>155</v>
      </c>
      <c r="J436" s="156">
        <f>VLOOKUP(B436,'Full FBS'!$B$18:$M$2049,9,0)</f>
        <v>1</v>
      </c>
      <c r="K436" s="156">
        <f>VLOOKUP(B436,'Full FBS'!$B$18:$M$2049,10,0)</f>
        <v>0</v>
      </c>
      <c r="L436" s="156">
        <f>VLOOKUP(B436,'Full FBS'!$B$18:$M$2049,11,0)</f>
        <v>0</v>
      </c>
      <c r="M436" s="156">
        <f>VLOOKUP(B436,'Full FBS'!$B$18:$M$2049,12,0)</f>
        <v>0</v>
      </c>
      <c r="N436" s="153">
        <f>SUM(G436*$D$8+H436*$D$5+I436*$D$9+J436*$D$6+K436*$D$11+L436*$D$10+M436*$D$7)</f>
        <v>21.5</v>
      </c>
      <c r="O436" s="159">
        <f>VLOOKUP(B436, 'Full FBS'!$B$18:$P$2049, 14, FALSE)</f>
        <v>1.02</v>
      </c>
      <c r="P436" s="160">
        <f>SUM(((((I436+(L436*1.1))/1800*0.55)+(J436+M436)/18*0.41))+(K436/20*0.04))*100*O436+(H436*1.75)</f>
        <v>7.1541666666666668</v>
      </c>
      <c r="Q436" s="29"/>
      <c r="R436" s="14"/>
      <c r="S436" s="14"/>
      <c r="T436" s="14"/>
      <c r="U436" s="14"/>
    </row>
    <row r="437" spans="1:21" ht="13.5" customHeight="1">
      <c r="A437" s="154">
        <f>RANK(N437,$N$18:$N$2220)</f>
        <v>420</v>
      </c>
      <c r="B437" s="148" t="s">
        <v>2171</v>
      </c>
      <c r="C437" s="148" t="s">
        <v>404</v>
      </c>
      <c r="D437" s="149" t="s">
        <v>39</v>
      </c>
      <c r="E437" s="149" t="s">
        <v>40</v>
      </c>
      <c r="F437" s="149" t="s">
        <v>37</v>
      </c>
      <c r="G437" s="156">
        <f>VLOOKUP(B437,'Full FBS'!$B$18:$M$2049,6,0)</f>
        <v>0</v>
      </c>
      <c r="H437" s="156">
        <f>VLOOKUP(B437,'Full FBS'!$B$18:$M$2049,7,0)</f>
        <v>0</v>
      </c>
      <c r="I437" s="156">
        <f>VLOOKUP(B437,'Full FBS'!$B$18:$M$2049,8,0)</f>
        <v>141</v>
      </c>
      <c r="J437" s="156">
        <f>VLOOKUP(B437,'Full FBS'!$B$18:$M$2049,9,0)</f>
        <v>1</v>
      </c>
      <c r="K437" s="156">
        <f>VLOOKUP(B437,'Full FBS'!$B$18:$M$2049,10,0)</f>
        <v>1</v>
      </c>
      <c r="L437" s="156">
        <f>VLOOKUP(B437,'Full FBS'!$B$18:$M$2049,11,0)</f>
        <v>8</v>
      </c>
      <c r="M437" s="156">
        <f>VLOOKUP(B437,'Full FBS'!$B$18:$M$2049,12,0)</f>
        <v>0</v>
      </c>
      <c r="N437" s="153">
        <f>SUM(G437*$D$8+H437*$D$5+I437*$D$9+J437*$D$6+K437*$D$11+L437*$D$10+M437*$D$7)</f>
        <v>21.400000000000002</v>
      </c>
      <c r="O437" s="159">
        <f>VLOOKUP(B437, 'Full FBS'!$B$18:$P$2049, 14, FALSE)</f>
        <v>1.02</v>
      </c>
      <c r="P437" s="160">
        <f>SUM(((((I437+(L437*1.1))/1800*0.55)+(J437+M437)/18*0.41))+(K437/20*0.04))*100*O437+(H437*1.75)</f>
        <v>7.1960999999999995</v>
      </c>
      <c r="Q437" s="29"/>
      <c r="R437" s="14"/>
      <c r="S437" s="14"/>
      <c r="T437" s="14"/>
      <c r="U437" s="14"/>
    </row>
    <row r="438" spans="1:21" ht="13.5" customHeight="1">
      <c r="A438" s="154">
        <f>RANK(N438,$N$18:$N$2220)</f>
        <v>421</v>
      </c>
      <c r="B438" s="148" t="s">
        <v>1725</v>
      </c>
      <c r="C438" s="148" t="s">
        <v>1954</v>
      </c>
      <c r="D438" s="149" t="s">
        <v>39</v>
      </c>
      <c r="E438" s="149" t="s">
        <v>1965</v>
      </c>
      <c r="F438" s="149" t="s">
        <v>336</v>
      </c>
      <c r="G438" s="156">
        <f>VLOOKUP(B438,'Full FBS'!$B$18:$M$2049,6,0)</f>
        <v>0</v>
      </c>
      <c r="H438" s="156">
        <f>VLOOKUP(B438,'Full FBS'!$B$18:$M$2049,7,0)</f>
        <v>0</v>
      </c>
      <c r="I438" s="156">
        <f>VLOOKUP(B438,'Full FBS'!$B$18:$M$2049,8,0)</f>
        <v>109</v>
      </c>
      <c r="J438" s="156">
        <f>VLOOKUP(B438,'Full FBS'!$B$18:$M$2049,9,0)</f>
        <v>1</v>
      </c>
      <c r="K438" s="156">
        <f>VLOOKUP(B438,'Full FBS'!$B$18:$M$2049,10,0)</f>
        <v>4</v>
      </c>
      <c r="L438" s="156">
        <f>VLOOKUP(B438,'Full FBS'!$B$18:$M$2049,11,0)</f>
        <v>25</v>
      </c>
      <c r="M438" s="156">
        <f>VLOOKUP(B438,'Full FBS'!$B$18:$M$2049,12,0)</f>
        <v>0</v>
      </c>
      <c r="N438" s="153">
        <f>SUM(G438*$D$8+H438*$D$5+I438*$D$9+J438*$D$6+K438*$D$11+L438*$D$10+M438*$D$7)</f>
        <v>21.4</v>
      </c>
      <c r="O438" s="159">
        <f>VLOOKUP(B438, 'Full FBS'!$B$18:$P$2049, 14, FALSE)</f>
        <v>1.02</v>
      </c>
      <c r="P438" s="160">
        <f>SUM(((((I438+(L438*1.1))/1800*0.55)+(J438+M438)/18*0.41))+(K438/20*0.04))*100*O438+(H438*1.75)</f>
        <v>7.393583333333333</v>
      </c>
      <c r="Q438" s="29"/>
      <c r="R438" s="14"/>
      <c r="S438" s="14"/>
      <c r="T438" s="14"/>
      <c r="U438" s="14"/>
    </row>
    <row r="439" spans="1:21" ht="13.5" customHeight="1">
      <c r="A439" s="154">
        <f>RANK(N439,$N$18:$N$2220)</f>
        <v>422</v>
      </c>
      <c r="B439" s="148" t="s">
        <v>1053</v>
      </c>
      <c r="C439" s="148" t="s">
        <v>1919</v>
      </c>
      <c r="D439" s="149" t="s">
        <v>39</v>
      </c>
      <c r="E439" s="149" t="s">
        <v>38</v>
      </c>
      <c r="F439" s="149" t="s">
        <v>35</v>
      </c>
      <c r="G439" s="156">
        <f>VLOOKUP(B439,'Full FBS'!$B$18:$M$2049,6,0)</f>
        <v>0</v>
      </c>
      <c r="H439" s="156">
        <f>VLOOKUP(B439,'Full FBS'!$B$18:$M$2049,7,0)</f>
        <v>0</v>
      </c>
      <c r="I439" s="156">
        <f>VLOOKUP(B439,'Full FBS'!$B$18:$M$2049,8,0)</f>
        <v>110</v>
      </c>
      <c r="J439" s="156">
        <f>VLOOKUP(B439,'Full FBS'!$B$18:$M$2049,9,0)</f>
        <v>1</v>
      </c>
      <c r="K439" s="156">
        <f>VLOOKUP(B439,'Full FBS'!$B$18:$M$2049,10,0)</f>
        <v>4</v>
      </c>
      <c r="L439" s="156">
        <f>VLOOKUP(B439,'Full FBS'!$B$18:$M$2049,11,0)</f>
        <v>21</v>
      </c>
      <c r="M439" s="156">
        <f>VLOOKUP(B439,'Full FBS'!$B$18:$M$2049,12,0)</f>
        <v>0</v>
      </c>
      <c r="N439" s="153">
        <f>SUM(G439*$D$8+H439*$D$5+I439*$D$9+J439*$D$6+K439*$D$11+L439*$D$10+M439*$D$7)</f>
        <v>21.1</v>
      </c>
      <c r="O439" s="159">
        <f>VLOOKUP(B439, 'Full FBS'!$B$18:$P$2049, 14, FALSE)</f>
        <v>1.02</v>
      </c>
      <c r="P439" s="160">
        <f>SUM(((((I439+(L439*1.1))/1800*0.55)+(J439+M439)/18*0.41))+(K439/20*0.04))*100*O439+(H439*1.75)</f>
        <v>7.2876166666666666</v>
      </c>
      <c r="Q439" s="29"/>
      <c r="R439" s="14"/>
      <c r="S439" s="14"/>
      <c r="T439" s="14"/>
      <c r="U439" s="14"/>
    </row>
    <row r="440" spans="1:21" ht="13.5" customHeight="1">
      <c r="A440" s="154">
        <f>RANK(N440,$N$18:$N$2220)</f>
        <v>423</v>
      </c>
      <c r="B440" s="148" t="s">
        <v>1399</v>
      </c>
      <c r="C440" s="148" t="s">
        <v>1929</v>
      </c>
      <c r="D440" s="149" t="s">
        <v>39</v>
      </c>
      <c r="E440" s="149" t="s">
        <v>38</v>
      </c>
      <c r="F440" s="149" t="s">
        <v>1966</v>
      </c>
      <c r="G440" s="156">
        <f>VLOOKUP(B440,'Full FBS'!$B$18:$M$2049,6,0)</f>
        <v>0</v>
      </c>
      <c r="H440" s="156">
        <f>VLOOKUP(B440,'Full FBS'!$B$18:$M$2049,7,0)</f>
        <v>0</v>
      </c>
      <c r="I440" s="156">
        <f>VLOOKUP(B440,'Full FBS'!$B$18:$M$2049,8,0)</f>
        <v>132</v>
      </c>
      <c r="J440" s="156">
        <f>VLOOKUP(B440,'Full FBS'!$B$18:$M$2049,9,0)</f>
        <v>1</v>
      </c>
      <c r="K440" s="156">
        <f>VLOOKUP(B440,'Full FBS'!$B$18:$M$2049,10,0)</f>
        <v>1</v>
      </c>
      <c r="L440" s="156">
        <f>VLOOKUP(B440,'Full FBS'!$B$18:$M$2049,11,0)</f>
        <v>13</v>
      </c>
      <c r="M440" s="156">
        <f>VLOOKUP(B440,'Full FBS'!$B$18:$M$2049,12,0)</f>
        <v>0</v>
      </c>
      <c r="N440" s="153">
        <f>SUM(G440*$D$8+H440*$D$5+I440*$D$9+J440*$D$6+K440*$D$11+L440*$D$10+M440*$D$7)</f>
        <v>21.000000000000004</v>
      </c>
      <c r="O440" s="159">
        <f>VLOOKUP(B440, 'Full FBS'!$B$18:$P$2049, 14, FALSE)</f>
        <v>1.02</v>
      </c>
      <c r="P440" s="160">
        <f>SUM(((((I440+(L440*1.1))/1800*0.55)+(J440+M440)/18*0.41))+(K440/20*0.04))*100*O440+(H440*1.75)</f>
        <v>7.0870166666666679</v>
      </c>
      <c r="Q440" s="29"/>
      <c r="R440" s="14"/>
      <c r="S440" s="14"/>
      <c r="T440" s="14"/>
      <c r="U440" s="14"/>
    </row>
    <row r="441" spans="1:21" ht="13.5" customHeight="1">
      <c r="A441" s="154">
        <f>RANK(N441,$N$18:$N$2220)</f>
        <v>424</v>
      </c>
      <c r="B441" s="148" t="s">
        <v>1623</v>
      </c>
      <c r="C441" s="148" t="s">
        <v>448</v>
      </c>
      <c r="D441" s="149" t="s">
        <v>39</v>
      </c>
      <c r="E441" s="149" t="s">
        <v>36</v>
      </c>
      <c r="F441" s="149" t="s">
        <v>47</v>
      </c>
      <c r="G441" s="156">
        <f>VLOOKUP(B441,'Full FBS'!$B$18:$M$2049,6,0)</f>
        <v>0</v>
      </c>
      <c r="H441" s="156">
        <f>VLOOKUP(B441,'Full FBS'!$B$18:$M$2049,7,0)</f>
        <v>0</v>
      </c>
      <c r="I441" s="156">
        <f>VLOOKUP(B441,'Full FBS'!$B$18:$M$2049,8,0)</f>
        <v>121</v>
      </c>
      <c r="J441" s="156">
        <f>VLOOKUP(B441,'Full FBS'!$B$18:$M$2049,9,0)</f>
        <v>1</v>
      </c>
      <c r="K441" s="156">
        <f>VLOOKUP(B441,'Full FBS'!$B$18:$M$2049,10,0)</f>
        <v>2</v>
      </c>
      <c r="L441" s="156">
        <f>VLOOKUP(B441,'Full FBS'!$B$18:$M$2049,11,0)</f>
        <v>10</v>
      </c>
      <c r="M441" s="156">
        <f>VLOOKUP(B441,'Full FBS'!$B$18:$M$2049,12,0)</f>
        <v>0</v>
      </c>
      <c r="N441" s="153">
        <f>SUM(G441*$D$8+H441*$D$5+I441*$D$9+J441*$D$6+K441*$D$11+L441*$D$10+M441*$D$7)</f>
        <v>20.100000000000001</v>
      </c>
      <c r="O441" s="159">
        <f>VLOOKUP(B441, 'Full FBS'!$B$18:$P$2049, 14, FALSE)</f>
        <v>1.02</v>
      </c>
      <c r="P441" s="160">
        <f>SUM(((((I441+(L441*1.1))/1800*0.55)+(J441+M441)/18*0.41))+(K441/20*0.04))*100*O441+(H441*1.75)</f>
        <v>6.8453333333333344</v>
      </c>
      <c r="Q441" s="29"/>
      <c r="R441" s="14"/>
      <c r="S441" s="14"/>
      <c r="T441" s="14"/>
      <c r="U441" s="14"/>
    </row>
    <row r="442" spans="1:21" ht="13.5" customHeight="1">
      <c r="A442" s="154">
        <f>RANK(N442,$N$18:$N$2220)</f>
        <v>425</v>
      </c>
      <c r="B442" s="148" t="s">
        <v>1749</v>
      </c>
      <c r="C442" s="148" t="s">
        <v>412</v>
      </c>
      <c r="D442" s="149" t="s">
        <v>39</v>
      </c>
      <c r="E442" s="149" t="s">
        <v>36</v>
      </c>
      <c r="F442" s="149" t="s">
        <v>41</v>
      </c>
      <c r="G442" s="156">
        <f>VLOOKUP(B442,'Full FBS'!$B$18:$M$2049,6,0)</f>
        <v>0</v>
      </c>
      <c r="H442" s="156">
        <f>VLOOKUP(B442,'Full FBS'!$B$18:$M$2049,7,0)</f>
        <v>0</v>
      </c>
      <c r="I442" s="156">
        <f>VLOOKUP(B442,'Full FBS'!$B$18:$M$2049,8,0)</f>
        <v>118</v>
      </c>
      <c r="J442" s="156">
        <f>VLOOKUP(B442,'Full FBS'!$B$18:$M$2049,9,0)</f>
        <v>1</v>
      </c>
      <c r="K442" s="156">
        <f>VLOOKUP(B442,'Full FBS'!$B$18:$M$2049,10,0)</f>
        <v>2</v>
      </c>
      <c r="L442" s="156">
        <f>VLOOKUP(B442,'Full FBS'!$B$18:$M$2049,11,0)</f>
        <v>12</v>
      </c>
      <c r="M442" s="156">
        <f>VLOOKUP(B442,'Full FBS'!$B$18:$M$2049,12,0)</f>
        <v>0</v>
      </c>
      <c r="N442" s="153">
        <f>SUM(G442*$D$8+H442*$D$5+I442*$D$9+J442*$D$6+K442*$D$11+L442*$D$10+M442*$D$7)</f>
        <v>20</v>
      </c>
      <c r="O442" s="159">
        <f>VLOOKUP(B442, 'Full FBS'!$B$18:$P$2049, 14, FALSE)</f>
        <v>1.02</v>
      </c>
      <c r="P442" s="160">
        <f>SUM(((((I442+(L442*1.1))/1800*0.55)+(J442+M442)/18*0.41))+(K442/20*0.04))*100*O442+(H442*1.75)</f>
        <v>6.8204000000000011</v>
      </c>
      <c r="Q442" s="29"/>
      <c r="R442" s="14"/>
      <c r="S442" s="14"/>
      <c r="T442" s="14"/>
      <c r="U442" s="14"/>
    </row>
    <row r="443" spans="1:21" ht="13.5" customHeight="1">
      <c r="A443" s="154">
        <f>RANK(N443,$N$18:$N$2220)</f>
        <v>426</v>
      </c>
      <c r="B443" s="148" t="s">
        <v>1495</v>
      </c>
      <c r="C443" s="148" t="s">
        <v>433</v>
      </c>
      <c r="D443" s="149" t="s">
        <v>39</v>
      </c>
      <c r="E443" s="149" t="s">
        <v>1965</v>
      </c>
      <c r="F443" s="149" t="s">
        <v>37</v>
      </c>
      <c r="G443" s="156">
        <f>VLOOKUP(B443,'Full FBS'!$B$18:$M$2049,6,0)</f>
        <v>0</v>
      </c>
      <c r="H443" s="156">
        <f>VLOOKUP(B443,'Full FBS'!$B$18:$M$2049,7,0)</f>
        <v>0</v>
      </c>
      <c r="I443" s="156">
        <f>VLOOKUP(B443,'Full FBS'!$B$18:$M$2049,8,0)</f>
        <v>110</v>
      </c>
      <c r="J443" s="156">
        <f>VLOOKUP(B443,'Full FBS'!$B$18:$M$2049,9,0)</f>
        <v>1</v>
      </c>
      <c r="K443" s="156">
        <f>VLOOKUP(B443,'Full FBS'!$B$18:$M$2049,10,0)</f>
        <v>3</v>
      </c>
      <c r="L443" s="156">
        <f>VLOOKUP(B443,'Full FBS'!$B$18:$M$2049,11,0)</f>
        <v>14</v>
      </c>
      <c r="M443" s="156">
        <f>VLOOKUP(B443,'Full FBS'!$B$18:$M$2049,12,0)</f>
        <v>0</v>
      </c>
      <c r="N443" s="153">
        <f>SUM(G443*$D$8+H443*$D$5+I443*$D$9+J443*$D$6+K443*$D$11+L443*$D$10+M443*$D$7)</f>
        <v>19.899999999999999</v>
      </c>
      <c r="O443" s="159">
        <f>VLOOKUP(B443, 'Full FBS'!$B$18:$P$2049, 14, FALSE)</f>
        <v>1.02</v>
      </c>
      <c r="P443" s="160">
        <f>SUM(((((I443+(L443*1.1))/1800*0.55)+(J443+M443)/18*0.41))+(K443/20*0.04))*100*O443+(H443*1.75)</f>
        <v>6.8436333333333339</v>
      </c>
      <c r="Q443" s="29"/>
      <c r="R443" s="14"/>
      <c r="S443" s="14"/>
      <c r="T443" s="14"/>
      <c r="U443" s="14"/>
    </row>
    <row r="444" spans="1:21" ht="13.5" customHeight="1">
      <c r="A444" s="154">
        <f>RANK(N444,$N$18:$N$2220)</f>
        <v>427</v>
      </c>
      <c r="B444" s="148" t="s">
        <v>2002</v>
      </c>
      <c r="C444" s="148" t="s">
        <v>1930</v>
      </c>
      <c r="D444" s="149" t="s">
        <v>39</v>
      </c>
      <c r="E444" s="149" t="s">
        <v>38</v>
      </c>
      <c r="F444" s="149" t="s">
        <v>1966</v>
      </c>
      <c r="G444" s="156">
        <f>VLOOKUP(B444,'Full FBS'!$B$18:$M$2049,6,0)</f>
        <v>0</v>
      </c>
      <c r="H444" s="156">
        <f>VLOOKUP(B444,'Full FBS'!$B$18:$M$2049,7,0)</f>
        <v>0</v>
      </c>
      <c r="I444" s="156">
        <f>VLOOKUP(B444,'Full FBS'!$B$18:$M$2049,8,0)</f>
        <v>109</v>
      </c>
      <c r="J444" s="156">
        <f>VLOOKUP(B444,'Full FBS'!$B$18:$M$2049,9,0)</f>
        <v>1</v>
      </c>
      <c r="K444" s="156">
        <f>VLOOKUP(B444,'Full FBS'!$B$18:$M$2049,10,0)</f>
        <v>1</v>
      </c>
      <c r="L444" s="156">
        <f>VLOOKUP(B444,'Full FBS'!$B$18:$M$2049,11,0)</f>
        <v>12</v>
      </c>
      <c r="M444" s="156">
        <f>VLOOKUP(B444,'Full FBS'!$B$18:$M$2049,12,0)</f>
        <v>0</v>
      </c>
      <c r="N444" s="153">
        <f>SUM(G444*$D$8+H444*$D$5+I444*$D$9+J444*$D$6+K444*$D$11+L444*$D$10+M444*$D$7)</f>
        <v>18.599999999999998</v>
      </c>
      <c r="O444" s="159">
        <f>VLOOKUP(B444, 'Full FBS'!$B$18:$P$2049, 14, FALSE)</f>
        <v>1.02</v>
      </c>
      <c r="P444" s="160">
        <f>SUM(((((I444+(L444*1.1))/1800*0.55)+(J444+M444)/18*0.41))+(K444/20*0.04))*100*O444+(H444*1.75)</f>
        <v>6.3359000000000005</v>
      </c>
      <c r="Q444" s="29"/>
      <c r="R444" s="14"/>
      <c r="S444" s="14"/>
      <c r="T444" s="14"/>
      <c r="U444" s="14"/>
    </row>
    <row r="445" spans="1:21" ht="13.5" customHeight="1">
      <c r="A445" s="154">
        <f>RANK(N445,$N$18:$N$2220)</f>
        <v>428</v>
      </c>
      <c r="B445" s="148" t="s">
        <v>1485</v>
      </c>
      <c r="C445" s="148" t="s">
        <v>453</v>
      </c>
      <c r="D445" s="149" t="s">
        <v>39</v>
      </c>
      <c r="E445" s="149" t="s">
        <v>38</v>
      </c>
      <c r="F445" s="149" t="s">
        <v>337</v>
      </c>
      <c r="G445" s="156">
        <f>VLOOKUP(B445,'Full FBS'!$B$18:$M$2049,6,0)</f>
        <v>0</v>
      </c>
      <c r="H445" s="156">
        <f>VLOOKUP(B445,'Full FBS'!$B$18:$M$2049,7,0)</f>
        <v>0</v>
      </c>
      <c r="I445" s="156">
        <f>VLOOKUP(B445,'Full FBS'!$B$18:$M$2049,8,0)</f>
        <v>108</v>
      </c>
      <c r="J445" s="156">
        <f>VLOOKUP(B445,'Full FBS'!$B$18:$M$2049,9,0)</f>
        <v>1</v>
      </c>
      <c r="K445" s="156">
        <f>VLOOKUP(B445,'Full FBS'!$B$18:$M$2049,10,0)</f>
        <v>1</v>
      </c>
      <c r="L445" s="156">
        <f>VLOOKUP(B445,'Full FBS'!$B$18:$M$2049,11,0)</f>
        <v>9</v>
      </c>
      <c r="M445" s="156">
        <f>VLOOKUP(B445,'Full FBS'!$B$18:$M$2049,12,0)</f>
        <v>0</v>
      </c>
      <c r="N445" s="153">
        <f>SUM(G445*$D$8+H445*$D$5+I445*$D$9+J445*$D$6+K445*$D$11+L445*$D$10+M445*$D$7)</f>
        <v>18.2</v>
      </c>
      <c r="O445" s="159">
        <f>VLOOKUP(B445, 'Full FBS'!$B$18:$P$2049, 14, FALSE)</f>
        <v>1.02</v>
      </c>
      <c r="P445" s="160">
        <f>SUM(((((I445+(L445*1.1))/1800*0.55)+(J445+M445)/18*0.41))+(K445/20*0.04))*100*O445+(H445*1.75)</f>
        <v>6.2018833333333339</v>
      </c>
      <c r="Q445" s="29"/>
      <c r="R445" s="14"/>
      <c r="S445" s="14"/>
      <c r="T445" s="14"/>
      <c r="U445" s="14"/>
    </row>
    <row r="446" spans="1:21" ht="13.5" customHeight="1">
      <c r="A446" s="154">
        <f>RANK(N446,$N$18:$N$2220)</f>
        <v>429</v>
      </c>
      <c r="B446" s="148" t="s">
        <v>2060</v>
      </c>
      <c r="C446" s="148" t="s">
        <v>1916</v>
      </c>
      <c r="D446" s="149" t="s">
        <v>39</v>
      </c>
      <c r="E446" s="149" t="s">
        <v>1965</v>
      </c>
      <c r="F446" s="149" t="s">
        <v>47</v>
      </c>
      <c r="G446" s="156">
        <f>VLOOKUP(B446,'Full FBS'!$B$18:$M$2049,6,0)</f>
        <v>0</v>
      </c>
      <c r="H446" s="156">
        <f>VLOOKUP(B446,'Full FBS'!$B$18:$M$2049,7,0)</f>
        <v>0</v>
      </c>
      <c r="I446" s="156">
        <f>VLOOKUP(B446,'Full FBS'!$B$18:$M$2049,8,0)</f>
        <v>101</v>
      </c>
      <c r="J446" s="156">
        <f>VLOOKUP(B446,'Full FBS'!$B$18:$M$2049,9,0)</f>
        <v>1</v>
      </c>
      <c r="K446" s="156">
        <f>VLOOKUP(B446,'Full FBS'!$B$18:$M$2049,10,0)</f>
        <v>1</v>
      </c>
      <c r="L446" s="156">
        <f>VLOOKUP(B446,'Full FBS'!$B$18:$M$2049,11,0)</f>
        <v>10</v>
      </c>
      <c r="M446" s="156">
        <f>VLOOKUP(B446,'Full FBS'!$B$18:$M$2049,12,0)</f>
        <v>0</v>
      </c>
      <c r="N446" s="153">
        <f>SUM(G446*$D$8+H446*$D$5+I446*$D$9+J446*$D$6+K446*$D$11+L446*$D$10+M446*$D$7)</f>
        <v>17.600000000000001</v>
      </c>
      <c r="O446" s="159">
        <f>VLOOKUP(B446, 'Full FBS'!$B$18:$P$2049, 14, FALSE)</f>
        <v>1.02</v>
      </c>
      <c r="P446" s="160">
        <f>SUM(((((I446+(L446*1.1))/1800*0.55)+(J446+M446)/18*0.41))+(K446/20*0.04))*100*O446+(H446*1.75)</f>
        <v>6.0179999999999998</v>
      </c>
      <c r="Q446" s="29"/>
      <c r="R446" s="14"/>
      <c r="S446" s="14"/>
      <c r="T446" s="14"/>
      <c r="U446" s="14"/>
    </row>
    <row r="447" spans="1:21" ht="13.5" customHeight="1">
      <c r="A447" s="154">
        <f>RANK(N447,$N$18:$N$2220)</f>
        <v>430</v>
      </c>
      <c r="B447" s="148" t="s">
        <v>1419</v>
      </c>
      <c r="C447" s="148" t="s">
        <v>424</v>
      </c>
      <c r="D447" s="149" t="s">
        <v>39</v>
      </c>
      <c r="E447" s="149" t="s">
        <v>36</v>
      </c>
      <c r="F447" s="149" t="s">
        <v>48</v>
      </c>
      <c r="G447" s="156">
        <f>VLOOKUP(B447,'Full FBS'!$B$18:$M$2049,6,0)</f>
        <v>0</v>
      </c>
      <c r="H447" s="156">
        <f>VLOOKUP(B447,'Full FBS'!$B$18:$M$2049,7,0)</f>
        <v>0</v>
      </c>
      <c r="I447" s="156">
        <f>VLOOKUP(B447,'Full FBS'!$B$18:$M$2049,8,0)</f>
        <v>91</v>
      </c>
      <c r="J447" s="156">
        <f>VLOOKUP(B447,'Full FBS'!$B$18:$M$2049,9,0)</f>
        <v>1</v>
      </c>
      <c r="K447" s="156">
        <f>VLOOKUP(B447,'Full FBS'!$B$18:$M$2049,10,0)</f>
        <v>1</v>
      </c>
      <c r="L447" s="156">
        <f>VLOOKUP(B447,'Full FBS'!$B$18:$M$2049,11,0)</f>
        <v>7</v>
      </c>
      <c r="M447" s="156">
        <f>VLOOKUP(B447,'Full FBS'!$B$18:$M$2049,12,0)</f>
        <v>0</v>
      </c>
      <c r="N447" s="153">
        <f>SUM(G447*$D$8+H447*$D$5+I447*$D$9+J447*$D$6+K447*$D$11+L447*$D$10+M447*$D$7)</f>
        <v>16.3</v>
      </c>
      <c r="O447" s="159">
        <f>VLOOKUP(B447, 'Full FBS'!$B$18:$P$2049, 14, FALSE)</f>
        <v>1.02</v>
      </c>
      <c r="P447" s="160">
        <f>SUM(((((I447+(L447*1.1))/1800*0.55)+(J447+M447)/18*0.41))+(K447/20*0.04))*100*O447+(H447*1.75)</f>
        <v>5.603483333333334</v>
      </c>
      <c r="Q447" s="29"/>
      <c r="R447" s="14"/>
      <c r="S447" s="14"/>
      <c r="T447" s="14"/>
      <c r="U447" s="14"/>
    </row>
    <row r="448" spans="1:21" ht="13.5" customHeight="1">
      <c r="A448" s="154">
        <f>RANK(N448,$N$18:$N$2220)</f>
        <v>431</v>
      </c>
      <c r="B448" s="148" t="s">
        <v>925</v>
      </c>
      <c r="C448" s="148" t="s">
        <v>1953</v>
      </c>
      <c r="D448" s="149" t="s">
        <v>39</v>
      </c>
      <c r="E448" s="149" t="s">
        <v>36</v>
      </c>
      <c r="F448" s="149" t="s">
        <v>37</v>
      </c>
      <c r="G448" s="156">
        <f>VLOOKUP(B448,'Full FBS'!$B$18:$M$2049,6,0)</f>
        <v>0</v>
      </c>
      <c r="H448" s="156">
        <f>VLOOKUP(B448,'Full FBS'!$B$18:$M$2049,7,0)</f>
        <v>0</v>
      </c>
      <c r="I448" s="156">
        <f>VLOOKUP(B448,'Full FBS'!$B$18:$M$2049,8,0)</f>
        <v>0</v>
      </c>
      <c r="J448" s="156">
        <f>VLOOKUP(B448,'Full FBS'!$B$18:$M$2049,9,0)</f>
        <v>0</v>
      </c>
      <c r="K448" s="156">
        <f>VLOOKUP(B448,'Full FBS'!$B$18:$M$2049,10,0)</f>
        <v>0</v>
      </c>
      <c r="L448" s="156">
        <f>VLOOKUP(B448,'Full FBS'!$B$18:$M$2049,11,0)</f>
        <v>0</v>
      </c>
      <c r="M448" s="156">
        <f>VLOOKUP(B448,'Full FBS'!$B$18:$M$2049,12,0)</f>
        <v>0</v>
      </c>
      <c r="N448" s="153">
        <f>SUM(G448*$D$8+H448*$D$5+I448*$D$9+J448*$D$6+K448*$D$11+L448*$D$10+M448*$D$7)</f>
        <v>0</v>
      </c>
      <c r="O448" s="159">
        <f>VLOOKUP(B448, 'Full FBS'!$B$18:$P$2049, 14, FALSE)</f>
        <v>1.02</v>
      </c>
      <c r="P448" s="160">
        <f>SUM(((((I448+(L448*1.1))/1800*0.55)+(J448+M448)/18*0.41))+(K448/20*0.04))*100*O448+(H448*1.75)</f>
        <v>0</v>
      </c>
      <c r="Q448" s="29"/>
      <c r="R448" s="14"/>
      <c r="S448" s="14"/>
      <c r="T448" s="14"/>
      <c r="U448" s="14"/>
    </row>
    <row r="449" spans="1:21" ht="13.5" customHeight="1">
      <c r="A449" s="154">
        <f>RANK(N449,$N$18:$N$2220)</f>
        <v>431</v>
      </c>
      <c r="B449" s="148" t="s">
        <v>1391</v>
      </c>
      <c r="C449" s="148" t="s">
        <v>417</v>
      </c>
      <c r="D449" s="149" t="s">
        <v>39</v>
      </c>
      <c r="E449" s="149" t="s">
        <v>40</v>
      </c>
      <c r="F449" s="149" t="s">
        <v>37</v>
      </c>
      <c r="G449" s="156">
        <f>VLOOKUP(B449,'Full FBS'!$B$18:$M$2049,6,0)</f>
        <v>0</v>
      </c>
      <c r="H449" s="156">
        <f>VLOOKUP(B449,'Full FBS'!$B$18:$M$2049,7,0)</f>
        <v>0</v>
      </c>
      <c r="I449" s="156">
        <f>VLOOKUP(B449,'Full FBS'!$B$18:$M$2049,8,0)</f>
        <v>0</v>
      </c>
      <c r="J449" s="156">
        <f>VLOOKUP(B449,'Full FBS'!$B$18:$M$2049,9,0)</f>
        <v>0</v>
      </c>
      <c r="K449" s="156">
        <f>VLOOKUP(B449,'Full FBS'!$B$18:$M$2049,10,0)</f>
        <v>0</v>
      </c>
      <c r="L449" s="156">
        <f>VLOOKUP(B449,'Full FBS'!$B$18:$M$2049,11,0)</f>
        <v>0</v>
      </c>
      <c r="M449" s="156">
        <f>VLOOKUP(B449,'Full FBS'!$B$18:$M$2049,12,0)</f>
        <v>0</v>
      </c>
      <c r="N449" s="153">
        <f>SUM(G449*$D$8+H449*$D$5+I449*$D$9+J449*$D$6+K449*$D$11+L449*$D$10+M449*$D$7)</f>
        <v>0</v>
      </c>
      <c r="O449" s="159">
        <f>VLOOKUP(B449, 'Full FBS'!$B$18:$P$2049, 14, FALSE)</f>
        <v>1.02</v>
      </c>
      <c r="P449" s="160">
        <f>SUM(((((I449+(L449*1.1))/1800*0.55)+(J449+M449)/18*0.41))+(K449/20*0.04))*100*O449+(H449*1.75)</f>
        <v>0</v>
      </c>
      <c r="Q449" s="29"/>
      <c r="R449" s="14"/>
      <c r="S449" s="14"/>
      <c r="T449" s="14"/>
      <c r="U449" s="14"/>
    </row>
    <row r="450" spans="1:21" ht="13.5" customHeight="1">
      <c r="A450" s="154">
        <f>RANK(N450,$N$18:$N$2220)</f>
        <v>431</v>
      </c>
      <c r="B450" s="148" t="s">
        <v>2207</v>
      </c>
      <c r="C450" s="148" t="s">
        <v>416</v>
      </c>
      <c r="D450" s="149" t="s">
        <v>39</v>
      </c>
      <c r="E450" s="149" t="s">
        <v>40</v>
      </c>
      <c r="F450" s="149" t="s">
        <v>37</v>
      </c>
      <c r="G450" s="156">
        <f>VLOOKUP(B450,'Full FBS'!$B$18:$M$2049,6,0)</f>
        <v>0</v>
      </c>
      <c r="H450" s="156">
        <f>VLOOKUP(B450,'Full FBS'!$B$18:$M$2049,7,0)</f>
        <v>0</v>
      </c>
      <c r="I450" s="156">
        <f>VLOOKUP(B450,'Full FBS'!$B$18:$M$2049,8,0)</f>
        <v>0</v>
      </c>
      <c r="J450" s="156">
        <f>VLOOKUP(B450,'Full FBS'!$B$18:$M$2049,9,0)</f>
        <v>0</v>
      </c>
      <c r="K450" s="156">
        <f>VLOOKUP(B450,'Full FBS'!$B$18:$M$2049,10,0)</f>
        <v>0</v>
      </c>
      <c r="L450" s="156">
        <f>VLOOKUP(B450,'Full FBS'!$B$18:$M$2049,11,0)</f>
        <v>0</v>
      </c>
      <c r="M450" s="156">
        <f>VLOOKUP(B450,'Full FBS'!$B$18:$M$2049,12,0)</f>
        <v>0</v>
      </c>
      <c r="N450" s="153">
        <f>SUM(G450*$D$8+H450*$D$5+I450*$D$9+J450*$D$6+K450*$D$11+L450*$D$10+M450*$D$7)</f>
        <v>0</v>
      </c>
      <c r="O450" s="159">
        <f>VLOOKUP(B450, 'Full FBS'!$B$18:$P$2049, 14, FALSE)</f>
        <v>1.02</v>
      </c>
      <c r="P450" s="160">
        <f>SUM(((((I450+(L450*1.1))/1800*0.55)+(J450+M450)/18*0.41))+(K450/20*0.04))*100*O450+(H450*1.75)</f>
        <v>0</v>
      </c>
      <c r="Q450" s="29"/>
      <c r="R450" s="14"/>
      <c r="S450" s="14"/>
      <c r="T450" s="14"/>
      <c r="U450" s="14"/>
    </row>
    <row r="451" spans="1:21" ht="13.5" customHeight="1">
      <c r="A451" s="154">
        <f>RANK(N451,$N$18:$N$2220)</f>
        <v>431</v>
      </c>
      <c r="B451" s="148" t="s">
        <v>1984</v>
      </c>
      <c r="C451" s="148" t="s">
        <v>1039</v>
      </c>
      <c r="D451" s="149" t="s">
        <v>39</v>
      </c>
      <c r="E451" s="149" t="s">
        <v>38</v>
      </c>
      <c r="F451" s="149" t="s">
        <v>35</v>
      </c>
      <c r="G451" s="156">
        <f>VLOOKUP(B451,'Full FBS'!$B$18:$M$2049,6,0)</f>
        <v>0</v>
      </c>
      <c r="H451" s="156">
        <f>VLOOKUP(B451,'Full FBS'!$B$18:$M$2049,7,0)</f>
        <v>0</v>
      </c>
      <c r="I451" s="156">
        <f>VLOOKUP(B451,'Full FBS'!$B$18:$M$2049,8,0)</f>
        <v>0</v>
      </c>
      <c r="J451" s="156">
        <f>VLOOKUP(B451,'Full FBS'!$B$18:$M$2049,9,0)</f>
        <v>0</v>
      </c>
      <c r="K451" s="156">
        <f>VLOOKUP(B451,'Full FBS'!$B$18:$M$2049,10,0)</f>
        <v>0</v>
      </c>
      <c r="L451" s="156">
        <f>VLOOKUP(B451,'Full FBS'!$B$18:$M$2049,11,0)</f>
        <v>0</v>
      </c>
      <c r="M451" s="156">
        <f>VLOOKUP(B451,'Full FBS'!$B$18:$M$2049,12,0)</f>
        <v>0</v>
      </c>
      <c r="N451" s="153">
        <f>SUM(G451*$D$8+H451*$D$5+I451*$D$9+J451*$D$6+K451*$D$11+L451*$D$10+M451*$D$7)</f>
        <v>0</v>
      </c>
      <c r="O451" s="159">
        <f>VLOOKUP(B451, 'Full FBS'!$B$18:$P$2049, 14, FALSE)</f>
        <v>1.02</v>
      </c>
      <c r="P451" s="160">
        <f>SUM(((((I451+(L451*1.1))/1800*0.55)+(J451+M451)/18*0.41))+(K451/20*0.04))*100*O451+(H451*1.75)</f>
        <v>0</v>
      </c>
      <c r="Q451" s="29"/>
      <c r="R451" s="14"/>
      <c r="S451" s="14"/>
      <c r="T451" s="14"/>
      <c r="U451" s="14"/>
    </row>
    <row r="452" spans="1:21" ht="13.5" customHeight="1">
      <c r="A452" s="154">
        <f>RANK(N452,$N$18:$N$2220)</f>
        <v>431</v>
      </c>
      <c r="B452" s="148" t="s">
        <v>2035</v>
      </c>
      <c r="C452" s="148" t="s">
        <v>434</v>
      </c>
      <c r="D452" s="149" t="s">
        <v>39</v>
      </c>
      <c r="E452" s="149" t="s">
        <v>40</v>
      </c>
      <c r="F452" s="149" t="s">
        <v>41</v>
      </c>
      <c r="G452" s="156">
        <f>VLOOKUP(B452,'Full FBS'!$B$18:$M$2049,6,0)</f>
        <v>0</v>
      </c>
      <c r="H452" s="156">
        <f>VLOOKUP(B452,'Full FBS'!$B$18:$M$2049,7,0)</f>
        <v>0</v>
      </c>
      <c r="I452" s="156">
        <f>VLOOKUP(B452,'Full FBS'!$B$18:$M$2049,8,0)</f>
        <v>0</v>
      </c>
      <c r="J452" s="156">
        <f>VLOOKUP(B452,'Full FBS'!$B$18:$M$2049,9,0)</f>
        <v>0</v>
      </c>
      <c r="K452" s="156">
        <f>VLOOKUP(B452,'Full FBS'!$B$18:$M$2049,10,0)</f>
        <v>0</v>
      </c>
      <c r="L452" s="156">
        <f>VLOOKUP(B452,'Full FBS'!$B$18:$M$2049,11,0)</f>
        <v>0</v>
      </c>
      <c r="M452" s="156">
        <f>VLOOKUP(B452,'Full FBS'!$B$18:$M$2049,12,0)</f>
        <v>0</v>
      </c>
      <c r="N452" s="153">
        <f>SUM(G452*$D$8+H452*$D$5+I452*$D$9+J452*$D$6+K452*$D$11+L452*$D$10+M452*$D$7)</f>
        <v>0</v>
      </c>
      <c r="O452" s="159">
        <f>VLOOKUP(B452, 'Full FBS'!$B$18:$P$2049, 14, FALSE)</f>
        <v>1.02</v>
      </c>
      <c r="P452" s="160">
        <f>SUM(((((I452+(L452*1.1))/1800*0.55)+(J452+M452)/18*0.41))+(K452/20*0.04))*100*O452+(H452*1.75)</f>
        <v>0</v>
      </c>
      <c r="Q452" s="29"/>
      <c r="R452" s="14"/>
      <c r="S452" s="14"/>
      <c r="T452" s="14"/>
      <c r="U452" s="14"/>
    </row>
    <row r="453" spans="1:21" ht="13.5" customHeight="1">
      <c r="A453" s="154">
        <f>RANK(N453,$N$18:$N$2220)</f>
        <v>431</v>
      </c>
      <c r="B453" s="148" t="s">
        <v>2037</v>
      </c>
      <c r="C453" s="148" t="s">
        <v>405</v>
      </c>
      <c r="D453" s="149" t="s">
        <v>39</v>
      </c>
      <c r="E453" s="149" t="s">
        <v>40</v>
      </c>
      <c r="F453" s="149" t="s">
        <v>37</v>
      </c>
      <c r="G453" s="156">
        <f>VLOOKUP(B453,'Full FBS'!$B$18:$M$2049,6,0)</f>
        <v>0</v>
      </c>
      <c r="H453" s="156">
        <f>VLOOKUP(B453,'Full FBS'!$B$18:$M$2049,7,0)</f>
        <v>0</v>
      </c>
      <c r="I453" s="156">
        <f>VLOOKUP(B453,'Full FBS'!$B$18:$M$2049,8,0)</f>
        <v>0</v>
      </c>
      <c r="J453" s="156">
        <f>VLOOKUP(B453,'Full FBS'!$B$18:$M$2049,9,0)</f>
        <v>0</v>
      </c>
      <c r="K453" s="156">
        <f>VLOOKUP(B453,'Full FBS'!$B$18:$M$2049,10,0)</f>
        <v>0</v>
      </c>
      <c r="L453" s="156">
        <f>VLOOKUP(B453,'Full FBS'!$B$18:$M$2049,11,0)</f>
        <v>0</v>
      </c>
      <c r="M453" s="156">
        <f>VLOOKUP(B453,'Full FBS'!$B$18:$M$2049,12,0)</f>
        <v>0</v>
      </c>
      <c r="N453" s="153">
        <f>SUM(G453*$D$8+H453*$D$5+I453*$D$9+J453*$D$6+K453*$D$11+L453*$D$10+M453*$D$7)</f>
        <v>0</v>
      </c>
      <c r="O453" s="159">
        <f>VLOOKUP(B453, 'Full FBS'!$B$18:$P$2049, 14, FALSE)</f>
        <v>1.02</v>
      </c>
      <c r="P453" s="160">
        <f>SUM(((((I453+(L453*1.1))/1800*0.55)+(J453+M453)/18*0.41))+(K453/20*0.04))*100*O453+(H453*1.75)</f>
        <v>0</v>
      </c>
      <c r="Q453" s="29"/>
      <c r="R453" s="14"/>
      <c r="S453" s="14"/>
      <c r="T453" s="14"/>
      <c r="U453" s="14"/>
    </row>
    <row r="454" spans="1:21" ht="13.5" customHeight="1">
      <c r="A454" s="154">
        <f>RANK(N454,$N$18:$N$2220)</f>
        <v>431</v>
      </c>
      <c r="B454" s="148" t="s">
        <v>67</v>
      </c>
      <c r="C454" s="148" t="s">
        <v>1906</v>
      </c>
      <c r="D454" s="149" t="s">
        <v>39</v>
      </c>
      <c r="E454" s="149" t="s">
        <v>34</v>
      </c>
      <c r="F454" s="149" t="s">
        <v>336</v>
      </c>
      <c r="G454" s="156">
        <f>VLOOKUP(B454,'Full FBS'!$B$18:$M$2049,6,0)</f>
        <v>0</v>
      </c>
      <c r="H454" s="156">
        <f>VLOOKUP(B454,'Full FBS'!$B$18:$M$2049,7,0)</f>
        <v>0</v>
      </c>
      <c r="I454" s="156">
        <f>VLOOKUP(B454,'Full FBS'!$B$18:$M$2049,8,0)</f>
        <v>0</v>
      </c>
      <c r="J454" s="156">
        <f>VLOOKUP(B454,'Full FBS'!$B$18:$M$2049,9,0)</f>
        <v>0</v>
      </c>
      <c r="K454" s="156">
        <f>VLOOKUP(B454,'Full FBS'!$B$18:$M$2049,10,0)</f>
        <v>0</v>
      </c>
      <c r="L454" s="156">
        <f>VLOOKUP(B454,'Full FBS'!$B$18:$M$2049,11,0)</f>
        <v>0</v>
      </c>
      <c r="M454" s="156">
        <f>VLOOKUP(B454,'Full FBS'!$B$18:$M$2049,12,0)</f>
        <v>0</v>
      </c>
      <c r="N454" s="153">
        <f>SUM(G454*$D$8+H454*$D$5+I454*$D$9+J454*$D$6+K454*$D$11+L454*$D$10+M454*$D$7)</f>
        <v>0</v>
      </c>
      <c r="O454" s="159">
        <f>VLOOKUP(B454, 'Full FBS'!$B$18:$P$2049, 14, FALSE)</f>
        <v>1.02</v>
      </c>
      <c r="P454" s="160">
        <f>SUM(((((I454+(L454*1.1))/1800*0.55)+(J454+M454)/18*0.41))+(K454/20*0.04))*100*O454+(H454*1.75)</f>
        <v>0</v>
      </c>
      <c r="Q454" s="29"/>
      <c r="R454" s="14"/>
      <c r="S454" s="14"/>
      <c r="T454" s="14"/>
      <c r="U454" s="14"/>
    </row>
    <row r="455" spans="1:21" ht="13.5" customHeight="1">
      <c r="A455" s="154">
        <f>RANK(N455,$N$18:$N$2220)</f>
        <v>431</v>
      </c>
      <c r="B455" s="148" t="s">
        <v>2042</v>
      </c>
      <c r="C455" s="148" t="s">
        <v>1049</v>
      </c>
      <c r="D455" s="149" t="s">
        <v>39</v>
      </c>
      <c r="E455" s="149" t="s">
        <v>38</v>
      </c>
      <c r="F455" s="149" t="s">
        <v>1966</v>
      </c>
      <c r="G455" s="156">
        <f>VLOOKUP(B455,'Full FBS'!$B$18:$M$2049,6,0)</f>
        <v>0</v>
      </c>
      <c r="H455" s="156">
        <f>VLOOKUP(B455,'Full FBS'!$B$18:$M$2049,7,0)</f>
        <v>0</v>
      </c>
      <c r="I455" s="156">
        <f>VLOOKUP(B455,'Full FBS'!$B$18:$M$2049,8,0)</f>
        <v>0</v>
      </c>
      <c r="J455" s="156">
        <f>VLOOKUP(B455,'Full FBS'!$B$18:$M$2049,9,0)</f>
        <v>0</v>
      </c>
      <c r="K455" s="156">
        <f>VLOOKUP(B455,'Full FBS'!$B$18:$M$2049,10,0)</f>
        <v>0</v>
      </c>
      <c r="L455" s="156">
        <f>VLOOKUP(B455,'Full FBS'!$B$18:$M$2049,11,0)</f>
        <v>0</v>
      </c>
      <c r="M455" s="156">
        <f>VLOOKUP(B455,'Full FBS'!$B$18:$M$2049,12,0)</f>
        <v>0</v>
      </c>
      <c r="N455" s="153">
        <f>SUM(G455*$D$8+H455*$D$5+I455*$D$9+J455*$D$6+K455*$D$11+L455*$D$10+M455*$D$7)</f>
        <v>0</v>
      </c>
      <c r="O455" s="159">
        <f>VLOOKUP(B455, 'Full FBS'!$B$18:$P$2049, 14, FALSE)</f>
        <v>1.02</v>
      </c>
      <c r="P455" s="160">
        <f>SUM(((((I455+(L455*1.1))/1800*0.55)+(J455+M455)/18*0.41))+(K455/20*0.04))*100*O455+(H455*1.75)</f>
        <v>0</v>
      </c>
      <c r="Q455" s="29"/>
      <c r="R455" s="14"/>
      <c r="S455" s="14"/>
      <c r="T455" s="14"/>
      <c r="U455" s="14"/>
    </row>
    <row r="456" spans="1:21" ht="13.5" customHeight="1">
      <c r="A456" s="154">
        <f>RANK(N456,$N$18:$N$2220)</f>
        <v>431</v>
      </c>
      <c r="B456" s="148" t="s">
        <v>2045</v>
      </c>
      <c r="C456" s="148" t="s">
        <v>454</v>
      </c>
      <c r="D456" s="149" t="s">
        <v>39</v>
      </c>
      <c r="E456" s="149" t="s">
        <v>34</v>
      </c>
      <c r="F456" s="149" t="s">
        <v>47</v>
      </c>
      <c r="G456" s="156">
        <f>VLOOKUP(B456,'Full FBS'!$B$18:$M$2049,6,0)</f>
        <v>0</v>
      </c>
      <c r="H456" s="156">
        <f>VLOOKUP(B456,'Full FBS'!$B$18:$M$2049,7,0)</f>
        <v>0</v>
      </c>
      <c r="I456" s="156">
        <f>VLOOKUP(B456,'Full FBS'!$B$18:$M$2049,8,0)</f>
        <v>0</v>
      </c>
      <c r="J456" s="156">
        <f>VLOOKUP(B456,'Full FBS'!$B$18:$M$2049,9,0)</f>
        <v>0</v>
      </c>
      <c r="K456" s="156">
        <f>VLOOKUP(B456,'Full FBS'!$B$18:$M$2049,10,0)</f>
        <v>0</v>
      </c>
      <c r="L456" s="156">
        <f>VLOOKUP(B456,'Full FBS'!$B$18:$M$2049,11,0)</f>
        <v>0</v>
      </c>
      <c r="M456" s="156">
        <f>VLOOKUP(B456,'Full FBS'!$B$18:$M$2049,12,0)</f>
        <v>0</v>
      </c>
      <c r="N456" s="153">
        <f>SUM(G456*$D$8+H456*$D$5+I456*$D$9+J456*$D$6+K456*$D$11+L456*$D$10+M456*$D$7)</f>
        <v>0</v>
      </c>
      <c r="O456" s="159">
        <f>VLOOKUP(B456, 'Full FBS'!$B$18:$P$2049, 14, FALSE)</f>
        <v>1.02</v>
      </c>
      <c r="P456" s="160">
        <f>SUM(((((I456+(L456*1.1))/1800*0.55)+(J456+M456)/18*0.41))+(K456/20*0.04))*100*O456+(H456*1.75)</f>
        <v>0</v>
      </c>
      <c r="Q456" s="29"/>
      <c r="R456" s="14"/>
      <c r="S456" s="14"/>
      <c r="T456" s="14"/>
      <c r="U456" s="14"/>
    </row>
    <row r="457" spans="1:21" ht="13.5" customHeight="1">
      <c r="A457" s="154">
        <f>RANK(N457,$N$18:$N$2220)</f>
        <v>431</v>
      </c>
      <c r="B457" s="148" t="s">
        <v>1124</v>
      </c>
      <c r="C457" s="148" t="s">
        <v>444</v>
      </c>
      <c r="D457" s="149" t="s">
        <v>39</v>
      </c>
      <c r="E457" s="149" t="s">
        <v>38</v>
      </c>
      <c r="F457" s="149" t="s">
        <v>37</v>
      </c>
      <c r="G457" s="156">
        <f>VLOOKUP(B457,'Full FBS'!$B$18:$M$2049,6,0)</f>
        <v>0</v>
      </c>
      <c r="H457" s="156">
        <f>VLOOKUP(B457,'Full FBS'!$B$18:$M$2049,7,0)</f>
        <v>0</v>
      </c>
      <c r="I457" s="156">
        <f>VLOOKUP(B457,'Full FBS'!$B$18:$M$2049,8,0)</f>
        <v>0</v>
      </c>
      <c r="J457" s="156">
        <f>VLOOKUP(B457,'Full FBS'!$B$18:$M$2049,9,0)</f>
        <v>0</v>
      </c>
      <c r="K457" s="156">
        <f>VLOOKUP(B457,'Full FBS'!$B$18:$M$2049,10,0)</f>
        <v>0</v>
      </c>
      <c r="L457" s="156">
        <f>VLOOKUP(B457,'Full FBS'!$B$18:$M$2049,11,0)</f>
        <v>0</v>
      </c>
      <c r="M457" s="156">
        <f>VLOOKUP(B457,'Full FBS'!$B$18:$M$2049,12,0)</f>
        <v>0</v>
      </c>
      <c r="N457" s="153">
        <f>SUM(G457*$D$8+H457*$D$5+I457*$D$9+J457*$D$6+K457*$D$11+L457*$D$10+M457*$D$7)</f>
        <v>0</v>
      </c>
      <c r="O457" s="159">
        <f>VLOOKUP(B457, 'Full FBS'!$B$18:$P$2049, 14, FALSE)</f>
        <v>1.02</v>
      </c>
      <c r="P457" s="160">
        <f>SUM(((((I457+(L457*1.1))/1800*0.55)+(J457+M457)/18*0.41))+(K457/20*0.04))*100*O457+(H457*1.75)</f>
        <v>0</v>
      </c>
      <c r="Q457" s="29"/>
      <c r="R457" s="14"/>
      <c r="S457" s="14"/>
      <c r="T457" s="14"/>
      <c r="U457" s="14"/>
    </row>
    <row r="458" spans="1:21" ht="13.5" customHeight="1">
      <c r="A458" s="154">
        <f>RANK(N458,$N$18:$N$2220)</f>
        <v>431</v>
      </c>
      <c r="B458" s="148" t="s">
        <v>558</v>
      </c>
      <c r="C458" s="148" t="s">
        <v>429</v>
      </c>
      <c r="D458" s="149" t="s">
        <v>39</v>
      </c>
      <c r="E458" s="149" t="s">
        <v>38</v>
      </c>
      <c r="F458" s="149" t="s">
        <v>336</v>
      </c>
      <c r="G458" s="156">
        <f>VLOOKUP(B458,'Full FBS'!$B$18:$M$2049,6,0)</f>
        <v>0</v>
      </c>
      <c r="H458" s="156">
        <f>VLOOKUP(B458,'Full FBS'!$B$18:$M$2049,7,0)</f>
        <v>0</v>
      </c>
      <c r="I458" s="156">
        <f>VLOOKUP(B458,'Full FBS'!$B$18:$M$2049,8,0)</f>
        <v>0</v>
      </c>
      <c r="J458" s="156">
        <f>VLOOKUP(B458,'Full FBS'!$B$18:$M$2049,9,0)</f>
        <v>0</v>
      </c>
      <c r="K458" s="156">
        <f>VLOOKUP(B458,'Full FBS'!$B$18:$M$2049,10,0)</f>
        <v>0</v>
      </c>
      <c r="L458" s="156">
        <f>VLOOKUP(B458,'Full FBS'!$B$18:$M$2049,11,0)</f>
        <v>0</v>
      </c>
      <c r="M458" s="156">
        <f>VLOOKUP(B458,'Full FBS'!$B$18:$M$2049,12,0)</f>
        <v>0</v>
      </c>
      <c r="N458" s="153">
        <f>SUM(G458*$D$8+H458*$D$5+I458*$D$9+J458*$D$6+K458*$D$11+L458*$D$10+M458*$D$7)</f>
        <v>0</v>
      </c>
      <c r="O458" s="159">
        <f>VLOOKUP(B458, 'Full FBS'!$B$18:$P$2049, 14, FALSE)</f>
        <v>1.02</v>
      </c>
      <c r="P458" s="160">
        <f>SUM(((((I458+(L458*1.1))/1800*0.55)+(J458+M458)/18*0.41))+(K458/20*0.04))*100*O458+(H458*1.75)</f>
        <v>0</v>
      </c>
      <c r="Q458" s="29"/>
      <c r="R458" s="14"/>
      <c r="S458" s="14"/>
      <c r="T458" s="14"/>
      <c r="U458" s="14"/>
    </row>
    <row r="459" spans="1:21" ht="13.5" customHeight="1">
      <c r="A459" s="154">
        <f>RANK(N459,$N$18:$N$2220)</f>
        <v>431</v>
      </c>
      <c r="B459" s="148" t="s">
        <v>1143</v>
      </c>
      <c r="C459" s="148" t="s">
        <v>1908</v>
      </c>
      <c r="D459" s="149" t="s">
        <v>39</v>
      </c>
      <c r="E459" s="149" t="s">
        <v>38</v>
      </c>
      <c r="F459" s="149" t="s">
        <v>35</v>
      </c>
      <c r="G459" s="156">
        <f>VLOOKUP(B459,'Full FBS'!$B$18:$M$2049,6,0)</f>
        <v>0</v>
      </c>
      <c r="H459" s="156">
        <f>VLOOKUP(B459,'Full FBS'!$B$18:$M$2049,7,0)</f>
        <v>0</v>
      </c>
      <c r="I459" s="156">
        <f>VLOOKUP(B459,'Full FBS'!$B$18:$M$2049,8,0)</f>
        <v>0</v>
      </c>
      <c r="J459" s="156">
        <f>VLOOKUP(B459,'Full FBS'!$B$18:$M$2049,9,0)</f>
        <v>0</v>
      </c>
      <c r="K459" s="156">
        <f>VLOOKUP(B459,'Full FBS'!$B$18:$M$2049,10,0)</f>
        <v>0</v>
      </c>
      <c r="L459" s="156">
        <f>VLOOKUP(B459,'Full FBS'!$B$18:$M$2049,11,0)</f>
        <v>0</v>
      </c>
      <c r="M459" s="156">
        <f>VLOOKUP(B459,'Full FBS'!$B$18:$M$2049,12,0)</f>
        <v>0</v>
      </c>
      <c r="N459" s="153">
        <f>SUM(G459*$D$8+H459*$D$5+I459*$D$9+J459*$D$6+K459*$D$11+L459*$D$10+M459*$D$7)</f>
        <v>0</v>
      </c>
      <c r="O459" s="159">
        <f>VLOOKUP(B459, 'Full FBS'!$B$18:$P$2049, 14, FALSE)</f>
        <v>1.02</v>
      </c>
      <c r="P459" s="160">
        <f>SUM(((((I459+(L459*1.1))/1800*0.55)+(J459+M459)/18*0.41))+(K459/20*0.04))*100*O459+(H459*1.75)</f>
        <v>0</v>
      </c>
      <c r="Q459" s="29"/>
      <c r="R459" s="14"/>
      <c r="S459" s="14"/>
      <c r="T459" s="14"/>
      <c r="U459" s="14"/>
    </row>
    <row r="460" spans="1:21" ht="13.5" customHeight="1">
      <c r="A460" s="154">
        <f>RANK(N460,$N$18:$N$2220)</f>
        <v>431</v>
      </c>
      <c r="B460" s="148" t="s">
        <v>1148</v>
      </c>
      <c r="C460" s="148" t="s">
        <v>1909</v>
      </c>
      <c r="D460" s="149" t="s">
        <v>39</v>
      </c>
      <c r="E460" s="149" t="s">
        <v>38</v>
      </c>
      <c r="F460" s="149" t="s">
        <v>45</v>
      </c>
      <c r="G460" s="156">
        <f>VLOOKUP(B460,'Full FBS'!$B$18:$M$2049,6,0)</f>
        <v>0</v>
      </c>
      <c r="H460" s="156">
        <f>VLOOKUP(B460,'Full FBS'!$B$18:$M$2049,7,0)</f>
        <v>0</v>
      </c>
      <c r="I460" s="156">
        <f>VLOOKUP(B460,'Full FBS'!$B$18:$M$2049,8,0)</f>
        <v>0</v>
      </c>
      <c r="J460" s="156">
        <f>VLOOKUP(B460,'Full FBS'!$B$18:$M$2049,9,0)</f>
        <v>0</v>
      </c>
      <c r="K460" s="156">
        <f>VLOOKUP(B460,'Full FBS'!$B$18:$M$2049,10,0)</f>
        <v>0</v>
      </c>
      <c r="L460" s="156">
        <f>VLOOKUP(B460,'Full FBS'!$B$18:$M$2049,11,0)</f>
        <v>0</v>
      </c>
      <c r="M460" s="156">
        <f>VLOOKUP(B460,'Full FBS'!$B$18:$M$2049,12,0)</f>
        <v>0</v>
      </c>
      <c r="N460" s="153">
        <f>SUM(G460*$D$8+H460*$D$5+I460*$D$9+J460*$D$6+K460*$D$11+L460*$D$10+M460*$D$7)</f>
        <v>0</v>
      </c>
      <c r="O460" s="159">
        <f>VLOOKUP(B460, 'Full FBS'!$B$18:$P$2049, 14, FALSE)</f>
        <v>1.02</v>
      </c>
      <c r="P460" s="160">
        <f>SUM(((((I460+(L460*1.1))/1800*0.55)+(J460+M460)/18*0.41))+(K460/20*0.04))*100*O460+(H460*1.75)</f>
        <v>0</v>
      </c>
      <c r="Q460" s="29"/>
      <c r="R460" s="14"/>
      <c r="S460" s="14"/>
      <c r="T460" s="14"/>
      <c r="U460" s="14"/>
    </row>
    <row r="461" spans="1:21" ht="13.5" customHeight="1">
      <c r="A461" s="154">
        <f>RANK(N461,$N$18:$N$2220)</f>
        <v>431</v>
      </c>
      <c r="B461" s="148" t="s">
        <v>2049</v>
      </c>
      <c r="C461" s="148" t="s">
        <v>1910</v>
      </c>
      <c r="D461" s="149" t="s">
        <v>39</v>
      </c>
      <c r="E461" s="149" t="s">
        <v>1965</v>
      </c>
      <c r="F461" s="149" t="s">
        <v>41</v>
      </c>
      <c r="G461" s="156">
        <f>VLOOKUP(B461,'Full FBS'!$B$18:$M$2049,6,0)</f>
        <v>0</v>
      </c>
      <c r="H461" s="156">
        <f>VLOOKUP(B461,'Full FBS'!$B$18:$M$2049,7,0)</f>
        <v>0</v>
      </c>
      <c r="I461" s="156">
        <f>VLOOKUP(B461,'Full FBS'!$B$18:$M$2049,8,0)</f>
        <v>0</v>
      </c>
      <c r="J461" s="156">
        <f>VLOOKUP(B461,'Full FBS'!$B$18:$M$2049,9,0)</f>
        <v>0</v>
      </c>
      <c r="K461" s="156">
        <f>VLOOKUP(B461,'Full FBS'!$B$18:$M$2049,10,0)</f>
        <v>0</v>
      </c>
      <c r="L461" s="156">
        <f>VLOOKUP(B461,'Full FBS'!$B$18:$M$2049,11,0)</f>
        <v>0</v>
      </c>
      <c r="M461" s="156">
        <f>VLOOKUP(B461,'Full FBS'!$B$18:$M$2049,12,0)</f>
        <v>0</v>
      </c>
      <c r="N461" s="153">
        <f>SUM(G461*$D$8+H461*$D$5+I461*$D$9+J461*$D$6+K461*$D$11+L461*$D$10+M461*$D$7)</f>
        <v>0</v>
      </c>
      <c r="O461" s="159">
        <f>VLOOKUP(B461, 'Full FBS'!$B$18:$P$2049, 14, FALSE)</f>
        <v>1.02</v>
      </c>
      <c r="P461" s="160">
        <f>SUM(((((I461+(L461*1.1))/1800*0.55)+(J461+M461)/18*0.41))+(K461/20*0.04))*100*O461+(H461*1.75)</f>
        <v>0</v>
      </c>
      <c r="Q461" s="29"/>
      <c r="R461" s="14"/>
      <c r="S461" s="14"/>
      <c r="T461" s="14"/>
      <c r="U461" s="14"/>
    </row>
    <row r="462" spans="1:21" ht="13.5" customHeight="1">
      <c r="A462" s="154">
        <f>RANK(N462,$N$18:$N$2220)</f>
        <v>431</v>
      </c>
      <c r="B462" s="148" t="s">
        <v>1161</v>
      </c>
      <c r="C462" s="148" t="s">
        <v>440</v>
      </c>
      <c r="D462" s="149" t="s">
        <v>39</v>
      </c>
      <c r="E462" s="149" t="s">
        <v>36</v>
      </c>
      <c r="F462" s="149" t="s">
        <v>41</v>
      </c>
      <c r="G462" s="156">
        <f>VLOOKUP(B462,'Full FBS'!$B$18:$M$2049,6,0)</f>
        <v>0</v>
      </c>
      <c r="H462" s="156">
        <f>VLOOKUP(B462,'Full FBS'!$B$18:$M$2049,7,0)</f>
        <v>0</v>
      </c>
      <c r="I462" s="156">
        <f>VLOOKUP(B462,'Full FBS'!$B$18:$M$2049,8,0)</f>
        <v>0</v>
      </c>
      <c r="J462" s="156">
        <f>VLOOKUP(B462,'Full FBS'!$B$18:$M$2049,9,0)</f>
        <v>0</v>
      </c>
      <c r="K462" s="156">
        <f>VLOOKUP(B462,'Full FBS'!$B$18:$M$2049,10,0)</f>
        <v>0</v>
      </c>
      <c r="L462" s="156">
        <f>VLOOKUP(B462,'Full FBS'!$B$18:$M$2049,11,0)</f>
        <v>0</v>
      </c>
      <c r="M462" s="156">
        <f>VLOOKUP(B462,'Full FBS'!$B$18:$M$2049,12,0)</f>
        <v>0</v>
      </c>
      <c r="N462" s="153">
        <f>SUM(G462*$D$8+H462*$D$5+I462*$D$9+J462*$D$6+K462*$D$11+L462*$D$10+M462*$D$7)</f>
        <v>0</v>
      </c>
      <c r="O462" s="159">
        <f>VLOOKUP(B462, 'Full FBS'!$B$18:$P$2049, 14, FALSE)</f>
        <v>1.02</v>
      </c>
      <c r="P462" s="160">
        <f>SUM(((((I462+(L462*1.1))/1800*0.55)+(J462+M462)/18*0.41))+(K462/20*0.04))*100*O462+(H462*1.75)</f>
        <v>0</v>
      </c>
      <c r="Q462" s="29"/>
      <c r="R462" s="14"/>
      <c r="S462" s="14"/>
      <c r="T462" s="14"/>
      <c r="U462" s="14"/>
    </row>
    <row r="463" spans="1:21" ht="13.5" customHeight="1">
      <c r="A463" s="154">
        <f>RANK(N463,$N$18:$N$2220)</f>
        <v>431</v>
      </c>
      <c r="B463" s="148" t="s">
        <v>1167</v>
      </c>
      <c r="C463" s="148" t="s">
        <v>46</v>
      </c>
      <c r="D463" s="149" t="s">
        <v>39</v>
      </c>
      <c r="E463" s="149" t="s">
        <v>38</v>
      </c>
      <c r="F463" s="149" t="s">
        <v>336</v>
      </c>
      <c r="G463" s="156">
        <f>VLOOKUP(B463,'Full FBS'!$B$18:$M$2049,6,0)</f>
        <v>0</v>
      </c>
      <c r="H463" s="156">
        <f>VLOOKUP(B463,'Full FBS'!$B$18:$M$2049,7,0)</f>
        <v>0</v>
      </c>
      <c r="I463" s="156">
        <f>VLOOKUP(B463,'Full FBS'!$B$18:$M$2049,8,0)</f>
        <v>0</v>
      </c>
      <c r="J463" s="156">
        <f>VLOOKUP(B463,'Full FBS'!$B$18:$M$2049,9,0)</f>
        <v>0</v>
      </c>
      <c r="K463" s="156">
        <f>VLOOKUP(B463,'Full FBS'!$B$18:$M$2049,10,0)</f>
        <v>0</v>
      </c>
      <c r="L463" s="156">
        <f>VLOOKUP(B463,'Full FBS'!$B$18:$M$2049,11,0)</f>
        <v>0</v>
      </c>
      <c r="M463" s="156">
        <f>VLOOKUP(B463,'Full FBS'!$B$18:$M$2049,12,0)</f>
        <v>0</v>
      </c>
      <c r="N463" s="153">
        <f>SUM(G463*$D$8+H463*$D$5+I463*$D$9+J463*$D$6+K463*$D$11+L463*$D$10+M463*$D$7)</f>
        <v>0</v>
      </c>
      <c r="O463" s="159">
        <f>VLOOKUP(B463, 'Full FBS'!$B$18:$P$2049, 14, FALSE)</f>
        <v>1.02</v>
      </c>
      <c r="P463" s="160">
        <f>SUM(((((I463+(L463*1.1))/1800*0.55)+(J463+M463)/18*0.41))+(K463/20*0.04))*100*O463+(H463*1.75)</f>
        <v>0</v>
      </c>
      <c r="Q463" s="29"/>
      <c r="R463" s="14"/>
      <c r="S463" s="14"/>
      <c r="T463" s="14"/>
      <c r="U463" s="14"/>
    </row>
    <row r="464" spans="1:21" ht="13.5" customHeight="1">
      <c r="A464" s="154">
        <f>RANK(N464,$N$18:$N$2220)</f>
        <v>431</v>
      </c>
      <c r="B464" s="148" t="s">
        <v>1173</v>
      </c>
      <c r="C464" s="148" t="s">
        <v>1911</v>
      </c>
      <c r="D464" s="149" t="s">
        <v>39</v>
      </c>
      <c r="E464" s="149" t="s">
        <v>38</v>
      </c>
      <c r="F464" s="149" t="s">
        <v>41</v>
      </c>
      <c r="G464" s="156">
        <f>VLOOKUP(B464,'Full FBS'!$B$18:$M$2049,6,0)</f>
        <v>0</v>
      </c>
      <c r="H464" s="156">
        <f>VLOOKUP(B464,'Full FBS'!$B$18:$M$2049,7,0)</f>
        <v>0</v>
      </c>
      <c r="I464" s="156">
        <f>VLOOKUP(B464,'Full FBS'!$B$18:$M$2049,8,0)</f>
        <v>0</v>
      </c>
      <c r="J464" s="156">
        <f>VLOOKUP(B464,'Full FBS'!$B$18:$M$2049,9,0)</f>
        <v>0</v>
      </c>
      <c r="K464" s="156">
        <f>VLOOKUP(B464,'Full FBS'!$B$18:$M$2049,10,0)</f>
        <v>0</v>
      </c>
      <c r="L464" s="156">
        <f>VLOOKUP(B464,'Full FBS'!$B$18:$M$2049,11,0)</f>
        <v>0</v>
      </c>
      <c r="M464" s="156">
        <f>VLOOKUP(B464,'Full FBS'!$B$18:$M$2049,12,0)</f>
        <v>0</v>
      </c>
      <c r="N464" s="153">
        <f>SUM(G464*$D$8+H464*$D$5+I464*$D$9+J464*$D$6+K464*$D$11+L464*$D$10+M464*$D$7)</f>
        <v>0</v>
      </c>
      <c r="O464" s="159">
        <f>VLOOKUP(B464, 'Full FBS'!$B$18:$P$2049, 14, FALSE)</f>
        <v>1.02</v>
      </c>
      <c r="P464" s="160">
        <f>SUM(((((I464+(L464*1.1))/1800*0.55)+(J464+M464)/18*0.41))+(K464/20*0.04))*100*O464+(H464*1.75)</f>
        <v>0</v>
      </c>
      <c r="Q464" s="29"/>
      <c r="R464" s="14"/>
      <c r="S464" s="14"/>
      <c r="T464" s="14"/>
      <c r="U464" s="14"/>
    </row>
    <row r="465" spans="1:21" ht="13.5" customHeight="1">
      <c r="A465" s="154">
        <f>RANK(N465,$N$18:$N$2220)</f>
        <v>431</v>
      </c>
      <c r="B465" s="148" t="s">
        <v>1051</v>
      </c>
      <c r="C465" s="148" t="s">
        <v>1912</v>
      </c>
      <c r="D465" s="149" t="s">
        <v>39</v>
      </c>
      <c r="E465" s="149" t="s">
        <v>38</v>
      </c>
      <c r="F465" s="149" t="s">
        <v>47</v>
      </c>
      <c r="G465" s="156">
        <f>VLOOKUP(B465,'Full FBS'!$B$18:$M$2049,6,0)</f>
        <v>0</v>
      </c>
      <c r="H465" s="156">
        <f>VLOOKUP(B465,'Full FBS'!$B$18:$M$2049,7,0)</f>
        <v>0</v>
      </c>
      <c r="I465" s="156">
        <f>VLOOKUP(B465,'Full FBS'!$B$18:$M$2049,8,0)</f>
        <v>0</v>
      </c>
      <c r="J465" s="156">
        <f>VLOOKUP(B465,'Full FBS'!$B$18:$M$2049,9,0)</f>
        <v>0</v>
      </c>
      <c r="K465" s="156">
        <f>VLOOKUP(B465,'Full FBS'!$B$18:$M$2049,10,0)</f>
        <v>0</v>
      </c>
      <c r="L465" s="156">
        <f>VLOOKUP(B465,'Full FBS'!$B$18:$M$2049,11,0)</f>
        <v>0</v>
      </c>
      <c r="M465" s="156">
        <f>VLOOKUP(B465,'Full FBS'!$B$18:$M$2049,12,0)</f>
        <v>0</v>
      </c>
      <c r="N465" s="153">
        <f>SUM(G465*$D$8+H465*$D$5+I465*$D$9+J465*$D$6+K465*$D$11+L465*$D$10+M465*$D$7)</f>
        <v>0</v>
      </c>
      <c r="O465" s="159">
        <f>VLOOKUP(B465, 'Full FBS'!$B$18:$P$2049, 14, FALSE)</f>
        <v>1.02</v>
      </c>
      <c r="P465" s="160">
        <f>SUM(((((I465+(L465*1.1))/1800*0.55)+(J465+M465)/18*0.41))+(K465/20*0.04))*100*O465+(H465*1.75)</f>
        <v>0</v>
      </c>
      <c r="Q465" s="29"/>
      <c r="R465" s="14"/>
      <c r="S465" s="14"/>
      <c r="T465" s="14"/>
      <c r="U465" s="14"/>
    </row>
    <row r="466" spans="1:21" ht="13.5" customHeight="1">
      <c r="A466" s="154">
        <f>RANK(N466,$N$18:$N$2220)</f>
        <v>431</v>
      </c>
      <c r="B466" s="148" t="s">
        <v>1198</v>
      </c>
      <c r="C466" s="148" t="s">
        <v>1913</v>
      </c>
      <c r="D466" s="149" t="s">
        <v>39</v>
      </c>
      <c r="E466" s="149" t="s">
        <v>1965</v>
      </c>
      <c r="F466" s="149" t="s">
        <v>336</v>
      </c>
      <c r="G466" s="156">
        <f>VLOOKUP(B466,'Full FBS'!$B$18:$M$2049,6,0)</f>
        <v>0</v>
      </c>
      <c r="H466" s="156">
        <f>VLOOKUP(B466,'Full FBS'!$B$18:$M$2049,7,0)</f>
        <v>0</v>
      </c>
      <c r="I466" s="156">
        <f>VLOOKUP(B466,'Full FBS'!$B$18:$M$2049,8,0)</f>
        <v>0</v>
      </c>
      <c r="J466" s="156">
        <f>VLOOKUP(B466,'Full FBS'!$B$18:$M$2049,9,0)</f>
        <v>0</v>
      </c>
      <c r="K466" s="156">
        <f>VLOOKUP(B466,'Full FBS'!$B$18:$M$2049,10,0)</f>
        <v>0</v>
      </c>
      <c r="L466" s="156">
        <f>VLOOKUP(B466,'Full FBS'!$B$18:$M$2049,11,0)</f>
        <v>0</v>
      </c>
      <c r="M466" s="156">
        <f>VLOOKUP(B466,'Full FBS'!$B$18:$M$2049,12,0)</f>
        <v>0</v>
      </c>
      <c r="N466" s="153">
        <f>SUM(G466*$D$8+H466*$D$5+I466*$D$9+J466*$D$6+K466*$D$11+L466*$D$10+M466*$D$7)</f>
        <v>0</v>
      </c>
      <c r="O466" s="159">
        <f>VLOOKUP(B466, 'Full FBS'!$B$18:$P$2049, 14, FALSE)</f>
        <v>1.02</v>
      </c>
      <c r="P466" s="160">
        <f>SUM(((((I466+(L466*1.1))/1800*0.55)+(J466+M466)/18*0.41))+(K466/20*0.04))*100*O466+(H466*1.75)</f>
        <v>0</v>
      </c>
      <c r="Q466" s="29"/>
      <c r="R466" s="14"/>
      <c r="S466" s="14"/>
      <c r="T466" s="14"/>
      <c r="U466" s="14"/>
    </row>
    <row r="467" spans="1:21" ht="13.5" customHeight="1">
      <c r="A467" s="154">
        <f>RANK(N467,$N$18:$N$2220)</f>
        <v>431</v>
      </c>
      <c r="B467" s="148" t="s">
        <v>1203</v>
      </c>
      <c r="C467" s="148" t="s">
        <v>426</v>
      </c>
      <c r="D467" s="149" t="s">
        <v>39</v>
      </c>
      <c r="E467" s="149" t="s">
        <v>1965</v>
      </c>
      <c r="F467" s="149" t="s">
        <v>45</v>
      </c>
      <c r="G467" s="156">
        <f>VLOOKUP(B467,'Full FBS'!$B$18:$M$2049,6,0)</f>
        <v>0</v>
      </c>
      <c r="H467" s="156">
        <f>VLOOKUP(B467,'Full FBS'!$B$18:$M$2049,7,0)</f>
        <v>0</v>
      </c>
      <c r="I467" s="156">
        <f>VLOOKUP(B467,'Full FBS'!$B$18:$M$2049,8,0)</f>
        <v>0</v>
      </c>
      <c r="J467" s="156">
        <f>VLOOKUP(B467,'Full FBS'!$B$18:$M$2049,9,0)</f>
        <v>0</v>
      </c>
      <c r="K467" s="156">
        <f>VLOOKUP(B467,'Full FBS'!$B$18:$M$2049,10,0)</f>
        <v>0</v>
      </c>
      <c r="L467" s="156">
        <f>VLOOKUP(B467,'Full FBS'!$B$18:$M$2049,11,0)</f>
        <v>0</v>
      </c>
      <c r="M467" s="156">
        <f>VLOOKUP(B467,'Full FBS'!$B$18:$M$2049,12,0)</f>
        <v>0</v>
      </c>
      <c r="N467" s="153">
        <f>SUM(G467*$D$8+H467*$D$5+I467*$D$9+J467*$D$6+K467*$D$11+L467*$D$10+M467*$D$7)</f>
        <v>0</v>
      </c>
      <c r="O467" s="159">
        <f>VLOOKUP(B467, 'Full FBS'!$B$18:$P$2049, 14, FALSE)</f>
        <v>1.02</v>
      </c>
      <c r="P467" s="160">
        <f>SUM(((((I467+(L467*1.1))/1800*0.55)+(J467+M467)/18*0.41))+(K467/20*0.04))*100*O467+(H467*1.75)</f>
        <v>0</v>
      </c>
      <c r="Q467" s="29"/>
      <c r="R467" s="14"/>
      <c r="S467" s="14"/>
      <c r="T467" s="14"/>
      <c r="U467" s="14"/>
    </row>
    <row r="468" spans="1:21" ht="13.5" customHeight="1">
      <c r="A468" s="154">
        <f>RANK(N468,$N$18:$N$2220)</f>
        <v>431</v>
      </c>
      <c r="B468" s="148" t="s">
        <v>787</v>
      </c>
      <c r="C468" s="148" t="s">
        <v>1914</v>
      </c>
      <c r="D468" s="149" t="s">
        <v>39</v>
      </c>
      <c r="E468" s="149" t="s">
        <v>38</v>
      </c>
      <c r="F468" s="149" t="s">
        <v>1966</v>
      </c>
      <c r="G468" s="156">
        <f>VLOOKUP(B468,'Full FBS'!$B$18:$M$2049,6,0)</f>
        <v>0</v>
      </c>
      <c r="H468" s="156">
        <f>VLOOKUP(B468,'Full FBS'!$B$18:$M$2049,7,0)</f>
        <v>0</v>
      </c>
      <c r="I468" s="156">
        <f>VLOOKUP(B468,'Full FBS'!$B$18:$M$2049,8,0)</f>
        <v>0</v>
      </c>
      <c r="J468" s="156">
        <f>VLOOKUP(B468,'Full FBS'!$B$18:$M$2049,9,0)</f>
        <v>0</v>
      </c>
      <c r="K468" s="156">
        <f>VLOOKUP(B468,'Full FBS'!$B$18:$M$2049,10,0)</f>
        <v>0</v>
      </c>
      <c r="L468" s="156">
        <f>VLOOKUP(B468,'Full FBS'!$B$18:$M$2049,11,0)</f>
        <v>0</v>
      </c>
      <c r="M468" s="156">
        <f>VLOOKUP(B468,'Full FBS'!$B$18:$M$2049,12,0)</f>
        <v>0</v>
      </c>
      <c r="N468" s="153">
        <f>SUM(G468*$D$8+H468*$D$5+I468*$D$9+J468*$D$6+K468*$D$11+L468*$D$10+M468*$D$7)</f>
        <v>0</v>
      </c>
      <c r="O468" s="159">
        <f>VLOOKUP(B468, 'Full FBS'!$B$18:$P$2049, 14, FALSE)</f>
        <v>1.02</v>
      </c>
      <c r="P468" s="160">
        <f>SUM(((((I468+(L468*1.1))/1800*0.55)+(J468+M468)/18*0.41))+(K468/20*0.04))*100*O468+(H468*1.75)</f>
        <v>0</v>
      </c>
      <c r="Q468" s="29"/>
      <c r="R468" s="14"/>
      <c r="S468" s="14"/>
      <c r="T468" s="14"/>
      <c r="U468" s="14"/>
    </row>
    <row r="469" spans="1:21" ht="13.5" customHeight="1">
      <c r="A469" s="154">
        <f>RANK(N469,$N$18:$N$2220)</f>
        <v>431</v>
      </c>
      <c r="B469" s="148" t="s">
        <v>1215</v>
      </c>
      <c r="C469" s="148" t="s">
        <v>1915</v>
      </c>
      <c r="D469" s="149" t="s">
        <v>39</v>
      </c>
      <c r="E469" s="149" t="s">
        <v>36</v>
      </c>
      <c r="F469" s="149" t="s">
        <v>35</v>
      </c>
      <c r="G469" s="156">
        <f>VLOOKUP(B469,'Full FBS'!$B$18:$M$2049,6,0)</f>
        <v>0</v>
      </c>
      <c r="H469" s="156">
        <f>VLOOKUP(B469,'Full FBS'!$B$18:$M$2049,7,0)</f>
        <v>0</v>
      </c>
      <c r="I469" s="156">
        <f>VLOOKUP(B469,'Full FBS'!$B$18:$M$2049,8,0)</f>
        <v>0</v>
      </c>
      <c r="J469" s="156">
        <f>VLOOKUP(B469,'Full FBS'!$B$18:$M$2049,9,0)</f>
        <v>0</v>
      </c>
      <c r="K469" s="156">
        <f>VLOOKUP(B469,'Full FBS'!$B$18:$M$2049,10,0)</f>
        <v>0</v>
      </c>
      <c r="L469" s="156">
        <f>VLOOKUP(B469,'Full FBS'!$B$18:$M$2049,11,0)</f>
        <v>0</v>
      </c>
      <c r="M469" s="156">
        <f>VLOOKUP(B469,'Full FBS'!$B$18:$M$2049,12,0)</f>
        <v>0</v>
      </c>
      <c r="N469" s="153">
        <f>SUM(G469*$D$8+H469*$D$5+I469*$D$9+J469*$D$6+K469*$D$11+L469*$D$10+M469*$D$7)</f>
        <v>0</v>
      </c>
      <c r="O469" s="159">
        <f>VLOOKUP(B469, 'Full FBS'!$B$18:$P$2049, 14, FALSE)</f>
        <v>1.02</v>
      </c>
      <c r="P469" s="160">
        <f>SUM(((((I469+(L469*1.1))/1800*0.55)+(J469+M469)/18*0.41))+(K469/20*0.04))*100*O469+(H469*1.75)</f>
        <v>0</v>
      </c>
      <c r="Q469" s="29"/>
      <c r="R469" s="14"/>
      <c r="S469" s="14"/>
      <c r="T469" s="14"/>
      <c r="U469" s="14"/>
    </row>
    <row r="470" spans="1:21" ht="13.5" customHeight="1">
      <c r="A470" s="154">
        <f>RANK(N470,$N$18:$N$2220)</f>
        <v>431</v>
      </c>
      <c r="B470" s="148" t="s">
        <v>1222</v>
      </c>
      <c r="C470" s="148" t="s">
        <v>451</v>
      </c>
      <c r="D470" s="149" t="s">
        <v>39</v>
      </c>
      <c r="E470" s="149" t="s">
        <v>38</v>
      </c>
      <c r="F470" s="149" t="s">
        <v>336</v>
      </c>
      <c r="G470" s="156">
        <f>VLOOKUP(B470,'Full FBS'!$B$18:$M$2049,6,0)</f>
        <v>0</v>
      </c>
      <c r="H470" s="156">
        <f>VLOOKUP(B470,'Full FBS'!$B$18:$M$2049,7,0)</f>
        <v>0</v>
      </c>
      <c r="I470" s="156">
        <f>VLOOKUP(B470,'Full FBS'!$B$18:$M$2049,8,0)</f>
        <v>0</v>
      </c>
      <c r="J470" s="156">
        <f>VLOOKUP(B470,'Full FBS'!$B$18:$M$2049,9,0)</f>
        <v>0</v>
      </c>
      <c r="K470" s="156">
        <f>VLOOKUP(B470,'Full FBS'!$B$18:$M$2049,10,0)</f>
        <v>0</v>
      </c>
      <c r="L470" s="156">
        <f>VLOOKUP(B470,'Full FBS'!$B$18:$M$2049,11,0)</f>
        <v>0</v>
      </c>
      <c r="M470" s="156">
        <f>VLOOKUP(B470,'Full FBS'!$B$18:$M$2049,12,0)</f>
        <v>0</v>
      </c>
      <c r="N470" s="153">
        <f>SUM(G470*$D$8+H470*$D$5+I470*$D$9+J470*$D$6+K470*$D$11+L470*$D$10+M470*$D$7)</f>
        <v>0</v>
      </c>
      <c r="O470" s="159">
        <f>VLOOKUP(B470, 'Full FBS'!$B$18:$P$2049, 14, FALSE)</f>
        <v>1.02</v>
      </c>
      <c r="P470" s="160">
        <f>SUM(((((I470+(L470*1.1))/1800*0.55)+(J470+M470)/18*0.41))+(K470/20*0.04))*100*O470+(H470*1.75)</f>
        <v>0</v>
      </c>
      <c r="Q470" s="29"/>
      <c r="R470" s="14"/>
      <c r="S470" s="14"/>
      <c r="T470" s="14"/>
      <c r="U470" s="14"/>
    </row>
    <row r="471" spans="1:21" ht="13.5" customHeight="1">
      <c r="A471" s="154">
        <f>RANK(N471,$N$18:$N$2220)</f>
        <v>431</v>
      </c>
      <c r="B471" s="148" t="s">
        <v>1242</v>
      </c>
      <c r="C471" s="148" t="s">
        <v>1917</v>
      </c>
      <c r="D471" s="149" t="s">
        <v>39</v>
      </c>
      <c r="E471" s="149" t="s">
        <v>38</v>
      </c>
      <c r="F471" s="149" t="s">
        <v>41</v>
      </c>
      <c r="G471" s="156">
        <f>VLOOKUP(B471,'Full FBS'!$B$18:$M$2049,6,0)</f>
        <v>0</v>
      </c>
      <c r="H471" s="156">
        <f>VLOOKUP(B471,'Full FBS'!$B$18:$M$2049,7,0)</f>
        <v>0</v>
      </c>
      <c r="I471" s="156">
        <f>VLOOKUP(B471,'Full FBS'!$B$18:$M$2049,8,0)</f>
        <v>0</v>
      </c>
      <c r="J471" s="156">
        <f>VLOOKUP(B471,'Full FBS'!$B$18:$M$2049,9,0)</f>
        <v>0</v>
      </c>
      <c r="K471" s="156">
        <f>VLOOKUP(B471,'Full FBS'!$B$18:$M$2049,10,0)</f>
        <v>0</v>
      </c>
      <c r="L471" s="156">
        <f>VLOOKUP(B471,'Full FBS'!$B$18:$M$2049,11,0)</f>
        <v>0</v>
      </c>
      <c r="M471" s="156">
        <f>VLOOKUP(B471,'Full FBS'!$B$18:$M$2049,12,0)</f>
        <v>0</v>
      </c>
      <c r="N471" s="153">
        <f>SUM(G471*$D$8+H471*$D$5+I471*$D$9+J471*$D$6+K471*$D$11+L471*$D$10+M471*$D$7)</f>
        <v>0</v>
      </c>
      <c r="O471" s="159">
        <f>VLOOKUP(B471, 'Full FBS'!$B$18:$P$2049, 14, FALSE)</f>
        <v>1.02</v>
      </c>
      <c r="P471" s="160">
        <f>SUM(((((I471+(L471*1.1))/1800*0.55)+(J471+M471)/18*0.41))+(K471/20*0.04))*100*O471+(H471*1.75)</f>
        <v>0</v>
      </c>
      <c r="Q471" s="29"/>
      <c r="R471" s="14"/>
      <c r="S471" s="14"/>
      <c r="T471" s="14"/>
      <c r="U471" s="14"/>
    </row>
    <row r="472" spans="1:21" ht="13.5" customHeight="1">
      <c r="A472" s="154">
        <f>RANK(N472,$N$18:$N$2220)</f>
        <v>431</v>
      </c>
      <c r="B472" s="148" t="s">
        <v>2064</v>
      </c>
      <c r="C472" s="148" t="s">
        <v>1041</v>
      </c>
      <c r="D472" s="149" t="s">
        <v>39</v>
      </c>
      <c r="E472" s="149" t="s">
        <v>1965</v>
      </c>
      <c r="F472" s="149" t="s">
        <v>47</v>
      </c>
      <c r="G472" s="156">
        <f>VLOOKUP(B472,'Full FBS'!$B$18:$M$2049,6,0)</f>
        <v>0</v>
      </c>
      <c r="H472" s="156">
        <f>VLOOKUP(B472,'Full FBS'!$B$18:$M$2049,7,0)</f>
        <v>0</v>
      </c>
      <c r="I472" s="156">
        <f>VLOOKUP(B472,'Full FBS'!$B$18:$M$2049,8,0)</f>
        <v>0</v>
      </c>
      <c r="J472" s="156">
        <f>VLOOKUP(B472,'Full FBS'!$B$18:$M$2049,9,0)</f>
        <v>0</v>
      </c>
      <c r="K472" s="156">
        <f>VLOOKUP(B472,'Full FBS'!$B$18:$M$2049,10,0)</f>
        <v>0</v>
      </c>
      <c r="L472" s="156">
        <f>VLOOKUP(B472,'Full FBS'!$B$18:$M$2049,11,0)</f>
        <v>0</v>
      </c>
      <c r="M472" s="156">
        <f>VLOOKUP(B472,'Full FBS'!$B$18:$M$2049,12,0)</f>
        <v>0</v>
      </c>
      <c r="N472" s="153">
        <f>SUM(G472*$D$8+H472*$D$5+I472*$D$9+J472*$D$6+K472*$D$11+L472*$D$10+M472*$D$7)</f>
        <v>0</v>
      </c>
      <c r="O472" s="159">
        <f>VLOOKUP(B472, 'Full FBS'!$B$18:$P$2049, 14, FALSE)</f>
        <v>1.02</v>
      </c>
      <c r="P472" s="160">
        <f>SUM(((((I472+(L472*1.1))/1800*0.55)+(J472+M472)/18*0.41))+(K472/20*0.04))*100*O472+(H472*1.75)</f>
        <v>0</v>
      </c>
      <c r="Q472" s="29"/>
      <c r="R472" s="14"/>
      <c r="S472" s="14"/>
      <c r="T472" s="14"/>
      <c r="U472" s="14"/>
    </row>
    <row r="473" spans="1:21" ht="13.5" customHeight="1">
      <c r="A473" s="154">
        <f>RANK(N473,$N$18:$N$2220)</f>
        <v>431</v>
      </c>
      <c r="B473" s="148" t="s">
        <v>2066</v>
      </c>
      <c r="C473" s="148" t="s">
        <v>1042</v>
      </c>
      <c r="D473" s="149" t="s">
        <v>39</v>
      </c>
      <c r="E473" s="149" t="s">
        <v>36</v>
      </c>
      <c r="F473" s="149" t="s">
        <v>48</v>
      </c>
      <c r="G473" s="156">
        <f>VLOOKUP(B473,'Full FBS'!$B$18:$M$2049,6,0)</f>
        <v>0</v>
      </c>
      <c r="H473" s="156">
        <f>VLOOKUP(B473,'Full FBS'!$B$18:$M$2049,7,0)</f>
        <v>0</v>
      </c>
      <c r="I473" s="156">
        <f>VLOOKUP(B473,'Full FBS'!$B$18:$M$2049,8,0)</f>
        <v>0</v>
      </c>
      <c r="J473" s="156">
        <f>VLOOKUP(B473,'Full FBS'!$B$18:$M$2049,9,0)</f>
        <v>0</v>
      </c>
      <c r="K473" s="156">
        <f>VLOOKUP(B473,'Full FBS'!$B$18:$M$2049,10,0)</f>
        <v>0</v>
      </c>
      <c r="L473" s="156">
        <f>VLOOKUP(B473,'Full FBS'!$B$18:$M$2049,11,0)</f>
        <v>0</v>
      </c>
      <c r="M473" s="156">
        <f>VLOOKUP(B473,'Full FBS'!$B$18:$M$2049,12,0)</f>
        <v>0</v>
      </c>
      <c r="N473" s="153">
        <f>SUM(G473*$D$8+H473*$D$5+I473*$D$9+J473*$D$6+K473*$D$11+L473*$D$10+M473*$D$7)</f>
        <v>0</v>
      </c>
      <c r="O473" s="159">
        <f>VLOOKUP(B473, 'Full FBS'!$B$18:$P$2049, 14, FALSE)</f>
        <v>1.02</v>
      </c>
      <c r="P473" s="160">
        <f>SUM(((((I473+(L473*1.1))/1800*0.55)+(J473+M473)/18*0.41))+(K473/20*0.04))*100*O473+(H473*1.75)</f>
        <v>0</v>
      </c>
      <c r="Q473" s="29"/>
      <c r="R473" s="14"/>
      <c r="S473" s="14"/>
      <c r="T473" s="14"/>
      <c r="U473" s="14"/>
    </row>
    <row r="474" spans="1:21" ht="13.5" customHeight="1">
      <c r="A474" s="154">
        <f>RANK(N474,$N$18:$N$2220)</f>
        <v>431</v>
      </c>
      <c r="B474" s="148" t="s">
        <v>1270</v>
      </c>
      <c r="C474" s="148" t="s">
        <v>419</v>
      </c>
      <c r="D474" s="149" t="s">
        <v>39</v>
      </c>
      <c r="E474" s="149" t="s">
        <v>34</v>
      </c>
      <c r="F474" s="149" t="s">
        <v>37</v>
      </c>
      <c r="G474" s="156">
        <f>VLOOKUP(B474,'Full FBS'!$B$18:$M$2049,6,0)</f>
        <v>0</v>
      </c>
      <c r="H474" s="156">
        <f>VLOOKUP(B474,'Full FBS'!$B$18:$M$2049,7,0)</f>
        <v>0</v>
      </c>
      <c r="I474" s="156">
        <f>VLOOKUP(B474,'Full FBS'!$B$18:$M$2049,8,0)</f>
        <v>0</v>
      </c>
      <c r="J474" s="156">
        <f>VLOOKUP(B474,'Full FBS'!$B$18:$M$2049,9,0)</f>
        <v>0</v>
      </c>
      <c r="K474" s="156">
        <f>VLOOKUP(B474,'Full FBS'!$B$18:$M$2049,10,0)</f>
        <v>0</v>
      </c>
      <c r="L474" s="156">
        <f>VLOOKUP(B474,'Full FBS'!$B$18:$M$2049,11,0)</f>
        <v>0</v>
      </c>
      <c r="M474" s="156">
        <f>VLOOKUP(B474,'Full FBS'!$B$18:$M$2049,12,0)</f>
        <v>0</v>
      </c>
      <c r="N474" s="153">
        <f>SUM(G474*$D$8+H474*$D$5+I474*$D$9+J474*$D$6+K474*$D$11+L474*$D$10+M474*$D$7)</f>
        <v>0</v>
      </c>
      <c r="O474" s="159">
        <f>VLOOKUP(B474, 'Full FBS'!$B$18:$P$2049, 14, FALSE)</f>
        <v>1.02</v>
      </c>
      <c r="P474" s="160">
        <f>SUM(((((I474+(L474*1.1))/1800*0.55)+(J474+M474)/18*0.41))+(K474/20*0.04))*100*O474+(H474*1.75)</f>
        <v>0</v>
      </c>
      <c r="Q474" s="29"/>
      <c r="R474" s="14"/>
      <c r="S474" s="14"/>
      <c r="T474" s="14"/>
      <c r="U474" s="14"/>
    </row>
    <row r="475" spans="1:21" ht="13.5" customHeight="1">
      <c r="A475" s="154">
        <f>RANK(N475,$N$18:$N$2220)</f>
        <v>431</v>
      </c>
      <c r="B475" s="148" t="s">
        <v>1277</v>
      </c>
      <c r="C475" s="148" t="s">
        <v>1919</v>
      </c>
      <c r="D475" s="149" t="s">
        <v>39</v>
      </c>
      <c r="E475" s="149" t="s">
        <v>1965</v>
      </c>
      <c r="F475" s="149" t="s">
        <v>35</v>
      </c>
      <c r="G475" s="156">
        <f>VLOOKUP(B475,'Full FBS'!$B$18:$M$2049,6,0)</f>
        <v>0</v>
      </c>
      <c r="H475" s="156">
        <f>VLOOKUP(B475,'Full FBS'!$B$18:$M$2049,7,0)</f>
        <v>0</v>
      </c>
      <c r="I475" s="156">
        <f>VLOOKUP(B475,'Full FBS'!$B$18:$M$2049,8,0)</f>
        <v>0</v>
      </c>
      <c r="J475" s="156">
        <f>VLOOKUP(B475,'Full FBS'!$B$18:$M$2049,9,0)</f>
        <v>0</v>
      </c>
      <c r="K475" s="156">
        <f>VLOOKUP(B475,'Full FBS'!$B$18:$M$2049,10,0)</f>
        <v>0</v>
      </c>
      <c r="L475" s="156">
        <f>VLOOKUP(B475,'Full FBS'!$B$18:$M$2049,11,0)</f>
        <v>0</v>
      </c>
      <c r="M475" s="156">
        <f>VLOOKUP(B475,'Full FBS'!$B$18:$M$2049,12,0)</f>
        <v>0</v>
      </c>
      <c r="N475" s="153">
        <f>SUM(G475*$D$8+H475*$D$5+I475*$D$9+J475*$D$6+K475*$D$11+L475*$D$10+M475*$D$7)</f>
        <v>0</v>
      </c>
      <c r="O475" s="159">
        <f>VLOOKUP(B475, 'Full FBS'!$B$18:$P$2049, 14, FALSE)</f>
        <v>1.02</v>
      </c>
      <c r="P475" s="160">
        <f>SUM(((((I475+(L475*1.1))/1800*0.55)+(J475+M475)/18*0.41))+(K475/20*0.04))*100*O475+(H475*1.75)</f>
        <v>0</v>
      </c>
      <c r="Q475" s="29"/>
      <c r="R475" s="14"/>
      <c r="S475" s="14"/>
      <c r="T475" s="14"/>
      <c r="U475" s="14"/>
    </row>
    <row r="476" spans="1:21" ht="13.5" customHeight="1">
      <c r="A476" s="154">
        <f>RANK(N476,$N$18:$N$2220)</f>
        <v>431</v>
      </c>
      <c r="B476" s="148" t="s">
        <v>645</v>
      </c>
      <c r="C476" s="148" t="s">
        <v>1920</v>
      </c>
      <c r="D476" s="149" t="s">
        <v>39</v>
      </c>
      <c r="E476" s="149" t="s">
        <v>36</v>
      </c>
      <c r="F476" s="149" t="s">
        <v>1966</v>
      </c>
      <c r="G476" s="156">
        <f>VLOOKUP(B476,'Full FBS'!$B$18:$M$2049,6,0)</f>
        <v>0</v>
      </c>
      <c r="H476" s="156">
        <f>VLOOKUP(B476,'Full FBS'!$B$18:$M$2049,7,0)</f>
        <v>0</v>
      </c>
      <c r="I476" s="156">
        <f>VLOOKUP(B476,'Full FBS'!$B$18:$M$2049,8,0)</f>
        <v>0</v>
      </c>
      <c r="J476" s="156">
        <f>VLOOKUP(B476,'Full FBS'!$B$18:$M$2049,9,0)</f>
        <v>0</v>
      </c>
      <c r="K476" s="156">
        <f>VLOOKUP(B476,'Full FBS'!$B$18:$M$2049,10,0)</f>
        <v>0</v>
      </c>
      <c r="L476" s="156">
        <f>VLOOKUP(B476,'Full FBS'!$B$18:$M$2049,11,0)</f>
        <v>0</v>
      </c>
      <c r="M476" s="156">
        <f>VLOOKUP(B476,'Full FBS'!$B$18:$M$2049,12,0)</f>
        <v>0</v>
      </c>
      <c r="N476" s="153">
        <f>SUM(G476*$D$8+H476*$D$5+I476*$D$9+J476*$D$6+K476*$D$11+L476*$D$10+M476*$D$7)</f>
        <v>0</v>
      </c>
      <c r="O476" s="159">
        <f>VLOOKUP(B476, 'Full FBS'!$B$18:$P$2049, 14, FALSE)</f>
        <v>1.02</v>
      </c>
      <c r="P476" s="160">
        <f>SUM(((((I476+(L476*1.1))/1800*0.55)+(J476+M476)/18*0.41))+(K476/20*0.04))*100*O476+(H476*1.75)</f>
        <v>0</v>
      </c>
      <c r="Q476" s="29"/>
      <c r="R476" s="14"/>
      <c r="S476" s="14"/>
      <c r="T476" s="14"/>
      <c r="U476" s="14"/>
    </row>
    <row r="477" spans="1:21" ht="13.5" customHeight="1">
      <c r="A477" s="154">
        <f>RANK(N477,$N$18:$N$2220)</f>
        <v>431</v>
      </c>
      <c r="B477" s="148" t="s">
        <v>2072</v>
      </c>
      <c r="C477" s="148" t="s">
        <v>1921</v>
      </c>
      <c r="D477" s="149" t="s">
        <v>39</v>
      </c>
      <c r="E477" s="149" t="s">
        <v>36</v>
      </c>
      <c r="F477" s="149" t="s">
        <v>45</v>
      </c>
      <c r="G477" s="156">
        <f>VLOOKUP(B477,'Full FBS'!$B$18:$M$2049,6,0)</f>
        <v>0</v>
      </c>
      <c r="H477" s="156">
        <f>VLOOKUP(B477,'Full FBS'!$B$18:$M$2049,7,0)</f>
        <v>0</v>
      </c>
      <c r="I477" s="156">
        <f>VLOOKUP(B477,'Full FBS'!$B$18:$M$2049,8,0)</f>
        <v>0</v>
      </c>
      <c r="J477" s="156">
        <f>VLOOKUP(B477,'Full FBS'!$B$18:$M$2049,9,0)</f>
        <v>0</v>
      </c>
      <c r="K477" s="156">
        <f>VLOOKUP(B477,'Full FBS'!$B$18:$M$2049,10,0)</f>
        <v>0</v>
      </c>
      <c r="L477" s="156">
        <f>VLOOKUP(B477,'Full FBS'!$B$18:$M$2049,11,0)</f>
        <v>0</v>
      </c>
      <c r="M477" s="156">
        <f>VLOOKUP(B477,'Full FBS'!$B$18:$M$2049,12,0)</f>
        <v>0</v>
      </c>
      <c r="N477" s="153">
        <f>SUM(G477*$D$8+H477*$D$5+I477*$D$9+J477*$D$6+K477*$D$11+L477*$D$10+M477*$D$7)</f>
        <v>0</v>
      </c>
      <c r="O477" s="159">
        <f>VLOOKUP(B477, 'Full FBS'!$B$18:$P$2049, 14, FALSE)</f>
        <v>1.02</v>
      </c>
      <c r="P477" s="160">
        <f>SUM(((((I477+(L477*1.1))/1800*0.55)+(J477+M477)/18*0.41))+(K477/20*0.04))*100*O477+(H477*1.75)</f>
        <v>0</v>
      </c>
      <c r="Q477" s="29"/>
      <c r="R477" s="14"/>
      <c r="S477" s="14"/>
      <c r="T477" s="14"/>
      <c r="U477" s="14"/>
    </row>
    <row r="478" spans="1:21" ht="13.5" customHeight="1">
      <c r="A478" s="154">
        <f>RANK(N478,$N$18:$N$2220)</f>
        <v>431</v>
      </c>
      <c r="B478" s="148" t="s">
        <v>1315</v>
      </c>
      <c r="C478" s="148" t="s">
        <v>407</v>
      </c>
      <c r="D478" s="149" t="s">
        <v>39</v>
      </c>
      <c r="E478" s="149" t="s">
        <v>38</v>
      </c>
      <c r="F478" s="149" t="s">
        <v>35</v>
      </c>
      <c r="G478" s="156">
        <f>VLOOKUP(B478,'Full FBS'!$B$18:$M$2049,6,0)</f>
        <v>0</v>
      </c>
      <c r="H478" s="156">
        <f>VLOOKUP(B478,'Full FBS'!$B$18:$M$2049,7,0)</f>
        <v>0</v>
      </c>
      <c r="I478" s="156">
        <f>VLOOKUP(B478,'Full FBS'!$B$18:$M$2049,8,0)</f>
        <v>0</v>
      </c>
      <c r="J478" s="156">
        <f>VLOOKUP(B478,'Full FBS'!$B$18:$M$2049,9,0)</f>
        <v>0</v>
      </c>
      <c r="K478" s="156">
        <f>VLOOKUP(B478,'Full FBS'!$B$18:$M$2049,10,0)</f>
        <v>0</v>
      </c>
      <c r="L478" s="156">
        <f>VLOOKUP(B478,'Full FBS'!$B$18:$M$2049,11,0)</f>
        <v>0</v>
      </c>
      <c r="M478" s="156">
        <f>VLOOKUP(B478,'Full FBS'!$B$18:$M$2049,12,0)</f>
        <v>0</v>
      </c>
      <c r="N478" s="153">
        <f>SUM(G478*$D$8+H478*$D$5+I478*$D$9+J478*$D$6+K478*$D$11+L478*$D$10+M478*$D$7)</f>
        <v>0</v>
      </c>
      <c r="O478" s="159">
        <f>VLOOKUP(B478, 'Full FBS'!$B$18:$P$2049, 14, FALSE)</f>
        <v>1.02</v>
      </c>
      <c r="P478" s="160">
        <f>SUM(((((I478+(L478*1.1))/1800*0.55)+(J478+M478)/18*0.41))+(K478/20*0.04))*100*O478+(H478*1.75)</f>
        <v>0</v>
      </c>
      <c r="Q478" s="29"/>
      <c r="R478" s="14"/>
      <c r="S478" s="14"/>
      <c r="T478" s="14"/>
      <c r="U478" s="14"/>
    </row>
    <row r="479" spans="1:21" ht="13.5" customHeight="1">
      <c r="A479" s="154">
        <f>RANK(N479,$N$18:$N$2220)</f>
        <v>431</v>
      </c>
      <c r="B479" s="148" t="s">
        <v>2209</v>
      </c>
      <c r="C479" s="148" t="s">
        <v>413</v>
      </c>
      <c r="D479" s="149" t="s">
        <v>39</v>
      </c>
      <c r="E479" s="149" t="s">
        <v>40</v>
      </c>
      <c r="F479" s="149" t="s">
        <v>336</v>
      </c>
      <c r="G479" s="156">
        <f>VLOOKUP(B479,'Full FBS'!$B$18:$M$2049,6,0)</f>
        <v>0</v>
      </c>
      <c r="H479" s="156">
        <f>VLOOKUP(B479,'Full FBS'!$B$18:$M$2049,7,0)</f>
        <v>0</v>
      </c>
      <c r="I479" s="156">
        <f>VLOOKUP(B479,'Full FBS'!$B$18:$M$2049,8,0)</f>
        <v>0</v>
      </c>
      <c r="J479" s="156">
        <f>VLOOKUP(B479,'Full FBS'!$B$18:$M$2049,9,0)</f>
        <v>0</v>
      </c>
      <c r="K479" s="156">
        <f>VLOOKUP(B479,'Full FBS'!$B$18:$M$2049,10,0)</f>
        <v>0</v>
      </c>
      <c r="L479" s="156">
        <f>VLOOKUP(B479,'Full FBS'!$B$18:$M$2049,11,0)</f>
        <v>0</v>
      </c>
      <c r="M479" s="156">
        <f>VLOOKUP(B479,'Full FBS'!$B$18:$M$2049,12,0)</f>
        <v>0</v>
      </c>
      <c r="N479" s="153">
        <f>SUM(G479*$D$8+H479*$D$5+I479*$D$9+J479*$D$6+K479*$D$11+L479*$D$10+M479*$D$7)</f>
        <v>0</v>
      </c>
      <c r="O479" s="159">
        <f>VLOOKUP(B479, 'Full FBS'!$B$18:$P$2049, 14, FALSE)</f>
        <v>1.02</v>
      </c>
      <c r="P479" s="160">
        <f>SUM(((((I479+(L479*1.1))/1800*0.55)+(J479+M479)/18*0.41))+(K479/20*0.04))*100*O479+(H479*1.75)</f>
        <v>0</v>
      </c>
      <c r="Q479" s="29"/>
      <c r="R479" s="14"/>
      <c r="S479" s="14"/>
      <c r="T479" s="14"/>
      <c r="U479" s="14"/>
    </row>
    <row r="480" spans="1:21" ht="13.5" customHeight="1">
      <c r="A480" s="154">
        <f>RANK(N480,$N$18:$N$2220)</f>
        <v>431</v>
      </c>
      <c r="B480" s="148" t="s">
        <v>665</v>
      </c>
      <c r="C480" s="148" t="s">
        <v>449</v>
      </c>
      <c r="D480" s="149" t="s">
        <v>39</v>
      </c>
      <c r="E480" s="149" t="s">
        <v>36</v>
      </c>
      <c r="F480" s="149" t="s">
        <v>337</v>
      </c>
      <c r="G480" s="156">
        <f>VLOOKUP(B480,'Full FBS'!$B$18:$M$2049,6,0)</f>
        <v>0</v>
      </c>
      <c r="H480" s="156">
        <f>VLOOKUP(B480,'Full FBS'!$B$18:$M$2049,7,0)</f>
        <v>0</v>
      </c>
      <c r="I480" s="156">
        <f>VLOOKUP(B480,'Full FBS'!$B$18:$M$2049,8,0)</f>
        <v>0</v>
      </c>
      <c r="J480" s="156">
        <f>VLOOKUP(B480,'Full FBS'!$B$18:$M$2049,9,0)</f>
        <v>0</v>
      </c>
      <c r="K480" s="156">
        <f>VLOOKUP(B480,'Full FBS'!$B$18:$M$2049,10,0)</f>
        <v>0</v>
      </c>
      <c r="L480" s="156">
        <f>VLOOKUP(B480,'Full FBS'!$B$18:$M$2049,11,0)</f>
        <v>0</v>
      </c>
      <c r="M480" s="156">
        <f>VLOOKUP(B480,'Full FBS'!$B$18:$M$2049,12,0)</f>
        <v>0</v>
      </c>
      <c r="N480" s="153">
        <f>SUM(G480*$D$8+H480*$D$5+I480*$D$9+J480*$D$6+K480*$D$11+L480*$D$10+M480*$D$7)</f>
        <v>0</v>
      </c>
      <c r="O480" s="159">
        <f>VLOOKUP(B480, 'Full FBS'!$B$18:$P$2049, 14, FALSE)</f>
        <v>1.02</v>
      </c>
      <c r="P480" s="160">
        <f>SUM(((((I480+(L480*1.1))/1800*0.55)+(J480+M480)/18*0.41))+(K480/20*0.04))*100*O480+(H480*1.75)</f>
        <v>0</v>
      </c>
      <c r="Q480" s="29"/>
      <c r="R480" s="14"/>
      <c r="S480" s="14"/>
      <c r="T480" s="14"/>
      <c r="U480" s="14"/>
    </row>
    <row r="481" spans="1:21" ht="13.5" customHeight="1">
      <c r="A481" s="154">
        <f>RANK(N481,$N$18:$N$2220)</f>
        <v>431</v>
      </c>
      <c r="B481" s="148" t="s">
        <v>796</v>
      </c>
      <c r="C481" s="148" t="s">
        <v>443</v>
      </c>
      <c r="D481" s="149" t="s">
        <v>39</v>
      </c>
      <c r="E481" s="149" t="s">
        <v>38</v>
      </c>
      <c r="F481" s="149" t="s">
        <v>337</v>
      </c>
      <c r="G481" s="156">
        <f>VLOOKUP(B481,'Full FBS'!$B$18:$M$2049,6,0)</f>
        <v>0</v>
      </c>
      <c r="H481" s="156">
        <f>VLOOKUP(B481,'Full FBS'!$B$18:$M$2049,7,0)</f>
        <v>0</v>
      </c>
      <c r="I481" s="156">
        <f>VLOOKUP(B481,'Full FBS'!$B$18:$M$2049,8,0)</f>
        <v>0</v>
      </c>
      <c r="J481" s="156">
        <f>VLOOKUP(B481,'Full FBS'!$B$18:$M$2049,9,0)</f>
        <v>0</v>
      </c>
      <c r="K481" s="156">
        <f>VLOOKUP(B481,'Full FBS'!$B$18:$M$2049,10,0)</f>
        <v>0</v>
      </c>
      <c r="L481" s="156">
        <f>VLOOKUP(B481,'Full FBS'!$B$18:$M$2049,11,0)</f>
        <v>0</v>
      </c>
      <c r="M481" s="156">
        <f>VLOOKUP(B481,'Full FBS'!$B$18:$M$2049,12,0)</f>
        <v>0</v>
      </c>
      <c r="N481" s="153">
        <f>SUM(G481*$D$8+H481*$D$5+I481*$D$9+J481*$D$6+K481*$D$11+L481*$D$10+M481*$D$7)</f>
        <v>0</v>
      </c>
      <c r="O481" s="159">
        <f>VLOOKUP(B481, 'Full FBS'!$B$18:$P$2049, 14, FALSE)</f>
        <v>1.02</v>
      </c>
      <c r="P481" s="160">
        <f>SUM(((((I481+(L481*1.1))/1800*0.55)+(J481+M481)/18*0.41))+(K481/20*0.04))*100*O481+(H481*1.75)</f>
        <v>0</v>
      </c>
      <c r="Q481" s="29"/>
      <c r="R481" s="14"/>
      <c r="S481" s="14"/>
      <c r="T481" s="14"/>
      <c r="U481" s="14"/>
    </row>
    <row r="482" spans="1:21" ht="13.5" customHeight="1">
      <c r="A482" s="154">
        <f>RANK(N482,$N$18:$N$2220)</f>
        <v>431</v>
      </c>
      <c r="B482" s="148" t="s">
        <v>672</v>
      </c>
      <c r="C482" s="148" t="s">
        <v>452</v>
      </c>
      <c r="D482" s="149" t="s">
        <v>39</v>
      </c>
      <c r="E482" s="149" t="s">
        <v>36</v>
      </c>
      <c r="F482" s="149" t="s">
        <v>337</v>
      </c>
      <c r="G482" s="156">
        <f>VLOOKUP(B482,'Full FBS'!$B$18:$M$2049,6,0)</f>
        <v>0</v>
      </c>
      <c r="H482" s="156">
        <f>VLOOKUP(B482,'Full FBS'!$B$18:$M$2049,7,0)</f>
        <v>0</v>
      </c>
      <c r="I482" s="156">
        <f>VLOOKUP(B482,'Full FBS'!$B$18:$M$2049,8,0)</f>
        <v>0</v>
      </c>
      <c r="J482" s="156">
        <f>VLOOKUP(B482,'Full FBS'!$B$18:$M$2049,9,0)</f>
        <v>0</v>
      </c>
      <c r="K482" s="156">
        <f>VLOOKUP(B482,'Full FBS'!$B$18:$M$2049,10,0)</f>
        <v>0</v>
      </c>
      <c r="L482" s="156">
        <f>VLOOKUP(B482,'Full FBS'!$B$18:$M$2049,11,0)</f>
        <v>0</v>
      </c>
      <c r="M482" s="156">
        <f>VLOOKUP(B482,'Full FBS'!$B$18:$M$2049,12,0)</f>
        <v>0</v>
      </c>
      <c r="N482" s="153">
        <f>SUM(G482*$D$8+H482*$D$5+I482*$D$9+J482*$D$6+K482*$D$11+L482*$D$10+M482*$D$7)</f>
        <v>0</v>
      </c>
      <c r="O482" s="159">
        <f>VLOOKUP(B482, 'Full FBS'!$B$18:$P$2049, 14, FALSE)</f>
        <v>1.02</v>
      </c>
      <c r="P482" s="160">
        <f>SUM(((((I482+(L482*1.1))/1800*0.55)+(J482+M482)/18*0.41))+(K482/20*0.04))*100*O482+(H482*1.75)</f>
        <v>0</v>
      </c>
      <c r="Q482" s="29"/>
      <c r="R482" s="14"/>
      <c r="S482" s="14"/>
      <c r="T482" s="14"/>
      <c r="U482" s="14"/>
    </row>
    <row r="483" spans="1:21" ht="13.5" customHeight="1">
      <c r="A483" s="154">
        <f>RANK(N483,$N$18:$N$2220)</f>
        <v>431</v>
      </c>
      <c r="B483" s="148" t="s">
        <v>1343</v>
      </c>
      <c r="C483" s="148" t="s">
        <v>1923</v>
      </c>
      <c r="D483" s="149" t="s">
        <v>39</v>
      </c>
      <c r="E483" s="149" t="s">
        <v>1965</v>
      </c>
      <c r="F483" s="149" t="s">
        <v>336</v>
      </c>
      <c r="G483" s="156">
        <f>VLOOKUP(B483,'Full FBS'!$B$18:$M$2049,6,0)</f>
        <v>0</v>
      </c>
      <c r="H483" s="156">
        <f>VLOOKUP(B483,'Full FBS'!$B$18:$M$2049,7,0)</f>
        <v>0</v>
      </c>
      <c r="I483" s="156">
        <f>VLOOKUP(B483,'Full FBS'!$B$18:$M$2049,8,0)</f>
        <v>0</v>
      </c>
      <c r="J483" s="156">
        <f>VLOOKUP(B483,'Full FBS'!$B$18:$M$2049,9,0)</f>
        <v>0</v>
      </c>
      <c r="K483" s="156">
        <f>VLOOKUP(B483,'Full FBS'!$B$18:$M$2049,10,0)</f>
        <v>0</v>
      </c>
      <c r="L483" s="156">
        <f>VLOOKUP(B483,'Full FBS'!$B$18:$M$2049,11,0)</f>
        <v>0</v>
      </c>
      <c r="M483" s="156">
        <f>VLOOKUP(B483,'Full FBS'!$B$18:$M$2049,12,0)</f>
        <v>0</v>
      </c>
      <c r="N483" s="153">
        <f>SUM(G483*$D$8+H483*$D$5+I483*$D$9+J483*$D$6+K483*$D$11+L483*$D$10+M483*$D$7)</f>
        <v>0</v>
      </c>
      <c r="O483" s="159">
        <f>VLOOKUP(B483, 'Full FBS'!$B$18:$P$2049, 14, FALSE)</f>
        <v>1.02</v>
      </c>
      <c r="P483" s="160">
        <f>SUM(((((I483+(L483*1.1))/1800*0.55)+(J483+M483)/18*0.41))+(K483/20*0.04))*100*O483+(H483*1.75)</f>
        <v>0</v>
      </c>
      <c r="Q483" s="29"/>
      <c r="R483" s="14"/>
      <c r="S483" s="14"/>
      <c r="T483" s="14"/>
      <c r="U483" s="14"/>
    </row>
    <row r="484" spans="1:21" ht="13.5" customHeight="1">
      <c r="A484" s="154">
        <f>RANK(N484,$N$18:$N$2220)</f>
        <v>431</v>
      </c>
      <c r="B484" s="148" t="s">
        <v>2086</v>
      </c>
      <c r="C484" s="148" t="s">
        <v>1924</v>
      </c>
      <c r="D484" s="149" t="s">
        <v>39</v>
      </c>
      <c r="E484" s="149" t="s">
        <v>34</v>
      </c>
      <c r="F484" s="149" t="s">
        <v>1966</v>
      </c>
      <c r="G484" s="156">
        <f>VLOOKUP(B484,'Full FBS'!$B$18:$M$2049,6,0)</f>
        <v>0</v>
      </c>
      <c r="H484" s="156">
        <f>VLOOKUP(B484,'Full FBS'!$B$18:$M$2049,7,0)</f>
        <v>0</v>
      </c>
      <c r="I484" s="156">
        <f>VLOOKUP(B484,'Full FBS'!$B$18:$M$2049,8,0)</f>
        <v>0</v>
      </c>
      <c r="J484" s="156">
        <f>VLOOKUP(B484,'Full FBS'!$B$18:$M$2049,9,0)</f>
        <v>0</v>
      </c>
      <c r="K484" s="156">
        <f>VLOOKUP(B484,'Full FBS'!$B$18:$M$2049,10,0)</f>
        <v>0</v>
      </c>
      <c r="L484" s="156">
        <f>VLOOKUP(B484,'Full FBS'!$B$18:$M$2049,11,0)</f>
        <v>0</v>
      </c>
      <c r="M484" s="156">
        <f>VLOOKUP(B484,'Full FBS'!$B$18:$M$2049,12,0)</f>
        <v>0</v>
      </c>
      <c r="N484" s="153">
        <f>SUM(G484*$D$8+H484*$D$5+I484*$D$9+J484*$D$6+K484*$D$11+L484*$D$10+M484*$D$7)</f>
        <v>0</v>
      </c>
      <c r="O484" s="159">
        <f>VLOOKUP(B484, 'Full FBS'!$B$18:$P$2049, 14, FALSE)</f>
        <v>1.02</v>
      </c>
      <c r="P484" s="160">
        <f>SUM(((((I484+(L484*1.1))/1800*0.55)+(J484+M484)/18*0.41))+(K484/20*0.04))*100*O484+(H484*1.75)</f>
        <v>0</v>
      </c>
      <c r="Q484" s="29"/>
      <c r="R484" s="14"/>
      <c r="S484" s="14"/>
      <c r="T484" s="14"/>
      <c r="U484" s="14"/>
    </row>
    <row r="485" spans="1:21" ht="13.5" customHeight="1">
      <c r="A485" s="154">
        <f>RANK(N485,$N$18:$N$2220)</f>
        <v>431</v>
      </c>
      <c r="B485" s="148" t="s">
        <v>2089</v>
      </c>
      <c r="C485" s="148" t="s">
        <v>1925</v>
      </c>
      <c r="D485" s="149" t="s">
        <v>39</v>
      </c>
      <c r="E485" s="149" t="s">
        <v>38</v>
      </c>
      <c r="F485" s="149" t="s">
        <v>48</v>
      </c>
      <c r="G485" s="156">
        <f>VLOOKUP(B485,'Full FBS'!$B$18:$M$2049,6,0)</f>
        <v>0</v>
      </c>
      <c r="H485" s="156">
        <f>VLOOKUP(B485,'Full FBS'!$B$18:$M$2049,7,0)</f>
        <v>0</v>
      </c>
      <c r="I485" s="156">
        <f>VLOOKUP(B485,'Full FBS'!$B$18:$M$2049,8,0)</f>
        <v>0</v>
      </c>
      <c r="J485" s="156">
        <f>VLOOKUP(B485,'Full FBS'!$B$18:$M$2049,9,0)</f>
        <v>0</v>
      </c>
      <c r="K485" s="156">
        <f>VLOOKUP(B485,'Full FBS'!$B$18:$M$2049,10,0)</f>
        <v>0</v>
      </c>
      <c r="L485" s="156">
        <f>VLOOKUP(B485,'Full FBS'!$B$18:$M$2049,11,0)</f>
        <v>0</v>
      </c>
      <c r="M485" s="156">
        <f>VLOOKUP(B485,'Full FBS'!$B$18:$M$2049,12,0)</f>
        <v>0</v>
      </c>
      <c r="N485" s="153">
        <f>SUM(G485*$D$8+H485*$D$5+I485*$D$9+J485*$D$6+K485*$D$11+L485*$D$10+M485*$D$7)</f>
        <v>0</v>
      </c>
      <c r="O485" s="159">
        <f>VLOOKUP(B485, 'Full FBS'!$B$18:$P$2049, 14, FALSE)</f>
        <v>1.02</v>
      </c>
      <c r="P485" s="160">
        <f>SUM(((((I485+(L485*1.1))/1800*0.55)+(J485+M485)/18*0.41))+(K485/20*0.04))*100*O485+(H485*1.75)</f>
        <v>0</v>
      </c>
      <c r="Q485" s="29"/>
      <c r="R485" s="14"/>
      <c r="S485" s="14"/>
      <c r="T485" s="14"/>
      <c r="U485" s="14"/>
    </row>
    <row r="486" spans="1:21" ht="13.5" customHeight="1">
      <c r="A486" s="154">
        <f>RANK(N486,$N$18:$N$2220)</f>
        <v>431</v>
      </c>
      <c r="B486" s="148" t="s">
        <v>1357</v>
      </c>
      <c r="C486" s="148" t="s">
        <v>442</v>
      </c>
      <c r="D486" s="149" t="s">
        <v>39</v>
      </c>
      <c r="E486" s="149" t="s">
        <v>34</v>
      </c>
      <c r="F486" s="149" t="s">
        <v>336</v>
      </c>
      <c r="G486" s="156">
        <f>VLOOKUP(B486,'Full FBS'!$B$18:$M$2049,6,0)</f>
        <v>0</v>
      </c>
      <c r="H486" s="156">
        <f>VLOOKUP(B486,'Full FBS'!$B$18:$M$2049,7,0)</f>
        <v>0</v>
      </c>
      <c r="I486" s="156">
        <f>VLOOKUP(B486,'Full FBS'!$B$18:$M$2049,8,0)</f>
        <v>0</v>
      </c>
      <c r="J486" s="156">
        <f>VLOOKUP(B486,'Full FBS'!$B$18:$M$2049,9,0)</f>
        <v>0</v>
      </c>
      <c r="K486" s="156">
        <f>VLOOKUP(B486,'Full FBS'!$B$18:$M$2049,10,0)</f>
        <v>0</v>
      </c>
      <c r="L486" s="156">
        <f>VLOOKUP(B486,'Full FBS'!$B$18:$M$2049,11,0)</f>
        <v>0</v>
      </c>
      <c r="M486" s="156">
        <f>VLOOKUP(B486,'Full FBS'!$B$18:$M$2049,12,0)</f>
        <v>0</v>
      </c>
      <c r="N486" s="153">
        <f>SUM(G486*$D$8+H486*$D$5+I486*$D$9+J486*$D$6+K486*$D$11+L486*$D$10+M486*$D$7)</f>
        <v>0</v>
      </c>
      <c r="O486" s="159">
        <f>VLOOKUP(B486, 'Full FBS'!$B$18:$P$2049, 14, FALSE)</f>
        <v>1.02</v>
      </c>
      <c r="P486" s="160">
        <f>SUM(((((I486+(L486*1.1))/1800*0.55)+(J486+M486)/18*0.41))+(K486/20*0.04))*100*O486+(H486*1.75)</f>
        <v>0</v>
      </c>
      <c r="Q486" s="29"/>
      <c r="R486" s="14"/>
      <c r="S486" s="14"/>
      <c r="T486" s="14"/>
      <c r="U486" s="14"/>
    </row>
    <row r="487" spans="1:21" ht="13.5" customHeight="1">
      <c r="A487" s="154">
        <f>RANK(N487,$N$18:$N$2220)</f>
        <v>431</v>
      </c>
      <c r="B487" s="148" t="s">
        <v>1364</v>
      </c>
      <c r="C487" s="148" t="s">
        <v>1926</v>
      </c>
      <c r="D487" s="149" t="s">
        <v>39</v>
      </c>
      <c r="E487" s="149" t="s">
        <v>1965</v>
      </c>
      <c r="F487" s="149" t="s">
        <v>336</v>
      </c>
      <c r="G487" s="156">
        <f>VLOOKUP(B487,'Full FBS'!$B$18:$M$2049,6,0)</f>
        <v>0</v>
      </c>
      <c r="H487" s="156">
        <f>VLOOKUP(B487,'Full FBS'!$B$18:$M$2049,7,0)</f>
        <v>0</v>
      </c>
      <c r="I487" s="156">
        <f>VLOOKUP(B487,'Full FBS'!$B$18:$M$2049,8,0)</f>
        <v>0</v>
      </c>
      <c r="J487" s="156">
        <f>VLOOKUP(B487,'Full FBS'!$B$18:$M$2049,9,0)</f>
        <v>0</v>
      </c>
      <c r="K487" s="156">
        <f>VLOOKUP(B487,'Full FBS'!$B$18:$M$2049,10,0)</f>
        <v>0</v>
      </c>
      <c r="L487" s="156">
        <f>VLOOKUP(B487,'Full FBS'!$B$18:$M$2049,11,0)</f>
        <v>0</v>
      </c>
      <c r="M487" s="156">
        <f>VLOOKUP(B487,'Full FBS'!$B$18:$M$2049,12,0)</f>
        <v>0</v>
      </c>
      <c r="N487" s="153">
        <f>SUM(G487*$D$8+H487*$D$5+I487*$D$9+J487*$D$6+K487*$D$11+L487*$D$10+M487*$D$7)</f>
        <v>0</v>
      </c>
      <c r="O487" s="159">
        <f>VLOOKUP(B487, 'Full FBS'!$B$18:$P$2049, 14, FALSE)</f>
        <v>1.02</v>
      </c>
      <c r="P487" s="160">
        <f>SUM(((((I487+(L487*1.1))/1800*0.55)+(J487+M487)/18*0.41))+(K487/20*0.04))*100*O487+(H487*1.75)</f>
        <v>0</v>
      </c>
      <c r="Q487" s="29"/>
      <c r="R487" s="14"/>
      <c r="S487" s="14"/>
      <c r="T487" s="14"/>
      <c r="U487" s="14"/>
    </row>
    <row r="488" spans="1:21" ht="13.5" customHeight="1">
      <c r="A488" s="154">
        <f>RANK(N488,$N$18:$N$2220)</f>
        <v>431</v>
      </c>
      <c r="B488" s="148" t="s">
        <v>1383</v>
      </c>
      <c r="C488" s="148" t="s">
        <v>1928</v>
      </c>
      <c r="D488" s="149" t="s">
        <v>39</v>
      </c>
      <c r="E488" s="149" t="s">
        <v>36</v>
      </c>
      <c r="F488" s="149" t="s">
        <v>41</v>
      </c>
      <c r="G488" s="156">
        <f>VLOOKUP(B488,'Full FBS'!$B$18:$M$2049,6,0)</f>
        <v>0</v>
      </c>
      <c r="H488" s="156">
        <f>VLOOKUP(B488,'Full FBS'!$B$18:$M$2049,7,0)</f>
        <v>0</v>
      </c>
      <c r="I488" s="156">
        <f>VLOOKUP(B488,'Full FBS'!$B$18:$M$2049,8,0)</f>
        <v>0</v>
      </c>
      <c r="J488" s="156">
        <f>VLOOKUP(B488,'Full FBS'!$B$18:$M$2049,9,0)</f>
        <v>0</v>
      </c>
      <c r="K488" s="156">
        <f>VLOOKUP(B488,'Full FBS'!$B$18:$M$2049,10,0)</f>
        <v>0</v>
      </c>
      <c r="L488" s="156">
        <f>VLOOKUP(B488,'Full FBS'!$B$18:$M$2049,11,0)</f>
        <v>0</v>
      </c>
      <c r="M488" s="156">
        <f>VLOOKUP(B488,'Full FBS'!$B$18:$M$2049,12,0)</f>
        <v>0</v>
      </c>
      <c r="N488" s="153">
        <f>SUM(G488*$D$8+H488*$D$5+I488*$D$9+J488*$D$6+K488*$D$11+L488*$D$10+M488*$D$7)</f>
        <v>0</v>
      </c>
      <c r="O488" s="159">
        <f>VLOOKUP(B488, 'Full FBS'!$B$18:$P$2049, 14, FALSE)</f>
        <v>1.02</v>
      </c>
      <c r="P488" s="160">
        <f>SUM(((((I488+(L488*1.1))/1800*0.55)+(J488+M488)/18*0.41))+(K488/20*0.04))*100*O488+(H488*1.75)</f>
        <v>0</v>
      </c>
      <c r="Q488" s="29"/>
      <c r="R488" s="14"/>
      <c r="S488" s="14"/>
      <c r="T488" s="14"/>
      <c r="U488" s="14"/>
    </row>
    <row r="489" spans="1:21" ht="13.5" customHeight="1">
      <c r="A489" s="154">
        <f>RANK(N489,$N$18:$N$2220)</f>
        <v>431</v>
      </c>
      <c r="B489" s="148" t="s">
        <v>2101</v>
      </c>
      <c r="C489" s="148" t="s">
        <v>1931</v>
      </c>
      <c r="D489" s="149" t="s">
        <v>39</v>
      </c>
      <c r="E489" s="149" t="s">
        <v>38</v>
      </c>
      <c r="F489" s="149" t="s">
        <v>48</v>
      </c>
      <c r="G489" s="156">
        <f>VLOOKUP(B489,'Full FBS'!$B$18:$M$2049,6,0)</f>
        <v>0</v>
      </c>
      <c r="H489" s="156">
        <f>VLOOKUP(B489,'Full FBS'!$B$18:$M$2049,7,0)</f>
        <v>0</v>
      </c>
      <c r="I489" s="156">
        <f>VLOOKUP(B489,'Full FBS'!$B$18:$M$2049,8,0)</f>
        <v>0</v>
      </c>
      <c r="J489" s="156">
        <f>VLOOKUP(B489,'Full FBS'!$B$18:$M$2049,9,0)</f>
        <v>0</v>
      </c>
      <c r="K489" s="156">
        <f>VLOOKUP(B489,'Full FBS'!$B$18:$M$2049,10,0)</f>
        <v>0</v>
      </c>
      <c r="L489" s="156">
        <f>VLOOKUP(B489,'Full FBS'!$B$18:$M$2049,11,0)</f>
        <v>0</v>
      </c>
      <c r="M489" s="156">
        <f>VLOOKUP(B489,'Full FBS'!$B$18:$M$2049,12,0)</f>
        <v>0</v>
      </c>
      <c r="N489" s="153">
        <f>SUM(G489*$D$8+H489*$D$5+I489*$D$9+J489*$D$6+K489*$D$11+L489*$D$10+M489*$D$7)</f>
        <v>0</v>
      </c>
      <c r="O489" s="159">
        <f>VLOOKUP(B489, 'Full FBS'!$B$18:$P$2049, 14, FALSE)</f>
        <v>1.02</v>
      </c>
      <c r="P489" s="160">
        <f>SUM(((((I489+(L489*1.1))/1800*0.55)+(J489+M489)/18*0.41))+(K489/20*0.04))*100*O489+(H489*1.75)</f>
        <v>0</v>
      </c>
      <c r="Q489" s="29"/>
      <c r="R489" s="14"/>
      <c r="S489" s="14"/>
      <c r="T489" s="14"/>
      <c r="U489" s="14"/>
    </row>
    <row r="490" spans="1:21" ht="13.5" customHeight="1">
      <c r="A490" s="154">
        <f>RANK(N490,$N$18:$N$2220)</f>
        <v>431</v>
      </c>
      <c r="B490" s="148" t="s">
        <v>1425</v>
      </c>
      <c r="C490" s="148" t="s">
        <v>1932</v>
      </c>
      <c r="D490" s="149" t="s">
        <v>39</v>
      </c>
      <c r="E490" s="149" t="s">
        <v>40</v>
      </c>
      <c r="F490" s="149" t="s">
        <v>45</v>
      </c>
      <c r="G490" s="156">
        <f>VLOOKUP(B490,'Full FBS'!$B$18:$M$2049,6,0)</f>
        <v>0</v>
      </c>
      <c r="H490" s="156">
        <f>VLOOKUP(B490,'Full FBS'!$B$18:$M$2049,7,0)</f>
        <v>0</v>
      </c>
      <c r="I490" s="156">
        <f>VLOOKUP(B490,'Full FBS'!$B$18:$M$2049,8,0)</f>
        <v>0</v>
      </c>
      <c r="J490" s="156">
        <f>VLOOKUP(B490,'Full FBS'!$B$18:$M$2049,9,0)</f>
        <v>0</v>
      </c>
      <c r="K490" s="156">
        <f>VLOOKUP(B490,'Full FBS'!$B$18:$M$2049,10,0)</f>
        <v>0</v>
      </c>
      <c r="L490" s="156">
        <f>VLOOKUP(B490,'Full FBS'!$B$18:$M$2049,11,0)</f>
        <v>0</v>
      </c>
      <c r="M490" s="156">
        <f>VLOOKUP(B490,'Full FBS'!$B$18:$M$2049,12,0)</f>
        <v>0</v>
      </c>
      <c r="N490" s="153">
        <f>SUM(G490*$D$8+H490*$D$5+I490*$D$9+J490*$D$6+K490*$D$11+L490*$D$10+M490*$D$7)</f>
        <v>0</v>
      </c>
      <c r="O490" s="159">
        <f>VLOOKUP(B490, 'Full FBS'!$B$18:$P$2049, 14, FALSE)</f>
        <v>1.02</v>
      </c>
      <c r="P490" s="160">
        <f>SUM(((((I490+(L490*1.1))/1800*0.55)+(J490+M490)/18*0.41))+(K490/20*0.04))*100*O490+(H490*1.75)</f>
        <v>0</v>
      </c>
      <c r="Q490" s="29"/>
      <c r="R490" s="14"/>
      <c r="S490" s="14"/>
      <c r="T490" s="14"/>
      <c r="U490" s="14"/>
    </row>
    <row r="491" spans="1:21" ht="13.5" customHeight="1">
      <c r="A491" s="154">
        <f>RANK(N491,$N$18:$N$2220)</f>
        <v>431</v>
      </c>
      <c r="B491" s="148" t="s">
        <v>1428</v>
      </c>
      <c r="C491" s="148" t="s">
        <v>51</v>
      </c>
      <c r="D491" s="149" t="s">
        <v>39</v>
      </c>
      <c r="E491" s="149" t="s">
        <v>40</v>
      </c>
      <c r="F491" s="149" t="s">
        <v>37</v>
      </c>
      <c r="G491" s="156">
        <f>VLOOKUP(B491,'Full FBS'!$B$18:$M$2049,6,0)</f>
        <v>0</v>
      </c>
      <c r="H491" s="156">
        <f>VLOOKUP(B491,'Full FBS'!$B$18:$M$2049,7,0)</f>
        <v>0</v>
      </c>
      <c r="I491" s="156">
        <f>VLOOKUP(B491,'Full FBS'!$B$18:$M$2049,8,0)</f>
        <v>0</v>
      </c>
      <c r="J491" s="156">
        <f>VLOOKUP(B491,'Full FBS'!$B$18:$M$2049,9,0)</f>
        <v>0</v>
      </c>
      <c r="K491" s="156">
        <f>VLOOKUP(B491,'Full FBS'!$B$18:$M$2049,10,0)</f>
        <v>0</v>
      </c>
      <c r="L491" s="156">
        <f>VLOOKUP(B491,'Full FBS'!$B$18:$M$2049,11,0)</f>
        <v>0</v>
      </c>
      <c r="M491" s="156">
        <f>VLOOKUP(B491,'Full FBS'!$B$18:$M$2049,12,0)</f>
        <v>0</v>
      </c>
      <c r="N491" s="153">
        <f>SUM(G491*$D$8+H491*$D$5+I491*$D$9+J491*$D$6+K491*$D$11+L491*$D$10+M491*$D$7)</f>
        <v>0</v>
      </c>
      <c r="O491" s="159">
        <f>VLOOKUP(B491, 'Full FBS'!$B$18:$P$2049, 14, FALSE)</f>
        <v>1.02</v>
      </c>
      <c r="P491" s="160">
        <f>SUM(((((I491+(L491*1.1))/1800*0.55)+(J491+M491)/18*0.41))+(K491/20*0.04))*100*O491+(H491*1.75)</f>
        <v>0</v>
      </c>
      <c r="Q491" s="29"/>
      <c r="R491" s="14"/>
      <c r="S491" s="14"/>
      <c r="T491" s="14"/>
      <c r="U491" s="14"/>
    </row>
    <row r="492" spans="1:21" ht="13.5" customHeight="1">
      <c r="A492" s="154">
        <f>RANK(N492,$N$18:$N$2220)</f>
        <v>431</v>
      </c>
      <c r="B492" s="148" t="s">
        <v>1433</v>
      </c>
      <c r="C492" s="148" t="s">
        <v>427</v>
      </c>
      <c r="D492" s="149" t="s">
        <v>39</v>
      </c>
      <c r="E492" s="149" t="s">
        <v>36</v>
      </c>
      <c r="F492" s="149" t="s">
        <v>1966</v>
      </c>
      <c r="G492" s="156">
        <f>VLOOKUP(B492,'Full FBS'!$B$18:$M$2049,6,0)</f>
        <v>0</v>
      </c>
      <c r="H492" s="156">
        <f>VLOOKUP(B492,'Full FBS'!$B$18:$M$2049,7,0)</f>
        <v>0</v>
      </c>
      <c r="I492" s="156">
        <f>VLOOKUP(B492,'Full FBS'!$B$18:$M$2049,8,0)</f>
        <v>0</v>
      </c>
      <c r="J492" s="156">
        <f>VLOOKUP(B492,'Full FBS'!$B$18:$M$2049,9,0)</f>
        <v>0</v>
      </c>
      <c r="K492" s="156">
        <f>VLOOKUP(B492,'Full FBS'!$B$18:$M$2049,10,0)</f>
        <v>0</v>
      </c>
      <c r="L492" s="156">
        <f>VLOOKUP(B492,'Full FBS'!$B$18:$M$2049,11,0)</f>
        <v>0</v>
      </c>
      <c r="M492" s="156">
        <f>VLOOKUP(B492,'Full FBS'!$B$18:$M$2049,12,0)</f>
        <v>0</v>
      </c>
      <c r="N492" s="153">
        <f>SUM(G492*$D$8+H492*$D$5+I492*$D$9+J492*$D$6+K492*$D$11+L492*$D$10+M492*$D$7)</f>
        <v>0</v>
      </c>
      <c r="O492" s="159">
        <f>VLOOKUP(B492, 'Full FBS'!$B$18:$P$2049, 14, FALSE)</f>
        <v>1.02</v>
      </c>
      <c r="P492" s="160">
        <f>SUM(((((I492+(L492*1.1))/1800*0.55)+(J492+M492)/18*0.41))+(K492/20*0.04))*100*O492+(H492*1.75)</f>
        <v>0</v>
      </c>
      <c r="Q492" s="29"/>
      <c r="R492" s="14"/>
      <c r="S492" s="14"/>
      <c r="T492" s="14"/>
      <c r="U492" s="14"/>
    </row>
    <row r="493" spans="1:21" ht="13.5" customHeight="1">
      <c r="A493" s="154">
        <f>RANK(N493,$N$18:$N$2220)</f>
        <v>431</v>
      </c>
      <c r="B493" s="148" t="s">
        <v>1437</v>
      </c>
      <c r="C493" s="148" t="s">
        <v>422</v>
      </c>
      <c r="D493" s="149" t="s">
        <v>39</v>
      </c>
      <c r="E493" s="149" t="s">
        <v>36</v>
      </c>
      <c r="F493" s="149" t="s">
        <v>337</v>
      </c>
      <c r="G493" s="156">
        <f>VLOOKUP(B493,'Full FBS'!$B$18:$M$2049,6,0)</f>
        <v>0</v>
      </c>
      <c r="H493" s="156">
        <f>VLOOKUP(B493,'Full FBS'!$B$18:$M$2049,7,0)</f>
        <v>0</v>
      </c>
      <c r="I493" s="156">
        <f>VLOOKUP(B493,'Full FBS'!$B$18:$M$2049,8,0)</f>
        <v>0</v>
      </c>
      <c r="J493" s="156">
        <f>VLOOKUP(B493,'Full FBS'!$B$18:$M$2049,9,0)</f>
        <v>0</v>
      </c>
      <c r="K493" s="156">
        <f>VLOOKUP(B493,'Full FBS'!$B$18:$M$2049,10,0)</f>
        <v>0</v>
      </c>
      <c r="L493" s="156">
        <f>VLOOKUP(B493,'Full FBS'!$B$18:$M$2049,11,0)</f>
        <v>0</v>
      </c>
      <c r="M493" s="156">
        <f>VLOOKUP(B493,'Full FBS'!$B$18:$M$2049,12,0)</f>
        <v>0</v>
      </c>
      <c r="N493" s="153">
        <f>SUM(G493*$D$8+H493*$D$5+I493*$D$9+J493*$D$6+K493*$D$11+L493*$D$10+M493*$D$7)</f>
        <v>0</v>
      </c>
      <c r="O493" s="159">
        <f>VLOOKUP(B493, 'Full FBS'!$B$18:$P$2049, 14, FALSE)</f>
        <v>1.02</v>
      </c>
      <c r="P493" s="160">
        <f>SUM(((((I493+(L493*1.1))/1800*0.55)+(J493+M493)/18*0.41))+(K493/20*0.04))*100*O493+(H493*1.75)</f>
        <v>0</v>
      </c>
      <c r="Q493" s="29"/>
      <c r="R493" s="14"/>
      <c r="S493" s="14"/>
      <c r="T493" s="14"/>
      <c r="U493" s="14"/>
    </row>
    <row r="494" spans="1:21" ht="13.5" customHeight="1">
      <c r="A494" s="154">
        <f>RANK(N494,$N$18:$N$2220)</f>
        <v>431</v>
      </c>
      <c r="B494" s="148" t="s">
        <v>1444</v>
      </c>
      <c r="C494" s="148" t="s">
        <v>414</v>
      </c>
      <c r="D494" s="149" t="s">
        <v>39</v>
      </c>
      <c r="E494" s="149" t="s">
        <v>38</v>
      </c>
      <c r="F494" s="149" t="s">
        <v>47</v>
      </c>
      <c r="G494" s="156">
        <f>VLOOKUP(B494,'Full FBS'!$B$18:$M$2049,6,0)</f>
        <v>0</v>
      </c>
      <c r="H494" s="156">
        <f>VLOOKUP(B494,'Full FBS'!$B$18:$M$2049,7,0)</f>
        <v>0</v>
      </c>
      <c r="I494" s="156">
        <f>VLOOKUP(B494,'Full FBS'!$B$18:$M$2049,8,0)</f>
        <v>0</v>
      </c>
      <c r="J494" s="156">
        <f>VLOOKUP(B494,'Full FBS'!$B$18:$M$2049,9,0)</f>
        <v>0</v>
      </c>
      <c r="K494" s="156">
        <f>VLOOKUP(B494,'Full FBS'!$B$18:$M$2049,10,0)</f>
        <v>0</v>
      </c>
      <c r="L494" s="156">
        <f>VLOOKUP(B494,'Full FBS'!$B$18:$M$2049,11,0)</f>
        <v>0</v>
      </c>
      <c r="M494" s="156">
        <f>VLOOKUP(B494,'Full FBS'!$B$18:$M$2049,12,0)</f>
        <v>0</v>
      </c>
      <c r="N494" s="153">
        <f>SUM(G494*$D$8+H494*$D$5+I494*$D$9+J494*$D$6+K494*$D$11+L494*$D$10+M494*$D$7)</f>
        <v>0</v>
      </c>
      <c r="O494" s="159">
        <f>VLOOKUP(B494, 'Full FBS'!$B$18:$P$2049, 14, FALSE)</f>
        <v>1.02</v>
      </c>
      <c r="P494" s="160">
        <f>SUM(((((I494+(L494*1.1))/1800*0.55)+(J494+M494)/18*0.41))+(K494/20*0.04))*100*O494+(H494*1.75)</f>
        <v>0</v>
      </c>
      <c r="Q494" s="29"/>
      <c r="R494" s="14"/>
      <c r="S494" s="14"/>
      <c r="T494" s="14"/>
      <c r="U494" s="14"/>
    </row>
    <row r="495" spans="1:21" ht="13.5" customHeight="1">
      <c r="A495" s="154">
        <f>RANK(N495,$N$18:$N$2220)</f>
        <v>431</v>
      </c>
      <c r="B495" s="148" t="s">
        <v>1467</v>
      </c>
      <c r="C495" s="148" t="s">
        <v>1057</v>
      </c>
      <c r="D495" s="149" t="s">
        <v>39</v>
      </c>
      <c r="E495" s="149" t="s">
        <v>36</v>
      </c>
      <c r="F495" s="149" t="s">
        <v>337</v>
      </c>
      <c r="G495" s="156">
        <f>VLOOKUP(B495,'Full FBS'!$B$18:$M$2049,6,0)</f>
        <v>0</v>
      </c>
      <c r="H495" s="156">
        <f>VLOOKUP(B495,'Full FBS'!$B$18:$M$2049,7,0)</f>
        <v>0</v>
      </c>
      <c r="I495" s="156">
        <f>VLOOKUP(B495,'Full FBS'!$B$18:$M$2049,8,0)</f>
        <v>0</v>
      </c>
      <c r="J495" s="156">
        <f>VLOOKUP(B495,'Full FBS'!$B$18:$M$2049,9,0)</f>
        <v>0</v>
      </c>
      <c r="K495" s="156">
        <f>VLOOKUP(B495,'Full FBS'!$B$18:$M$2049,10,0)</f>
        <v>0</v>
      </c>
      <c r="L495" s="156">
        <f>VLOOKUP(B495,'Full FBS'!$B$18:$M$2049,11,0)</f>
        <v>0</v>
      </c>
      <c r="M495" s="156">
        <f>VLOOKUP(B495,'Full FBS'!$B$18:$M$2049,12,0)</f>
        <v>0</v>
      </c>
      <c r="N495" s="153">
        <f>SUM(G495*$D$8+H495*$D$5+I495*$D$9+J495*$D$6+K495*$D$11+L495*$D$10+M495*$D$7)</f>
        <v>0</v>
      </c>
      <c r="O495" s="159">
        <f>VLOOKUP(B495, 'Full FBS'!$B$18:$P$2049, 14, FALSE)</f>
        <v>1.02</v>
      </c>
      <c r="P495" s="160">
        <f>SUM(((((I495+(L495*1.1))/1800*0.55)+(J495+M495)/18*0.41))+(K495/20*0.04))*100*O495+(H495*1.75)</f>
        <v>0</v>
      </c>
      <c r="Q495" s="29"/>
      <c r="R495" s="14"/>
      <c r="S495" s="14"/>
      <c r="T495" s="14"/>
      <c r="U495" s="14"/>
    </row>
    <row r="496" spans="1:21" ht="13.5" customHeight="1">
      <c r="A496" s="154">
        <f>RANK(N496,$N$18:$N$2220)</f>
        <v>431</v>
      </c>
      <c r="B496" s="148" t="s">
        <v>2110</v>
      </c>
      <c r="C496" s="148" t="s">
        <v>1933</v>
      </c>
      <c r="D496" s="149" t="s">
        <v>39</v>
      </c>
      <c r="E496" s="149" t="s">
        <v>1965</v>
      </c>
      <c r="F496" s="149" t="s">
        <v>48</v>
      </c>
      <c r="G496" s="156">
        <f>VLOOKUP(B496,'Full FBS'!$B$18:$M$2049,6,0)</f>
        <v>0</v>
      </c>
      <c r="H496" s="156">
        <f>VLOOKUP(B496,'Full FBS'!$B$18:$M$2049,7,0)</f>
        <v>0</v>
      </c>
      <c r="I496" s="156">
        <f>VLOOKUP(B496,'Full FBS'!$B$18:$M$2049,8,0)</f>
        <v>0</v>
      </c>
      <c r="J496" s="156">
        <f>VLOOKUP(B496,'Full FBS'!$B$18:$M$2049,9,0)</f>
        <v>0</v>
      </c>
      <c r="K496" s="156">
        <f>VLOOKUP(B496,'Full FBS'!$B$18:$M$2049,10,0)</f>
        <v>0</v>
      </c>
      <c r="L496" s="156">
        <f>VLOOKUP(B496,'Full FBS'!$B$18:$M$2049,11,0)</f>
        <v>0</v>
      </c>
      <c r="M496" s="156">
        <f>VLOOKUP(B496,'Full FBS'!$B$18:$M$2049,12,0)</f>
        <v>0</v>
      </c>
      <c r="N496" s="153">
        <f>SUM(G496*$D$8+H496*$D$5+I496*$D$9+J496*$D$6+K496*$D$11+L496*$D$10+M496*$D$7)</f>
        <v>0</v>
      </c>
      <c r="O496" s="159">
        <f>VLOOKUP(B496, 'Full FBS'!$B$18:$P$2049, 14, FALSE)</f>
        <v>1.02</v>
      </c>
      <c r="P496" s="160">
        <f>SUM(((((I496+(L496*1.1))/1800*0.55)+(J496+M496)/18*0.41))+(K496/20*0.04))*100*O496+(H496*1.75)</f>
        <v>0</v>
      </c>
      <c r="Q496" s="29"/>
      <c r="R496" s="14"/>
      <c r="S496" s="14"/>
      <c r="T496" s="14"/>
      <c r="U496" s="14"/>
    </row>
    <row r="497" spans="1:21" ht="13.5" customHeight="1">
      <c r="A497" s="154">
        <f>RANK(N497,$N$18:$N$2220)</f>
        <v>431</v>
      </c>
      <c r="B497" s="148" t="s">
        <v>2116</v>
      </c>
      <c r="C497" s="148" t="s">
        <v>433</v>
      </c>
      <c r="D497" s="149" t="s">
        <v>39</v>
      </c>
      <c r="E497" s="149" t="s">
        <v>40</v>
      </c>
      <c r="F497" s="149" t="s">
        <v>37</v>
      </c>
      <c r="G497" s="156">
        <f>VLOOKUP(B497,'Full FBS'!$B$18:$M$2049,6,0)</f>
        <v>0</v>
      </c>
      <c r="H497" s="156">
        <f>VLOOKUP(B497,'Full FBS'!$B$18:$M$2049,7,0)</f>
        <v>0</v>
      </c>
      <c r="I497" s="156">
        <f>VLOOKUP(B497,'Full FBS'!$B$18:$M$2049,8,0)</f>
        <v>0</v>
      </c>
      <c r="J497" s="156">
        <f>VLOOKUP(B497,'Full FBS'!$B$18:$M$2049,9,0)</f>
        <v>0</v>
      </c>
      <c r="K497" s="156">
        <f>VLOOKUP(B497,'Full FBS'!$B$18:$M$2049,10,0)</f>
        <v>0</v>
      </c>
      <c r="L497" s="156">
        <f>VLOOKUP(B497,'Full FBS'!$B$18:$M$2049,11,0)</f>
        <v>0</v>
      </c>
      <c r="M497" s="156">
        <f>VLOOKUP(B497,'Full FBS'!$B$18:$M$2049,12,0)</f>
        <v>0</v>
      </c>
      <c r="N497" s="153">
        <f>SUM(G497*$D$8+H497*$D$5+I497*$D$9+J497*$D$6+K497*$D$11+L497*$D$10+M497*$D$7)</f>
        <v>0</v>
      </c>
      <c r="O497" s="159">
        <f>VLOOKUP(B497, 'Full FBS'!$B$18:$P$2049, 14, FALSE)</f>
        <v>1.02</v>
      </c>
      <c r="P497" s="160">
        <f>SUM(((((I497+(L497*1.1))/1800*0.55)+(J497+M497)/18*0.41))+(K497/20*0.04))*100*O497+(H497*1.75)</f>
        <v>0</v>
      </c>
      <c r="Q497" s="29"/>
      <c r="R497" s="14"/>
      <c r="S497" s="14"/>
      <c r="T497" s="14"/>
      <c r="U497" s="14"/>
    </row>
    <row r="498" spans="1:21" ht="13.5" customHeight="1">
      <c r="A498" s="154">
        <f>RANK(N498,$N$18:$N$2220)</f>
        <v>431</v>
      </c>
      <c r="B498" s="148" t="s">
        <v>2120</v>
      </c>
      <c r="C498" s="148" t="s">
        <v>1935</v>
      </c>
      <c r="D498" s="149" t="s">
        <v>39</v>
      </c>
      <c r="E498" s="149" t="s">
        <v>34</v>
      </c>
      <c r="F498" s="149" t="s">
        <v>45</v>
      </c>
      <c r="G498" s="156">
        <f>VLOOKUP(B498,'Full FBS'!$B$18:$M$2049,6,0)</f>
        <v>0</v>
      </c>
      <c r="H498" s="156">
        <f>VLOOKUP(B498,'Full FBS'!$B$18:$M$2049,7,0)</f>
        <v>0</v>
      </c>
      <c r="I498" s="156">
        <f>VLOOKUP(B498,'Full FBS'!$B$18:$M$2049,8,0)</f>
        <v>0</v>
      </c>
      <c r="J498" s="156">
        <f>VLOOKUP(B498,'Full FBS'!$B$18:$M$2049,9,0)</f>
        <v>0</v>
      </c>
      <c r="K498" s="156">
        <f>VLOOKUP(B498,'Full FBS'!$B$18:$M$2049,10,0)</f>
        <v>0</v>
      </c>
      <c r="L498" s="156">
        <f>VLOOKUP(B498,'Full FBS'!$B$18:$M$2049,11,0)</f>
        <v>0</v>
      </c>
      <c r="M498" s="156">
        <f>VLOOKUP(B498,'Full FBS'!$B$18:$M$2049,12,0)</f>
        <v>0</v>
      </c>
      <c r="N498" s="153">
        <f>SUM(G498*$D$8+H498*$D$5+I498*$D$9+J498*$D$6+K498*$D$11+L498*$D$10+M498*$D$7)</f>
        <v>0</v>
      </c>
      <c r="O498" s="159">
        <f>VLOOKUP(B498, 'Full FBS'!$B$18:$P$2049, 14, FALSE)</f>
        <v>1.02</v>
      </c>
      <c r="P498" s="160">
        <f>SUM(((((I498+(L498*1.1))/1800*0.55)+(J498+M498)/18*0.41))+(K498/20*0.04))*100*O498+(H498*1.75)</f>
        <v>0</v>
      </c>
      <c r="Q498" s="29"/>
      <c r="R498" s="14"/>
      <c r="S498" s="14"/>
      <c r="T498" s="14"/>
      <c r="U498" s="14"/>
    </row>
    <row r="499" spans="1:21" ht="13.5" customHeight="1">
      <c r="A499" s="154">
        <f>RANK(N499,$N$18:$N$2220)</f>
        <v>431</v>
      </c>
      <c r="B499" s="148" t="s">
        <v>81</v>
      </c>
      <c r="C499" s="148" t="s">
        <v>423</v>
      </c>
      <c r="D499" s="149" t="s">
        <v>39</v>
      </c>
      <c r="E499" s="149" t="s">
        <v>34</v>
      </c>
      <c r="F499" s="149" t="s">
        <v>337</v>
      </c>
      <c r="G499" s="156">
        <f>VLOOKUP(B499,'Full FBS'!$B$18:$M$2049,6,0)</f>
        <v>0</v>
      </c>
      <c r="H499" s="156">
        <f>VLOOKUP(B499,'Full FBS'!$B$18:$M$2049,7,0)</f>
        <v>0</v>
      </c>
      <c r="I499" s="156">
        <f>VLOOKUP(B499,'Full FBS'!$B$18:$M$2049,8,0)</f>
        <v>0</v>
      </c>
      <c r="J499" s="156">
        <f>VLOOKUP(B499,'Full FBS'!$B$18:$M$2049,9,0)</f>
        <v>0</v>
      </c>
      <c r="K499" s="156">
        <f>VLOOKUP(B499,'Full FBS'!$B$18:$M$2049,10,0)</f>
        <v>0</v>
      </c>
      <c r="L499" s="156">
        <f>VLOOKUP(B499,'Full FBS'!$B$18:$M$2049,11,0)</f>
        <v>0</v>
      </c>
      <c r="M499" s="156">
        <f>VLOOKUP(B499,'Full FBS'!$B$18:$M$2049,12,0)</f>
        <v>0</v>
      </c>
      <c r="N499" s="153">
        <f>SUM(G499*$D$8+H499*$D$5+I499*$D$9+J499*$D$6+K499*$D$11+L499*$D$10+M499*$D$7)</f>
        <v>0</v>
      </c>
      <c r="O499" s="159">
        <f>VLOOKUP(B499, 'Full FBS'!$B$18:$P$2049, 14, FALSE)</f>
        <v>1.02</v>
      </c>
      <c r="P499" s="160">
        <f>SUM(((((I499+(L499*1.1))/1800*0.55)+(J499+M499)/18*0.41))+(K499/20*0.04))*100*O499+(H499*1.75)</f>
        <v>0</v>
      </c>
      <c r="Q499" s="29"/>
      <c r="R499" s="14"/>
      <c r="S499" s="14"/>
      <c r="T499" s="14"/>
      <c r="U499" s="14"/>
    </row>
    <row r="500" spans="1:21" ht="13.5" customHeight="1">
      <c r="A500" s="154">
        <f>RANK(N500,$N$18:$N$2220)</f>
        <v>431</v>
      </c>
      <c r="B500" s="148" t="s">
        <v>2126</v>
      </c>
      <c r="C500" s="148" t="s">
        <v>439</v>
      </c>
      <c r="D500" s="149" t="s">
        <v>39</v>
      </c>
      <c r="E500" s="149" t="s">
        <v>36</v>
      </c>
      <c r="F500" s="149" t="s">
        <v>35</v>
      </c>
      <c r="G500" s="156">
        <f>VLOOKUP(B500,'Full FBS'!$B$18:$M$2049,6,0)</f>
        <v>0</v>
      </c>
      <c r="H500" s="156">
        <f>VLOOKUP(B500,'Full FBS'!$B$18:$M$2049,7,0)</f>
        <v>0</v>
      </c>
      <c r="I500" s="156">
        <f>VLOOKUP(B500,'Full FBS'!$B$18:$M$2049,8,0)</f>
        <v>0</v>
      </c>
      <c r="J500" s="156">
        <f>VLOOKUP(B500,'Full FBS'!$B$18:$M$2049,9,0)</f>
        <v>0</v>
      </c>
      <c r="K500" s="156">
        <f>VLOOKUP(B500,'Full FBS'!$B$18:$M$2049,10,0)</f>
        <v>0</v>
      </c>
      <c r="L500" s="156">
        <f>VLOOKUP(B500,'Full FBS'!$B$18:$M$2049,11,0)</f>
        <v>0</v>
      </c>
      <c r="M500" s="156">
        <f>VLOOKUP(B500,'Full FBS'!$B$18:$M$2049,12,0)</f>
        <v>0</v>
      </c>
      <c r="N500" s="153">
        <f>SUM(G500*$D$8+H500*$D$5+I500*$D$9+J500*$D$6+K500*$D$11+L500*$D$10+M500*$D$7)</f>
        <v>0</v>
      </c>
      <c r="O500" s="159">
        <f>VLOOKUP(B500, 'Full FBS'!$B$18:$P$2049, 14, FALSE)</f>
        <v>1.02</v>
      </c>
      <c r="P500" s="160">
        <f>SUM(((((I500+(L500*1.1))/1800*0.55)+(J500+M500)/18*0.41))+(K500/20*0.04))*100*O500+(H500*1.75)</f>
        <v>0</v>
      </c>
      <c r="Q500" s="29"/>
      <c r="R500" s="14"/>
      <c r="S500" s="14"/>
      <c r="T500" s="14"/>
      <c r="U500" s="14"/>
    </row>
    <row r="501" spans="1:21" ht="13.5" customHeight="1">
      <c r="A501" s="154">
        <f>RANK(N501,$N$18:$N$2220)</f>
        <v>431</v>
      </c>
      <c r="B501" s="148" t="s">
        <v>1531</v>
      </c>
      <c r="C501" s="148" t="s">
        <v>1936</v>
      </c>
      <c r="D501" s="149" t="s">
        <v>39</v>
      </c>
      <c r="E501" s="149" t="s">
        <v>38</v>
      </c>
      <c r="F501" s="149" t="s">
        <v>48</v>
      </c>
      <c r="G501" s="156">
        <f>VLOOKUP(B501,'Full FBS'!$B$18:$M$2049,6,0)</f>
        <v>0</v>
      </c>
      <c r="H501" s="156">
        <f>VLOOKUP(B501,'Full FBS'!$B$18:$M$2049,7,0)</f>
        <v>0</v>
      </c>
      <c r="I501" s="156">
        <f>VLOOKUP(B501,'Full FBS'!$B$18:$M$2049,8,0)</f>
        <v>0</v>
      </c>
      <c r="J501" s="156">
        <f>VLOOKUP(B501,'Full FBS'!$B$18:$M$2049,9,0)</f>
        <v>0</v>
      </c>
      <c r="K501" s="156">
        <f>VLOOKUP(B501,'Full FBS'!$B$18:$M$2049,10,0)</f>
        <v>0</v>
      </c>
      <c r="L501" s="156">
        <f>VLOOKUP(B501,'Full FBS'!$B$18:$M$2049,11,0)</f>
        <v>0</v>
      </c>
      <c r="M501" s="156">
        <f>VLOOKUP(B501,'Full FBS'!$B$18:$M$2049,12,0)</f>
        <v>0</v>
      </c>
      <c r="N501" s="153">
        <f>SUM(G501*$D$8+H501*$D$5+I501*$D$9+J501*$D$6+K501*$D$11+L501*$D$10+M501*$D$7)</f>
        <v>0</v>
      </c>
      <c r="O501" s="159">
        <f>VLOOKUP(B501, 'Full FBS'!$B$18:$P$2049, 14, FALSE)</f>
        <v>1.02</v>
      </c>
      <c r="P501" s="160">
        <f>SUM(((((I501+(L501*1.1))/1800*0.55)+(J501+M501)/18*0.41))+(K501/20*0.04))*100*O501+(H501*1.75)</f>
        <v>0</v>
      </c>
      <c r="Q501" s="29"/>
      <c r="R501" s="14"/>
      <c r="S501" s="14"/>
      <c r="T501" s="14"/>
      <c r="U501" s="14"/>
    </row>
    <row r="502" spans="1:21" ht="13.5" customHeight="1">
      <c r="A502" s="154">
        <f>RANK(N502,$N$18:$N$2220)</f>
        <v>431</v>
      </c>
      <c r="B502" s="148" t="s">
        <v>2131</v>
      </c>
      <c r="C502" s="148" t="s">
        <v>1937</v>
      </c>
      <c r="D502" s="149" t="s">
        <v>39</v>
      </c>
      <c r="E502" s="149" t="s">
        <v>34</v>
      </c>
      <c r="F502" s="149" t="s">
        <v>35</v>
      </c>
      <c r="G502" s="156">
        <f>VLOOKUP(B502,'Full FBS'!$B$18:$M$2049,6,0)</f>
        <v>0</v>
      </c>
      <c r="H502" s="156">
        <f>VLOOKUP(B502,'Full FBS'!$B$18:$M$2049,7,0)</f>
        <v>0</v>
      </c>
      <c r="I502" s="156">
        <f>VLOOKUP(B502,'Full FBS'!$B$18:$M$2049,8,0)</f>
        <v>0</v>
      </c>
      <c r="J502" s="156">
        <f>VLOOKUP(B502,'Full FBS'!$B$18:$M$2049,9,0)</f>
        <v>0</v>
      </c>
      <c r="K502" s="156">
        <f>VLOOKUP(B502,'Full FBS'!$B$18:$M$2049,10,0)</f>
        <v>0</v>
      </c>
      <c r="L502" s="156">
        <f>VLOOKUP(B502,'Full FBS'!$B$18:$M$2049,11,0)</f>
        <v>0</v>
      </c>
      <c r="M502" s="156">
        <f>VLOOKUP(B502,'Full FBS'!$B$18:$M$2049,12,0)</f>
        <v>0</v>
      </c>
      <c r="N502" s="153">
        <f>SUM(G502*$D$8+H502*$D$5+I502*$D$9+J502*$D$6+K502*$D$11+L502*$D$10+M502*$D$7)</f>
        <v>0</v>
      </c>
      <c r="O502" s="159">
        <f>VLOOKUP(B502, 'Full FBS'!$B$18:$P$2049, 14, FALSE)</f>
        <v>1.02</v>
      </c>
      <c r="P502" s="160">
        <f>SUM(((((I502+(L502*1.1))/1800*0.55)+(J502+M502)/18*0.41))+(K502/20*0.04))*100*O502+(H502*1.75)</f>
        <v>0</v>
      </c>
      <c r="Q502" s="29"/>
      <c r="R502" s="14"/>
      <c r="S502" s="14"/>
      <c r="T502" s="14"/>
      <c r="U502" s="14"/>
    </row>
    <row r="503" spans="1:21" ht="13.5" customHeight="1">
      <c r="A503" s="154">
        <f>RANK(N503,$N$18:$N$2220)</f>
        <v>431</v>
      </c>
      <c r="B503" s="148" t="s">
        <v>2132</v>
      </c>
      <c r="C503" s="148" t="s">
        <v>1938</v>
      </c>
      <c r="D503" s="149" t="s">
        <v>39</v>
      </c>
      <c r="E503" s="149" t="s">
        <v>1965</v>
      </c>
      <c r="F503" s="149" t="s">
        <v>45</v>
      </c>
      <c r="G503" s="156">
        <f>VLOOKUP(B503,'Full FBS'!$B$18:$M$2049,6,0)</f>
        <v>0</v>
      </c>
      <c r="H503" s="156">
        <f>VLOOKUP(B503,'Full FBS'!$B$18:$M$2049,7,0)</f>
        <v>0</v>
      </c>
      <c r="I503" s="156">
        <f>VLOOKUP(B503,'Full FBS'!$B$18:$M$2049,8,0)</f>
        <v>0</v>
      </c>
      <c r="J503" s="156">
        <f>VLOOKUP(B503,'Full FBS'!$B$18:$M$2049,9,0)</f>
        <v>0</v>
      </c>
      <c r="K503" s="156">
        <f>VLOOKUP(B503,'Full FBS'!$B$18:$M$2049,10,0)</f>
        <v>0</v>
      </c>
      <c r="L503" s="156">
        <f>VLOOKUP(B503,'Full FBS'!$B$18:$M$2049,11,0)</f>
        <v>0</v>
      </c>
      <c r="M503" s="156">
        <f>VLOOKUP(B503,'Full FBS'!$B$18:$M$2049,12,0)</f>
        <v>0</v>
      </c>
      <c r="N503" s="153">
        <f>SUM(G503*$D$8+H503*$D$5+I503*$D$9+J503*$D$6+K503*$D$11+L503*$D$10+M503*$D$7)</f>
        <v>0</v>
      </c>
      <c r="O503" s="159">
        <f>VLOOKUP(B503, 'Full FBS'!$B$18:$P$2049, 14, FALSE)</f>
        <v>1.02</v>
      </c>
      <c r="P503" s="160">
        <f>SUM(((((I503+(L503*1.1))/1800*0.55)+(J503+M503)/18*0.41))+(K503/20*0.04))*100*O503+(H503*1.75)</f>
        <v>0</v>
      </c>
      <c r="Q503" s="29"/>
      <c r="R503" s="14"/>
      <c r="S503" s="14"/>
      <c r="T503" s="14"/>
      <c r="U503" s="14"/>
    </row>
    <row r="504" spans="1:21" ht="13.5" customHeight="1">
      <c r="A504" s="154">
        <f>RANK(N504,$N$18:$N$2220)</f>
        <v>431</v>
      </c>
      <c r="B504" s="148" t="s">
        <v>1542</v>
      </c>
      <c r="C504" s="148" t="s">
        <v>1939</v>
      </c>
      <c r="D504" s="149" t="s">
        <v>39</v>
      </c>
      <c r="E504" s="149" t="s">
        <v>1965</v>
      </c>
      <c r="F504" s="149" t="s">
        <v>41</v>
      </c>
      <c r="G504" s="156">
        <f>VLOOKUP(B504,'Full FBS'!$B$18:$M$2049,6,0)</f>
        <v>0</v>
      </c>
      <c r="H504" s="156">
        <f>VLOOKUP(B504,'Full FBS'!$B$18:$M$2049,7,0)</f>
        <v>0</v>
      </c>
      <c r="I504" s="156">
        <f>VLOOKUP(B504,'Full FBS'!$B$18:$M$2049,8,0)</f>
        <v>0</v>
      </c>
      <c r="J504" s="156">
        <f>VLOOKUP(B504,'Full FBS'!$B$18:$M$2049,9,0)</f>
        <v>0</v>
      </c>
      <c r="K504" s="156">
        <f>VLOOKUP(B504,'Full FBS'!$B$18:$M$2049,10,0)</f>
        <v>0</v>
      </c>
      <c r="L504" s="156">
        <f>VLOOKUP(B504,'Full FBS'!$B$18:$M$2049,11,0)</f>
        <v>0</v>
      </c>
      <c r="M504" s="156">
        <f>VLOOKUP(B504,'Full FBS'!$B$18:$M$2049,12,0)</f>
        <v>0</v>
      </c>
      <c r="N504" s="153">
        <f>SUM(G504*$D$8+H504*$D$5+I504*$D$9+J504*$D$6+K504*$D$11+L504*$D$10+M504*$D$7)</f>
        <v>0</v>
      </c>
      <c r="O504" s="159">
        <f>VLOOKUP(B504, 'Full FBS'!$B$18:$P$2049, 14, FALSE)</f>
        <v>1.02</v>
      </c>
      <c r="P504" s="160">
        <f>SUM(((((I504+(L504*1.1))/1800*0.55)+(J504+M504)/18*0.41))+(K504/20*0.04))*100*O504+(H504*1.75)</f>
        <v>0</v>
      </c>
      <c r="Q504" s="29"/>
      <c r="R504" s="14"/>
      <c r="S504" s="14"/>
      <c r="T504" s="14"/>
      <c r="U504" s="14"/>
    </row>
    <row r="505" spans="1:21" ht="13.5" customHeight="1">
      <c r="A505" s="154">
        <f>RANK(N505,$N$18:$N$2220)</f>
        <v>431</v>
      </c>
      <c r="B505" s="148" t="s">
        <v>1547</v>
      </c>
      <c r="C505" s="148" t="s">
        <v>1940</v>
      </c>
      <c r="D505" s="149" t="s">
        <v>39</v>
      </c>
      <c r="E505" s="149" t="s">
        <v>1965</v>
      </c>
      <c r="F505" s="149" t="s">
        <v>47</v>
      </c>
      <c r="G505" s="156">
        <f>VLOOKUP(B505,'Full FBS'!$B$18:$M$2049,6,0)</f>
        <v>0</v>
      </c>
      <c r="H505" s="156">
        <f>VLOOKUP(B505,'Full FBS'!$B$18:$M$2049,7,0)</f>
        <v>0</v>
      </c>
      <c r="I505" s="156">
        <f>VLOOKUP(B505,'Full FBS'!$B$18:$M$2049,8,0)</f>
        <v>0</v>
      </c>
      <c r="J505" s="156">
        <f>VLOOKUP(B505,'Full FBS'!$B$18:$M$2049,9,0)</f>
        <v>0</v>
      </c>
      <c r="K505" s="156">
        <f>VLOOKUP(B505,'Full FBS'!$B$18:$M$2049,10,0)</f>
        <v>0</v>
      </c>
      <c r="L505" s="156">
        <f>VLOOKUP(B505,'Full FBS'!$B$18:$M$2049,11,0)</f>
        <v>0</v>
      </c>
      <c r="M505" s="156">
        <f>VLOOKUP(B505,'Full FBS'!$B$18:$M$2049,12,0)</f>
        <v>0</v>
      </c>
      <c r="N505" s="153">
        <f>SUM(G505*$D$8+H505*$D$5+I505*$D$9+J505*$D$6+K505*$D$11+L505*$D$10+M505*$D$7)</f>
        <v>0</v>
      </c>
      <c r="O505" s="159">
        <f>VLOOKUP(B505, 'Full FBS'!$B$18:$P$2049, 14, FALSE)</f>
        <v>1.02</v>
      </c>
      <c r="P505" s="160">
        <f>SUM(((((I505+(L505*1.1))/1800*0.55)+(J505+M505)/18*0.41))+(K505/20*0.04))*100*O505+(H505*1.75)</f>
        <v>0</v>
      </c>
      <c r="Q505" s="29"/>
      <c r="R505" s="14"/>
      <c r="S505" s="14"/>
      <c r="T505" s="14"/>
      <c r="U505" s="14"/>
    </row>
    <row r="506" spans="1:21" ht="13.5" customHeight="1">
      <c r="A506" s="154">
        <f>RANK(N506,$N$18:$N$2220)</f>
        <v>431</v>
      </c>
      <c r="B506" s="148" t="s">
        <v>1978</v>
      </c>
      <c r="C506" s="148" t="s">
        <v>1941</v>
      </c>
      <c r="D506" s="149" t="s">
        <v>39</v>
      </c>
      <c r="E506" s="149" t="s">
        <v>40</v>
      </c>
      <c r="F506" s="149" t="s">
        <v>1047</v>
      </c>
      <c r="G506" s="156">
        <f>VLOOKUP(B506,'Full FBS'!$B$18:$M$2049,6,0)</f>
        <v>0</v>
      </c>
      <c r="H506" s="156">
        <f>VLOOKUP(B506,'Full FBS'!$B$18:$M$2049,7,0)</f>
        <v>0</v>
      </c>
      <c r="I506" s="156">
        <f>VLOOKUP(B506,'Full FBS'!$B$18:$M$2049,8,0)</f>
        <v>0</v>
      </c>
      <c r="J506" s="156">
        <f>VLOOKUP(B506,'Full FBS'!$B$18:$M$2049,9,0)</f>
        <v>0</v>
      </c>
      <c r="K506" s="156">
        <f>VLOOKUP(B506,'Full FBS'!$B$18:$M$2049,10,0)</f>
        <v>0</v>
      </c>
      <c r="L506" s="156">
        <f>VLOOKUP(B506,'Full FBS'!$B$18:$M$2049,11,0)</f>
        <v>0</v>
      </c>
      <c r="M506" s="156">
        <f>VLOOKUP(B506,'Full FBS'!$B$18:$M$2049,12,0)</f>
        <v>0</v>
      </c>
      <c r="N506" s="153">
        <f>SUM(G506*$D$8+H506*$D$5+I506*$D$9+J506*$D$6+K506*$D$11+L506*$D$10+M506*$D$7)</f>
        <v>0</v>
      </c>
      <c r="O506" s="159">
        <f>VLOOKUP(B506, 'Full FBS'!$B$18:$P$2049, 14, FALSE)</f>
        <v>1.02</v>
      </c>
      <c r="P506" s="160">
        <f>SUM(((((I506+(L506*1.1))/1800*0.55)+(J506+M506)/18*0.41))+(K506/20*0.04))*100*O506+(H506*1.75)</f>
        <v>0</v>
      </c>
      <c r="Q506" s="29"/>
      <c r="R506" s="14"/>
      <c r="S506" s="14"/>
      <c r="T506" s="14"/>
      <c r="U506" s="14"/>
    </row>
    <row r="507" spans="1:21" ht="13.5" customHeight="1">
      <c r="A507" s="154">
        <f>RANK(N507,$N$18:$N$2220)</f>
        <v>431</v>
      </c>
      <c r="B507" s="148" t="s">
        <v>2138</v>
      </c>
      <c r="C507" s="148" t="s">
        <v>1044</v>
      </c>
      <c r="D507" s="149" t="s">
        <v>39</v>
      </c>
      <c r="E507" s="149" t="s">
        <v>34</v>
      </c>
      <c r="F507" s="149" t="s">
        <v>337</v>
      </c>
      <c r="G507" s="156">
        <f>VLOOKUP(B507,'Full FBS'!$B$18:$M$2049,6,0)</f>
        <v>0</v>
      </c>
      <c r="H507" s="156">
        <f>VLOOKUP(B507,'Full FBS'!$B$18:$M$2049,7,0)</f>
        <v>0</v>
      </c>
      <c r="I507" s="156">
        <f>VLOOKUP(B507,'Full FBS'!$B$18:$M$2049,8,0)</f>
        <v>0</v>
      </c>
      <c r="J507" s="156">
        <f>VLOOKUP(B507,'Full FBS'!$B$18:$M$2049,9,0)</f>
        <v>0</v>
      </c>
      <c r="K507" s="156">
        <f>VLOOKUP(B507,'Full FBS'!$B$18:$M$2049,10,0)</f>
        <v>0</v>
      </c>
      <c r="L507" s="156">
        <f>VLOOKUP(B507,'Full FBS'!$B$18:$M$2049,11,0)</f>
        <v>0</v>
      </c>
      <c r="M507" s="156">
        <f>VLOOKUP(B507,'Full FBS'!$B$18:$M$2049,12,0)</f>
        <v>0</v>
      </c>
      <c r="N507" s="153">
        <f>SUM(G507*$D$8+H507*$D$5+I507*$D$9+J507*$D$6+K507*$D$11+L507*$D$10+M507*$D$7)</f>
        <v>0</v>
      </c>
      <c r="O507" s="159">
        <f>VLOOKUP(B507, 'Full FBS'!$B$18:$P$2049, 14, FALSE)</f>
        <v>1.02</v>
      </c>
      <c r="P507" s="160">
        <f>SUM(((((I507+(L507*1.1))/1800*0.55)+(J507+M507)/18*0.41))+(K507/20*0.04))*100*O507+(H507*1.75)</f>
        <v>0</v>
      </c>
      <c r="Q507" s="29"/>
      <c r="R507" s="14"/>
      <c r="S507" s="14"/>
      <c r="T507" s="14"/>
      <c r="U507" s="14"/>
    </row>
    <row r="508" spans="1:21" ht="13.5" customHeight="1">
      <c r="A508" s="154">
        <f>RANK(N508,$N$18:$N$2220)</f>
        <v>431</v>
      </c>
      <c r="B508" s="148" t="s">
        <v>813</v>
      </c>
      <c r="C508" s="148" t="s">
        <v>436</v>
      </c>
      <c r="D508" s="149" t="s">
        <v>39</v>
      </c>
      <c r="E508" s="149" t="s">
        <v>38</v>
      </c>
      <c r="F508" s="149" t="s">
        <v>41</v>
      </c>
      <c r="G508" s="156">
        <f>VLOOKUP(B508,'Full FBS'!$B$18:$M$2049,6,0)</f>
        <v>0</v>
      </c>
      <c r="H508" s="156">
        <f>VLOOKUP(B508,'Full FBS'!$B$18:$M$2049,7,0)</f>
        <v>0</v>
      </c>
      <c r="I508" s="156">
        <f>VLOOKUP(B508,'Full FBS'!$B$18:$M$2049,8,0)</f>
        <v>0</v>
      </c>
      <c r="J508" s="156">
        <f>VLOOKUP(B508,'Full FBS'!$B$18:$M$2049,9,0)</f>
        <v>0</v>
      </c>
      <c r="K508" s="156">
        <f>VLOOKUP(B508,'Full FBS'!$B$18:$M$2049,10,0)</f>
        <v>0</v>
      </c>
      <c r="L508" s="156">
        <f>VLOOKUP(B508,'Full FBS'!$B$18:$M$2049,11,0)</f>
        <v>0</v>
      </c>
      <c r="M508" s="156">
        <f>VLOOKUP(B508,'Full FBS'!$B$18:$M$2049,12,0)</f>
        <v>0</v>
      </c>
      <c r="N508" s="153">
        <f>SUM(G508*$D$8+H508*$D$5+I508*$D$9+J508*$D$6+K508*$D$11+L508*$D$10+M508*$D$7)</f>
        <v>0</v>
      </c>
      <c r="O508" s="159">
        <f>VLOOKUP(B508, 'Full FBS'!$B$18:$P$2049, 14, FALSE)</f>
        <v>1.02</v>
      </c>
      <c r="P508" s="160">
        <f>SUM(((((I508+(L508*1.1))/1800*0.55)+(J508+M508)/18*0.41))+(K508/20*0.04))*100*O508+(H508*1.75)</f>
        <v>0</v>
      </c>
      <c r="Q508" s="29"/>
      <c r="R508" s="14"/>
      <c r="S508" s="14"/>
      <c r="T508" s="14"/>
      <c r="U508" s="14"/>
    </row>
    <row r="509" spans="1:21" ht="13.5" customHeight="1">
      <c r="A509" s="154">
        <f>RANK(N509,$N$18:$N$2220)</f>
        <v>431</v>
      </c>
      <c r="B509" s="148" t="s">
        <v>1569</v>
      </c>
      <c r="C509" s="148" t="s">
        <v>1942</v>
      </c>
      <c r="D509" s="149" t="s">
        <v>39</v>
      </c>
      <c r="E509" s="149" t="s">
        <v>40</v>
      </c>
      <c r="F509" s="149" t="s">
        <v>337</v>
      </c>
      <c r="G509" s="156">
        <f>VLOOKUP(B509,'Full FBS'!$B$18:$M$2049,6,0)</f>
        <v>0</v>
      </c>
      <c r="H509" s="156">
        <f>VLOOKUP(B509,'Full FBS'!$B$18:$M$2049,7,0)</f>
        <v>0</v>
      </c>
      <c r="I509" s="156">
        <f>VLOOKUP(B509,'Full FBS'!$B$18:$M$2049,8,0)</f>
        <v>0</v>
      </c>
      <c r="J509" s="156">
        <f>VLOOKUP(B509,'Full FBS'!$B$18:$M$2049,9,0)</f>
        <v>0</v>
      </c>
      <c r="K509" s="156">
        <f>VLOOKUP(B509,'Full FBS'!$B$18:$M$2049,10,0)</f>
        <v>0</v>
      </c>
      <c r="L509" s="156">
        <f>VLOOKUP(B509,'Full FBS'!$B$18:$M$2049,11,0)</f>
        <v>0</v>
      </c>
      <c r="M509" s="156">
        <f>VLOOKUP(B509,'Full FBS'!$B$18:$M$2049,12,0)</f>
        <v>0</v>
      </c>
      <c r="N509" s="153">
        <f>SUM(G509*$D$8+H509*$D$5+I509*$D$9+J509*$D$6+K509*$D$11+L509*$D$10+M509*$D$7)</f>
        <v>0</v>
      </c>
      <c r="O509" s="159">
        <f>VLOOKUP(B509, 'Full FBS'!$B$18:$P$2049, 14, FALSE)</f>
        <v>1.02</v>
      </c>
      <c r="P509" s="160">
        <f>SUM(((((I509+(L509*1.1))/1800*0.55)+(J509+M509)/18*0.41))+(K509/20*0.04))*100*O509+(H509*1.75)</f>
        <v>0</v>
      </c>
      <c r="Q509" s="29"/>
      <c r="R509" s="14"/>
      <c r="S509" s="14"/>
      <c r="T509" s="14"/>
      <c r="U509" s="14"/>
    </row>
    <row r="510" spans="1:21" ht="13.5" customHeight="1">
      <c r="A510" s="154">
        <f>RANK(N510,$N$18:$N$2220)</f>
        <v>431</v>
      </c>
      <c r="B510" s="148" t="s">
        <v>1575</v>
      </c>
      <c r="C510" s="148" t="s">
        <v>1943</v>
      </c>
      <c r="D510" s="149" t="s">
        <v>39</v>
      </c>
      <c r="E510" s="149" t="s">
        <v>1965</v>
      </c>
      <c r="F510" s="149" t="s">
        <v>336</v>
      </c>
      <c r="G510" s="156">
        <f>VLOOKUP(B510,'Full FBS'!$B$18:$M$2049,6,0)</f>
        <v>0</v>
      </c>
      <c r="H510" s="156">
        <f>VLOOKUP(B510,'Full FBS'!$B$18:$M$2049,7,0)</f>
        <v>0</v>
      </c>
      <c r="I510" s="156">
        <f>VLOOKUP(B510,'Full FBS'!$B$18:$M$2049,8,0)</f>
        <v>0</v>
      </c>
      <c r="J510" s="156">
        <f>VLOOKUP(B510,'Full FBS'!$B$18:$M$2049,9,0)</f>
        <v>0</v>
      </c>
      <c r="K510" s="156">
        <f>VLOOKUP(B510,'Full FBS'!$B$18:$M$2049,10,0)</f>
        <v>0</v>
      </c>
      <c r="L510" s="156">
        <f>VLOOKUP(B510,'Full FBS'!$B$18:$M$2049,11,0)</f>
        <v>0</v>
      </c>
      <c r="M510" s="156">
        <f>VLOOKUP(B510,'Full FBS'!$B$18:$M$2049,12,0)</f>
        <v>0</v>
      </c>
      <c r="N510" s="153">
        <f>SUM(G510*$D$8+H510*$D$5+I510*$D$9+J510*$D$6+K510*$D$11+L510*$D$10+M510*$D$7)</f>
        <v>0</v>
      </c>
      <c r="O510" s="159">
        <f>VLOOKUP(B510, 'Full FBS'!$B$18:$P$2049, 14, FALSE)</f>
        <v>1.02</v>
      </c>
      <c r="P510" s="160">
        <f>SUM(((((I510+(L510*1.1))/1800*0.55)+(J510+M510)/18*0.41))+(K510/20*0.04))*100*O510+(H510*1.75)</f>
        <v>0</v>
      </c>
      <c r="Q510" s="29"/>
      <c r="R510" s="14"/>
      <c r="S510" s="14"/>
      <c r="T510" s="14"/>
      <c r="U510" s="14"/>
    </row>
    <row r="511" spans="1:21" ht="13.5" customHeight="1">
      <c r="A511" s="154">
        <f>RANK(N511,$N$18:$N$2220)</f>
        <v>431</v>
      </c>
      <c r="B511" s="148" t="s">
        <v>2015</v>
      </c>
      <c r="C511" s="148" t="s">
        <v>1944</v>
      </c>
      <c r="D511" s="149" t="s">
        <v>39</v>
      </c>
      <c r="E511" s="149" t="s">
        <v>1965</v>
      </c>
      <c r="F511" s="149" t="s">
        <v>1966</v>
      </c>
      <c r="G511" s="156">
        <f>VLOOKUP(B511,'Full FBS'!$B$18:$M$2049,6,0)</f>
        <v>0</v>
      </c>
      <c r="H511" s="156">
        <f>VLOOKUP(B511,'Full FBS'!$B$18:$M$2049,7,0)</f>
        <v>0</v>
      </c>
      <c r="I511" s="156">
        <f>VLOOKUP(B511,'Full FBS'!$B$18:$M$2049,8,0)</f>
        <v>0</v>
      </c>
      <c r="J511" s="156">
        <f>VLOOKUP(B511,'Full FBS'!$B$18:$M$2049,9,0)</f>
        <v>0</v>
      </c>
      <c r="K511" s="156">
        <f>VLOOKUP(B511,'Full FBS'!$B$18:$M$2049,10,0)</f>
        <v>0</v>
      </c>
      <c r="L511" s="156">
        <f>VLOOKUP(B511,'Full FBS'!$B$18:$M$2049,11,0)</f>
        <v>0</v>
      </c>
      <c r="M511" s="156">
        <f>VLOOKUP(B511,'Full FBS'!$B$18:$M$2049,12,0)</f>
        <v>0</v>
      </c>
      <c r="N511" s="153">
        <f>SUM(G511*$D$8+H511*$D$5+I511*$D$9+J511*$D$6+K511*$D$11+L511*$D$10+M511*$D$7)</f>
        <v>0</v>
      </c>
      <c r="O511" s="159">
        <f>VLOOKUP(B511, 'Full FBS'!$B$18:$P$2049, 14, FALSE)</f>
        <v>1.02</v>
      </c>
      <c r="P511" s="160">
        <f>SUM(((((I511+(L511*1.1))/1800*0.55)+(J511+M511)/18*0.41))+(K511/20*0.04))*100*O511+(H511*1.75)</f>
        <v>0</v>
      </c>
      <c r="Q511" s="29"/>
      <c r="R511" s="14"/>
      <c r="S511" s="14"/>
      <c r="T511" s="14"/>
      <c r="U511" s="14"/>
    </row>
    <row r="512" spans="1:21" ht="13.5" customHeight="1">
      <c r="A512" s="154">
        <f>RANK(N512,$N$18:$N$2220)</f>
        <v>431</v>
      </c>
      <c r="B512" s="148" t="s">
        <v>1593</v>
      </c>
      <c r="C512" s="148" t="s">
        <v>1064</v>
      </c>
      <c r="D512" s="149" t="s">
        <v>39</v>
      </c>
      <c r="E512" s="149" t="s">
        <v>38</v>
      </c>
      <c r="F512" s="149" t="s">
        <v>335</v>
      </c>
      <c r="G512" s="156">
        <f>VLOOKUP(B512,'Full FBS'!$B$18:$M$2049,6,0)</f>
        <v>0</v>
      </c>
      <c r="H512" s="156">
        <f>VLOOKUP(B512,'Full FBS'!$B$18:$M$2049,7,0)</f>
        <v>0</v>
      </c>
      <c r="I512" s="156">
        <f>VLOOKUP(B512,'Full FBS'!$B$18:$M$2049,8,0)</f>
        <v>0</v>
      </c>
      <c r="J512" s="156">
        <f>VLOOKUP(B512,'Full FBS'!$B$18:$M$2049,9,0)</f>
        <v>0</v>
      </c>
      <c r="K512" s="156">
        <f>VLOOKUP(B512,'Full FBS'!$B$18:$M$2049,10,0)</f>
        <v>0</v>
      </c>
      <c r="L512" s="156">
        <f>VLOOKUP(B512,'Full FBS'!$B$18:$M$2049,11,0)</f>
        <v>0</v>
      </c>
      <c r="M512" s="156">
        <f>VLOOKUP(B512,'Full FBS'!$B$18:$M$2049,12,0)</f>
        <v>0</v>
      </c>
      <c r="N512" s="153">
        <f>SUM(G512*$D$8+H512*$D$5+I512*$D$9+J512*$D$6+K512*$D$11+L512*$D$10+M512*$D$7)</f>
        <v>0</v>
      </c>
      <c r="O512" s="159">
        <f>VLOOKUP(B512, 'Full FBS'!$B$18:$P$2049, 14, FALSE)</f>
        <v>1.02</v>
      </c>
      <c r="P512" s="160">
        <f>SUM(((((I512+(L512*1.1))/1800*0.55)+(J512+M512)/18*0.41))+(K512/20*0.04))*100*O512+(H512*1.75)</f>
        <v>0</v>
      </c>
      <c r="Q512" s="29"/>
      <c r="R512" s="14"/>
      <c r="S512" s="14"/>
      <c r="T512" s="14"/>
      <c r="U512" s="14"/>
    </row>
    <row r="513" spans="1:21" ht="13.5" customHeight="1">
      <c r="A513" s="154">
        <f>RANK(N513,$N$18:$N$2220)</f>
        <v>431</v>
      </c>
      <c r="B513" s="148" t="s">
        <v>1598</v>
      </c>
      <c r="C513" s="148" t="s">
        <v>421</v>
      </c>
      <c r="D513" s="149" t="s">
        <v>39</v>
      </c>
      <c r="E513" s="149" t="s">
        <v>36</v>
      </c>
      <c r="F513" s="149" t="s">
        <v>337</v>
      </c>
      <c r="G513" s="156">
        <f>VLOOKUP(B513,'Full FBS'!$B$18:$M$2049,6,0)</f>
        <v>0</v>
      </c>
      <c r="H513" s="156">
        <f>VLOOKUP(B513,'Full FBS'!$B$18:$M$2049,7,0)</f>
        <v>0</v>
      </c>
      <c r="I513" s="156">
        <f>VLOOKUP(B513,'Full FBS'!$B$18:$M$2049,8,0)</f>
        <v>0</v>
      </c>
      <c r="J513" s="156">
        <f>VLOOKUP(B513,'Full FBS'!$B$18:$M$2049,9,0)</f>
        <v>0</v>
      </c>
      <c r="K513" s="156">
        <f>VLOOKUP(B513,'Full FBS'!$B$18:$M$2049,10,0)</f>
        <v>0</v>
      </c>
      <c r="L513" s="156">
        <f>VLOOKUP(B513,'Full FBS'!$B$18:$M$2049,11,0)</f>
        <v>0</v>
      </c>
      <c r="M513" s="156">
        <f>VLOOKUP(B513,'Full FBS'!$B$18:$M$2049,12,0)</f>
        <v>0</v>
      </c>
      <c r="N513" s="153">
        <f>SUM(G513*$D$8+H513*$D$5+I513*$D$9+J513*$D$6+K513*$D$11+L513*$D$10+M513*$D$7)</f>
        <v>0</v>
      </c>
      <c r="O513" s="159">
        <f>VLOOKUP(B513, 'Full FBS'!$B$18:$P$2049, 14, FALSE)</f>
        <v>1.02</v>
      </c>
      <c r="P513" s="160">
        <f>SUM(((((I513+(L513*1.1))/1800*0.55)+(J513+M513)/18*0.41))+(K513/20*0.04))*100*O513+(H513*1.75)</f>
        <v>0</v>
      </c>
      <c r="Q513" s="29"/>
      <c r="R513" s="14"/>
      <c r="S513" s="14"/>
      <c r="T513" s="14"/>
      <c r="U513" s="14"/>
    </row>
    <row r="514" spans="1:21" ht="13.5" customHeight="1">
      <c r="A514" s="154">
        <f>RANK(N514,$N$18:$N$2220)</f>
        <v>431</v>
      </c>
      <c r="B514" s="148" t="s">
        <v>2153</v>
      </c>
      <c r="C514" s="148" t="s">
        <v>1945</v>
      </c>
      <c r="D514" s="149" t="s">
        <v>39</v>
      </c>
      <c r="E514" s="149" t="s">
        <v>1965</v>
      </c>
      <c r="F514" s="149" t="s">
        <v>337</v>
      </c>
      <c r="G514" s="156">
        <f>VLOOKUP(B514,'Full FBS'!$B$18:$M$2049,6,0)</f>
        <v>0</v>
      </c>
      <c r="H514" s="156">
        <f>VLOOKUP(B514,'Full FBS'!$B$18:$M$2049,7,0)</f>
        <v>0</v>
      </c>
      <c r="I514" s="156">
        <f>VLOOKUP(B514,'Full FBS'!$B$18:$M$2049,8,0)</f>
        <v>0</v>
      </c>
      <c r="J514" s="156">
        <f>VLOOKUP(B514,'Full FBS'!$B$18:$M$2049,9,0)</f>
        <v>0</v>
      </c>
      <c r="K514" s="156">
        <f>VLOOKUP(B514,'Full FBS'!$B$18:$M$2049,10,0)</f>
        <v>0</v>
      </c>
      <c r="L514" s="156">
        <f>VLOOKUP(B514,'Full FBS'!$B$18:$M$2049,11,0)</f>
        <v>0</v>
      </c>
      <c r="M514" s="156">
        <f>VLOOKUP(B514,'Full FBS'!$B$18:$M$2049,12,0)</f>
        <v>0</v>
      </c>
      <c r="N514" s="153">
        <f>SUM(G514*$D$8+H514*$D$5+I514*$D$9+J514*$D$6+K514*$D$11+L514*$D$10+M514*$D$7)</f>
        <v>0</v>
      </c>
      <c r="O514" s="159">
        <f>VLOOKUP(B514, 'Full FBS'!$B$18:$P$2049, 14, FALSE)</f>
        <v>1.02</v>
      </c>
      <c r="P514" s="160">
        <f>SUM(((((I514+(L514*1.1))/1800*0.55)+(J514+M514)/18*0.41))+(K514/20*0.04))*100*O514+(H514*1.75)</f>
        <v>0</v>
      </c>
      <c r="Q514" s="29"/>
      <c r="R514" s="14"/>
      <c r="S514" s="14"/>
      <c r="T514" s="14"/>
      <c r="U514" s="14"/>
    </row>
    <row r="515" spans="1:21" ht="13.5" customHeight="1">
      <c r="A515" s="154">
        <f>RANK(N515,$N$18:$N$2220)</f>
        <v>431</v>
      </c>
      <c r="B515" s="148" t="s">
        <v>854</v>
      </c>
      <c r="C515" s="148" t="s">
        <v>430</v>
      </c>
      <c r="D515" s="149" t="s">
        <v>39</v>
      </c>
      <c r="E515" s="149" t="s">
        <v>34</v>
      </c>
      <c r="F515" s="149" t="s">
        <v>45</v>
      </c>
      <c r="G515" s="156">
        <f>VLOOKUP(B515,'Full FBS'!$B$18:$M$2049,6,0)</f>
        <v>0</v>
      </c>
      <c r="H515" s="156">
        <f>VLOOKUP(B515,'Full FBS'!$B$18:$M$2049,7,0)</f>
        <v>0</v>
      </c>
      <c r="I515" s="156">
        <f>VLOOKUP(B515,'Full FBS'!$B$18:$M$2049,8,0)</f>
        <v>0</v>
      </c>
      <c r="J515" s="156">
        <f>VLOOKUP(B515,'Full FBS'!$B$18:$M$2049,9,0)</f>
        <v>0</v>
      </c>
      <c r="K515" s="156">
        <f>VLOOKUP(B515,'Full FBS'!$B$18:$M$2049,10,0)</f>
        <v>0</v>
      </c>
      <c r="L515" s="156">
        <f>VLOOKUP(B515,'Full FBS'!$B$18:$M$2049,11,0)</f>
        <v>0</v>
      </c>
      <c r="M515" s="156">
        <f>VLOOKUP(B515,'Full FBS'!$B$18:$M$2049,12,0)</f>
        <v>0</v>
      </c>
      <c r="N515" s="153">
        <f>SUM(G515*$D$8+H515*$D$5+I515*$D$9+J515*$D$6+K515*$D$11+L515*$D$10+M515*$D$7)</f>
        <v>0</v>
      </c>
      <c r="O515" s="159">
        <f>VLOOKUP(B515, 'Full FBS'!$B$18:$P$2049, 14, FALSE)</f>
        <v>1.02</v>
      </c>
      <c r="P515" s="160">
        <f>SUM(((((I515+(L515*1.1))/1800*0.55)+(J515+M515)/18*0.41))+(K515/20*0.04))*100*O515+(H515*1.75)</f>
        <v>0</v>
      </c>
      <c r="Q515" s="29"/>
      <c r="R515" s="14"/>
      <c r="S515" s="14"/>
      <c r="T515" s="14"/>
      <c r="U515" s="14"/>
    </row>
    <row r="516" spans="1:21" ht="13.5" customHeight="1">
      <c r="A516" s="154">
        <f>RANK(N516,$N$18:$N$2220)</f>
        <v>431</v>
      </c>
      <c r="B516" s="148" t="s">
        <v>1615</v>
      </c>
      <c r="C516" s="148" t="s">
        <v>410</v>
      </c>
      <c r="D516" s="149" t="s">
        <v>39</v>
      </c>
      <c r="E516" s="149" t="s">
        <v>1965</v>
      </c>
      <c r="F516" s="149" t="s">
        <v>337</v>
      </c>
      <c r="G516" s="156">
        <f>VLOOKUP(B516,'Full FBS'!$B$18:$M$2049,6,0)</f>
        <v>0</v>
      </c>
      <c r="H516" s="156">
        <f>VLOOKUP(B516,'Full FBS'!$B$18:$M$2049,7,0)</f>
        <v>0</v>
      </c>
      <c r="I516" s="156">
        <f>VLOOKUP(B516,'Full FBS'!$B$18:$M$2049,8,0)</f>
        <v>0</v>
      </c>
      <c r="J516" s="156">
        <f>VLOOKUP(B516,'Full FBS'!$B$18:$M$2049,9,0)</f>
        <v>0</v>
      </c>
      <c r="K516" s="156">
        <f>VLOOKUP(B516,'Full FBS'!$B$18:$M$2049,10,0)</f>
        <v>0</v>
      </c>
      <c r="L516" s="156">
        <f>VLOOKUP(B516,'Full FBS'!$B$18:$M$2049,11,0)</f>
        <v>0</v>
      </c>
      <c r="M516" s="156">
        <f>VLOOKUP(B516,'Full FBS'!$B$18:$M$2049,12,0)</f>
        <v>0</v>
      </c>
      <c r="N516" s="153">
        <f>SUM(G516*$D$8+H516*$D$5+I516*$D$9+J516*$D$6+K516*$D$11+L516*$D$10+M516*$D$7)</f>
        <v>0</v>
      </c>
      <c r="O516" s="159">
        <f>VLOOKUP(B516, 'Full FBS'!$B$18:$P$2049, 14, FALSE)</f>
        <v>1.02</v>
      </c>
      <c r="P516" s="160">
        <f>SUM(((((I516+(L516*1.1))/1800*0.55)+(J516+M516)/18*0.41))+(K516/20*0.04))*100*O516+(H516*1.75)</f>
        <v>0</v>
      </c>
      <c r="Q516" s="29"/>
      <c r="R516" s="14"/>
      <c r="S516" s="14"/>
      <c r="T516" s="14"/>
      <c r="U516" s="14"/>
    </row>
    <row r="517" spans="1:21" ht="13.5" customHeight="1">
      <c r="A517" s="154">
        <f>RANK(N517,$N$18:$N$2220)</f>
        <v>431</v>
      </c>
      <c r="B517" s="148" t="s">
        <v>1624</v>
      </c>
      <c r="C517" s="148" t="s">
        <v>448</v>
      </c>
      <c r="D517" s="149" t="s">
        <v>39</v>
      </c>
      <c r="E517" s="149" t="s">
        <v>38</v>
      </c>
      <c r="F517" s="149" t="s">
        <v>47</v>
      </c>
      <c r="G517" s="156">
        <f>VLOOKUP(B517,'Full FBS'!$B$18:$M$2049,6,0)</f>
        <v>0</v>
      </c>
      <c r="H517" s="156">
        <f>VLOOKUP(B517,'Full FBS'!$B$18:$M$2049,7,0)</f>
        <v>0</v>
      </c>
      <c r="I517" s="156">
        <f>VLOOKUP(B517,'Full FBS'!$B$18:$M$2049,8,0)</f>
        <v>0</v>
      </c>
      <c r="J517" s="156">
        <f>VLOOKUP(B517,'Full FBS'!$B$18:$M$2049,9,0)</f>
        <v>0</v>
      </c>
      <c r="K517" s="156">
        <f>VLOOKUP(B517,'Full FBS'!$B$18:$M$2049,10,0)</f>
        <v>0</v>
      </c>
      <c r="L517" s="156">
        <f>VLOOKUP(B517,'Full FBS'!$B$18:$M$2049,11,0)</f>
        <v>0</v>
      </c>
      <c r="M517" s="156">
        <f>VLOOKUP(B517,'Full FBS'!$B$18:$M$2049,12,0)</f>
        <v>0</v>
      </c>
      <c r="N517" s="153">
        <f>SUM(G517*$D$8+H517*$D$5+I517*$D$9+J517*$D$6+K517*$D$11+L517*$D$10+M517*$D$7)</f>
        <v>0</v>
      </c>
      <c r="O517" s="159">
        <f>VLOOKUP(B517, 'Full FBS'!$B$18:$P$2049, 14, FALSE)</f>
        <v>1.02</v>
      </c>
      <c r="P517" s="160">
        <f>SUM(((((I517+(L517*1.1))/1800*0.55)+(J517+M517)/18*0.41))+(K517/20*0.04))*100*O517+(H517*1.75)</f>
        <v>0</v>
      </c>
      <c r="Q517" s="29"/>
      <c r="R517" s="14"/>
      <c r="S517" s="14"/>
      <c r="T517" s="14"/>
      <c r="U517" s="14"/>
    </row>
    <row r="518" spans="1:21" ht="13.5" customHeight="1">
      <c r="A518" s="154">
        <f>RANK(N518,$N$18:$N$2220)</f>
        <v>431</v>
      </c>
      <c r="B518" s="148" t="s">
        <v>1630</v>
      </c>
      <c r="C518" s="148" t="s">
        <v>446</v>
      </c>
      <c r="D518" s="149" t="s">
        <v>39</v>
      </c>
      <c r="E518" s="149" t="s">
        <v>38</v>
      </c>
      <c r="F518" s="149" t="s">
        <v>337</v>
      </c>
      <c r="G518" s="156">
        <f>VLOOKUP(B518,'Full FBS'!$B$18:$M$2049,6,0)</f>
        <v>0</v>
      </c>
      <c r="H518" s="156">
        <f>VLOOKUP(B518,'Full FBS'!$B$18:$M$2049,7,0)</f>
        <v>0</v>
      </c>
      <c r="I518" s="156">
        <f>VLOOKUP(B518,'Full FBS'!$B$18:$M$2049,8,0)</f>
        <v>0</v>
      </c>
      <c r="J518" s="156">
        <f>VLOOKUP(B518,'Full FBS'!$B$18:$M$2049,9,0)</f>
        <v>0</v>
      </c>
      <c r="K518" s="156">
        <f>VLOOKUP(B518,'Full FBS'!$B$18:$M$2049,10,0)</f>
        <v>0</v>
      </c>
      <c r="L518" s="156">
        <f>VLOOKUP(B518,'Full FBS'!$B$18:$M$2049,11,0)</f>
        <v>0</v>
      </c>
      <c r="M518" s="156">
        <f>VLOOKUP(B518,'Full FBS'!$B$18:$M$2049,12,0)</f>
        <v>0</v>
      </c>
      <c r="N518" s="153">
        <f>SUM(G518*$D$8+H518*$D$5+I518*$D$9+J518*$D$6+K518*$D$11+L518*$D$10+M518*$D$7)</f>
        <v>0</v>
      </c>
      <c r="O518" s="159">
        <f>VLOOKUP(B518, 'Full FBS'!$B$18:$P$2049, 14, FALSE)</f>
        <v>1.02</v>
      </c>
      <c r="P518" s="160">
        <f>SUM(((((I518+(L518*1.1))/1800*0.55)+(J518+M518)/18*0.41))+(K518/20*0.04))*100*O518+(H518*1.75)</f>
        <v>0</v>
      </c>
      <c r="Q518" s="29"/>
      <c r="R518" s="14"/>
      <c r="S518" s="14"/>
      <c r="T518" s="14"/>
      <c r="U518" s="14"/>
    </row>
    <row r="519" spans="1:21" ht="13.5" customHeight="1">
      <c r="A519" s="154">
        <f>RANK(N519,$N$18:$N$2220)</f>
        <v>431</v>
      </c>
      <c r="B519" s="148" t="s">
        <v>1636</v>
      </c>
      <c r="C519" s="148" t="s">
        <v>1946</v>
      </c>
      <c r="D519" s="149" t="s">
        <v>39</v>
      </c>
      <c r="E519" s="149" t="s">
        <v>38</v>
      </c>
      <c r="F519" s="149" t="s">
        <v>48</v>
      </c>
      <c r="G519" s="156">
        <f>VLOOKUP(B519,'Full FBS'!$B$18:$M$2049,6,0)</f>
        <v>0</v>
      </c>
      <c r="H519" s="156">
        <f>VLOOKUP(B519,'Full FBS'!$B$18:$M$2049,7,0)</f>
        <v>0</v>
      </c>
      <c r="I519" s="156">
        <f>VLOOKUP(B519,'Full FBS'!$B$18:$M$2049,8,0)</f>
        <v>0</v>
      </c>
      <c r="J519" s="156">
        <f>VLOOKUP(B519,'Full FBS'!$B$18:$M$2049,9,0)</f>
        <v>0</v>
      </c>
      <c r="K519" s="156">
        <f>VLOOKUP(B519,'Full FBS'!$B$18:$M$2049,10,0)</f>
        <v>0</v>
      </c>
      <c r="L519" s="156">
        <f>VLOOKUP(B519,'Full FBS'!$B$18:$M$2049,11,0)</f>
        <v>0</v>
      </c>
      <c r="M519" s="156">
        <f>VLOOKUP(B519,'Full FBS'!$B$18:$M$2049,12,0)</f>
        <v>0</v>
      </c>
      <c r="N519" s="153">
        <f>SUM(G519*$D$8+H519*$D$5+I519*$D$9+J519*$D$6+K519*$D$11+L519*$D$10+M519*$D$7)</f>
        <v>0</v>
      </c>
      <c r="O519" s="159">
        <f>VLOOKUP(B519, 'Full FBS'!$B$18:$P$2049, 14, FALSE)</f>
        <v>1.02</v>
      </c>
      <c r="P519" s="160">
        <f>SUM(((((I519+(L519*1.1))/1800*0.55)+(J519+M519)/18*0.41))+(K519/20*0.04))*100*O519+(H519*1.75)</f>
        <v>0</v>
      </c>
      <c r="Q519" s="29"/>
      <c r="R519" s="14"/>
      <c r="S519" s="14"/>
      <c r="T519" s="14"/>
      <c r="U519" s="14"/>
    </row>
    <row r="520" spans="1:21" ht="13.5" customHeight="1">
      <c r="A520" s="154">
        <f>RANK(N520,$N$18:$N$2220)</f>
        <v>431</v>
      </c>
      <c r="B520" s="148" t="s">
        <v>877</v>
      </c>
      <c r="C520" s="148" t="s">
        <v>1947</v>
      </c>
      <c r="D520" s="149" t="s">
        <v>39</v>
      </c>
      <c r="E520" s="149" t="s">
        <v>36</v>
      </c>
      <c r="F520" s="149" t="s">
        <v>35</v>
      </c>
      <c r="G520" s="156">
        <f>VLOOKUP(B520,'Full FBS'!$B$18:$M$2049,6,0)</f>
        <v>0</v>
      </c>
      <c r="H520" s="156">
        <f>VLOOKUP(B520,'Full FBS'!$B$18:$M$2049,7,0)</f>
        <v>0</v>
      </c>
      <c r="I520" s="156">
        <f>VLOOKUP(B520,'Full FBS'!$B$18:$M$2049,8,0)</f>
        <v>0</v>
      </c>
      <c r="J520" s="156">
        <f>VLOOKUP(B520,'Full FBS'!$B$18:$M$2049,9,0)</f>
        <v>0</v>
      </c>
      <c r="K520" s="156">
        <f>VLOOKUP(B520,'Full FBS'!$B$18:$M$2049,10,0)</f>
        <v>0</v>
      </c>
      <c r="L520" s="156">
        <f>VLOOKUP(B520,'Full FBS'!$B$18:$M$2049,11,0)</f>
        <v>0</v>
      </c>
      <c r="M520" s="156">
        <f>VLOOKUP(B520,'Full FBS'!$B$18:$M$2049,12,0)</f>
        <v>0</v>
      </c>
      <c r="N520" s="153">
        <f>SUM(G520*$D$8+H520*$D$5+I520*$D$9+J520*$D$6+K520*$D$11+L520*$D$10+M520*$D$7)</f>
        <v>0</v>
      </c>
      <c r="O520" s="159">
        <f>VLOOKUP(B520, 'Full FBS'!$B$18:$P$2049, 14, FALSE)</f>
        <v>1.02</v>
      </c>
      <c r="P520" s="160">
        <f>SUM(((((I520+(L520*1.1))/1800*0.55)+(J520+M520)/18*0.41))+(K520/20*0.04))*100*O520+(H520*1.75)</f>
        <v>0</v>
      </c>
      <c r="Q520" s="29"/>
      <c r="R520" s="14"/>
      <c r="S520" s="14"/>
      <c r="T520" s="14"/>
      <c r="U520" s="14"/>
    </row>
    <row r="521" spans="1:21" ht="13.5" customHeight="1">
      <c r="A521" s="154">
        <f>RANK(N521,$N$18:$N$2220)</f>
        <v>431</v>
      </c>
      <c r="B521" s="148" t="s">
        <v>2161</v>
      </c>
      <c r="C521" s="148" t="s">
        <v>1948</v>
      </c>
      <c r="D521" s="149" t="s">
        <v>39</v>
      </c>
      <c r="E521" s="149" t="s">
        <v>38</v>
      </c>
      <c r="F521" s="149" t="s">
        <v>35</v>
      </c>
      <c r="G521" s="156">
        <f>VLOOKUP(B521,'Full FBS'!$B$18:$M$2049,6,0)</f>
        <v>0</v>
      </c>
      <c r="H521" s="156">
        <f>VLOOKUP(B521,'Full FBS'!$B$18:$M$2049,7,0)</f>
        <v>0</v>
      </c>
      <c r="I521" s="156">
        <f>VLOOKUP(B521,'Full FBS'!$B$18:$M$2049,8,0)</f>
        <v>0</v>
      </c>
      <c r="J521" s="156">
        <f>VLOOKUP(B521,'Full FBS'!$B$18:$M$2049,9,0)</f>
        <v>0</v>
      </c>
      <c r="K521" s="156">
        <f>VLOOKUP(B521,'Full FBS'!$B$18:$M$2049,10,0)</f>
        <v>0</v>
      </c>
      <c r="L521" s="156">
        <f>VLOOKUP(B521,'Full FBS'!$B$18:$M$2049,11,0)</f>
        <v>0</v>
      </c>
      <c r="M521" s="156">
        <f>VLOOKUP(B521,'Full FBS'!$B$18:$M$2049,12,0)</f>
        <v>0</v>
      </c>
      <c r="N521" s="153">
        <f>SUM(G521*$D$8+H521*$D$5+I521*$D$9+J521*$D$6+K521*$D$11+L521*$D$10+M521*$D$7)</f>
        <v>0</v>
      </c>
      <c r="O521" s="159">
        <f>VLOOKUP(B521, 'Full FBS'!$B$18:$P$2049, 14, FALSE)</f>
        <v>1.02</v>
      </c>
      <c r="P521" s="160">
        <f>SUM(((((I521+(L521*1.1))/1800*0.55)+(J521+M521)/18*0.41))+(K521/20*0.04))*100*O521+(H521*1.75)</f>
        <v>0</v>
      </c>
      <c r="Q521" s="29"/>
      <c r="R521" s="14"/>
      <c r="S521" s="14"/>
      <c r="T521" s="14"/>
      <c r="U521" s="14"/>
    </row>
    <row r="522" spans="1:21" ht="13.5" customHeight="1">
      <c r="A522" s="154">
        <f>RANK(N522,$N$18:$N$2220)</f>
        <v>431</v>
      </c>
      <c r="B522" s="148" t="s">
        <v>1664</v>
      </c>
      <c r="C522" s="148" t="s">
        <v>1949</v>
      </c>
      <c r="D522" s="149" t="s">
        <v>39</v>
      </c>
      <c r="E522" s="149" t="s">
        <v>1965</v>
      </c>
      <c r="F522" s="149" t="s">
        <v>1966</v>
      </c>
      <c r="G522" s="156">
        <f>VLOOKUP(B522,'Full FBS'!$B$18:$M$2049,6,0)</f>
        <v>0</v>
      </c>
      <c r="H522" s="156">
        <f>VLOOKUP(B522,'Full FBS'!$B$18:$M$2049,7,0)</f>
        <v>0</v>
      </c>
      <c r="I522" s="156">
        <f>VLOOKUP(B522,'Full FBS'!$B$18:$M$2049,8,0)</f>
        <v>0</v>
      </c>
      <c r="J522" s="156">
        <f>VLOOKUP(B522,'Full FBS'!$B$18:$M$2049,9,0)</f>
        <v>0</v>
      </c>
      <c r="K522" s="156">
        <f>VLOOKUP(B522,'Full FBS'!$B$18:$M$2049,10,0)</f>
        <v>0</v>
      </c>
      <c r="L522" s="156">
        <f>VLOOKUP(B522,'Full FBS'!$B$18:$M$2049,11,0)</f>
        <v>0</v>
      </c>
      <c r="M522" s="156">
        <f>VLOOKUP(B522,'Full FBS'!$B$18:$M$2049,12,0)</f>
        <v>0</v>
      </c>
      <c r="N522" s="153">
        <f>SUM(G522*$D$8+H522*$D$5+I522*$D$9+J522*$D$6+K522*$D$11+L522*$D$10+M522*$D$7)</f>
        <v>0</v>
      </c>
      <c r="O522" s="159">
        <f>VLOOKUP(B522, 'Full FBS'!$B$18:$P$2049, 14, FALSE)</f>
        <v>1.02</v>
      </c>
      <c r="P522" s="160">
        <f>SUM(((((I522+(L522*1.1))/1800*0.55)+(J522+M522)/18*0.41))+(K522/20*0.04))*100*O522+(H522*1.75)</f>
        <v>0</v>
      </c>
      <c r="Q522" s="29"/>
      <c r="R522" s="14"/>
      <c r="S522" s="14"/>
      <c r="T522" s="14"/>
      <c r="U522" s="14"/>
    </row>
    <row r="523" spans="1:21" ht="13.5" customHeight="1">
      <c r="A523" s="154">
        <f>RANK(N523,$N$18:$N$2220)</f>
        <v>431</v>
      </c>
      <c r="B523" s="148" t="s">
        <v>1670</v>
      </c>
      <c r="C523" s="148" t="s">
        <v>1950</v>
      </c>
      <c r="D523" s="149" t="s">
        <v>39</v>
      </c>
      <c r="E523" s="149" t="s">
        <v>36</v>
      </c>
      <c r="F523" s="149" t="s">
        <v>37</v>
      </c>
      <c r="G523" s="156">
        <f>VLOOKUP(B523,'Full FBS'!$B$18:$M$2049,6,0)</f>
        <v>0</v>
      </c>
      <c r="H523" s="156">
        <f>VLOOKUP(B523,'Full FBS'!$B$18:$M$2049,7,0)</f>
        <v>0</v>
      </c>
      <c r="I523" s="156">
        <f>VLOOKUP(B523,'Full FBS'!$B$18:$M$2049,8,0)</f>
        <v>0</v>
      </c>
      <c r="J523" s="156">
        <f>VLOOKUP(B523,'Full FBS'!$B$18:$M$2049,9,0)</f>
        <v>0</v>
      </c>
      <c r="K523" s="156">
        <f>VLOOKUP(B523,'Full FBS'!$B$18:$M$2049,10,0)</f>
        <v>0</v>
      </c>
      <c r="L523" s="156">
        <f>VLOOKUP(B523,'Full FBS'!$B$18:$M$2049,11,0)</f>
        <v>0</v>
      </c>
      <c r="M523" s="156">
        <f>VLOOKUP(B523,'Full FBS'!$B$18:$M$2049,12,0)</f>
        <v>0</v>
      </c>
      <c r="N523" s="153">
        <f>SUM(G523*$D$8+H523*$D$5+I523*$D$9+J523*$D$6+K523*$D$11+L523*$D$10+M523*$D$7)</f>
        <v>0</v>
      </c>
      <c r="O523" s="159">
        <f>VLOOKUP(B523, 'Full FBS'!$B$18:$P$2049, 14, FALSE)</f>
        <v>1.02</v>
      </c>
      <c r="P523" s="160">
        <f>SUM(((((I523+(L523*1.1))/1800*0.55)+(J523+M523)/18*0.41))+(K523/20*0.04))*100*O523+(H523*1.75)</f>
        <v>0</v>
      </c>
      <c r="Q523" s="29"/>
      <c r="R523" s="14"/>
      <c r="S523" s="14"/>
      <c r="T523" s="14"/>
      <c r="U523" s="14"/>
    </row>
    <row r="524" spans="1:21" ht="13.5" customHeight="1">
      <c r="A524" s="154">
        <f>RANK(N524,$N$18:$N$2220)</f>
        <v>431</v>
      </c>
      <c r="B524" s="148" t="s">
        <v>900</v>
      </c>
      <c r="C524" s="148" t="s">
        <v>1952</v>
      </c>
      <c r="D524" s="149" t="s">
        <v>39</v>
      </c>
      <c r="E524" s="149" t="s">
        <v>34</v>
      </c>
      <c r="F524" s="149" t="s">
        <v>1966</v>
      </c>
      <c r="G524" s="156">
        <f>VLOOKUP(B524,'Full FBS'!$B$18:$M$2049,6,0)</f>
        <v>0</v>
      </c>
      <c r="H524" s="156">
        <f>VLOOKUP(B524,'Full FBS'!$B$18:$M$2049,7,0)</f>
        <v>0</v>
      </c>
      <c r="I524" s="156">
        <f>VLOOKUP(B524,'Full FBS'!$B$18:$M$2049,8,0)</f>
        <v>0</v>
      </c>
      <c r="J524" s="156">
        <f>VLOOKUP(B524,'Full FBS'!$B$18:$M$2049,9,0)</f>
        <v>0</v>
      </c>
      <c r="K524" s="156">
        <f>VLOOKUP(B524,'Full FBS'!$B$18:$M$2049,10,0)</f>
        <v>0</v>
      </c>
      <c r="L524" s="156">
        <f>VLOOKUP(B524,'Full FBS'!$B$18:$M$2049,11,0)</f>
        <v>0</v>
      </c>
      <c r="M524" s="156">
        <f>VLOOKUP(B524,'Full FBS'!$B$18:$M$2049,12,0)</f>
        <v>0</v>
      </c>
      <c r="N524" s="153">
        <f>SUM(G524*$D$8+H524*$D$5+I524*$D$9+J524*$D$6+K524*$D$11+L524*$D$10+M524*$D$7)</f>
        <v>0</v>
      </c>
      <c r="O524" s="159">
        <f>VLOOKUP(B524, 'Full FBS'!$B$18:$P$2049, 14, FALSE)</f>
        <v>1.02</v>
      </c>
      <c r="P524" s="160">
        <f>SUM(((((I524+(L524*1.1))/1800*0.55)+(J524+M524)/18*0.41))+(K524/20*0.04))*100*O524+(H524*1.75)</f>
        <v>0</v>
      </c>
      <c r="Q524" s="29"/>
      <c r="R524" s="14"/>
      <c r="S524" s="14"/>
      <c r="T524" s="14"/>
      <c r="U524" s="14"/>
    </row>
    <row r="525" spans="1:21" ht="13.5" customHeight="1">
      <c r="A525" s="154">
        <f>RANK(N525,$N$18:$N$2220)</f>
        <v>431</v>
      </c>
      <c r="B525" s="148" t="s">
        <v>2170</v>
      </c>
      <c r="C525" s="148" t="s">
        <v>425</v>
      </c>
      <c r="D525" s="149" t="s">
        <v>39</v>
      </c>
      <c r="E525" s="149" t="s">
        <v>36</v>
      </c>
      <c r="F525" s="149" t="s">
        <v>45</v>
      </c>
      <c r="G525" s="156">
        <f>VLOOKUP(B525,'Full FBS'!$B$18:$M$2049,6,0)</f>
        <v>0</v>
      </c>
      <c r="H525" s="156">
        <f>VLOOKUP(B525,'Full FBS'!$B$18:$M$2049,7,0)</f>
        <v>0</v>
      </c>
      <c r="I525" s="156">
        <f>VLOOKUP(B525,'Full FBS'!$B$18:$M$2049,8,0)</f>
        <v>0</v>
      </c>
      <c r="J525" s="156">
        <f>VLOOKUP(B525,'Full FBS'!$B$18:$M$2049,9,0)</f>
        <v>0</v>
      </c>
      <c r="K525" s="156">
        <f>VLOOKUP(B525,'Full FBS'!$B$18:$M$2049,10,0)</f>
        <v>0</v>
      </c>
      <c r="L525" s="156">
        <f>VLOOKUP(B525,'Full FBS'!$B$18:$M$2049,11,0)</f>
        <v>0</v>
      </c>
      <c r="M525" s="156">
        <f>VLOOKUP(B525,'Full FBS'!$B$18:$M$2049,12,0)</f>
        <v>0</v>
      </c>
      <c r="N525" s="153">
        <f>SUM(G525*$D$8+H525*$D$5+I525*$D$9+J525*$D$6+K525*$D$11+L525*$D$10+M525*$D$7)</f>
        <v>0</v>
      </c>
      <c r="O525" s="159">
        <f>VLOOKUP(B525, 'Full FBS'!$B$18:$P$2049, 14, FALSE)</f>
        <v>1.02</v>
      </c>
      <c r="P525" s="160">
        <f>SUM(((((I525+(L525*1.1))/1800*0.55)+(J525+M525)/18*0.41))+(K525/20*0.04))*100*O525+(H525*1.75)</f>
        <v>0</v>
      </c>
      <c r="Q525" s="29"/>
      <c r="R525" s="14"/>
      <c r="S525" s="14"/>
      <c r="T525" s="14"/>
      <c r="U525" s="14"/>
    </row>
    <row r="526" spans="1:21" ht="13.5" customHeight="1">
      <c r="A526" s="154">
        <f>RANK(N526,$N$18:$N$2220)</f>
        <v>431</v>
      </c>
      <c r="B526" s="148" t="s">
        <v>1692</v>
      </c>
      <c r="C526" s="148" t="s">
        <v>406</v>
      </c>
      <c r="D526" s="149" t="s">
        <v>39</v>
      </c>
      <c r="E526" s="149" t="s">
        <v>1965</v>
      </c>
      <c r="F526" s="149" t="s">
        <v>45</v>
      </c>
      <c r="G526" s="156">
        <f>VLOOKUP(B526,'Full FBS'!$B$18:$M$2049,6,0)</f>
        <v>0</v>
      </c>
      <c r="H526" s="156">
        <f>VLOOKUP(B526,'Full FBS'!$B$18:$M$2049,7,0)</f>
        <v>0</v>
      </c>
      <c r="I526" s="156">
        <f>VLOOKUP(B526,'Full FBS'!$B$18:$M$2049,8,0)</f>
        <v>0</v>
      </c>
      <c r="J526" s="156">
        <f>VLOOKUP(B526,'Full FBS'!$B$18:$M$2049,9,0)</f>
        <v>0</v>
      </c>
      <c r="K526" s="156">
        <f>VLOOKUP(B526,'Full FBS'!$B$18:$M$2049,10,0)</f>
        <v>0</v>
      </c>
      <c r="L526" s="156">
        <f>VLOOKUP(B526,'Full FBS'!$B$18:$M$2049,11,0)</f>
        <v>0</v>
      </c>
      <c r="M526" s="156">
        <f>VLOOKUP(B526,'Full FBS'!$B$18:$M$2049,12,0)</f>
        <v>0</v>
      </c>
      <c r="N526" s="153">
        <f>SUM(G526*$D$8+H526*$D$5+I526*$D$9+J526*$D$6+K526*$D$11+L526*$D$10+M526*$D$7)</f>
        <v>0</v>
      </c>
      <c r="O526" s="159">
        <f>VLOOKUP(B526, 'Full FBS'!$B$18:$P$2049, 14, FALSE)</f>
        <v>1.02</v>
      </c>
      <c r="P526" s="160">
        <f>SUM(((((I526+(L526*1.1))/1800*0.55)+(J526+M526)/18*0.41))+(K526/20*0.04))*100*O526+(H526*1.75)</f>
        <v>0</v>
      </c>
      <c r="Q526" s="29"/>
      <c r="R526" s="14"/>
      <c r="S526" s="14"/>
      <c r="T526" s="14"/>
      <c r="U526" s="14"/>
    </row>
    <row r="527" spans="1:21" ht="13.5" customHeight="1">
      <c r="A527" s="154">
        <f>RANK(N527,$N$18:$N$2220)</f>
        <v>431</v>
      </c>
      <c r="B527" s="148" t="s">
        <v>915</v>
      </c>
      <c r="C527" s="148" t="s">
        <v>55</v>
      </c>
      <c r="D527" s="149" t="s">
        <v>39</v>
      </c>
      <c r="E527" s="149" t="s">
        <v>38</v>
      </c>
      <c r="F527" s="149" t="s">
        <v>336</v>
      </c>
      <c r="G527" s="156">
        <f>VLOOKUP(B527,'Full FBS'!$B$18:$M$2049,6,0)</f>
        <v>0</v>
      </c>
      <c r="H527" s="156">
        <f>VLOOKUP(B527,'Full FBS'!$B$18:$M$2049,7,0)</f>
        <v>0</v>
      </c>
      <c r="I527" s="156">
        <f>VLOOKUP(B527,'Full FBS'!$B$18:$M$2049,8,0)</f>
        <v>0</v>
      </c>
      <c r="J527" s="156">
        <f>VLOOKUP(B527,'Full FBS'!$B$18:$M$2049,9,0)</f>
        <v>0</v>
      </c>
      <c r="K527" s="156">
        <f>VLOOKUP(B527,'Full FBS'!$B$18:$M$2049,10,0)</f>
        <v>0</v>
      </c>
      <c r="L527" s="156">
        <f>VLOOKUP(B527,'Full FBS'!$B$18:$M$2049,11,0)</f>
        <v>0</v>
      </c>
      <c r="M527" s="156">
        <f>VLOOKUP(B527,'Full FBS'!$B$18:$M$2049,12,0)</f>
        <v>0</v>
      </c>
      <c r="N527" s="153">
        <f>SUM(G527*$D$8+H527*$D$5+I527*$D$9+J527*$D$6+K527*$D$11+L527*$D$10+M527*$D$7)</f>
        <v>0</v>
      </c>
      <c r="O527" s="159">
        <f>VLOOKUP(B527, 'Full FBS'!$B$18:$P$2049, 14, FALSE)</f>
        <v>1.02</v>
      </c>
      <c r="P527" s="160">
        <f>SUM(((((I527+(L527*1.1))/1800*0.55)+(J527+M527)/18*0.41))+(K527/20*0.04))*100*O527+(H527*1.75)</f>
        <v>0</v>
      </c>
      <c r="Q527" s="29"/>
      <c r="R527" s="14"/>
      <c r="S527" s="14"/>
      <c r="T527" s="14"/>
      <c r="U527" s="14"/>
    </row>
    <row r="528" spans="1:21" ht="13.5" customHeight="1">
      <c r="A528" s="154">
        <f>RANK(N528,$N$18:$N$2220)</f>
        <v>431</v>
      </c>
      <c r="B528" s="148" t="s">
        <v>1708</v>
      </c>
      <c r="C528" s="148" t="s">
        <v>445</v>
      </c>
      <c r="D528" s="149" t="s">
        <v>39</v>
      </c>
      <c r="E528" s="149" t="s">
        <v>38</v>
      </c>
      <c r="F528" s="149" t="s">
        <v>47</v>
      </c>
      <c r="G528" s="156">
        <f>VLOOKUP(B528,'Full FBS'!$B$18:$M$2049,6,0)</f>
        <v>0</v>
      </c>
      <c r="H528" s="156">
        <f>VLOOKUP(B528,'Full FBS'!$B$18:$M$2049,7,0)</f>
        <v>0</v>
      </c>
      <c r="I528" s="156">
        <f>VLOOKUP(B528,'Full FBS'!$B$18:$M$2049,8,0)</f>
        <v>0</v>
      </c>
      <c r="J528" s="156">
        <f>VLOOKUP(B528,'Full FBS'!$B$18:$M$2049,9,0)</f>
        <v>0</v>
      </c>
      <c r="K528" s="156">
        <f>VLOOKUP(B528,'Full FBS'!$B$18:$M$2049,10,0)</f>
        <v>0</v>
      </c>
      <c r="L528" s="156">
        <f>VLOOKUP(B528,'Full FBS'!$B$18:$M$2049,11,0)</f>
        <v>0</v>
      </c>
      <c r="M528" s="156">
        <f>VLOOKUP(B528,'Full FBS'!$B$18:$M$2049,12,0)</f>
        <v>0</v>
      </c>
      <c r="N528" s="153">
        <f>SUM(G528*$D$8+H528*$D$5+I528*$D$9+J528*$D$6+K528*$D$11+L528*$D$10+M528*$D$7)</f>
        <v>0</v>
      </c>
      <c r="O528" s="159">
        <f>VLOOKUP(B528, 'Full FBS'!$B$18:$P$2049, 14, FALSE)</f>
        <v>1.02</v>
      </c>
      <c r="P528" s="160">
        <f>SUM(((((I528+(L528*1.1))/1800*0.55)+(J528+M528)/18*0.41))+(K528/20*0.04))*100*O528+(H528*1.75)</f>
        <v>0</v>
      </c>
      <c r="Q528" s="29"/>
      <c r="R528" s="14"/>
      <c r="S528" s="14"/>
      <c r="T528" s="14"/>
      <c r="U528" s="14"/>
    </row>
    <row r="529" spans="1:21" ht="13.5" customHeight="1">
      <c r="A529" s="154">
        <f>RANK(N529,$N$18:$N$2220)</f>
        <v>431</v>
      </c>
      <c r="B529" s="148" t="s">
        <v>1726</v>
      </c>
      <c r="C529" s="148" t="s">
        <v>1954</v>
      </c>
      <c r="D529" s="149" t="s">
        <v>39</v>
      </c>
      <c r="E529" s="149" t="s">
        <v>36</v>
      </c>
      <c r="F529" s="149" t="s">
        <v>336</v>
      </c>
      <c r="G529" s="156">
        <f>VLOOKUP(B529,'Full FBS'!$B$18:$M$2049,6,0)</f>
        <v>0</v>
      </c>
      <c r="H529" s="156">
        <f>VLOOKUP(B529,'Full FBS'!$B$18:$M$2049,7,0)</f>
        <v>0</v>
      </c>
      <c r="I529" s="156">
        <f>VLOOKUP(B529,'Full FBS'!$B$18:$M$2049,8,0)</f>
        <v>0</v>
      </c>
      <c r="J529" s="156">
        <f>VLOOKUP(B529,'Full FBS'!$B$18:$M$2049,9,0)</f>
        <v>0</v>
      </c>
      <c r="K529" s="156">
        <f>VLOOKUP(B529,'Full FBS'!$B$18:$M$2049,10,0)</f>
        <v>0</v>
      </c>
      <c r="L529" s="156">
        <f>VLOOKUP(B529,'Full FBS'!$B$18:$M$2049,11,0)</f>
        <v>0</v>
      </c>
      <c r="M529" s="156">
        <f>VLOOKUP(B529,'Full FBS'!$B$18:$M$2049,12,0)</f>
        <v>0</v>
      </c>
      <c r="N529" s="153">
        <f>SUM(G529*$D$8+H529*$D$5+I529*$D$9+J529*$D$6+K529*$D$11+L529*$D$10+M529*$D$7)</f>
        <v>0</v>
      </c>
      <c r="O529" s="159">
        <f>VLOOKUP(B529, 'Full FBS'!$B$18:$P$2049, 14, FALSE)</f>
        <v>1.02</v>
      </c>
      <c r="P529" s="160">
        <f>SUM(((((I529+(L529*1.1))/1800*0.55)+(J529+M529)/18*0.41))+(K529/20*0.04))*100*O529+(H529*1.75)</f>
        <v>0</v>
      </c>
      <c r="Q529" s="29"/>
      <c r="R529" s="14"/>
      <c r="S529" s="14"/>
      <c r="T529" s="14"/>
      <c r="U529" s="14"/>
    </row>
    <row r="530" spans="1:21" ht="13.5" customHeight="1">
      <c r="A530" s="154">
        <f>RANK(N530,$N$18:$N$2220)</f>
        <v>431</v>
      </c>
      <c r="B530" s="148" t="s">
        <v>1010</v>
      </c>
      <c r="C530" s="148" t="s">
        <v>1955</v>
      </c>
      <c r="D530" s="149" t="s">
        <v>39</v>
      </c>
      <c r="E530" s="149" t="s">
        <v>38</v>
      </c>
      <c r="F530" s="149" t="s">
        <v>1966</v>
      </c>
      <c r="G530" s="156">
        <f>VLOOKUP(B530,'Full FBS'!$B$18:$M$2049,6,0)</f>
        <v>0</v>
      </c>
      <c r="H530" s="156">
        <f>VLOOKUP(B530,'Full FBS'!$B$18:$M$2049,7,0)</f>
        <v>0</v>
      </c>
      <c r="I530" s="156">
        <f>VLOOKUP(B530,'Full FBS'!$B$18:$M$2049,8,0)</f>
        <v>0</v>
      </c>
      <c r="J530" s="156">
        <f>VLOOKUP(B530,'Full FBS'!$B$18:$M$2049,9,0)</f>
        <v>0</v>
      </c>
      <c r="K530" s="156">
        <f>VLOOKUP(B530,'Full FBS'!$B$18:$M$2049,10,0)</f>
        <v>0</v>
      </c>
      <c r="L530" s="156">
        <f>VLOOKUP(B530,'Full FBS'!$B$18:$M$2049,11,0)</f>
        <v>0</v>
      </c>
      <c r="M530" s="156">
        <f>VLOOKUP(B530,'Full FBS'!$B$18:$M$2049,12,0)</f>
        <v>0</v>
      </c>
      <c r="N530" s="153">
        <f>SUM(G530*$D$8+H530*$D$5+I530*$D$9+J530*$D$6+K530*$D$11+L530*$D$10+M530*$D$7)</f>
        <v>0</v>
      </c>
      <c r="O530" s="159">
        <f>VLOOKUP(B530, 'Full FBS'!$B$18:$P$2049, 14, FALSE)</f>
        <v>1.02</v>
      </c>
      <c r="P530" s="160">
        <f>SUM(((((I530+(L530*1.1))/1800*0.55)+(J530+M530)/18*0.41))+(K530/20*0.04))*100*O530+(H530*1.75)</f>
        <v>0</v>
      </c>
      <c r="Q530" s="29"/>
      <c r="R530" s="14"/>
      <c r="S530" s="14"/>
      <c r="T530" s="14"/>
      <c r="U530" s="14"/>
    </row>
    <row r="531" spans="1:21" ht="13.5" customHeight="1">
      <c r="A531" s="154">
        <f>RANK(N531,$N$18:$N$2220)</f>
        <v>431</v>
      </c>
      <c r="B531" s="148" t="s">
        <v>1756</v>
      </c>
      <c r="C531" s="148" t="s">
        <v>447</v>
      </c>
      <c r="D531" s="149" t="s">
        <v>39</v>
      </c>
      <c r="E531" s="149" t="s">
        <v>1965</v>
      </c>
      <c r="F531" s="149" t="s">
        <v>1966</v>
      </c>
      <c r="G531" s="156">
        <f>VLOOKUP(B531,'Full FBS'!$B$18:$M$2049,6,0)</f>
        <v>0</v>
      </c>
      <c r="H531" s="156">
        <f>VLOOKUP(B531,'Full FBS'!$B$18:$M$2049,7,0)</f>
        <v>0</v>
      </c>
      <c r="I531" s="156">
        <f>VLOOKUP(B531,'Full FBS'!$B$18:$M$2049,8,0)</f>
        <v>0</v>
      </c>
      <c r="J531" s="156">
        <f>VLOOKUP(B531,'Full FBS'!$B$18:$M$2049,9,0)</f>
        <v>0</v>
      </c>
      <c r="K531" s="156">
        <f>VLOOKUP(B531,'Full FBS'!$B$18:$M$2049,10,0)</f>
        <v>0</v>
      </c>
      <c r="L531" s="156">
        <f>VLOOKUP(B531,'Full FBS'!$B$18:$M$2049,11,0)</f>
        <v>0</v>
      </c>
      <c r="M531" s="156">
        <f>VLOOKUP(B531,'Full FBS'!$B$18:$M$2049,12,0)</f>
        <v>0</v>
      </c>
      <c r="N531" s="153">
        <f>SUM(G531*$D$8+H531*$D$5+I531*$D$9+J531*$D$6+K531*$D$11+L531*$D$10+M531*$D$7)</f>
        <v>0</v>
      </c>
      <c r="O531" s="159">
        <f>VLOOKUP(B531, 'Full FBS'!$B$18:$P$2049, 14, FALSE)</f>
        <v>1.02</v>
      </c>
      <c r="P531" s="160">
        <f>SUM(((((I531+(L531*1.1))/1800*0.55)+(J531+M531)/18*0.41))+(K531/20*0.04))*100*O531+(H531*1.75)</f>
        <v>0</v>
      </c>
      <c r="Q531" s="29"/>
      <c r="R531" s="14"/>
      <c r="S531" s="14"/>
      <c r="T531" s="14"/>
      <c r="U531" s="14"/>
    </row>
    <row r="532" spans="1:21" ht="13.5" customHeight="1">
      <c r="A532" s="154">
        <f>RANK(N532,$N$18:$N$2220)</f>
        <v>431</v>
      </c>
      <c r="B532" s="148" t="s">
        <v>2178</v>
      </c>
      <c r="C532" s="148" t="s">
        <v>415</v>
      </c>
      <c r="D532" s="149" t="s">
        <v>39</v>
      </c>
      <c r="E532" s="149" t="s">
        <v>36</v>
      </c>
      <c r="F532" s="149" t="s">
        <v>47</v>
      </c>
      <c r="G532" s="156">
        <f>VLOOKUP(B532,'Full FBS'!$B$18:$M$2049,6,0)</f>
        <v>0</v>
      </c>
      <c r="H532" s="156">
        <f>VLOOKUP(B532,'Full FBS'!$B$18:$M$2049,7,0)</f>
        <v>0</v>
      </c>
      <c r="I532" s="156">
        <f>VLOOKUP(B532,'Full FBS'!$B$18:$M$2049,8,0)</f>
        <v>0</v>
      </c>
      <c r="J532" s="156">
        <f>VLOOKUP(B532,'Full FBS'!$B$18:$M$2049,9,0)</f>
        <v>0</v>
      </c>
      <c r="K532" s="156">
        <f>VLOOKUP(B532,'Full FBS'!$B$18:$M$2049,10,0)</f>
        <v>0</v>
      </c>
      <c r="L532" s="156">
        <f>VLOOKUP(B532,'Full FBS'!$B$18:$M$2049,11,0)</f>
        <v>0</v>
      </c>
      <c r="M532" s="156">
        <f>VLOOKUP(B532,'Full FBS'!$B$18:$M$2049,12,0)</f>
        <v>0</v>
      </c>
      <c r="N532" s="153">
        <f>SUM(G532*$D$8+H532*$D$5+I532*$D$9+J532*$D$6+K532*$D$11+L532*$D$10+M532*$D$7)</f>
        <v>0</v>
      </c>
      <c r="O532" s="159">
        <f>VLOOKUP(B532, 'Full FBS'!$B$18:$P$2049, 14, FALSE)</f>
        <v>1.02</v>
      </c>
      <c r="P532" s="160">
        <f>SUM(((((I532+(L532*1.1))/1800*0.55)+(J532+M532)/18*0.41))+(K532/20*0.04))*100*O532+(H532*1.75)</f>
        <v>0</v>
      </c>
      <c r="Q532" s="29"/>
      <c r="R532" s="14"/>
      <c r="S532" s="14"/>
      <c r="T532" s="14"/>
      <c r="U532" s="14"/>
    </row>
    <row r="533" spans="1:21" ht="13.5" customHeight="1">
      <c r="A533" s="154">
        <f>RANK(N533,$N$18:$N$2220)</f>
        <v>431</v>
      </c>
      <c r="B533" s="148" t="s">
        <v>2179</v>
      </c>
      <c r="C533" s="148" t="s">
        <v>441</v>
      </c>
      <c r="D533" s="149" t="s">
        <v>39</v>
      </c>
      <c r="E533" s="149" t="s">
        <v>36</v>
      </c>
      <c r="F533" s="149" t="s">
        <v>47</v>
      </c>
      <c r="G533" s="156">
        <f>VLOOKUP(B533,'Full FBS'!$B$18:$M$2049,6,0)</f>
        <v>0</v>
      </c>
      <c r="H533" s="156">
        <f>VLOOKUP(B533,'Full FBS'!$B$18:$M$2049,7,0)</f>
        <v>0</v>
      </c>
      <c r="I533" s="156">
        <f>VLOOKUP(B533,'Full FBS'!$B$18:$M$2049,8,0)</f>
        <v>0</v>
      </c>
      <c r="J533" s="156">
        <f>VLOOKUP(B533,'Full FBS'!$B$18:$M$2049,9,0)</f>
        <v>0</v>
      </c>
      <c r="K533" s="156">
        <f>VLOOKUP(B533,'Full FBS'!$B$18:$M$2049,10,0)</f>
        <v>0</v>
      </c>
      <c r="L533" s="156">
        <f>VLOOKUP(B533,'Full FBS'!$B$18:$M$2049,11,0)</f>
        <v>0</v>
      </c>
      <c r="M533" s="156">
        <f>VLOOKUP(B533,'Full FBS'!$B$18:$M$2049,12,0)</f>
        <v>0</v>
      </c>
      <c r="N533" s="153">
        <f>SUM(G533*$D$8+H533*$D$5+I533*$D$9+J533*$D$6+K533*$D$11+L533*$D$10+M533*$D$7)</f>
        <v>0</v>
      </c>
      <c r="O533" s="159">
        <f>VLOOKUP(B533, 'Full FBS'!$B$18:$P$2049, 14, FALSE)</f>
        <v>1.02</v>
      </c>
      <c r="P533" s="160">
        <f>SUM(((((I533+(L533*1.1))/1800*0.55)+(J533+M533)/18*0.41))+(K533/20*0.04))*100*O533+(H533*1.75)</f>
        <v>0</v>
      </c>
      <c r="Q533" s="29"/>
      <c r="R533" s="14"/>
      <c r="S533" s="14"/>
      <c r="T533" s="14"/>
      <c r="U533" s="14"/>
    </row>
    <row r="534" spans="1:21" ht="13.5" customHeight="1">
      <c r="A534" s="154">
        <f>RANK(N534,$N$18:$N$2220)</f>
        <v>431</v>
      </c>
      <c r="B534" s="148" t="s">
        <v>80</v>
      </c>
      <c r="C534" s="148" t="s">
        <v>57</v>
      </c>
      <c r="D534" s="149" t="s">
        <v>39</v>
      </c>
      <c r="E534" s="149" t="s">
        <v>34</v>
      </c>
      <c r="F534" s="149" t="s">
        <v>47</v>
      </c>
      <c r="G534" s="156">
        <f>VLOOKUP(B534,'Full FBS'!$B$18:$M$2049,6,0)</f>
        <v>0</v>
      </c>
      <c r="H534" s="156">
        <f>VLOOKUP(B534,'Full FBS'!$B$18:$M$2049,7,0)</f>
        <v>0</v>
      </c>
      <c r="I534" s="156">
        <f>VLOOKUP(B534,'Full FBS'!$B$18:$M$2049,8,0)</f>
        <v>0</v>
      </c>
      <c r="J534" s="156">
        <f>VLOOKUP(B534,'Full FBS'!$B$18:$M$2049,9,0)</f>
        <v>0</v>
      </c>
      <c r="K534" s="156">
        <f>VLOOKUP(B534,'Full FBS'!$B$18:$M$2049,10,0)</f>
        <v>0</v>
      </c>
      <c r="L534" s="156">
        <f>VLOOKUP(B534,'Full FBS'!$B$18:$M$2049,11,0)</f>
        <v>0</v>
      </c>
      <c r="M534" s="156">
        <f>VLOOKUP(B534,'Full FBS'!$B$18:$M$2049,12,0)</f>
        <v>0</v>
      </c>
      <c r="N534" s="153">
        <f>SUM(G534*$D$8+H534*$D$5+I534*$D$9+J534*$D$6+K534*$D$11+L534*$D$10+M534*$D$7)</f>
        <v>0</v>
      </c>
      <c r="O534" s="159">
        <f>VLOOKUP(B534, 'Full FBS'!$B$18:$P$2049, 14, FALSE)</f>
        <v>1.02</v>
      </c>
      <c r="P534" s="160">
        <f>SUM(((((I534+(L534*1.1))/1800*0.55)+(J534+M534)/18*0.41))+(K534/20*0.04))*100*O534+(H534*1.75)</f>
        <v>0</v>
      </c>
      <c r="Q534" s="29"/>
      <c r="R534" s="14"/>
      <c r="S534" s="14"/>
      <c r="T534" s="14"/>
      <c r="U534" s="14"/>
    </row>
    <row r="535" spans="1:21" ht="13.5" customHeight="1">
      <c r="A535" s="154">
        <f>RANK(N535,$N$18:$N$2220)</f>
        <v>431</v>
      </c>
      <c r="B535" s="148" t="s">
        <v>963</v>
      </c>
      <c r="C535" s="148" t="s">
        <v>58</v>
      </c>
      <c r="D535" s="149" t="s">
        <v>39</v>
      </c>
      <c r="E535" s="149" t="s">
        <v>34</v>
      </c>
      <c r="F535" s="149" t="s">
        <v>337</v>
      </c>
      <c r="G535" s="156">
        <f>VLOOKUP(B535,'Full FBS'!$B$18:$M$2049,6,0)</f>
        <v>0</v>
      </c>
      <c r="H535" s="156">
        <f>VLOOKUP(B535,'Full FBS'!$B$18:$M$2049,7,0)</f>
        <v>0</v>
      </c>
      <c r="I535" s="156">
        <f>VLOOKUP(B535,'Full FBS'!$B$18:$M$2049,8,0)</f>
        <v>0</v>
      </c>
      <c r="J535" s="156">
        <f>VLOOKUP(B535,'Full FBS'!$B$18:$M$2049,9,0)</f>
        <v>0</v>
      </c>
      <c r="K535" s="156">
        <f>VLOOKUP(B535,'Full FBS'!$B$18:$M$2049,10,0)</f>
        <v>0</v>
      </c>
      <c r="L535" s="156">
        <f>VLOOKUP(B535,'Full FBS'!$B$18:$M$2049,11,0)</f>
        <v>0</v>
      </c>
      <c r="M535" s="156">
        <f>VLOOKUP(B535,'Full FBS'!$B$18:$M$2049,12,0)</f>
        <v>0</v>
      </c>
      <c r="N535" s="153">
        <f>SUM(G535*$D$8+H535*$D$5+I535*$D$9+J535*$D$6+K535*$D$11+L535*$D$10+M535*$D$7)</f>
        <v>0</v>
      </c>
      <c r="O535" s="159">
        <f>VLOOKUP(B535, 'Full FBS'!$B$18:$P$2049, 14, FALSE)</f>
        <v>1.02</v>
      </c>
      <c r="P535" s="160">
        <f>SUM(((((I535+(L535*1.1))/1800*0.55)+(J535+M535)/18*0.41))+(K535/20*0.04))*100*O535+(H535*1.75)</f>
        <v>0</v>
      </c>
      <c r="Q535" s="29"/>
      <c r="R535" s="14"/>
      <c r="S535" s="14"/>
      <c r="T535" s="14"/>
      <c r="U535" s="14"/>
    </row>
    <row r="536" spans="1:21" ht="13.5" customHeight="1">
      <c r="A536" s="154">
        <f>RANK(N536,$N$18:$N$2220)</f>
        <v>431</v>
      </c>
      <c r="B536" s="148" t="s">
        <v>1787</v>
      </c>
      <c r="C536" s="148" t="s">
        <v>1956</v>
      </c>
      <c r="D536" s="149" t="s">
        <v>39</v>
      </c>
      <c r="E536" s="149" t="s">
        <v>38</v>
      </c>
      <c r="F536" s="149" t="s">
        <v>1047</v>
      </c>
      <c r="G536" s="156">
        <f>VLOOKUP(B536,'Full FBS'!$B$18:$M$2049,6,0)</f>
        <v>0</v>
      </c>
      <c r="H536" s="156">
        <f>VLOOKUP(B536,'Full FBS'!$B$18:$M$2049,7,0)</f>
        <v>0</v>
      </c>
      <c r="I536" s="156">
        <f>VLOOKUP(B536,'Full FBS'!$B$18:$M$2049,8,0)</f>
        <v>0</v>
      </c>
      <c r="J536" s="156">
        <f>VLOOKUP(B536,'Full FBS'!$B$18:$M$2049,9,0)</f>
        <v>0</v>
      </c>
      <c r="K536" s="156">
        <f>VLOOKUP(B536,'Full FBS'!$B$18:$M$2049,10,0)</f>
        <v>0</v>
      </c>
      <c r="L536" s="156">
        <f>VLOOKUP(B536,'Full FBS'!$B$18:$M$2049,11,0)</f>
        <v>0</v>
      </c>
      <c r="M536" s="156">
        <f>VLOOKUP(B536,'Full FBS'!$B$18:$M$2049,12,0)</f>
        <v>0</v>
      </c>
      <c r="N536" s="153">
        <f>SUM(G536*$D$8+H536*$D$5+I536*$D$9+J536*$D$6+K536*$D$11+L536*$D$10+M536*$D$7)</f>
        <v>0</v>
      </c>
      <c r="O536" s="159">
        <f>VLOOKUP(B536, 'Full FBS'!$B$18:$P$2049, 14, FALSE)</f>
        <v>1.02</v>
      </c>
      <c r="P536" s="160">
        <f>SUM(((((I536+(L536*1.1))/1800*0.55)+(J536+M536)/18*0.41))+(K536/20*0.04))*100*O536+(H536*1.75)</f>
        <v>0</v>
      </c>
      <c r="Q536" s="29"/>
      <c r="R536" s="14"/>
      <c r="S536" s="14"/>
      <c r="T536" s="14"/>
      <c r="U536" s="14"/>
    </row>
    <row r="537" spans="1:21" ht="13.5" customHeight="1">
      <c r="A537" s="154">
        <f>RANK(N537,$N$18:$N$2220)</f>
        <v>431</v>
      </c>
      <c r="B537" s="148" t="s">
        <v>2185</v>
      </c>
      <c r="C537" s="148" t="s">
        <v>1957</v>
      </c>
      <c r="D537" s="149" t="s">
        <v>39</v>
      </c>
      <c r="E537" s="149" t="s">
        <v>36</v>
      </c>
      <c r="F537" s="149" t="s">
        <v>1047</v>
      </c>
      <c r="G537" s="156">
        <f>VLOOKUP(B537,'Full FBS'!$B$18:$M$2049,6,0)</f>
        <v>0</v>
      </c>
      <c r="H537" s="156">
        <f>VLOOKUP(B537,'Full FBS'!$B$18:$M$2049,7,0)</f>
        <v>0</v>
      </c>
      <c r="I537" s="156">
        <f>VLOOKUP(B537,'Full FBS'!$B$18:$M$2049,8,0)</f>
        <v>0</v>
      </c>
      <c r="J537" s="156">
        <f>VLOOKUP(B537,'Full FBS'!$B$18:$M$2049,9,0)</f>
        <v>0</v>
      </c>
      <c r="K537" s="156">
        <f>VLOOKUP(B537,'Full FBS'!$B$18:$M$2049,10,0)</f>
        <v>0</v>
      </c>
      <c r="L537" s="156">
        <f>VLOOKUP(B537,'Full FBS'!$B$18:$M$2049,11,0)</f>
        <v>0</v>
      </c>
      <c r="M537" s="156">
        <f>VLOOKUP(B537,'Full FBS'!$B$18:$M$2049,12,0)</f>
        <v>0</v>
      </c>
      <c r="N537" s="153">
        <f>SUM(G537*$D$8+H537*$D$5+I537*$D$9+J537*$D$6+K537*$D$11+L537*$D$10+M537*$D$7)</f>
        <v>0</v>
      </c>
      <c r="O537" s="159">
        <f>VLOOKUP(B537, 'Full FBS'!$B$18:$P$2049, 14, FALSE)</f>
        <v>1.02</v>
      </c>
      <c r="P537" s="160">
        <f>SUM(((((I537+(L537*1.1))/1800*0.55)+(J537+M537)/18*0.41))+(K537/20*0.04))*100*O537+(H537*1.75)</f>
        <v>0</v>
      </c>
      <c r="Q537" s="29"/>
      <c r="R537" s="14"/>
      <c r="S537" s="14"/>
      <c r="T537" s="14"/>
      <c r="U537" s="14"/>
    </row>
    <row r="538" spans="1:21" ht="13.5" customHeight="1">
      <c r="A538" s="154">
        <f>RANK(N538,$N$18:$N$2220)</f>
        <v>431</v>
      </c>
      <c r="B538" s="148" t="s">
        <v>1813</v>
      </c>
      <c r="C538" s="148" t="s">
        <v>60</v>
      </c>
      <c r="D538" s="149" t="s">
        <v>39</v>
      </c>
      <c r="E538" s="149" t="s">
        <v>40</v>
      </c>
      <c r="F538" s="149" t="s">
        <v>337</v>
      </c>
      <c r="G538" s="156">
        <f>VLOOKUP(B538,'Full FBS'!$B$18:$M$2049,6,0)</f>
        <v>0</v>
      </c>
      <c r="H538" s="156">
        <f>VLOOKUP(B538,'Full FBS'!$B$18:$M$2049,7,0)</f>
        <v>0</v>
      </c>
      <c r="I538" s="156">
        <f>VLOOKUP(B538,'Full FBS'!$B$18:$M$2049,8,0)</f>
        <v>0</v>
      </c>
      <c r="J538" s="156">
        <f>VLOOKUP(B538,'Full FBS'!$B$18:$M$2049,9,0)</f>
        <v>0</v>
      </c>
      <c r="K538" s="156">
        <f>VLOOKUP(B538,'Full FBS'!$B$18:$M$2049,10,0)</f>
        <v>0</v>
      </c>
      <c r="L538" s="156">
        <f>VLOOKUP(B538,'Full FBS'!$B$18:$M$2049,11,0)</f>
        <v>0</v>
      </c>
      <c r="M538" s="156">
        <f>VLOOKUP(B538,'Full FBS'!$B$18:$M$2049,12,0)</f>
        <v>0</v>
      </c>
      <c r="N538" s="153">
        <f>SUM(G538*$D$8+H538*$D$5+I538*$D$9+J538*$D$6+K538*$D$11+L538*$D$10+M538*$D$7)</f>
        <v>0</v>
      </c>
      <c r="O538" s="159">
        <f>VLOOKUP(B538, 'Full FBS'!$B$18:$P$2049, 14, FALSE)</f>
        <v>1.02</v>
      </c>
      <c r="P538" s="160">
        <f>SUM(((((I538+(L538*1.1))/1800*0.55)+(J538+M538)/18*0.41))+(K538/20*0.04))*100*O538+(H538*1.75)</f>
        <v>0</v>
      </c>
      <c r="Q538" s="29"/>
      <c r="R538" s="14"/>
      <c r="S538" s="14"/>
      <c r="T538" s="14"/>
      <c r="U538" s="14"/>
    </row>
    <row r="539" spans="1:21" ht="13.5" customHeight="1">
      <c r="A539" s="154">
        <f>RANK(N539,$N$18:$N$2220)</f>
        <v>431</v>
      </c>
      <c r="B539" s="148" t="s">
        <v>2188</v>
      </c>
      <c r="C539" s="148" t="s">
        <v>428</v>
      </c>
      <c r="D539" s="149" t="s">
        <v>39</v>
      </c>
      <c r="E539" s="149" t="s">
        <v>1965</v>
      </c>
      <c r="F539" s="149" t="s">
        <v>336</v>
      </c>
      <c r="G539" s="156">
        <f>VLOOKUP(B539,'Full FBS'!$B$18:$M$2049,6,0)</f>
        <v>0</v>
      </c>
      <c r="H539" s="156">
        <f>VLOOKUP(B539,'Full FBS'!$B$18:$M$2049,7,0)</f>
        <v>0</v>
      </c>
      <c r="I539" s="156">
        <f>VLOOKUP(B539,'Full FBS'!$B$18:$M$2049,8,0)</f>
        <v>0</v>
      </c>
      <c r="J539" s="156">
        <f>VLOOKUP(B539,'Full FBS'!$B$18:$M$2049,9,0)</f>
        <v>0</v>
      </c>
      <c r="K539" s="156">
        <f>VLOOKUP(B539,'Full FBS'!$B$18:$M$2049,10,0)</f>
        <v>0</v>
      </c>
      <c r="L539" s="156">
        <f>VLOOKUP(B539,'Full FBS'!$B$18:$M$2049,11,0)</f>
        <v>0</v>
      </c>
      <c r="M539" s="156">
        <f>VLOOKUP(B539,'Full FBS'!$B$18:$M$2049,12,0)</f>
        <v>0</v>
      </c>
      <c r="N539" s="153">
        <f>SUM(G539*$D$8+H539*$D$5+I539*$D$9+J539*$D$6+K539*$D$11+L539*$D$10+M539*$D$7)</f>
        <v>0</v>
      </c>
      <c r="O539" s="159">
        <f>VLOOKUP(B539, 'Full FBS'!$B$18:$P$2049, 14, FALSE)</f>
        <v>1.02</v>
      </c>
      <c r="P539" s="160">
        <f>SUM(((((I539+(L539*1.1))/1800*0.55)+(J539+M539)/18*0.41))+(K539/20*0.04))*100*O539+(H539*1.75)</f>
        <v>0</v>
      </c>
      <c r="Q539" s="29"/>
      <c r="R539" s="14"/>
      <c r="S539" s="14"/>
      <c r="T539" s="14"/>
      <c r="U539" s="14"/>
    </row>
    <row r="540" spans="1:21" ht="13.5" customHeight="1">
      <c r="A540" s="154">
        <f>RANK(N540,$N$18:$N$2220)</f>
        <v>431</v>
      </c>
      <c r="B540" s="148" t="s">
        <v>1826</v>
      </c>
      <c r="C540" s="148" t="s">
        <v>1958</v>
      </c>
      <c r="D540" s="149" t="s">
        <v>39</v>
      </c>
      <c r="E540" s="149" t="s">
        <v>1965</v>
      </c>
      <c r="F540" s="149" t="s">
        <v>35</v>
      </c>
      <c r="G540" s="156">
        <f>VLOOKUP(B540,'Full FBS'!$B$18:$M$2049,6,0)</f>
        <v>0</v>
      </c>
      <c r="H540" s="156">
        <f>VLOOKUP(B540,'Full FBS'!$B$18:$M$2049,7,0)</f>
        <v>0</v>
      </c>
      <c r="I540" s="156">
        <f>VLOOKUP(B540,'Full FBS'!$B$18:$M$2049,8,0)</f>
        <v>0</v>
      </c>
      <c r="J540" s="156">
        <f>VLOOKUP(B540,'Full FBS'!$B$18:$M$2049,9,0)</f>
        <v>0</v>
      </c>
      <c r="K540" s="156">
        <f>VLOOKUP(B540,'Full FBS'!$B$18:$M$2049,10,0)</f>
        <v>0</v>
      </c>
      <c r="L540" s="156">
        <f>VLOOKUP(B540,'Full FBS'!$B$18:$M$2049,11,0)</f>
        <v>0</v>
      </c>
      <c r="M540" s="156">
        <f>VLOOKUP(B540,'Full FBS'!$B$18:$M$2049,12,0)</f>
        <v>0</v>
      </c>
      <c r="N540" s="153">
        <f>SUM(G540*$D$8+H540*$D$5+I540*$D$9+J540*$D$6+K540*$D$11+L540*$D$10+M540*$D$7)</f>
        <v>0</v>
      </c>
      <c r="O540" s="159">
        <f>VLOOKUP(B540, 'Full FBS'!$B$18:$P$2049, 14, FALSE)</f>
        <v>1.02</v>
      </c>
      <c r="P540" s="160">
        <f>SUM(((((I540+(L540*1.1))/1800*0.55)+(J540+M540)/18*0.41))+(K540/20*0.04))*100*O540+(H540*1.75)</f>
        <v>0</v>
      </c>
      <c r="Q540" s="29"/>
      <c r="R540" s="14"/>
      <c r="S540" s="14"/>
      <c r="T540" s="14"/>
      <c r="U540" s="14"/>
    </row>
    <row r="541" spans="1:21" ht="13.5" customHeight="1">
      <c r="A541" s="154">
        <f>RANK(N541,$N$18:$N$2220)</f>
        <v>431</v>
      </c>
      <c r="B541" s="148" t="s">
        <v>1833</v>
      </c>
      <c r="C541" s="148" t="s">
        <v>61</v>
      </c>
      <c r="D541" s="149" t="s">
        <v>39</v>
      </c>
      <c r="E541" s="149" t="s">
        <v>1965</v>
      </c>
      <c r="F541" s="149" t="s">
        <v>48</v>
      </c>
      <c r="G541" s="156">
        <f>VLOOKUP(B541,'Full FBS'!$B$18:$M$2049,6,0)</f>
        <v>0</v>
      </c>
      <c r="H541" s="156">
        <f>VLOOKUP(B541,'Full FBS'!$B$18:$M$2049,7,0)</f>
        <v>0</v>
      </c>
      <c r="I541" s="156">
        <f>VLOOKUP(B541,'Full FBS'!$B$18:$M$2049,8,0)</f>
        <v>0</v>
      </c>
      <c r="J541" s="156">
        <f>VLOOKUP(B541,'Full FBS'!$B$18:$M$2049,9,0)</f>
        <v>0</v>
      </c>
      <c r="K541" s="156">
        <f>VLOOKUP(B541,'Full FBS'!$B$18:$M$2049,10,0)</f>
        <v>0</v>
      </c>
      <c r="L541" s="156">
        <f>VLOOKUP(B541,'Full FBS'!$B$18:$M$2049,11,0)</f>
        <v>0</v>
      </c>
      <c r="M541" s="156">
        <f>VLOOKUP(B541,'Full FBS'!$B$18:$M$2049,12,0)</f>
        <v>0</v>
      </c>
      <c r="N541" s="153">
        <f>SUM(G541*$D$8+H541*$D$5+I541*$D$9+J541*$D$6+K541*$D$11+L541*$D$10+M541*$D$7)</f>
        <v>0</v>
      </c>
      <c r="O541" s="159">
        <f>VLOOKUP(B541, 'Full FBS'!$B$18:$P$2049, 14, FALSE)</f>
        <v>1.02</v>
      </c>
      <c r="P541" s="160">
        <f>SUM(((((I541+(L541*1.1))/1800*0.55)+(J541+M541)/18*0.41))+(K541/20*0.04))*100*O541+(H541*1.75)</f>
        <v>0</v>
      </c>
      <c r="Q541" s="29"/>
      <c r="R541" s="14"/>
      <c r="S541" s="14"/>
      <c r="T541" s="14"/>
      <c r="U541" s="14"/>
    </row>
    <row r="542" spans="1:21" ht="13.5" customHeight="1">
      <c r="A542" s="154">
        <f>RANK(N542,$N$18:$N$2220)</f>
        <v>431</v>
      </c>
      <c r="B542" s="148" t="s">
        <v>2191</v>
      </c>
      <c r="C542" s="148" t="s">
        <v>62</v>
      </c>
      <c r="D542" s="149" t="s">
        <v>39</v>
      </c>
      <c r="E542" s="149" t="s">
        <v>36</v>
      </c>
      <c r="F542" s="149" t="s">
        <v>47</v>
      </c>
      <c r="G542" s="156">
        <f>VLOOKUP(B542,'Full FBS'!$B$18:$M$2049,6,0)</f>
        <v>0</v>
      </c>
      <c r="H542" s="156">
        <f>VLOOKUP(B542,'Full FBS'!$B$18:$M$2049,7,0)</f>
        <v>0</v>
      </c>
      <c r="I542" s="156">
        <f>VLOOKUP(B542,'Full FBS'!$B$18:$M$2049,8,0)</f>
        <v>0</v>
      </c>
      <c r="J542" s="156">
        <f>VLOOKUP(B542,'Full FBS'!$B$18:$M$2049,9,0)</f>
        <v>0</v>
      </c>
      <c r="K542" s="156">
        <f>VLOOKUP(B542,'Full FBS'!$B$18:$M$2049,10,0)</f>
        <v>0</v>
      </c>
      <c r="L542" s="156">
        <f>VLOOKUP(B542,'Full FBS'!$B$18:$M$2049,11,0)</f>
        <v>0</v>
      </c>
      <c r="M542" s="156">
        <f>VLOOKUP(B542,'Full FBS'!$B$18:$M$2049,12,0)</f>
        <v>0</v>
      </c>
      <c r="N542" s="153">
        <f>SUM(G542*$D$8+H542*$D$5+I542*$D$9+J542*$D$6+K542*$D$11+L542*$D$10+M542*$D$7)</f>
        <v>0</v>
      </c>
      <c r="O542" s="159">
        <f>VLOOKUP(B542, 'Full FBS'!$B$18:$P$2049, 14, FALSE)</f>
        <v>1.02</v>
      </c>
      <c r="P542" s="160">
        <f>SUM(((((I542+(L542*1.1))/1800*0.55)+(J542+M542)/18*0.41))+(K542/20*0.04))*100*O542+(H542*1.75)</f>
        <v>0</v>
      </c>
      <c r="Q542" s="29"/>
      <c r="R542" s="14"/>
      <c r="S542" s="14"/>
      <c r="T542" s="14"/>
      <c r="U542" s="14"/>
    </row>
    <row r="543" spans="1:21" ht="13.5" customHeight="1">
      <c r="A543" s="154">
        <f>RANK(N543,$N$18:$N$2220)</f>
        <v>431</v>
      </c>
      <c r="B543" s="148" t="s">
        <v>2192</v>
      </c>
      <c r="C543" s="148" t="s">
        <v>1959</v>
      </c>
      <c r="D543" s="149" t="s">
        <v>39</v>
      </c>
      <c r="E543" s="149" t="s">
        <v>38</v>
      </c>
      <c r="F543" s="149" t="s">
        <v>45</v>
      </c>
      <c r="G543" s="156">
        <f>VLOOKUP(B543,'Full FBS'!$B$18:$M$2049,6,0)</f>
        <v>0</v>
      </c>
      <c r="H543" s="156">
        <f>VLOOKUP(B543,'Full FBS'!$B$18:$M$2049,7,0)</f>
        <v>0</v>
      </c>
      <c r="I543" s="156">
        <f>VLOOKUP(B543,'Full FBS'!$B$18:$M$2049,8,0)</f>
        <v>0</v>
      </c>
      <c r="J543" s="156">
        <f>VLOOKUP(B543,'Full FBS'!$B$18:$M$2049,9,0)</f>
        <v>0</v>
      </c>
      <c r="K543" s="156">
        <f>VLOOKUP(B543,'Full FBS'!$B$18:$M$2049,10,0)</f>
        <v>0</v>
      </c>
      <c r="L543" s="156">
        <f>VLOOKUP(B543,'Full FBS'!$B$18:$M$2049,11,0)</f>
        <v>0</v>
      </c>
      <c r="M543" s="156">
        <f>VLOOKUP(B543,'Full FBS'!$B$18:$M$2049,12,0)</f>
        <v>0</v>
      </c>
      <c r="N543" s="153">
        <f>SUM(G543*$D$8+H543*$D$5+I543*$D$9+J543*$D$6+K543*$D$11+L543*$D$10+M543*$D$7)</f>
        <v>0</v>
      </c>
      <c r="O543" s="159">
        <f>VLOOKUP(B543, 'Full FBS'!$B$18:$P$2049, 14, FALSE)</f>
        <v>1.02</v>
      </c>
      <c r="P543" s="160">
        <f>SUM(((((I543+(L543*1.1))/1800*0.55)+(J543+M543)/18*0.41))+(K543/20*0.04))*100*O543+(H543*1.75)</f>
        <v>0</v>
      </c>
      <c r="Q543" s="29"/>
      <c r="R543" s="14"/>
      <c r="S543" s="14"/>
      <c r="T543" s="14"/>
      <c r="U543" s="14"/>
    </row>
    <row r="544" spans="1:21" ht="13.5" customHeight="1">
      <c r="A544" s="154">
        <f>RANK(N544,$N$18:$N$2220)</f>
        <v>431</v>
      </c>
      <c r="B544" s="148" t="s">
        <v>791</v>
      </c>
      <c r="C544" s="148" t="s">
        <v>1046</v>
      </c>
      <c r="D544" s="149" t="s">
        <v>39</v>
      </c>
      <c r="E544" s="149" t="s">
        <v>36</v>
      </c>
      <c r="F544" s="149" t="s">
        <v>37</v>
      </c>
      <c r="G544" s="156">
        <f>VLOOKUP(B544,'Full FBS'!$B$18:$M$2049,6,0)</f>
        <v>0</v>
      </c>
      <c r="H544" s="156">
        <f>VLOOKUP(B544,'Full FBS'!$B$18:$M$2049,7,0)</f>
        <v>0</v>
      </c>
      <c r="I544" s="156">
        <f>VLOOKUP(B544,'Full FBS'!$B$18:$M$2049,8,0)</f>
        <v>0</v>
      </c>
      <c r="J544" s="156">
        <f>VLOOKUP(B544,'Full FBS'!$B$18:$M$2049,9,0)</f>
        <v>0</v>
      </c>
      <c r="K544" s="156">
        <f>VLOOKUP(B544,'Full FBS'!$B$18:$M$2049,10,0)</f>
        <v>0</v>
      </c>
      <c r="L544" s="156">
        <f>VLOOKUP(B544,'Full FBS'!$B$18:$M$2049,11,0)</f>
        <v>0</v>
      </c>
      <c r="M544" s="156">
        <f>VLOOKUP(B544,'Full FBS'!$B$18:$M$2049,12,0)</f>
        <v>0</v>
      </c>
      <c r="N544" s="153">
        <f>SUM(G544*$D$8+H544*$D$5+I544*$D$9+J544*$D$6+K544*$D$11+L544*$D$10+M544*$D$7)</f>
        <v>0</v>
      </c>
      <c r="O544" s="159">
        <f>VLOOKUP(B544, 'Full FBS'!$B$18:$P$2049, 14, FALSE)</f>
        <v>1.02</v>
      </c>
      <c r="P544" s="160">
        <f>SUM(((((I544+(L544*1.1))/1800*0.55)+(J544+M544)/18*0.41))+(K544/20*0.04))*100*O544+(H544*1.75)</f>
        <v>0</v>
      </c>
      <c r="Q544" s="29"/>
      <c r="R544" s="14"/>
      <c r="S544" s="14"/>
      <c r="T544" s="14"/>
      <c r="U544" s="14"/>
    </row>
    <row r="545" spans="1:21" ht="13.5" customHeight="1">
      <c r="A545" s="154">
        <f>RANK(N545,$N$18:$N$2220)</f>
        <v>431</v>
      </c>
      <c r="B545" s="148" t="s">
        <v>1859</v>
      </c>
      <c r="C545" s="148" t="s">
        <v>403</v>
      </c>
      <c r="D545" s="149" t="s">
        <v>39</v>
      </c>
      <c r="E545" s="149" t="s">
        <v>36</v>
      </c>
      <c r="F545" s="149" t="s">
        <v>45</v>
      </c>
      <c r="G545" s="156">
        <f>VLOOKUP(B545,'Full FBS'!$B$18:$M$2049,6,0)</f>
        <v>0</v>
      </c>
      <c r="H545" s="156">
        <f>VLOOKUP(B545,'Full FBS'!$B$18:$M$2049,7,0)</f>
        <v>0</v>
      </c>
      <c r="I545" s="156">
        <f>VLOOKUP(B545,'Full FBS'!$B$18:$M$2049,8,0)</f>
        <v>0</v>
      </c>
      <c r="J545" s="156">
        <f>VLOOKUP(B545,'Full FBS'!$B$18:$M$2049,9,0)</f>
        <v>0</v>
      </c>
      <c r="K545" s="156">
        <f>VLOOKUP(B545,'Full FBS'!$B$18:$M$2049,10,0)</f>
        <v>0</v>
      </c>
      <c r="L545" s="156">
        <f>VLOOKUP(B545,'Full FBS'!$B$18:$M$2049,11,0)</f>
        <v>0</v>
      </c>
      <c r="M545" s="156">
        <f>VLOOKUP(B545,'Full FBS'!$B$18:$M$2049,12,0)</f>
        <v>0</v>
      </c>
      <c r="N545" s="153">
        <f>SUM(G545*$D$8+H545*$D$5+I545*$D$9+J545*$D$6+K545*$D$11+L545*$D$10+M545*$D$7)</f>
        <v>0</v>
      </c>
      <c r="O545" s="159">
        <f>VLOOKUP(B545, 'Full FBS'!$B$18:$P$2049, 14, FALSE)</f>
        <v>1.02</v>
      </c>
      <c r="P545" s="160">
        <f>SUM(((((I545+(L545*1.1))/1800*0.55)+(J545+M545)/18*0.41))+(K545/20*0.04))*100*O545+(H545*1.75)</f>
        <v>0</v>
      </c>
      <c r="Q545" s="29"/>
      <c r="R545" s="14"/>
      <c r="S545" s="14"/>
      <c r="T545" s="14"/>
      <c r="U545" s="14"/>
    </row>
    <row r="546" spans="1:21" ht="13.5" customHeight="1">
      <c r="A546" s="154">
        <f>RANK(N546,$N$18:$N$2220)</f>
        <v>431</v>
      </c>
      <c r="B546" s="148" t="s">
        <v>1862</v>
      </c>
      <c r="C546" s="148" t="s">
        <v>1960</v>
      </c>
      <c r="D546" s="149" t="s">
        <v>39</v>
      </c>
      <c r="E546" s="149" t="s">
        <v>36</v>
      </c>
      <c r="F546" s="149" t="s">
        <v>45</v>
      </c>
      <c r="G546" s="156">
        <f>VLOOKUP(B546,'Full FBS'!$B$18:$M$2049,6,0)</f>
        <v>0</v>
      </c>
      <c r="H546" s="156">
        <f>VLOOKUP(B546,'Full FBS'!$B$18:$M$2049,7,0)</f>
        <v>0</v>
      </c>
      <c r="I546" s="156">
        <f>VLOOKUP(B546,'Full FBS'!$B$18:$M$2049,8,0)</f>
        <v>0</v>
      </c>
      <c r="J546" s="156">
        <f>VLOOKUP(B546,'Full FBS'!$B$18:$M$2049,9,0)</f>
        <v>0</v>
      </c>
      <c r="K546" s="156">
        <f>VLOOKUP(B546,'Full FBS'!$B$18:$M$2049,10,0)</f>
        <v>0</v>
      </c>
      <c r="L546" s="156">
        <f>VLOOKUP(B546,'Full FBS'!$B$18:$M$2049,11,0)</f>
        <v>0</v>
      </c>
      <c r="M546" s="156">
        <f>VLOOKUP(B546,'Full FBS'!$B$18:$M$2049,12,0)</f>
        <v>0</v>
      </c>
      <c r="N546" s="153">
        <f>SUM(G546*$D$8+H546*$D$5+I546*$D$9+J546*$D$6+K546*$D$11+L546*$D$10+M546*$D$7)</f>
        <v>0</v>
      </c>
      <c r="O546" s="159">
        <f>VLOOKUP(B546, 'Full FBS'!$B$18:$P$2049, 14, FALSE)</f>
        <v>1.02</v>
      </c>
      <c r="P546" s="160">
        <f>SUM(((((I546+(L546*1.1))/1800*0.55)+(J546+M546)/18*0.41))+(K546/20*0.04))*100*O546+(H546*1.75)</f>
        <v>0</v>
      </c>
      <c r="Q546" s="29"/>
      <c r="R546" s="14"/>
      <c r="S546" s="14"/>
      <c r="T546" s="14"/>
      <c r="U546" s="14"/>
    </row>
    <row r="547" spans="1:21" ht="13.5" customHeight="1">
      <c r="A547" s="154">
        <f>RANK(N547,$N$18:$N$2220)</f>
        <v>431</v>
      </c>
      <c r="B547" s="148" t="s">
        <v>1867</v>
      </c>
      <c r="C547" s="148" t="s">
        <v>1961</v>
      </c>
      <c r="D547" s="149" t="s">
        <v>39</v>
      </c>
      <c r="E547" s="149" t="s">
        <v>1965</v>
      </c>
      <c r="F547" s="149" t="s">
        <v>48</v>
      </c>
      <c r="G547" s="156">
        <f>VLOOKUP(B547,'Full FBS'!$B$18:$M$2049,6,0)</f>
        <v>0</v>
      </c>
      <c r="H547" s="156">
        <f>VLOOKUP(B547,'Full FBS'!$B$18:$M$2049,7,0)</f>
        <v>0</v>
      </c>
      <c r="I547" s="156">
        <f>VLOOKUP(B547,'Full FBS'!$B$18:$M$2049,8,0)</f>
        <v>0</v>
      </c>
      <c r="J547" s="156">
        <f>VLOOKUP(B547,'Full FBS'!$B$18:$M$2049,9,0)</f>
        <v>0</v>
      </c>
      <c r="K547" s="156">
        <f>VLOOKUP(B547,'Full FBS'!$B$18:$M$2049,10,0)</f>
        <v>0</v>
      </c>
      <c r="L547" s="156">
        <f>VLOOKUP(B547,'Full FBS'!$B$18:$M$2049,11,0)</f>
        <v>0</v>
      </c>
      <c r="M547" s="156">
        <f>VLOOKUP(B547,'Full FBS'!$B$18:$M$2049,12,0)</f>
        <v>0</v>
      </c>
      <c r="N547" s="153">
        <f>SUM(G547*$D$8+H547*$D$5+I547*$D$9+J547*$D$6+K547*$D$11+L547*$D$10+M547*$D$7)</f>
        <v>0</v>
      </c>
      <c r="O547" s="159">
        <f>VLOOKUP(B547, 'Full FBS'!$B$18:$P$2049, 14, FALSE)</f>
        <v>1.02</v>
      </c>
      <c r="P547" s="160">
        <f>SUM(((((I547+(L547*1.1))/1800*0.55)+(J547+M547)/18*0.41))+(K547/20*0.04))*100*O547+(H547*1.75)</f>
        <v>0</v>
      </c>
      <c r="Q547" s="29"/>
      <c r="R547" s="14"/>
      <c r="S547" s="14"/>
      <c r="T547" s="14"/>
      <c r="U547" s="14"/>
    </row>
    <row r="548" spans="1:21" ht="13.5" customHeight="1">
      <c r="A548" s="154">
        <f>RANK(N548,$N$18:$N$2220)</f>
        <v>431</v>
      </c>
      <c r="B548" s="148" t="s">
        <v>140</v>
      </c>
      <c r="C548" s="148" t="s">
        <v>1962</v>
      </c>
      <c r="D548" s="149" t="s">
        <v>39</v>
      </c>
      <c r="E548" s="149" t="s">
        <v>34</v>
      </c>
      <c r="F548" s="149" t="s">
        <v>41</v>
      </c>
      <c r="G548" s="156">
        <f>VLOOKUP(B548,'Full FBS'!$B$18:$M$2049,6,0)</f>
        <v>0</v>
      </c>
      <c r="H548" s="156">
        <f>VLOOKUP(B548,'Full FBS'!$B$18:$M$2049,7,0)</f>
        <v>0</v>
      </c>
      <c r="I548" s="156">
        <f>VLOOKUP(B548,'Full FBS'!$B$18:$M$2049,8,0)</f>
        <v>0</v>
      </c>
      <c r="J548" s="156">
        <f>VLOOKUP(B548,'Full FBS'!$B$18:$M$2049,9,0)</f>
        <v>0</v>
      </c>
      <c r="K548" s="156">
        <f>VLOOKUP(B548,'Full FBS'!$B$18:$M$2049,10,0)</f>
        <v>0</v>
      </c>
      <c r="L548" s="156">
        <f>VLOOKUP(B548,'Full FBS'!$B$18:$M$2049,11,0)</f>
        <v>0</v>
      </c>
      <c r="M548" s="156">
        <f>VLOOKUP(B548,'Full FBS'!$B$18:$M$2049,12,0)</f>
        <v>0</v>
      </c>
      <c r="N548" s="153">
        <f>SUM(G548*$D$8+H548*$D$5+I548*$D$9+J548*$D$6+K548*$D$11+L548*$D$10+M548*$D$7)</f>
        <v>0</v>
      </c>
      <c r="O548" s="159">
        <f>VLOOKUP(B548, 'Full FBS'!$B$18:$P$2049, 14, FALSE)</f>
        <v>1.02</v>
      </c>
      <c r="P548" s="160">
        <f>SUM(((((I548+(L548*1.1))/1800*0.55)+(J548+M548)/18*0.41))+(K548/20*0.04))*100*O548+(H548*1.75)</f>
        <v>0</v>
      </c>
      <c r="Q548" s="29"/>
      <c r="R548" s="14"/>
      <c r="S548" s="14"/>
      <c r="T548" s="14"/>
      <c r="U548" s="14"/>
    </row>
    <row r="549" spans="1:21" ht="13.5" customHeight="1">
      <c r="A549" s="154">
        <f>RANK(N549,$N$18:$N$2220)</f>
        <v>431</v>
      </c>
      <c r="B549" s="148" t="s">
        <v>1875</v>
      </c>
      <c r="C549" s="148" t="s">
        <v>1963</v>
      </c>
      <c r="D549" s="149" t="s">
        <v>39</v>
      </c>
      <c r="E549" s="149" t="s">
        <v>1965</v>
      </c>
      <c r="F549" s="149" t="s">
        <v>336</v>
      </c>
      <c r="G549" s="156">
        <f>VLOOKUP(B549,'Full FBS'!$B$18:$M$2049,6,0)</f>
        <v>0</v>
      </c>
      <c r="H549" s="156">
        <f>VLOOKUP(B549,'Full FBS'!$B$18:$M$2049,7,0)</f>
        <v>0</v>
      </c>
      <c r="I549" s="156">
        <f>VLOOKUP(B549,'Full FBS'!$B$18:$M$2049,8,0)</f>
        <v>0</v>
      </c>
      <c r="J549" s="156">
        <f>VLOOKUP(B549,'Full FBS'!$B$18:$M$2049,9,0)</f>
        <v>0</v>
      </c>
      <c r="K549" s="156">
        <f>VLOOKUP(B549,'Full FBS'!$B$18:$M$2049,10,0)</f>
        <v>0</v>
      </c>
      <c r="L549" s="156">
        <f>VLOOKUP(B549,'Full FBS'!$B$18:$M$2049,11,0)</f>
        <v>0</v>
      </c>
      <c r="M549" s="156">
        <f>VLOOKUP(B549,'Full FBS'!$B$18:$M$2049,12,0)</f>
        <v>0</v>
      </c>
      <c r="N549" s="153">
        <f>SUM(G549*$D$8+H549*$D$5+I549*$D$9+J549*$D$6+K549*$D$11+L549*$D$10+M549*$D$7)</f>
        <v>0</v>
      </c>
      <c r="O549" s="159">
        <f>VLOOKUP(B549, 'Full FBS'!$B$18:$P$2049, 14, FALSE)</f>
        <v>1.02</v>
      </c>
      <c r="P549" s="160">
        <f>SUM(((((I549+(L549*1.1))/1800*0.55)+(J549+M549)/18*0.41))+(K549/20*0.04))*100*O549+(H549*1.75)</f>
        <v>0</v>
      </c>
      <c r="Q549" s="29"/>
      <c r="R549" s="14"/>
      <c r="S549" s="14"/>
      <c r="T549" s="14"/>
      <c r="U549" s="14"/>
    </row>
    <row r="550" spans="1:21" ht="13.5" customHeight="1">
      <c r="A550" s="154">
        <f>RANK(N550,$N$18:$N$2220)</f>
        <v>431</v>
      </c>
      <c r="B550" s="148" t="s">
        <v>2201</v>
      </c>
      <c r="C550" s="148" t="s">
        <v>1964</v>
      </c>
      <c r="D550" s="149" t="s">
        <v>39</v>
      </c>
      <c r="E550" s="149" t="s">
        <v>40</v>
      </c>
      <c r="F550" s="149" t="s">
        <v>335</v>
      </c>
      <c r="G550" s="156">
        <f>VLOOKUP(B550,'Full FBS'!$B$18:$M$2049,6,0)</f>
        <v>0</v>
      </c>
      <c r="H550" s="156">
        <f>VLOOKUP(B550,'Full FBS'!$B$18:$M$2049,7,0)</f>
        <v>0</v>
      </c>
      <c r="I550" s="156">
        <f>VLOOKUP(B550,'Full FBS'!$B$18:$M$2049,8,0)</f>
        <v>0</v>
      </c>
      <c r="J550" s="156">
        <f>VLOOKUP(B550,'Full FBS'!$B$18:$M$2049,9,0)</f>
        <v>0</v>
      </c>
      <c r="K550" s="156">
        <f>VLOOKUP(B550,'Full FBS'!$B$18:$M$2049,10,0)</f>
        <v>0</v>
      </c>
      <c r="L550" s="156">
        <f>VLOOKUP(B550,'Full FBS'!$B$18:$M$2049,11,0)</f>
        <v>0</v>
      </c>
      <c r="M550" s="156">
        <f>VLOOKUP(B550,'Full FBS'!$B$18:$M$2049,12,0)</f>
        <v>0</v>
      </c>
      <c r="N550" s="153">
        <f>SUM(G550*$D$8+H550*$D$5+I550*$D$9+J550*$D$6+K550*$D$11+L550*$D$10+M550*$D$7)</f>
        <v>0</v>
      </c>
      <c r="O550" s="159">
        <f>VLOOKUP(B550, 'Full FBS'!$B$18:$P$2049, 14, FALSE)</f>
        <v>1.02</v>
      </c>
      <c r="P550" s="160">
        <f>SUM(((((I550+(L550*1.1))/1800*0.55)+(J550+M550)/18*0.41))+(K550/20*0.04))*100*O550+(H550*1.75)</f>
        <v>0</v>
      </c>
      <c r="Q550" s="29"/>
      <c r="R550" s="14"/>
      <c r="S550" s="14"/>
      <c r="T550" s="14"/>
      <c r="U550" s="14"/>
    </row>
    <row r="551" spans="1:21" ht="13.5" customHeight="1">
      <c r="A551" s="154">
        <f>RANK(N551,$N$18:$N$2220)</f>
        <v>431</v>
      </c>
      <c r="B551" s="148" t="s">
        <v>2204</v>
      </c>
      <c r="C551" s="148" t="s">
        <v>431</v>
      </c>
      <c r="D551" s="149" t="s">
        <v>39</v>
      </c>
      <c r="E551" s="149" t="s">
        <v>38</v>
      </c>
      <c r="F551" s="149" t="s">
        <v>337</v>
      </c>
      <c r="G551" s="156">
        <f>VLOOKUP(B551,'Full FBS'!$B$18:$M$2049,6,0)</f>
        <v>0</v>
      </c>
      <c r="H551" s="156">
        <f>VLOOKUP(B551,'Full FBS'!$B$18:$M$2049,7,0)</f>
        <v>0</v>
      </c>
      <c r="I551" s="156">
        <f>VLOOKUP(B551,'Full FBS'!$B$18:$M$2049,8,0)</f>
        <v>0</v>
      </c>
      <c r="J551" s="156">
        <f>VLOOKUP(B551,'Full FBS'!$B$18:$M$2049,9,0)</f>
        <v>0</v>
      </c>
      <c r="K551" s="156">
        <f>VLOOKUP(B551,'Full FBS'!$B$18:$M$2049,10,0)</f>
        <v>0</v>
      </c>
      <c r="L551" s="156">
        <f>VLOOKUP(B551,'Full FBS'!$B$18:$M$2049,11,0)</f>
        <v>0</v>
      </c>
      <c r="M551" s="156">
        <f>VLOOKUP(B551,'Full FBS'!$B$18:$M$2049,12,0)</f>
        <v>0</v>
      </c>
      <c r="N551" s="153">
        <f>SUM(G551*$D$8+H551*$D$5+I551*$D$9+J551*$D$6+K551*$D$11+L551*$D$10+M551*$D$7)</f>
        <v>0</v>
      </c>
      <c r="O551" s="159">
        <f>VLOOKUP(B551, 'Full FBS'!$B$18:$P$2049, 14, FALSE)</f>
        <v>1.02</v>
      </c>
      <c r="P551" s="160">
        <f>SUM(((((I551+(L551*1.1))/1800*0.55)+(J551+M551)/18*0.41))+(K551/20*0.04))*100*O551+(H551*1.75)</f>
        <v>0</v>
      </c>
      <c r="Q551" s="29"/>
      <c r="R551" s="14"/>
      <c r="S551" s="14"/>
      <c r="T551" s="14"/>
      <c r="U551" s="14"/>
    </row>
    <row r="552" spans="1:21" ht="13.5" customHeight="1">
      <c r="A552" s="154">
        <f>RANK(N552,$N$18:$N$2220)</f>
        <v>431</v>
      </c>
      <c r="B552" s="148" t="s">
        <v>1891</v>
      </c>
      <c r="C552" s="148" t="s">
        <v>432</v>
      </c>
      <c r="D552" s="149" t="s">
        <v>39</v>
      </c>
      <c r="E552" s="149" t="s">
        <v>36</v>
      </c>
      <c r="F552" s="149" t="s">
        <v>337</v>
      </c>
      <c r="G552" s="156">
        <f>VLOOKUP(B552,'Full FBS'!$B$18:$M$2049,6,0)</f>
        <v>0</v>
      </c>
      <c r="H552" s="156">
        <f>VLOOKUP(B552,'Full FBS'!$B$18:$M$2049,7,0)</f>
        <v>0</v>
      </c>
      <c r="I552" s="156">
        <f>VLOOKUP(B552,'Full FBS'!$B$18:$M$2049,8,0)</f>
        <v>0</v>
      </c>
      <c r="J552" s="156">
        <f>VLOOKUP(B552,'Full FBS'!$B$18:$M$2049,9,0)</f>
        <v>0</v>
      </c>
      <c r="K552" s="156">
        <f>VLOOKUP(B552,'Full FBS'!$B$18:$M$2049,10,0)</f>
        <v>0</v>
      </c>
      <c r="L552" s="156">
        <f>VLOOKUP(B552,'Full FBS'!$B$18:$M$2049,11,0)</f>
        <v>0</v>
      </c>
      <c r="M552" s="156">
        <f>VLOOKUP(B552,'Full FBS'!$B$18:$M$2049,12,0)</f>
        <v>0</v>
      </c>
      <c r="N552" s="153">
        <f>SUM(G552*$D$8+H552*$D$5+I552*$D$9+J552*$D$6+K552*$D$11+L552*$D$10+M552*$D$7)</f>
        <v>0</v>
      </c>
      <c r="O552" s="159">
        <f>VLOOKUP(B552, 'Full FBS'!$B$18:$P$2049, 14, FALSE)</f>
        <v>1.02</v>
      </c>
      <c r="P552" s="160">
        <f>SUM(((((I552+(L552*1.1))/1800*0.55)+(J552+M552)/18*0.41))+(K552/20*0.04))*100*O552+(H552*1.75)</f>
        <v>0</v>
      </c>
      <c r="Q552" s="29"/>
      <c r="R552" s="14"/>
      <c r="S552" s="14"/>
      <c r="T552" s="14"/>
      <c r="U552" s="14"/>
    </row>
    <row r="553" spans="1:21" ht="13.5" customHeight="1">
      <c r="A553" s="154">
        <f>RANK(N553,$N$18:$N$2220)</f>
        <v>431</v>
      </c>
      <c r="B553" s="148" t="s">
        <v>1899</v>
      </c>
      <c r="C553" s="148" t="s">
        <v>437</v>
      </c>
      <c r="D553" s="149" t="s">
        <v>39</v>
      </c>
      <c r="E553" s="149" t="s">
        <v>34</v>
      </c>
      <c r="F553" s="149" t="s">
        <v>35</v>
      </c>
      <c r="G553" s="156">
        <f>VLOOKUP(B553,'Full FBS'!$B$18:$M$2049,6,0)</f>
        <v>0</v>
      </c>
      <c r="H553" s="156">
        <f>VLOOKUP(B553,'Full FBS'!$B$18:$M$2049,7,0)</f>
        <v>0</v>
      </c>
      <c r="I553" s="156">
        <f>VLOOKUP(B553,'Full FBS'!$B$18:$M$2049,8,0)</f>
        <v>0</v>
      </c>
      <c r="J553" s="156">
        <f>VLOOKUP(B553,'Full FBS'!$B$18:$M$2049,9,0)</f>
        <v>0</v>
      </c>
      <c r="K553" s="156">
        <f>VLOOKUP(B553,'Full FBS'!$B$18:$M$2049,10,0)</f>
        <v>0</v>
      </c>
      <c r="L553" s="156">
        <f>VLOOKUP(B553,'Full FBS'!$B$18:$M$2049,11,0)</f>
        <v>0</v>
      </c>
      <c r="M553" s="156">
        <f>VLOOKUP(B553,'Full FBS'!$B$18:$M$2049,12,0)</f>
        <v>0</v>
      </c>
      <c r="N553" s="153">
        <f>SUM(G553*$D$8+H553*$D$5+I553*$D$9+J553*$D$6+K553*$D$11+L553*$D$10+M553*$D$7)</f>
        <v>0</v>
      </c>
      <c r="O553" s="159">
        <f>VLOOKUP(B553, 'Full FBS'!$B$18:$P$2049, 14, FALSE)</f>
        <v>1.02</v>
      </c>
      <c r="P553" s="160">
        <f>SUM(((((I553+(L553*1.1))/1800*0.55)+(J553+M553)/18*0.41))+(K553/20*0.04))*100*O553+(H553*1.75)</f>
        <v>0</v>
      </c>
      <c r="Q553" s="29"/>
      <c r="R553" s="14"/>
      <c r="S553" s="14"/>
      <c r="T553" s="14"/>
      <c r="U553" s="14"/>
    </row>
  </sheetData>
  <conditionalFormatting sqref="A1:P1">
    <cfRule type="notContainsBlanks" dxfId="14" priority="173">
      <formula>LEN(TRIM(A1))&gt;0</formula>
    </cfRule>
    <cfRule type="notContainsBlanks" dxfId="13" priority="174">
      <formula>LEN(TRIM(A1))&gt;0</formula>
    </cfRule>
  </conditionalFormatting>
  <conditionalFormatting sqref="A17:U17">
    <cfRule type="notContainsBlanks" dxfId="12" priority="183">
      <formula>LEN(TRIM(A17))&gt;0</formula>
    </cfRule>
    <cfRule type="notContainsBlanks" dxfId="11" priority="184">
      <formula>LEN(TRIM(A17))&gt;0</formula>
    </cfRule>
  </conditionalFormatting>
  <conditionalFormatting sqref="G14:G16">
    <cfRule type="notContainsBlanks" dxfId="10" priority="189">
      <formula>LEN(TRIM(G14))&gt;0</formula>
    </cfRule>
  </conditionalFormatting>
  <conditionalFormatting sqref="P11">
    <cfRule type="notContainsBlanks" dxfId="9" priority="190">
      <formula>LEN(TRIM(P11))&gt;0</formula>
    </cfRule>
  </conditionalFormatting>
  <hyperlinks>
    <hyperlink ref="G13" r:id="rId1" xr:uid="{69D6045D-15E5-4D6C-AB72-4851B451B34A}"/>
  </hyperlinks>
  <pageMargins left="0" right="0" top="1.3715710723192E-2" bottom="0" header="0" footer="0"/>
  <pageSetup scale="62" fitToWidth="0" fitToHeight="0" orientation="landscape"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1DE2B-16FF-4D2E-BBF2-FCFFA20D3813}">
  <sheetPr>
    <tabColor theme="9" tint="0.39997558519241921"/>
  </sheetPr>
  <dimension ref="A1:U824"/>
  <sheetViews>
    <sheetView showGridLines="0" zoomScale="125" zoomScaleNormal="125" workbookViewId="0">
      <pane ySplit="1" topLeftCell="A2" activePane="bottomLeft" state="frozen"/>
      <selection pane="bottomLeft" activeCell="B422" sqref="B422:E422"/>
    </sheetView>
  </sheetViews>
  <sheetFormatPr baseColWidth="10" defaultColWidth="14.5" defaultRowHeight="15" customHeight="1"/>
  <cols>
    <col min="1" max="1" width="6.6640625" customWidth="1"/>
    <col min="2" max="2" width="20.6640625" customWidth="1"/>
    <col min="3" max="3" width="17.6640625" customWidth="1"/>
    <col min="4" max="4" width="5.83203125" customWidth="1"/>
    <col min="5" max="5" width="6.6640625" customWidth="1"/>
    <col min="6" max="6" width="7" customWidth="1"/>
    <col min="7" max="7" width="9.33203125" customWidth="1"/>
    <col min="8" max="8" width="9.5" customWidth="1"/>
    <col min="9" max="10" width="9.6640625" customWidth="1"/>
    <col min="11" max="11" width="8.6640625" customWidth="1"/>
    <col min="12" max="12" width="9" customWidth="1"/>
    <col min="13" max="13" width="8.83203125" customWidth="1"/>
    <col min="14" max="14" width="22.6640625" customWidth="1"/>
    <col min="15" max="15" width="9.6640625" style="86" hidden="1" customWidth="1"/>
    <col min="16" max="16" width="25.6640625" style="72" hidden="1" customWidth="1"/>
    <col min="17" max="21" width="9.1640625" customWidth="1"/>
  </cols>
  <sheetData>
    <row r="1" spans="1:21" ht="12.75" customHeight="1">
      <c r="A1" s="45" t="s">
        <v>1</v>
      </c>
      <c r="B1" s="46" t="s">
        <v>2</v>
      </c>
      <c r="C1" s="45" t="s">
        <v>3</v>
      </c>
      <c r="D1" s="45" t="s">
        <v>4</v>
      </c>
      <c r="E1" s="45" t="s">
        <v>5</v>
      </c>
      <c r="F1" s="45" t="s">
        <v>6</v>
      </c>
      <c r="G1" s="45" t="s">
        <v>7</v>
      </c>
      <c r="H1" s="45" t="s">
        <v>8</v>
      </c>
      <c r="I1" s="45" t="s">
        <v>9</v>
      </c>
      <c r="J1" s="45" t="s">
        <v>10</v>
      </c>
      <c r="K1" s="45" t="s">
        <v>11</v>
      </c>
      <c r="L1" s="45" t="s">
        <v>12</v>
      </c>
      <c r="M1" s="45" t="s">
        <v>13</v>
      </c>
      <c r="N1" s="47" t="s">
        <v>14</v>
      </c>
      <c r="O1" s="94" t="s">
        <v>154</v>
      </c>
      <c r="P1" s="47" t="s">
        <v>103</v>
      </c>
      <c r="Q1" s="8"/>
      <c r="R1" s="8"/>
      <c r="S1" s="8"/>
      <c r="T1" s="8"/>
      <c r="U1" s="8"/>
    </row>
    <row r="2" spans="1:21" ht="18" customHeight="1">
      <c r="A2" s="9"/>
      <c r="B2" s="10" t="s">
        <v>15</v>
      </c>
      <c r="C2" s="9"/>
      <c r="D2" s="11"/>
      <c r="E2" s="12"/>
      <c r="F2" s="11"/>
      <c r="G2" s="11"/>
      <c r="H2" s="11"/>
      <c r="I2" s="13"/>
      <c r="J2" s="11"/>
      <c r="K2" s="11"/>
      <c r="L2" s="11"/>
      <c r="M2" s="11"/>
      <c r="N2" s="11"/>
      <c r="O2" s="81"/>
      <c r="P2" s="92"/>
      <c r="Q2" s="140"/>
      <c r="R2" s="14"/>
      <c r="S2" s="14"/>
      <c r="T2" s="14"/>
      <c r="U2" s="14"/>
    </row>
    <row r="3" spans="1:21" ht="12.75" customHeight="1">
      <c r="A3" s="9"/>
      <c r="B3" s="15"/>
      <c r="C3" s="9"/>
      <c r="D3" s="11"/>
      <c r="E3" s="12"/>
      <c r="F3" s="11"/>
      <c r="G3" s="11"/>
      <c r="H3" s="11"/>
      <c r="I3" s="16"/>
      <c r="J3" s="17"/>
      <c r="K3" s="11"/>
      <c r="L3" s="17"/>
      <c r="M3" s="11"/>
      <c r="N3" s="11"/>
      <c r="O3" s="81"/>
      <c r="P3" s="92"/>
      <c r="Q3" s="140"/>
      <c r="R3" s="14"/>
      <c r="S3" s="14"/>
      <c r="T3" s="14"/>
      <c r="U3" s="14"/>
    </row>
    <row r="4" spans="1:21" ht="12.75" customHeight="1" thickBot="1">
      <c r="A4" s="9"/>
      <c r="B4" s="63" t="s">
        <v>16</v>
      </c>
      <c r="C4" s="64"/>
      <c r="D4" s="65" t="s">
        <v>17</v>
      </c>
      <c r="E4" s="17"/>
      <c r="F4" s="17"/>
      <c r="G4" s="18" t="s">
        <v>18</v>
      </c>
      <c r="H4" s="9"/>
      <c r="I4" s="15"/>
      <c r="J4" s="13"/>
      <c r="K4" s="19"/>
      <c r="L4" s="9"/>
      <c r="M4" s="9"/>
      <c r="N4" s="9"/>
      <c r="O4" s="82"/>
      <c r="P4" s="92"/>
      <c r="Q4" s="141"/>
      <c r="R4" s="14"/>
      <c r="S4" s="14"/>
      <c r="T4" s="14"/>
      <c r="U4" s="14"/>
    </row>
    <row r="5" spans="1:21" ht="12.75" customHeight="1" thickTop="1">
      <c r="A5" s="9"/>
      <c r="B5" s="54" t="s">
        <v>19</v>
      </c>
      <c r="C5" s="55" t="s">
        <v>20</v>
      </c>
      <c r="D5" s="66">
        <v>4</v>
      </c>
      <c r="E5" s="21"/>
      <c r="F5" s="11"/>
      <c r="G5" s="124" t="s">
        <v>160</v>
      </c>
      <c r="H5" s="9"/>
      <c r="I5" s="15"/>
      <c r="J5" s="13"/>
      <c r="K5" s="19"/>
      <c r="L5" s="9"/>
      <c r="M5" s="9"/>
      <c r="N5" s="9"/>
      <c r="O5" s="82"/>
      <c r="P5" s="92"/>
      <c r="Q5" s="141"/>
      <c r="R5" s="14"/>
      <c r="S5" s="14"/>
      <c r="T5" s="14"/>
      <c r="U5" s="14"/>
    </row>
    <row r="6" spans="1:21" ht="12.75" customHeight="1">
      <c r="A6" s="9"/>
      <c r="B6" s="56" t="s">
        <v>21</v>
      </c>
      <c r="C6" s="57" t="s">
        <v>20</v>
      </c>
      <c r="D6" s="67">
        <v>6</v>
      </c>
      <c r="E6" s="21"/>
      <c r="F6" s="11"/>
      <c r="G6" s="125" t="s">
        <v>158</v>
      </c>
      <c r="H6" s="9"/>
      <c r="I6" s="15"/>
      <c r="J6" s="13"/>
      <c r="K6" s="19"/>
      <c r="L6" s="9"/>
      <c r="M6" s="9"/>
      <c r="N6" s="9"/>
      <c r="O6" s="82"/>
      <c r="P6" s="92"/>
      <c r="Q6" s="141"/>
      <c r="R6" s="14"/>
      <c r="S6" s="14"/>
      <c r="T6" s="14"/>
      <c r="U6" s="14"/>
    </row>
    <row r="7" spans="1:21" ht="12.75" customHeight="1">
      <c r="A7" s="9"/>
      <c r="B7" s="58" t="s">
        <v>22</v>
      </c>
      <c r="C7" s="59" t="s">
        <v>20</v>
      </c>
      <c r="D7" s="67">
        <v>6</v>
      </c>
      <c r="E7" s="21"/>
      <c r="F7" s="11"/>
      <c r="G7" s="18"/>
      <c r="H7" s="9"/>
      <c r="I7" s="15"/>
      <c r="J7" s="13"/>
      <c r="K7" s="19"/>
      <c r="L7" s="13"/>
      <c r="M7" s="13"/>
      <c r="N7" s="15"/>
      <c r="O7" s="83"/>
      <c r="P7" s="92"/>
      <c r="Q7" s="141"/>
      <c r="R7" s="14"/>
      <c r="S7" s="14"/>
      <c r="T7" s="14"/>
      <c r="U7" s="14"/>
    </row>
    <row r="8" spans="1:21" ht="12.75" customHeight="1">
      <c r="A8" s="9"/>
      <c r="B8" s="56" t="s">
        <v>23</v>
      </c>
      <c r="C8" s="57" t="s">
        <v>24</v>
      </c>
      <c r="D8" s="67">
        <v>0.04</v>
      </c>
      <c r="E8" s="21"/>
      <c r="F8" s="13"/>
      <c r="G8" s="18"/>
      <c r="H8" s="15"/>
      <c r="I8" s="15"/>
      <c r="J8" s="13"/>
      <c r="K8" s="19"/>
      <c r="L8" s="13"/>
      <c r="M8" s="13"/>
      <c r="N8" s="15"/>
      <c r="O8" s="83"/>
      <c r="P8" s="92"/>
      <c r="Q8" s="141"/>
      <c r="R8" s="14"/>
      <c r="S8" s="14"/>
      <c r="T8" s="14"/>
      <c r="U8" s="14"/>
    </row>
    <row r="9" spans="1:21" ht="12.75" customHeight="1">
      <c r="A9" s="9"/>
      <c r="B9" s="58" t="s">
        <v>25</v>
      </c>
      <c r="C9" s="59" t="s">
        <v>24</v>
      </c>
      <c r="D9" s="67">
        <v>0.1</v>
      </c>
      <c r="E9" s="21"/>
      <c r="F9" s="13"/>
      <c r="G9" s="18" t="s">
        <v>32</v>
      </c>
      <c r="H9" s="15"/>
      <c r="I9" s="15"/>
      <c r="J9" s="13"/>
      <c r="K9" s="19"/>
      <c r="L9" s="13"/>
      <c r="M9" s="13"/>
      <c r="N9" s="15"/>
      <c r="O9" s="83"/>
      <c r="P9" s="92"/>
      <c r="Q9" s="141"/>
      <c r="R9" s="14"/>
      <c r="S9" s="14"/>
      <c r="T9" s="14"/>
      <c r="U9" s="14"/>
    </row>
    <row r="10" spans="1:21" ht="12.75" customHeight="1">
      <c r="A10" s="9"/>
      <c r="B10" s="56" t="s">
        <v>26</v>
      </c>
      <c r="C10" s="57" t="s">
        <v>24</v>
      </c>
      <c r="D10" s="67">
        <v>0.1</v>
      </c>
      <c r="E10" s="21"/>
      <c r="F10" s="13"/>
      <c r="G10" s="18" t="s">
        <v>27</v>
      </c>
      <c r="H10" s="15"/>
      <c r="I10" s="15"/>
      <c r="J10" s="13"/>
      <c r="K10" s="19"/>
      <c r="L10" s="13"/>
      <c r="M10" s="13"/>
      <c r="N10" s="15"/>
      <c r="O10" s="83"/>
      <c r="P10" s="92"/>
      <c r="Q10" s="141"/>
      <c r="R10" s="14"/>
      <c r="S10" s="14"/>
      <c r="T10" s="14"/>
      <c r="U10" s="14"/>
    </row>
    <row r="11" spans="1:21" ht="12.75" customHeight="1">
      <c r="A11" s="9"/>
      <c r="B11" s="58" t="s">
        <v>28</v>
      </c>
      <c r="C11" s="59" t="s">
        <v>29</v>
      </c>
      <c r="D11" s="67">
        <v>0.5</v>
      </c>
      <c r="E11" s="21"/>
      <c r="F11" s="13"/>
      <c r="G11" s="23"/>
      <c r="H11" s="15"/>
      <c r="I11" s="9"/>
      <c r="J11" s="9"/>
      <c r="K11" s="9"/>
      <c r="L11" s="9"/>
      <c r="M11" s="9"/>
      <c r="N11" s="9"/>
      <c r="O11" s="82"/>
      <c r="P11" s="92"/>
      <c r="Q11" s="141"/>
      <c r="R11" s="14"/>
      <c r="S11" s="14"/>
      <c r="T11" s="14"/>
      <c r="U11" s="14"/>
    </row>
    <row r="12" spans="1:21" ht="12.75" customHeight="1">
      <c r="A12" s="9"/>
      <c r="B12" s="9"/>
      <c r="C12" s="12"/>
      <c r="D12" s="11"/>
      <c r="E12" s="9"/>
      <c r="F12" s="11"/>
      <c r="G12" s="18" t="s">
        <v>30</v>
      </c>
      <c r="H12" s="9"/>
      <c r="I12" s="9"/>
      <c r="J12" s="9"/>
      <c r="K12" s="9"/>
      <c r="L12" s="9"/>
      <c r="M12" s="9"/>
      <c r="N12" s="9"/>
      <c r="O12" s="82"/>
      <c r="P12" s="92"/>
      <c r="Q12" s="141"/>
      <c r="R12" s="14"/>
      <c r="S12" s="14"/>
      <c r="T12" s="14"/>
      <c r="U12" s="14"/>
    </row>
    <row r="13" spans="1:21" ht="12.75" customHeight="1">
      <c r="A13" s="9"/>
      <c r="B13" s="9"/>
      <c r="C13" s="12"/>
      <c r="D13" s="11"/>
      <c r="E13" s="9"/>
      <c r="F13" s="11"/>
      <c r="G13" s="24" t="s">
        <v>31</v>
      </c>
      <c r="H13" s="9"/>
      <c r="I13" s="9"/>
      <c r="J13" s="9"/>
      <c r="K13" s="9"/>
      <c r="L13" s="9"/>
      <c r="M13" s="9"/>
      <c r="N13" s="9"/>
      <c r="O13" s="82"/>
      <c r="P13" s="92"/>
      <c r="Q13" s="141"/>
      <c r="R13" s="14"/>
      <c r="S13" s="14"/>
      <c r="T13" s="14"/>
      <c r="U13" s="14"/>
    </row>
    <row r="14" spans="1:21" ht="3.75" customHeight="1">
      <c r="A14" s="9"/>
      <c r="B14" s="9"/>
      <c r="C14" s="12"/>
      <c r="D14" s="11"/>
      <c r="E14" s="9"/>
      <c r="F14" s="11"/>
      <c r="G14" s="9"/>
      <c r="H14" s="9"/>
      <c r="I14" s="9"/>
      <c r="J14" s="9"/>
      <c r="K14" s="9"/>
      <c r="L14" s="9"/>
      <c r="M14" s="9"/>
      <c r="N14" s="9"/>
      <c r="O14" s="82"/>
      <c r="P14" s="92"/>
      <c r="Q14" s="141"/>
      <c r="R14" s="14"/>
      <c r="S14" s="14"/>
      <c r="T14" s="14"/>
      <c r="U14" s="14"/>
    </row>
    <row r="15" spans="1:21" ht="3.75" customHeight="1">
      <c r="A15" s="9"/>
      <c r="B15" s="9"/>
      <c r="C15" s="12"/>
      <c r="D15" s="11"/>
      <c r="E15" s="9"/>
      <c r="F15" s="11"/>
      <c r="G15" s="11"/>
      <c r="H15" s="11"/>
      <c r="I15" s="11"/>
      <c r="J15" s="11"/>
      <c r="K15" s="11"/>
      <c r="L15" s="11"/>
      <c r="M15" s="11"/>
      <c r="N15" s="11"/>
      <c r="O15" s="81"/>
      <c r="P15" s="92"/>
      <c r="Q15" s="140"/>
      <c r="R15" s="14"/>
      <c r="S15" s="14"/>
      <c r="T15" s="14"/>
      <c r="U15" s="14"/>
    </row>
    <row r="16" spans="1:21" ht="3.75" customHeight="1">
      <c r="A16" s="16"/>
      <c r="B16" s="15"/>
      <c r="C16" s="25"/>
      <c r="D16" s="16"/>
      <c r="E16" s="16"/>
      <c r="F16" s="11"/>
      <c r="G16" s="16"/>
      <c r="H16" s="16"/>
      <c r="I16" s="16"/>
      <c r="J16" s="16"/>
      <c r="K16" s="16"/>
      <c r="L16" s="16"/>
      <c r="M16" s="16"/>
      <c r="N16" s="16"/>
      <c r="O16" s="84"/>
      <c r="P16" s="93"/>
      <c r="Q16" s="140"/>
      <c r="R16" s="14"/>
      <c r="S16" s="14"/>
      <c r="T16" s="14"/>
      <c r="U16" s="14"/>
    </row>
    <row r="17" spans="1:21" ht="15" customHeight="1">
      <c r="A17" s="162" t="s">
        <v>1</v>
      </c>
      <c r="B17" s="163" t="s">
        <v>2</v>
      </c>
      <c r="C17" s="162" t="s">
        <v>3</v>
      </c>
      <c r="D17" s="162" t="s">
        <v>4</v>
      </c>
      <c r="E17" s="162" t="s">
        <v>5</v>
      </c>
      <c r="F17" s="162" t="s">
        <v>6</v>
      </c>
      <c r="G17" s="162" t="s">
        <v>7</v>
      </c>
      <c r="H17" s="162" t="s">
        <v>8</v>
      </c>
      <c r="I17" s="162" t="s">
        <v>9</v>
      </c>
      <c r="J17" s="162" t="s">
        <v>10</v>
      </c>
      <c r="K17" s="162" t="s">
        <v>11</v>
      </c>
      <c r="L17" s="162" t="s">
        <v>12</v>
      </c>
      <c r="M17" s="162" t="s">
        <v>13</v>
      </c>
      <c r="N17" s="164" t="s">
        <v>14</v>
      </c>
      <c r="O17" s="165" t="s">
        <v>154</v>
      </c>
      <c r="P17" s="164" t="s">
        <v>103</v>
      </c>
      <c r="Q17" s="27"/>
      <c r="R17" s="28"/>
      <c r="S17" s="28"/>
      <c r="T17" s="28"/>
      <c r="U17" s="14"/>
    </row>
    <row r="18" spans="1:21" ht="13.5" customHeight="1">
      <c r="A18" s="154">
        <f>RANK(N18,$N$18:$N$850)</f>
        <v>1</v>
      </c>
      <c r="B18" s="148" t="s">
        <v>264</v>
      </c>
      <c r="C18" s="148" t="s">
        <v>1915</v>
      </c>
      <c r="D18" s="149" t="s">
        <v>43</v>
      </c>
      <c r="E18" s="149" t="s">
        <v>34</v>
      </c>
      <c r="F18" s="149" t="s">
        <v>35</v>
      </c>
      <c r="G18" s="156">
        <f>VLOOKUP(B18,'Full FBS'!$B$18:$M$2049,6,0)</f>
        <v>0</v>
      </c>
      <c r="H18" s="156">
        <f>VLOOKUP(B18,'Full FBS'!$B$18:$M$2049,7,0)</f>
        <v>0</v>
      </c>
      <c r="I18" s="156">
        <f>VLOOKUP(B18,'Full FBS'!$B$18:$M$2049,8,0)</f>
        <v>0</v>
      </c>
      <c r="J18" s="156">
        <f>VLOOKUP(B18,'Full FBS'!$B$18:$M$2049,9,0)</f>
        <v>0</v>
      </c>
      <c r="K18" s="156">
        <f>VLOOKUP(B18,'Full FBS'!$B$18:$M$2049,10,0)</f>
        <v>86</v>
      </c>
      <c r="L18" s="156">
        <f>VLOOKUP(B18,'Full FBS'!$B$18:$M$2049,11,0)</f>
        <v>1109</v>
      </c>
      <c r="M18" s="156">
        <f>VLOOKUP(B18,'Full FBS'!$B$18:$M$2049,12,0)</f>
        <v>9</v>
      </c>
      <c r="N18" s="153">
        <f>SUM(G18*$D$8+H18*$D$5+I18*$D$9+J18*$D$6+K18*$D$11+L18*$D$10+M18*$D$7)</f>
        <v>207.9</v>
      </c>
      <c r="O18" s="159">
        <f>VLOOKUP(B18, 'Full FBS'!$B$18:$P$2049, 14, FALSE)</f>
        <v>1.01</v>
      </c>
      <c r="P18" s="160">
        <f>SUM((((I18+L18)/1200*0.35)+(J18+M18)/14*0.35)+(K18/90)*0.3)*100*O18</f>
        <v>84.347625000000022</v>
      </c>
      <c r="Q18" s="29"/>
      <c r="R18" s="14"/>
      <c r="S18" s="14"/>
      <c r="T18" s="14"/>
      <c r="U18" s="14"/>
    </row>
    <row r="19" spans="1:21" ht="13.5" customHeight="1">
      <c r="A19" s="154">
        <f>RANK(N19,$N$18:$N$850)</f>
        <v>2</v>
      </c>
      <c r="B19" s="148" t="s">
        <v>977</v>
      </c>
      <c r="C19" s="148" t="s">
        <v>1958</v>
      </c>
      <c r="D19" s="149" t="s">
        <v>43</v>
      </c>
      <c r="E19" s="149" t="s">
        <v>34</v>
      </c>
      <c r="F19" s="149" t="s">
        <v>35</v>
      </c>
      <c r="G19" s="156">
        <f>VLOOKUP(B19,'Full FBS'!$B$18:$M$2049,6,0)</f>
        <v>0</v>
      </c>
      <c r="H19" s="156">
        <f>VLOOKUP(B19,'Full FBS'!$B$18:$M$2049,7,0)</f>
        <v>0</v>
      </c>
      <c r="I19" s="156">
        <f>VLOOKUP(B19,'Full FBS'!$B$18:$M$2049,8,0)</f>
        <v>0</v>
      </c>
      <c r="J19" s="156">
        <f>VLOOKUP(B19,'Full FBS'!$B$18:$M$2049,9,0)</f>
        <v>0</v>
      </c>
      <c r="K19" s="156">
        <f>VLOOKUP(B19,'Full FBS'!$B$18:$M$2049,10,0)</f>
        <v>69</v>
      </c>
      <c r="L19" s="156">
        <f>VLOOKUP(B19,'Full FBS'!$B$18:$M$2049,11,0)</f>
        <v>1044</v>
      </c>
      <c r="M19" s="156">
        <f>VLOOKUP(B19,'Full FBS'!$B$18:$M$2049,12,0)</f>
        <v>11</v>
      </c>
      <c r="N19" s="153">
        <f>SUM(G19*$D$8+H19*$D$5+I19*$D$9+J19*$D$6+K19*$D$11+L19*$D$10+M19*$D$7)</f>
        <v>204.9</v>
      </c>
      <c r="O19" s="159">
        <f>VLOOKUP(B19, 'Full FBS'!$B$18:$P$2049, 14, FALSE)</f>
        <v>1.02</v>
      </c>
      <c r="P19" s="160">
        <f>SUM((((I19+L19)/1200*0.35)+(J19+M19)/14*0.35)+(K19/90)*0.3)*100*O19</f>
        <v>82.568999999999988</v>
      </c>
      <c r="Q19" s="29"/>
      <c r="R19" s="14"/>
      <c r="S19" s="14"/>
      <c r="T19" s="14"/>
      <c r="U19" s="14"/>
    </row>
    <row r="20" spans="1:21" ht="13.5" customHeight="1">
      <c r="A20" s="154">
        <f>RANK(N20,$N$18:$N$850)</f>
        <v>3</v>
      </c>
      <c r="B20" s="148" t="s">
        <v>459</v>
      </c>
      <c r="C20" s="148" t="s">
        <v>435</v>
      </c>
      <c r="D20" s="149" t="s">
        <v>43</v>
      </c>
      <c r="E20" s="149" t="s">
        <v>38</v>
      </c>
      <c r="F20" s="149" t="s">
        <v>336</v>
      </c>
      <c r="G20" s="156">
        <f>VLOOKUP(B20,'Full FBS'!$B$18:$M$2049,6,0)</f>
        <v>0</v>
      </c>
      <c r="H20" s="156">
        <f>VLOOKUP(B20,'Full FBS'!$B$18:$M$2049,7,0)</f>
        <v>0</v>
      </c>
      <c r="I20" s="156">
        <f>VLOOKUP(B20,'Full FBS'!$B$18:$M$2049,8,0)</f>
        <v>0</v>
      </c>
      <c r="J20" s="156">
        <f>VLOOKUP(B20,'Full FBS'!$B$18:$M$2049,9,0)</f>
        <v>0</v>
      </c>
      <c r="K20" s="156">
        <f>VLOOKUP(B20,'Full FBS'!$B$18:$M$2049,10,0)</f>
        <v>72</v>
      </c>
      <c r="L20" s="156">
        <f>VLOOKUP(B20,'Full FBS'!$B$18:$M$2049,11,0)</f>
        <v>1088</v>
      </c>
      <c r="M20" s="156">
        <f>VLOOKUP(B20,'Full FBS'!$B$18:$M$2049,12,0)</f>
        <v>10</v>
      </c>
      <c r="N20" s="153">
        <f>SUM(G20*$D$8+H20*$D$5+I20*$D$9+J20*$D$6+K20*$D$11+L20*$D$10+M20*$D$7)</f>
        <v>204.8</v>
      </c>
      <c r="O20" s="159">
        <f>VLOOKUP(B20, 'Full FBS'!$B$18:$P$2049, 14, FALSE)</f>
        <v>1.02</v>
      </c>
      <c r="P20" s="160">
        <f>SUM((((I20+L20)/1200*0.35)+(J20+M20)/14*0.35)+(K20/90)*0.3)*100*O20</f>
        <v>82.347999999999985</v>
      </c>
      <c r="Q20" s="29"/>
      <c r="R20" s="14"/>
      <c r="S20" s="14"/>
      <c r="T20" s="14"/>
      <c r="U20" s="14"/>
    </row>
    <row r="21" spans="1:21" ht="13.5" customHeight="1">
      <c r="A21" s="154">
        <f>RANK(N21,$N$18:$N$850)</f>
        <v>4</v>
      </c>
      <c r="B21" s="148" t="s">
        <v>2117</v>
      </c>
      <c r="C21" s="148" t="s">
        <v>433</v>
      </c>
      <c r="D21" s="149" t="s">
        <v>43</v>
      </c>
      <c r="E21" s="149" t="s">
        <v>38</v>
      </c>
      <c r="F21" s="149" t="s">
        <v>37</v>
      </c>
      <c r="G21" s="156">
        <f>VLOOKUP(B21,'Full FBS'!$B$18:$M$2049,6,0)</f>
        <v>0</v>
      </c>
      <c r="H21" s="156">
        <f>VLOOKUP(B21,'Full FBS'!$B$18:$M$2049,7,0)</f>
        <v>0</v>
      </c>
      <c r="I21" s="156">
        <f>VLOOKUP(B21,'Full FBS'!$B$18:$M$2049,8,0)</f>
        <v>32</v>
      </c>
      <c r="J21" s="156">
        <f>VLOOKUP(B21,'Full FBS'!$B$18:$M$2049,9,0)</f>
        <v>0</v>
      </c>
      <c r="K21" s="156">
        <f>VLOOKUP(B21,'Full FBS'!$B$18:$M$2049,10,0)</f>
        <v>80</v>
      </c>
      <c r="L21" s="156">
        <f>VLOOKUP(B21,'Full FBS'!$B$18:$M$2049,11,0)</f>
        <v>1066</v>
      </c>
      <c r="M21" s="156">
        <f>VLOOKUP(B21,'Full FBS'!$B$18:$M$2049,12,0)</f>
        <v>8</v>
      </c>
      <c r="N21" s="153">
        <f>SUM(G21*$D$8+H21*$D$5+I21*$D$9+J21*$D$6+K21*$D$11+L21*$D$10+M21*$D$7)</f>
        <v>197.8</v>
      </c>
      <c r="O21" s="159">
        <f>VLOOKUP(B21, 'Full FBS'!$B$18:$P$2049, 14, FALSE)</f>
        <v>1.02</v>
      </c>
      <c r="P21" s="160">
        <f>SUM((((I21+L21)/1200*0.35)+(J21+M21)/14*0.35)+(K21/90)*0.3)*100*O21</f>
        <v>80.265500000000017</v>
      </c>
      <c r="Q21" s="29"/>
      <c r="R21" s="14"/>
      <c r="S21" s="14"/>
      <c r="T21" s="14"/>
      <c r="U21" s="14"/>
    </row>
    <row r="22" spans="1:21" ht="13.5" customHeight="1">
      <c r="A22" s="154">
        <f>RANK(N22,$N$18:$N$850)</f>
        <v>5</v>
      </c>
      <c r="B22" s="148" t="s">
        <v>255</v>
      </c>
      <c r="C22" s="148" t="s">
        <v>59</v>
      </c>
      <c r="D22" s="149" t="s">
        <v>43</v>
      </c>
      <c r="E22" s="149" t="s">
        <v>34</v>
      </c>
      <c r="F22" s="149" t="s">
        <v>35</v>
      </c>
      <c r="G22" s="156">
        <f>VLOOKUP(B22,'Full FBS'!$B$18:$M$2049,6,0)</f>
        <v>0</v>
      </c>
      <c r="H22" s="156">
        <f>VLOOKUP(B22,'Full FBS'!$B$18:$M$2049,7,0)</f>
        <v>0</v>
      </c>
      <c r="I22" s="156">
        <f>VLOOKUP(B22,'Full FBS'!$B$18:$M$2049,8,0)</f>
        <v>0</v>
      </c>
      <c r="J22" s="156">
        <f>VLOOKUP(B22,'Full FBS'!$B$18:$M$2049,9,0)</f>
        <v>0</v>
      </c>
      <c r="K22" s="156">
        <f>VLOOKUP(B22,'Full FBS'!$B$18:$M$2049,10,0)</f>
        <v>68</v>
      </c>
      <c r="L22" s="156">
        <f>VLOOKUP(B22,'Full FBS'!$B$18:$M$2049,11,0)</f>
        <v>1132</v>
      </c>
      <c r="M22" s="156">
        <f>VLOOKUP(B22,'Full FBS'!$B$18:$M$2049,12,0)</f>
        <v>8</v>
      </c>
      <c r="N22" s="153">
        <f>SUM(G22*$D$8+H22*$D$5+I22*$D$9+J22*$D$6+K22*$D$11+L22*$D$10+M22*$D$7)</f>
        <v>195.2</v>
      </c>
      <c r="O22" s="159">
        <f>VLOOKUP(B22, 'Full FBS'!$B$18:$P$2049, 14, FALSE)</f>
        <v>1.02</v>
      </c>
      <c r="P22" s="160">
        <f>SUM((((I22+L22)/1200*0.35)+(J22+M22)/14*0.35)+(K22/90)*0.3)*100*O22</f>
        <v>77.197000000000003</v>
      </c>
      <c r="Q22" s="29"/>
      <c r="R22" s="14"/>
      <c r="S22" s="14"/>
      <c r="T22" s="14"/>
      <c r="U22" s="14"/>
    </row>
    <row r="23" spans="1:21" ht="13.5" customHeight="1">
      <c r="A23" s="154">
        <f>RANK(N23,$N$18:$N$850)</f>
        <v>6</v>
      </c>
      <c r="B23" s="148" t="s">
        <v>301</v>
      </c>
      <c r="C23" s="148" t="s">
        <v>421</v>
      </c>
      <c r="D23" s="149" t="s">
        <v>43</v>
      </c>
      <c r="E23" s="149" t="s">
        <v>34</v>
      </c>
      <c r="F23" s="149" t="s">
        <v>337</v>
      </c>
      <c r="G23" s="156">
        <f>VLOOKUP(B23,'Full FBS'!$B$18:$M$2049,6,0)</f>
        <v>0</v>
      </c>
      <c r="H23" s="156">
        <f>VLOOKUP(B23,'Full FBS'!$B$18:$M$2049,7,0)</f>
        <v>0</v>
      </c>
      <c r="I23" s="156">
        <f>VLOOKUP(B23,'Full FBS'!$B$18:$M$2049,8,0)</f>
        <v>0</v>
      </c>
      <c r="J23" s="156">
        <f>VLOOKUP(B23,'Full FBS'!$B$18:$M$2049,9,0)</f>
        <v>0</v>
      </c>
      <c r="K23" s="156">
        <f>VLOOKUP(B23,'Full FBS'!$B$18:$M$2049,10,0)</f>
        <v>77</v>
      </c>
      <c r="L23" s="156">
        <f>VLOOKUP(B23,'Full FBS'!$B$18:$M$2049,11,0)</f>
        <v>1058</v>
      </c>
      <c r="M23" s="156">
        <f>VLOOKUP(B23,'Full FBS'!$B$18:$M$2049,12,0)</f>
        <v>8</v>
      </c>
      <c r="N23" s="153">
        <f>SUM(G23*$D$8+H23*$D$5+I23*$D$9+J23*$D$6+K23*$D$11+L23*$D$10+M23*$D$7)</f>
        <v>192.3</v>
      </c>
      <c r="O23" s="159">
        <f>VLOOKUP(B23, 'Full FBS'!$B$18:$P$2049, 14, FALSE)</f>
        <v>1.02</v>
      </c>
      <c r="P23" s="160">
        <f>SUM((((I23+L23)/1200*0.35)+(J23+M23)/14*0.35)+(K23/90)*0.3)*100*O23</f>
        <v>78.055500000000009</v>
      </c>
      <c r="Q23" s="29"/>
      <c r="R23" s="14"/>
      <c r="S23" s="14"/>
      <c r="T23" s="14"/>
      <c r="U23" s="14"/>
    </row>
    <row r="24" spans="1:21" ht="13.5" customHeight="1">
      <c r="A24" s="154">
        <f>RANK(N24,$N$18:$N$850)</f>
        <v>7</v>
      </c>
      <c r="B24" s="148" t="s">
        <v>2121</v>
      </c>
      <c r="C24" s="148" t="s">
        <v>1935</v>
      </c>
      <c r="D24" s="149" t="s">
        <v>43</v>
      </c>
      <c r="E24" s="149" t="s">
        <v>36</v>
      </c>
      <c r="F24" s="149" t="s">
        <v>45</v>
      </c>
      <c r="G24" s="156">
        <f>VLOOKUP(B24,'Full FBS'!$B$18:$M$2049,6,0)</f>
        <v>0</v>
      </c>
      <c r="H24" s="156">
        <f>VLOOKUP(B24,'Full FBS'!$B$18:$M$2049,7,0)</f>
        <v>0</v>
      </c>
      <c r="I24" s="156">
        <f>VLOOKUP(B24,'Full FBS'!$B$18:$M$2049,8,0)</f>
        <v>192</v>
      </c>
      <c r="J24" s="156">
        <f>VLOOKUP(B24,'Full FBS'!$B$18:$M$2049,9,0)</f>
        <v>1</v>
      </c>
      <c r="K24" s="156">
        <f>VLOOKUP(B24,'Full FBS'!$B$18:$M$2049,10,0)</f>
        <v>70</v>
      </c>
      <c r="L24" s="156">
        <f>VLOOKUP(B24,'Full FBS'!$B$18:$M$2049,11,0)</f>
        <v>892</v>
      </c>
      <c r="M24" s="156">
        <f>VLOOKUP(B24,'Full FBS'!$B$18:$M$2049,12,0)</f>
        <v>7</v>
      </c>
      <c r="N24" s="153">
        <f>SUM(G24*$D$8+H24*$D$5+I24*$D$9+J24*$D$6+K24*$D$11+L24*$D$10+M24*$D$7)</f>
        <v>191.4</v>
      </c>
      <c r="O24" s="159">
        <f>VLOOKUP(B24, 'Full FBS'!$B$18:$P$2049, 14, FALSE)</f>
        <v>1.02</v>
      </c>
      <c r="P24" s="160">
        <f>SUM((((I24+L24)/1200*0.35)+(J24+M24)/14*0.35)+(K24/90)*0.3)*100*O24</f>
        <v>76.448999999999998</v>
      </c>
      <c r="Q24" s="29"/>
      <c r="R24" s="14"/>
      <c r="S24" s="14"/>
      <c r="T24" s="14"/>
      <c r="U24" s="14"/>
    </row>
    <row r="25" spans="1:21" ht="13.5" customHeight="1">
      <c r="A25" s="154">
        <f>RANK(N25,$N$18:$N$850)</f>
        <v>8</v>
      </c>
      <c r="B25" s="148" t="s">
        <v>1317</v>
      </c>
      <c r="C25" s="148" t="s">
        <v>407</v>
      </c>
      <c r="D25" s="149" t="s">
        <v>43</v>
      </c>
      <c r="E25" s="149" t="s">
        <v>36</v>
      </c>
      <c r="F25" s="149" t="s">
        <v>35</v>
      </c>
      <c r="G25" s="156">
        <f>VLOOKUP(B25,'Full FBS'!$B$18:$M$2049,6,0)</f>
        <v>0</v>
      </c>
      <c r="H25" s="156">
        <f>VLOOKUP(B25,'Full FBS'!$B$18:$M$2049,7,0)</f>
        <v>0</v>
      </c>
      <c r="I25" s="156">
        <f>VLOOKUP(B25,'Full FBS'!$B$18:$M$2049,8,0)</f>
        <v>0</v>
      </c>
      <c r="J25" s="156">
        <f>VLOOKUP(B25,'Full FBS'!$B$18:$M$2049,9,0)</f>
        <v>0</v>
      </c>
      <c r="K25" s="156">
        <f>VLOOKUP(B25,'Full FBS'!$B$18:$M$2049,10,0)</f>
        <v>79</v>
      </c>
      <c r="L25" s="156">
        <f>VLOOKUP(B25,'Full FBS'!$B$18:$M$2049,11,0)</f>
        <v>885</v>
      </c>
      <c r="M25" s="156">
        <f>VLOOKUP(B25,'Full FBS'!$B$18:$M$2049,12,0)</f>
        <v>10</v>
      </c>
      <c r="N25" s="153">
        <f>SUM(G25*$D$8+H25*$D$5+I25*$D$9+J25*$D$6+K25*$D$11+L25*$D$10+M25*$D$7)</f>
        <v>188</v>
      </c>
      <c r="O25" s="159">
        <f>VLOOKUP(B25, 'Full FBS'!$B$18:$P$2049, 14, FALSE)</f>
        <v>1.02</v>
      </c>
      <c r="P25" s="160">
        <f>SUM((((I25+L25)/1200*0.35)+(J25+M25)/14*0.35)+(K25/90)*0.3)*100*O25</f>
        <v>78.688749999999999</v>
      </c>
      <c r="Q25" s="29"/>
      <c r="R25" s="14"/>
      <c r="S25" s="14"/>
      <c r="T25" s="14"/>
      <c r="U25" s="14"/>
    </row>
    <row r="26" spans="1:21" ht="13.5" customHeight="1">
      <c r="A26" s="154">
        <f>RANK(N26,$N$18:$N$850)</f>
        <v>9</v>
      </c>
      <c r="B26" s="148" t="s">
        <v>241</v>
      </c>
      <c r="C26" s="148" t="s">
        <v>1043</v>
      </c>
      <c r="D26" s="149" t="s">
        <v>43</v>
      </c>
      <c r="E26" s="149" t="s">
        <v>34</v>
      </c>
      <c r="F26" s="149" t="s">
        <v>45</v>
      </c>
      <c r="G26" s="156">
        <f>VLOOKUP(B26,'Full FBS'!$B$18:$M$2049,6,0)</f>
        <v>0</v>
      </c>
      <c r="H26" s="156">
        <f>VLOOKUP(B26,'Full FBS'!$B$18:$M$2049,7,0)</f>
        <v>0</v>
      </c>
      <c r="I26" s="156">
        <f>VLOOKUP(B26,'Full FBS'!$B$18:$M$2049,8,0)</f>
        <v>0</v>
      </c>
      <c r="J26" s="156">
        <f>VLOOKUP(B26,'Full FBS'!$B$18:$M$2049,9,0)</f>
        <v>0</v>
      </c>
      <c r="K26" s="156">
        <f>VLOOKUP(B26,'Full FBS'!$B$18:$M$2049,10,0)</f>
        <v>78</v>
      </c>
      <c r="L26" s="156">
        <f>VLOOKUP(B26,'Full FBS'!$B$18:$M$2049,11,0)</f>
        <v>1002</v>
      </c>
      <c r="M26" s="156">
        <f>VLOOKUP(B26,'Full FBS'!$B$18:$M$2049,12,0)</f>
        <v>8</v>
      </c>
      <c r="N26" s="153">
        <f>SUM(G26*$D$8+H26*$D$5+I26*$D$9+J26*$D$6+K26*$D$11+L26*$D$10+M26*$D$7)</f>
        <v>187.2</v>
      </c>
      <c r="O26" s="159">
        <f>VLOOKUP(B26, 'Full FBS'!$B$18:$P$2049, 14, FALSE)</f>
        <v>1.02</v>
      </c>
      <c r="P26" s="160">
        <f>SUM((((I26+L26)/1200*0.35)+(J26+M26)/14*0.35)+(K26/90)*0.3)*100*O26</f>
        <v>76.729500000000002</v>
      </c>
      <c r="Q26" s="29"/>
      <c r="R26" s="14"/>
      <c r="S26" s="14"/>
      <c r="T26" s="14"/>
      <c r="U26" s="14"/>
    </row>
    <row r="27" spans="1:21" ht="13.5" customHeight="1">
      <c r="A27" s="154">
        <f>RANK(N27,$N$18:$N$850)</f>
        <v>10</v>
      </c>
      <c r="B27" s="148" t="s">
        <v>891</v>
      </c>
      <c r="C27" s="148" t="s">
        <v>1949</v>
      </c>
      <c r="D27" s="149" t="s">
        <v>43</v>
      </c>
      <c r="E27" s="149" t="s">
        <v>34</v>
      </c>
      <c r="F27" s="149" t="s">
        <v>1966</v>
      </c>
      <c r="G27" s="156">
        <f>VLOOKUP(B27,'Full FBS'!$B$18:$M$2049,6,0)</f>
        <v>0</v>
      </c>
      <c r="H27" s="156">
        <f>VLOOKUP(B27,'Full FBS'!$B$18:$M$2049,7,0)</f>
        <v>0</v>
      </c>
      <c r="I27" s="156">
        <f>VLOOKUP(B27,'Full FBS'!$B$18:$M$2049,8,0)</f>
        <v>0</v>
      </c>
      <c r="J27" s="156">
        <f>VLOOKUP(B27,'Full FBS'!$B$18:$M$2049,9,0)</f>
        <v>0</v>
      </c>
      <c r="K27" s="156">
        <f>VLOOKUP(B27,'Full FBS'!$B$18:$M$2049,10,0)</f>
        <v>71</v>
      </c>
      <c r="L27" s="156">
        <f>VLOOKUP(B27,'Full FBS'!$B$18:$M$2049,11,0)</f>
        <v>1035</v>
      </c>
      <c r="M27" s="156">
        <f>VLOOKUP(B27,'Full FBS'!$B$18:$M$2049,12,0)</f>
        <v>8</v>
      </c>
      <c r="N27" s="153">
        <f>SUM(G27*$D$8+H27*$D$5+I27*$D$9+J27*$D$6+K27*$D$11+L27*$D$10+M27*$D$7)</f>
        <v>187</v>
      </c>
      <c r="O27" s="159">
        <f>VLOOKUP(B27, 'Full FBS'!$B$18:$P$2049, 14, FALSE)</f>
        <v>1</v>
      </c>
      <c r="P27" s="160">
        <f>SUM((((I27+L27)/1200*0.35)+(J27+M27)/14*0.35)+(K27/90)*0.3)*100*O27</f>
        <v>73.854166666666671</v>
      </c>
      <c r="Q27" s="29"/>
      <c r="R27" s="14"/>
      <c r="S27" s="14"/>
      <c r="T27" s="14"/>
      <c r="U27" s="14"/>
    </row>
    <row r="28" spans="1:21" ht="13.5" customHeight="1">
      <c r="A28" s="154">
        <f>RANK(N28,$N$18:$N$850)</f>
        <v>11</v>
      </c>
      <c r="B28" s="148" t="s">
        <v>169</v>
      </c>
      <c r="C28" s="148" t="s">
        <v>1932</v>
      </c>
      <c r="D28" s="149" t="s">
        <v>43</v>
      </c>
      <c r="E28" s="149" t="s">
        <v>38</v>
      </c>
      <c r="F28" s="149" t="s">
        <v>45</v>
      </c>
      <c r="G28" s="156">
        <f>VLOOKUP(B28,'Full FBS'!$B$18:$M$2049,6,0)</f>
        <v>0</v>
      </c>
      <c r="H28" s="156">
        <f>VLOOKUP(B28,'Full FBS'!$B$18:$M$2049,7,0)</f>
        <v>0</v>
      </c>
      <c r="I28" s="156">
        <f>VLOOKUP(B28,'Full FBS'!$B$18:$M$2049,8,0)</f>
        <v>33</v>
      </c>
      <c r="J28" s="156">
        <f>VLOOKUP(B28,'Full FBS'!$B$18:$M$2049,9,0)</f>
        <v>0</v>
      </c>
      <c r="K28" s="156">
        <f>VLOOKUP(B28,'Full FBS'!$B$18:$M$2049,10,0)</f>
        <v>73</v>
      </c>
      <c r="L28" s="156">
        <f>VLOOKUP(B28,'Full FBS'!$B$18:$M$2049,11,0)</f>
        <v>990</v>
      </c>
      <c r="M28" s="156">
        <f>VLOOKUP(B28,'Full FBS'!$B$18:$M$2049,12,0)</f>
        <v>8</v>
      </c>
      <c r="N28" s="153">
        <f>SUM(G28*$D$8+H28*$D$5+I28*$D$9+J28*$D$6+K28*$D$11+L28*$D$10+M28*$D$7)</f>
        <v>186.8</v>
      </c>
      <c r="O28" s="159">
        <f>VLOOKUP(B28, 'Full FBS'!$B$18:$P$2049, 14, FALSE)</f>
        <v>1</v>
      </c>
      <c r="P28" s="160">
        <f>SUM((((I28+L28)/1200*0.35)+(J28+M28)/14*0.35)+(K28/90)*0.3)*100*O28</f>
        <v>74.170833333333334</v>
      </c>
      <c r="Q28" s="29"/>
      <c r="R28" s="14"/>
      <c r="S28" s="14"/>
      <c r="T28" s="14"/>
      <c r="U28" s="14"/>
    </row>
    <row r="29" spans="1:21" ht="13.5" customHeight="1">
      <c r="A29" s="154">
        <f>RANK(N29,$N$18:$N$850)</f>
        <v>12</v>
      </c>
      <c r="B29" s="148" t="s">
        <v>1882</v>
      </c>
      <c r="C29" s="148" t="s">
        <v>1964</v>
      </c>
      <c r="D29" s="149" t="s">
        <v>43</v>
      </c>
      <c r="E29" s="149" t="s">
        <v>38</v>
      </c>
      <c r="F29" s="149" t="s">
        <v>335</v>
      </c>
      <c r="G29" s="156">
        <f>VLOOKUP(B29,'Full FBS'!$B$18:$M$2049,6,0)</f>
        <v>0</v>
      </c>
      <c r="H29" s="156">
        <f>VLOOKUP(B29,'Full FBS'!$B$18:$M$2049,7,0)</f>
        <v>0</v>
      </c>
      <c r="I29" s="156">
        <f>VLOOKUP(B29,'Full FBS'!$B$18:$M$2049,8,0)</f>
        <v>25</v>
      </c>
      <c r="J29" s="156">
        <f>VLOOKUP(B29,'Full FBS'!$B$18:$M$2049,9,0)</f>
        <v>1</v>
      </c>
      <c r="K29" s="156">
        <f>VLOOKUP(B29,'Full FBS'!$B$18:$M$2049,10,0)</f>
        <v>83</v>
      </c>
      <c r="L29" s="156">
        <f>VLOOKUP(B29,'Full FBS'!$B$18:$M$2049,11,0)</f>
        <v>993</v>
      </c>
      <c r="M29" s="156">
        <f>VLOOKUP(B29,'Full FBS'!$B$18:$M$2049,12,0)</f>
        <v>6</v>
      </c>
      <c r="N29" s="153">
        <f>SUM(G29*$D$8+H29*$D$5+I29*$D$9+J29*$D$6+K29*$D$11+L29*$D$10+M29*$D$7)</f>
        <v>185.3</v>
      </c>
      <c r="O29" s="159">
        <f>VLOOKUP(B29, 'Full FBS'!$B$18:$P$2049, 14, FALSE)</f>
        <v>1</v>
      </c>
      <c r="P29" s="160">
        <f>SUM((((I29+L29)/1200*0.35)+(J29+M29)/14*0.35)+(K29/90)*0.3)*100*O29</f>
        <v>74.858333333333334</v>
      </c>
      <c r="Q29" s="29"/>
      <c r="R29" s="14"/>
      <c r="S29" s="14"/>
      <c r="T29" s="14"/>
      <c r="U29" s="14"/>
    </row>
    <row r="30" spans="1:21" ht="13.5" customHeight="1">
      <c r="A30" s="154">
        <f>RANK(N30,$N$18:$N$850)</f>
        <v>13</v>
      </c>
      <c r="B30" s="148" t="s">
        <v>897</v>
      </c>
      <c r="C30" s="148" t="s">
        <v>1951</v>
      </c>
      <c r="D30" s="149" t="s">
        <v>43</v>
      </c>
      <c r="E30" s="149" t="s">
        <v>34</v>
      </c>
      <c r="F30" s="149" t="s">
        <v>47</v>
      </c>
      <c r="G30" s="156">
        <f>VLOOKUP(B30,'Full FBS'!$B$18:$M$2049,6,0)</f>
        <v>0</v>
      </c>
      <c r="H30" s="156">
        <f>VLOOKUP(B30,'Full FBS'!$B$18:$M$2049,7,0)</f>
        <v>0</v>
      </c>
      <c r="I30" s="156">
        <f>VLOOKUP(B30,'Full FBS'!$B$18:$M$2049,8,0)</f>
        <v>0</v>
      </c>
      <c r="J30" s="156">
        <f>VLOOKUP(B30,'Full FBS'!$B$18:$M$2049,9,0)</f>
        <v>0</v>
      </c>
      <c r="K30" s="156">
        <f>VLOOKUP(B30,'Full FBS'!$B$18:$M$2049,10,0)</f>
        <v>80</v>
      </c>
      <c r="L30" s="156">
        <f>VLOOKUP(B30,'Full FBS'!$B$18:$M$2049,11,0)</f>
        <v>967</v>
      </c>
      <c r="M30" s="156">
        <f>VLOOKUP(B30,'Full FBS'!$B$18:$M$2049,12,0)</f>
        <v>8</v>
      </c>
      <c r="N30" s="153">
        <f>SUM(G30*$D$8+H30*$D$5+I30*$D$9+J30*$D$6+K30*$D$11+L30*$D$10+M30*$D$7)</f>
        <v>184.7</v>
      </c>
      <c r="O30" s="159">
        <f>VLOOKUP(B30, 'Full FBS'!$B$18:$P$2049, 14, FALSE)</f>
        <v>1</v>
      </c>
      <c r="P30" s="160">
        <f>SUM((((I30+L30)/1200*0.35)+(J30+M30)/14*0.35)+(K30/90)*0.3)*100*O30</f>
        <v>74.870833333333337</v>
      </c>
      <c r="Q30" s="29"/>
      <c r="R30" s="14"/>
      <c r="S30" s="14"/>
      <c r="T30" s="14"/>
      <c r="U30" s="14"/>
    </row>
    <row r="31" spans="1:21" ht="13.5" customHeight="1">
      <c r="A31" s="154">
        <f>RANK(N31,$N$18:$N$850)</f>
        <v>14</v>
      </c>
      <c r="B31" s="148" t="s">
        <v>222</v>
      </c>
      <c r="C31" s="148" t="s">
        <v>407</v>
      </c>
      <c r="D31" s="149" t="s">
        <v>43</v>
      </c>
      <c r="E31" s="149" t="s">
        <v>34</v>
      </c>
      <c r="F31" s="149" t="s">
        <v>35</v>
      </c>
      <c r="G31" s="156">
        <f>VLOOKUP(B31,'Full FBS'!$B$18:$M$2049,6,0)</f>
        <v>0</v>
      </c>
      <c r="H31" s="156">
        <f>VLOOKUP(B31,'Full FBS'!$B$18:$M$2049,7,0)</f>
        <v>0</v>
      </c>
      <c r="I31" s="156">
        <f>VLOOKUP(B31,'Full FBS'!$B$18:$M$2049,8,0)</f>
        <v>0</v>
      </c>
      <c r="J31" s="156">
        <f>VLOOKUP(B31,'Full FBS'!$B$18:$M$2049,9,0)</f>
        <v>0</v>
      </c>
      <c r="K31" s="156">
        <f>VLOOKUP(B31,'Full FBS'!$B$18:$M$2049,10,0)</f>
        <v>65</v>
      </c>
      <c r="L31" s="156">
        <f>VLOOKUP(B31,'Full FBS'!$B$18:$M$2049,11,0)</f>
        <v>980</v>
      </c>
      <c r="M31" s="156">
        <f>VLOOKUP(B31,'Full FBS'!$B$18:$M$2049,12,0)</f>
        <v>9</v>
      </c>
      <c r="N31" s="153">
        <f>SUM(G31*$D$8+H31*$D$5+I31*$D$9+J31*$D$6+K31*$D$11+L31*$D$10+M31*$D$7)</f>
        <v>184.5</v>
      </c>
      <c r="O31" s="159">
        <f>VLOOKUP(B31, 'Full FBS'!$B$18:$P$2049, 14, FALSE)</f>
        <v>1</v>
      </c>
      <c r="P31" s="160">
        <f>SUM((((I31+L31)/1200*0.35)+(J31+M31)/14*0.35)+(K31/90)*0.3)*100*O31</f>
        <v>72.75</v>
      </c>
      <c r="Q31" s="29"/>
      <c r="R31" s="14"/>
      <c r="S31" s="14"/>
      <c r="T31" s="14"/>
      <c r="U31" s="14"/>
    </row>
    <row r="32" spans="1:21" ht="13.5" customHeight="1">
      <c r="A32" s="154">
        <f>RANK(N32,$N$18:$N$850)</f>
        <v>15</v>
      </c>
      <c r="B32" s="148" t="s">
        <v>1273</v>
      </c>
      <c r="C32" s="148" t="s">
        <v>419</v>
      </c>
      <c r="D32" s="149" t="s">
        <v>43</v>
      </c>
      <c r="E32" s="149" t="s">
        <v>36</v>
      </c>
      <c r="F32" s="149" t="s">
        <v>37</v>
      </c>
      <c r="G32" s="156">
        <f>VLOOKUP(B32,'Full FBS'!$B$18:$M$2049,6,0)</f>
        <v>0</v>
      </c>
      <c r="H32" s="156">
        <f>VLOOKUP(B32,'Full FBS'!$B$18:$M$2049,7,0)</f>
        <v>0</v>
      </c>
      <c r="I32" s="156">
        <f>VLOOKUP(B32,'Full FBS'!$B$18:$M$2049,8,0)</f>
        <v>57</v>
      </c>
      <c r="J32" s="156">
        <f>VLOOKUP(B32,'Full FBS'!$B$18:$M$2049,9,0)</f>
        <v>1</v>
      </c>
      <c r="K32" s="156">
        <f>VLOOKUP(B32,'Full FBS'!$B$18:$M$2049,10,0)</f>
        <v>73</v>
      </c>
      <c r="L32" s="156">
        <f>VLOOKUP(B32,'Full FBS'!$B$18:$M$2049,11,0)</f>
        <v>937</v>
      </c>
      <c r="M32" s="156">
        <f>VLOOKUP(B32,'Full FBS'!$B$18:$M$2049,12,0)</f>
        <v>7</v>
      </c>
      <c r="N32" s="153">
        <f>SUM(G32*$D$8+H32*$D$5+I32*$D$9+J32*$D$6+K32*$D$11+L32*$D$10+M32*$D$7)</f>
        <v>183.9</v>
      </c>
      <c r="O32" s="159">
        <f>VLOOKUP(B32, 'Full FBS'!$B$18:$P$2049, 14, FALSE)</f>
        <v>1</v>
      </c>
      <c r="P32" s="160">
        <f>SUM((((I32+L32)/1200*0.35)+(J32+M32)/14*0.35)+(K32/90)*0.3)*100*O32</f>
        <v>73.324999999999989</v>
      </c>
      <c r="Q32" s="29"/>
      <c r="R32" s="14"/>
      <c r="S32" s="14"/>
      <c r="T32" s="14"/>
      <c r="U32" s="14"/>
    </row>
    <row r="33" spans="1:21" ht="13.5" customHeight="1">
      <c r="A33" s="154">
        <f>RANK(N33,$N$18:$N$850)</f>
        <v>16</v>
      </c>
      <c r="B33" s="148" t="s">
        <v>1887</v>
      </c>
      <c r="C33" s="148" t="s">
        <v>431</v>
      </c>
      <c r="D33" s="149" t="s">
        <v>43</v>
      </c>
      <c r="E33" s="149" t="s">
        <v>36</v>
      </c>
      <c r="F33" s="149" t="s">
        <v>337</v>
      </c>
      <c r="G33" s="156">
        <f>VLOOKUP(B33,'Full FBS'!$B$18:$M$2049,6,0)</f>
        <v>0</v>
      </c>
      <c r="H33" s="156">
        <f>VLOOKUP(B33,'Full FBS'!$B$18:$M$2049,7,0)</f>
        <v>0</v>
      </c>
      <c r="I33" s="156">
        <f>VLOOKUP(B33,'Full FBS'!$B$18:$M$2049,8,0)</f>
        <v>0</v>
      </c>
      <c r="J33" s="156">
        <f>VLOOKUP(B33,'Full FBS'!$B$18:$M$2049,9,0)</f>
        <v>0</v>
      </c>
      <c r="K33" s="156">
        <f>VLOOKUP(B33,'Full FBS'!$B$18:$M$2049,10,0)</f>
        <v>72</v>
      </c>
      <c r="L33" s="156">
        <f>VLOOKUP(B33,'Full FBS'!$B$18:$M$2049,11,0)</f>
        <v>1015</v>
      </c>
      <c r="M33" s="156">
        <f>VLOOKUP(B33,'Full FBS'!$B$18:$M$2049,12,0)</f>
        <v>7</v>
      </c>
      <c r="N33" s="153">
        <f>SUM(G33*$D$8+H33*$D$5+I33*$D$9+J33*$D$6+K33*$D$11+L33*$D$10+M33*$D$7)</f>
        <v>179.5</v>
      </c>
      <c r="O33" s="159">
        <f>VLOOKUP(B33, 'Full FBS'!$B$18:$P$2049, 14, FALSE)</f>
        <v>1</v>
      </c>
      <c r="P33" s="160">
        <f>SUM((((I33+L33)/1200*0.35)+(J33+M33)/14*0.35)+(K33/90)*0.3)*100*O33</f>
        <v>71.104166666666657</v>
      </c>
      <c r="Q33" s="29"/>
      <c r="R33" s="14"/>
      <c r="S33" s="14"/>
      <c r="T33" s="14"/>
      <c r="U33" s="14"/>
    </row>
    <row r="34" spans="1:21" ht="13.5" customHeight="1">
      <c r="A34" s="154">
        <f>RANK(N34,$N$18:$N$850)</f>
        <v>17</v>
      </c>
      <c r="B34" s="148" t="s">
        <v>908</v>
      </c>
      <c r="C34" s="148" t="s">
        <v>425</v>
      </c>
      <c r="D34" s="149" t="s">
        <v>43</v>
      </c>
      <c r="E34" s="149" t="s">
        <v>36</v>
      </c>
      <c r="F34" s="149" t="s">
        <v>45</v>
      </c>
      <c r="G34" s="156">
        <f>VLOOKUP(B34,'Full FBS'!$B$18:$M$2049,6,0)</f>
        <v>0</v>
      </c>
      <c r="H34" s="156">
        <f>VLOOKUP(B34,'Full FBS'!$B$18:$M$2049,7,0)</f>
        <v>0</v>
      </c>
      <c r="I34" s="156">
        <f>VLOOKUP(B34,'Full FBS'!$B$18:$M$2049,8,0)</f>
        <v>0</v>
      </c>
      <c r="J34" s="156">
        <f>VLOOKUP(B34,'Full FBS'!$B$18:$M$2049,9,0)</f>
        <v>0</v>
      </c>
      <c r="K34" s="156">
        <f>VLOOKUP(B34,'Full FBS'!$B$18:$M$2049,10,0)</f>
        <v>65</v>
      </c>
      <c r="L34" s="156">
        <f>VLOOKUP(B34,'Full FBS'!$B$18:$M$2049,11,0)</f>
        <v>1040</v>
      </c>
      <c r="M34" s="156">
        <f>VLOOKUP(B34,'Full FBS'!$B$18:$M$2049,12,0)</f>
        <v>7</v>
      </c>
      <c r="N34" s="153">
        <f>SUM(G34*$D$8+H34*$D$5+I34*$D$9+J34*$D$6+K34*$D$11+L34*$D$10+M34*$D$7)</f>
        <v>178.5</v>
      </c>
      <c r="O34" s="159">
        <f>VLOOKUP(B34, 'Full FBS'!$B$18:$P$2049, 14, FALSE)</f>
        <v>1</v>
      </c>
      <c r="P34" s="160">
        <f>SUM((((I34+L34)/1200*0.35)+(J34+M34)/14*0.35)+(K34/90)*0.3)*100*O34</f>
        <v>69.5</v>
      </c>
      <c r="Q34" s="29"/>
      <c r="R34" s="14"/>
      <c r="S34" s="14"/>
      <c r="T34" s="14"/>
      <c r="U34" s="14"/>
    </row>
    <row r="35" spans="1:21" ht="13.5" customHeight="1">
      <c r="A35" s="154">
        <f>RANK(N35,$N$18:$N$850)</f>
        <v>18</v>
      </c>
      <c r="B35" s="148" t="s">
        <v>721</v>
      </c>
      <c r="C35" s="148" t="s">
        <v>51</v>
      </c>
      <c r="D35" s="149" t="s">
        <v>43</v>
      </c>
      <c r="E35" s="149" t="s">
        <v>34</v>
      </c>
      <c r="F35" s="149" t="s">
        <v>37</v>
      </c>
      <c r="G35" s="156">
        <f>VLOOKUP(B35,'Full FBS'!$B$18:$M$2049,6,0)</f>
        <v>0</v>
      </c>
      <c r="H35" s="156">
        <f>VLOOKUP(B35,'Full FBS'!$B$18:$M$2049,7,0)</f>
        <v>0</v>
      </c>
      <c r="I35" s="156">
        <f>VLOOKUP(B35,'Full FBS'!$B$18:$M$2049,8,0)</f>
        <v>0</v>
      </c>
      <c r="J35" s="156">
        <f>VLOOKUP(B35,'Full FBS'!$B$18:$M$2049,9,0)</f>
        <v>0</v>
      </c>
      <c r="K35" s="156">
        <f>VLOOKUP(B35,'Full FBS'!$B$18:$M$2049,10,0)</f>
        <v>59</v>
      </c>
      <c r="L35" s="156">
        <f>VLOOKUP(B35,'Full FBS'!$B$18:$M$2049,11,0)</f>
        <v>958</v>
      </c>
      <c r="M35" s="156">
        <f>VLOOKUP(B35,'Full FBS'!$B$18:$M$2049,12,0)</f>
        <v>8</v>
      </c>
      <c r="N35" s="153">
        <f>SUM(G35*$D$8+H35*$D$5+I35*$D$9+J35*$D$6+K35*$D$11+L35*$D$10+M35*$D$7)</f>
        <v>173.3</v>
      </c>
      <c r="O35" s="159">
        <f>VLOOKUP(B35, 'Full FBS'!$B$18:$P$2049, 14, FALSE)</f>
        <v>1</v>
      </c>
      <c r="P35" s="160">
        <f>SUM((((I35+L35)/1200*0.35)+(J35+M35)/14*0.35)+(K35/90)*0.3)*100*O35</f>
        <v>67.60833333333332</v>
      </c>
      <c r="Q35" s="29"/>
      <c r="R35" s="14"/>
      <c r="S35" s="14"/>
      <c r="T35" s="14"/>
      <c r="U35" s="14"/>
    </row>
    <row r="36" spans="1:21" ht="13.5" customHeight="1">
      <c r="A36" s="154">
        <f>RANK(N36,$N$18:$N$850)</f>
        <v>18</v>
      </c>
      <c r="B36" s="148" t="s">
        <v>1741</v>
      </c>
      <c r="C36" s="148" t="s">
        <v>1955</v>
      </c>
      <c r="D36" s="149" t="s">
        <v>43</v>
      </c>
      <c r="E36" s="149" t="s">
        <v>34</v>
      </c>
      <c r="F36" s="149" t="s">
        <v>1966</v>
      </c>
      <c r="G36" s="156">
        <f>VLOOKUP(B36,'Full FBS'!$B$18:$M$2049,6,0)</f>
        <v>0</v>
      </c>
      <c r="H36" s="156">
        <f>VLOOKUP(B36,'Full FBS'!$B$18:$M$2049,7,0)</f>
        <v>0</v>
      </c>
      <c r="I36" s="156">
        <f>VLOOKUP(B36,'Full FBS'!$B$18:$M$2049,8,0)</f>
        <v>0</v>
      </c>
      <c r="J36" s="156">
        <f>VLOOKUP(B36,'Full FBS'!$B$18:$M$2049,9,0)</f>
        <v>0</v>
      </c>
      <c r="K36" s="156">
        <f>VLOOKUP(B36,'Full FBS'!$B$18:$M$2049,10,0)</f>
        <v>70</v>
      </c>
      <c r="L36" s="156">
        <f>VLOOKUP(B36,'Full FBS'!$B$18:$M$2049,11,0)</f>
        <v>843</v>
      </c>
      <c r="M36" s="156">
        <f>VLOOKUP(B36,'Full FBS'!$B$18:$M$2049,12,0)</f>
        <v>9</v>
      </c>
      <c r="N36" s="153">
        <f>SUM(G36*$D$8+H36*$D$5+I36*$D$9+J36*$D$6+K36*$D$11+L36*$D$10+M36*$D$7)</f>
        <v>173.3</v>
      </c>
      <c r="O36" s="159">
        <f>VLOOKUP(B36, 'Full FBS'!$B$18:$P$2049, 14, FALSE)</f>
        <v>1</v>
      </c>
      <c r="P36" s="160">
        <f>SUM((((I36+L36)/1200*0.35)+(J36+M36)/14*0.35)+(K36/90)*0.3)*100*O36</f>
        <v>70.420833333333334</v>
      </c>
      <c r="Q36" s="29"/>
      <c r="R36" s="14"/>
      <c r="S36" s="14"/>
      <c r="T36" s="14"/>
      <c r="U36" s="14"/>
    </row>
    <row r="37" spans="1:21" ht="13.5" customHeight="1">
      <c r="A37" s="154">
        <f>RANK(N37,$N$18:$N$850)</f>
        <v>20</v>
      </c>
      <c r="B37" s="148" t="s">
        <v>1289</v>
      </c>
      <c r="C37" s="148" t="s">
        <v>1920</v>
      </c>
      <c r="D37" s="149" t="s">
        <v>43</v>
      </c>
      <c r="E37" s="149" t="s">
        <v>34</v>
      </c>
      <c r="F37" s="149" t="s">
        <v>1966</v>
      </c>
      <c r="G37" s="156">
        <f>VLOOKUP(B37,'Full FBS'!$B$18:$M$2049,6,0)</f>
        <v>0</v>
      </c>
      <c r="H37" s="156">
        <f>VLOOKUP(B37,'Full FBS'!$B$18:$M$2049,7,0)</f>
        <v>0</v>
      </c>
      <c r="I37" s="156">
        <f>VLOOKUP(B37,'Full FBS'!$B$18:$M$2049,8,0)</f>
        <v>12</v>
      </c>
      <c r="J37" s="156">
        <f>VLOOKUP(B37,'Full FBS'!$B$18:$M$2049,9,0)</f>
        <v>0</v>
      </c>
      <c r="K37" s="156">
        <f>VLOOKUP(B37,'Full FBS'!$B$18:$M$2049,10,0)</f>
        <v>75</v>
      </c>
      <c r="L37" s="156">
        <f>VLOOKUP(B37,'Full FBS'!$B$18:$M$2049,11,0)</f>
        <v>909</v>
      </c>
      <c r="M37" s="156">
        <f>VLOOKUP(B37,'Full FBS'!$B$18:$M$2049,12,0)</f>
        <v>7</v>
      </c>
      <c r="N37" s="153">
        <f>SUM(G37*$D$8+H37*$D$5+I37*$D$9+J37*$D$6+K37*$D$11+L37*$D$10+M37*$D$7)</f>
        <v>171.60000000000002</v>
      </c>
      <c r="O37" s="159">
        <f>VLOOKUP(B37, 'Full FBS'!$B$18:$P$2049, 14, FALSE)</f>
        <v>1</v>
      </c>
      <c r="P37" s="160">
        <f>SUM((((I37+L37)/1200*0.35)+(J37+M37)/14*0.35)+(K37/90)*0.3)*100*O37</f>
        <v>69.362499999999997</v>
      </c>
      <c r="Q37" s="29"/>
      <c r="R37" s="14"/>
      <c r="S37" s="14"/>
      <c r="T37" s="14"/>
      <c r="U37" s="14"/>
    </row>
    <row r="38" spans="1:21" ht="13.5" customHeight="1">
      <c r="A38" s="154">
        <f>RANK(N38,$N$18:$N$850)</f>
        <v>21</v>
      </c>
      <c r="B38" s="148" t="s">
        <v>312</v>
      </c>
      <c r="C38" s="148" t="s">
        <v>1964</v>
      </c>
      <c r="D38" s="149" t="s">
        <v>43</v>
      </c>
      <c r="E38" s="149" t="s">
        <v>34</v>
      </c>
      <c r="F38" s="149" t="s">
        <v>335</v>
      </c>
      <c r="G38" s="156">
        <f>VLOOKUP(B38,'Full FBS'!$B$18:$M$2049,6,0)</f>
        <v>0</v>
      </c>
      <c r="H38" s="156">
        <f>VLOOKUP(B38,'Full FBS'!$B$18:$M$2049,7,0)</f>
        <v>0</v>
      </c>
      <c r="I38" s="156">
        <f>VLOOKUP(B38,'Full FBS'!$B$18:$M$2049,8,0)</f>
        <v>10</v>
      </c>
      <c r="J38" s="156">
        <f>VLOOKUP(B38,'Full FBS'!$B$18:$M$2049,9,0)</f>
        <v>0</v>
      </c>
      <c r="K38" s="156">
        <f>VLOOKUP(B38,'Full FBS'!$B$18:$M$2049,10,0)</f>
        <v>65</v>
      </c>
      <c r="L38" s="156">
        <f>VLOOKUP(B38,'Full FBS'!$B$18:$M$2049,11,0)</f>
        <v>898</v>
      </c>
      <c r="M38" s="156">
        <f>VLOOKUP(B38,'Full FBS'!$B$18:$M$2049,12,0)</f>
        <v>8</v>
      </c>
      <c r="N38" s="153">
        <f>SUM(G38*$D$8+H38*$D$5+I38*$D$9+J38*$D$6+K38*$D$11+L38*$D$10+M38*$D$7)</f>
        <v>171.3</v>
      </c>
      <c r="O38" s="159">
        <f>VLOOKUP(B38, 'Full FBS'!$B$18:$P$2049, 14, FALSE)</f>
        <v>1</v>
      </c>
      <c r="P38" s="160">
        <f>SUM((((I38+L38)/1200*0.35)+(J38+M38)/14*0.35)+(K38/90)*0.3)*100*O38</f>
        <v>68.150000000000006</v>
      </c>
      <c r="Q38" s="29"/>
      <c r="R38" s="14"/>
      <c r="S38" s="14"/>
      <c r="T38" s="14"/>
      <c r="U38" s="14"/>
    </row>
    <row r="39" spans="1:21" ht="13.5" customHeight="1">
      <c r="A39" s="154">
        <f>RANK(N39,$N$18:$N$850)</f>
        <v>22</v>
      </c>
      <c r="B39" s="148" t="s">
        <v>228</v>
      </c>
      <c r="C39" s="148" t="s">
        <v>409</v>
      </c>
      <c r="D39" s="149" t="s">
        <v>43</v>
      </c>
      <c r="E39" s="149" t="s">
        <v>34</v>
      </c>
      <c r="F39" s="149" t="s">
        <v>37</v>
      </c>
      <c r="G39" s="156">
        <f>VLOOKUP(B39,'Full FBS'!$B$18:$M$2049,6,0)</f>
        <v>0</v>
      </c>
      <c r="H39" s="156">
        <f>VLOOKUP(B39,'Full FBS'!$B$18:$M$2049,7,0)</f>
        <v>0</v>
      </c>
      <c r="I39" s="156">
        <f>VLOOKUP(B39,'Full FBS'!$B$18:$M$2049,8,0)</f>
        <v>0</v>
      </c>
      <c r="J39" s="156">
        <f>VLOOKUP(B39,'Full FBS'!$B$18:$M$2049,9,0)</f>
        <v>0</v>
      </c>
      <c r="K39" s="156">
        <f>VLOOKUP(B39,'Full FBS'!$B$18:$M$2049,10,0)</f>
        <v>60</v>
      </c>
      <c r="L39" s="156">
        <f>VLOOKUP(B39,'Full FBS'!$B$18:$M$2049,11,0)</f>
        <v>991</v>
      </c>
      <c r="M39" s="156">
        <f>VLOOKUP(B39,'Full FBS'!$B$18:$M$2049,12,0)</f>
        <v>7</v>
      </c>
      <c r="N39" s="153">
        <f>SUM(G39*$D$8+H39*$D$5+I39*$D$9+J39*$D$6+K39*$D$11+L39*$D$10+M39*$D$7)</f>
        <v>171.10000000000002</v>
      </c>
      <c r="O39" s="159">
        <f>VLOOKUP(B39, 'Full FBS'!$B$18:$P$2049, 14, FALSE)</f>
        <v>1</v>
      </c>
      <c r="P39" s="160">
        <f>SUM((((I39+L39)/1200*0.35)+(J39+M39)/14*0.35)+(K39/90)*0.3)*100*O39</f>
        <v>66.404166666666669</v>
      </c>
      <c r="Q39" s="29"/>
      <c r="R39" s="14"/>
      <c r="S39" s="14"/>
      <c r="T39" s="14"/>
      <c r="U39" s="14"/>
    </row>
    <row r="40" spans="1:21" ht="13.5" customHeight="1">
      <c r="A40" s="154">
        <f>RANK(N40,$N$18:$N$850)</f>
        <v>23</v>
      </c>
      <c r="B40" s="148" t="s">
        <v>283</v>
      </c>
      <c r="C40" s="148" t="s">
        <v>1942</v>
      </c>
      <c r="D40" s="149" t="s">
        <v>43</v>
      </c>
      <c r="E40" s="149" t="s">
        <v>34</v>
      </c>
      <c r="F40" s="149" t="s">
        <v>337</v>
      </c>
      <c r="G40" s="156">
        <f>VLOOKUP(B40,'Full FBS'!$B$18:$M$2049,6,0)</f>
        <v>0</v>
      </c>
      <c r="H40" s="156">
        <f>VLOOKUP(B40,'Full FBS'!$B$18:$M$2049,7,0)</f>
        <v>0</v>
      </c>
      <c r="I40" s="156">
        <f>VLOOKUP(B40,'Full FBS'!$B$18:$M$2049,8,0)</f>
        <v>55</v>
      </c>
      <c r="J40" s="156">
        <f>VLOOKUP(B40,'Full FBS'!$B$18:$M$2049,9,0)</f>
        <v>0</v>
      </c>
      <c r="K40" s="156">
        <f>VLOOKUP(B40,'Full FBS'!$B$18:$M$2049,10,0)</f>
        <v>65</v>
      </c>
      <c r="L40" s="156">
        <f>VLOOKUP(B40,'Full FBS'!$B$18:$M$2049,11,0)</f>
        <v>847</v>
      </c>
      <c r="M40" s="156">
        <f>VLOOKUP(B40,'Full FBS'!$B$18:$M$2049,12,0)</f>
        <v>8</v>
      </c>
      <c r="N40" s="153">
        <f>SUM(G40*$D$8+H40*$D$5+I40*$D$9+J40*$D$6+K40*$D$11+L40*$D$10+M40*$D$7)</f>
        <v>170.7</v>
      </c>
      <c r="O40" s="159">
        <f>VLOOKUP(B40, 'Full FBS'!$B$18:$P$2049, 14, FALSE)</f>
        <v>1</v>
      </c>
      <c r="P40" s="160">
        <f>SUM((((I40+L40)/1200*0.35)+(J40+M40)/14*0.35)+(K40/90)*0.3)*100*O40</f>
        <v>67.974999999999994</v>
      </c>
      <c r="Q40" s="29"/>
      <c r="R40" s="14"/>
      <c r="S40" s="14"/>
      <c r="T40" s="14"/>
      <c r="U40" s="14"/>
    </row>
    <row r="41" spans="1:21" ht="13.5" customHeight="1">
      <c r="A41" s="154">
        <f>RANK(N41,$N$18:$N$850)</f>
        <v>24</v>
      </c>
      <c r="B41" s="148" t="s">
        <v>457</v>
      </c>
      <c r="C41" s="148" t="s">
        <v>1905</v>
      </c>
      <c r="D41" s="149" t="s">
        <v>43</v>
      </c>
      <c r="E41" s="149" t="s">
        <v>34</v>
      </c>
      <c r="F41" s="149" t="s">
        <v>1966</v>
      </c>
      <c r="G41" s="156">
        <f>VLOOKUP(B41,'Full FBS'!$B$18:$M$2049,6,0)</f>
        <v>0</v>
      </c>
      <c r="H41" s="156">
        <f>VLOOKUP(B41,'Full FBS'!$B$18:$M$2049,7,0)</f>
        <v>0</v>
      </c>
      <c r="I41" s="156">
        <f>VLOOKUP(B41,'Full FBS'!$B$18:$M$2049,8,0)</f>
        <v>15</v>
      </c>
      <c r="J41" s="156">
        <f>VLOOKUP(B41,'Full FBS'!$B$18:$M$2049,9,0)</f>
        <v>0</v>
      </c>
      <c r="K41" s="156">
        <f>VLOOKUP(B41,'Full FBS'!$B$18:$M$2049,10,0)</f>
        <v>65</v>
      </c>
      <c r="L41" s="156">
        <f>VLOOKUP(B41,'Full FBS'!$B$18:$M$2049,11,0)</f>
        <v>885</v>
      </c>
      <c r="M41" s="156">
        <f>VLOOKUP(B41,'Full FBS'!$B$18:$M$2049,12,0)</f>
        <v>8</v>
      </c>
      <c r="N41" s="153">
        <f>SUM(G41*$D$8+H41*$D$5+I41*$D$9+J41*$D$6+K41*$D$11+L41*$D$10+M41*$D$7)</f>
        <v>170.5</v>
      </c>
      <c r="O41" s="159">
        <f>VLOOKUP(B41, 'Full FBS'!$B$18:$P$2049, 14, FALSE)</f>
        <v>1</v>
      </c>
      <c r="P41" s="160">
        <f>SUM((((I41+L41)/1200*0.35)+(J41+M41)/14*0.35)+(K41/90)*0.3)*100*O41</f>
        <v>67.916666666666657</v>
      </c>
      <c r="Q41" s="29"/>
      <c r="R41" s="14"/>
      <c r="S41" s="14"/>
      <c r="T41" s="14"/>
      <c r="U41" s="14"/>
    </row>
    <row r="42" spans="1:21" ht="13.5" customHeight="1">
      <c r="A42" s="154">
        <f>RANK(N42,$N$18:$N$850)</f>
        <v>25</v>
      </c>
      <c r="B42" s="148" t="s">
        <v>476</v>
      </c>
      <c r="C42" s="148" t="s">
        <v>421</v>
      </c>
      <c r="D42" s="149" t="s">
        <v>43</v>
      </c>
      <c r="E42" s="149" t="s">
        <v>38</v>
      </c>
      <c r="F42" s="149" t="s">
        <v>337</v>
      </c>
      <c r="G42" s="156">
        <f>VLOOKUP(B42,'Full FBS'!$B$18:$M$2049,6,0)</f>
        <v>0</v>
      </c>
      <c r="H42" s="156">
        <f>VLOOKUP(B42,'Full FBS'!$B$18:$M$2049,7,0)</f>
        <v>0</v>
      </c>
      <c r="I42" s="156">
        <f>VLOOKUP(B42,'Full FBS'!$B$18:$M$2049,8,0)</f>
        <v>0</v>
      </c>
      <c r="J42" s="156">
        <f>VLOOKUP(B42,'Full FBS'!$B$18:$M$2049,9,0)</f>
        <v>0</v>
      </c>
      <c r="K42" s="156">
        <f>VLOOKUP(B42,'Full FBS'!$B$18:$M$2049,10,0)</f>
        <v>61</v>
      </c>
      <c r="L42" s="156">
        <f>VLOOKUP(B42,'Full FBS'!$B$18:$M$2049,11,0)</f>
        <v>854</v>
      </c>
      <c r="M42" s="156">
        <f>VLOOKUP(B42,'Full FBS'!$B$18:$M$2049,12,0)</f>
        <v>9</v>
      </c>
      <c r="N42" s="153">
        <f>SUM(G42*$D$8+H42*$D$5+I42*$D$9+J42*$D$6+K42*$D$11+L42*$D$10+M42*$D$7)</f>
        <v>169.9</v>
      </c>
      <c r="O42" s="159">
        <f>VLOOKUP(B42, 'Full FBS'!$B$18:$P$2049, 14, FALSE)</f>
        <v>1</v>
      </c>
      <c r="P42" s="160">
        <f>SUM((((I42+L42)/1200*0.35)+(J42+M42)/14*0.35)+(K42/90)*0.3)*100*O42</f>
        <v>67.74166666666666</v>
      </c>
      <c r="Q42" s="29"/>
      <c r="R42" s="14"/>
      <c r="S42" s="14"/>
      <c r="T42" s="14"/>
      <c r="U42" s="14"/>
    </row>
    <row r="43" spans="1:21" ht="13.5" customHeight="1">
      <c r="A43" s="154">
        <f>RANK(N43,$N$18:$N$850)</f>
        <v>26</v>
      </c>
      <c r="B43" s="148" t="s">
        <v>1008</v>
      </c>
      <c r="C43" s="148" t="s">
        <v>405</v>
      </c>
      <c r="D43" s="149" t="s">
        <v>43</v>
      </c>
      <c r="E43" s="149" t="s">
        <v>38</v>
      </c>
      <c r="F43" s="149" t="s">
        <v>37</v>
      </c>
      <c r="G43" s="156">
        <f>VLOOKUP(B43,'Full FBS'!$B$18:$M$2049,6,0)</f>
        <v>0</v>
      </c>
      <c r="H43" s="156">
        <f>VLOOKUP(B43,'Full FBS'!$B$18:$M$2049,7,0)</f>
        <v>0</v>
      </c>
      <c r="I43" s="156">
        <f>VLOOKUP(B43,'Full FBS'!$B$18:$M$2049,8,0)</f>
        <v>17</v>
      </c>
      <c r="J43" s="156">
        <f>VLOOKUP(B43,'Full FBS'!$B$18:$M$2049,9,0)</f>
        <v>0</v>
      </c>
      <c r="K43" s="156">
        <f>VLOOKUP(B43,'Full FBS'!$B$18:$M$2049,10,0)</f>
        <v>65</v>
      </c>
      <c r="L43" s="156">
        <f>VLOOKUP(B43,'Full FBS'!$B$18:$M$2049,11,0)</f>
        <v>900</v>
      </c>
      <c r="M43" s="156">
        <f>VLOOKUP(B43,'Full FBS'!$B$18:$M$2049,12,0)</f>
        <v>7</v>
      </c>
      <c r="N43" s="153">
        <f>SUM(G43*$D$8+H43*$D$5+I43*$D$9+J43*$D$6+K43*$D$11+L43*$D$10+M43*$D$7)</f>
        <v>166.2</v>
      </c>
      <c r="O43" s="159">
        <f>VLOOKUP(B43, 'Full FBS'!$B$18:$P$2049, 14, FALSE)</f>
        <v>1</v>
      </c>
      <c r="P43" s="160">
        <f>SUM((((I43+L43)/1200*0.35)+(J43+M43)/14*0.35)+(K43/90)*0.3)*100*O43</f>
        <v>65.912499999999994</v>
      </c>
      <c r="Q43" s="29"/>
      <c r="R43" s="14"/>
      <c r="S43" s="14"/>
      <c r="T43" s="14"/>
      <c r="U43" s="14"/>
    </row>
    <row r="44" spans="1:21" ht="13.5" customHeight="1">
      <c r="A44" s="154">
        <f>RANK(N44,$N$18:$N$850)</f>
        <v>27</v>
      </c>
      <c r="B44" s="148" t="s">
        <v>1022</v>
      </c>
      <c r="C44" s="148" t="s">
        <v>432</v>
      </c>
      <c r="D44" s="149" t="s">
        <v>43</v>
      </c>
      <c r="E44" s="149" t="s">
        <v>38</v>
      </c>
      <c r="F44" s="149" t="s">
        <v>337</v>
      </c>
      <c r="G44" s="156">
        <f>VLOOKUP(B44,'Full FBS'!$B$18:$M$2049,6,0)</f>
        <v>0</v>
      </c>
      <c r="H44" s="156">
        <f>VLOOKUP(B44,'Full FBS'!$B$18:$M$2049,7,0)</f>
        <v>0</v>
      </c>
      <c r="I44" s="156">
        <f>VLOOKUP(B44,'Full FBS'!$B$18:$M$2049,8,0)</f>
        <v>0</v>
      </c>
      <c r="J44" s="156">
        <f>VLOOKUP(B44,'Full FBS'!$B$18:$M$2049,9,0)</f>
        <v>0</v>
      </c>
      <c r="K44" s="156">
        <f>VLOOKUP(B44,'Full FBS'!$B$18:$M$2049,10,0)</f>
        <v>70</v>
      </c>
      <c r="L44" s="156">
        <f>VLOOKUP(B44,'Full FBS'!$B$18:$M$2049,11,0)</f>
        <v>831</v>
      </c>
      <c r="M44" s="156">
        <f>VLOOKUP(B44,'Full FBS'!$B$18:$M$2049,12,0)</f>
        <v>8</v>
      </c>
      <c r="N44" s="153">
        <f>SUM(G44*$D$8+H44*$D$5+I44*$D$9+J44*$D$6+K44*$D$11+L44*$D$10+M44*$D$7)</f>
        <v>166.10000000000002</v>
      </c>
      <c r="O44" s="159">
        <f>VLOOKUP(B44, 'Full FBS'!$B$18:$P$2049, 14, FALSE)</f>
        <v>1</v>
      </c>
      <c r="P44" s="160">
        <f>SUM((((I44+L44)/1200*0.35)+(J44+M44)/14*0.35)+(K44/90)*0.3)*100*O44</f>
        <v>67.57083333333334</v>
      </c>
      <c r="Q44" s="29"/>
      <c r="R44" s="14"/>
      <c r="S44" s="14"/>
      <c r="T44" s="14"/>
      <c r="U44" s="14"/>
    </row>
    <row r="45" spans="1:21" ht="13.5" customHeight="1">
      <c r="A45" s="154">
        <f>RANK(N45,$N$18:$N$850)</f>
        <v>28</v>
      </c>
      <c r="B45" s="148" t="s">
        <v>872</v>
      </c>
      <c r="C45" s="148" t="s">
        <v>1946</v>
      </c>
      <c r="D45" s="149" t="s">
        <v>43</v>
      </c>
      <c r="E45" s="149" t="s">
        <v>34</v>
      </c>
      <c r="F45" s="149" t="s">
        <v>48</v>
      </c>
      <c r="G45" s="156">
        <f>VLOOKUP(B45,'Full FBS'!$B$18:$M$2049,6,0)</f>
        <v>0</v>
      </c>
      <c r="H45" s="156">
        <f>VLOOKUP(B45,'Full FBS'!$B$18:$M$2049,7,0)</f>
        <v>0</v>
      </c>
      <c r="I45" s="156">
        <f>VLOOKUP(B45,'Full FBS'!$B$18:$M$2049,8,0)</f>
        <v>95</v>
      </c>
      <c r="J45" s="156">
        <f>VLOOKUP(B45,'Full FBS'!$B$18:$M$2049,9,0)</f>
        <v>1</v>
      </c>
      <c r="K45" s="156">
        <f>VLOOKUP(B45,'Full FBS'!$B$18:$M$2049,10,0)</f>
        <v>70</v>
      </c>
      <c r="L45" s="156">
        <f>VLOOKUP(B45,'Full FBS'!$B$18:$M$2049,11,0)</f>
        <v>722</v>
      </c>
      <c r="M45" s="156">
        <f>VLOOKUP(B45,'Full FBS'!$B$18:$M$2049,12,0)</f>
        <v>7</v>
      </c>
      <c r="N45" s="153">
        <f>SUM(G45*$D$8+H45*$D$5+I45*$D$9+J45*$D$6+K45*$D$11+L45*$D$10+M45*$D$7)</f>
        <v>164.7</v>
      </c>
      <c r="O45" s="159">
        <f>VLOOKUP(B45, 'Full FBS'!$B$18:$P$2049, 14, FALSE)</f>
        <v>1</v>
      </c>
      <c r="P45" s="160">
        <f>SUM((((I45+L45)/1200*0.35)+(J45+M45)/14*0.35)+(K45/90)*0.3)*100*O45</f>
        <v>67.162499999999994</v>
      </c>
      <c r="Q45" s="29"/>
      <c r="R45" s="14"/>
      <c r="S45" s="14"/>
      <c r="T45" s="14"/>
      <c r="U45" s="14"/>
    </row>
    <row r="46" spans="1:21" ht="13.5" customHeight="1">
      <c r="A46" s="154">
        <f>RANK(N46,$N$18:$N$850)</f>
        <v>29</v>
      </c>
      <c r="B46" s="148" t="s">
        <v>484</v>
      </c>
      <c r="C46" s="148" t="s">
        <v>1961</v>
      </c>
      <c r="D46" s="149" t="s">
        <v>43</v>
      </c>
      <c r="E46" s="149" t="s">
        <v>34</v>
      </c>
      <c r="F46" s="149" t="s">
        <v>48</v>
      </c>
      <c r="G46" s="156">
        <f>VLOOKUP(B46,'Full FBS'!$B$18:$M$2049,6,0)</f>
        <v>0</v>
      </c>
      <c r="H46" s="156">
        <f>VLOOKUP(B46,'Full FBS'!$B$18:$M$2049,7,0)</f>
        <v>0</v>
      </c>
      <c r="I46" s="156">
        <f>VLOOKUP(B46,'Full FBS'!$B$18:$M$2049,8,0)</f>
        <v>0</v>
      </c>
      <c r="J46" s="156">
        <f>VLOOKUP(B46,'Full FBS'!$B$18:$M$2049,9,0)</f>
        <v>0</v>
      </c>
      <c r="K46" s="156">
        <f>VLOOKUP(B46,'Full FBS'!$B$18:$M$2049,10,0)</f>
        <v>68</v>
      </c>
      <c r="L46" s="156">
        <f>VLOOKUP(B46,'Full FBS'!$B$18:$M$2049,11,0)</f>
        <v>824</v>
      </c>
      <c r="M46" s="156">
        <f>VLOOKUP(B46,'Full FBS'!$B$18:$M$2049,12,0)</f>
        <v>8</v>
      </c>
      <c r="N46" s="153">
        <f>SUM(G46*$D$8+H46*$D$5+I46*$D$9+J46*$D$6+K46*$D$11+L46*$D$10+M46*$D$7)</f>
        <v>164.4</v>
      </c>
      <c r="O46" s="159">
        <f>VLOOKUP(B46, 'Full FBS'!$B$18:$P$2049, 14, FALSE)</f>
        <v>1</v>
      </c>
      <c r="P46" s="160">
        <f>SUM((((I46+L46)/1200*0.35)+(J46+M46)/14*0.35)+(K46/90)*0.3)*100*O46</f>
        <v>66.699999999999989</v>
      </c>
      <c r="Q46" s="29"/>
      <c r="R46" s="14"/>
      <c r="S46" s="14"/>
      <c r="T46" s="14"/>
      <c r="U46" s="14"/>
    </row>
    <row r="47" spans="1:21" ht="13.5" customHeight="1">
      <c r="A47" s="154">
        <f>RANK(N47,$N$18:$N$850)</f>
        <v>30</v>
      </c>
      <c r="B47" s="148" t="s">
        <v>737</v>
      </c>
      <c r="C47" s="148" t="s">
        <v>414</v>
      </c>
      <c r="D47" s="149" t="s">
        <v>43</v>
      </c>
      <c r="E47" s="149" t="s">
        <v>34</v>
      </c>
      <c r="F47" s="149" t="s">
        <v>47</v>
      </c>
      <c r="G47" s="156">
        <f>VLOOKUP(B47,'Full FBS'!$B$18:$M$2049,6,0)</f>
        <v>0</v>
      </c>
      <c r="H47" s="156">
        <f>VLOOKUP(B47,'Full FBS'!$B$18:$M$2049,7,0)</f>
        <v>0</v>
      </c>
      <c r="I47" s="156">
        <f>VLOOKUP(B47,'Full FBS'!$B$18:$M$2049,8,0)</f>
        <v>15</v>
      </c>
      <c r="J47" s="156">
        <f>VLOOKUP(B47,'Full FBS'!$B$18:$M$2049,9,0)</f>
        <v>0</v>
      </c>
      <c r="K47" s="156">
        <f>VLOOKUP(B47,'Full FBS'!$B$18:$M$2049,10,0)</f>
        <v>61</v>
      </c>
      <c r="L47" s="156">
        <f>VLOOKUP(B47,'Full FBS'!$B$18:$M$2049,11,0)</f>
        <v>957</v>
      </c>
      <c r="M47" s="156">
        <f>VLOOKUP(B47,'Full FBS'!$B$18:$M$2049,12,0)</f>
        <v>6</v>
      </c>
      <c r="N47" s="153">
        <f>SUM(G47*$D$8+H47*$D$5+I47*$D$9+J47*$D$6+K47*$D$11+L47*$D$10+M47*$D$7)</f>
        <v>163.69999999999999</v>
      </c>
      <c r="O47" s="159">
        <f>VLOOKUP(B47, 'Full FBS'!$B$18:$P$2049, 14, FALSE)</f>
        <v>1</v>
      </c>
      <c r="P47" s="160">
        <f>SUM((((I47+L47)/1200*0.35)+(J47+M47)/14*0.35)+(K47/90)*0.3)*100*O47</f>
        <v>63.683333333333337</v>
      </c>
      <c r="Q47" s="29"/>
      <c r="R47" s="14"/>
      <c r="S47" s="14"/>
      <c r="T47" s="14"/>
      <c r="U47" s="14"/>
    </row>
    <row r="48" spans="1:21" ht="13.5" customHeight="1">
      <c r="A48" s="154">
        <f>RANK(N48,$N$18:$N$850)</f>
        <v>30</v>
      </c>
      <c r="B48" s="148" t="s">
        <v>922</v>
      </c>
      <c r="C48" s="148" t="s">
        <v>404</v>
      </c>
      <c r="D48" s="149" t="s">
        <v>43</v>
      </c>
      <c r="E48" s="149" t="s">
        <v>38</v>
      </c>
      <c r="F48" s="149" t="s">
        <v>37</v>
      </c>
      <c r="G48" s="156">
        <f>VLOOKUP(B48,'Full FBS'!$B$18:$M$2049,6,0)</f>
        <v>0</v>
      </c>
      <c r="H48" s="156">
        <f>VLOOKUP(B48,'Full FBS'!$B$18:$M$2049,7,0)</f>
        <v>0</v>
      </c>
      <c r="I48" s="156">
        <f>VLOOKUP(B48,'Full FBS'!$B$18:$M$2049,8,0)</f>
        <v>0</v>
      </c>
      <c r="J48" s="156">
        <f>VLOOKUP(B48,'Full FBS'!$B$18:$M$2049,9,0)</f>
        <v>0</v>
      </c>
      <c r="K48" s="156">
        <f>VLOOKUP(B48,'Full FBS'!$B$18:$M$2049,10,0)</f>
        <v>65</v>
      </c>
      <c r="L48" s="156">
        <f>VLOOKUP(B48,'Full FBS'!$B$18:$M$2049,11,0)</f>
        <v>832</v>
      </c>
      <c r="M48" s="156">
        <f>VLOOKUP(B48,'Full FBS'!$B$18:$M$2049,12,0)</f>
        <v>8</v>
      </c>
      <c r="N48" s="153">
        <f>SUM(G48*$D$8+H48*$D$5+I48*$D$9+J48*$D$6+K48*$D$11+L48*$D$10+M48*$D$7)</f>
        <v>163.69999999999999</v>
      </c>
      <c r="O48" s="159">
        <f>VLOOKUP(B48, 'Full FBS'!$B$18:$P$2049, 14, FALSE)</f>
        <v>1</v>
      </c>
      <c r="P48" s="160">
        <f>SUM((((I48+L48)/1200*0.35)+(J48+M48)/14*0.35)+(K48/90)*0.3)*100*O48</f>
        <v>65.933333333333337</v>
      </c>
      <c r="Q48" s="29"/>
      <c r="R48" s="14"/>
      <c r="S48" s="14"/>
      <c r="T48" s="14"/>
      <c r="U48" s="14"/>
    </row>
    <row r="49" spans="1:21" ht="13.5" customHeight="1">
      <c r="A49" s="154">
        <f>RANK(N49,$N$18:$N$850)</f>
        <v>32</v>
      </c>
      <c r="B49" s="148" t="s">
        <v>678</v>
      </c>
      <c r="C49" s="148" t="s">
        <v>1923</v>
      </c>
      <c r="D49" s="149" t="s">
        <v>43</v>
      </c>
      <c r="E49" s="149" t="s">
        <v>34</v>
      </c>
      <c r="F49" s="149" t="s">
        <v>336</v>
      </c>
      <c r="G49" s="156">
        <f>VLOOKUP(B49,'Full FBS'!$B$18:$M$2049,6,0)</f>
        <v>0</v>
      </c>
      <c r="H49" s="156">
        <f>VLOOKUP(B49,'Full FBS'!$B$18:$M$2049,7,0)</f>
        <v>0</v>
      </c>
      <c r="I49" s="156">
        <f>VLOOKUP(B49,'Full FBS'!$B$18:$M$2049,8,0)</f>
        <v>0</v>
      </c>
      <c r="J49" s="156">
        <f>VLOOKUP(B49,'Full FBS'!$B$18:$M$2049,9,0)</f>
        <v>0</v>
      </c>
      <c r="K49" s="156">
        <f>VLOOKUP(B49,'Full FBS'!$B$18:$M$2049,10,0)</f>
        <v>56</v>
      </c>
      <c r="L49" s="156">
        <f>VLOOKUP(B49,'Full FBS'!$B$18:$M$2049,11,0)</f>
        <v>924</v>
      </c>
      <c r="M49" s="156">
        <f>VLOOKUP(B49,'Full FBS'!$B$18:$M$2049,12,0)</f>
        <v>7</v>
      </c>
      <c r="N49" s="153">
        <f>SUM(G49*$D$8+H49*$D$5+I49*$D$9+J49*$D$6+K49*$D$11+L49*$D$10+M49*$D$7)</f>
        <v>162.4</v>
      </c>
      <c r="O49" s="159">
        <f>VLOOKUP(B49, 'Full FBS'!$B$18:$P$2049, 14, FALSE)</f>
        <v>1</v>
      </c>
      <c r="P49" s="160">
        <f>SUM((((I49+L49)/1200*0.35)+(J49+M49)/14*0.35)+(K49/90)*0.3)*100*O49</f>
        <v>63.116666666666667</v>
      </c>
      <c r="Q49" s="29"/>
      <c r="R49" s="14"/>
      <c r="S49" s="14"/>
      <c r="T49" s="14"/>
      <c r="U49" s="14"/>
    </row>
    <row r="50" spans="1:21" ht="13.5" customHeight="1">
      <c r="A50" s="154">
        <f>RANK(N50,$N$18:$N$850)</f>
        <v>32</v>
      </c>
      <c r="B50" s="148" t="s">
        <v>2113</v>
      </c>
      <c r="C50" s="148" t="s">
        <v>453</v>
      </c>
      <c r="D50" s="149" t="s">
        <v>43</v>
      </c>
      <c r="E50" s="149" t="s">
        <v>34</v>
      </c>
      <c r="F50" s="149" t="s">
        <v>337</v>
      </c>
      <c r="G50" s="156">
        <f>VLOOKUP(B50,'Full FBS'!$B$18:$M$2049,6,0)</f>
        <v>0</v>
      </c>
      <c r="H50" s="156">
        <f>VLOOKUP(B50,'Full FBS'!$B$18:$M$2049,7,0)</f>
        <v>0</v>
      </c>
      <c r="I50" s="156">
        <f>VLOOKUP(B50,'Full FBS'!$B$18:$M$2049,8,0)</f>
        <v>0</v>
      </c>
      <c r="J50" s="156">
        <f>VLOOKUP(B50,'Full FBS'!$B$18:$M$2049,9,0)</f>
        <v>0</v>
      </c>
      <c r="K50" s="156">
        <f>VLOOKUP(B50,'Full FBS'!$B$18:$M$2049,10,0)</f>
        <v>60</v>
      </c>
      <c r="L50" s="156">
        <f>VLOOKUP(B50,'Full FBS'!$B$18:$M$2049,11,0)</f>
        <v>844</v>
      </c>
      <c r="M50" s="156">
        <f>VLOOKUP(B50,'Full FBS'!$B$18:$M$2049,12,0)</f>
        <v>8</v>
      </c>
      <c r="N50" s="153">
        <f>SUM(G50*$D$8+H50*$D$5+I50*$D$9+J50*$D$6+K50*$D$11+L50*$D$10+M50*$D$7)</f>
        <v>162.4</v>
      </c>
      <c r="O50" s="159">
        <f>VLOOKUP(B50, 'Full FBS'!$B$18:$P$2049, 14, FALSE)</f>
        <v>1</v>
      </c>
      <c r="P50" s="160">
        <f>SUM((((I50+L50)/1200*0.35)+(J50+M50)/14*0.35)+(K50/90)*0.3)*100*O50</f>
        <v>64.61666666666666</v>
      </c>
      <c r="Q50" s="29"/>
      <c r="R50" s="14"/>
      <c r="S50" s="14"/>
      <c r="T50" s="14"/>
      <c r="U50" s="14"/>
    </row>
    <row r="51" spans="1:21" ht="13.5" customHeight="1">
      <c r="A51" s="154">
        <f>RANK(N51,$N$18:$N$850)</f>
        <v>34</v>
      </c>
      <c r="B51" s="148" t="s">
        <v>860</v>
      </c>
      <c r="C51" s="148" t="s">
        <v>408</v>
      </c>
      <c r="D51" s="149" t="s">
        <v>43</v>
      </c>
      <c r="E51" s="149" t="s">
        <v>38</v>
      </c>
      <c r="F51" s="149" t="s">
        <v>37</v>
      </c>
      <c r="G51" s="156">
        <f>VLOOKUP(B51,'Full FBS'!$B$18:$M$2049,6,0)</f>
        <v>0</v>
      </c>
      <c r="H51" s="156">
        <f>VLOOKUP(B51,'Full FBS'!$B$18:$M$2049,7,0)</f>
        <v>0</v>
      </c>
      <c r="I51" s="156">
        <f>VLOOKUP(B51,'Full FBS'!$B$18:$M$2049,8,0)</f>
        <v>0</v>
      </c>
      <c r="J51" s="156">
        <f>VLOOKUP(B51,'Full FBS'!$B$18:$M$2049,9,0)</f>
        <v>0</v>
      </c>
      <c r="K51" s="156">
        <f>VLOOKUP(B51,'Full FBS'!$B$18:$M$2049,10,0)</f>
        <v>65</v>
      </c>
      <c r="L51" s="156">
        <f>VLOOKUP(B51,'Full FBS'!$B$18:$M$2049,11,0)</f>
        <v>812</v>
      </c>
      <c r="M51" s="156">
        <f>VLOOKUP(B51,'Full FBS'!$B$18:$M$2049,12,0)</f>
        <v>8</v>
      </c>
      <c r="N51" s="153">
        <f>SUM(G51*$D$8+H51*$D$5+I51*$D$9+J51*$D$6+K51*$D$11+L51*$D$10+M51*$D$7)</f>
        <v>161.69999999999999</v>
      </c>
      <c r="O51" s="159">
        <f>VLOOKUP(B51, 'Full FBS'!$B$18:$P$2049, 14, FALSE)</f>
        <v>1</v>
      </c>
      <c r="P51" s="160">
        <f>SUM((((I51+L51)/1200*0.35)+(J51+M51)/14*0.35)+(K51/90)*0.3)*100*O51</f>
        <v>65.349999999999994</v>
      </c>
      <c r="Q51" s="29"/>
      <c r="R51" s="14"/>
      <c r="S51" s="14"/>
      <c r="T51" s="14"/>
      <c r="U51" s="14"/>
    </row>
    <row r="52" spans="1:21" ht="13.5" customHeight="1">
      <c r="A52" s="154">
        <f>RANK(N52,$N$18:$N$850)</f>
        <v>35</v>
      </c>
      <c r="B52" s="148" t="s">
        <v>917</v>
      </c>
      <c r="C52" s="148" t="s">
        <v>55</v>
      </c>
      <c r="D52" s="149" t="s">
        <v>43</v>
      </c>
      <c r="E52" s="149" t="s">
        <v>34</v>
      </c>
      <c r="F52" s="149" t="s">
        <v>336</v>
      </c>
      <c r="G52" s="156">
        <f>VLOOKUP(B52,'Full FBS'!$B$18:$M$2049,6,0)</f>
        <v>0</v>
      </c>
      <c r="H52" s="156">
        <f>VLOOKUP(B52,'Full FBS'!$B$18:$M$2049,7,0)</f>
        <v>0</v>
      </c>
      <c r="I52" s="156">
        <f>VLOOKUP(B52,'Full FBS'!$B$18:$M$2049,8,0)</f>
        <v>55</v>
      </c>
      <c r="J52" s="156">
        <f>VLOOKUP(B52,'Full FBS'!$B$18:$M$2049,9,0)</f>
        <v>0</v>
      </c>
      <c r="K52" s="156">
        <f>VLOOKUP(B52,'Full FBS'!$B$18:$M$2049,10,0)</f>
        <v>56</v>
      </c>
      <c r="L52" s="156">
        <f>VLOOKUP(B52,'Full FBS'!$B$18:$M$2049,11,0)</f>
        <v>846</v>
      </c>
      <c r="M52" s="156">
        <f>VLOOKUP(B52,'Full FBS'!$B$18:$M$2049,12,0)</f>
        <v>7</v>
      </c>
      <c r="N52" s="153">
        <f>SUM(G52*$D$8+H52*$D$5+I52*$D$9+J52*$D$6+K52*$D$11+L52*$D$10+M52*$D$7)</f>
        <v>160.10000000000002</v>
      </c>
      <c r="O52" s="159">
        <f>VLOOKUP(B52, 'Full FBS'!$B$18:$P$2049, 14, FALSE)</f>
        <v>1</v>
      </c>
      <c r="P52" s="160">
        <f>SUM((((I52+L52)/1200*0.35)+(J52+M52)/14*0.35)+(K52/90)*0.3)*100*O52</f>
        <v>62.445833333333333</v>
      </c>
      <c r="Q52" s="29"/>
      <c r="R52" s="14"/>
      <c r="S52" s="14"/>
      <c r="T52" s="14"/>
      <c r="U52" s="14"/>
    </row>
    <row r="53" spans="1:21" ht="13.5" customHeight="1">
      <c r="A53" s="154">
        <f>RANK(N53,$N$18:$N$850)</f>
        <v>36</v>
      </c>
      <c r="B53" s="148" t="s">
        <v>1843</v>
      </c>
      <c r="C53" s="148" t="s">
        <v>62</v>
      </c>
      <c r="D53" s="149" t="s">
        <v>43</v>
      </c>
      <c r="E53" s="149" t="s">
        <v>36</v>
      </c>
      <c r="F53" s="149" t="s">
        <v>47</v>
      </c>
      <c r="G53" s="156">
        <f>VLOOKUP(B53,'Full FBS'!$B$18:$M$2049,6,0)</f>
        <v>0</v>
      </c>
      <c r="H53" s="156">
        <f>VLOOKUP(B53,'Full FBS'!$B$18:$M$2049,7,0)</f>
        <v>0</v>
      </c>
      <c r="I53" s="156">
        <f>VLOOKUP(B53,'Full FBS'!$B$18:$M$2049,8,0)</f>
        <v>0</v>
      </c>
      <c r="J53" s="156">
        <f>VLOOKUP(B53,'Full FBS'!$B$18:$M$2049,9,0)</f>
        <v>0</v>
      </c>
      <c r="K53" s="156">
        <f>VLOOKUP(B53,'Full FBS'!$B$18:$M$2049,10,0)</f>
        <v>59</v>
      </c>
      <c r="L53" s="156">
        <f>VLOOKUP(B53,'Full FBS'!$B$18:$M$2049,11,0)</f>
        <v>824</v>
      </c>
      <c r="M53" s="156">
        <f>VLOOKUP(B53,'Full FBS'!$B$18:$M$2049,12,0)</f>
        <v>8</v>
      </c>
      <c r="N53" s="153">
        <f>SUM(G53*$D$8+H53*$D$5+I53*$D$9+J53*$D$6+K53*$D$11+L53*$D$10+M53*$D$7)</f>
        <v>159.9</v>
      </c>
      <c r="O53" s="159">
        <f>VLOOKUP(B53, 'Full FBS'!$B$18:$P$2049, 14, FALSE)</f>
        <v>1</v>
      </c>
      <c r="P53" s="160">
        <f>SUM((((I53+L53)/1200*0.35)+(J53+M53)/14*0.35)+(K53/90)*0.3)*100*O53</f>
        <v>63.7</v>
      </c>
      <c r="Q53" s="29"/>
      <c r="R53" s="14"/>
      <c r="S53" s="14"/>
      <c r="T53" s="14"/>
      <c r="U53" s="14"/>
    </row>
    <row r="54" spans="1:21" ht="13.5" customHeight="1">
      <c r="A54" s="154">
        <f>RANK(N54,$N$18:$N$850)</f>
        <v>37</v>
      </c>
      <c r="B54" s="148" t="s">
        <v>1351</v>
      </c>
      <c r="C54" s="148" t="s">
        <v>1924</v>
      </c>
      <c r="D54" s="149" t="s">
        <v>43</v>
      </c>
      <c r="E54" s="149" t="s">
        <v>34</v>
      </c>
      <c r="F54" s="149" t="s">
        <v>1966</v>
      </c>
      <c r="G54" s="156">
        <f>VLOOKUP(B54,'Full FBS'!$B$18:$M$2049,6,0)</f>
        <v>0</v>
      </c>
      <c r="H54" s="156">
        <f>VLOOKUP(B54,'Full FBS'!$B$18:$M$2049,7,0)</f>
        <v>0</v>
      </c>
      <c r="I54" s="156">
        <f>VLOOKUP(B54,'Full FBS'!$B$18:$M$2049,8,0)</f>
        <v>0</v>
      </c>
      <c r="J54" s="156">
        <f>VLOOKUP(B54,'Full FBS'!$B$18:$M$2049,9,0)</f>
        <v>0</v>
      </c>
      <c r="K54" s="156">
        <f>VLOOKUP(B54,'Full FBS'!$B$18:$M$2049,10,0)</f>
        <v>57</v>
      </c>
      <c r="L54" s="156">
        <f>VLOOKUP(B54,'Full FBS'!$B$18:$M$2049,11,0)</f>
        <v>890</v>
      </c>
      <c r="M54" s="156">
        <f>VLOOKUP(B54,'Full FBS'!$B$18:$M$2049,12,0)</f>
        <v>7</v>
      </c>
      <c r="N54" s="153">
        <f>SUM(G54*$D$8+H54*$D$5+I54*$D$9+J54*$D$6+K54*$D$11+L54*$D$10+M54*$D$7)</f>
        <v>159.5</v>
      </c>
      <c r="O54" s="159">
        <f>VLOOKUP(B54, 'Full FBS'!$B$18:$P$2049, 14, FALSE)</f>
        <v>1</v>
      </c>
      <c r="P54" s="160">
        <f>SUM((((I54+L54)/1200*0.35)+(J54+M54)/14*0.35)+(K54/90)*0.3)*100*O54</f>
        <v>62.458333333333329</v>
      </c>
      <c r="Q54" s="29"/>
      <c r="R54" s="14"/>
      <c r="S54" s="14"/>
      <c r="T54" s="14"/>
      <c r="U54" s="14"/>
    </row>
    <row r="55" spans="1:21" ht="13.5" customHeight="1">
      <c r="A55" s="154">
        <f>RANK(N55,$N$18:$N$850)</f>
        <v>37</v>
      </c>
      <c r="B55" s="148" t="s">
        <v>951</v>
      </c>
      <c r="C55" s="148" t="s">
        <v>441</v>
      </c>
      <c r="D55" s="149" t="s">
        <v>43</v>
      </c>
      <c r="E55" s="149" t="s">
        <v>34</v>
      </c>
      <c r="F55" s="149" t="s">
        <v>47</v>
      </c>
      <c r="G55" s="156">
        <f>VLOOKUP(B55,'Full FBS'!$B$18:$M$2049,6,0)</f>
        <v>0</v>
      </c>
      <c r="H55" s="156">
        <f>VLOOKUP(B55,'Full FBS'!$B$18:$M$2049,7,0)</f>
        <v>0</v>
      </c>
      <c r="I55" s="156">
        <f>VLOOKUP(B55,'Full FBS'!$B$18:$M$2049,8,0)</f>
        <v>0</v>
      </c>
      <c r="J55" s="156">
        <f>VLOOKUP(B55,'Full FBS'!$B$18:$M$2049,9,0)</f>
        <v>0</v>
      </c>
      <c r="K55" s="156">
        <f>VLOOKUP(B55,'Full FBS'!$B$18:$M$2049,10,0)</f>
        <v>55</v>
      </c>
      <c r="L55" s="156">
        <f>VLOOKUP(B55,'Full FBS'!$B$18:$M$2049,11,0)</f>
        <v>900</v>
      </c>
      <c r="M55" s="156">
        <f>VLOOKUP(B55,'Full FBS'!$B$18:$M$2049,12,0)</f>
        <v>7</v>
      </c>
      <c r="N55" s="153">
        <f>SUM(G55*$D$8+H55*$D$5+I55*$D$9+J55*$D$6+K55*$D$11+L55*$D$10+M55*$D$7)</f>
        <v>159.5</v>
      </c>
      <c r="O55" s="159">
        <f>VLOOKUP(B55, 'Full FBS'!$B$18:$P$2049, 14, FALSE)</f>
        <v>1</v>
      </c>
      <c r="P55" s="160">
        <f>SUM((((I55+L55)/1200*0.35)+(J55+M55)/14*0.35)+(K55/90)*0.3)*100*O55</f>
        <v>62.083333333333336</v>
      </c>
      <c r="Q55" s="29"/>
      <c r="R55" s="14"/>
      <c r="S55" s="14"/>
      <c r="T55" s="14"/>
      <c r="U55" s="14"/>
    </row>
    <row r="56" spans="1:21" ht="13.5" customHeight="1">
      <c r="A56" s="154">
        <f>RANK(N56,$N$18:$N$850)</f>
        <v>39</v>
      </c>
      <c r="B56" s="148" t="s">
        <v>278</v>
      </c>
      <c r="C56" s="148" t="s">
        <v>1943</v>
      </c>
      <c r="D56" s="149" t="s">
        <v>43</v>
      </c>
      <c r="E56" s="149" t="s">
        <v>34</v>
      </c>
      <c r="F56" s="149" t="s">
        <v>336</v>
      </c>
      <c r="G56" s="156">
        <f>VLOOKUP(B56,'Full FBS'!$B$18:$M$2049,6,0)</f>
        <v>0</v>
      </c>
      <c r="H56" s="156">
        <f>VLOOKUP(B56,'Full FBS'!$B$18:$M$2049,7,0)</f>
        <v>0</v>
      </c>
      <c r="I56" s="156">
        <f>VLOOKUP(B56,'Full FBS'!$B$18:$M$2049,8,0)</f>
        <v>20</v>
      </c>
      <c r="J56" s="156">
        <f>VLOOKUP(B56,'Full FBS'!$B$18:$M$2049,9,0)</f>
        <v>1</v>
      </c>
      <c r="K56" s="156">
        <f>VLOOKUP(B56,'Full FBS'!$B$18:$M$2049,10,0)</f>
        <v>74</v>
      </c>
      <c r="L56" s="156">
        <f>VLOOKUP(B56,'Full FBS'!$B$18:$M$2049,11,0)</f>
        <v>898</v>
      </c>
      <c r="M56" s="156">
        <f>VLOOKUP(B56,'Full FBS'!$B$18:$M$2049,12,0)</f>
        <v>4</v>
      </c>
      <c r="N56" s="153">
        <f>SUM(G56*$D$8+H56*$D$5+I56*$D$9+J56*$D$6+K56*$D$11+L56*$D$10+M56*$D$7)</f>
        <v>158.80000000000001</v>
      </c>
      <c r="O56" s="159">
        <f>VLOOKUP(B56, 'Full FBS'!$B$18:$P$2049, 14, FALSE)</f>
        <v>1</v>
      </c>
      <c r="P56" s="160">
        <f>SUM((((I56+L56)/1200*0.35)+(J56+M56)/14*0.35)+(K56/90)*0.3)*100*O56</f>
        <v>63.941666666666663</v>
      </c>
      <c r="Q56" s="29"/>
      <c r="R56" s="14"/>
      <c r="S56" s="14"/>
      <c r="T56" s="14"/>
      <c r="U56" s="14"/>
    </row>
    <row r="57" spans="1:21" ht="13.5" customHeight="1">
      <c r="A57" s="154">
        <f>RANK(N57,$N$18:$N$850)</f>
        <v>40</v>
      </c>
      <c r="B57" s="148" t="s">
        <v>666</v>
      </c>
      <c r="C57" s="148" t="s">
        <v>449</v>
      </c>
      <c r="D57" s="149" t="s">
        <v>43</v>
      </c>
      <c r="E57" s="149" t="s">
        <v>34</v>
      </c>
      <c r="F57" s="149" t="s">
        <v>337</v>
      </c>
      <c r="G57" s="156">
        <f>VLOOKUP(B57,'Full FBS'!$B$18:$M$2049,6,0)</f>
        <v>0</v>
      </c>
      <c r="H57" s="156">
        <f>VLOOKUP(B57,'Full FBS'!$B$18:$M$2049,7,0)</f>
        <v>0</v>
      </c>
      <c r="I57" s="156">
        <f>VLOOKUP(B57,'Full FBS'!$B$18:$M$2049,8,0)</f>
        <v>0</v>
      </c>
      <c r="J57" s="156">
        <f>VLOOKUP(B57,'Full FBS'!$B$18:$M$2049,9,0)</f>
        <v>0</v>
      </c>
      <c r="K57" s="156">
        <f>VLOOKUP(B57,'Full FBS'!$B$18:$M$2049,10,0)</f>
        <v>60</v>
      </c>
      <c r="L57" s="156">
        <f>VLOOKUP(B57,'Full FBS'!$B$18:$M$2049,11,0)</f>
        <v>856</v>
      </c>
      <c r="M57" s="156">
        <f>VLOOKUP(B57,'Full FBS'!$B$18:$M$2049,12,0)</f>
        <v>7</v>
      </c>
      <c r="N57" s="153">
        <f>SUM(G57*$D$8+H57*$D$5+I57*$D$9+J57*$D$6+K57*$D$11+L57*$D$10+M57*$D$7)</f>
        <v>157.60000000000002</v>
      </c>
      <c r="O57" s="159">
        <f>VLOOKUP(B57, 'Full FBS'!$B$18:$P$2049, 14, FALSE)</f>
        <v>1</v>
      </c>
      <c r="P57" s="160">
        <f>SUM((((I57+L57)/1200*0.35)+(J57+M57)/14*0.35)+(K57/90)*0.3)*100*O57</f>
        <v>62.466666666666661</v>
      </c>
      <c r="Q57" s="29"/>
      <c r="R57" s="14"/>
      <c r="S57" s="14"/>
      <c r="T57" s="14"/>
      <c r="U57" s="14"/>
    </row>
    <row r="58" spans="1:21" ht="13.5" customHeight="1">
      <c r="A58" s="154">
        <f>RANK(N58,$N$18:$N$850)</f>
        <v>41</v>
      </c>
      <c r="B58" s="148" t="s">
        <v>2159</v>
      </c>
      <c r="C58" s="148" t="s">
        <v>448</v>
      </c>
      <c r="D58" s="149" t="s">
        <v>43</v>
      </c>
      <c r="E58" s="149" t="s">
        <v>36</v>
      </c>
      <c r="F58" s="149" t="s">
        <v>47</v>
      </c>
      <c r="G58" s="156">
        <f>VLOOKUP(B58,'Full FBS'!$B$18:$M$2049,6,0)</f>
        <v>0</v>
      </c>
      <c r="H58" s="156">
        <f>VLOOKUP(B58,'Full FBS'!$B$18:$M$2049,7,0)</f>
        <v>0</v>
      </c>
      <c r="I58" s="156">
        <f>VLOOKUP(B58,'Full FBS'!$B$18:$M$2049,8,0)</f>
        <v>0</v>
      </c>
      <c r="J58" s="156">
        <f>VLOOKUP(B58,'Full FBS'!$B$18:$M$2049,9,0)</f>
        <v>0</v>
      </c>
      <c r="K58" s="156">
        <f>VLOOKUP(B58,'Full FBS'!$B$18:$M$2049,10,0)</f>
        <v>58</v>
      </c>
      <c r="L58" s="156">
        <f>VLOOKUP(B58,'Full FBS'!$B$18:$M$2049,11,0)</f>
        <v>805</v>
      </c>
      <c r="M58" s="156">
        <f>VLOOKUP(B58,'Full FBS'!$B$18:$M$2049,12,0)</f>
        <v>8</v>
      </c>
      <c r="N58" s="153">
        <f>SUM(G58*$D$8+H58*$D$5+I58*$D$9+J58*$D$6+K58*$D$11+L58*$D$10+M58*$D$7)</f>
        <v>157.5</v>
      </c>
      <c r="O58" s="159">
        <f>VLOOKUP(B58, 'Full FBS'!$B$18:$P$2049, 14, FALSE)</f>
        <v>1</v>
      </c>
      <c r="P58" s="160">
        <f>SUM((((I58+L58)/1200*0.35)+(J58+M58)/14*0.35)+(K58/90)*0.3)*100*O58</f>
        <v>62.812499999999993</v>
      </c>
      <c r="Q58" s="29"/>
      <c r="R58" s="14"/>
      <c r="S58" s="14"/>
      <c r="T58" s="14"/>
      <c r="U58" s="14"/>
    </row>
    <row r="59" spans="1:21" ht="13.5" customHeight="1">
      <c r="A59" s="154">
        <f>RANK(N59,$N$18:$N$850)</f>
        <v>42</v>
      </c>
      <c r="B59" s="148" t="s">
        <v>327</v>
      </c>
      <c r="C59" s="148" t="s">
        <v>1960</v>
      </c>
      <c r="D59" s="149" t="s">
        <v>43</v>
      </c>
      <c r="E59" s="149" t="s">
        <v>34</v>
      </c>
      <c r="F59" s="149" t="s">
        <v>45</v>
      </c>
      <c r="G59" s="156">
        <f>VLOOKUP(B59,'Full FBS'!$B$18:$M$2049,6,0)</f>
        <v>0</v>
      </c>
      <c r="H59" s="156">
        <f>VLOOKUP(B59,'Full FBS'!$B$18:$M$2049,7,0)</f>
        <v>0</v>
      </c>
      <c r="I59" s="156">
        <f>VLOOKUP(B59,'Full FBS'!$B$18:$M$2049,8,0)</f>
        <v>0</v>
      </c>
      <c r="J59" s="156">
        <f>VLOOKUP(B59,'Full FBS'!$B$18:$M$2049,9,0)</f>
        <v>0</v>
      </c>
      <c r="K59" s="156">
        <f>VLOOKUP(B59,'Full FBS'!$B$18:$M$2049,10,0)</f>
        <v>59</v>
      </c>
      <c r="L59" s="156">
        <f>VLOOKUP(B59,'Full FBS'!$B$18:$M$2049,11,0)</f>
        <v>796</v>
      </c>
      <c r="M59" s="156">
        <f>VLOOKUP(B59,'Full FBS'!$B$18:$M$2049,12,0)</f>
        <v>8</v>
      </c>
      <c r="N59" s="153">
        <f>SUM(G59*$D$8+H59*$D$5+I59*$D$9+J59*$D$6+K59*$D$11+L59*$D$10+M59*$D$7)</f>
        <v>157.10000000000002</v>
      </c>
      <c r="O59" s="159">
        <f>VLOOKUP(B59, 'Full FBS'!$B$18:$P$2049, 14, FALSE)</f>
        <v>1</v>
      </c>
      <c r="P59" s="160">
        <f>SUM((((I59+L59)/1200*0.35)+(J59+M59)/14*0.35)+(K59/90)*0.3)*100*O59</f>
        <v>62.883333333333333</v>
      </c>
      <c r="Q59" s="29"/>
      <c r="R59" s="14"/>
      <c r="S59" s="14"/>
      <c r="T59" s="14"/>
      <c r="U59" s="14"/>
    </row>
    <row r="60" spans="1:21" ht="13.5" customHeight="1">
      <c r="A60" s="154">
        <f>RANK(N60,$N$18:$N$850)</f>
        <v>43</v>
      </c>
      <c r="B60" s="148" t="s">
        <v>204</v>
      </c>
      <c r="C60" s="148" t="s">
        <v>438</v>
      </c>
      <c r="D60" s="149" t="s">
        <v>43</v>
      </c>
      <c r="E60" s="149" t="s">
        <v>34</v>
      </c>
      <c r="F60" s="149" t="s">
        <v>45</v>
      </c>
      <c r="G60" s="156">
        <f>VLOOKUP(B60,'Full FBS'!$B$18:$M$2049,6,0)</f>
        <v>0</v>
      </c>
      <c r="H60" s="156">
        <f>VLOOKUP(B60,'Full FBS'!$B$18:$M$2049,7,0)</f>
        <v>0</v>
      </c>
      <c r="I60" s="156">
        <f>VLOOKUP(B60,'Full FBS'!$B$18:$M$2049,8,0)</f>
        <v>0</v>
      </c>
      <c r="J60" s="156">
        <f>VLOOKUP(B60,'Full FBS'!$B$18:$M$2049,9,0)</f>
        <v>0</v>
      </c>
      <c r="K60" s="156">
        <f>VLOOKUP(B60,'Full FBS'!$B$18:$M$2049,10,0)</f>
        <v>61</v>
      </c>
      <c r="L60" s="156">
        <f>VLOOKUP(B60,'Full FBS'!$B$18:$M$2049,11,0)</f>
        <v>844</v>
      </c>
      <c r="M60" s="156">
        <f>VLOOKUP(B60,'Full FBS'!$B$18:$M$2049,12,0)</f>
        <v>7</v>
      </c>
      <c r="N60" s="153">
        <f>SUM(G60*$D$8+H60*$D$5+I60*$D$9+J60*$D$6+K60*$D$11+L60*$D$10+M60*$D$7)</f>
        <v>156.9</v>
      </c>
      <c r="O60" s="159">
        <f>VLOOKUP(B60, 'Full FBS'!$B$18:$P$2049, 14, FALSE)</f>
        <v>1</v>
      </c>
      <c r="P60" s="160">
        <f>SUM((((I60+L60)/1200*0.35)+(J60+M60)/14*0.35)+(K60/90)*0.3)*100*O60</f>
        <v>62.45</v>
      </c>
      <c r="Q60" s="29"/>
      <c r="R60" s="14"/>
      <c r="S60" s="14"/>
      <c r="T60" s="14"/>
      <c r="U60" s="14"/>
    </row>
    <row r="61" spans="1:21" ht="13.5" customHeight="1">
      <c r="A61" s="154">
        <f>RANK(N61,$N$18:$N$850)</f>
        <v>44</v>
      </c>
      <c r="B61" s="148" t="s">
        <v>482</v>
      </c>
      <c r="C61" s="148" t="s">
        <v>403</v>
      </c>
      <c r="D61" s="149" t="s">
        <v>43</v>
      </c>
      <c r="E61" s="149" t="s">
        <v>34</v>
      </c>
      <c r="F61" s="149" t="s">
        <v>45</v>
      </c>
      <c r="G61" s="156">
        <f>VLOOKUP(B61,'Full FBS'!$B$18:$M$2049,6,0)</f>
        <v>0</v>
      </c>
      <c r="H61" s="156">
        <f>VLOOKUP(B61,'Full FBS'!$B$18:$M$2049,7,0)</f>
        <v>0</v>
      </c>
      <c r="I61" s="156">
        <f>VLOOKUP(B61,'Full FBS'!$B$18:$M$2049,8,0)</f>
        <v>0</v>
      </c>
      <c r="J61" s="156">
        <f>VLOOKUP(B61,'Full FBS'!$B$18:$M$2049,9,0)</f>
        <v>0</v>
      </c>
      <c r="K61" s="156">
        <f>VLOOKUP(B61,'Full FBS'!$B$18:$M$2049,10,0)</f>
        <v>57</v>
      </c>
      <c r="L61" s="156">
        <f>VLOOKUP(B61,'Full FBS'!$B$18:$M$2049,11,0)</f>
        <v>798</v>
      </c>
      <c r="M61" s="156">
        <f>VLOOKUP(B61,'Full FBS'!$B$18:$M$2049,12,0)</f>
        <v>8</v>
      </c>
      <c r="N61" s="153">
        <f>SUM(G61*$D$8+H61*$D$5+I61*$D$9+J61*$D$6+K61*$D$11+L61*$D$10+M61*$D$7)</f>
        <v>156.30000000000001</v>
      </c>
      <c r="O61" s="159">
        <f>VLOOKUP(B61, 'Full FBS'!$B$18:$P$2049, 14, FALSE)</f>
        <v>1</v>
      </c>
      <c r="P61" s="160">
        <f>SUM((((I61+L61)/1200*0.35)+(J61+M61)/14*0.35)+(K61/90)*0.3)*100*O61</f>
        <v>62.274999999999991</v>
      </c>
      <c r="Q61" s="29"/>
      <c r="R61" s="14"/>
      <c r="S61" s="14"/>
      <c r="T61" s="14"/>
      <c r="U61" s="14"/>
    </row>
    <row r="62" spans="1:21" ht="13.5" customHeight="1">
      <c r="A62" s="154">
        <f>RANK(N62,$N$18:$N$850)</f>
        <v>45</v>
      </c>
      <c r="B62" s="148" t="s">
        <v>1481</v>
      </c>
      <c r="C62" s="148" t="s">
        <v>1933</v>
      </c>
      <c r="D62" s="149" t="s">
        <v>43</v>
      </c>
      <c r="E62" s="149" t="s">
        <v>38</v>
      </c>
      <c r="F62" s="149" t="s">
        <v>48</v>
      </c>
      <c r="G62" s="156">
        <f>VLOOKUP(B62,'Full FBS'!$B$18:$M$2049,6,0)</f>
        <v>0</v>
      </c>
      <c r="H62" s="156">
        <f>VLOOKUP(B62,'Full FBS'!$B$18:$M$2049,7,0)</f>
        <v>0</v>
      </c>
      <c r="I62" s="156">
        <f>VLOOKUP(B62,'Full FBS'!$B$18:$M$2049,8,0)</f>
        <v>0</v>
      </c>
      <c r="J62" s="156">
        <f>VLOOKUP(B62,'Full FBS'!$B$18:$M$2049,9,0)</f>
        <v>0</v>
      </c>
      <c r="K62" s="156">
        <f>VLOOKUP(B62,'Full FBS'!$B$18:$M$2049,10,0)</f>
        <v>55</v>
      </c>
      <c r="L62" s="156">
        <f>VLOOKUP(B62,'Full FBS'!$B$18:$M$2049,11,0)</f>
        <v>863</v>
      </c>
      <c r="M62" s="156">
        <f>VLOOKUP(B62,'Full FBS'!$B$18:$M$2049,12,0)</f>
        <v>7</v>
      </c>
      <c r="N62" s="153">
        <f>SUM(G62*$D$8+H62*$D$5+I62*$D$9+J62*$D$6+K62*$D$11+L62*$D$10+M62*$D$7)</f>
        <v>155.80000000000001</v>
      </c>
      <c r="O62" s="159">
        <f>VLOOKUP(B62, 'Full FBS'!$B$18:$P$2049, 14, FALSE)</f>
        <v>1</v>
      </c>
      <c r="P62" s="160">
        <f>SUM((((I62+L62)/1200*0.35)+(J62+M62)/14*0.35)+(K62/90)*0.3)*100*O62</f>
        <v>61.004166666666663</v>
      </c>
      <c r="Q62" s="29"/>
      <c r="R62" s="14"/>
      <c r="S62" s="14"/>
      <c r="T62" s="14"/>
      <c r="U62" s="14"/>
    </row>
    <row r="63" spans="1:21" ht="13.5" customHeight="1">
      <c r="A63" s="154">
        <f>RANK(N63,$N$18:$N$850)</f>
        <v>46</v>
      </c>
      <c r="B63" s="148" t="s">
        <v>146</v>
      </c>
      <c r="C63" s="148" t="s">
        <v>1045</v>
      </c>
      <c r="D63" s="149" t="s">
        <v>43</v>
      </c>
      <c r="E63" s="149" t="s">
        <v>34</v>
      </c>
      <c r="F63" s="149" t="s">
        <v>336</v>
      </c>
      <c r="G63" s="156">
        <f>VLOOKUP(B63,'Full FBS'!$B$18:$M$2049,6,0)</f>
        <v>0</v>
      </c>
      <c r="H63" s="156">
        <f>VLOOKUP(B63,'Full FBS'!$B$18:$M$2049,7,0)</f>
        <v>0</v>
      </c>
      <c r="I63" s="156">
        <f>VLOOKUP(B63,'Full FBS'!$B$18:$M$2049,8,0)</f>
        <v>0</v>
      </c>
      <c r="J63" s="156">
        <f>VLOOKUP(B63,'Full FBS'!$B$18:$M$2049,9,0)</f>
        <v>0</v>
      </c>
      <c r="K63" s="156">
        <f>VLOOKUP(B63,'Full FBS'!$B$18:$M$2049,10,0)</f>
        <v>50</v>
      </c>
      <c r="L63" s="156">
        <f>VLOOKUP(B63,'Full FBS'!$B$18:$M$2049,11,0)</f>
        <v>823</v>
      </c>
      <c r="M63" s="156">
        <f>VLOOKUP(B63,'Full FBS'!$B$18:$M$2049,12,0)</f>
        <v>8</v>
      </c>
      <c r="N63" s="153">
        <f>SUM(G63*$D$8+H63*$D$5+I63*$D$9+J63*$D$6+K63*$D$11+L63*$D$10+M63*$D$7)</f>
        <v>155.30000000000001</v>
      </c>
      <c r="O63" s="159">
        <f>VLOOKUP(B63, 'Full FBS'!$B$18:$P$2049, 14, FALSE)</f>
        <v>1</v>
      </c>
      <c r="P63" s="160">
        <f>SUM((((I63+L63)/1200*0.35)+(J63+M63)/14*0.35)+(K63/90)*0.3)*100*O63</f>
        <v>60.670833333333327</v>
      </c>
      <c r="Q63" s="29"/>
      <c r="R63" s="14"/>
      <c r="S63" s="14"/>
      <c r="T63" s="14"/>
      <c r="U63" s="14"/>
    </row>
    <row r="64" spans="1:21" ht="13.5" customHeight="1">
      <c r="A64" s="154">
        <f>RANK(N64,$N$18:$N$850)</f>
        <v>47</v>
      </c>
      <c r="B64" s="148" t="s">
        <v>1742</v>
      </c>
      <c r="C64" s="148" t="s">
        <v>1955</v>
      </c>
      <c r="D64" s="149" t="s">
        <v>43</v>
      </c>
      <c r="E64" s="149" t="s">
        <v>38</v>
      </c>
      <c r="F64" s="149" t="s">
        <v>1966</v>
      </c>
      <c r="G64" s="156">
        <f>VLOOKUP(B64,'Full FBS'!$B$18:$M$2049,6,0)</f>
        <v>0</v>
      </c>
      <c r="H64" s="156">
        <f>VLOOKUP(B64,'Full FBS'!$B$18:$M$2049,7,0)</f>
        <v>0</v>
      </c>
      <c r="I64" s="156">
        <f>VLOOKUP(B64,'Full FBS'!$B$18:$M$2049,8,0)</f>
        <v>0</v>
      </c>
      <c r="J64" s="156">
        <f>VLOOKUP(B64,'Full FBS'!$B$18:$M$2049,9,0)</f>
        <v>0</v>
      </c>
      <c r="K64" s="156">
        <f>VLOOKUP(B64,'Full FBS'!$B$18:$M$2049,10,0)</f>
        <v>64</v>
      </c>
      <c r="L64" s="156">
        <f>VLOOKUP(B64,'Full FBS'!$B$18:$M$2049,11,0)</f>
        <v>752</v>
      </c>
      <c r="M64" s="156">
        <f>VLOOKUP(B64,'Full FBS'!$B$18:$M$2049,12,0)</f>
        <v>8</v>
      </c>
      <c r="N64" s="153">
        <f>SUM(G64*$D$8+H64*$D$5+I64*$D$9+J64*$D$6+K64*$D$11+L64*$D$10+M64*$D$7)</f>
        <v>155.19999999999999</v>
      </c>
      <c r="O64" s="159">
        <f>VLOOKUP(B64, 'Full FBS'!$B$18:$P$2049, 14, FALSE)</f>
        <v>1</v>
      </c>
      <c r="P64" s="160">
        <f>SUM((((I64+L64)/1200*0.35)+(J64+M64)/14*0.35)+(K64/90)*0.3)*100*O64</f>
        <v>63.266666666666673</v>
      </c>
      <c r="Q64" s="29"/>
      <c r="R64" s="14"/>
      <c r="S64" s="14"/>
      <c r="T64" s="14"/>
      <c r="U64" s="14"/>
    </row>
    <row r="65" spans="1:21" ht="13.5" customHeight="1">
      <c r="A65" s="154">
        <f>RANK(N65,$N$18:$N$850)</f>
        <v>48</v>
      </c>
      <c r="B65" s="148" t="s">
        <v>2073</v>
      </c>
      <c r="C65" s="148" t="s">
        <v>1921</v>
      </c>
      <c r="D65" s="149" t="s">
        <v>43</v>
      </c>
      <c r="E65" s="149" t="s">
        <v>36</v>
      </c>
      <c r="F65" s="149" t="s">
        <v>45</v>
      </c>
      <c r="G65" s="156">
        <f>VLOOKUP(B65,'Full FBS'!$B$18:$M$2049,6,0)</f>
        <v>0</v>
      </c>
      <c r="H65" s="156">
        <f>VLOOKUP(B65,'Full FBS'!$B$18:$M$2049,7,0)</f>
        <v>0</v>
      </c>
      <c r="I65" s="156">
        <f>VLOOKUP(B65,'Full FBS'!$B$18:$M$2049,8,0)</f>
        <v>38</v>
      </c>
      <c r="J65" s="156">
        <f>VLOOKUP(B65,'Full FBS'!$B$18:$M$2049,9,0)</f>
        <v>0</v>
      </c>
      <c r="K65" s="156">
        <f>VLOOKUP(B65,'Full FBS'!$B$18:$M$2049,10,0)</f>
        <v>55</v>
      </c>
      <c r="L65" s="156">
        <f>VLOOKUP(B65,'Full FBS'!$B$18:$M$2049,11,0)</f>
        <v>798</v>
      </c>
      <c r="M65" s="156">
        <f>VLOOKUP(B65,'Full FBS'!$B$18:$M$2049,12,0)</f>
        <v>7</v>
      </c>
      <c r="N65" s="153">
        <f>SUM(G65*$D$8+H65*$D$5+I65*$D$9+J65*$D$6+K65*$D$11+L65*$D$10+M65*$D$7)</f>
        <v>153.10000000000002</v>
      </c>
      <c r="O65" s="159">
        <f>VLOOKUP(B65, 'Full FBS'!$B$18:$P$2049, 14, FALSE)</f>
        <v>1</v>
      </c>
      <c r="P65" s="160">
        <f>SUM((((I65+L65)/1200*0.35)+(J65+M65)/14*0.35)+(K65/90)*0.3)*100*O65</f>
        <v>60.216666666666661</v>
      </c>
      <c r="Q65" s="29"/>
      <c r="R65" s="14"/>
      <c r="S65" s="14"/>
      <c r="T65" s="14"/>
      <c r="U65" s="14"/>
    </row>
    <row r="66" spans="1:21" ht="13.5" customHeight="1">
      <c r="A66" s="154">
        <f>RANK(N66,$N$18:$N$850)</f>
        <v>49</v>
      </c>
      <c r="B66" s="148" t="s">
        <v>803</v>
      </c>
      <c r="C66" s="148" t="s">
        <v>1940</v>
      </c>
      <c r="D66" s="149" t="s">
        <v>43</v>
      </c>
      <c r="E66" s="149" t="s">
        <v>34</v>
      </c>
      <c r="F66" s="149" t="s">
        <v>47</v>
      </c>
      <c r="G66" s="156">
        <f>VLOOKUP(B66,'Full FBS'!$B$18:$M$2049,6,0)</f>
        <v>0</v>
      </c>
      <c r="H66" s="156">
        <f>VLOOKUP(B66,'Full FBS'!$B$18:$M$2049,7,0)</f>
        <v>0</v>
      </c>
      <c r="I66" s="156">
        <f>VLOOKUP(B66,'Full FBS'!$B$18:$M$2049,8,0)</f>
        <v>0</v>
      </c>
      <c r="J66" s="156">
        <f>VLOOKUP(B66,'Full FBS'!$B$18:$M$2049,9,0)</f>
        <v>0</v>
      </c>
      <c r="K66" s="156">
        <f>VLOOKUP(B66,'Full FBS'!$B$18:$M$2049,10,0)</f>
        <v>62</v>
      </c>
      <c r="L66" s="156">
        <f>VLOOKUP(B66,'Full FBS'!$B$18:$M$2049,11,0)</f>
        <v>800</v>
      </c>
      <c r="M66" s="156">
        <f>VLOOKUP(B66,'Full FBS'!$B$18:$M$2049,12,0)</f>
        <v>7</v>
      </c>
      <c r="N66" s="153">
        <f>SUM(G66*$D$8+H66*$D$5+I66*$D$9+J66*$D$6+K66*$D$11+L66*$D$10+M66*$D$7)</f>
        <v>153</v>
      </c>
      <c r="O66" s="159">
        <f>VLOOKUP(B66, 'Full FBS'!$B$18:$P$2049, 14, FALSE)</f>
        <v>1</v>
      </c>
      <c r="P66" s="160">
        <f>SUM((((I66+L66)/1200*0.35)+(J66+M66)/14*0.35)+(K66/90)*0.3)*100*O66</f>
        <v>61.5</v>
      </c>
      <c r="Q66" s="29"/>
      <c r="R66" s="14"/>
      <c r="S66" s="14"/>
      <c r="T66" s="14"/>
      <c r="U66" s="14"/>
    </row>
    <row r="67" spans="1:21" ht="13.5" customHeight="1">
      <c r="A67" s="154">
        <f>RANK(N67,$N$18:$N$850)</f>
        <v>49</v>
      </c>
      <c r="B67" s="148" t="s">
        <v>114</v>
      </c>
      <c r="C67" s="148" t="s">
        <v>1954</v>
      </c>
      <c r="D67" s="149" t="s">
        <v>43</v>
      </c>
      <c r="E67" s="149" t="s">
        <v>34</v>
      </c>
      <c r="F67" s="149" t="s">
        <v>336</v>
      </c>
      <c r="G67" s="156">
        <f>VLOOKUP(B67,'Full FBS'!$B$18:$M$2049,6,0)</f>
        <v>0</v>
      </c>
      <c r="H67" s="156">
        <f>VLOOKUP(B67,'Full FBS'!$B$18:$M$2049,7,0)</f>
        <v>0</v>
      </c>
      <c r="I67" s="156">
        <f>VLOOKUP(B67,'Full FBS'!$B$18:$M$2049,8,0)</f>
        <v>0</v>
      </c>
      <c r="J67" s="156">
        <f>VLOOKUP(B67,'Full FBS'!$B$18:$M$2049,9,0)</f>
        <v>0</v>
      </c>
      <c r="K67" s="156">
        <f>VLOOKUP(B67,'Full FBS'!$B$18:$M$2049,10,0)</f>
        <v>60</v>
      </c>
      <c r="L67" s="156">
        <f>VLOOKUP(B67,'Full FBS'!$B$18:$M$2049,11,0)</f>
        <v>810</v>
      </c>
      <c r="M67" s="156">
        <f>VLOOKUP(B67,'Full FBS'!$B$18:$M$2049,12,0)</f>
        <v>7</v>
      </c>
      <c r="N67" s="153">
        <f>SUM(G67*$D$8+H67*$D$5+I67*$D$9+J67*$D$6+K67*$D$11+L67*$D$10+M67*$D$7)</f>
        <v>153</v>
      </c>
      <c r="O67" s="159">
        <f>VLOOKUP(B67, 'Full FBS'!$B$18:$P$2049, 14, FALSE)</f>
        <v>1</v>
      </c>
      <c r="P67" s="160">
        <f>SUM((((I67+L67)/1200*0.35)+(J67+M67)/14*0.35)+(K67/90)*0.3)*100*O67</f>
        <v>61.124999999999993</v>
      </c>
      <c r="Q67" s="29"/>
      <c r="R67" s="14"/>
      <c r="S67" s="14"/>
      <c r="T67" s="14"/>
      <c r="U67" s="14"/>
    </row>
    <row r="68" spans="1:21" ht="13.5" customHeight="1">
      <c r="A68" s="154">
        <f>RANK(N68,$N$18:$N$850)</f>
        <v>51</v>
      </c>
      <c r="B68" s="148" t="s">
        <v>206</v>
      </c>
      <c r="C68" s="148" t="s">
        <v>451</v>
      </c>
      <c r="D68" s="149" t="s">
        <v>43</v>
      </c>
      <c r="E68" s="149" t="s">
        <v>34</v>
      </c>
      <c r="F68" s="149" t="s">
        <v>336</v>
      </c>
      <c r="G68" s="156">
        <f>VLOOKUP(B68,'Full FBS'!$B$18:$M$2049,6,0)</f>
        <v>0</v>
      </c>
      <c r="H68" s="156">
        <f>VLOOKUP(B68,'Full FBS'!$B$18:$M$2049,7,0)</f>
        <v>0</v>
      </c>
      <c r="I68" s="156">
        <f>VLOOKUP(B68,'Full FBS'!$B$18:$M$2049,8,0)</f>
        <v>10</v>
      </c>
      <c r="J68" s="156">
        <f>VLOOKUP(B68,'Full FBS'!$B$18:$M$2049,9,0)</f>
        <v>0</v>
      </c>
      <c r="K68" s="156">
        <f>VLOOKUP(B68,'Full FBS'!$B$18:$M$2049,10,0)</f>
        <v>70</v>
      </c>
      <c r="L68" s="156">
        <f>VLOOKUP(B68,'Full FBS'!$B$18:$M$2049,11,0)</f>
        <v>749</v>
      </c>
      <c r="M68" s="156">
        <f>VLOOKUP(B68,'Full FBS'!$B$18:$M$2049,12,0)</f>
        <v>7</v>
      </c>
      <c r="N68" s="153">
        <f>SUM(G68*$D$8+H68*$D$5+I68*$D$9+J68*$D$6+K68*$D$11+L68*$D$10+M68*$D$7)</f>
        <v>152.9</v>
      </c>
      <c r="O68" s="159">
        <f>VLOOKUP(B68, 'Full FBS'!$B$18:$P$2049, 14, FALSE)</f>
        <v>1</v>
      </c>
      <c r="P68" s="160">
        <f>SUM((((I68+L68)/1200*0.35)+(J68+M68)/14*0.35)+(K68/90)*0.3)*100*O68</f>
        <v>62.970833333333331</v>
      </c>
      <c r="Q68" s="29"/>
      <c r="R68" s="14"/>
      <c r="S68" s="14"/>
      <c r="T68" s="14"/>
      <c r="U68" s="14"/>
    </row>
    <row r="69" spans="1:21" ht="13.5" customHeight="1">
      <c r="A69" s="154">
        <f>RANK(N69,$N$18:$N$850)</f>
        <v>52</v>
      </c>
      <c r="B69" s="148" t="s">
        <v>1459</v>
      </c>
      <c r="C69" s="148" t="s">
        <v>1043</v>
      </c>
      <c r="D69" s="149" t="s">
        <v>43</v>
      </c>
      <c r="E69" s="149" t="s">
        <v>34</v>
      </c>
      <c r="F69" s="149" t="s">
        <v>45</v>
      </c>
      <c r="G69" s="156">
        <f>VLOOKUP(B69,'Full FBS'!$B$18:$M$2049,6,0)</f>
        <v>0</v>
      </c>
      <c r="H69" s="156">
        <f>VLOOKUP(B69,'Full FBS'!$B$18:$M$2049,7,0)</f>
        <v>0</v>
      </c>
      <c r="I69" s="156">
        <f>VLOOKUP(B69,'Full FBS'!$B$18:$M$2049,8,0)</f>
        <v>0</v>
      </c>
      <c r="J69" s="156">
        <f>VLOOKUP(B69,'Full FBS'!$B$18:$M$2049,9,0)</f>
        <v>0</v>
      </c>
      <c r="K69" s="156">
        <f>VLOOKUP(B69,'Full FBS'!$B$18:$M$2049,10,0)</f>
        <v>55</v>
      </c>
      <c r="L69" s="156">
        <f>VLOOKUP(B69,'Full FBS'!$B$18:$M$2049,11,0)</f>
        <v>833</v>
      </c>
      <c r="M69" s="156">
        <f>VLOOKUP(B69,'Full FBS'!$B$18:$M$2049,12,0)</f>
        <v>7</v>
      </c>
      <c r="N69" s="153">
        <f>SUM(G69*$D$8+H69*$D$5+I69*$D$9+J69*$D$6+K69*$D$11+L69*$D$10+M69*$D$7)</f>
        <v>152.80000000000001</v>
      </c>
      <c r="O69" s="159">
        <f>VLOOKUP(B69, 'Full FBS'!$B$18:$P$2049, 14, FALSE)</f>
        <v>1</v>
      </c>
      <c r="P69" s="160">
        <f>SUM((((I69+L69)/1200*0.35)+(J69+M69)/14*0.35)+(K69/90)*0.3)*100*O69</f>
        <v>60.12916666666667</v>
      </c>
      <c r="Q69" s="29"/>
      <c r="R69" s="14"/>
      <c r="S69" s="14"/>
      <c r="T69" s="14"/>
      <c r="U69" s="14"/>
    </row>
    <row r="70" spans="1:21" ht="13.5" customHeight="1">
      <c r="A70" s="154">
        <f>RANK(N70,$N$18:$N$850)</f>
        <v>53</v>
      </c>
      <c r="B70" s="148" t="s">
        <v>1280</v>
      </c>
      <c r="C70" s="148" t="s">
        <v>1919</v>
      </c>
      <c r="D70" s="149" t="s">
        <v>43</v>
      </c>
      <c r="E70" s="149" t="s">
        <v>36</v>
      </c>
      <c r="F70" s="149" t="s">
        <v>35</v>
      </c>
      <c r="G70" s="156">
        <f>VLOOKUP(B70,'Full FBS'!$B$18:$M$2049,6,0)</f>
        <v>0</v>
      </c>
      <c r="H70" s="156">
        <f>VLOOKUP(B70,'Full FBS'!$B$18:$M$2049,7,0)</f>
        <v>0</v>
      </c>
      <c r="I70" s="156">
        <f>VLOOKUP(B70,'Full FBS'!$B$18:$M$2049,8,0)</f>
        <v>0</v>
      </c>
      <c r="J70" s="156">
        <f>VLOOKUP(B70,'Full FBS'!$B$18:$M$2049,9,0)</f>
        <v>0</v>
      </c>
      <c r="K70" s="156">
        <f>VLOOKUP(B70,'Full FBS'!$B$18:$M$2049,10,0)</f>
        <v>65</v>
      </c>
      <c r="L70" s="156">
        <f>VLOOKUP(B70,'Full FBS'!$B$18:$M$2049,11,0)</f>
        <v>834</v>
      </c>
      <c r="M70" s="156">
        <f>VLOOKUP(B70,'Full FBS'!$B$18:$M$2049,12,0)</f>
        <v>6</v>
      </c>
      <c r="N70" s="153">
        <f>SUM(G70*$D$8+H70*$D$5+I70*$D$9+J70*$D$6+K70*$D$11+L70*$D$10+M70*$D$7)</f>
        <v>151.9</v>
      </c>
      <c r="O70" s="159">
        <f>VLOOKUP(B70, 'Full FBS'!$B$18:$P$2049, 14, FALSE)</f>
        <v>1</v>
      </c>
      <c r="P70" s="160">
        <f>SUM((((I70+L70)/1200*0.35)+(J70+M70)/14*0.35)+(K70/90)*0.3)*100*O70</f>
        <v>60.991666666666667</v>
      </c>
      <c r="Q70" s="29"/>
      <c r="R70" s="14"/>
      <c r="S70" s="14"/>
      <c r="T70" s="14"/>
      <c r="U70" s="14"/>
    </row>
    <row r="71" spans="1:21" ht="13.5" customHeight="1">
      <c r="A71" s="154">
        <f>RANK(N71,$N$18:$N$850)</f>
        <v>54</v>
      </c>
      <c r="B71" s="148" t="s">
        <v>220</v>
      </c>
      <c r="C71" s="148" t="s">
        <v>1923</v>
      </c>
      <c r="D71" s="149" t="s">
        <v>43</v>
      </c>
      <c r="E71" s="149" t="s">
        <v>34</v>
      </c>
      <c r="F71" s="149" t="s">
        <v>336</v>
      </c>
      <c r="G71" s="156">
        <f>VLOOKUP(B71,'Full FBS'!$B$18:$M$2049,6,0)</f>
        <v>0</v>
      </c>
      <c r="H71" s="156">
        <f>VLOOKUP(B71,'Full FBS'!$B$18:$M$2049,7,0)</f>
        <v>0</v>
      </c>
      <c r="I71" s="156">
        <f>VLOOKUP(B71,'Full FBS'!$B$18:$M$2049,8,0)</f>
        <v>5</v>
      </c>
      <c r="J71" s="156">
        <f>VLOOKUP(B71,'Full FBS'!$B$18:$M$2049,9,0)</f>
        <v>0</v>
      </c>
      <c r="K71" s="156">
        <f>VLOOKUP(B71,'Full FBS'!$B$18:$M$2049,10,0)</f>
        <v>65</v>
      </c>
      <c r="L71" s="156">
        <f>VLOOKUP(B71,'Full FBS'!$B$18:$M$2049,11,0)</f>
        <v>819</v>
      </c>
      <c r="M71" s="156">
        <f>VLOOKUP(B71,'Full FBS'!$B$18:$M$2049,12,0)</f>
        <v>6</v>
      </c>
      <c r="N71" s="153">
        <f>SUM(G71*$D$8+H71*$D$5+I71*$D$9+J71*$D$6+K71*$D$11+L71*$D$10+M71*$D$7)</f>
        <v>150.9</v>
      </c>
      <c r="O71" s="159">
        <f>VLOOKUP(B71, 'Full FBS'!$B$18:$P$2049, 14, FALSE)</f>
        <v>1</v>
      </c>
      <c r="P71" s="160">
        <f>SUM((((I71+L71)/1200*0.35)+(J71+M71)/14*0.35)+(K71/90)*0.3)*100*O71</f>
        <v>60.699999999999996</v>
      </c>
      <c r="Q71" s="29"/>
      <c r="R71" s="14"/>
      <c r="S71" s="14"/>
      <c r="T71" s="14"/>
      <c r="U71" s="14"/>
    </row>
    <row r="72" spans="1:21" ht="13.5" customHeight="1">
      <c r="A72" s="154">
        <f>RANK(N72,$N$18:$N$850)</f>
        <v>55</v>
      </c>
      <c r="B72" s="148" t="s">
        <v>682</v>
      </c>
      <c r="C72" s="148" t="s">
        <v>443</v>
      </c>
      <c r="D72" s="149" t="s">
        <v>43</v>
      </c>
      <c r="E72" s="149" t="s">
        <v>38</v>
      </c>
      <c r="F72" s="149" t="s">
        <v>337</v>
      </c>
      <c r="G72" s="156">
        <f>VLOOKUP(B72,'Full FBS'!$B$18:$M$2049,6,0)</f>
        <v>0</v>
      </c>
      <c r="H72" s="156">
        <f>VLOOKUP(B72,'Full FBS'!$B$18:$M$2049,7,0)</f>
        <v>0</v>
      </c>
      <c r="I72" s="156">
        <f>VLOOKUP(B72,'Full FBS'!$B$18:$M$2049,8,0)</f>
        <v>0</v>
      </c>
      <c r="J72" s="156">
        <f>VLOOKUP(B72,'Full FBS'!$B$18:$M$2049,9,0)</f>
        <v>0</v>
      </c>
      <c r="K72" s="156">
        <f>VLOOKUP(B72,'Full FBS'!$B$18:$M$2049,10,0)</f>
        <v>56</v>
      </c>
      <c r="L72" s="156">
        <f>VLOOKUP(B72,'Full FBS'!$B$18:$M$2049,11,0)</f>
        <v>808</v>
      </c>
      <c r="M72" s="156">
        <f>VLOOKUP(B72,'Full FBS'!$B$18:$M$2049,12,0)</f>
        <v>7</v>
      </c>
      <c r="N72" s="153">
        <f>SUM(G72*$D$8+H72*$D$5+I72*$D$9+J72*$D$6+K72*$D$11+L72*$D$10+M72*$D$7)</f>
        <v>150.80000000000001</v>
      </c>
      <c r="O72" s="159">
        <f>VLOOKUP(B72, 'Full FBS'!$B$18:$P$2049, 14, FALSE)</f>
        <v>1</v>
      </c>
      <c r="P72" s="160">
        <f>SUM((((I72+L72)/1200*0.35)+(J72+M72)/14*0.35)+(K72/90)*0.3)*100*O72</f>
        <v>59.733333333333327</v>
      </c>
      <c r="Q72" s="29"/>
      <c r="R72" s="14"/>
      <c r="S72" s="14"/>
      <c r="T72" s="14"/>
      <c r="U72" s="14"/>
    </row>
    <row r="73" spans="1:21" ht="13.5" customHeight="1">
      <c r="A73" s="154">
        <f>RANK(N73,$N$18:$N$850)</f>
        <v>56</v>
      </c>
      <c r="B73" s="148" t="s">
        <v>824</v>
      </c>
      <c r="C73" s="148" t="s">
        <v>408</v>
      </c>
      <c r="D73" s="149" t="s">
        <v>43</v>
      </c>
      <c r="E73" s="149" t="s">
        <v>36</v>
      </c>
      <c r="F73" s="149" t="s">
        <v>37</v>
      </c>
      <c r="G73" s="156">
        <f>VLOOKUP(B73,'Full FBS'!$B$18:$M$2049,6,0)</f>
        <v>0</v>
      </c>
      <c r="H73" s="156">
        <f>VLOOKUP(B73,'Full FBS'!$B$18:$M$2049,7,0)</f>
        <v>0</v>
      </c>
      <c r="I73" s="156">
        <f>VLOOKUP(B73,'Full FBS'!$B$18:$M$2049,8,0)</f>
        <v>0</v>
      </c>
      <c r="J73" s="156">
        <f>VLOOKUP(B73,'Full FBS'!$B$18:$M$2049,9,0)</f>
        <v>0</v>
      </c>
      <c r="K73" s="156">
        <f>VLOOKUP(B73,'Full FBS'!$B$18:$M$2049,10,0)</f>
        <v>44</v>
      </c>
      <c r="L73" s="156">
        <f>VLOOKUP(B73,'Full FBS'!$B$18:$M$2049,11,0)</f>
        <v>793</v>
      </c>
      <c r="M73" s="156">
        <f>VLOOKUP(B73,'Full FBS'!$B$18:$M$2049,12,0)</f>
        <v>8</v>
      </c>
      <c r="N73" s="153">
        <f>SUM(G73*$D$8+H73*$D$5+I73*$D$9+J73*$D$6+K73*$D$11+L73*$D$10+M73*$D$7)</f>
        <v>149.30000000000001</v>
      </c>
      <c r="O73" s="159">
        <f>VLOOKUP(B73, 'Full FBS'!$B$18:$P$2049, 14, FALSE)</f>
        <v>1</v>
      </c>
      <c r="P73" s="160">
        <f>SUM((((I73+L73)/1200*0.35)+(J73+M73)/14*0.35)+(K73/90)*0.3)*100*O73</f>
        <v>57.795833333333334</v>
      </c>
      <c r="Q73" s="29"/>
      <c r="R73" s="14"/>
      <c r="S73" s="14"/>
      <c r="T73" s="14"/>
      <c r="U73" s="14"/>
    </row>
    <row r="74" spans="1:21" ht="13.5" customHeight="1">
      <c r="A74" s="154">
        <f>RANK(N74,$N$18:$N$850)</f>
        <v>57</v>
      </c>
      <c r="B74" s="148" t="s">
        <v>322</v>
      </c>
      <c r="C74" s="148" t="s">
        <v>451</v>
      </c>
      <c r="D74" s="149" t="s">
        <v>43</v>
      </c>
      <c r="E74" s="149" t="s">
        <v>34</v>
      </c>
      <c r="F74" s="149" t="s">
        <v>336</v>
      </c>
      <c r="G74" s="156">
        <f>VLOOKUP(B74,'Full FBS'!$B$18:$M$2049,6,0)</f>
        <v>0</v>
      </c>
      <c r="H74" s="156">
        <f>VLOOKUP(B74,'Full FBS'!$B$18:$M$2049,7,0)</f>
        <v>0</v>
      </c>
      <c r="I74" s="156">
        <f>VLOOKUP(B74,'Full FBS'!$B$18:$M$2049,8,0)</f>
        <v>0</v>
      </c>
      <c r="J74" s="156">
        <f>VLOOKUP(B74,'Full FBS'!$B$18:$M$2049,9,0)</f>
        <v>0</v>
      </c>
      <c r="K74" s="156">
        <f>VLOOKUP(B74,'Full FBS'!$B$18:$M$2049,10,0)</f>
        <v>59</v>
      </c>
      <c r="L74" s="156">
        <f>VLOOKUP(B74,'Full FBS'!$B$18:$M$2049,11,0)</f>
        <v>767</v>
      </c>
      <c r="M74" s="156">
        <f>VLOOKUP(B74,'Full FBS'!$B$18:$M$2049,12,0)</f>
        <v>7</v>
      </c>
      <c r="N74" s="153">
        <f>SUM(G74*$D$8+H74*$D$5+I74*$D$9+J74*$D$6+K74*$D$11+L74*$D$10+M74*$D$7)</f>
        <v>148.19999999999999</v>
      </c>
      <c r="O74" s="159">
        <f>VLOOKUP(B74, 'Full FBS'!$B$18:$P$2049, 14, FALSE)</f>
        <v>1</v>
      </c>
      <c r="P74" s="160">
        <f>SUM((((I74+L74)/1200*0.35)+(J74+M74)/14*0.35)+(K74/90)*0.3)*100*O74</f>
        <v>59.537500000000001</v>
      </c>
      <c r="Q74" s="29"/>
      <c r="R74" s="14"/>
      <c r="S74" s="14"/>
      <c r="T74" s="14"/>
      <c r="U74" s="14"/>
    </row>
    <row r="75" spans="1:21" ht="13.5" customHeight="1">
      <c r="A75" s="154">
        <f>RANK(N75,$N$18:$N$850)</f>
        <v>58</v>
      </c>
      <c r="B75" s="148" t="s">
        <v>95</v>
      </c>
      <c r="C75" s="148" t="s">
        <v>412</v>
      </c>
      <c r="D75" s="149" t="s">
        <v>43</v>
      </c>
      <c r="E75" s="149" t="s">
        <v>34</v>
      </c>
      <c r="F75" s="149" t="s">
        <v>41</v>
      </c>
      <c r="G75" s="156">
        <f>VLOOKUP(B75,'Full FBS'!$B$18:$M$2049,6,0)</f>
        <v>0</v>
      </c>
      <c r="H75" s="156">
        <f>VLOOKUP(B75,'Full FBS'!$B$18:$M$2049,7,0)</f>
        <v>0</v>
      </c>
      <c r="I75" s="156">
        <f>VLOOKUP(B75,'Full FBS'!$B$18:$M$2049,8,0)</f>
        <v>5</v>
      </c>
      <c r="J75" s="156">
        <f>VLOOKUP(B75,'Full FBS'!$B$18:$M$2049,9,0)</f>
        <v>0</v>
      </c>
      <c r="K75" s="156">
        <f>VLOOKUP(B75,'Full FBS'!$B$18:$M$2049,10,0)</f>
        <v>52</v>
      </c>
      <c r="L75" s="156">
        <f>VLOOKUP(B75,'Full FBS'!$B$18:$M$2049,11,0)</f>
        <v>736</v>
      </c>
      <c r="M75" s="156">
        <f>VLOOKUP(B75,'Full FBS'!$B$18:$M$2049,12,0)</f>
        <v>8</v>
      </c>
      <c r="N75" s="153">
        <f>SUM(G75*$D$8+H75*$D$5+I75*$D$9+J75*$D$6+K75*$D$11+L75*$D$10+M75*$D$7)</f>
        <v>148.10000000000002</v>
      </c>
      <c r="O75" s="159">
        <f>VLOOKUP(B75, 'Full FBS'!$B$18:$P$2049, 14, FALSE)</f>
        <v>1</v>
      </c>
      <c r="P75" s="160">
        <f>SUM((((I75+L75)/1200*0.35)+(J75+M75)/14*0.35)+(K75/90)*0.3)*100*O75</f>
        <v>58.945833333333333</v>
      </c>
      <c r="Q75" s="29"/>
      <c r="R75" s="14"/>
      <c r="S75" s="14"/>
      <c r="T75" s="14"/>
      <c r="U75" s="14"/>
    </row>
    <row r="76" spans="1:21" ht="13.5" customHeight="1">
      <c r="A76" s="154">
        <f>RANK(N76,$N$18:$N$850)</f>
        <v>59</v>
      </c>
      <c r="B76" s="148" t="s">
        <v>878</v>
      </c>
      <c r="C76" s="148" t="s">
        <v>1947</v>
      </c>
      <c r="D76" s="149" t="s">
        <v>43</v>
      </c>
      <c r="E76" s="149" t="s">
        <v>34</v>
      </c>
      <c r="F76" s="149" t="s">
        <v>35</v>
      </c>
      <c r="G76" s="156">
        <f>VLOOKUP(B76,'Full FBS'!$B$18:$M$2049,6,0)</f>
        <v>0</v>
      </c>
      <c r="H76" s="156">
        <f>VLOOKUP(B76,'Full FBS'!$B$18:$M$2049,7,0)</f>
        <v>0</v>
      </c>
      <c r="I76" s="156">
        <f>VLOOKUP(B76,'Full FBS'!$B$18:$M$2049,8,0)</f>
        <v>0</v>
      </c>
      <c r="J76" s="156">
        <f>VLOOKUP(B76,'Full FBS'!$B$18:$M$2049,9,0)</f>
        <v>0</v>
      </c>
      <c r="K76" s="156">
        <f>VLOOKUP(B76,'Full FBS'!$B$18:$M$2049,10,0)</f>
        <v>60</v>
      </c>
      <c r="L76" s="156">
        <f>VLOOKUP(B76,'Full FBS'!$B$18:$M$2049,11,0)</f>
        <v>819</v>
      </c>
      <c r="M76" s="156">
        <f>VLOOKUP(B76,'Full FBS'!$B$18:$M$2049,12,0)</f>
        <v>6</v>
      </c>
      <c r="N76" s="153">
        <f>SUM(G76*$D$8+H76*$D$5+I76*$D$9+J76*$D$6+K76*$D$11+L76*$D$10+M76*$D$7)</f>
        <v>147.9</v>
      </c>
      <c r="O76" s="159">
        <f>VLOOKUP(B76, 'Full FBS'!$B$18:$P$2049, 14, FALSE)</f>
        <v>1</v>
      </c>
      <c r="P76" s="160">
        <f>SUM((((I76+L76)/1200*0.35)+(J76+M76)/14*0.35)+(K76/90)*0.3)*100*O76</f>
        <v>58.887499999999996</v>
      </c>
      <c r="Q76" s="29"/>
      <c r="R76" s="14"/>
      <c r="S76" s="14"/>
      <c r="T76" s="14"/>
      <c r="U76" s="14"/>
    </row>
    <row r="77" spans="1:21" ht="13.5" customHeight="1">
      <c r="A77" s="154">
        <f>RANK(N77,$N$18:$N$850)</f>
        <v>60</v>
      </c>
      <c r="B77" s="148" t="s">
        <v>1251</v>
      </c>
      <c r="C77" s="148" t="s">
        <v>1041</v>
      </c>
      <c r="D77" s="149" t="s">
        <v>43</v>
      </c>
      <c r="E77" s="149" t="s">
        <v>36</v>
      </c>
      <c r="F77" s="149" t="s">
        <v>47</v>
      </c>
      <c r="G77" s="156">
        <f>VLOOKUP(B77,'Full FBS'!$B$18:$M$2049,6,0)</f>
        <v>0</v>
      </c>
      <c r="H77" s="156">
        <f>VLOOKUP(B77,'Full FBS'!$B$18:$M$2049,7,0)</f>
        <v>0</v>
      </c>
      <c r="I77" s="156">
        <f>VLOOKUP(B77,'Full FBS'!$B$18:$M$2049,8,0)</f>
        <v>30</v>
      </c>
      <c r="J77" s="156">
        <f>VLOOKUP(B77,'Full FBS'!$B$18:$M$2049,9,0)</f>
        <v>1</v>
      </c>
      <c r="K77" s="156">
        <f>VLOOKUP(B77,'Full FBS'!$B$18:$M$2049,10,0)</f>
        <v>64</v>
      </c>
      <c r="L77" s="156">
        <f>VLOOKUP(B77,'Full FBS'!$B$18:$M$2049,11,0)</f>
        <v>768</v>
      </c>
      <c r="M77" s="156">
        <f>VLOOKUP(B77,'Full FBS'!$B$18:$M$2049,12,0)</f>
        <v>5</v>
      </c>
      <c r="N77" s="153">
        <f>SUM(G77*$D$8+H77*$D$5+I77*$D$9+J77*$D$6+K77*$D$11+L77*$D$10+M77*$D$7)</f>
        <v>147.80000000000001</v>
      </c>
      <c r="O77" s="159">
        <f>VLOOKUP(B77, 'Full FBS'!$B$18:$P$2049, 14, FALSE)</f>
        <v>1</v>
      </c>
      <c r="P77" s="160">
        <f>SUM((((I77+L77)/1200*0.35)+(J77+M77)/14*0.35)+(K77/90)*0.3)*100*O77</f>
        <v>59.608333333333327</v>
      </c>
      <c r="Q77" s="29"/>
      <c r="R77" s="14"/>
      <c r="S77" s="14"/>
      <c r="T77" s="14"/>
      <c r="U77" s="14"/>
    </row>
    <row r="78" spans="1:21" ht="13.5" customHeight="1">
      <c r="A78" s="154">
        <f>RANK(N78,$N$18:$N$850)</f>
        <v>61</v>
      </c>
      <c r="B78" s="148" t="s">
        <v>2115</v>
      </c>
      <c r="C78" s="148" t="s">
        <v>1934</v>
      </c>
      <c r="D78" s="149" t="s">
        <v>43</v>
      </c>
      <c r="E78" s="149" t="s">
        <v>34</v>
      </c>
      <c r="F78" s="149" t="s">
        <v>37</v>
      </c>
      <c r="G78" s="156">
        <f>VLOOKUP(B78,'Full FBS'!$B$18:$M$2049,6,0)</f>
        <v>0</v>
      </c>
      <c r="H78" s="156">
        <f>VLOOKUP(B78,'Full FBS'!$B$18:$M$2049,7,0)</f>
        <v>0</v>
      </c>
      <c r="I78" s="156">
        <f>VLOOKUP(B78,'Full FBS'!$B$18:$M$2049,8,0)</f>
        <v>0</v>
      </c>
      <c r="J78" s="156">
        <f>VLOOKUP(B78,'Full FBS'!$B$18:$M$2049,9,0)</f>
        <v>0</v>
      </c>
      <c r="K78" s="156">
        <f>VLOOKUP(B78,'Full FBS'!$B$18:$M$2049,10,0)</f>
        <v>52</v>
      </c>
      <c r="L78" s="156">
        <f>VLOOKUP(B78,'Full FBS'!$B$18:$M$2049,11,0)</f>
        <v>832</v>
      </c>
      <c r="M78" s="156">
        <f>VLOOKUP(B78,'Full FBS'!$B$18:$M$2049,12,0)</f>
        <v>6</v>
      </c>
      <c r="N78" s="153">
        <f>SUM(G78*$D$8+H78*$D$5+I78*$D$9+J78*$D$6+K78*$D$11+L78*$D$10+M78*$D$7)</f>
        <v>145.19999999999999</v>
      </c>
      <c r="O78" s="159">
        <f>VLOOKUP(B78, 'Full FBS'!$B$18:$P$2049, 14, FALSE)</f>
        <v>1</v>
      </c>
      <c r="P78" s="160">
        <f>SUM((((I78+L78)/1200*0.35)+(J78+M78)/14*0.35)+(K78/90)*0.3)*100*O78</f>
        <v>56.599999999999994</v>
      </c>
      <c r="Q78" s="29"/>
      <c r="R78" s="14"/>
      <c r="S78" s="14"/>
      <c r="T78" s="14"/>
      <c r="U78" s="14"/>
    </row>
    <row r="79" spans="1:21" ht="13.5" customHeight="1">
      <c r="A79" s="154">
        <f>RANK(N79,$N$18:$N$850)</f>
        <v>62</v>
      </c>
      <c r="B79" s="148" t="s">
        <v>1387</v>
      </c>
      <c r="C79" s="148" t="s">
        <v>1928</v>
      </c>
      <c r="D79" s="149" t="s">
        <v>43</v>
      </c>
      <c r="E79" s="149" t="s">
        <v>36</v>
      </c>
      <c r="F79" s="149" t="s">
        <v>41</v>
      </c>
      <c r="G79" s="156">
        <f>VLOOKUP(B79,'Full FBS'!$B$18:$M$2049,6,0)</f>
        <v>0</v>
      </c>
      <c r="H79" s="156">
        <f>VLOOKUP(B79,'Full FBS'!$B$18:$M$2049,7,0)</f>
        <v>0</v>
      </c>
      <c r="I79" s="156">
        <f>VLOOKUP(B79,'Full FBS'!$B$18:$M$2049,8,0)</f>
        <v>0</v>
      </c>
      <c r="J79" s="156">
        <f>VLOOKUP(B79,'Full FBS'!$B$18:$M$2049,9,0)</f>
        <v>0</v>
      </c>
      <c r="K79" s="156">
        <f>VLOOKUP(B79,'Full FBS'!$B$18:$M$2049,10,0)</f>
        <v>54</v>
      </c>
      <c r="L79" s="156">
        <f>VLOOKUP(B79,'Full FBS'!$B$18:$M$2049,11,0)</f>
        <v>756</v>
      </c>
      <c r="M79" s="156">
        <f>VLOOKUP(B79,'Full FBS'!$B$18:$M$2049,12,0)</f>
        <v>7</v>
      </c>
      <c r="N79" s="153">
        <f>SUM(G79*$D$8+H79*$D$5+I79*$D$9+J79*$D$6+K79*$D$11+L79*$D$10+M79*$D$7)</f>
        <v>144.60000000000002</v>
      </c>
      <c r="O79" s="159">
        <f>VLOOKUP(B79, 'Full FBS'!$B$18:$P$2049, 14, FALSE)</f>
        <v>1</v>
      </c>
      <c r="P79" s="160">
        <f>SUM((((I79+L79)/1200*0.35)+(J79+M79)/14*0.35)+(K79/90)*0.3)*100*O79</f>
        <v>57.54999999999999</v>
      </c>
      <c r="Q79" s="29"/>
      <c r="R79" s="14"/>
      <c r="S79" s="14"/>
      <c r="T79" s="14"/>
      <c r="U79" s="14"/>
    </row>
    <row r="80" spans="1:21" ht="13.5" customHeight="1">
      <c r="A80" s="154">
        <f>RANK(N80,$N$18:$N$850)</f>
        <v>63</v>
      </c>
      <c r="B80" s="148" t="s">
        <v>517</v>
      </c>
      <c r="C80" s="148" t="s">
        <v>416</v>
      </c>
      <c r="D80" s="149" t="s">
        <v>43</v>
      </c>
      <c r="E80" s="149" t="s">
        <v>38</v>
      </c>
      <c r="F80" s="149" t="s">
        <v>37</v>
      </c>
      <c r="G80" s="156">
        <f>VLOOKUP(B80,'Full FBS'!$B$18:$M$2049,6,0)</f>
        <v>0</v>
      </c>
      <c r="H80" s="156">
        <f>VLOOKUP(B80,'Full FBS'!$B$18:$M$2049,7,0)</f>
        <v>0</v>
      </c>
      <c r="I80" s="156">
        <f>VLOOKUP(B80,'Full FBS'!$B$18:$M$2049,8,0)</f>
        <v>0</v>
      </c>
      <c r="J80" s="156">
        <f>VLOOKUP(B80,'Full FBS'!$B$18:$M$2049,9,0)</f>
        <v>0</v>
      </c>
      <c r="K80" s="156">
        <f>VLOOKUP(B80,'Full FBS'!$B$18:$M$2049,10,0)</f>
        <v>58</v>
      </c>
      <c r="L80" s="156">
        <f>VLOOKUP(B80,'Full FBS'!$B$18:$M$2049,11,0)</f>
        <v>795</v>
      </c>
      <c r="M80" s="156">
        <f>VLOOKUP(B80,'Full FBS'!$B$18:$M$2049,12,0)</f>
        <v>6</v>
      </c>
      <c r="N80" s="153">
        <f>SUM(G80*$D$8+H80*$D$5+I80*$D$9+J80*$D$6+K80*$D$11+L80*$D$10+M80*$D$7)</f>
        <v>144.5</v>
      </c>
      <c r="O80" s="159">
        <f>VLOOKUP(B80, 'Full FBS'!$B$18:$P$2049, 14, FALSE)</f>
        <v>1</v>
      </c>
      <c r="P80" s="160">
        <f>SUM((((I80+L80)/1200*0.35)+(J80+M80)/14*0.35)+(K80/90)*0.3)*100*O80</f>
        <v>57.520833333333329</v>
      </c>
      <c r="Q80" s="29"/>
      <c r="R80" s="14"/>
      <c r="S80" s="14"/>
      <c r="T80" s="14"/>
      <c r="U80" s="14"/>
    </row>
    <row r="81" spans="1:21" ht="13.5" customHeight="1">
      <c r="A81" s="154">
        <f>RANK(N81,$N$18:$N$850)</f>
        <v>64</v>
      </c>
      <c r="B81" s="148" t="s">
        <v>530</v>
      </c>
      <c r="C81" s="148" t="s">
        <v>1906</v>
      </c>
      <c r="D81" s="149" t="s">
        <v>43</v>
      </c>
      <c r="E81" s="149" t="s">
        <v>36</v>
      </c>
      <c r="F81" s="149" t="s">
        <v>336</v>
      </c>
      <c r="G81" s="156">
        <f>VLOOKUP(B81,'Full FBS'!$B$18:$M$2049,6,0)</f>
        <v>0</v>
      </c>
      <c r="H81" s="156">
        <f>VLOOKUP(B81,'Full FBS'!$B$18:$M$2049,7,0)</f>
        <v>0</v>
      </c>
      <c r="I81" s="156">
        <f>VLOOKUP(B81,'Full FBS'!$B$18:$M$2049,8,0)</f>
        <v>0</v>
      </c>
      <c r="J81" s="156">
        <f>VLOOKUP(B81,'Full FBS'!$B$18:$M$2049,9,0)</f>
        <v>0</v>
      </c>
      <c r="K81" s="156">
        <f>VLOOKUP(B81,'Full FBS'!$B$18:$M$2049,10,0)</f>
        <v>61</v>
      </c>
      <c r="L81" s="156">
        <f>VLOOKUP(B81,'Full FBS'!$B$18:$M$2049,11,0)</f>
        <v>776</v>
      </c>
      <c r="M81" s="156">
        <f>VLOOKUP(B81,'Full FBS'!$B$18:$M$2049,12,0)</f>
        <v>6</v>
      </c>
      <c r="N81" s="153">
        <f>SUM(G81*$D$8+H81*$D$5+I81*$D$9+J81*$D$6+K81*$D$11+L81*$D$10+M81*$D$7)</f>
        <v>144.10000000000002</v>
      </c>
      <c r="O81" s="159">
        <f>VLOOKUP(B81, 'Full FBS'!$B$18:$P$2049, 14, FALSE)</f>
        <v>1</v>
      </c>
      <c r="P81" s="160">
        <f>SUM((((I81+L81)/1200*0.35)+(J81+M81)/14*0.35)+(K81/90)*0.3)*100*O81</f>
        <v>57.966666666666669</v>
      </c>
      <c r="Q81" s="29"/>
      <c r="R81" s="14"/>
      <c r="S81" s="14"/>
      <c r="T81" s="14"/>
      <c r="U81" s="14"/>
    </row>
    <row r="82" spans="1:21" ht="13.5" customHeight="1">
      <c r="A82" s="154">
        <f>RANK(N82,$N$18:$N$850)</f>
        <v>65</v>
      </c>
      <c r="B82" s="148" t="s">
        <v>735</v>
      </c>
      <c r="C82" s="148" t="s">
        <v>1957</v>
      </c>
      <c r="D82" s="149" t="s">
        <v>43</v>
      </c>
      <c r="E82" s="149" t="s">
        <v>34</v>
      </c>
      <c r="F82" s="149" t="s">
        <v>1047</v>
      </c>
      <c r="G82" s="156">
        <f>VLOOKUP(B82,'Full FBS'!$B$18:$M$2049,6,0)</f>
        <v>0</v>
      </c>
      <c r="H82" s="156">
        <f>VLOOKUP(B82,'Full FBS'!$B$18:$M$2049,7,0)</f>
        <v>0</v>
      </c>
      <c r="I82" s="156">
        <f>VLOOKUP(B82,'Full FBS'!$B$18:$M$2049,8,0)</f>
        <v>44</v>
      </c>
      <c r="J82" s="156">
        <f>VLOOKUP(B82,'Full FBS'!$B$18:$M$2049,9,0)</f>
        <v>0</v>
      </c>
      <c r="K82" s="156">
        <f>VLOOKUP(B82,'Full FBS'!$B$18:$M$2049,10,0)</f>
        <v>58</v>
      </c>
      <c r="L82" s="156">
        <f>VLOOKUP(B82,'Full FBS'!$B$18:$M$2049,11,0)</f>
        <v>804</v>
      </c>
      <c r="M82" s="156">
        <f>VLOOKUP(B82,'Full FBS'!$B$18:$M$2049,12,0)</f>
        <v>5</v>
      </c>
      <c r="N82" s="153">
        <f>SUM(G82*$D$8+H82*$D$5+I82*$D$9+J82*$D$6+K82*$D$11+L82*$D$10+M82*$D$7)</f>
        <v>143.80000000000001</v>
      </c>
      <c r="O82" s="159">
        <f>VLOOKUP(B82, 'Full FBS'!$B$18:$P$2049, 14, FALSE)</f>
        <v>1</v>
      </c>
      <c r="P82" s="160">
        <f>SUM((((I82+L82)/1200*0.35)+(J82+M82)/14*0.35)+(K82/90)*0.3)*100*O82</f>
        <v>56.566666666666663</v>
      </c>
      <c r="Q82" s="29"/>
      <c r="R82" s="14"/>
      <c r="S82" s="14"/>
      <c r="T82" s="14"/>
      <c r="U82" s="14"/>
    </row>
    <row r="83" spans="1:21" ht="13.5" customHeight="1">
      <c r="A83" s="154">
        <f>RANK(N83,$N$18:$N$850)</f>
        <v>66</v>
      </c>
      <c r="B83" s="148" t="s">
        <v>300</v>
      </c>
      <c r="C83" s="148" t="s">
        <v>414</v>
      </c>
      <c r="D83" s="149" t="s">
        <v>43</v>
      </c>
      <c r="E83" s="149" t="s">
        <v>34</v>
      </c>
      <c r="F83" s="149" t="s">
        <v>47</v>
      </c>
      <c r="G83" s="156">
        <f>VLOOKUP(B83,'Full FBS'!$B$18:$M$2049,6,0)</f>
        <v>0</v>
      </c>
      <c r="H83" s="156">
        <f>VLOOKUP(B83,'Full FBS'!$B$18:$M$2049,7,0)</f>
        <v>0</v>
      </c>
      <c r="I83" s="156">
        <f>VLOOKUP(B83,'Full FBS'!$B$18:$M$2049,8,0)</f>
        <v>0</v>
      </c>
      <c r="J83" s="156">
        <f>VLOOKUP(B83,'Full FBS'!$B$18:$M$2049,9,0)</f>
        <v>0</v>
      </c>
      <c r="K83" s="156">
        <f>VLOOKUP(B83,'Full FBS'!$B$18:$M$2049,10,0)</f>
        <v>50</v>
      </c>
      <c r="L83" s="156">
        <f>VLOOKUP(B83,'Full FBS'!$B$18:$M$2049,11,0)</f>
        <v>825</v>
      </c>
      <c r="M83" s="156">
        <f>VLOOKUP(B83,'Full FBS'!$B$18:$M$2049,12,0)</f>
        <v>6</v>
      </c>
      <c r="N83" s="153">
        <f>SUM(G83*$D$8+H83*$D$5+I83*$D$9+J83*$D$6+K83*$D$11+L83*$D$10+M83*$D$7)</f>
        <v>143.5</v>
      </c>
      <c r="O83" s="159">
        <f>VLOOKUP(B83, 'Full FBS'!$B$18:$P$2049, 14, FALSE)</f>
        <v>1</v>
      </c>
      <c r="P83" s="160">
        <f>SUM((((I83+L83)/1200*0.35)+(J83+M83)/14*0.35)+(K83/90)*0.3)*100*O83</f>
        <v>55.729166666666664</v>
      </c>
      <c r="Q83" s="29"/>
      <c r="R83" s="14"/>
      <c r="S83" s="14"/>
      <c r="T83" s="14"/>
      <c r="U83" s="14"/>
    </row>
    <row r="84" spans="1:21" ht="13.5" customHeight="1">
      <c r="A84" s="154">
        <f>RANK(N84,$N$18:$N$850)</f>
        <v>67</v>
      </c>
      <c r="B84" s="148" t="s">
        <v>289</v>
      </c>
      <c r="C84" s="148" t="s">
        <v>1948</v>
      </c>
      <c r="D84" s="149" t="s">
        <v>43</v>
      </c>
      <c r="E84" s="149" t="s">
        <v>34</v>
      </c>
      <c r="F84" s="149" t="s">
        <v>35</v>
      </c>
      <c r="G84" s="156">
        <f>VLOOKUP(B84,'Full FBS'!$B$18:$M$2049,6,0)</f>
        <v>0</v>
      </c>
      <c r="H84" s="156">
        <f>VLOOKUP(B84,'Full FBS'!$B$18:$M$2049,7,0)</f>
        <v>0</v>
      </c>
      <c r="I84" s="156">
        <f>VLOOKUP(B84,'Full FBS'!$B$18:$M$2049,8,0)</f>
        <v>0</v>
      </c>
      <c r="J84" s="156">
        <f>VLOOKUP(B84,'Full FBS'!$B$18:$M$2049,9,0)</f>
        <v>0</v>
      </c>
      <c r="K84" s="156">
        <f>VLOOKUP(B84,'Full FBS'!$B$18:$M$2049,10,0)</f>
        <v>61</v>
      </c>
      <c r="L84" s="156">
        <f>VLOOKUP(B84,'Full FBS'!$B$18:$M$2049,11,0)</f>
        <v>768</v>
      </c>
      <c r="M84" s="156">
        <f>VLOOKUP(B84,'Full FBS'!$B$18:$M$2049,12,0)</f>
        <v>6</v>
      </c>
      <c r="N84" s="153">
        <f>SUM(G84*$D$8+H84*$D$5+I84*$D$9+J84*$D$6+K84*$D$11+L84*$D$10+M84*$D$7)</f>
        <v>143.30000000000001</v>
      </c>
      <c r="O84" s="159">
        <f>VLOOKUP(B84, 'Full FBS'!$B$18:$P$2049, 14, FALSE)</f>
        <v>1</v>
      </c>
      <c r="P84" s="160">
        <f>SUM((((I84+L84)/1200*0.35)+(J84+M84)/14*0.35)+(K84/90)*0.3)*100*O84</f>
        <v>57.733333333333334</v>
      </c>
      <c r="Q84" s="29"/>
      <c r="R84" s="14"/>
      <c r="S84" s="14"/>
      <c r="T84" s="14"/>
      <c r="U84" s="14"/>
    </row>
    <row r="85" spans="1:21" ht="13.5" customHeight="1">
      <c r="A85" s="154">
        <f>RANK(N85,$N$18:$N$850)</f>
        <v>68</v>
      </c>
      <c r="B85" s="148" t="s">
        <v>234</v>
      </c>
      <c r="C85" s="148" t="s">
        <v>434</v>
      </c>
      <c r="D85" s="149" t="s">
        <v>43</v>
      </c>
      <c r="E85" s="149" t="s">
        <v>34</v>
      </c>
      <c r="F85" s="149" t="s">
        <v>41</v>
      </c>
      <c r="G85" s="156">
        <f>VLOOKUP(B85,'Full FBS'!$B$18:$M$2049,6,0)</f>
        <v>0</v>
      </c>
      <c r="H85" s="156">
        <f>VLOOKUP(B85,'Full FBS'!$B$18:$M$2049,7,0)</f>
        <v>0</v>
      </c>
      <c r="I85" s="156">
        <f>VLOOKUP(B85,'Full FBS'!$B$18:$M$2049,8,0)</f>
        <v>0</v>
      </c>
      <c r="J85" s="156">
        <f>VLOOKUP(B85,'Full FBS'!$B$18:$M$2049,9,0)</f>
        <v>0</v>
      </c>
      <c r="K85" s="156">
        <f>VLOOKUP(B85,'Full FBS'!$B$18:$M$2049,10,0)</f>
        <v>61</v>
      </c>
      <c r="L85" s="156">
        <f>VLOOKUP(B85,'Full FBS'!$B$18:$M$2049,11,0)</f>
        <v>824</v>
      </c>
      <c r="M85" s="156">
        <f>VLOOKUP(B85,'Full FBS'!$B$18:$M$2049,12,0)</f>
        <v>5</v>
      </c>
      <c r="N85" s="153">
        <f>SUM(G85*$D$8+H85*$D$5+I85*$D$9+J85*$D$6+K85*$D$11+L85*$D$10+M85*$D$7)</f>
        <v>142.9</v>
      </c>
      <c r="O85" s="159">
        <f>VLOOKUP(B85, 'Full FBS'!$B$18:$P$2049, 14, FALSE)</f>
        <v>1</v>
      </c>
      <c r="P85" s="160">
        <f>SUM((((I85+L85)/1200*0.35)+(J85+M85)/14*0.35)+(K85/90)*0.3)*100*O85</f>
        <v>56.866666666666667</v>
      </c>
      <c r="Q85" s="29"/>
      <c r="R85" s="14"/>
      <c r="S85" s="14"/>
      <c r="T85" s="14"/>
      <c r="U85" s="14"/>
    </row>
    <row r="86" spans="1:21" ht="13.5" customHeight="1">
      <c r="A86" s="154">
        <f>RANK(N86,$N$18:$N$850)</f>
        <v>69</v>
      </c>
      <c r="B86" s="148" t="s">
        <v>627</v>
      </c>
      <c r="C86" s="148" t="s">
        <v>1042</v>
      </c>
      <c r="D86" s="149" t="s">
        <v>43</v>
      </c>
      <c r="E86" s="149" t="s">
        <v>38</v>
      </c>
      <c r="F86" s="149" t="s">
        <v>48</v>
      </c>
      <c r="G86" s="156">
        <f>VLOOKUP(B86,'Full FBS'!$B$18:$M$2049,6,0)</f>
        <v>0</v>
      </c>
      <c r="H86" s="156">
        <f>VLOOKUP(B86,'Full FBS'!$B$18:$M$2049,7,0)</f>
        <v>0</v>
      </c>
      <c r="I86" s="156">
        <f>VLOOKUP(B86,'Full FBS'!$B$18:$M$2049,8,0)</f>
        <v>0</v>
      </c>
      <c r="J86" s="156">
        <f>VLOOKUP(B86,'Full FBS'!$B$18:$M$2049,9,0)</f>
        <v>0</v>
      </c>
      <c r="K86" s="156">
        <f>VLOOKUP(B86,'Full FBS'!$B$18:$M$2049,10,0)</f>
        <v>55</v>
      </c>
      <c r="L86" s="156">
        <f>VLOOKUP(B86,'Full FBS'!$B$18:$M$2049,11,0)</f>
        <v>730</v>
      </c>
      <c r="M86" s="156">
        <f>VLOOKUP(B86,'Full FBS'!$B$18:$M$2049,12,0)</f>
        <v>7</v>
      </c>
      <c r="N86" s="153">
        <f>SUM(G86*$D$8+H86*$D$5+I86*$D$9+J86*$D$6+K86*$D$11+L86*$D$10+M86*$D$7)</f>
        <v>142.5</v>
      </c>
      <c r="O86" s="159">
        <f>VLOOKUP(B86, 'Full FBS'!$B$18:$P$2049, 14, FALSE)</f>
        <v>1</v>
      </c>
      <c r="P86" s="160">
        <f>SUM((((I86+L86)/1200*0.35)+(J86+M86)/14*0.35)+(K86/90)*0.3)*100*O86</f>
        <v>57.125</v>
      </c>
      <c r="Q86" s="29"/>
      <c r="R86" s="14"/>
      <c r="S86" s="14"/>
      <c r="T86" s="14"/>
      <c r="U86" s="14"/>
    </row>
    <row r="87" spans="1:21" ht="13.5" customHeight="1">
      <c r="A87" s="154">
        <f>RANK(N87,$N$18:$N$850)</f>
        <v>70</v>
      </c>
      <c r="B87" s="148" t="s">
        <v>800</v>
      </c>
      <c r="C87" s="148" t="s">
        <v>1939</v>
      </c>
      <c r="D87" s="149" t="s">
        <v>43</v>
      </c>
      <c r="E87" s="149" t="s">
        <v>34</v>
      </c>
      <c r="F87" s="149" t="s">
        <v>41</v>
      </c>
      <c r="G87" s="156">
        <f>VLOOKUP(B87,'Full FBS'!$B$18:$M$2049,6,0)</f>
        <v>0</v>
      </c>
      <c r="H87" s="156">
        <f>VLOOKUP(B87,'Full FBS'!$B$18:$M$2049,7,0)</f>
        <v>0</v>
      </c>
      <c r="I87" s="156">
        <f>VLOOKUP(B87,'Full FBS'!$B$18:$M$2049,8,0)</f>
        <v>201</v>
      </c>
      <c r="J87" s="156">
        <f>VLOOKUP(B87,'Full FBS'!$B$18:$M$2049,9,0)</f>
        <v>1</v>
      </c>
      <c r="K87" s="156">
        <f>VLOOKUP(B87,'Full FBS'!$B$18:$M$2049,10,0)</f>
        <v>47</v>
      </c>
      <c r="L87" s="156">
        <f>VLOOKUP(B87,'Full FBS'!$B$18:$M$2049,11,0)</f>
        <v>667</v>
      </c>
      <c r="M87" s="156">
        <f>VLOOKUP(B87,'Full FBS'!$B$18:$M$2049,12,0)</f>
        <v>4</v>
      </c>
      <c r="N87" s="153">
        <f>SUM(G87*$D$8+H87*$D$5+I87*$D$9+J87*$D$6+K87*$D$11+L87*$D$10+M87*$D$7)</f>
        <v>140.30000000000001</v>
      </c>
      <c r="O87" s="159">
        <f>VLOOKUP(B87, 'Full FBS'!$B$18:$P$2049, 14, FALSE)</f>
        <v>1</v>
      </c>
      <c r="P87" s="160">
        <f>SUM((((I87+L87)/1200*0.35)+(J87+M87)/14*0.35)+(K87/90)*0.3)*100*O87</f>
        <v>53.483333333333327</v>
      </c>
      <c r="Q87" s="29"/>
      <c r="R87" s="14"/>
      <c r="S87" s="14"/>
      <c r="T87" s="14"/>
      <c r="U87" s="14"/>
    </row>
    <row r="88" spans="1:21" ht="13.5" customHeight="1">
      <c r="A88" s="154">
        <f>RANK(N88,$N$18:$N$850)</f>
        <v>71</v>
      </c>
      <c r="B88" s="148" t="s">
        <v>606</v>
      </c>
      <c r="C88" s="148" t="s">
        <v>451</v>
      </c>
      <c r="D88" s="149" t="s">
        <v>43</v>
      </c>
      <c r="E88" s="149" t="s">
        <v>38</v>
      </c>
      <c r="F88" s="149" t="s">
        <v>336</v>
      </c>
      <c r="G88" s="156">
        <f>VLOOKUP(B88,'Full FBS'!$B$18:$M$2049,6,0)</f>
        <v>0</v>
      </c>
      <c r="H88" s="156">
        <f>VLOOKUP(B88,'Full FBS'!$B$18:$M$2049,7,0)</f>
        <v>0</v>
      </c>
      <c r="I88" s="156">
        <f>VLOOKUP(B88,'Full FBS'!$B$18:$M$2049,8,0)</f>
        <v>0</v>
      </c>
      <c r="J88" s="156">
        <f>VLOOKUP(B88,'Full FBS'!$B$18:$M$2049,9,0)</f>
        <v>0</v>
      </c>
      <c r="K88" s="156">
        <f>VLOOKUP(B88,'Full FBS'!$B$18:$M$2049,10,0)</f>
        <v>58</v>
      </c>
      <c r="L88" s="156">
        <f>VLOOKUP(B88,'Full FBS'!$B$18:$M$2049,11,0)</f>
        <v>745</v>
      </c>
      <c r="M88" s="156">
        <f>VLOOKUP(B88,'Full FBS'!$B$18:$M$2049,12,0)</f>
        <v>6</v>
      </c>
      <c r="N88" s="153">
        <f>SUM(G88*$D$8+H88*$D$5+I88*$D$9+J88*$D$6+K88*$D$11+L88*$D$10+M88*$D$7)</f>
        <v>139.5</v>
      </c>
      <c r="O88" s="159">
        <f>VLOOKUP(B88, 'Full FBS'!$B$18:$P$2049, 14, FALSE)</f>
        <v>1</v>
      </c>
      <c r="P88" s="160">
        <f>SUM((((I88+L88)/1200*0.35)+(J88+M88)/14*0.35)+(K88/90)*0.3)*100*O88</f>
        <v>56.062500000000007</v>
      </c>
      <c r="Q88" s="29"/>
      <c r="R88" s="14"/>
      <c r="S88" s="14"/>
      <c r="T88" s="14"/>
      <c r="U88" s="14"/>
    </row>
    <row r="89" spans="1:21" ht="13.5" customHeight="1">
      <c r="A89" s="154">
        <f>RANK(N89,$N$18:$N$850)</f>
        <v>72</v>
      </c>
      <c r="B89" s="148" t="s">
        <v>494</v>
      </c>
      <c r="C89" s="148" t="s">
        <v>442</v>
      </c>
      <c r="D89" s="149" t="s">
        <v>43</v>
      </c>
      <c r="E89" s="149" t="s">
        <v>34</v>
      </c>
      <c r="F89" s="149" t="s">
        <v>336</v>
      </c>
      <c r="G89" s="156">
        <f>VLOOKUP(B89,'Full FBS'!$B$18:$M$2049,6,0)</f>
        <v>0</v>
      </c>
      <c r="H89" s="156">
        <f>VLOOKUP(B89,'Full FBS'!$B$18:$M$2049,7,0)</f>
        <v>0</v>
      </c>
      <c r="I89" s="156">
        <f>VLOOKUP(B89,'Full FBS'!$B$18:$M$2049,8,0)</f>
        <v>0</v>
      </c>
      <c r="J89" s="156">
        <f>VLOOKUP(B89,'Full FBS'!$B$18:$M$2049,9,0)</f>
        <v>0</v>
      </c>
      <c r="K89" s="156">
        <f>VLOOKUP(B89,'Full FBS'!$B$18:$M$2049,10,0)</f>
        <v>46</v>
      </c>
      <c r="L89" s="156">
        <f>VLOOKUP(B89,'Full FBS'!$B$18:$M$2049,11,0)</f>
        <v>736</v>
      </c>
      <c r="M89" s="156">
        <f>VLOOKUP(B89,'Full FBS'!$B$18:$M$2049,12,0)</f>
        <v>7</v>
      </c>
      <c r="N89" s="153">
        <f>SUM(G89*$D$8+H89*$D$5+I89*$D$9+J89*$D$6+K89*$D$11+L89*$D$10+M89*$D$7)</f>
        <v>138.60000000000002</v>
      </c>
      <c r="O89" s="159">
        <f>VLOOKUP(B89, 'Full FBS'!$B$18:$P$2049, 14, FALSE)</f>
        <v>1</v>
      </c>
      <c r="P89" s="160">
        <f>SUM((((I89+L89)/1200*0.35)+(J89+M89)/14*0.35)+(K89/90)*0.3)*100*O89</f>
        <v>54.29999999999999</v>
      </c>
      <c r="Q89" s="29"/>
      <c r="R89" s="14"/>
      <c r="S89" s="14"/>
      <c r="T89" s="14"/>
      <c r="U89" s="14"/>
    </row>
    <row r="90" spans="1:21" ht="13.5" customHeight="1">
      <c r="A90" s="154">
        <f>RANK(N90,$N$18:$N$850)</f>
        <v>73</v>
      </c>
      <c r="B90" s="148" t="s">
        <v>1212</v>
      </c>
      <c r="C90" s="148" t="s">
        <v>1914</v>
      </c>
      <c r="D90" s="149" t="s">
        <v>43</v>
      </c>
      <c r="E90" s="149" t="s">
        <v>38</v>
      </c>
      <c r="F90" s="149" t="s">
        <v>1966</v>
      </c>
      <c r="G90" s="156">
        <f>VLOOKUP(B90,'Full FBS'!$B$18:$M$2049,6,0)</f>
        <v>0</v>
      </c>
      <c r="H90" s="156">
        <f>VLOOKUP(B90,'Full FBS'!$B$18:$M$2049,7,0)</f>
        <v>0</v>
      </c>
      <c r="I90" s="156">
        <f>VLOOKUP(B90,'Full FBS'!$B$18:$M$2049,8,0)</f>
        <v>0</v>
      </c>
      <c r="J90" s="156">
        <f>VLOOKUP(B90,'Full FBS'!$B$18:$M$2049,9,0)</f>
        <v>0</v>
      </c>
      <c r="K90" s="156">
        <f>VLOOKUP(B90,'Full FBS'!$B$18:$M$2049,10,0)</f>
        <v>52</v>
      </c>
      <c r="L90" s="156">
        <f>VLOOKUP(B90,'Full FBS'!$B$18:$M$2049,11,0)</f>
        <v>823</v>
      </c>
      <c r="M90" s="156">
        <f>VLOOKUP(B90,'Full FBS'!$B$18:$M$2049,12,0)</f>
        <v>5</v>
      </c>
      <c r="N90" s="153">
        <f>SUM(G90*$D$8+H90*$D$5+I90*$D$9+J90*$D$6+K90*$D$11+L90*$D$10+M90*$D$7)</f>
        <v>138.30000000000001</v>
      </c>
      <c r="O90" s="159">
        <f>VLOOKUP(B90, 'Full FBS'!$B$18:$P$2049, 14, FALSE)</f>
        <v>1</v>
      </c>
      <c r="P90" s="160">
        <f>SUM((((I90+L90)/1200*0.35)+(J90+M90)/14*0.35)+(K90/90)*0.3)*100*O90</f>
        <v>53.837499999999991</v>
      </c>
      <c r="Q90" s="29"/>
      <c r="R90" s="14"/>
      <c r="S90" s="14"/>
      <c r="T90" s="14"/>
      <c r="U90" s="14"/>
    </row>
    <row r="91" spans="1:21" ht="13.5" customHeight="1">
      <c r="A91" s="154">
        <f>RANK(N91,$N$18:$N$850)</f>
        <v>74</v>
      </c>
      <c r="B91" s="148" t="s">
        <v>901</v>
      </c>
      <c r="C91" s="148" t="s">
        <v>1952</v>
      </c>
      <c r="D91" s="149" t="s">
        <v>43</v>
      </c>
      <c r="E91" s="149" t="s">
        <v>38</v>
      </c>
      <c r="F91" s="149" t="s">
        <v>1966</v>
      </c>
      <c r="G91" s="156">
        <f>VLOOKUP(B91,'Full FBS'!$B$18:$M$2049,6,0)</f>
        <v>0</v>
      </c>
      <c r="H91" s="156">
        <f>VLOOKUP(B91,'Full FBS'!$B$18:$M$2049,7,0)</f>
        <v>0</v>
      </c>
      <c r="I91" s="156">
        <f>VLOOKUP(B91,'Full FBS'!$B$18:$M$2049,8,0)</f>
        <v>25</v>
      </c>
      <c r="J91" s="156">
        <f>VLOOKUP(B91,'Full FBS'!$B$18:$M$2049,9,0)</f>
        <v>0</v>
      </c>
      <c r="K91" s="156">
        <f>VLOOKUP(B91,'Full FBS'!$B$18:$M$2049,10,0)</f>
        <v>50</v>
      </c>
      <c r="L91" s="156">
        <f>VLOOKUP(B91,'Full FBS'!$B$18:$M$2049,11,0)</f>
        <v>739</v>
      </c>
      <c r="M91" s="156">
        <f>VLOOKUP(B91,'Full FBS'!$B$18:$M$2049,12,0)</f>
        <v>6</v>
      </c>
      <c r="N91" s="153">
        <f>SUM(G91*$D$8+H91*$D$5+I91*$D$9+J91*$D$6+K91*$D$11+L91*$D$10+M91*$D$7)</f>
        <v>137.4</v>
      </c>
      <c r="O91" s="159">
        <f>VLOOKUP(B91, 'Full FBS'!$B$18:$P$2049, 14, FALSE)</f>
        <v>1</v>
      </c>
      <c r="P91" s="160">
        <f>SUM((((I91+L91)/1200*0.35)+(J91+M91)/14*0.35)+(K91/90)*0.3)*100*O91</f>
        <v>53.949999999999996</v>
      </c>
      <c r="Q91" s="29"/>
      <c r="R91" s="14"/>
      <c r="S91" s="14"/>
      <c r="T91" s="14"/>
      <c r="U91" s="14"/>
    </row>
    <row r="92" spans="1:21" ht="13.5" customHeight="1">
      <c r="A92" s="154">
        <f>RANK(N92,$N$18:$N$850)</f>
        <v>75</v>
      </c>
      <c r="B92" s="148" t="s">
        <v>211</v>
      </c>
      <c r="C92" s="148" t="s">
        <v>1913</v>
      </c>
      <c r="D92" s="149" t="s">
        <v>43</v>
      </c>
      <c r="E92" s="149" t="s">
        <v>34</v>
      </c>
      <c r="F92" s="149" t="s">
        <v>336</v>
      </c>
      <c r="G92" s="156">
        <f>VLOOKUP(B92,'Full FBS'!$B$18:$M$2049,6,0)</f>
        <v>0</v>
      </c>
      <c r="H92" s="156">
        <f>VLOOKUP(B92,'Full FBS'!$B$18:$M$2049,7,0)</f>
        <v>0</v>
      </c>
      <c r="I92" s="156">
        <f>VLOOKUP(B92,'Full FBS'!$B$18:$M$2049,8,0)</f>
        <v>0</v>
      </c>
      <c r="J92" s="156">
        <f>VLOOKUP(B92,'Full FBS'!$B$18:$M$2049,9,0)</f>
        <v>0</v>
      </c>
      <c r="K92" s="156">
        <f>VLOOKUP(B92,'Full FBS'!$B$18:$M$2049,10,0)</f>
        <v>53</v>
      </c>
      <c r="L92" s="156">
        <f>VLOOKUP(B92,'Full FBS'!$B$18:$M$2049,11,0)</f>
        <v>742</v>
      </c>
      <c r="M92" s="156">
        <f>VLOOKUP(B92,'Full FBS'!$B$18:$M$2049,12,0)</f>
        <v>6</v>
      </c>
      <c r="N92" s="153">
        <f>SUM(G92*$D$8+H92*$D$5+I92*$D$9+J92*$D$6+K92*$D$11+L92*$D$10+M92*$D$7)</f>
        <v>136.69999999999999</v>
      </c>
      <c r="O92" s="159">
        <f>VLOOKUP(B92, 'Full FBS'!$B$18:$P$2049, 14, FALSE)</f>
        <v>1</v>
      </c>
      <c r="P92" s="160">
        <f>SUM((((I92+L92)/1200*0.35)+(J92+M92)/14*0.35)+(K92/90)*0.3)*100*O92</f>
        <v>54.308333333333323</v>
      </c>
      <c r="Q92" s="29"/>
      <c r="R92" s="14"/>
      <c r="S92" s="14"/>
      <c r="T92" s="14"/>
      <c r="U92" s="14"/>
    </row>
    <row r="93" spans="1:21" ht="13.5" customHeight="1">
      <c r="A93" s="154">
        <f>RANK(N93,$N$18:$N$850)</f>
        <v>76</v>
      </c>
      <c r="B93" s="148" t="s">
        <v>1145</v>
      </c>
      <c r="C93" s="148" t="s">
        <v>1908</v>
      </c>
      <c r="D93" s="149" t="s">
        <v>43</v>
      </c>
      <c r="E93" s="149" t="s">
        <v>36</v>
      </c>
      <c r="F93" s="149" t="s">
        <v>35</v>
      </c>
      <c r="G93" s="156">
        <f>VLOOKUP(B93,'Full FBS'!$B$18:$M$2049,6,0)</f>
        <v>0</v>
      </c>
      <c r="H93" s="156">
        <f>VLOOKUP(B93,'Full FBS'!$B$18:$M$2049,7,0)</f>
        <v>0</v>
      </c>
      <c r="I93" s="156">
        <f>VLOOKUP(B93,'Full FBS'!$B$18:$M$2049,8,0)</f>
        <v>0</v>
      </c>
      <c r="J93" s="156">
        <f>VLOOKUP(B93,'Full FBS'!$B$18:$M$2049,9,0)</f>
        <v>0</v>
      </c>
      <c r="K93" s="156">
        <f>VLOOKUP(B93,'Full FBS'!$B$18:$M$2049,10,0)</f>
        <v>52</v>
      </c>
      <c r="L93" s="156">
        <f>VLOOKUP(B93,'Full FBS'!$B$18:$M$2049,11,0)</f>
        <v>744</v>
      </c>
      <c r="M93" s="156">
        <f>VLOOKUP(B93,'Full FBS'!$B$18:$M$2049,12,0)</f>
        <v>6</v>
      </c>
      <c r="N93" s="153">
        <f>SUM(G93*$D$8+H93*$D$5+I93*$D$9+J93*$D$6+K93*$D$11+L93*$D$10+M93*$D$7)</f>
        <v>136.4</v>
      </c>
      <c r="O93" s="159">
        <f>VLOOKUP(B93, 'Full FBS'!$B$18:$P$2049, 14, FALSE)</f>
        <v>1</v>
      </c>
      <c r="P93" s="160">
        <f>SUM((((I93+L93)/1200*0.35)+(J93+M93)/14*0.35)+(K93/90)*0.3)*100*O93</f>
        <v>54.033333333333331</v>
      </c>
      <c r="Q93" s="29"/>
      <c r="R93" s="14"/>
      <c r="S93" s="14"/>
      <c r="T93" s="14"/>
      <c r="U93" s="14"/>
    </row>
    <row r="94" spans="1:21" ht="13.5" customHeight="1">
      <c r="A94" s="154">
        <f>RANK(N94,$N$18:$N$850)</f>
        <v>77</v>
      </c>
      <c r="B94" s="148" t="s">
        <v>731</v>
      </c>
      <c r="C94" s="148" t="s">
        <v>422</v>
      </c>
      <c r="D94" s="149" t="s">
        <v>43</v>
      </c>
      <c r="E94" s="149" t="s">
        <v>34</v>
      </c>
      <c r="F94" s="149" t="s">
        <v>337</v>
      </c>
      <c r="G94" s="156">
        <f>VLOOKUP(B94,'Full FBS'!$B$18:$M$2049,6,0)</f>
        <v>0</v>
      </c>
      <c r="H94" s="156">
        <f>VLOOKUP(B94,'Full FBS'!$B$18:$M$2049,7,0)</f>
        <v>0</v>
      </c>
      <c r="I94" s="156">
        <f>VLOOKUP(B94,'Full FBS'!$B$18:$M$2049,8,0)</f>
        <v>0</v>
      </c>
      <c r="J94" s="156">
        <f>VLOOKUP(B94,'Full FBS'!$B$18:$M$2049,9,0)</f>
        <v>0</v>
      </c>
      <c r="K94" s="156">
        <f>VLOOKUP(B94,'Full FBS'!$B$18:$M$2049,10,0)</f>
        <v>51</v>
      </c>
      <c r="L94" s="156">
        <f>VLOOKUP(B94,'Full FBS'!$B$18:$M$2049,11,0)</f>
        <v>747</v>
      </c>
      <c r="M94" s="156">
        <f>VLOOKUP(B94,'Full FBS'!$B$18:$M$2049,12,0)</f>
        <v>6</v>
      </c>
      <c r="N94" s="153">
        <f>SUM(G94*$D$8+H94*$D$5+I94*$D$9+J94*$D$6+K94*$D$11+L94*$D$10+M94*$D$7)</f>
        <v>136.19999999999999</v>
      </c>
      <c r="O94" s="159">
        <f>VLOOKUP(B94, 'Full FBS'!$B$18:$P$2049, 14, FALSE)</f>
        <v>1</v>
      </c>
      <c r="P94" s="160">
        <f>SUM((((I94+L94)/1200*0.35)+(J94+M94)/14*0.35)+(K94/90)*0.3)*100*O94</f>
        <v>53.787500000000001</v>
      </c>
      <c r="Q94" s="29"/>
      <c r="R94" s="14"/>
      <c r="S94" s="14"/>
      <c r="T94" s="14"/>
      <c r="U94" s="14"/>
    </row>
    <row r="95" spans="1:21" ht="13.5" customHeight="1">
      <c r="A95" s="154">
        <f>RANK(N95,$N$18:$N$850)</f>
        <v>78</v>
      </c>
      <c r="B95" s="148" t="s">
        <v>626</v>
      </c>
      <c r="C95" s="148" t="s">
        <v>1941</v>
      </c>
      <c r="D95" s="149" t="s">
        <v>43</v>
      </c>
      <c r="E95" s="149" t="s">
        <v>34</v>
      </c>
      <c r="F95" s="149" t="s">
        <v>1047</v>
      </c>
      <c r="G95" s="156">
        <f>VLOOKUP(B95,'Full FBS'!$B$18:$M$2049,6,0)</f>
        <v>0</v>
      </c>
      <c r="H95" s="156">
        <f>VLOOKUP(B95,'Full FBS'!$B$18:$M$2049,7,0)</f>
        <v>0</v>
      </c>
      <c r="I95" s="156">
        <f>VLOOKUP(B95,'Full FBS'!$B$18:$M$2049,8,0)</f>
        <v>0</v>
      </c>
      <c r="J95" s="156">
        <f>VLOOKUP(B95,'Full FBS'!$B$18:$M$2049,9,0)</f>
        <v>0</v>
      </c>
      <c r="K95" s="156">
        <f>VLOOKUP(B95,'Full FBS'!$B$18:$M$2049,10,0)</f>
        <v>50</v>
      </c>
      <c r="L95" s="156">
        <f>VLOOKUP(B95,'Full FBS'!$B$18:$M$2049,11,0)</f>
        <v>749</v>
      </c>
      <c r="M95" s="156">
        <f>VLOOKUP(B95,'Full FBS'!$B$18:$M$2049,12,0)</f>
        <v>6</v>
      </c>
      <c r="N95" s="153">
        <f>SUM(G95*$D$8+H95*$D$5+I95*$D$9+J95*$D$6+K95*$D$11+L95*$D$10+M95*$D$7)</f>
        <v>135.9</v>
      </c>
      <c r="O95" s="159">
        <f>VLOOKUP(B95, 'Full FBS'!$B$18:$P$2049, 14, FALSE)</f>
        <v>1</v>
      </c>
      <c r="P95" s="160">
        <f>SUM((((I95+L95)/1200*0.35)+(J95+M95)/14*0.35)+(K95/90)*0.3)*100*O95</f>
        <v>53.512499999999996</v>
      </c>
      <c r="Q95" s="29"/>
      <c r="R95" s="14"/>
      <c r="S95" s="14"/>
      <c r="T95" s="14"/>
      <c r="U95" s="14"/>
    </row>
    <row r="96" spans="1:21" ht="13.5" customHeight="1">
      <c r="A96" s="154">
        <f>RANK(N96,$N$18:$N$850)</f>
        <v>79</v>
      </c>
      <c r="B96" s="148" t="s">
        <v>1775</v>
      </c>
      <c r="C96" s="148" t="s">
        <v>57</v>
      </c>
      <c r="D96" s="149" t="s">
        <v>43</v>
      </c>
      <c r="E96" s="149" t="s">
        <v>36</v>
      </c>
      <c r="F96" s="149" t="s">
        <v>47</v>
      </c>
      <c r="G96" s="156">
        <f>VLOOKUP(B96,'Full FBS'!$B$18:$M$2049,6,0)</f>
        <v>0</v>
      </c>
      <c r="H96" s="156">
        <f>VLOOKUP(B96,'Full FBS'!$B$18:$M$2049,7,0)</f>
        <v>0</v>
      </c>
      <c r="I96" s="156">
        <f>VLOOKUP(B96,'Full FBS'!$B$18:$M$2049,8,0)</f>
        <v>25</v>
      </c>
      <c r="J96" s="156">
        <f>VLOOKUP(B96,'Full FBS'!$B$18:$M$2049,9,0)</f>
        <v>0</v>
      </c>
      <c r="K96" s="156">
        <f>VLOOKUP(B96,'Full FBS'!$B$18:$M$2049,10,0)</f>
        <v>59</v>
      </c>
      <c r="L96" s="156">
        <f>VLOOKUP(B96,'Full FBS'!$B$18:$M$2049,11,0)</f>
        <v>616</v>
      </c>
      <c r="M96" s="156">
        <f>VLOOKUP(B96,'Full FBS'!$B$18:$M$2049,12,0)</f>
        <v>7</v>
      </c>
      <c r="N96" s="153">
        <f>SUM(G96*$D$8+H96*$D$5+I96*$D$9+J96*$D$6+K96*$D$11+L96*$D$10+M96*$D$7)</f>
        <v>135.6</v>
      </c>
      <c r="O96" s="159">
        <f>VLOOKUP(B96, 'Full FBS'!$B$18:$P$2049, 14, FALSE)</f>
        <v>1</v>
      </c>
      <c r="P96" s="160">
        <f>SUM((((I96+L96)/1200*0.35)+(J96+M96)/14*0.35)+(K96/90)*0.3)*100*O96</f>
        <v>55.86249999999999</v>
      </c>
      <c r="Q96" s="29"/>
      <c r="R96" s="14"/>
      <c r="S96" s="14"/>
      <c r="T96" s="14"/>
      <c r="U96" s="14"/>
    </row>
    <row r="97" spans="1:21" ht="13.5" customHeight="1">
      <c r="A97" s="154">
        <f>RANK(N97,$N$18:$N$850)</f>
        <v>80</v>
      </c>
      <c r="B97" s="148" t="s">
        <v>1577</v>
      </c>
      <c r="C97" s="148" t="s">
        <v>1943</v>
      </c>
      <c r="D97" s="149" t="s">
        <v>43</v>
      </c>
      <c r="E97" s="149" t="s">
        <v>34</v>
      </c>
      <c r="F97" s="149" t="s">
        <v>336</v>
      </c>
      <c r="G97" s="156">
        <f>VLOOKUP(B97,'Full FBS'!$B$18:$M$2049,6,0)</f>
        <v>0</v>
      </c>
      <c r="H97" s="156">
        <f>VLOOKUP(B97,'Full FBS'!$B$18:$M$2049,7,0)</f>
        <v>0</v>
      </c>
      <c r="I97" s="156">
        <f>VLOOKUP(B97,'Full FBS'!$B$18:$M$2049,8,0)</f>
        <v>0</v>
      </c>
      <c r="J97" s="156">
        <f>VLOOKUP(B97,'Full FBS'!$B$18:$M$2049,9,0)</f>
        <v>0</v>
      </c>
      <c r="K97" s="156">
        <f>VLOOKUP(B97,'Full FBS'!$B$18:$M$2049,10,0)</f>
        <v>53</v>
      </c>
      <c r="L97" s="156">
        <f>VLOOKUP(B97,'Full FBS'!$B$18:$M$2049,11,0)</f>
        <v>725</v>
      </c>
      <c r="M97" s="156">
        <f>VLOOKUP(B97,'Full FBS'!$B$18:$M$2049,12,0)</f>
        <v>6</v>
      </c>
      <c r="N97" s="153">
        <f>SUM(G97*$D$8+H97*$D$5+I97*$D$9+J97*$D$6+K97*$D$11+L97*$D$10+M97*$D$7)</f>
        <v>135</v>
      </c>
      <c r="O97" s="159">
        <f>VLOOKUP(B97, 'Full FBS'!$B$18:$P$2049, 14, FALSE)</f>
        <v>1</v>
      </c>
      <c r="P97" s="160">
        <f>SUM((((I97+L97)/1200*0.35)+(J97+M97)/14*0.35)+(K97/90)*0.3)*100*O97</f>
        <v>53.8125</v>
      </c>
      <c r="Q97" s="29"/>
      <c r="R97" s="14"/>
      <c r="S97" s="14"/>
      <c r="T97" s="14"/>
      <c r="U97" s="14"/>
    </row>
    <row r="98" spans="1:21" ht="13.5" customHeight="1">
      <c r="A98" s="154">
        <f>RANK(N98,$N$18:$N$850)</f>
        <v>81</v>
      </c>
      <c r="B98" s="148" t="s">
        <v>375</v>
      </c>
      <c r="C98" s="148" t="s">
        <v>429</v>
      </c>
      <c r="D98" s="149" t="s">
        <v>43</v>
      </c>
      <c r="E98" s="149" t="s">
        <v>34</v>
      </c>
      <c r="F98" s="149" t="s">
        <v>336</v>
      </c>
      <c r="G98" s="156">
        <f>VLOOKUP(B98,'Full FBS'!$B$18:$M$2049,6,0)</f>
        <v>0</v>
      </c>
      <c r="H98" s="156">
        <f>VLOOKUP(B98,'Full FBS'!$B$18:$M$2049,7,0)</f>
        <v>0</v>
      </c>
      <c r="I98" s="156">
        <f>VLOOKUP(B98,'Full FBS'!$B$18:$M$2049,8,0)</f>
        <v>27</v>
      </c>
      <c r="J98" s="156">
        <f>VLOOKUP(B98,'Full FBS'!$B$18:$M$2049,9,0)</f>
        <v>0</v>
      </c>
      <c r="K98" s="156">
        <f>VLOOKUP(B98,'Full FBS'!$B$18:$M$2049,10,0)</f>
        <v>48</v>
      </c>
      <c r="L98" s="156">
        <f>VLOOKUP(B98,'Full FBS'!$B$18:$M$2049,11,0)</f>
        <v>722</v>
      </c>
      <c r="M98" s="156">
        <f>VLOOKUP(B98,'Full FBS'!$B$18:$M$2049,12,0)</f>
        <v>6</v>
      </c>
      <c r="N98" s="153">
        <f>SUM(G98*$D$8+H98*$D$5+I98*$D$9+J98*$D$6+K98*$D$11+L98*$D$10+M98*$D$7)</f>
        <v>134.9</v>
      </c>
      <c r="O98" s="159">
        <f>VLOOKUP(B98, 'Full FBS'!$B$18:$P$2049, 14, FALSE)</f>
        <v>1</v>
      </c>
      <c r="P98" s="160">
        <f>SUM((((I98+L98)/1200*0.35)+(J98+M98)/14*0.35)+(K98/90)*0.3)*100*O98</f>
        <v>52.845833333333339</v>
      </c>
      <c r="Q98" s="29"/>
      <c r="R98" s="14"/>
      <c r="S98" s="14"/>
      <c r="T98" s="14"/>
      <c r="U98" s="14"/>
    </row>
    <row r="99" spans="1:21" ht="13.5" customHeight="1">
      <c r="A99" s="154">
        <f>RANK(N99,$N$18:$N$850)</f>
        <v>82</v>
      </c>
      <c r="B99" s="148" t="s">
        <v>503</v>
      </c>
      <c r="C99" s="148" t="s">
        <v>1938</v>
      </c>
      <c r="D99" s="149" t="s">
        <v>43</v>
      </c>
      <c r="E99" s="149" t="s">
        <v>34</v>
      </c>
      <c r="F99" s="149" t="s">
        <v>45</v>
      </c>
      <c r="G99" s="156">
        <f>VLOOKUP(B99,'Full FBS'!$B$18:$M$2049,6,0)</f>
        <v>0</v>
      </c>
      <c r="H99" s="156">
        <f>VLOOKUP(B99,'Full FBS'!$B$18:$M$2049,7,0)</f>
        <v>0</v>
      </c>
      <c r="I99" s="156">
        <f>VLOOKUP(B99,'Full FBS'!$B$18:$M$2049,8,0)</f>
        <v>0</v>
      </c>
      <c r="J99" s="156">
        <f>VLOOKUP(B99,'Full FBS'!$B$18:$M$2049,9,0)</f>
        <v>0</v>
      </c>
      <c r="K99" s="156">
        <f>VLOOKUP(B99,'Full FBS'!$B$18:$M$2049,10,0)</f>
        <v>48</v>
      </c>
      <c r="L99" s="156">
        <f>VLOOKUP(B99,'Full FBS'!$B$18:$M$2049,11,0)</f>
        <v>747</v>
      </c>
      <c r="M99" s="156">
        <f>VLOOKUP(B99,'Full FBS'!$B$18:$M$2049,12,0)</f>
        <v>6</v>
      </c>
      <c r="N99" s="153">
        <f>SUM(G99*$D$8+H99*$D$5+I99*$D$9+J99*$D$6+K99*$D$11+L99*$D$10+M99*$D$7)</f>
        <v>134.69999999999999</v>
      </c>
      <c r="O99" s="159">
        <f>VLOOKUP(B99, 'Full FBS'!$B$18:$P$2049, 14, FALSE)</f>
        <v>1</v>
      </c>
      <c r="P99" s="160">
        <f>SUM((((I99+L99)/1200*0.35)+(J99+M99)/14*0.35)+(K99/90)*0.3)*100*O99</f>
        <v>52.787500000000001</v>
      </c>
      <c r="Q99" s="29"/>
      <c r="R99" s="14"/>
      <c r="S99" s="14"/>
      <c r="T99" s="14"/>
      <c r="U99" s="14"/>
    </row>
    <row r="100" spans="1:21" ht="13.5" customHeight="1">
      <c r="A100" s="154">
        <f>RANK(N100,$N$18:$N$850)</f>
        <v>83</v>
      </c>
      <c r="B100" s="148" t="s">
        <v>761</v>
      </c>
      <c r="C100" s="148" t="s">
        <v>427</v>
      </c>
      <c r="D100" s="149" t="s">
        <v>43</v>
      </c>
      <c r="E100" s="149" t="s">
        <v>38</v>
      </c>
      <c r="F100" s="149" t="s">
        <v>1966</v>
      </c>
      <c r="G100" s="156">
        <f>VLOOKUP(B100,'Full FBS'!$B$18:$M$2049,6,0)</f>
        <v>0</v>
      </c>
      <c r="H100" s="156">
        <f>VLOOKUP(B100,'Full FBS'!$B$18:$M$2049,7,0)</f>
        <v>0</v>
      </c>
      <c r="I100" s="156">
        <f>VLOOKUP(B100,'Full FBS'!$B$18:$M$2049,8,0)</f>
        <v>0</v>
      </c>
      <c r="J100" s="156">
        <f>VLOOKUP(B100,'Full FBS'!$B$18:$M$2049,9,0)</f>
        <v>0</v>
      </c>
      <c r="K100" s="156">
        <f>VLOOKUP(B100,'Full FBS'!$B$18:$M$2049,10,0)</f>
        <v>64</v>
      </c>
      <c r="L100" s="156">
        <f>VLOOKUP(B100,'Full FBS'!$B$18:$M$2049,11,0)</f>
        <v>725</v>
      </c>
      <c r="M100" s="156">
        <f>VLOOKUP(B100,'Full FBS'!$B$18:$M$2049,12,0)</f>
        <v>5</v>
      </c>
      <c r="N100" s="153">
        <f>SUM(G100*$D$8+H100*$D$5+I100*$D$9+J100*$D$6+K100*$D$11+L100*$D$10+M100*$D$7)</f>
        <v>134.5</v>
      </c>
      <c r="O100" s="159">
        <f>VLOOKUP(B100, 'Full FBS'!$B$18:$P$2049, 14, FALSE)</f>
        <v>1</v>
      </c>
      <c r="P100" s="160">
        <f>SUM((((I100+L100)/1200*0.35)+(J100+M100)/14*0.35)+(K100/90)*0.3)*100*O100</f>
        <v>54.979166666666671</v>
      </c>
      <c r="Q100" s="29"/>
      <c r="R100" s="14"/>
      <c r="S100" s="14"/>
      <c r="T100" s="14"/>
      <c r="U100" s="14"/>
    </row>
    <row r="101" spans="1:21" ht="13.5" customHeight="1">
      <c r="A101" s="154">
        <f>RANK(N101,$N$18:$N$850)</f>
        <v>84</v>
      </c>
      <c r="B101" s="148" t="s">
        <v>1421</v>
      </c>
      <c r="C101" s="148" t="s">
        <v>424</v>
      </c>
      <c r="D101" s="149" t="s">
        <v>43</v>
      </c>
      <c r="E101" s="149" t="s">
        <v>36</v>
      </c>
      <c r="F101" s="149" t="s">
        <v>48</v>
      </c>
      <c r="G101" s="156">
        <f>VLOOKUP(B101,'Full FBS'!$B$18:$M$2049,6,0)</f>
        <v>0</v>
      </c>
      <c r="H101" s="156">
        <f>VLOOKUP(B101,'Full FBS'!$B$18:$M$2049,7,0)</f>
        <v>0</v>
      </c>
      <c r="I101" s="156">
        <f>VLOOKUP(B101,'Full FBS'!$B$18:$M$2049,8,0)</f>
        <v>0</v>
      </c>
      <c r="J101" s="156">
        <f>VLOOKUP(B101,'Full FBS'!$B$18:$M$2049,9,0)</f>
        <v>0</v>
      </c>
      <c r="K101" s="156">
        <f>VLOOKUP(B101,'Full FBS'!$B$18:$M$2049,10,0)</f>
        <v>47</v>
      </c>
      <c r="L101" s="156">
        <f>VLOOKUP(B101,'Full FBS'!$B$18:$M$2049,11,0)</f>
        <v>748</v>
      </c>
      <c r="M101" s="156">
        <f>VLOOKUP(B101,'Full FBS'!$B$18:$M$2049,12,0)</f>
        <v>6</v>
      </c>
      <c r="N101" s="153">
        <f>SUM(G101*$D$8+H101*$D$5+I101*$D$9+J101*$D$6+K101*$D$11+L101*$D$10+M101*$D$7)</f>
        <v>134.30000000000001</v>
      </c>
      <c r="O101" s="159">
        <f>VLOOKUP(B101, 'Full FBS'!$B$18:$P$2049, 14, FALSE)</f>
        <v>1</v>
      </c>
      <c r="P101" s="160">
        <f>SUM((((I101+L101)/1200*0.35)+(J101+M101)/14*0.35)+(K101/90)*0.3)*100*O101</f>
        <v>52.483333333333327</v>
      </c>
      <c r="Q101" s="29"/>
      <c r="R101" s="14"/>
      <c r="S101" s="14"/>
      <c r="T101" s="14"/>
      <c r="U101" s="14"/>
    </row>
    <row r="102" spans="1:21" ht="13.5" customHeight="1">
      <c r="A102" s="154">
        <f>RANK(N102,$N$18:$N$850)</f>
        <v>85</v>
      </c>
      <c r="B102" s="148" t="s">
        <v>260</v>
      </c>
      <c r="C102" s="148" t="s">
        <v>1917</v>
      </c>
      <c r="D102" s="149" t="s">
        <v>43</v>
      </c>
      <c r="E102" s="149" t="s">
        <v>34</v>
      </c>
      <c r="F102" s="149" t="s">
        <v>41</v>
      </c>
      <c r="G102" s="156">
        <f>VLOOKUP(B102,'Full FBS'!$B$18:$M$2049,6,0)</f>
        <v>0</v>
      </c>
      <c r="H102" s="156">
        <f>VLOOKUP(B102,'Full FBS'!$B$18:$M$2049,7,0)</f>
        <v>0</v>
      </c>
      <c r="I102" s="156">
        <f>VLOOKUP(B102,'Full FBS'!$B$18:$M$2049,8,0)</f>
        <v>14</v>
      </c>
      <c r="J102" s="156">
        <f>VLOOKUP(B102,'Full FBS'!$B$18:$M$2049,9,0)</f>
        <v>0</v>
      </c>
      <c r="K102" s="156">
        <f>VLOOKUP(B102,'Full FBS'!$B$18:$M$2049,10,0)</f>
        <v>53</v>
      </c>
      <c r="L102" s="156">
        <f>VLOOKUP(B102,'Full FBS'!$B$18:$M$2049,11,0)</f>
        <v>701</v>
      </c>
      <c r="M102" s="156">
        <f>VLOOKUP(B102,'Full FBS'!$B$18:$M$2049,12,0)</f>
        <v>6</v>
      </c>
      <c r="N102" s="153">
        <f>SUM(G102*$D$8+H102*$D$5+I102*$D$9+J102*$D$6+K102*$D$11+L102*$D$10+M102*$D$7)</f>
        <v>134</v>
      </c>
      <c r="O102" s="159">
        <f>VLOOKUP(B102, 'Full FBS'!$B$18:$P$2049, 14, FALSE)</f>
        <v>1</v>
      </c>
      <c r="P102" s="160">
        <f>SUM((((I102+L102)/1200*0.35)+(J102+M102)/14*0.35)+(K102/90)*0.3)*100*O102</f>
        <v>53.520833333333329</v>
      </c>
      <c r="Q102" s="29"/>
      <c r="R102" s="14"/>
      <c r="S102" s="14"/>
      <c r="T102" s="14"/>
      <c r="U102" s="14"/>
    </row>
    <row r="103" spans="1:21" ht="13.5" customHeight="1">
      <c r="A103" s="154">
        <f>RANK(N103,$N$18:$N$850)</f>
        <v>86</v>
      </c>
      <c r="B103" s="148" t="s">
        <v>1451</v>
      </c>
      <c r="C103" s="148" t="s">
        <v>1056</v>
      </c>
      <c r="D103" s="149" t="s">
        <v>43</v>
      </c>
      <c r="E103" s="149" t="s">
        <v>36</v>
      </c>
      <c r="F103" s="149" t="s">
        <v>41</v>
      </c>
      <c r="G103" s="156">
        <f>VLOOKUP(B103,'Full FBS'!$B$18:$M$2049,6,0)</f>
        <v>0</v>
      </c>
      <c r="H103" s="156">
        <f>VLOOKUP(B103,'Full FBS'!$B$18:$M$2049,7,0)</f>
        <v>0</v>
      </c>
      <c r="I103" s="156">
        <f>VLOOKUP(B103,'Full FBS'!$B$18:$M$2049,8,0)</f>
        <v>0</v>
      </c>
      <c r="J103" s="156">
        <f>VLOOKUP(B103,'Full FBS'!$B$18:$M$2049,9,0)</f>
        <v>0</v>
      </c>
      <c r="K103" s="156">
        <f>VLOOKUP(B103,'Full FBS'!$B$18:$M$2049,10,0)</f>
        <v>47</v>
      </c>
      <c r="L103" s="156">
        <f>VLOOKUP(B103,'Full FBS'!$B$18:$M$2049,11,0)</f>
        <v>742</v>
      </c>
      <c r="M103" s="156">
        <f>VLOOKUP(B103,'Full FBS'!$B$18:$M$2049,12,0)</f>
        <v>6</v>
      </c>
      <c r="N103" s="153">
        <f>SUM(G103*$D$8+H103*$D$5+I103*$D$9+J103*$D$6+K103*$D$11+L103*$D$10+M103*$D$7)</f>
        <v>133.69999999999999</v>
      </c>
      <c r="O103" s="159">
        <f>VLOOKUP(B103, 'Full FBS'!$B$18:$P$2049, 14, FALSE)</f>
        <v>1</v>
      </c>
      <c r="P103" s="160">
        <f>SUM((((I103+L103)/1200*0.35)+(J103+M103)/14*0.35)+(K103/90)*0.3)*100*O103</f>
        <v>52.308333333333337</v>
      </c>
      <c r="Q103" s="29"/>
      <c r="R103" s="14"/>
      <c r="S103" s="14"/>
      <c r="T103" s="14"/>
      <c r="U103" s="14"/>
    </row>
    <row r="104" spans="1:21" ht="13.5" customHeight="1">
      <c r="A104" s="154">
        <f>RANK(N104,$N$18:$N$850)</f>
        <v>87</v>
      </c>
      <c r="B104" s="148" t="s">
        <v>595</v>
      </c>
      <c r="C104" s="148" t="s">
        <v>426</v>
      </c>
      <c r="D104" s="149" t="s">
        <v>43</v>
      </c>
      <c r="E104" s="149" t="s">
        <v>36</v>
      </c>
      <c r="F104" s="149" t="s">
        <v>45</v>
      </c>
      <c r="G104" s="156">
        <f>VLOOKUP(B104,'Full FBS'!$B$18:$M$2049,6,0)</f>
        <v>0</v>
      </c>
      <c r="H104" s="156">
        <f>VLOOKUP(B104,'Full FBS'!$B$18:$M$2049,7,0)</f>
        <v>0</v>
      </c>
      <c r="I104" s="156">
        <f>VLOOKUP(B104,'Full FBS'!$B$18:$M$2049,8,0)</f>
        <v>13</v>
      </c>
      <c r="J104" s="156">
        <f>VLOOKUP(B104,'Full FBS'!$B$18:$M$2049,9,0)</f>
        <v>0</v>
      </c>
      <c r="K104" s="156">
        <f>VLOOKUP(B104,'Full FBS'!$B$18:$M$2049,10,0)</f>
        <v>63</v>
      </c>
      <c r="L104" s="156">
        <f>VLOOKUP(B104,'Full FBS'!$B$18:$M$2049,11,0)</f>
        <v>706</v>
      </c>
      <c r="M104" s="156">
        <f>VLOOKUP(B104,'Full FBS'!$B$18:$M$2049,12,0)</f>
        <v>5</v>
      </c>
      <c r="N104" s="153">
        <f>SUM(G104*$D$8+H104*$D$5+I104*$D$9+J104*$D$6+K104*$D$11+L104*$D$10+M104*$D$7)</f>
        <v>133.4</v>
      </c>
      <c r="O104" s="159">
        <f>VLOOKUP(B104, 'Full FBS'!$B$18:$P$2049, 14, FALSE)</f>
        <v>1</v>
      </c>
      <c r="P104" s="160">
        <f>SUM((((I104+L104)/1200*0.35)+(J104+M104)/14*0.35)+(K104/90)*0.3)*100*O104</f>
        <v>54.470833333333324</v>
      </c>
      <c r="Q104" s="29"/>
      <c r="R104" s="14"/>
      <c r="S104" s="14"/>
      <c r="T104" s="14"/>
      <c r="U104" s="14"/>
    </row>
    <row r="105" spans="1:21" ht="13.5" customHeight="1">
      <c r="A105" s="154">
        <f>RANK(N105,$N$18:$N$850)</f>
        <v>88</v>
      </c>
      <c r="B105" s="148" t="s">
        <v>89</v>
      </c>
      <c r="C105" s="148" t="s">
        <v>1049</v>
      </c>
      <c r="D105" s="149" t="s">
        <v>43</v>
      </c>
      <c r="E105" s="149" t="s">
        <v>34</v>
      </c>
      <c r="F105" s="149" t="s">
        <v>1966</v>
      </c>
      <c r="G105" s="156">
        <f>VLOOKUP(B105,'Full FBS'!$B$18:$M$2049,6,0)</f>
        <v>0</v>
      </c>
      <c r="H105" s="156">
        <f>VLOOKUP(B105,'Full FBS'!$B$18:$M$2049,7,0)</f>
        <v>0</v>
      </c>
      <c r="I105" s="156">
        <f>VLOOKUP(B105,'Full FBS'!$B$18:$M$2049,8,0)</f>
        <v>11</v>
      </c>
      <c r="J105" s="156">
        <f>VLOOKUP(B105,'Full FBS'!$B$18:$M$2049,9,0)</f>
        <v>0</v>
      </c>
      <c r="K105" s="156">
        <f>VLOOKUP(B105,'Full FBS'!$B$18:$M$2049,10,0)</f>
        <v>46</v>
      </c>
      <c r="L105" s="156">
        <f>VLOOKUP(B105,'Full FBS'!$B$18:$M$2049,11,0)</f>
        <v>662</v>
      </c>
      <c r="M105" s="156">
        <f>VLOOKUP(B105,'Full FBS'!$B$18:$M$2049,12,0)</f>
        <v>7</v>
      </c>
      <c r="N105" s="153">
        <f>SUM(G105*$D$8+H105*$D$5+I105*$D$9+J105*$D$6+K105*$D$11+L105*$D$10+M105*$D$7)</f>
        <v>132.30000000000001</v>
      </c>
      <c r="O105" s="159">
        <f>VLOOKUP(B105, 'Full FBS'!$B$18:$P$2049, 14, FALSE)</f>
        <v>1</v>
      </c>
      <c r="P105" s="160">
        <f>SUM((((I105+L105)/1200*0.35)+(J105+M105)/14*0.35)+(K105/90)*0.3)*100*O105</f>
        <v>52.462499999999991</v>
      </c>
      <c r="Q105" s="29"/>
      <c r="R105" s="14"/>
      <c r="S105" s="14"/>
      <c r="T105" s="14"/>
      <c r="U105" s="14"/>
    </row>
    <row r="106" spans="1:21" ht="13.5" customHeight="1">
      <c r="A106" s="154">
        <f>RANK(N106,$N$18:$N$850)</f>
        <v>89</v>
      </c>
      <c r="B106" s="148" t="s">
        <v>1002</v>
      </c>
      <c r="C106" s="148" t="s">
        <v>1959</v>
      </c>
      <c r="D106" s="149" t="s">
        <v>43</v>
      </c>
      <c r="E106" s="149" t="s">
        <v>34</v>
      </c>
      <c r="F106" s="149" t="s">
        <v>45</v>
      </c>
      <c r="G106" s="156">
        <f>VLOOKUP(B106,'Full FBS'!$B$18:$M$2049,6,0)</f>
        <v>0</v>
      </c>
      <c r="H106" s="156">
        <f>VLOOKUP(B106,'Full FBS'!$B$18:$M$2049,7,0)</f>
        <v>0</v>
      </c>
      <c r="I106" s="156">
        <f>VLOOKUP(B106,'Full FBS'!$B$18:$M$2049,8,0)</f>
        <v>0</v>
      </c>
      <c r="J106" s="156">
        <f>VLOOKUP(B106,'Full FBS'!$B$18:$M$2049,9,0)</f>
        <v>0</v>
      </c>
      <c r="K106" s="156">
        <f>VLOOKUP(B106,'Full FBS'!$B$18:$M$2049,10,0)</f>
        <v>40</v>
      </c>
      <c r="L106" s="156">
        <f>VLOOKUP(B106,'Full FBS'!$B$18:$M$2049,11,0)</f>
        <v>702</v>
      </c>
      <c r="M106" s="156">
        <f>VLOOKUP(B106,'Full FBS'!$B$18:$M$2049,12,0)</f>
        <v>7</v>
      </c>
      <c r="N106" s="153">
        <f>SUM(G106*$D$8+H106*$D$5+I106*$D$9+J106*$D$6+K106*$D$11+L106*$D$10+M106*$D$7)</f>
        <v>132.19999999999999</v>
      </c>
      <c r="O106" s="159">
        <f>VLOOKUP(B106, 'Full FBS'!$B$18:$P$2049, 14, FALSE)</f>
        <v>1</v>
      </c>
      <c r="P106" s="160">
        <f>SUM((((I106+L106)/1200*0.35)+(J106+M106)/14*0.35)+(K106/90)*0.3)*100*O106</f>
        <v>51.308333333333337</v>
      </c>
      <c r="Q106" s="29"/>
      <c r="R106" s="14"/>
      <c r="S106" s="14"/>
      <c r="T106" s="14"/>
      <c r="U106" s="14"/>
    </row>
    <row r="107" spans="1:21" ht="13.5" customHeight="1">
      <c r="A107" s="154">
        <f>RANK(N107,$N$18:$N$850)</f>
        <v>90</v>
      </c>
      <c r="B107" s="148" t="s">
        <v>1874</v>
      </c>
      <c r="C107" s="148" t="s">
        <v>1962</v>
      </c>
      <c r="D107" s="149" t="s">
        <v>43</v>
      </c>
      <c r="E107" s="149" t="s">
        <v>34</v>
      </c>
      <c r="F107" s="149" t="s">
        <v>41</v>
      </c>
      <c r="G107" s="156">
        <f>VLOOKUP(B107,'Full FBS'!$B$18:$M$2049,6,0)</f>
        <v>0</v>
      </c>
      <c r="H107" s="156">
        <f>VLOOKUP(B107,'Full FBS'!$B$18:$M$2049,7,0)</f>
        <v>0</v>
      </c>
      <c r="I107" s="156">
        <f>VLOOKUP(B107,'Full FBS'!$B$18:$M$2049,8,0)</f>
        <v>0</v>
      </c>
      <c r="J107" s="156">
        <f>VLOOKUP(B107,'Full FBS'!$B$18:$M$2049,9,0)</f>
        <v>0</v>
      </c>
      <c r="K107" s="156">
        <f>VLOOKUP(B107,'Full FBS'!$B$18:$M$2049,10,0)</f>
        <v>70</v>
      </c>
      <c r="L107" s="156">
        <f>VLOOKUP(B107,'Full FBS'!$B$18:$M$2049,11,0)</f>
        <v>731</v>
      </c>
      <c r="M107" s="156">
        <f>VLOOKUP(B107,'Full FBS'!$B$18:$M$2049,12,0)</f>
        <v>4</v>
      </c>
      <c r="N107" s="153">
        <f>SUM(G107*$D$8+H107*$D$5+I107*$D$9+J107*$D$6+K107*$D$11+L107*$D$10+M107*$D$7)</f>
        <v>132.10000000000002</v>
      </c>
      <c r="O107" s="159">
        <f>VLOOKUP(B107, 'Full FBS'!$B$18:$P$2049, 14, FALSE)</f>
        <v>1</v>
      </c>
      <c r="P107" s="160">
        <f>SUM((((I107+L107)/1200*0.35)+(J107+M107)/14*0.35)+(K107/90)*0.3)*100*O107</f>
        <v>54.654166666666669</v>
      </c>
      <c r="Q107" s="29"/>
      <c r="R107" s="14"/>
      <c r="S107" s="14"/>
      <c r="T107" s="14"/>
      <c r="U107" s="14"/>
    </row>
    <row r="108" spans="1:21" ht="13.5" customHeight="1">
      <c r="A108" s="154">
        <f>RANK(N108,$N$18:$N$850)</f>
        <v>91</v>
      </c>
      <c r="B108" s="148" t="s">
        <v>637</v>
      </c>
      <c r="C108" s="148" t="s">
        <v>1916</v>
      </c>
      <c r="D108" s="149" t="s">
        <v>43</v>
      </c>
      <c r="E108" s="149" t="s">
        <v>34</v>
      </c>
      <c r="F108" s="149" t="s">
        <v>47</v>
      </c>
      <c r="G108" s="156">
        <f>VLOOKUP(B108,'Full FBS'!$B$18:$M$2049,6,0)</f>
        <v>0</v>
      </c>
      <c r="H108" s="156">
        <f>VLOOKUP(B108,'Full FBS'!$B$18:$M$2049,7,0)</f>
        <v>0</v>
      </c>
      <c r="I108" s="156">
        <f>VLOOKUP(B108,'Full FBS'!$B$18:$M$2049,8,0)</f>
        <v>0</v>
      </c>
      <c r="J108" s="156">
        <f>VLOOKUP(B108,'Full FBS'!$B$18:$M$2049,9,0)</f>
        <v>0</v>
      </c>
      <c r="K108" s="156">
        <f>VLOOKUP(B108,'Full FBS'!$B$18:$M$2049,10,0)</f>
        <v>57</v>
      </c>
      <c r="L108" s="156">
        <f>VLOOKUP(B108,'Full FBS'!$B$18:$M$2049,11,0)</f>
        <v>735</v>
      </c>
      <c r="M108" s="156">
        <f>VLOOKUP(B108,'Full FBS'!$B$18:$M$2049,12,0)</f>
        <v>5</v>
      </c>
      <c r="N108" s="153">
        <f>SUM(G108*$D$8+H108*$D$5+I108*$D$9+J108*$D$6+K108*$D$11+L108*$D$10+M108*$D$7)</f>
        <v>132</v>
      </c>
      <c r="O108" s="159">
        <f>VLOOKUP(B108, 'Full FBS'!$B$18:$P$2049, 14, FALSE)</f>
        <v>1</v>
      </c>
      <c r="P108" s="160">
        <f>SUM((((I108+L108)/1200*0.35)+(J108+M108)/14*0.35)+(K108/90)*0.3)*100*O108</f>
        <v>52.937499999999993</v>
      </c>
      <c r="Q108" s="29"/>
      <c r="R108" s="14"/>
      <c r="S108" s="14"/>
      <c r="T108" s="14"/>
      <c r="U108" s="14"/>
    </row>
    <row r="109" spans="1:21" ht="13.5" customHeight="1">
      <c r="A109" s="154">
        <f>RANK(N109,$N$18:$N$850)</f>
        <v>92</v>
      </c>
      <c r="B109" s="148" t="s">
        <v>276</v>
      </c>
      <c r="C109" s="148" t="s">
        <v>415</v>
      </c>
      <c r="D109" s="149" t="s">
        <v>43</v>
      </c>
      <c r="E109" s="149" t="s">
        <v>38</v>
      </c>
      <c r="F109" s="149" t="s">
        <v>47</v>
      </c>
      <c r="G109" s="156">
        <f>VLOOKUP(B109,'Full FBS'!$B$18:$M$2049,6,0)</f>
        <v>0</v>
      </c>
      <c r="H109" s="156">
        <f>VLOOKUP(B109,'Full FBS'!$B$18:$M$2049,7,0)</f>
        <v>0</v>
      </c>
      <c r="I109" s="156">
        <f>VLOOKUP(B109,'Full FBS'!$B$18:$M$2049,8,0)</f>
        <v>0</v>
      </c>
      <c r="J109" s="156">
        <f>VLOOKUP(B109,'Full FBS'!$B$18:$M$2049,9,0)</f>
        <v>0</v>
      </c>
      <c r="K109" s="156">
        <f>VLOOKUP(B109,'Full FBS'!$B$18:$M$2049,10,0)</f>
        <v>53</v>
      </c>
      <c r="L109" s="156">
        <f>VLOOKUP(B109,'Full FBS'!$B$18:$M$2049,11,0)</f>
        <v>687</v>
      </c>
      <c r="M109" s="156">
        <f>VLOOKUP(B109,'Full FBS'!$B$18:$M$2049,12,0)</f>
        <v>6</v>
      </c>
      <c r="N109" s="153">
        <f>SUM(G109*$D$8+H109*$D$5+I109*$D$9+J109*$D$6+K109*$D$11+L109*$D$10+M109*$D$7)</f>
        <v>131.19999999999999</v>
      </c>
      <c r="O109" s="159">
        <f>VLOOKUP(B109, 'Full FBS'!$B$18:$P$2049, 14, FALSE)</f>
        <v>1</v>
      </c>
      <c r="P109" s="160">
        <f>SUM((((I109+L109)/1200*0.35)+(J109+M109)/14*0.35)+(K109/90)*0.3)*100*O109</f>
        <v>52.704166666666666</v>
      </c>
      <c r="Q109" s="29"/>
      <c r="R109" s="14"/>
      <c r="S109" s="14"/>
      <c r="T109" s="14"/>
      <c r="U109" s="14"/>
    </row>
    <row r="110" spans="1:21" ht="13.5" customHeight="1">
      <c r="A110" s="154">
        <f>RANK(N110,$N$18:$N$850)</f>
        <v>93</v>
      </c>
      <c r="B110" s="148" t="s">
        <v>256</v>
      </c>
      <c r="C110" s="148" t="s">
        <v>1057</v>
      </c>
      <c r="D110" s="149" t="s">
        <v>43</v>
      </c>
      <c r="E110" s="149" t="s">
        <v>34</v>
      </c>
      <c r="F110" s="149" t="s">
        <v>337</v>
      </c>
      <c r="G110" s="156">
        <f>VLOOKUP(B110,'Full FBS'!$B$18:$M$2049,6,0)</f>
        <v>0</v>
      </c>
      <c r="H110" s="156">
        <f>VLOOKUP(B110,'Full FBS'!$B$18:$M$2049,7,0)</f>
        <v>0</v>
      </c>
      <c r="I110" s="156">
        <f>VLOOKUP(B110,'Full FBS'!$B$18:$M$2049,8,0)</f>
        <v>20</v>
      </c>
      <c r="J110" s="156">
        <f>VLOOKUP(B110,'Full FBS'!$B$18:$M$2049,9,0)</f>
        <v>0</v>
      </c>
      <c r="K110" s="156">
        <f>VLOOKUP(B110,'Full FBS'!$B$18:$M$2049,10,0)</f>
        <v>55</v>
      </c>
      <c r="L110" s="156">
        <f>VLOOKUP(B110,'Full FBS'!$B$18:$M$2049,11,0)</f>
        <v>715</v>
      </c>
      <c r="M110" s="156">
        <f>VLOOKUP(B110,'Full FBS'!$B$18:$M$2049,12,0)</f>
        <v>5</v>
      </c>
      <c r="N110" s="153">
        <f>SUM(G110*$D$8+H110*$D$5+I110*$D$9+J110*$D$6+K110*$D$11+L110*$D$10+M110*$D$7)</f>
        <v>131</v>
      </c>
      <c r="O110" s="159">
        <f>VLOOKUP(B110, 'Full FBS'!$B$18:$P$2049, 14, FALSE)</f>
        <v>1</v>
      </c>
      <c r="P110" s="160">
        <f>SUM((((I110+L110)/1200*0.35)+(J110+M110)/14*0.35)+(K110/90)*0.3)*100*O110</f>
        <v>52.270833333333336</v>
      </c>
      <c r="Q110" s="29"/>
      <c r="R110" s="14"/>
      <c r="S110" s="14"/>
      <c r="T110" s="14"/>
      <c r="U110" s="14"/>
    </row>
    <row r="111" spans="1:21" ht="13.5" customHeight="1">
      <c r="A111" s="154">
        <f>RANK(N111,$N$18:$N$850)</f>
        <v>94</v>
      </c>
      <c r="B111" s="148" t="s">
        <v>1564</v>
      </c>
      <c r="C111" s="148" t="s">
        <v>436</v>
      </c>
      <c r="D111" s="149" t="s">
        <v>43</v>
      </c>
      <c r="E111" s="149" t="s">
        <v>36</v>
      </c>
      <c r="F111" s="149" t="s">
        <v>41</v>
      </c>
      <c r="G111" s="156">
        <f>VLOOKUP(B111,'Full FBS'!$B$18:$M$2049,6,0)</f>
        <v>0</v>
      </c>
      <c r="H111" s="156">
        <f>VLOOKUP(B111,'Full FBS'!$B$18:$M$2049,7,0)</f>
        <v>0</v>
      </c>
      <c r="I111" s="156">
        <f>VLOOKUP(B111,'Full FBS'!$B$18:$M$2049,8,0)</f>
        <v>0</v>
      </c>
      <c r="J111" s="156">
        <f>VLOOKUP(B111,'Full FBS'!$B$18:$M$2049,9,0)</f>
        <v>0</v>
      </c>
      <c r="K111" s="156">
        <f>VLOOKUP(B111,'Full FBS'!$B$18:$M$2049,10,0)</f>
        <v>45</v>
      </c>
      <c r="L111" s="156">
        <f>VLOOKUP(B111,'Full FBS'!$B$18:$M$2049,11,0)</f>
        <v>766</v>
      </c>
      <c r="M111" s="156">
        <f>VLOOKUP(B111,'Full FBS'!$B$18:$M$2049,12,0)</f>
        <v>5</v>
      </c>
      <c r="N111" s="153">
        <f>SUM(G111*$D$8+H111*$D$5+I111*$D$9+J111*$D$6+K111*$D$11+L111*$D$10+M111*$D$7)</f>
        <v>129.10000000000002</v>
      </c>
      <c r="O111" s="159">
        <f>VLOOKUP(B111, 'Full FBS'!$B$18:$P$2049, 14, FALSE)</f>
        <v>1</v>
      </c>
      <c r="P111" s="160">
        <f>SUM((((I111+L111)/1200*0.35)+(J111+M111)/14*0.35)+(K111/90)*0.3)*100*O111</f>
        <v>49.841666666666661</v>
      </c>
      <c r="Q111" s="29"/>
      <c r="R111" s="14"/>
      <c r="S111" s="14"/>
      <c r="T111" s="14"/>
      <c r="U111" s="14"/>
    </row>
    <row r="112" spans="1:21" ht="13.5" customHeight="1">
      <c r="A112" s="154">
        <f>RANK(N112,$N$18:$N$850)</f>
        <v>94</v>
      </c>
      <c r="B112" s="148" t="s">
        <v>889</v>
      </c>
      <c r="C112" s="148" t="s">
        <v>1949</v>
      </c>
      <c r="D112" s="149" t="s">
        <v>43</v>
      </c>
      <c r="E112" s="149" t="s">
        <v>34</v>
      </c>
      <c r="F112" s="149" t="s">
        <v>1966</v>
      </c>
      <c r="G112" s="156">
        <f>VLOOKUP(B112,'Full FBS'!$B$18:$M$2049,6,0)</f>
        <v>0</v>
      </c>
      <c r="H112" s="156">
        <f>VLOOKUP(B112,'Full FBS'!$B$18:$M$2049,7,0)</f>
        <v>0</v>
      </c>
      <c r="I112" s="156">
        <f>VLOOKUP(B112,'Full FBS'!$B$18:$M$2049,8,0)</f>
        <v>0</v>
      </c>
      <c r="J112" s="156">
        <f>VLOOKUP(B112,'Full FBS'!$B$18:$M$2049,9,0)</f>
        <v>0</v>
      </c>
      <c r="K112" s="156">
        <f>VLOOKUP(B112,'Full FBS'!$B$18:$M$2049,10,0)</f>
        <v>52</v>
      </c>
      <c r="L112" s="156">
        <f>VLOOKUP(B112,'Full FBS'!$B$18:$M$2049,11,0)</f>
        <v>731</v>
      </c>
      <c r="M112" s="156">
        <f>VLOOKUP(B112,'Full FBS'!$B$18:$M$2049,12,0)</f>
        <v>5</v>
      </c>
      <c r="N112" s="153">
        <f>SUM(G112*$D$8+H112*$D$5+I112*$D$9+J112*$D$6+K112*$D$11+L112*$D$10+M112*$D$7)</f>
        <v>129.10000000000002</v>
      </c>
      <c r="O112" s="159">
        <f>VLOOKUP(B112, 'Full FBS'!$B$18:$P$2049, 14, FALSE)</f>
        <v>1</v>
      </c>
      <c r="P112" s="160">
        <f>SUM((((I112+L112)/1200*0.35)+(J112+M112)/14*0.35)+(K112/90)*0.3)*100*O112</f>
        <v>51.154166666666669</v>
      </c>
      <c r="Q112" s="29"/>
      <c r="R112" s="14"/>
      <c r="S112" s="14"/>
      <c r="T112" s="14"/>
      <c r="U112" s="14"/>
    </row>
    <row r="113" spans="1:21" ht="13.5" customHeight="1">
      <c r="A113" s="154">
        <f>RANK(N113,$N$18:$N$850)</f>
        <v>96</v>
      </c>
      <c r="B113" s="148" t="s">
        <v>395</v>
      </c>
      <c r="C113" s="148" t="s">
        <v>443</v>
      </c>
      <c r="D113" s="149" t="s">
        <v>43</v>
      </c>
      <c r="E113" s="149" t="s">
        <v>34</v>
      </c>
      <c r="F113" s="149" t="s">
        <v>337</v>
      </c>
      <c r="G113" s="156">
        <f>VLOOKUP(B113,'Full FBS'!$B$18:$M$2049,6,0)</f>
        <v>0</v>
      </c>
      <c r="H113" s="156">
        <f>VLOOKUP(B113,'Full FBS'!$B$18:$M$2049,7,0)</f>
        <v>0</v>
      </c>
      <c r="I113" s="156">
        <f>VLOOKUP(B113,'Full FBS'!$B$18:$M$2049,8,0)</f>
        <v>0</v>
      </c>
      <c r="J113" s="156">
        <f>VLOOKUP(B113,'Full FBS'!$B$18:$M$2049,9,0)</f>
        <v>0</v>
      </c>
      <c r="K113" s="156">
        <f>VLOOKUP(B113,'Full FBS'!$B$18:$M$2049,10,0)</f>
        <v>48</v>
      </c>
      <c r="L113" s="156">
        <f>VLOOKUP(B113,'Full FBS'!$B$18:$M$2049,11,0)</f>
        <v>689</v>
      </c>
      <c r="M113" s="156">
        <f>VLOOKUP(B113,'Full FBS'!$B$18:$M$2049,12,0)</f>
        <v>6</v>
      </c>
      <c r="N113" s="153">
        <f>SUM(G113*$D$8+H113*$D$5+I113*$D$9+J113*$D$6+K113*$D$11+L113*$D$10+M113*$D$7)</f>
        <v>128.9</v>
      </c>
      <c r="O113" s="159">
        <f>VLOOKUP(B113, 'Full FBS'!$B$18:$P$2049, 14, FALSE)</f>
        <v>1</v>
      </c>
      <c r="P113" s="160">
        <f>SUM((((I113+L113)/1200*0.35)+(J113+M113)/14*0.35)+(K113/90)*0.3)*100*O113</f>
        <v>51.095833333333339</v>
      </c>
      <c r="Q113" s="29"/>
      <c r="R113" s="14"/>
      <c r="S113" s="14"/>
      <c r="T113" s="14"/>
      <c r="U113" s="14"/>
    </row>
    <row r="114" spans="1:21" ht="13.5" customHeight="1">
      <c r="A114" s="154">
        <f>RANK(N114,$N$18:$N$850)</f>
        <v>97</v>
      </c>
      <c r="B114" s="148" t="s">
        <v>328</v>
      </c>
      <c r="C114" s="148" t="s">
        <v>423</v>
      </c>
      <c r="D114" s="149" t="s">
        <v>43</v>
      </c>
      <c r="E114" s="149" t="s">
        <v>34</v>
      </c>
      <c r="F114" s="149" t="s">
        <v>337</v>
      </c>
      <c r="G114" s="156">
        <f>VLOOKUP(B114,'Full FBS'!$B$18:$M$2049,6,0)</f>
        <v>0</v>
      </c>
      <c r="H114" s="156">
        <f>VLOOKUP(B114,'Full FBS'!$B$18:$M$2049,7,0)</f>
        <v>0</v>
      </c>
      <c r="I114" s="156">
        <f>VLOOKUP(B114,'Full FBS'!$B$18:$M$2049,8,0)</f>
        <v>0</v>
      </c>
      <c r="J114" s="156">
        <f>VLOOKUP(B114,'Full FBS'!$B$18:$M$2049,9,0)</f>
        <v>0</v>
      </c>
      <c r="K114" s="156">
        <f>VLOOKUP(B114,'Full FBS'!$B$18:$M$2049,10,0)</f>
        <v>52</v>
      </c>
      <c r="L114" s="156">
        <f>VLOOKUP(B114,'Full FBS'!$B$18:$M$2049,11,0)</f>
        <v>728</v>
      </c>
      <c r="M114" s="156">
        <f>VLOOKUP(B114,'Full FBS'!$B$18:$M$2049,12,0)</f>
        <v>5</v>
      </c>
      <c r="N114" s="153">
        <f>SUM(G114*$D$8+H114*$D$5+I114*$D$9+J114*$D$6+K114*$D$11+L114*$D$10+M114*$D$7)</f>
        <v>128.80000000000001</v>
      </c>
      <c r="O114" s="159">
        <f>VLOOKUP(B114, 'Full FBS'!$B$18:$P$2049, 14, FALSE)</f>
        <v>1</v>
      </c>
      <c r="P114" s="160">
        <f>SUM((((I114+L114)/1200*0.35)+(J114+M114)/14*0.35)+(K114/90)*0.3)*100*O114</f>
        <v>51.066666666666663</v>
      </c>
      <c r="Q114" s="29"/>
      <c r="R114" s="14"/>
      <c r="S114" s="14"/>
      <c r="T114" s="14"/>
      <c r="U114" s="14"/>
    </row>
    <row r="115" spans="1:21" ht="13.5" customHeight="1">
      <c r="A115" s="154">
        <f>RANK(N115,$N$18:$N$850)</f>
        <v>97</v>
      </c>
      <c r="B115" s="148" t="s">
        <v>602</v>
      </c>
      <c r="C115" s="148" t="s">
        <v>1950</v>
      </c>
      <c r="D115" s="149" t="s">
        <v>43</v>
      </c>
      <c r="E115" s="149" t="s">
        <v>34</v>
      </c>
      <c r="F115" s="149" t="s">
        <v>37</v>
      </c>
      <c r="G115" s="156">
        <f>VLOOKUP(B115,'Full FBS'!$B$18:$M$2049,6,0)</f>
        <v>0</v>
      </c>
      <c r="H115" s="156">
        <f>VLOOKUP(B115,'Full FBS'!$B$18:$M$2049,7,0)</f>
        <v>0</v>
      </c>
      <c r="I115" s="156">
        <f>VLOOKUP(B115,'Full FBS'!$B$18:$M$2049,8,0)</f>
        <v>120</v>
      </c>
      <c r="J115" s="156">
        <f>VLOOKUP(B115,'Full FBS'!$B$18:$M$2049,9,0)</f>
        <v>1</v>
      </c>
      <c r="K115" s="156">
        <f>VLOOKUP(B115,'Full FBS'!$B$18:$M$2049,10,0)</f>
        <v>50</v>
      </c>
      <c r="L115" s="156">
        <f>VLOOKUP(B115,'Full FBS'!$B$18:$M$2049,11,0)</f>
        <v>618</v>
      </c>
      <c r="M115" s="156">
        <f>VLOOKUP(B115,'Full FBS'!$B$18:$M$2049,12,0)</f>
        <v>4</v>
      </c>
      <c r="N115" s="153">
        <f>SUM(G115*$D$8+H115*$D$5+I115*$D$9+J115*$D$6+K115*$D$11+L115*$D$10+M115*$D$7)</f>
        <v>128.80000000000001</v>
      </c>
      <c r="O115" s="159">
        <f>VLOOKUP(B115, 'Full FBS'!$B$18:$P$2049, 14, FALSE)</f>
        <v>1</v>
      </c>
      <c r="P115" s="160">
        <f>SUM((((I115+L115)/1200*0.35)+(J115+M115)/14*0.35)+(K115/90)*0.3)*100*O115</f>
        <v>50.69166666666667</v>
      </c>
      <c r="Q115" s="29"/>
      <c r="R115" s="14"/>
      <c r="S115" s="14"/>
      <c r="T115" s="14"/>
      <c r="U115" s="14"/>
    </row>
    <row r="116" spans="1:21" ht="13.5" customHeight="1">
      <c r="A116" s="154">
        <f>RANK(N116,$N$18:$N$850)</f>
        <v>99</v>
      </c>
      <c r="B116" s="148" t="s">
        <v>229</v>
      </c>
      <c r="C116" s="148" t="s">
        <v>51</v>
      </c>
      <c r="D116" s="149" t="s">
        <v>43</v>
      </c>
      <c r="E116" s="149" t="s">
        <v>34</v>
      </c>
      <c r="F116" s="149" t="s">
        <v>37</v>
      </c>
      <c r="G116" s="156">
        <f>VLOOKUP(B116,'Full FBS'!$B$18:$M$2049,6,0)</f>
        <v>0</v>
      </c>
      <c r="H116" s="156">
        <f>VLOOKUP(B116,'Full FBS'!$B$18:$M$2049,7,0)</f>
        <v>0</v>
      </c>
      <c r="I116" s="156">
        <f>VLOOKUP(B116,'Full FBS'!$B$18:$M$2049,8,0)</f>
        <v>0</v>
      </c>
      <c r="J116" s="156">
        <f>VLOOKUP(B116,'Full FBS'!$B$18:$M$2049,9,0)</f>
        <v>0</v>
      </c>
      <c r="K116" s="156">
        <f>VLOOKUP(B116,'Full FBS'!$B$18:$M$2049,10,0)</f>
        <v>43</v>
      </c>
      <c r="L116" s="156">
        <f>VLOOKUP(B116,'Full FBS'!$B$18:$M$2049,11,0)</f>
        <v>709</v>
      </c>
      <c r="M116" s="156">
        <f>VLOOKUP(B116,'Full FBS'!$B$18:$M$2049,12,0)</f>
        <v>6</v>
      </c>
      <c r="N116" s="153">
        <f>SUM(G116*$D$8+H116*$D$5+I116*$D$9+J116*$D$6+K116*$D$11+L116*$D$10+M116*$D$7)</f>
        <v>128.4</v>
      </c>
      <c r="O116" s="159">
        <f>VLOOKUP(B116, 'Full FBS'!$B$18:$P$2049, 14, FALSE)</f>
        <v>1</v>
      </c>
      <c r="P116" s="160">
        <f>SUM((((I116+L116)/1200*0.35)+(J116+M116)/14*0.35)+(K116/90)*0.3)*100*O116</f>
        <v>50.012499999999996</v>
      </c>
      <c r="Q116" s="29"/>
      <c r="R116" s="14"/>
      <c r="S116" s="14"/>
      <c r="T116" s="14"/>
      <c r="U116" s="14"/>
    </row>
    <row r="117" spans="1:21" ht="13.5" customHeight="1">
      <c r="A117" s="154">
        <f>RANK(N117,$N$18:$N$850)</f>
        <v>100</v>
      </c>
      <c r="B117" s="148" t="s">
        <v>1743</v>
      </c>
      <c r="C117" s="148" t="s">
        <v>1955</v>
      </c>
      <c r="D117" s="149" t="s">
        <v>43</v>
      </c>
      <c r="E117" s="149" t="s">
        <v>38</v>
      </c>
      <c r="F117" s="149" t="s">
        <v>1966</v>
      </c>
      <c r="G117" s="156">
        <f>VLOOKUP(B117,'Full FBS'!$B$18:$M$2049,6,0)</f>
        <v>0</v>
      </c>
      <c r="H117" s="156">
        <f>VLOOKUP(B117,'Full FBS'!$B$18:$M$2049,7,0)</f>
        <v>0</v>
      </c>
      <c r="I117" s="156">
        <f>VLOOKUP(B117,'Full FBS'!$B$18:$M$2049,8,0)</f>
        <v>0</v>
      </c>
      <c r="J117" s="156">
        <f>VLOOKUP(B117,'Full FBS'!$B$18:$M$2049,9,0)</f>
        <v>0</v>
      </c>
      <c r="K117" s="156">
        <f>VLOOKUP(B117,'Full FBS'!$B$18:$M$2049,10,0)</f>
        <v>48</v>
      </c>
      <c r="L117" s="156">
        <f>VLOOKUP(B117,'Full FBS'!$B$18:$M$2049,11,0)</f>
        <v>737</v>
      </c>
      <c r="M117" s="156">
        <f>VLOOKUP(B117,'Full FBS'!$B$18:$M$2049,12,0)</f>
        <v>5</v>
      </c>
      <c r="N117" s="153">
        <f>SUM(G117*$D$8+H117*$D$5+I117*$D$9+J117*$D$6+K117*$D$11+L117*$D$10+M117*$D$7)</f>
        <v>127.7</v>
      </c>
      <c r="O117" s="159">
        <f>VLOOKUP(B117, 'Full FBS'!$B$18:$P$2049, 14, FALSE)</f>
        <v>1</v>
      </c>
      <c r="P117" s="160">
        <f>SUM((((I117+L117)/1200*0.35)+(J117+M117)/14*0.35)+(K117/90)*0.3)*100*O117</f>
        <v>49.99583333333333</v>
      </c>
      <c r="Q117" s="29"/>
      <c r="R117" s="14"/>
      <c r="S117" s="14"/>
      <c r="T117" s="14"/>
      <c r="U117" s="14"/>
    </row>
    <row r="118" spans="1:21" ht="13.5" customHeight="1">
      <c r="A118" s="154">
        <f>RANK(N118,$N$18:$N$850)</f>
        <v>101</v>
      </c>
      <c r="B118" s="148" t="s">
        <v>2139</v>
      </c>
      <c r="C118" s="148" t="s">
        <v>1044</v>
      </c>
      <c r="D118" s="149" t="s">
        <v>43</v>
      </c>
      <c r="E118" s="149" t="s">
        <v>34</v>
      </c>
      <c r="F118" s="149" t="s">
        <v>337</v>
      </c>
      <c r="G118" s="156">
        <f>VLOOKUP(B118,'Full FBS'!$B$18:$M$2049,6,0)</f>
        <v>0</v>
      </c>
      <c r="H118" s="156">
        <f>VLOOKUP(B118,'Full FBS'!$B$18:$M$2049,7,0)</f>
        <v>0</v>
      </c>
      <c r="I118" s="156">
        <f>VLOOKUP(B118,'Full FBS'!$B$18:$M$2049,8,0)</f>
        <v>70</v>
      </c>
      <c r="J118" s="156">
        <f>VLOOKUP(B118,'Full FBS'!$B$18:$M$2049,9,0)</f>
        <v>1</v>
      </c>
      <c r="K118" s="156">
        <f>VLOOKUP(B118,'Full FBS'!$B$18:$M$2049,10,0)</f>
        <v>53</v>
      </c>
      <c r="L118" s="156">
        <f>VLOOKUP(B118,'Full FBS'!$B$18:$M$2049,11,0)</f>
        <v>641</v>
      </c>
      <c r="M118" s="156">
        <f>VLOOKUP(B118,'Full FBS'!$B$18:$M$2049,12,0)</f>
        <v>4</v>
      </c>
      <c r="N118" s="153">
        <f>SUM(G118*$D$8+H118*$D$5+I118*$D$9+J118*$D$6+K118*$D$11+L118*$D$10+M118*$D$7)</f>
        <v>127.60000000000001</v>
      </c>
      <c r="O118" s="159">
        <f>VLOOKUP(B118, 'Full FBS'!$B$18:$P$2049, 14, FALSE)</f>
        <v>1</v>
      </c>
      <c r="P118" s="160">
        <f>SUM((((I118+L118)/1200*0.35)+(J118+M118)/14*0.35)+(K118/90)*0.3)*100*O118</f>
        <v>50.904166666666661</v>
      </c>
      <c r="Q118" s="29"/>
      <c r="R118" s="14"/>
      <c r="S118" s="14"/>
      <c r="T118" s="14"/>
      <c r="U118" s="14"/>
    </row>
    <row r="119" spans="1:21" ht="13.5" customHeight="1">
      <c r="A119" s="154">
        <f>RANK(N119,$N$18:$N$850)</f>
        <v>102</v>
      </c>
      <c r="B119" s="148" t="s">
        <v>892</v>
      </c>
      <c r="C119" s="148" t="s">
        <v>409</v>
      </c>
      <c r="D119" s="149" t="s">
        <v>43</v>
      </c>
      <c r="E119" s="149" t="s">
        <v>38</v>
      </c>
      <c r="F119" s="149" t="s">
        <v>37</v>
      </c>
      <c r="G119" s="156">
        <f>VLOOKUP(B119,'Full FBS'!$B$18:$M$2049,6,0)</f>
        <v>0</v>
      </c>
      <c r="H119" s="156">
        <f>VLOOKUP(B119,'Full FBS'!$B$18:$M$2049,7,0)</f>
        <v>0</v>
      </c>
      <c r="I119" s="156">
        <f>VLOOKUP(B119,'Full FBS'!$B$18:$M$2049,8,0)</f>
        <v>0</v>
      </c>
      <c r="J119" s="156">
        <f>VLOOKUP(B119,'Full FBS'!$B$18:$M$2049,9,0)</f>
        <v>0</v>
      </c>
      <c r="K119" s="156">
        <f>VLOOKUP(B119,'Full FBS'!$B$18:$M$2049,10,0)</f>
        <v>49</v>
      </c>
      <c r="L119" s="156">
        <f>VLOOKUP(B119,'Full FBS'!$B$18:$M$2049,11,0)</f>
        <v>729</v>
      </c>
      <c r="M119" s="156">
        <f>VLOOKUP(B119,'Full FBS'!$B$18:$M$2049,12,0)</f>
        <v>5</v>
      </c>
      <c r="N119" s="153">
        <f>SUM(G119*$D$8+H119*$D$5+I119*$D$9+J119*$D$6+K119*$D$11+L119*$D$10+M119*$D$7)</f>
        <v>127.4</v>
      </c>
      <c r="O119" s="159">
        <f>VLOOKUP(B119, 'Full FBS'!$B$18:$P$2049, 14, FALSE)</f>
        <v>1</v>
      </c>
      <c r="P119" s="160">
        <f>SUM((((I119+L119)/1200*0.35)+(J119+M119)/14*0.35)+(K119/90)*0.3)*100*O119</f>
        <v>50.095833333333331</v>
      </c>
      <c r="Q119" s="29"/>
      <c r="R119" s="14"/>
      <c r="S119" s="14"/>
      <c r="T119" s="14"/>
      <c r="U119" s="14"/>
    </row>
    <row r="120" spans="1:21" ht="13.5" customHeight="1">
      <c r="A120" s="154">
        <f>RANK(N120,$N$18:$N$850)</f>
        <v>103</v>
      </c>
      <c r="B120" s="148" t="s">
        <v>515</v>
      </c>
      <c r="C120" s="148" t="s">
        <v>1918</v>
      </c>
      <c r="D120" s="149" t="s">
        <v>43</v>
      </c>
      <c r="E120" s="149" t="s">
        <v>34</v>
      </c>
      <c r="F120" s="149" t="s">
        <v>45</v>
      </c>
      <c r="G120" s="156">
        <f>VLOOKUP(B120,'Full FBS'!$B$18:$M$2049,6,0)</f>
        <v>0</v>
      </c>
      <c r="H120" s="156">
        <f>VLOOKUP(B120,'Full FBS'!$B$18:$M$2049,7,0)</f>
        <v>0</v>
      </c>
      <c r="I120" s="156">
        <f>VLOOKUP(B120,'Full FBS'!$B$18:$M$2049,8,0)</f>
        <v>0</v>
      </c>
      <c r="J120" s="156">
        <f>VLOOKUP(B120,'Full FBS'!$B$18:$M$2049,9,0)</f>
        <v>0</v>
      </c>
      <c r="K120" s="156">
        <f>VLOOKUP(B120,'Full FBS'!$B$18:$M$2049,10,0)</f>
        <v>42</v>
      </c>
      <c r="L120" s="156">
        <f>VLOOKUP(B120,'Full FBS'!$B$18:$M$2049,11,0)</f>
        <v>763</v>
      </c>
      <c r="M120" s="156">
        <f>VLOOKUP(B120,'Full FBS'!$B$18:$M$2049,12,0)</f>
        <v>5</v>
      </c>
      <c r="N120" s="153">
        <f>SUM(G120*$D$8+H120*$D$5+I120*$D$9+J120*$D$6+K120*$D$11+L120*$D$10+M120*$D$7)</f>
        <v>127.3</v>
      </c>
      <c r="O120" s="159">
        <f>VLOOKUP(B120, 'Full FBS'!$B$18:$P$2049, 14, FALSE)</f>
        <v>1</v>
      </c>
      <c r="P120" s="160">
        <f>SUM((((I120+L120)/1200*0.35)+(J120+M120)/14*0.35)+(K120/90)*0.3)*100*O120</f>
        <v>48.754166666666663</v>
      </c>
      <c r="Q120" s="29"/>
      <c r="R120" s="14"/>
      <c r="S120" s="14"/>
      <c r="T120" s="14"/>
      <c r="U120" s="14"/>
    </row>
    <row r="121" spans="1:21" ht="13.5" customHeight="1">
      <c r="A121" s="154">
        <f>RANK(N121,$N$18:$N$850)</f>
        <v>104</v>
      </c>
      <c r="B121" s="148" t="s">
        <v>972</v>
      </c>
      <c r="C121" s="148" t="s">
        <v>60</v>
      </c>
      <c r="D121" s="149" t="s">
        <v>43</v>
      </c>
      <c r="E121" s="149" t="s">
        <v>36</v>
      </c>
      <c r="F121" s="149" t="s">
        <v>337</v>
      </c>
      <c r="G121" s="156">
        <f>VLOOKUP(B121,'Full FBS'!$B$18:$M$2049,6,0)</f>
        <v>0</v>
      </c>
      <c r="H121" s="156">
        <f>VLOOKUP(B121,'Full FBS'!$B$18:$M$2049,7,0)</f>
        <v>0</v>
      </c>
      <c r="I121" s="156">
        <f>VLOOKUP(B121,'Full FBS'!$B$18:$M$2049,8,0)</f>
        <v>41</v>
      </c>
      <c r="J121" s="156">
        <f>VLOOKUP(B121,'Full FBS'!$B$18:$M$2049,9,0)</f>
        <v>2</v>
      </c>
      <c r="K121" s="156">
        <f>VLOOKUP(B121,'Full FBS'!$B$18:$M$2049,10,0)</f>
        <v>45</v>
      </c>
      <c r="L121" s="156">
        <f>VLOOKUP(B121,'Full FBS'!$B$18:$M$2049,11,0)</f>
        <v>586</v>
      </c>
      <c r="M121" s="156">
        <f>VLOOKUP(B121,'Full FBS'!$B$18:$M$2049,12,0)</f>
        <v>5</v>
      </c>
      <c r="N121" s="153">
        <f>SUM(G121*$D$8+H121*$D$5+I121*$D$9+J121*$D$6+K121*$D$11+L121*$D$10+M121*$D$7)</f>
        <v>127.2</v>
      </c>
      <c r="O121" s="159">
        <f>VLOOKUP(B121, 'Full FBS'!$B$18:$P$2049, 14, FALSE)</f>
        <v>1</v>
      </c>
      <c r="P121" s="160">
        <f>SUM((((I121+L121)/1200*0.35)+(J121+M121)/14*0.35)+(K121/90)*0.3)*100*O121</f>
        <v>50.787499999999994</v>
      </c>
      <c r="Q121" s="29"/>
      <c r="R121" s="14"/>
      <c r="S121" s="14"/>
      <c r="T121" s="14"/>
      <c r="U121" s="14"/>
    </row>
    <row r="122" spans="1:21" ht="13.5" customHeight="1">
      <c r="A122" s="154">
        <f>RANK(N122,$N$18:$N$850)</f>
        <v>105</v>
      </c>
      <c r="B122" s="148" t="s">
        <v>1828</v>
      </c>
      <c r="C122" s="148" t="s">
        <v>1958</v>
      </c>
      <c r="D122" s="149" t="s">
        <v>43</v>
      </c>
      <c r="E122" s="149" t="s">
        <v>36</v>
      </c>
      <c r="F122" s="149" t="s">
        <v>35</v>
      </c>
      <c r="G122" s="156">
        <f>VLOOKUP(B122,'Full FBS'!$B$18:$M$2049,6,0)</f>
        <v>0</v>
      </c>
      <c r="H122" s="156">
        <f>VLOOKUP(B122,'Full FBS'!$B$18:$M$2049,7,0)</f>
        <v>0</v>
      </c>
      <c r="I122" s="156">
        <f>VLOOKUP(B122,'Full FBS'!$B$18:$M$2049,8,0)</f>
        <v>33</v>
      </c>
      <c r="J122" s="156">
        <f>VLOOKUP(B122,'Full FBS'!$B$18:$M$2049,9,0)</f>
        <v>0</v>
      </c>
      <c r="K122" s="156">
        <f>VLOOKUP(B122,'Full FBS'!$B$18:$M$2049,10,0)</f>
        <v>55</v>
      </c>
      <c r="L122" s="156">
        <f>VLOOKUP(B122,'Full FBS'!$B$18:$M$2049,11,0)</f>
        <v>661</v>
      </c>
      <c r="M122" s="156">
        <f>VLOOKUP(B122,'Full FBS'!$B$18:$M$2049,12,0)</f>
        <v>5</v>
      </c>
      <c r="N122" s="153">
        <f>SUM(G122*$D$8+H122*$D$5+I122*$D$9+J122*$D$6+K122*$D$11+L122*$D$10+M122*$D$7)</f>
        <v>126.9</v>
      </c>
      <c r="O122" s="159">
        <f>VLOOKUP(B122, 'Full FBS'!$B$18:$P$2049, 14, FALSE)</f>
        <v>1</v>
      </c>
      <c r="P122" s="160">
        <f>SUM((((I122+L122)/1200*0.35)+(J122+M122)/14*0.35)+(K122/90)*0.3)*100*O122</f>
        <v>51.075000000000003</v>
      </c>
      <c r="Q122" s="29"/>
      <c r="R122" s="14"/>
      <c r="S122" s="14"/>
      <c r="T122" s="14"/>
      <c r="U122" s="14"/>
    </row>
    <row r="123" spans="1:21" ht="13.5" customHeight="1">
      <c r="A123" s="154">
        <f>RANK(N123,$N$18:$N$850)</f>
        <v>106</v>
      </c>
      <c r="B123" s="148" t="s">
        <v>1416</v>
      </c>
      <c r="C123" s="148" t="s">
        <v>1931</v>
      </c>
      <c r="D123" s="149" t="s">
        <v>43</v>
      </c>
      <c r="E123" s="149" t="s">
        <v>34</v>
      </c>
      <c r="F123" s="149" t="s">
        <v>48</v>
      </c>
      <c r="G123" s="156">
        <f>VLOOKUP(B123,'Full FBS'!$B$18:$M$2049,6,0)</f>
        <v>0</v>
      </c>
      <c r="H123" s="156">
        <f>VLOOKUP(B123,'Full FBS'!$B$18:$M$2049,7,0)</f>
        <v>0</v>
      </c>
      <c r="I123" s="156">
        <f>VLOOKUP(B123,'Full FBS'!$B$18:$M$2049,8,0)</f>
        <v>0</v>
      </c>
      <c r="J123" s="156">
        <f>VLOOKUP(B123,'Full FBS'!$B$18:$M$2049,9,0)</f>
        <v>0</v>
      </c>
      <c r="K123" s="156">
        <f>VLOOKUP(B123,'Full FBS'!$B$18:$M$2049,10,0)</f>
        <v>46</v>
      </c>
      <c r="L123" s="156">
        <f>VLOOKUP(B123,'Full FBS'!$B$18:$M$2049,11,0)</f>
        <v>672</v>
      </c>
      <c r="M123" s="156">
        <f>VLOOKUP(B123,'Full FBS'!$B$18:$M$2049,12,0)</f>
        <v>6</v>
      </c>
      <c r="N123" s="153">
        <f>SUM(G123*$D$8+H123*$D$5+I123*$D$9+J123*$D$6+K123*$D$11+L123*$D$10+M123*$D$7)</f>
        <v>126.2</v>
      </c>
      <c r="O123" s="159">
        <f>VLOOKUP(B123, 'Full FBS'!$B$18:$P$2049, 14, FALSE)</f>
        <v>1</v>
      </c>
      <c r="P123" s="160">
        <f>SUM((((I123+L123)/1200*0.35)+(J123+M123)/14*0.35)+(K123/90)*0.3)*100*O123</f>
        <v>49.93333333333333</v>
      </c>
      <c r="Q123" s="29"/>
      <c r="R123" s="14"/>
      <c r="S123" s="14"/>
      <c r="T123" s="14"/>
      <c r="U123" s="14"/>
    </row>
    <row r="124" spans="1:21" ht="13.5" customHeight="1">
      <c r="A124" s="154">
        <f>RANK(N124,$N$18:$N$850)</f>
        <v>107</v>
      </c>
      <c r="B124" s="148" t="s">
        <v>192</v>
      </c>
      <c r="C124" s="148" t="s">
        <v>431</v>
      </c>
      <c r="D124" s="149" t="s">
        <v>43</v>
      </c>
      <c r="E124" s="149" t="s">
        <v>38</v>
      </c>
      <c r="F124" s="149" t="s">
        <v>337</v>
      </c>
      <c r="G124" s="156">
        <f>VLOOKUP(B124,'Full FBS'!$B$18:$M$2049,6,0)</f>
        <v>0</v>
      </c>
      <c r="H124" s="156">
        <f>VLOOKUP(B124,'Full FBS'!$B$18:$M$2049,7,0)</f>
        <v>0</v>
      </c>
      <c r="I124" s="156">
        <f>VLOOKUP(B124,'Full FBS'!$B$18:$M$2049,8,0)</f>
        <v>0</v>
      </c>
      <c r="J124" s="156">
        <f>VLOOKUP(B124,'Full FBS'!$B$18:$M$2049,9,0)</f>
        <v>0</v>
      </c>
      <c r="K124" s="156">
        <f>VLOOKUP(B124,'Full FBS'!$B$18:$M$2049,10,0)</f>
        <v>51</v>
      </c>
      <c r="L124" s="156">
        <f>VLOOKUP(B124,'Full FBS'!$B$18:$M$2049,11,0)</f>
        <v>701</v>
      </c>
      <c r="M124" s="156">
        <f>VLOOKUP(B124,'Full FBS'!$B$18:$M$2049,12,0)</f>
        <v>5</v>
      </c>
      <c r="N124" s="153">
        <f>SUM(G124*$D$8+H124*$D$5+I124*$D$9+J124*$D$6+K124*$D$11+L124*$D$10+M124*$D$7)</f>
        <v>125.60000000000001</v>
      </c>
      <c r="O124" s="159">
        <f>VLOOKUP(B124, 'Full FBS'!$B$18:$P$2049, 14, FALSE)</f>
        <v>1</v>
      </c>
      <c r="P124" s="160">
        <f>SUM((((I124+L124)/1200*0.35)+(J124+M124)/14*0.35)+(K124/90)*0.3)*100*O124</f>
        <v>49.945833333333326</v>
      </c>
      <c r="Q124" s="29"/>
      <c r="R124" s="14"/>
      <c r="S124" s="14"/>
      <c r="T124" s="14"/>
      <c r="U124" s="14"/>
    </row>
    <row r="125" spans="1:21" ht="13.5" customHeight="1">
      <c r="A125" s="154">
        <f>RANK(N125,$N$18:$N$850)</f>
        <v>108</v>
      </c>
      <c r="B125" s="148" t="s">
        <v>1338</v>
      </c>
      <c r="C125" s="148" t="s">
        <v>452</v>
      </c>
      <c r="D125" s="149" t="s">
        <v>43</v>
      </c>
      <c r="E125" s="149" t="s">
        <v>38</v>
      </c>
      <c r="F125" s="149" t="s">
        <v>337</v>
      </c>
      <c r="G125" s="156">
        <f>VLOOKUP(B125,'Full FBS'!$B$18:$M$2049,6,0)</f>
        <v>0</v>
      </c>
      <c r="H125" s="156">
        <f>VLOOKUP(B125,'Full FBS'!$B$18:$M$2049,7,0)</f>
        <v>0</v>
      </c>
      <c r="I125" s="156">
        <f>VLOOKUP(B125,'Full FBS'!$B$18:$M$2049,8,0)</f>
        <v>55</v>
      </c>
      <c r="J125" s="156">
        <f>VLOOKUP(B125,'Full FBS'!$B$18:$M$2049,9,0)</f>
        <v>0</v>
      </c>
      <c r="K125" s="156">
        <f>VLOOKUP(B125,'Full FBS'!$B$18:$M$2049,10,0)</f>
        <v>50</v>
      </c>
      <c r="L125" s="156">
        <f>VLOOKUP(B125,'Full FBS'!$B$18:$M$2049,11,0)</f>
        <v>706</v>
      </c>
      <c r="M125" s="156">
        <f>VLOOKUP(B125,'Full FBS'!$B$18:$M$2049,12,0)</f>
        <v>4</v>
      </c>
      <c r="N125" s="153">
        <f>SUM(G125*$D$8+H125*$D$5+I125*$D$9+J125*$D$6+K125*$D$11+L125*$D$10+M125*$D$7)</f>
        <v>125.10000000000001</v>
      </c>
      <c r="O125" s="159">
        <f>VLOOKUP(B125, 'Full FBS'!$B$18:$P$2049, 14, FALSE)</f>
        <v>1</v>
      </c>
      <c r="P125" s="160">
        <f>SUM((((I125+L125)/1200*0.35)+(J125+M125)/14*0.35)+(K125/90)*0.3)*100*O125</f>
        <v>48.862499999999997</v>
      </c>
      <c r="Q125" s="29"/>
      <c r="R125" s="14"/>
      <c r="S125" s="14"/>
      <c r="T125" s="14"/>
      <c r="U125" s="14"/>
    </row>
    <row r="126" spans="1:21" ht="13.5" customHeight="1">
      <c r="A126" s="154">
        <f>RANK(N126,$N$18:$N$850)</f>
        <v>109</v>
      </c>
      <c r="B126" s="148" t="s">
        <v>536</v>
      </c>
      <c r="C126" s="148" t="s">
        <v>411</v>
      </c>
      <c r="D126" s="149" t="s">
        <v>43</v>
      </c>
      <c r="E126" s="149" t="s">
        <v>34</v>
      </c>
      <c r="F126" s="149" t="s">
        <v>37</v>
      </c>
      <c r="G126" s="156">
        <f>VLOOKUP(B126,'Full FBS'!$B$18:$M$2049,6,0)</f>
        <v>0</v>
      </c>
      <c r="H126" s="156">
        <f>VLOOKUP(B126,'Full FBS'!$B$18:$M$2049,7,0)</f>
        <v>0</v>
      </c>
      <c r="I126" s="156">
        <f>VLOOKUP(B126,'Full FBS'!$B$18:$M$2049,8,0)</f>
        <v>0</v>
      </c>
      <c r="J126" s="156">
        <f>VLOOKUP(B126,'Full FBS'!$B$18:$M$2049,9,0)</f>
        <v>0</v>
      </c>
      <c r="K126" s="156">
        <f>VLOOKUP(B126,'Full FBS'!$B$18:$M$2049,10,0)</f>
        <v>49</v>
      </c>
      <c r="L126" s="156">
        <f>VLOOKUP(B126,'Full FBS'!$B$18:$M$2049,11,0)</f>
        <v>704</v>
      </c>
      <c r="M126" s="156">
        <f>VLOOKUP(B126,'Full FBS'!$B$18:$M$2049,12,0)</f>
        <v>5</v>
      </c>
      <c r="N126" s="153">
        <f>SUM(G126*$D$8+H126*$D$5+I126*$D$9+J126*$D$6+K126*$D$11+L126*$D$10+M126*$D$7)</f>
        <v>124.9</v>
      </c>
      <c r="O126" s="159">
        <f>VLOOKUP(B126, 'Full FBS'!$B$18:$P$2049, 14, FALSE)</f>
        <v>1</v>
      </c>
      <c r="P126" s="160">
        <f>SUM((((I126+L126)/1200*0.35)+(J126+M126)/14*0.35)+(K126/90)*0.3)*100*O126</f>
        <v>49.36666666666666</v>
      </c>
      <c r="Q126" s="29"/>
      <c r="R126" s="14"/>
      <c r="S126" s="14"/>
      <c r="T126" s="14"/>
      <c r="U126" s="14"/>
    </row>
    <row r="127" spans="1:21" ht="13.5" customHeight="1">
      <c r="A127" s="154">
        <f>RANK(N127,$N$18:$N$850)</f>
        <v>110</v>
      </c>
      <c r="B127" s="148" t="s">
        <v>1571</v>
      </c>
      <c r="C127" s="148" t="s">
        <v>1942</v>
      </c>
      <c r="D127" s="149" t="s">
        <v>43</v>
      </c>
      <c r="E127" s="149" t="s">
        <v>36</v>
      </c>
      <c r="F127" s="149" t="s">
        <v>337</v>
      </c>
      <c r="G127" s="156">
        <f>VLOOKUP(B127,'Full FBS'!$B$18:$M$2049,6,0)</f>
        <v>0</v>
      </c>
      <c r="H127" s="156">
        <f>VLOOKUP(B127,'Full FBS'!$B$18:$M$2049,7,0)</f>
        <v>0</v>
      </c>
      <c r="I127" s="156">
        <f>VLOOKUP(B127,'Full FBS'!$B$18:$M$2049,8,0)</f>
        <v>0</v>
      </c>
      <c r="J127" s="156">
        <f>VLOOKUP(B127,'Full FBS'!$B$18:$M$2049,9,0)</f>
        <v>0</v>
      </c>
      <c r="K127" s="156">
        <f>VLOOKUP(B127,'Full FBS'!$B$18:$M$2049,10,0)</f>
        <v>46</v>
      </c>
      <c r="L127" s="156">
        <f>VLOOKUP(B127,'Full FBS'!$B$18:$M$2049,11,0)</f>
        <v>657</v>
      </c>
      <c r="M127" s="156">
        <f>VLOOKUP(B127,'Full FBS'!$B$18:$M$2049,12,0)</f>
        <v>6</v>
      </c>
      <c r="N127" s="153">
        <f>SUM(G127*$D$8+H127*$D$5+I127*$D$9+J127*$D$6+K127*$D$11+L127*$D$10+M127*$D$7)</f>
        <v>124.7</v>
      </c>
      <c r="O127" s="159">
        <f>VLOOKUP(B127, 'Full FBS'!$B$18:$P$2049, 14, FALSE)</f>
        <v>1</v>
      </c>
      <c r="P127" s="160">
        <f>SUM((((I127+L127)/1200*0.35)+(J127+M127)/14*0.35)+(K127/90)*0.3)*100*O127</f>
        <v>49.49583333333333</v>
      </c>
      <c r="Q127" s="29"/>
      <c r="R127" s="14"/>
      <c r="S127" s="14"/>
      <c r="T127" s="14"/>
      <c r="U127" s="14"/>
    </row>
    <row r="128" spans="1:21" ht="13.5" customHeight="1">
      <c r="A128" s="154">
        <f>RANK(N128,$N$18:$N$850)</f>
        <v>111</v>
      </c>
      <c r="B128" s="148" t="s">
        <v>1018</v>
      </c>
      <c r="C128" s="148" t="s">
        <v>1960</v>
      </c>
      <c r="D128" s="149" t="s">
        <v>43</v>
      </c>
      <c r="E128" s="149" t="s">
        <v>38</v>
      </c>
      <c r="F128" s="149" t="s">
        <v>45</v>
      </c>
      <c r="G128" s="156">
        <f>VLOOKUP(B128,'Full FBS'!$B$18:$M$2049,6,0)</f>
        <v>0</v>
      </c>
      <c r="H128" s="156">
        <f>VLOOKUP(B128,'Full FBS'!$B$18:$M$2049,7,0)</f>
        <v>0</v>
      </c>
      <c r="I128" s="156">
        <f>VLOOKUP(B128,'Full FBS'!$B$18:$M$2049,8,0)</f>
        <v>0</v>
      </c>
      <c r="J128" s="156">
        <f>VLOOKUP(B128,'Full FBS'!$B$18:$M$2049,9,0)</f>
        <v>0</v>
      </c>
      <c r="K128" s="156">
        <f>VLOOKUP(B128,'Full FBS'!$B$18:$M$2049,10,0)</f>
        <v>43</v>
      </c>
      <c r="L128" s="156">
        <f>VLOOKUP(B128,'Full FBS'!$B$18:$M$2049,11,0)</f>
        <v>731</v>
      </c>
      <c r="M128" s="156">
        <f>VLOOKUP(B128,'Full FBS'!$B$18:$M$2049,12,0)</f>
        <v>5</v>
      </c>
      <c r="N128" s="153">
        <f>SUM(G128*$D$8+H128*$D$5+I128*$D$9+J128*$D$6+K128*$D$11+L128*$D$10+M128*$D$7)</f>
        <v>124.60000000000001</v>
      </c>
      <c r="O128" s="159">
        <f>VLOOKUP(B128, 'Full FBS'!$B$18:$P$2049, 14, FALSE)</f>
        <v>1</v>
      </c>
      <c r="P128" s="160">
        <f>SUM((((I128+L128)/1200*0.35)+(J128+M128)/14*0.35)+(K128/90)*0.3)*100*O128</f>
        <v>48.154166666666661</v>
      </c>
      <c r="Q128" s="29"/>
      <c r="R128" s="14"/>
      <c r="S128" s="14"/>
      <c r="T128" s="14"/>
      <c r="U128" s="14"/>
    </row>
    <row r="129" spans="1:21" ht="13.5" customHeight="1">
      <c r="A129" s="154">
        <f>RANK(N129,$N$18:$N$850)</f>
        <v>112</v>
      </c>
      <c r="B129" s="148" t="s">
        <v>966</v>
      </c>
      <c r="C129" s="148" t="s">
        <v>58</v>
      </c>
      <c r="D129" s="149" t="s">
        <v>43</v>
      </c>
      <c r="E129" s="149" t="s">
        <v>34</v>
      </c>
      <c r="F129" s="149" t="s">
        <v>337</v>
      </c>
      <c r="G129" s="156">
        <f>VLOOKUP(B129,'Full FBS'!$B$18:$M$2049,6,0)</f>
        <v>0</v>
      </c>
      <c r="H129" s="156">
        <f>VLOOKUP(B129,'Full FBS'!$B$18:$M$2049,7,0)</f>
        <v>0</v>
      </c>
      <c r="I129" s="156">
        <f>VLOOKUP(B129,'Full FBS'!$B$18:$M$2049,8,0)</f>
        <v>0</v>
      </c>
      <c r="J129" s="156">
        <f>VLOOKUP(B129,'Full FBS'!$B$18:$M$2049,9,0)</f>
        <v>0</v>
      </c>
      <c r="K129" s="156">
        <f>VLOOKUP(B129,'Full FBS'!$B$18:$M$2049,10,0)</f>
        <v>57</v>
      </c>
      <c r="L129" s="156">
        <f>VLOOKUP(B129,'Full FBS'!$B$18:$M$2049,11,0)</f>
        <v>658</v>
      </c>
      <c r="M129" s="156">
        <f>VLOOKUP(B129,'Full FBS'!$B$18:$M$2049,12,0)</f>
        <v>5</v>
      </c>
      <c r="N129" s="153">
        <f>SUM(G129*$D$8+H129*$D$5+I129*$D$9+J129*$D$6+K129*$D$11+L129*$D$10+M129*$D$7)</f>
        <v>124.3</v>
      </c>
      <c r="O129" s="159">
        <f>VLOOKUP(B129, 'Full FBS'!$B$18:$P$2049, 14, FALSE)</f>
        <v>1</v>
      </c>
      <c r="P129" s="160">
        <f>SUM((((I129+L129)/1200*0.35)+(J129+M129)/14*0.35)+(K129/90)*0.3)*100*O129</f>
        <v>50.691666666666656</v>
      </c>
      <c r="Q129" s="29"/>
      <c r="R129" s="14"/>
      <c r="S129" s="14"/>
      <c r="T129" s="14"/>
      <c r="U129" s="14"/>
    </row>
    <row r="130" spans="1:21" ht="13.5" customHeight="1">
      <c r="A130" s="154">
        <f>RANK(N130,$N$18:$N$850)</f>
        <v>113</v>
      </c>
      <c r="B130" s="148" t="s">
        <v>2081</v>
      </c>
      <c r="C130" s="148" t="s">
        <v>413</v>
      </c>
      <c r="D130" s="149" t="s">
        <v>43</v>
      </c>
      <c r="E130" s="149" t="s">
        <v>38</v>
      </c>
      <c r="F130" s="149" t="s">
        <v>336</v>
      </c>
      <c r="G130" s="156">
        <f>VLOOKUP(B130,'Full FBS'!$B$18:$M$2049,6,0)</f>
        <v>0</v>
      </c>
      <c r="H130" s="156">
        <f>VLOOKUP(B130,'Full FBS'!$B$18:$M$2049,7,0)</f>
        <v>0</v>
      </c>
      <c r="I130" s="156">
        <f>VLOOKUP(B130,'Full FBS'!$B$18:$M$2049,8,0)</f>
        <v>0</v>
      </c>
      <c r="J130" s="156">
        <f>VLOOKUP(B130,'Full FBS'!$B$18:$M$2049,9,0)</f>
        <v>0</v>
      </c>
      <c r="K130" s="156">
        <f>VLOOKUP(B130,'Full FBS'!$B$18:$M$2049,10,0)</f>
        <v>52</v>
      </c>
      <c r="L130" s="156">
        <f>VLOOKUP(B130,'Full FBS'!$B$18:$M$2049,11,0)</f>
        <v>681</v>
      </c>
      <c r="M130" s="156">
        <f>VLOOKUP(B130,'Full FBS'!$B$18:$M$2049,12,0)</f>
        <v>5</v>
      </c>
      <c r="N130" s="153">
        <f>SUM(G130*$D$8+H130*$D$5+I130*$D$9+J130*$D$6+K130*$D$11+L130*$D$10+M130*$D$7)</f>
        <v>124.10000000000001</v>
      </c>
      <c r="O130" s="159">
        <f>VLOOKUP(B130, 'Full FBS'!$B$18:$P$2049, 14, FALSE)</f>
        <v>1</v>
      </c>
      <c r="P130" s="160">
        <f>SUM((((I130+L130)/1200*0.35)+(J130+M130)/14*0.35)+(K130/90)*0.3)*100*O130</f>
        <v>49.695833333333326</v>
      </c>
      <c r="Q130" s="29"/>
      <c r="R130" s="14"/>
      <c r="S130" s="14"/>
      <c r="T130" s="14"/>
      <c r="U130" s="14"/>
    </row>
    <row r="131" spans="1:21" ht="13.5" customHeight="1">
      <c r="A131" s="154">
        <f>RANK(N131,$N$18:$N$850)</f>
        <v>114</v>
      </c>
      <c r="B131" s="148" t="s">
        <v>1184</v>
      </c>
      <c r="C131" s="148" t="s">
        <v>1040</v>
      </c>
      <c r="D131" s="149" t="s">
        <v>43</v>
      </c>
      <c r="E131" s="149" t="s">
        <v>38</v>
      </c>
      <c r="F131" s="149" t="s">
        <v>45</v>
      </c>
      <c r="G131" s="156">
        <f>VLOOKUP(B131,'Full FBS'!$B$18:$M$2049,6,0)</f>
        <v>0</v>
      </c>
      <c r="H131" s="156">
        <f>VLOOKUP(B131,'Full FBS'!$B$18:$M$2049,7,0)</f>
        <v>0</v>
      </c>
      <c r="I131" s="156">
        <f>VLOOKUP(B131,'Full FBS'!$B$18:$M$2049,8,0)</f>
        <v>0</v>
      </c>
      <c r="J131" s="156">
        <f>VLOOKUP(B131,'Full FBS'!$B$18:$M$2049,9,0)</f>
        <v>0</v>
      </c>
      <c r="K131" s="156">
        <f>VLOOKUP(B131,'Full FBS'!$B$18:$M$2049,10,0)</f>
        <v>45</v>
      </c>
      <c r="L131" s="156">
        <f>VLOOKUP(B131,'Full FBS'!$B$18:$M$2049,11,0)</f>
        <v>653</v>
      </c>
      <c r="M131" s="156">
        <f>VLOOKUP(B131,'Full FBS'!$B$18:$M$2049,12,0)</f>
        <v>6</v>
      </c>
      <c r="N131" s="153">
        <f>SUM(G131*$D$8+H131*$D$5+I131*$D$9+J131*$D$6+K131*$D$11+L131*$D$10+M131*$D$7)</f>
        <v>123.8</v>
      </c>
      <c r="O131" s="159">
        <f>VLOOKUP(B131, 'Full FBS'!$B$18:$P$2049, 14, FALSE)</f>
        <v>1</v>
      </c>
      <c r="P131" s="160">
        <f>SUM((((I131+L131)/1200*0.35)+(J131+M131)/14*0.35)+(K131/90)*0.3)*100*O131</f>
        <v>49.045833333333334</v>
      </c>
      <c r="Q131" s="29"/>
      <c r="R131" s="14"/>
      <c r="S131" s="14"/>
      <c r="T131" s="14"/>
      <c r="U131" s="14"/>
    </row>
    <row r="132" spans="1:21" ht="13.5" customHeight="1">
      <c r="A132" s="154">
        <f>RANK(N132,$N$18:$N$850)</f>
        <v>114</v>
      </c>
      <c r="B132" s="148" t="s">
        <v>128</v>
      </c>
      <c r="C132" s="148" t="s">
        <v>1948</v>
      </c>
      <c r="D132" s="149" t="s">
        <v>43</v>
      </c>
      <c r="E132" s="149" t="s">
        <v>34</v>
      </c>
      <c r="F132" s="149" t="s">
        <v>35</v>
      </c>
      <c r="G132" s="156">
        <f>VLOOKUP(B132,'Full FBS'!$B$18:$M$2049,6,0)</f>
        <v>0</v>
      </c>
      <c r="H132" s="156">
        <f>VLOOKUP(B132,'Full FBS'!$B$18:$M$2049,7,0)</f>
        <v>0</v>
      </c>
      <c r="I132" s="156">
        <f>VLOOKUP(B132,'Full FBS'!$B$18:$M$2049,8,0)</f>
        <v>0</v>
      </c>
      <c r="J132" s="156">
        <f>VLOOKUP(B132,'Full FBS'!$B$18:$M$2049,9,0)</f>
        <v>0</v>
      </c>
      <c r="K132" s="156">
        <f>VLOOKUP(B132,'Full FBS'!$B$18:$M$2049,10,0)</f>
        <v>55</v>
      </c>
      <c r="L132" s="156">
        <f>VLOOKUP(B132,'Full FBS'!$B$18:$M$2049,11,0)</f>
        <v>723</v>
      </c>
      <c r="M132" s="156">
        <f>VLOOKUP(B132,'Full FBS'!$B$18:$M$2049,12,0)</f>
        <v>4</v>
      </c>
      <c r="N132" s="153">
        <f>SUM(G132*$D$8+H132*$D$5+I132*$D$9+J132*$D$6+K132*$D$11+L132*$D$10+M132*$D$7)</f>
        <v>123.8</v>
      </c>
      <c r="O132" s="159">
        <f>VLOOKUP(B132, 'Full FBS'!$B$18:$P$2049, 14, FALSE)</f>
        <v>1</v>
      </c>
      <c r="P132" s="160">
        <f>SUM((((I132+L132)/1200*0.35)+(J132+M132)/14*0.35)+(K132/90)*0.3)*100*O132</f>
        <v>49.420833333333334</v>
      </c>
      <c r="Q132" s="29"/>
      <c r="R132" s="14"/>
      <c r="S132" s="14"/>
      <c r="T132" s="14"/>
      <c r="U132" s="14"/>
    </row>
    <row r="133" spans="1:21" ht="13.5" customHeight="1">
      <c r="A133" s="154">
        <f>RANK(N133,$N$18:$N$850)</f>
        <v>116</v>
      </c>
      <c r="B133" s="148" t="s">
        <v>1816</v>
      </c>
      <c r="C133" s="148" t="s">
        <v>60</v>
      </c>
      <c r="D133" s="149" t="s">
        <v>43</v>
      </c>
      <c r="E133" s="149" t="s">
        <v>36</v>
      </c>
      <c r="F133" s="149" t="s">
        <v>337</v>
      </c>
      <c r="G133" s="156">
        <f>VLOOKUP(B133,'Full FBS'!$B$18:$M$2049,6,0)</f>
        <v>0</v>
      </c>
      <c r="H133" s="156">
        <f>VLOOKUP(B133,'Full FBS'!$B$18:$M$2049,7,0)</f>
        <v>0</v>
      </c>
      <c r="I133" s="156">
        <f>VLOOKUP(B133,'Full FBS'!$B$18:$M$2049,8,0)</f>
        <v>0</v>
      </c>
      <c r="J133" s="156">
        <f>VLOOKUP(B133,'Full FBS'!$B$18:$M$2049,9,0)</f>
        <v>0</v>
      </c>
      <c r="K133" s="156">
        <f>VLOOKUP(B133,'Full FBS'!$B$18:$M$2049,10,0)</f>
        <v>41</v>
      </c>
      <c r="L133" s="156">
        <f>VLOOKUP(B133,'Full FBS'!$B$18:$M$2049,11,0)</f>
        <v>612</v>
      </c>
      <c r="M133" s="156">
        <f>VLOOKUP(B133,'Full FBS'!$B$18:$M$2049,12,0)</f>
        <v>7</v>
      </c>
      <c r="N133" s="153">
        <f>SUM(G133*$D$8+H133*$D$5+I133*$D$9+J133*$D$6+K133*$D$11+L133*$D$10+M133*$D$7)</f>
        <v>123.7</v>
      </c>
      <c r="O133" s="159">
        <f>VLOOKUP(B133, 'Full FBS'!$B$18:$P$2049, 14, FALSE)</f>
        <v>1</v>
      </c>
      <c r="P133" s="160">
        <f>SUM((((I133+L133)/1200*0.35)+(J133+M133)/14*0.35)+(K133/90)*0.3)*100*O133</f>
        <v>49.016666666666666</v>
      </c>
      <c r="Q133" s="29"/>
      <c r="R133" s="14"/>
      <c r="S133" s="14"/>
      <c r="T133" s="14"/>
      <c r="U133" s="14"/>
    </row>
    <row r="134" spans="1:21" ht="13.5" customHeight="1">
      <c r="A134" s="154">
        <f>RANK(N134,$N$18:$N$850)</f>
        <v>117</v>
      </c>
      <c r="B134" s="148" t="s">
        <v>1054</v>
      </c>
      <c r="C134" s="148" t="s">
        <v>1920</v>
      </c>
      <c r="D134" s="149" t="s">
        <v>43</v>
      </c>
      <c r="E134" s="149" t="s">
        <v>38</v>
      </c>
      <c r="F134" s="149" t="s">
        <v>1966</v>
      </c>
      <c r="G134" s="156">
        <f>VLOOKUP(B134,'Full FBS'!$B$18:$M$2049,6,0)</f>
        <v>0</v>
      </c>
      <c r="H134" s="156">
        <f>VLOOKUP(B134,'Full FBS'!$B$18:$M$2049,7,0)</f>
        <v>0</v>
      </c>
      <c r="I134" s="156">
        <f>VLOOKUP(B134,'Full FBS'!$B$18:$M$2049,8,0)</f>
        <v>25</v>
      </c>
      <c r="J134" s="156">
        <f>VLOOKUP(B134,'Full FBS'!$B$18:$M$2049,9,0)</f>
        <v>0</v>
      </c>
      <c r="K134" s="156">
        <f>VLOOKUP(B134,'Full FBS'!$B$18:$M$2049,10,0)</f>
        <v>54</v>
      </c>
      <c r="L134" s="156">
        <f>VLOOKUP(B134,'Full FBS'!$B$18:$M$2049,11,0)</f>
        <v>695</v>
      </c>
      <c r="M134" s="156">
        <f>VLOOKUP(B134,'Full FBS'!$B$18:$M$2049,12,0)</f>
        <v>4</v>
      </c>
      <c r="N134" s="153">
        <f>SUM(G134*$D$8+H134*$D$5+I134*$D$9+J134*$D$6+K134*$D$11+L134*$D$10+M134*$D$7)</f>
        <v>123</v>
      </c>
      <c r="O134" s="159">
        <f>VLOOKUP(B134, 'Full FBS'!$B$18:$P$2049, 14, FALSE)</f>
        <v>1</v>
      </c>
      <c r="P134" s="160">
        <f>SUM((((I134+L134)/1200*0.35)+(J134+M134)/14*0.35)+(K134/90)*0.3)*100*O134</f>
        <v>49</v>
      </c>
      <c r="Q134" s="29"/>
      <c r="R134" s="14"/>
      <c r="S134" s="14"/>
      <c r="T134" s="14"/>
      <c r="U134" s="14"/>
    </row>
    <row r="135" spans="1:21" ht="13.5" customHeight="1">
      <c r="A135" s="154">
        <f>RANK(N135,$N$18:$N$850)</f>
        <v>117</v>
      </c>
      <c r="B135" s="148" t="s">
        <v>752</v>
      </c>
      <c r="C135" s="148" t="s">
        <v>1064</v>
      </c>
      <c r="D135" s="149" t="s">
        <v>43</v>
      </c>
      <c r="E135" s="149" t="s">
        <v>36</v>
      </c>
      <c r="F135" s="149" t="s">
        <v>335</v>
      </c>
      <c r="G135" s="156">
        <f>VLOOKUP(B135,'Full FBS'!$B$18:$M$2049,6,0)</f>
        <v>0</v>
      </c>
      <c r="H135" s="156">
        <f>VLOOKUP(B135,'Full FBS'!$B$18:$M$2049,7,0)</f>
        <v>0</v>
      </c>
      <c r="I135" s="156">
        <f>VLOOKUP(B135,'Full FBS'!$B$18:$M$2049,8,0)</f>
        <v>0</v>
      </c>
      <c r="J135" s="156">
        <f>VLOOKUP(B135,'Full FBS'!$B$18:$M$2049,9,0)</f>
        <v>0</v>
      </c>
      <c r="K135" s="156">
        <f>VLOOKUP(B135,'Full FBS'!$B$18:$M$2049,10,0)</f>
        <v>49</v>
      </c>
      <c r="L135" s="156">
        <f>VLOOKUP(B135,'Full FBS'!$B$18:$M$2049,11,0)</f>
        <v>685</v>
      </c>
      <c r="M135" s="156">
        <f>VLOOKUP(B135,'Full FBS'!$B$18:$M$2049,12,0)</f>
        <v>5</v>
      </c>
      <c r="N135" s="153">
        <f>SUM(G135*$D$8+H135*$D$5+I135*$D$9+J135*$D$6+K135*$D$11+L135*$D$10+M135*$D$7)</f>
        <v>123</v>
      </c>
      <c r="O135" s="159">
        <f>VLOOKUP(B135, 'Full FBS'!$B$18:$P$2049, 14, FALSE)</f>
        <v>1</v>
      </c>
      <c r="P135" s="160">
        <f>SUM((((I135+L135)/1200*0.35)+(J135+M135)/14*0.35)+(K135/90)*0.3)*100*O135</f>
        <v>48.812499999999993</v>
      </c>
      <c r="Q135" s="29"/>
      <c r="R135" s="14"/>
      <c r="S135" s="14"/>
      <c r="T135" s="14"/>
      <c r="U135" s="14"/>
    </row>
    <row r="136" spans="1:21" ht="13.5" customHeight="1">
      <c r="A136" s="154">
        <f>RANK(N136,$N$18:$N$850)</f>
        <v>119</v>
      </c>
      <c r="B136" s="148" t="s">
        <v>1996</v>
      </c>
      <c r="C136" s="148" t="s">
        <v>1922</v>
      </c>
      <c r="D136" s="149" t="s">
        <v>43</v>
      </c>
      <c r="E136" s="149" t="s">
        <v>34</v>
      </c>
      <c r="F136" s="149" t="s">
        <v>1966</v>
      </c>
      <c r="G136" s="156">
        <f>VLOOKUP(B136,'Full FBS'!$B$18:$M$2049,6,0)</f>
        <v>0</v>
      </c>
      <c r="H136" s="156">
        <f>VLOOKUP(B136,'Full FBS'!$B$18:$M$2049,7,0)</f>
        <v>0</v>
      </c>
      <c r="I136" s="156">
        <f>VLOOKUP(B136,'Full FBS'!$B$18:$M$2049,8,0)</f>
        <v>0</v>
      </c>
      <c r="J136" s="156">
        <f>VLOOKUP(B136,'Full FBS'!$B$18:$M$2049,9,0)</f>
        <v>0</v>
      </c>
      <c r="K136" s="156">
        <f>VLOOKUP(B136,'Full FBS'!$B$18:$M$2049,10,0)</f>
        <v>54</v>
      </c>
      <c r="L136" s="156">
        <f>VLOOKUP(B136,'Full FBS'!$B$18:$M$2049,11,0)</f>
        <v>653</v>
      </c>
      <c r="M136" s="156">
        <f>VLOOKUP(B136,'Full FBS'!$B$18:$M$2049,12,0)</f>
        <v>5</v>
      </c>
      <c r="N136" s="153">
        <f>SUM(G136*$D$8+H136*$D$5+I136*$D$9+J136*$D$6+K136*$D$11+L136*$D$10+M136*$D$7)</f>
        <v>122.3</v>
      </c>
      <c r="O136" s="159">
        <f>VLOOKUP(B136, 'Full FBS'!$B$18:$P$2049, 14, FALSE)</f>
        <v>1</v>
      </c>
      <c r="P136" s="160">
        <f>SUM((((I136+L136)/1200*0.35)+(J136+M136)/14*0.35)+(K136/90)*0.3)*100*O136</f>
        <v>49.545833333333334</v>
      </c>
      <c r="Q136" s="29"/>
      <c r="R136" s="14"/>
      <c r="S136" s="14"/>
      <c r="T136" s="14"/>
      <c r="U136" s="14"/>
    </row>
    <row r="137" spans="1:21" ht="13.5" customHeight="1">
      <c r="A137" s="154">
        <f>RANK(N137,$N$18:$N$850)</f>
        <v>120</v>
      </c>
      <c r="B137" s="148" t="s">
        <v>1835</v>
      </c>
      <c r="C137" s="148" t="s">
        <v>61</v>
      </c>
      <c r="D137" s="149" t="s">
        <v>43</v>
      </c>
      <c r="E137" s="149" t="s">
        <v>34</v>
      </c>
      <c r="F137" s="149" t="s">
        <v>48</v>
      </c>
      <c r="G137" s="156">
        <f>VLOOKUP(B137,'Full FBS'!$B$18:$M$2049,6,0)</f>
        <v>0</v>
      </c>
      <c r="H137" s="156">
        <f>VLOOKUP(B137,'Full FBS'!$B$18:$M$2049,7,0)</f>
        <v>0</v>
      </c>
      <c r="I137" s="156">
        <f>VLOOKUP(B137,'Full FBS'!$B$18:$M$2049,8,0)</f>
        <v>0</v>
      </c>
      <c r="J137" s="156">
        <f>VLOOKUP(B137,'Full FBS'!$B$18:$M$2049,9,0)</f>
        <v>0</v>
      </c>
      <c r="K137" s="156">
        <f>VLOOKUP(B137,'Full FBS'!$B$18:$M$2049,10,0)</f>
        <v>41</v>
      </c>
      <c r="L137" s="156">
        <f>VLOOKUP(B137,'Full FBS'!$B$18:$M$2049,11,0)</f>
        <v>656</v>
      </c>
      <c r="M137" s="156">
        <f>VLOOKUP(B137,'Full FBS'!$B$18:$M$2049,12,0)</f>
        <v>6</v>
      </c>
      <c r="N137" s="153">
        <f>SUM(G137*$D$8+H137*$D$5+I137*$D$9+J137*$D$6+K137*$D$11+L137*$D$10+M137*$D$7)</f>
        <v>122.10000000000001</v>
      </c>
      <c r="O137" s="159">
        <f>VLOOKUP(B137, 'Full FBS'!$B$18:$P$2049, 14, FALSE)</f>
        <v>1</v>
      </c>
      <c r="P137" s="160">
        <f>SUM((((I137+L137)/1200*0.35)+(J137+M137)/14*0.35)+(K137/90)*0.3)*100*O137</f>
        <v>47.79999999999999</v>
      </c>
      <c r="Q137" s="29"/>
      <c r="R137" s="14"/>
      <c r="S137" s="14"/>
      <c r="T137" s="14"/>
      <c r="U137" s="14"/>
    </row>
    <row r="138" spans="1:21" ht="13.5" customHeight="1">
      <c r="A138" s="154">
        <f>RANK(N138,$N$18:$N$850)</f>
        <v>121</v>
      </c>
      <c r="B138" s="148" t="s">
        <v>724</v>
      </c>
      <c r="C138" s="148" t="s">
        <v>1932</v>
      </c>
      <c r="D138" s="149" t="s">
        <v>43</v>
      </c>
      <c r="E138" s="149" t="s">
        <v>38</v>
      </c>
      <c r="F138" s="149" t="s">
        <v>45</v>
      </c>
      <c r="G138" s="156">
        <f>VLOOKUP(B138,'Full FBS'!$B$18:$M$2049,6,0)</f>
        <v>0</v>
      </c>
      <c r="H138" s="156">
        <f>VLOOKUP(B138,'Full FBS'!$B$18:$M$2049,7,0)</f>
        <v>0</v>
      </c>
      <c r="I138" s="156">
        <f>VLOOKUP(B138,'Full FBS'!$B$18:$M$2049,8,0)</f>
        <v>0</v>
      </c>
      <c r="J138" s="156">
        <f>VLOOKUP(B138,'Full FBS'!$B$18:$M$2049,9,0)</f>
        <v>0</v>
      </c>
      <c r="K138" s="156">
        <f>VLOOKUP(B138,'Full FBS'!$B$18:$M$2049,10,0)</f>
        <v>49</v>
      </c>
      <c r="L138" s="156">
        <f>VLOOKUP(B138,'Full FBS'!$B$18:$M$2049,11,0)</f>
        <v>601</v>
      </c>
      <c r="M138" s="156">
        <f>VLOOKUP(B138,'Full FBS'!$B$18:$M$2049,12,0)</f>
        <v>6</v>
      </c>
      <c r="N138" s="153">
        <f>SUM(G138*$D$8+H138*$D$5+I138*$D$9+J138*$D$6+K138*$D$11+L138*$D$10+M138*$D$7)</f>
        <v>120.6</v>
      </c>
      <c r="O138" s="159">
        <f>VLOOKUP(B138, 'Full FBS'!$B$18:$P$2049, 14, FALSE)</f>
        <v>1</v>
      </c>
      <c r="P138" s="160">
        <f>SUM((((I138+L138)/1200*0.35)+(J138+M138)/14*0.35)+(K138/90)*0.3)*100*O138</f>
        <v>48.862499999999997</v>
      </c>
      <c r="Q138" s="29"/>
      <c r="R138" s="14"/>
      <c r="S138" s="14"/>
      <c r="T138" s="14"/>
      <c r="U138" s="14"/>
    </row>
    <row r="139" spans="1:21" ht="13.5" customHeight="1">
      <c r="A139" s="154">
        <f>RANK(N139,$N$18:$N$850)</f>
        <v>122</v>
      </c>
      <c r="B139" s="148" t="s">
        <v>753</v>
      </c>
      <c r="C139" s="148" t="s">
        <v>420</v>
      </c>
      <c r="D139" s="149" t="s">
        <v>43</v>
      </c>
      <c r="E139" s="149" t="s">
        <v>36</v>
      </c>
      <c r="F139" s="149" t="s">
        <v>337</v>
      </c>
      <c r="G139" s="156">
        <f>VLOOKUP(B139,'Full FBS'!$B$18:$M$2049,6,0)</f>
        <v>0</v>
      </c>
      <c r="H139" s="156">
        <f>VLOOKUP(B139,'Full FBS'!$B$18:$M$2049,7,0)</f>
        <v>0</v>
      </c>
      <c r="I139" s="156">
        <f>VLOOKUP(B139,'Full FBS'!$B$18:$M$2049,8,0)</f>
        <v>26</v>
      </c>
      <c r="J139" s="156">
        <f>VLOOKUP(B139,'Full FBS'!$B$18:$M$2049,9,0)</f>
        <v>1</v>
      </c>
      <c r="K139" s="156">
        <f>VLOOKUP(B139,'Full FBS'!$B$18:$M$2049,10,0)</f>
        <v>43</v>
      </c>
      <c r="L139" s="156">
        <f>VLOOKUP(B139,'Full FBS'!$B$18:$M$2049,11,0)</f>
        <v>662</v>
      </c>
      <c r="M139" s="156">
        <f>VLOOKUP(B139,'Full FBS'!$B$18:$M$2049,12,0)</f>
        <v>4</v>
      </c>
      <c r="N139" s="153">
        <f>SUM(G139*$D$8+H139*$D$5+I139*$D$9+J139*$D$6+K139*$D$11+L139*$D$10+M139*$D$7)</f>
        <v>120.30000000000001</v>
      </c>
      <c r="O139" s="159">
        <f>VLOOKUP(B139, 'Full FBS'!$B$18:$P$2049, 14, FALSE)</f>
        <v>1</v>
      </c>
      <c r="P139" s="160">
        <f>SUM((((I139+L139)/1200*0.35)+(J139+M139)/14*0.35)+(K139/90)*0.3)*100*O139</f>
        <v>46.9</v>
      </c>
      <c r="Q139" s="29"/>
      <c r="R139" s="14"/>
      <c r="S139" s="14"/>
      <c r="T139" s="14"/>
      <c r="U139" s="14"/>
    </row>
    <row r="140" spans="1:21" ht="13.5" customHeight="1">
      <c r="A140" s="154">
        <f>RANK(N140,$N$18:$N$850)</f>
        <v>123</v>
      </c>
      <c r="B140" s="148" t="s">
        <v>2118</v>
      </c>
      <c r="C140" s="148" t="s">
        <v>433</v>
      </c>
      <c r="D140" s="149" t="s">
        <v>43</v>
      </c>
      <c r="E140" s="149" t="s">
        <v>34</v>
      </c>
      <c r="F140" s="149" t="s">
        <v>37</v>
      </c>
      <c r="G140" s="156">
        <f>VLOOKUP(B140,'Full FBS'!$B$18:$M$2049,6,0)</f>
        <v>0</v>
      </c>
      <c r="H140" s="156">
        <f>VLOOKUP(B140,'Full FBS'!$B$18:$M$2049,7,0)</f>
        <v>0</v>
      </c>
      <c r="I140" s="156">
        <f>VLOOKUP(B140,'Full FBS'!$B$18:$M$2049,8,0)</f>
        <v>0</v>
      </c>
      <c r="J140" s="156">
        <f>VLOOKUP(B140,'Full FBS'!$B$18:$M$2049,9,0)</f>
        <v>0</v>
      </c>
      <c r="K140" s="156">
        <f>VLOOKUP(B140,'Full FBS'!$B$18:$M$2049,10,0)</f>
        <v>48</v>
      </c>
      <c r="L140" s="156">
        <f>VLOOKUP(B140,'Full FBS'!$B$18:$M$2049,11,0)</f>
        <v>662</v>
      </c>
      <c r="M140" s="156">
        <f>VLOOKUP(B140,'Full FBS'!$B$18:$M$2049,12,0)</f>
        <v>5</v>
      </c>
      <c r="N140" s="153">
        <f>SUM(G140*$D$8+H140*$D$5+I140*$D$9+J140*$D$6+K140*$D$11+L140*$D$10+M140*$D$7)</f>
        <v>120.2</v>
      </c>
      <c r="O140" s="159">
        <f>VLOOKUP(B140, 'Full FBS'!$B$18:$P$2049, 14, FALSE)</f>
        <v>1</v>
      </c>
      <c r="P140" s="160">
        <f>SUM((((I140+L140)/1200*0.35)+(J140+M140)/14*0.35)+(K140/90)*0.3)*100*O140</f>
        <v>47.80833333333333</v>
      </c>
      <c r="Q140" s="29"/>
      <c r="R140" s="14"/>
      <c r="S140" s="14"/>
      <c r="T140" s="14"/>
      <c r="U140" s="14"/>
    </row>
    <row r="141" spans="1:21" ht="13.5" customHeight="1">
      <c r="A141" s="154">
        <f>RANK(N141,$N$18:$N$850)</f>
        <v>124</v>
      </c>
      <c r="B141" s="148" t="s">
        <v>472</v>
      </c>
      <c r="C141" s="148" t="s">
        <v>416</v>
      </c>
      <c r="D141" s="149" t="s">
        <v>43</v>
      </c>
      <c r="E141" s="149" t="s">
        <v>34</v>
      </c>
      <c r="F141" s="149" t="s">
        <v>37</v>
      </c>
      <c r="G141" s="156">
        <f>VLOOKUP(B141,'Full FBS'!$B$18:$M$2049,6,0)</f>
        <v>0</v>
      </c>
      <c r="H141" s="156">
        <f>VLOOKUP(B141,'Full FBS'!$B$18:$M$2049,7,0)</f>
        <v>0</v>
      </c>
      <c r="I141" s="156">
        <f>VLOOKUP(B141,'Full FBS'!$B$18:$M$2049,8,0)</f>
        <v>0</v>
      </c>
      <c r="J141" s="156">
        <f>VLOOKUP(B141,'Full FBS'!$B$18:$M$2049,9,0)</f>
        <v>0</v>
      </c>
      <c r="K141" s="156">
        <f>VLOOKUP(B141,'Full FBS'!$B$18:$M$2049,10,0)</f>
        <v>45</v>
      </c>
      <c r="L141" s="156">
        <f>VLOOKUP(B141,'Full FBS'!$B$18:$M$2049,11,0)</f>
        <v>615</v>
      </c>
      <c r="M141" s="156">
        <f>VLOOKUP(B141,'Full FBS'!$B$18:$M$2049,12,0)</f>
        <v>6</v>
      </c>
      <c r="N141" s="153">
        <f>SUM(G141*$D$8+H141*$D$5+I141*$D$9+J141*$D$6+K141*$D$11+L141*$D$10+M141*$D$7)</f>
        <v>120</v>
      </c>
      <c r="O141" s="159">
        <f>VLOOKUP(B141, 'Full FBS'!$B$18:$P$2049, 14, FALSE)</f>
        <v>1</v>
      </c>
      <c r="P141" s="160">
        <f>SUM((((I141+L141)/1200*0.35)+(J141+M141)/14*0.35)+(K141/90)*0.3)*100*O141</f>
        <v>47.9375</v>
      </c>
      <c r="Q141" s="29"/>
      <c r="R141" s="14"/>
      <c r="S141" s="14"/>
      <c r="T141" s="14"/>
      <c r="U141" s="14"/>
    </row>
    <row r="142" spans="1:21" ht="13.5" customHeight="1">
      <c r="A142" s="154">
        <f>RANK(N142,$N$18:$N$850)</f>
        <v>125</v>
      </c>
      <c r="B142" s="148" t="s">
        <v>643</v>
      </c>
      <c r="C142" s="148" t="s">
        <v>1919</v>
      </c>
      <c r="D142" s="149" t="s">
        <v>43</v>
      </c>
      <c r="E142" s="149" t="s">
        <v>34</v>
      </c>
      <c r="F142" s="149" t="s">
        <v>35</v>
      </c>
      <c r="G142" s="156">
        <f>VLOOKUP(B142,'Full FBS'!$B$18:$M$2049,6,0)</f>
        <v>0</v>
      </c>
      <c r="H142" s="156">
        <f>VLOOKUP(B142,'Full FBS'!$B$18:$M$2049,7,0)</f>
        <v>0</v>
      </c>
      <c r="I142" s="156">
        <f>VLOOKUP(B142,'Full FBS'!$B$18:$M$2049,8,0)</f>
        <v>0</v>
      </c>
      <c r="J142" s="156">
        <f>VLOOKUP(B142,'Full FBS'!$B$18:$M$2049,9,0)</f>
        <v>0</v>
      </c>
      <c r="K142" s="156">
        <f>VLOOKUP(B142,'Full FBS'!$B$18:$M$2049,10,0)</f>
        <v>55</v>
      </c>
      <c r="L142" s="156">
        <f>VLOOKUP(B142,'Full FBS'!$B$18:$M$2049,11,0)</f>
        <v>682</v>
      </c>
      <c r="M142" s="156">
        <f>VLOOKUP(B142,'Full FBS'!$B$18:$M$2049,12,0)</f>
        <v>4</v>
      </c>
      <c r="N142" s="153">
        <f>SUM(G142*$D$8+H142*$D$5+I142*$D$9+J142*$D$6+K142*$D$11+L142*$D$10+M142*$D$7)</f>
        <v>119.7</v>
      </c>
      <c r="O142" s="159">
        <f>VLOOKUP(B142, 'Full FBS'!$B$18:$P$2049, 14, FALSE)</f>
        <v>1</v>
      </c>
      <c r="P142" s="160">
        <f>SUM((((I142+L142)/1200*0.35)+(J142+M142)/14*0.35)+(K142/90)*0.3)*100*O142</f>
        <v>48.225000000000001</v>
      </c>
      <c r="Q142" s="29"/>
      <c r="R142" s="14"/>
      <c r="S142" s="14"/>
      <c r="T142" s="14"/>
      <c r="U142" s="14"/>
    </row>
    <row r="143" spans="1:21" ht="13.5" customHeight="1">
      <c r="A143" s="154">
        <f>RANK(N143,$N$18:$N$850)</f>
        <v>126</v>
      </c>
      <c r="B143" s="148" t="s">
        <v>131</v>
      </c>
      <c r="C143" s="148" t="s">
        <v>403</v>
      </c>
      <c r="D143" s="149" t="s">
        <v>43</v>
      </c>
      <c r="E143" s="149" t="s">
        <v>34</v>
      </c>
      <c r="F143" s="149" t="s">
        <v>45</v>
      </c>
      <c r="G143" s="156">
        <f>VLOOKUP(B143,'Full FBS'!$B$18:$M$2049,6,0)</f>
        <v>0</v>
      </c>
      <c r="H143" s="156">
        <f>VLOOKUP(B143,'Full FBS'!$B$18:$M$2049,7,0)</f>
        <v>0</v>
      </c>
      <c r="I143" s="156">
        <f>VLOOKUP(B143,'Full FBS'!$B$18:$M$2049,8,0)</f>
        <v>0</v>
      </c>
      <c r="J143" s="156">
        <f>VLOOKUP(B143,'Full FBS'!$B$18:$M$2049,9,0)</f>
        <v>0</v>
      </c>
      <c r="K143" s="156">
        <f>VLOOKUP(B143,'Full FBS'!$B$18:$M$2049,10,0)</f>
        <v>53</v>
      </c>
      <c r="L143" s="156">
        <f>VLOOKUP(B143,'Full FBS'!$B$18:$M$2049,11,0)</f>
        <v>689</v>
      </c>
      <c r="M143" s="156">
        <f>VLOOKUP(B143,'Full FBS'!$B$18:$M$2049,12,0)</f>
        <v>4</v>
      </c>
      <c r="N143" s="153">
        <f>SUM(G143*$D$8+H143*$D$5+I143*$D$9+J143*$D$6+K143*$D$11+L143*$D$10+M143*$D$7)</f>
        <v>119.4</v>
      </c>
      <c r="O143" s="159">
        <f>VLOOKUP(B143, 'Full FBS'!$B$18:$P$2049, 14, FALSE)</f>
        <v>1</v>
      </c>
      <c r="P143" s="160">
        <f>SUM((((I143+L143)/1200*0.35)+(J143+M143)/14*0.35)+(K143/90)*0.3)*100*O143</f>
        <v>47.762499999999996</v>
      </c>
      <c r="Q143" s="29"/>
      <c r="R143" s="14"/>
      <c r="S143" s="14"/>
      <c r="T143" s="14"/>
      <c r="U143" s="14"/>
    </row>
    <row r="144" spans="1:21" ht="13.5" customHeight="1">
      <c r="A144" s="154">
        <f>RANK(N144,$N$18:$N$850)</f>
        <v>127</v>
      </c>
      <c r="B144" s="148" t="s">
        <v>1524</v>
      </c>
      <c r="C144" s="148" t="s">
        <v>439</v>
      </c>
      <c r="D144" s="149" t="s">
        <v>43</v>
      </c>
      <c r="E144" s="149" t="s">
        <v>34</v>
      </c>
      <c r="F144" s="149" t="s">
        <v>35</v>
      </c>
      <c r="G144" s="156">
        <f>VLOOKUP(B144,'Full FBS'!$B$18:$M$2049,6,0)</f>
        <v>0</v>
      </c>
      <c r="H144" s="156">
        <f>VLOOKUP(B144,'Full FBS'!$B$18:$M$2049,7,0)</f>
        <v>0</v>
      </c>
      <c r="I144" s="156">
        <f>VLOOKUP(B144,'Full FBS'!$B$18:$M$2049,8,0)</f>
        <v>0</v>
      </c>
      <c r="J144" s="156">
        <f>VLOOKUP(B144,'Full FBS'!$B$18:$M$2049,9,0)</f>
        <v>0</v>
      </c>
      <c r="K144" s="156">
        <f>VLOOKUP(B144,'Full FBS'!$B$18:$M$2049,10,0)</f>
        <v>48</v>
      </c>
      <c r="L144" s="156">
        <f>VLOOKUP(B144,'Full FBS'!$B$18:$M$2049,11,0)</f>
        <v>711</v>
      </c>
      <c r="M144" s="156">
        <f>VLOOKUP(B144,'Full FBS'!$B$18:$M$2049,12,0)</f>
        <v>4</v>
      </c>
      <c r="N144" s="153">
        <f>SUM(G144*$D$8+H144*$D$5+I144*$D$9+J144*$D$6+K144*$D$11+L144*$D$10+M144*$D$7)</f>
        <v>119.10000000000001</v>
      </c>
      <c r="O144" s="159">
        <f>VLOOKUP(B144, 'Full FBS'!$B$18:$P$2049, 14, FALSE)</f>
        <v>1</v>
      </c>
      <c r="P144" s="160">
        <f>SUM((((I144+L144)/1200*0.35)+(J144+M144)/14*0.35)+(K144/90)*0.3)*100*O144</f>
        <v>46.737499999999997</v>
      </c>
      <c r="Q144" s="29"/>
      <c r="R144" s="14"/>
      <c r="S144" s="14"/>
      <c r="T144" s="14"/>
      <c r="U144" s="14"/>
    </row>
    <row r="145" spans="1:21" ht="13.5" customHeight="1">
      <c r="A145" s="154">
        <f>RANK(N145,$N$18:$N$850)</f>
        <v>128</v>
      </c>
      <c r="B145" s="148" t="s">
        <v>223</v>
      </c>
      <c r="C145" s="148" t="s">
        <v>427</v>
      </c>
      <c r="D145" s="149" t="s">
        <v>43</v>
      </c>
      <c r="E145" s="149" t="s">
        <v>34</v>
      </c>
      <c r="F145" s="149" t="s">
        <v>1966</v>
      </c>
      <c r="G145" s="156">
        <f>VLOOKUP(B145,'Full FBS'!$B$18:$M$2049,6,0)</f>
        <v>0</v>
      </c>
      <c r="H145" s="156">
        <f>VLOOKUP(B145,'Full FBS'!$B$18:$M$2049,7,0)</f>
        <v>0</v>
      </c>
      <c r="I145" s="156">
        <f>VLOOKUP(B145,'Full FBS'!$B$18:$M$2049,8,0)</f>
        <v>0</v>
      </c>
      <c r="J145" s="156">
        <f>VLOOKUP(B145,'Full FBS'!$B$18:$M$2049,9,0)</f>
        <v>0</v>
      </c>
      <c r="K145" s="156">
        <f>VLOOKUP(B145,'Full FBS'!$B$18:$M$2049,10,0)</f>
        <v>48</v>
      </c>
      <c r="L145" s="156">
        <f>VLOOKUP(B145,'Full FBS'!$B$18:$M$2049,11,0)</f>
        <v>706</v>
      </c>
      <c r="M145" s="156">
        <f>VLOOKUP(B145,'Full FBS'!$B$18:$M$2049,12,0)</f>
        <v>4</v>
      </c>
      <c r="N145" s="153">
        <f>SUM(G145*$D$8+H145*$D$5+I145*$D$9+J145*$D$6+K145*$D$11+L145*$D$10+M145*$D$7)</f>
        <v>118.60000000000001</v>
      </c>
      <c r="O145" s="159">
        <f>VLOOKUP(B145, 'Full FBS'!$B$18:$P$2049, 14, FALSE)</f>
        <v>1</v>
      </c>
      <c r="P145" s="160">
        <f>SUM((((I145+L145)/1200*0.35)+(J145+M145)/14*0.35)+(K145/90)*0.3)*100*O145</f>
        <v>46.591666666666661</v>
      </c>
      <c r="Q145" s="29"/>
      <c r="R145" s="14"/>
      <c r="S145" s="14"/>
      <c r="T145" s="14"/>
      <c r="U145" s="14"/>
    </row>
    <row r="146" spans="1:21" ht="13.5" customHeight="1">
      <c r="A146" s="154">
        <f>RANK(N146,$N$18:$N$850)</f>
        <v>128</v>
      </c>
      <c r="B146" s="148" t="s">
        <v>71</v>
      </c>
      <c r="C146" s="148" t="s">
        <v>445</v>
      </c>
      <c r="D146" s="149" t="s">
        <v>43</v>
      </c>
      <c r="E146" s="149" t="s">
        <v>34</v>
      </c>
      <c r="F146" s="149" t="s">
        <v>47</v>
      </c>
      <c r="G146" s="156">
        <f>VLOOKUP(B146,'Full FBS'!$B$18:$M$2049,6,0)</f>
        <v>0</v>
      </c>
      <c r="H146" s="156">
        <f>VLOOKUP(B146,'Full FBS'!$B$18:$M$2049,7,0)</f>
        <v>0</v>
      </c>
      <c r="I146" s="156">
        <f>VLOOKUP(B146,'Full FBS'!$B$18:$M$2049,8,0)</f>
        <v>15</v>
      </c>
      <c r="J146" s="156">
        <f>VLOOKUP(B146,'Full FBS'!$B$18:$M$2049,9,0)</f>
        <v>0</v>
      </c>
      <c r="K146" s="156">
        <f>VLOOKUP(B146,'Full FBS'!$B$18:$M$2049,10,0)</f>
        <v>52</v>
      </c>
      <c r="L146" s="156">
        <f>VLOOKUP(B146,'Full FBS'!$B$18:$M$2049,11,0)</f>
        <v>671</v>
      </c>
      <c r="M146" s="156">
        <f>VLOOKUP(B146,'Full FBS'!$B$18:$M$2049,12,0)</f>
        <v>4</v>
      </c>
      <c r="N146" s="153">
        <f>SUM(G146*$D$8+H146*$D$5+I146*$D$9+J146*$D$6+K146*$D$11+L146*$D$10+M146*$D$7)</f>
        <v>118.60000000000001</v>
      </c>
      <c r="O146" s="159">
        <f>VLOOKUP(B146, 'Full FBS'!$B$18:$P$2049, 14, FALSE)</f>
        <v>1</v>
      </c>
      <c r="P146" s="160">
        <f>SUM((((I146+L146)/1200*0.35)+(J146+M146)/14*0.35)+(K146/90)*0.3)*100*O146</f>
        <v>47.341666666666661</v>
      </c>
      <c r="Q146" s="29"/>
      <c r="R146" s="14"/>
      <c r="S146" s="14"/>
      <c r="T146" s="14"/>
      <c r="U146" s="14"/>
    </row>
    <row r="147" spans="1:21" ht="13.5" customHeight="1">
      <c r="A147" s="154">
        <f>RANK(N147,$N$18:$N$850)</f>
        <v>130</v>
      </c>
      <c r="B147" s="148" t="s">
        <v>701</v>
      </c>
      <c r="C147" s="148" t="s">
        <v>417</v>
      </c>
      <c r="D147" s="149" t="s">
        <v>43</v>
      </c>
      <c r="E147" s="149" t="s">
        <v>38</v>
      </c>
      <c r="F147" s="149" t="s">
        <v>37</v>
      </c>
      <c r="G147" s="156">
        <f>VLOOKUP(B147,'Full FBS'!$B$18:$M$2049,6,0)</f>
        <v>0</v>
      </c>
      <c r="H147" s="156">
        <f>VLOOKUP(B147,'Full FBS'!$B$18:$M$2049,7,0)</f>
        <v>0</v>
      </c>
      <c r="I147" s="156">
        <f>VLOOKUP(B147,'Full FBS'!$B$18:$M$2049,8,0)</f>
        <v>83</v>
      </c>
      <c r="J147" s="156">
        <f>VLOOKUP(B147,'Full FBS'!$B$18:$M$2049,9,0)</f>
        <v>1</v>
      </c>
      <c r="K147" s="156">
        <f>VLOOKUP(B147,'Full FBS'!$B$18:$M$2049,10,0)</f>
        <v>42</v>
      </c>
      <c r="L147" s="156">
        <f>VLOOKUP(B147,'Full FBS'!$B$18:$M$2049,11,0)</f>
        <v>533</v>
      </c>
      <c r="M147" s="156">
        <f>VLOOKUP(B147,'Full FBS'!$B$18:$M$2049,12,0)</f>
        <v>5</v>
      </c>
      <c r="N147" s="153">
        <f>SUM(G147*$D$8+H147*$D$5+I147*$D$9+J147*$D$6+K147*$D$11+L147*$D$10+M147*$D$7)</f>
        <v>118.6</v>
      </c>
      <c r="O147" s="159">
        <f>VLOOKUP(B147, 'Full FBS'!$B$18:$P$2049, 14, FALSE)</f>
        <v>1</v>
      </c>
      <c r="P147" s="160">
        <f>SUM((((I147+L147)/1200*0.35)+(J147+M147)/14*0.35)+(K147/90)*0.3)*100*O147</f>
        <v>46.966666666666669</v>
      </c>
      <c r="Q147" s="29"/>
      <c r="R147" s="14"/>
      <c r="S147" s="14"/>
      <c r="T147" s="14"/>
      <c r="U147" s="14"/>
    </row>
    <row r="148" spans="1:21" ht="13.5" customHeight="1">
      <c r="A148" s="154">
        <f>RANK(N148,$N$18:$N$850)</f>
        <v>131</v>
      </c>
      <c r="B148" s="148" t="s">
        <v>789</v>
      </c>
      <c r="C148" s="148" t="s">
        <v>1937</v>
      </c>
      <c r="D148" s="149" t="s">
        <v>43</v>
      </c>
      <c r="E148" s="149" t="s">
        <v>38</v>
      </c>
      <c r="F148" s="149" t="s">
        <v>35</v>
      </c>
      <c r="G148" s="156">
        <f>VLOOKUP(B148,'Full FBS'!$B$18:$M$2049,6,0)</f>
        <v>0</v>
      </c>
      <c r="H148" s="156">
        <f>VLOOKUP(B148,'Full FBS'!$B$18:$M$2049,7,0)</f>
        <v>0</v>
      </c>
      <c r="I148" s="156">
        <f>VLOOKUP(B148,'Full FBS'!$B$18:$M$2049,8,0)</f>
        <v>0</v>
      </c>
      <c r="J148" s="156">
        <f>VLOOKUP(B148,'Full FBS'!$B$18:$M$2049,9,0)</f>
        <v>0</v>
      </c>
      <c r="K148" s="156">
        <f>VLOOKUP(B148,'Full FBS'!$B$18:$M$2049,10,0)</f>
        <v>42</v>
      </c>
      <c r="L148" s="156">
        <f>VLOOKUP(B148,'Full FBS'!$B$18:$M$2049,11,0)</f>
        <v>673</v>
      </c>
      <c r="M148" s="156">
        <f>VLOOKUP(B148,'Full FBS'!$B$18:$M$2049,12,0)</f>
        <v>5</v>
      </c>
      <c r="N148" s="153">
        <f>SUM(G148*$D$8+H148*$D$5+I148*$D$9+J148*$D$6+K148*$D$11+L148*$D$10+M148*$D$7)</f>
        <v>118.3</v>
      </c>
      <c r="O148" s="159">
        <f>VLOOKUP(B148, 'Full FBS'!$B$18:$P$2049, 14, FALSE)</f>
        <v>1</v>
      </c>
      <c r="P148" s="160">
        <f>SUM((((I148+L148)/1200*0.35)+(J148+M148)/14*0.35)+(K148/90)*0.3)*100*O148</f>
        <v>46.129166666666663</v>
      </c>
      <c r="Q148" s="29"/>
      <c r="R148" s="14"/>
      <c r="S148" s="14"/>
      <c r="T148" s="14"/>
      <c r="U148" s="14"/>
    </row>
    <row r="149" spans="1:21" ht="13.5" customHeight="1">
      <c r="A149" s="154">
        <f>RANK(N149,$N$18:$N$850)</f>
        <v>131</v>
      </c>
      <c r="B149" s="148" t="s">
        <v>334</v>
      </c>
      <c r="C149" s="148" t="s">
        <v>437</v>
      </c>
      <c r="D149" s="149" t="s">
        <v>43</v>
      </c>
      <c r="E149" s="149" t="s">
        <v>34</v>
      </c>
      <c r="F149" s="149" t="s">
        <v>35</v>
      </c>
      <c r="G149" s="156">
        <f>VLOOKUP(B149,'Full FBS'!$B$18:$M$2049,6,0)</f>
        <v>0</v>
      </c>
      <c r="H149" s="156">
        <f>VLOOKUP(B149,'Full FBS'!$B$18:$M$2049,7,0)</f>
        <v>0</v>
      </c>
      <c r="I149" s="156">
        <f>VLOOKUP(B149,'Full FBS'!$B$18:$M$2049,8,0)</f>
        <v>0</v>
      </c>
      <c r="J149" s="156">
        <f>VLOOKUP(B149,'Full FBS'!$B$18:$M$2049,9,0)</f>
        <v>0</v>
      </c>
      <c r="K149" s="156">
        <f>VLOOKUP(B149,'Full FBS'!$B$18:$M$2049,10,0)</f>
        <v>42</v>
      </c>
      <c r="L149" s="156">
        <f>VLOOKUP(B149,'Full FBS'!$B$18:$M$2049,11,0)</f>
        <v>673</v>
      </c>
      <c r="M149" s="156">
        <f>VLOOKUP(B149,'Full FBS'!$B$18:$M$2049,12,0)</f>
        <v>5</v>
      </c>
      <c r="N149" s="153">
        <f>SUM(G149*$D$8+H149*$D$5+I149*$D$9+J149*$D$6+K149*$D$11+L149*$D$10+M149*$D$7)</f>
        <v>118.3</v>
      </c>
      <c r="O149" s="159">
        <f>VLOOKUP(B149, 'Full FBS'!$B$18:$P$2049, 14, FALSE)</f>
        <v>1</v>
      </c>
      <c r="P149" s="160">
        <f>SUM((((I149+L149)/1200*0.35)+(J149+M149)/14*0.35)+(K149/90)*0.3)*100*O149</f>
        <v>46.129166666666663</v>
      </c>
      <c r="Q149" s="29"/>
      <c r="R149" s="14"/>
      <c r="S149" s="14"/>
      <c r="T149" s="14"/>
      <c r="U149" s="14"/>
    </row>
    <row r="150" spans="1:21" ht="13.5" customHeight="1">
      <c r="A150" s="154">
        <f>RANK(N150,$N$18:$N$850)</f>
        <v>133</v>
      </c>
      <c r="B150" s="148" t="s">
        <v>2182</v>
      </c>
      <c r="C150" s="148" t="s">
        <v>58</v>
      </c>
      <c r="D150" s="149" t="s">
        <v>43</v>
      </c>
      <c r="E150" s="149" t="s">
        <v>34</v>
      </c>
      <c r="F150" s="149" t="s">
        <v>337</v>
      </c>
      <c r="G150" s="156">
        <f>VLOOKUP(B150,'Full FBS'!$B$18:$M$2049,6,0)</f>
        <v>0</v>
      </c>
      <c r="H150" s="156">
        <f>VLOOKUP(B150,'Full FBS'!$B$18:$M$2049,7,0)</f>
        <v>0</v>
      </c>
      <c r="I150" s="156">
        <f>VLOOKUP(B150,'Full FBS'!$B$18:$M$2049,8,0)</f>
        <v>0</v>
      </c>
      <c r="J150" s="156">
        <f>VLOOKUP(B150,'Full FBS'!$B$18:$M$2049,9,0)</f>
        <v>0</v>
      </c>
      <c r="K150" s="156">
        <f>VLOOKUP(B150,'Full FBS'!$B$18:$M$2049,10,0)</f>
        <v>42</v>
      </c>
      <c r="L150" s="156">
        <f>VLOOKUP(B150,'Full FBS'!$B$18:$M$2049,11,0)</f>
        <v>671</v>
      </c>
      <c r="M150" s="156">
        <f>VLOOKUP(B150,'Full FBS'!$B$18:$M$2049,12,0)</f>
        <v>5</v>
      </c>
      <c r="N150" s="153">
        <f>SUM(G150*$D$8+H150*$D$5+I150*$D$9+J150*$D$6+K150*$D$11+L150*$D$10+M150*$D$7)</f>
        <v>118.10000000000001</v>
      </c>
      <c r="O150" s="159">
        <f>VLOOKUP(B150, 'Full FBS'!$B$18:$P$2049, 14, FALSE)</f>
        <v>1</v>
      </c>
      <c r="P150" s="160">
        <f>SUM((((I150+L150)/1200*0.35)+(J150+M150)/14*0.35)+(K150/90)*0.3)*100*O150</f>
        <v>46.07083333333334</v>
      </c>
      <c r="Q150" s="29"/>
      <c r="R150" s="14"/>
      <c r="S150" s="14"/>
      <c r="T150" s="14"/>
      <c r="U150" s="14"/>
    </row>
    <row r="151" spans="1:21" ht="13.5" customHeight="1">
      <c r="A151" s="154">
        <f>RANK(N151,$N$18:$N$850)</f>
        <v>134</v>
      </c>
      <c r="B151" s="148" t="s">
        <v>1869</v>
      </c>
      <c r="C151" s="148" t="s">
        <v>1961</v>
      </c>
      <c r="D151" s="149" t="s">
        <v>43</v>
      </c>
      <c r="E151" s="149" t="s">
        <v>36</v>
      </c>
      <c r="F151" s="149" t="s">
        <v>48</v>
      </c>
      <c r="G151" s="156">
        <f>VLOOKUP(B151,'Full FBS'!$B$18:$M$2049,6,0)</f>
        <v>0</v>
      </c>
      <c r="H151" s="156">
        <f>VLOOKUP(B151,'Full FBS'!$B$18:$M$2049,7,0)</f>
        <v>0</v>
      </c>
      <c r="I151" s="156">
        <f>VLOOKUP(B151,'Full FBS'!$B$18:$M$2049,8,0)</f>
        <v>0</v>
      </c>
      <c r="J151" s="156">
        <f>VLOOKUP(B151,'Full FBS'!$B$18:$M$2049,9,0)</f>
        <v>0</v>
      </c>
      <c r="K151" s="156">
        <f>VLOOKUP(B151,'Full FBS'!$B$18:$M$2049,10,0)</f>
        <v>55</v>
      </c>
      <c r="L151" s="156">
        <f>VLOOKUP(B151,'Full FBS'!$B$18:$M$2049,11,0)</f>
        <v>606</v>
      </c>
      <c r="M151" s="156">
        <f>VLOOKUP(B151,'Full FBS'!$B$18:$M$2049,12,0)</f>
        <v>5</v>
      </c>
      <c r="N151" s="153">
        <f>SUM(G151*$D$8+H151*$D$5+I151*$D$9+J151*$D$6+K151*$D$11+L151*$D$10+M151*$D$7)</f>
        <v>118.1</v>
      </c>
      <c r="O151" s="159">
        <f>VLOOKUP(B151, 'Full FBS'!$B$18:$P$2049, 14, FALSE)</f>
        <v>1</v>
      </c>
      <c r="P151" s="160">
        <f>SUM((((I151+L151)/1200*0.35)+(J151+M151)/14*0.35)+(K151/90)*0.3)*100*O151</f>
        <v>48.508333333333333</v>
      </c>
      <c r="Q151" s="29"/>
      <c r="R151" s="14"/>
      <c r="S151" s="14"/>
      <c r="T151" s="14"/>
      <c r="U151" s="14"/>
    </row>
    <row r="152" spans="1:21" ht="13.5" customHeight="1">
      <c r="A152" s="154">
        <f>RANK(N152,$N$18:$N$850)</f>
        <v>135</v>
      </c>
      <c r="B152" s="148" t="s">
        <v>1626</v>
      </c>
      <c r="C152" s="148" t="s">
        <v>448</v>
      </c>
      <c r="D152" s="149" t="s">
        <v>43</v>
      </c>
      <c r="E152" s="149" t="s">
        <v>36</v>
      </c>
      <c r="F152" s="149" t="s">
        <v>47</v>
      </c>
      <c r="G152" s="156">
        <f>VLOOKUP(B152,'Full FBS'!$B$18:$M$2049,6,0)</f>
        <v>0</v>
      </c>
      <c r="H152" s="156">
        <f>VLOOKUP(B152,'Full FBS'!$B$18:$M$2049,7,0)</f>
        <v>0</v>
      </c>
      <c r="I152" s="156">
        <f>VLOOKUP(B152,'Full FBS'!$B$18:$M$2049,8,0)</f>
        <v>0</v>
      </c>
      <c r="J152" s="156">
        <f>VLOOKUP(B152,'Full FBS'!$B$18:$M$2049,9,0)</f>
        <v>0</v>
      </c>
      <c r="K152" s="156">
        <f>VLOOKUP(B152,'Full FBS'!$B$18:$M$2049,10,0)</f>
        <v>41</v>
      </c>
      <c r="L152" s="156">
        <f>VLOOKUP(B152,'Full FBS'!$B$18:$M$2049,11,0)</f>
        <v>606</v>
      </c>
      <c r="M152" s="156">
        <f>VLOOKUP(B152,'Full FBS'!$B$18:$M$2049,12,0)</f>
        <v>6</v>
      </c>
      <c r="N152" s="153">
        <f>SUM(G152*$D$8+H152*$D$5+I152*$D$9+J152*$D$6+K152*$D$11+L152*$D$10+M152*$D$7)</f>
        <v>117.1</v>
      </c>
      <c r="O152" s="159">
        <f>VLOOKUP(B152, 'Full FBS'!$B$18:$P$2049, 14, FALSE)</f>
        <v>1</v>
      </c>
      <c r="P152" s="160">
        <f>SUM((((I152+L152)/1200*0.35)+(J152+M152)/14*0.35)+(K152/90)*0.3)*100*O152</f>
        <v>46.341666666666661</v>
      </c>
      <c r="Q152" s="29"/>
      <c r="R152" s="14"/>
      <c r="S152" s="14"/>
      <c r="T152" s="14"/>
      <c r="U152" s="14"/>
    </row>
    <row r="153" spans="1:21" ht="13.5" customHeight="1">
      <c r="A153" s="154">
        <f>RANK(N153,$N$18:$N$850)</f>
        <v>136</v>
      </c>
      <c r="B153" s="148" t="s">
        <v>148</v>
      </c>
      <c r="C153" s="148" t="s">
        <v>1046</v>
      </c>
      <c r="D153" s="149" t="s">
        <v>43</v>
      </c>
      <c r="E153" s="149" t="s">
        <v>34</v>
      </c>
      <c r="F153" s="149" t="s">
        <v>37</v>
      </c>
      <c r="G153" s="156">
        <f>VLOOKUP(B153,'Full FBS'!$B$18:$M$2049,6,0)</f>
        <v>0</v>
      </c>
      <c r="H153" s="156">
        <f>VLOOKUP(B153,'Full FBS'!$B$18:$M$2049,7,0)</f>
        <v>0</v>
      </c>
      <c r="I153" s="156">
        <f>VLOOKUP(B153,'Full FBS'!$B$18:$M$2049,8,0)</f>
        <v>0</v>
      </c>
      <c r="J153" s="156">
        <f>VLOOKUP(B153,'Full FBS'!$B$18:$M$2049,9,0)</f>
        <v>0</v>
      </c>
      <c r="K153" s="156">
        <f>VLOOKUP(B153,'Full FBS'!$B$18:$M$2049,10,0)</f>
        <v>40</v>
      </c>
      <c r="L153" s="156">
        <f>VLOOKUP(B153,'Full FBS'!$B$18:$M$2049,11,0)</f>
        <v>608</v>
      </c>
      <c r="M153" s="156">
        <f>VLOOKUP(B153,'Full FBS'!$B$18:$M$2049,12,0)</f>
        <v>6</v>
      </c>
      <c r="N153" s="153">
        <f>SUM(G153*$D$8+H153*$D$5+I153*$D$9+J153*$D$6+K153*$D$11+L153*$D$10+M153*$D$7)</f>
        <v>116.80000000000001</v>
      </c>
      <c r="O153" s="159">
        <f>VLOOKUP(B153, 'Full FBS'!$B$18:$P$2049, 14, FALSE)</f>
        <v>1</v>
      </c>
      <c r="P153" s="160">
        <f>SUM((((I153+L153)/1200*0.35)+(J153+M153)/14*0.35)+(K153/90)*0.3)*100*O153</f>
        <v>46.06666666666667</v>
      </c>
      <c r="Q153" s="29"/>
      <c r="R153" s="14"/>
      <c r="S153" s="14"/>
      <c r="T153" s="14"/>
      <c r="U153" s="14"/>
    </row>
    <row r="154" spans="1:21" ht="13.5" customHeight="1">
      <c r="A154" s="154">
        <f>RANK(N154,$N$18:$N$850)</f>
        <v>137</v>
      </c>
      <c r="B154" s="148" t="s">
        <v>1777</v>
      </c>
      <c r="C154" s="148" t="s">
        <v>57</v>
      </c>
      <c r="D154" s="149" t="s">
        <v>43</v>
      </c>
      <c r="E154" s="149" t="s">
        <v>1965</v>
      </c>
      <c r="F154" s="149" t="s">
        <v>47</v>
      </c>
      <c r="G154" s="156">
        <f>VLOOKUP(B154,'Full FBS'!$B$18:$M$2049,6,0)</f>
        <v>0</v>
      </c>
      <c r="H154" s="156">
        <f>VLOOKUP(B154,'Full FBS'!$B$18:$M$2049,7,0)</f>
        <v>0</v>
      </c>
      <c r="I154" s="156">
        <f>VLOOKUP(B154,'Full FBS'!$B$18:$M$2049,8,0)</f>
        <v>0</v>
      </c>
      <c r="J154" s="156">
        <f>VLOOKUP(B154,'Full FBS'!$B$18:$M$2049,9,0)</f>
        <v>0</v>
      </c>
      <c r="K154" s="156">
        <f>VLOOKUP(B154,'Full FBS'!$B$18:$M$2049,10,0)</f>
        <v>47</v>
      </c>
      <c r="L154" s="156">
        <f>VLOOKUP(B154,'Full FBS'!$B$18:$M$2049,11,0)</f>
        <v>693</v>
      </c>
      <c r="M154" s="156">
        <f>VLOOKUP(B154,'Full FBS'!$B$18:$M$2049,12,0)</f>
        <v>4</v>
      </c>
      <c r="N154" s="153">
        <f>SUM(G154*$D$8+H154*$D$5+I154*$D$9+J154*$D$6+K154*$D$11+L154*$D$10+M154*$D$7)</f>
        <v>116.8</v>
      </c>
      <c r="O154" s="159">
        <f>VLOOKUP(B154, 'Full FBS'!$B$18:$P$2049, 14, FALSE)</f>
        <v>1</v>
      </c>
      <c r="P154" s="160">
        <f>SUM((((I154+L154)/1200*0.35)+(J154+M154)/14*0.35)+(K154/90)*0.3)*100*O154</f>
        <v>45.879166666666663</v>
      </c>
      <c r="Q154" s="29"/>
      <c r="R154" s="14"/>
      <c r="S154" s="14"/>
      <c r="T154" s="14"/>
      <c r="U154" s="14"/>
    </row>
    <row r="155" spans="1:21" ht="13.5" customHeight="1">
      <c r="A155" s="154">
        <f>RANK(N155,$N$18:$N$850)</f>
        <v>138</v>
      </c>
      <c r="B155" s="148" t="s">
        <v>1409</v>
      </c>
      <c r="C155" s="148" t="s">
        <v>1930</v>
      </c>
      <c r="D155" s="149" t="s">
        <v>43</v>
      </c>
      <c r="E155" s="149" t="s">
        <v>38</v>
      </c>
      <c r="F155" s="149" t="s">
        <v>1966</v>
      </c>
      <c r="G155" s="156">
        <f>VLOOKUP(B155,'Full FBS'!$B$18:$M$2049,6,0)</f>
        <v>0</v>
      </c>
      <c r="H155" s="156">
        <f>VLOOKUP(B155,'Full FBS'!$B$18:$M$2049,7,0)</f>
        <v>0</v>
      </c>
      <c r="I155" s="156">
        <f>VLOOKUP(B155,'Full FBS'!$B$18:$M$2049,8,0)</f>
        <v>0</v>
      </c>
      <c r="J155" s="156">
        <f>VLOOKUP(B155,'Full FBS'!$B$18:$M$2049,9,0)</f>
        <v>0</v>
      </c>
      <c r="K155" s="156">
        <f>VLOOKUP(B155,'Full FBS'!$B$18:$M$2049,10,0)</f>
        <v>39</v>
      </c>
      <c r="L155" s="156">
        <f>VLOOKUP(B155,'Full FBS'!$B$18:$M$2049,11,0)</f>
        <v>732</v>
      </c>
      <c r="M155" s="156">
        <f>VLOOKUP(B155,'Full FBS'!$B$18:$M$2049,12,0)</f>
        <v>4</v>
      </c>
      <c r="N155" s="153">
        <f>SUM(G155*$D$8+H155*$D$5+I155*$D$9+J155*$D$6+K155*$D$11+L155*$D$10+M155*$D$7)</f>
        <v>116.7</v>
      </c>
      <c r="O155" s="159">
        <f>VLOOKUP(B155, 'Full FBS'!$B$18:$P$2049, 14, FALSE)</f>
        <v>1</v>
      </c>
      <c r="P155" s="160">
        <f>SUM((((I155+L155)/1200*0.35)+(J155+M155)/14*0.35)+(K155/90)*0.3)*100*O155</f>
        <v>44.35</v>
      </c>
      <c r="Q155" s="29"/>
      <c r="R155" s="14"/>
      <c r="S155" s="14"/>
      <c r="T155" s="14"/>
      <c r="U155" s="14"/>
    </row>
    <row r="156" spans="1:21" ht="13.5" customHeight="1">
      <c r="A156" s="154">
        <f>RANK(N156,$N$18:$N$850)</f>
        <v>139</v>
      </c>
      <c r="B156" s="148" t="s">
        <v>167</v>
      </c>
      <c r="C156" s="148" t="s">
        <v>430</v>
      </c>
      <c r="D156" s="149" t="s">
        <v>43</v>
      </c>
      <c r="E156" s="149" t="s">
        <v>34</v>
      </c>
      <c r="F156" s="149" t="s">
        <v>45</v>
      </c>
      <c r="G156" s="156">
        <f>VLOOKUP(B156,'Full FBS'!$B$18:$M$2049,6,0)</f>
        <v>0</v>
      </c>
      <c r="H156" s="156">
        <f>VLOOKUP(B156,'Full FBS'!$B$18:$M$2049,7,0)</f>
        <v>0</v>
      </c>
      <c r="I156" s="156">
        <f>VLOOKUP(B156,'Full FBS'!$B$18:$M$2049,8,0)</f>
        <v>0</v>
      </c>
      <c r="J156" s="156">
        <f>VLOOKUP(B156,'Full FBS'!$B$18:$M$2049,9,0)</f>
        <v>0</v>
      </c>
      <c r="K156" s="156">
        <f>VLOOKUP(B156,'Full FBS'!$B$18:$M$2049,10,0)</f>
        <v>53</v>
      </c>
      <c r="L156" s="156">
        <f>VLOOKUP(B156,'Full FBS'!$B$18:$M$2049,11,0)</f>
        <v>601</v>
      </c>
      <c r="M156" s="156">
        <f>VLOOKUP(B156,'Full FBS'!$B$18:$M$2049,12,0)</f>
        <v>5</v>
      </c>
      <c r="N156" s="153">
        <f>SUM(G156*$D$8+H156*$D$5+I156*$D$9+J156*$D$6+K156*$D$11+L156*$D$10+M156*$D$7)</f>
        <v>116.6</v>
      </c>
      <c r="O156" s="159">
        <f>VLOOKUP(B156, 'Full FBS'!$B$18:$P$2049, 14, FALSE)</f>
        <v>1</v>
      </c>
      <c r="P156" s="160">
        <f>SUM((((I156+L156)/1200*0.35)+(J156+M156)/14*0.35)+(K156/90)*0.3)*100*O156</f>
        <v>47.695833333333326</v>
      </c>
      <c r="Q156" s="29"/>
      <c r="R156" s="14"/>
      <c r="S156" s="14"/>
      <c r="T156" s="14"/>
      <c r="U156" s="14"/>
    </row>
    <row r="157" spans="1:21" ht="13.5" customHeight="1">
      <c r="A157" s="154">
        <f>RANK(N157,$N$18:$N$850)</f>
        <v>140</v>
      </c>
      <c r="B157" s="148" t="s">
        <v>575</v>
      </c>
      <c r="C157" s="148" t="s">
        <v>440</v>
      </c>
      <c r="D157" s="149" t="s">
        <v>43</v>
      </c>
      <c r="E157" s="149" t="s">
        <v>36</v>
      </c>
      <c r="F157" s="149" t="s">
        <v>41</v>
      </c>
      <c r="G157" s="156">
        <f>VLOOKUP(B157,'Full FBS'!$B$18:$M$2049,6,0)</f>
        <v>0</v>
      </c>
      <c r="H157" s="156">
        <f>VLOOKUP(B157,'Full FBS'!$B$18:$M$2049,7,0)</f>
        <v>0</v>
      </c>
      <c r="I157" s="156">
        <f>VLOOKUP(B157,'Full FBS'!$B$18:$M$2049,8,0)</f>
        <v>0</v>
      </c>
      <c r="J157" s="156">
        <f>VLOOKUP(B157,'Full FBS'!$B$18:$M$2049,9,0)</f>
        <v>0</v>
      </c>
      <c r="K157" s="156">
        <f>VLOOKUP(B157,'Full FBS'!$B$18:$M$2049,10,0)</f>
        <v>48</v>
      </c>
      <c r="L157" s="156">
        <f>VLOOKUP(B157,'Full FBS'!$B$18:$M$2049,11,0)</f>
        <v>624</v>
      </c>
      <c r="M157" s="156">
        <f>VLOOKUP(B157,'Full FBS'!$B$18:$M$2049,12,0)</f>
        <v>5</v>
      </c>
      <c r="N157" s="153">
        <f>SUM(G157*$D$8+H157*$D$5+I157*$D$9+J157*$D$6+K157*$D$11+L157*$D$10+M157*$D$7)</f>
        <v>116.4</v>
      </c>
      <c r="O157" s="159">
        <f>VLOOKUP(B157, 'Full FBS'!$B$18:$P$2049, 14, FALSE)</f>
        <v>1</v>
      </c>
      <c r="P157" s="160">
        <f>SUM((((I157+L157)/1200*0.35)+(J157+M157)/14*0.35)+(K157/90)*0.3)*100*O157</f>
        <v>46.699999999999996</v>
      </c>
      <c r="Q157" s="29"/>
      <c r="R157" s="14"/>
      <c r="S157" s="14"/>
      <c r="T157" s="14"/>
      <c r="U157" s="14"/>
    </row>
    <row r="158" spans="1:21" ht="13.5" customHeight="1">
      <c r="A158" s="154">
        <f>RANK(N158,$N$18:$N$850)</f>
        <v>141</v>
      </c>
      <c r="B158" s="148" t="s">
        <v>252</v>
      </c>
      <c r="C158" s="148" t="s">
        <v>418</v>
      </c>
      <c r="D158" s="149" t="s">
        <v>43</v>
      </c>
      <c r="E158" s="149" t="s">
        <v>34</v>
      </c>
      <c r="F158" s="149" t="s">
        <v>37</v>
      </c>
      <c r="G158" s="156">
        <f>VLOOKUP(B158,'Full FBS'!$B$18:$M$2049,6,0)</f>
        <v>0</v>
      </c>
      <c r="H158" s="156">
        <f>VLOOKUP(B158,'Full FBS'!$B$18:$M$2049,7,0)</f>
        <v>0</v>
      </c>
      <c r="I158" s="156">
        <f>VLOOKUP(B158,'Full FBS'!$B$18:$M$2049,8,0)</f>
        <v>0</v>
      </c>
      <c r="J158" s="156">
        <f>VLOOKUP(B158,'Full FBS'!$B$18:$M$2049,9,0)</f>
        <v>0</v>
      </c>
      <c r="K158" s="156">
        <f>VLOOKUP(B158,'Full FBS'!$B$18:$M$2049,10,0)</f>
        <v>50</v>
      </c>
      <c r="L158" s="156">
        <f>VLOOKUP(B158,'Full FBS'!$B$18:$M$2049,11,0)</f>
        <v>611</v>
      </c>
      <c r="M158" s="156">
        <f>VLOOKUP(B158,'Full FBS'!$B$18:$M$2049,12,0)</f>
        <v>5</v>
      </c>
      <c r="N158" s="153">
        <f>SUM(G158*$D$8+H158*$D$5+I158*$D$9+J158*$D$6+K158*$D$11+L158*$D$10+M158*$D$7)</f>
        <v>116.1</v>
      </c>
      <c r="O158" s="159">
        <f>VLOOKUP(B158, 'Full FBS'!$B$18:$P$2049, 14, FALSE)</f>
        <v>1</v>
      </c>
      <c r="P158" s="160">
        <f>SUM((((I158+L158)/1200*0.35)+(J158+M158)/14*0.35)+(K158/90)*0.3)*100*O158</f>
        <v>46.98749999999999</v>
      </c>
      <c r="Q158" s="29"/>
      <c r="R158" s="14"/>
      <c r="S158" s="14"/>
      <c r="T158" s="14"/>
      <c r="U158" s="14"/>
    </row>
    <row r="159" spans="1:21" ht="13.5" customHeight="1">
      <c r="A159" s="154">
        <f>RANK(N159,$N$18:$N$850)</f>
        <v>142</v>
      </c>
      <c r="B159" s="148" t="s">
        <v>1549</v>
      </c>
      <c r="C159" s="148" t="s">
        <v>1940</v>
      </c>
      <c r="D159" s="149" t="s">
        <v>43</v>
      </c>
      <c r="E159" s="149" t="s">
        <v>36</v>
      </c>
      <c r="F159" s="149" t="s">
        <v>47</v>
      </c>
      <c r="G159" s="156">
        <f>VLOOKUP(B159,'Full FBS'!$B$18:$M$2049,6,0)</f>
        <v>0</v>
      </c>
      <c r="H159" s="156">
        <f>VLOOKUP(B159,'Full FBS'!$B$18:$M$2049,7,0)</f>
        <v>0</v>
      </c>
      <c r="I159" s="156">
        <f>VLOOKUP(B159,'Full FBS'!$B$18:$M$2049,8,0)</f>
        <v>0</v>
      </c>
      <c r="J159" s="156">
        <f>VLOOKUP(B159,'Full FBS'!$B$18:$M$2049,9,0)</f>
        <v>0</v>
      </c>
      <c r="K159" s="156">
        <f>VLOOKUP(B159,'Full FBS'!$B$18:$M$2049,10,0)</f>
        <v>49</v>
      </c>
      <c r="L159" s="156">
        <f>VLOOKUP(B159,'Full FBS'!$B$18:$M$2049,11,0)</f>
        <v>612</v>
      </c>
      <c r="M159" s="156">
        <f>VLOOKUP(B159,'Full FBS'!$B$18:$M$2049,12,0)</f>
        <v>5</v>
      </c>
      <c r="N159" s="153">
        <f>SUM(G159*$D$8+H159*$D$5+I159*$D$9+J159*$D$6+K159*$D$11+L159*$D$10+M159*$D$7)</f>
        <v>115.7</v>
      </c>
      <c r="O159" s="159">
        <f>VLOOKUP(B159, 'Full FBS'!$B$18:$P$2049, 14, FALSE)</f>
        <v>1</v>
      </c>
      <c r="P159" s="160">
        <f>SUM((((I159+L159)/1200*0.35)+(J159+M159)/14*0.35)+(K159/90)*0.3)*100*O159</f>
        <v>46.68333333333333</v>
      </c>
      <c r="Q159" s="29"/>
      <c r="R159" s="14"/>
      <c r="S159" s="14"/>
      <c r="T159" s="14"/>
      <c r="U159" s="14"/>
    </row>
    <row r="160" spans="1:21" ht="13.5" customHeight="1">
      <c r="A160" s="154">
        <f>RANK(N160,$N$18:$N$850)</f>
        <v>143</v>
      </c>
      <c r="B160" s="148" t="s">
        <v>182</v>
      </c>
      <c r="C160" s="148" t="s">
        <v>419</v>
      </c>
      <c r="D160" s="149" t="s">
        <v>43</v>
      </c>
      <c r="E160" s="149" t="s">
        <v>34</v>
      </c>
      <c r="F160" s="149" t="s">
        <v>37</v>
      </c>
      <c r="G160" s="156">
        <f>VLOOKUP(B160,'Full FBS'!$B$18:$M$2049,6,0)</f>
        <v>0</v>
      </c>
      <c r="H160" s="156">
        <f>VLOOKUP(B160,'Full FBS'!$B$18:$M$2049,7,0)</f>
        <v>0</v>
      </c>
      <c r="I160" s="156">
        <f>VLOOKUP(B160,'Full FBS'!$B$18:$M$2049,8,0)</f>
        <v>18</v>
      </c>
      <c r="J160" s="156">
        <f>VLOOKUP(B160,'Full FBS'!$B$18:$M$2049,9,0)</f>
        <v>0</v>
      </c>
      <c r="K160" s="156">
        <f>VLOOKUP(B160,'Full FBS'!$B$18:$M$2049,10,0)</f>
        <v>48</v>
      </c>
      <c r="L160" s="156">
        <f>VLOOKUP(B160,'Full FBS'!$B$18:$M$2049,11,0)</f>
        <v>598</v>
      </c>
      <c r="M160" s="156">
        <f>VLOOKUP(B160,'Full FBS'!$B$18:$M$2049,12,0)</f>
        <v>5</v>
      </c>
      <c r="N160" s="153">
        <f>SUM(G160*$D$8+H160*$D$5+I160*$D$9+J160*$D$6+K160*$D$11+L160*$D$10+M160*$D$7)</f>
        <v>115.60000000000001</v>
      </c>
      <c r="O160" s="159">
        <f>VLOOKUP(B160, 'Full FBS'!$B$18:$P$2049, 14, FALSE)</f>
        <v>1</v>
      </c>
      <c r="P160" s="160">
        <f>SUM((((I160+L160)/1200*0.35)+(J160+M160)/14*0.35)+(K160/90)*0.3)*100*O160</f>
        <v>46.466666666666669</v>
      </c>
      <c r="Q160" s="29"/>
      <c r="R160" s="14"/>
      <c r="S160" s="14"/>
      <c r="T160" s="14"/>
      <c r="U160" s="14"/>
    </row>
    <row r="161" spans="1:21" ht="13.5" customHeight="1">
      <c r="A161" s="154">
        <f>RANK(N161,$N$18:$N$850)</f>
        <v>144</v>
      </c>
      <c r="B161" s="148" t="s">
        <v>929</v>
      </c>
      <c r="C161" s="148" t="s">
        <v>1953</v>
      </c>
      <c r="D161" s="149" t="s">
        <v>43</v>
      </c>
      <c r="E161" s="149" t="s">
        <v>38</v>
      </c>
      <c r="F161" s="149" t="s">
        <v>37</v>
      </c>
      <c r="G161" s="156">
        <f>VLOOKUP(B161,'Full FBS'!$B$18:$M$2049,6,0)</f>
        <v>0</v>
      </c>
      <c r="H161" s="156">
        <f>VLOOKUP(B161,'Full FBS'!$B$18:$M$2049,7,0)</f>
        <v>0</v>
      </c>
      <c r="I161" s="156">
        <f>VLOOKUP(B161,'Full FBS'!$B$18:$M$2049,8,0)</f>
        <v>0</v>
      </c>
      <c r="J161" s="156">
        <f>VLOOKUP(B161,'Full FBS'!$B$18:$M$2049,9,0)</f>
        <v>0</v>
      </c>
      <c r="K161" s="156">
        <f>VLOOKUP(B161,'Full FBS'!$B$18:$M$2049,10,0)</f>
        <v>44</v>
      </c>
      <c r="L161" s="156">
        <f>VLOOKUP(B161,'Full FBS'!$B$18:$M$2049,11,0)</f>
        <v>575</v>
      </c>
      <c r="M161" s="156">
        <f>VLOOKUP(B161,'Full FBS'!$B$18:$M$2049,12,0)</f>
        <v>6</v>
      </c>
      <c r="N161" s="153">
        <f>SUM(G161*$D$8+H161*$D$5+I161*$D$9+J161*$D$6+K161*$D$11+L161*$D$10+M161*$D$7)</f>
        <v>115.5</v>
      </c>
      <c r="O161" s="159">
        <f>VLOOKUP(B161, 'Full FBS'!$B$18:$P$2049, 14, FALSE)</f>
        <v>1</v>
      </c>
      <c r="P161" s="160">
        <f>SUM((((I161+L161)/1200*0.35)+(J161+M161)/14*0.35)+(K161/90)*0.3)*100*O161</f>
        <v>46.4375</v>
      </c>
      <c r="Q161" s="29"/>
      <c r="R161" s="14"/>
      <c r="S161" s="14"/>
      <c r="T161" s="14"/>
      <c r="U161" s="14"/>
    </row>
    <row r="162" spans="1:21" ht="13.5" customHeight="1">
      <c r="A162" s="154">
        <f>RANK(N162,$N$18:$N$850)</f>
        <v>145</v>
      </c>
      <c r="B162" s="148" t="s">
        <v>1976</v>
      </c>
      <c r="C162" s="148" t="s">
        <v>410</v>
      </c>
      <c r="D162" s="149" t="s">
        <v>43</v>
      </c>
      <c r="E162" s="149" t="s">
        <v>38</v>
      </c>
      <c r="F162" s="149" t="s">
        <v>337</v>
      </c>
      <c r="G162" s="156">
        <f>VLOOKUP(B162,'Full FBS'!$B$18:$M$2049,6,0)</f>
        <v>0</v>
      </c>
      <c r="H162" s="156">
        <f>VLOOKUP(B162,'Full FBS'!$B$18:$M$2049,7,0)</f>
        <v>0</v>
      </c>
      <c r="I162" s="156">
        <f>VLOOKUP(B162,'Full FBS'!$B$18:$M$2049,8,0)</f>
        <v>0</v>
      </c>
      <c r="J162" s="156">
        <f>VLOOKUP(B162,'Full FBS'!$B$18:$M$2049,9,0)</f>
        <v>0</v>
      </c>
      <c r="K162" s="156">
        <f>VLOOKUP(B162,'Full FBS'!$B$18:$M$2049,10,0)</f>
        <v>44</v>
      </c>
      <c r="L162" s="156">
        <f>VLOOKUP(B162,'Full FBS'!$B$18:$M$2049,11,0)</f>
        <v>634</v>
      </c>
      <c r="M162" s="156">
        <f>VLOOKUP(B162,'Full FBS'!$B$18:$M$2049,12,0)</f>
        <v>5</v>
      </c>
      <c r="N162" s="153">
        <f>SUM(G162*$D$8+H162*$D$5+I162*$D$9+J162*$D$6+K162*$D$11+L162*$D$10+M162*$D$7)</f>
        <v>115.4</v>
      </c>
      <c r="O162" s="159">
        <f>VLOOKUP(B162, 'Full FBS'!$B$18:$P$2049, 14, FALSE)</f>
        <v>1</v>
      </c>
      <c r="P162" s="160">
        <f>SUM((((I162+L162)/1200*0.35)+(J162+M162)/14*0.35)+(K162/90)*0.3)*100*O162</f>
        <v>45.658333333333331</v>
      </c>
      <c r="Q162" s="29"/>
      <c r="R162" s="14"/>
      <c r="S162" s="14"/>
      <c r="T162" s="14"/>
      <c r="U162" s="14"/>
    </row>
    <row r="163" spans="1:21" ht="13.5" customHeight="1">
      <c r="A163" s="154">
        <f>RANK(N163,$N$18:$N$850)</f>
        <v>146</v>
      </c>
      <c r="B163" s="148" t="s">
        <v>564</v>
      </c>
      <c r="C163" s="148" t="s">
        <v>55</v>
      </c>
      <c r="D163" s="149" t="s">
        <v>43</v>
      </c>
      <c r="E163" s="149" t="s">
        <v>38</v>
      </c>
      <c r="F163" s="149" t="s">
        <v>336</v>
      </c>
      <c r="G163" s="156">
        <f>VLOOKUP(B163,'Full FBS'!$B$18:$M$2049,6,0)</f>
        <v>0</v>
      </c>
      <c r="H163" s="156">
        <f>VLOOKUP(B163,'Full FBS'!$B$18:$M$2049,7,0)</f>
        <v>0</v>
      </c>
      <c r="I163" s="156">
        <f>VLOOKUP(B163,'Full FBS'!$B$18:$M$2049,8,0)</f>
        <v>0</v>
      </c>
      <c r="J163" s="156">
        <f>VLOOKUP(B163,'Full FBS'!$B$18:$M$2049,9,0)</f>
        <v>0</v>
      </c>
      <c r="K163" s="156">
        <f>VLOOKUP(B163,'Full FBS'!$B$18:$M$2049,10,0)</f>
        <v>45</v>
      </c>
      <c r="L163" s="156">
        <f>VLOOKUP(B163,'Full FBS'!$B$18:$M$2049,11,0)</f>
        <v>628</v>
      </c>
      <c r="M163" s="156">
        <f>VLOOKUP(B163,'Full FBS'!$B$18:$M$2049,12,0)</f>
        <v>5</v>
      </c>
      <c r="N163" s="153">
        <f>SUM(G163*$D$8+H163*$D$5+I163*$D$9+J163*$D$6+K163*$D$11+L163*$D$10+M163*$D$7)</f>
        <v>115.30000000000001</v>
      </c>
      <c r="O163" s="159">
        <f>VLOOKUP(B163, 'Full FBS'!$B$18:$P$2049, 14, FALSE)</f>
        <v>1</v>
      </c>
      <c r="P163" s="160">
        <f>SUM((((I163+L163)/1200*0.35)+(J163+M163)/14*0.35)+(K163/90)*0.3)*100*O163</f>
        <v>45.816666666666663</v>
      </c>
      <c r="Q163" s="29"/>
      <c r="R163" s="14"/>
      <c r="S163" s="14"/>
      <c r="T163" s="14"/>
      <c r="U163" s="14"/>
    </row>
    <row r="164" spans="1:21" ht="13.5" customHeight="1">
      <c r="A164" s="154">
        <f>RANK(N164,$N$18:$N$850)</f>
        <v>147</v>
      </c>
      <c r="B164" s="148" t="s">
        <v>1234</v>
      </c>
      <c r="C164" s="148" t="s">
        <v>1916</v>
      </c>
      <c r="D164" s="149" t="s">
        <v>43</v>
      </c>
      <c r="E164" s="149" t="s">
        <v>36</v>
      </c>
      <c r="F164" s="149" t="s">
        <v>47</v>
      </c>
      <c r="G164" s="156">
        <f>VLOOKUP(B164,'Full FBS'!$B$18:$M$2049,6,0)</f>
        <v>0</v>
      </c>
      <c r="H164" s="156">
        <f>VLOOKUP(B164,'Full FBS'!$B$18:$M$2049,7,0)</f>
        <v>0</v>
      </c>
      <c r="I164" s="156">
        <f>VLOOKUP(B164,'Full FBS'!$B$18:$M$2049,8,0)</f>
        <v>0</v>
      </c>
      <c r="J164" s="156">
        <f>VLOOKUP(B164,'Full FBS'!$B$18:$M$2049,9,0)</f>
        <v>0</v>
      </c>
      <c r="K164" s="156">
        <f>VLOOKUP(B164,'Full FBS'!$B$18:$M$2049,10,0)</f>
        <v>48</v>
      </c>
      <c r="L164" s="156">
        <f>VLOOKUP(B164,'Full FBS'!$B$18:$M$2049,11,0)</f>
        <v>671</v>
      </c>
      <c r="M164" s="156">
        <f>VLOOKUP(B164,'Full FBS'!$B$18:$M$2049,12,0)</f>
        <v>4</v>
      </c>
      <c r="N164" s="153">
        <f>SUM(G164*$D$8+H164*$D$5+I164*$D$9+J164*$D$6+K164*$D$11+L164*$D$10+M164*$D$7)</f>
        <v>115.10000000000001</v>
      </c>
      <c r="O164" s="159">
        <f>VLOOKUP(B164, 'Full FBS'!$B$18:$P$2049, 14, FALSE)</f>
        <v>1</v>
      </c>
      <c r="P164" s="160">
        <f>SUM((((I164+L164)/1200*0.35)+(J164+M164)/14*0.35)+(K164/90)*0.3)*100*O164</f>
        <v>45.57083333333334</v>
      </c>
      <c r="Q164" s="29"/>
      <c r="R164" s="14"/>
      <c r="S164" s="14"/>
      <c r="T164" s="14"/>
      <c r="U164" s="14"/>
    </row>
    <row r="165" spans="1:21" ht="13.5" customHeight="1">
      <c r="A165" s="154">
        <f>RANK(N165,$N$18:$N$850)</f>
        <v>147</v>
      </c>
      <c r="B165" s="148" t="s">
        <v>2172</v>
      </c>
      <c r="C165" s="148" t="s">
        <v>404</v>
      </c>
      <c r="D165" s="149" t="s">
        <v>43</v>
      </c>
      <c r="E165" s="149" t="s">
        <v>36</v>
      </c>
      <c r="F165" s="149" t="s">
        <v>37</v>
      </c>
      <c r="G165" s="156">
        <f>VLOOKUP(B165,'Full FBS'!$B$18:$M$2049,6,0)</f>
        <v>0</v>
      </c>
      <c r="H165" s="156">
        <f>VLOOKUP(B165,'Full FBS'!$B$18:$M$2049,7,0)</f>
        <v>0</v>
      </c>
      <c r="I165" s="156">
        <f>VLOOKUP(B165,'Full FBS'!$B$18:$M$2049,8,0)</f>
        <v>0</v>
      </c>
      <c r="J165" s="156">
        <f>VLOOKUP(B165,'Full FBS'!$B$18:$M$2049,9,0)</f>
        <v>0</v>
      </c>
      <c r="K165" s="156">
        <f>VLOOKUP(B165,'Full FBS'!$B$18:$M$2049,10,0)</f>
        <v>40</v>
      </c>
      <c r="L165" s="156">
        <f>VLOOKUP(B165,'Full FBS'!$B$18:$M$2049,11,0)</f>
        <v>651</v>
      </c>
      <c r="M165" s="156">
        <f>VLOOKUP(B165,'Full FBS'!$B$18:$M$2049,12,0)</f>
        <v>5</v>
      </c>
      <c r="N165" s="153">
        <f>SUM(G165*$D$8+H165*$D$5+I165*$D$9+J165*$D$6+K165*$D$11+L165*$D$10+M165*$D$7)</f>
        <v>115.10000000000001</v>
      </c>
      <c r="O165" s="159">
        <f>VLOOKUP(B165, 'Full FBS'!$B$18:$P$2049, 14, FALSE)</f>
        <v>1</v>
      </c>
      <c r="P165" s="160">
        <f>SUM((((I165+L165)/1200*0.35)+(J165+M165)/14*0.35)+(K165/90)*0.3)*100*O165</f>
        <v>44.820833333333333</v>
      </c>
      <c r="Q165" s="29"/>
      <c r="R165" s="14"/>
      <c r="S165" s="14"/>
      <c r="T165" s="14"/>
      <c r="U165" s="14"/>
    </row>
    <row r="166" spans="1:21" ht="13.5" customHeight="1">
      <c r="A166" s="154">
        <f>RANK(N166,$N$18:$N$850)</f>
        <v>149</v>
      </c>
      <c r="B166" s="148" t="s">
        <v>366</v>
      </c>
      <c r="C166" s="148" t="s">
        <v>453</v>
      </c>
      <c r="D166" s="149" t="s">
        <v>43</v>
      </c>
      <c r="E166" s="149" t="s">
        <v>34</v>
      </c>
      <c r="F166" s="149" t="s">
        <v>337</v>
      </c>
      <c r="G166" s="156">
        <f>VLOOKUP(B166,'Full FBS'!$B$18:$M$2049,6,0)</f>
        <v>0</v>
      </c>
      <c r="H166" s="156">
        <f>VLOOKUP(B166,'Full FBS'!$B$18:$M$2049,7,0)</f>
        <v>0</v>
      </c>
      <c r="I166" s="156">
        <f>VLOOKUP(B166,'Full FBS'!$B$18:$M$2049,8,0)</f>
        <v>0</v>
      </c>
      <c r="J166" s="156">
        <f>VLOOKUP(B166,'Full FBS'!$B$18:$M$2049,9,0)</f>
        <v>0</v>
      </c>
      <c r="K166" s="156">
        <f>VLOOKUP(B166,'Full FBS'!$B$18:$M$2049,10,0)</f>
        <v>46</v>
      </c>
      <c r="L166" s="156">
        <f>VLOOKUP(B166,'Full FBS'!$B$18:$M$2049,11,0)</f>
        <v>679</v>
      </c>
      <c r="M166" s="156">
        <f>VLOOKUP(B166,'Full FBS'!$B$18:$M$2049,12,0)</f>
        <v>4</v>
      </c>
      <c r="N166" s="153">
        <f>SUM(G166*$D$8+H166*$D$5+I166*$D$9+J166*$D$6+K166*$D$11+L166*$D$10+M166*$D$7)</f>
        <v>114.9</v>
      </c>
      <c r="O166" s="159">
        <f>VLOOKUP(B166, 'Full FBS'!$B$18:$P$2049, 14, FALSE)</f>
        <v>1</v>
      </c>
      <c r="P166" s="160">
        <f>SUM((((I166+L166)/1200*0.35)+(J166+M166)/14*0.35)+(K166/90)*0.3)*100*O166</f>
        <v>45.137499999999996</v>
      </c>
      <c r="Q166" s="29"/>
      <c r="R166" s="14"/>
      <c r="S166" s="14"/>
      <c r="T166" s="14"/>
      <c r="U166" s="14"/>
    </row>
    <row r="167" spans="1:21" ht="13.5" customHeight="1">
      <c r="A167" s="154">
        <f>RANK(N167,$N$18:$N$850)</f>
        <v>150</v>
      </c>
      <c r="B167" s="148" t="s">
        <v>1760</v>
      </c>
      <c r="C167" s="148" t="s">
        <v>447</v>
      </c>
      <c r="D167" s="149" t="s">
        <v>43</v>
      </c>
      <c r="E167" s="149" t="s">
        <v>36</v>
      </c>
      <c r="F167" s="149" t="s">
        <v>1966</v>
      </c>
      <c r="G167" s="156">
        <f>VLOOKUP(B167,'Full FBS'!$B$18:$M$2049,6,0)</f>
        <v>0</v>
      </c>
      <c r="H167" s="156">
        <f>VLOOKUP(B167,'Full FBS'!$B$18:$M$2049,7,0)</f>
        <v>0</v>
      </c>
      <c r="I167" s="156">
        <f>VLOOKUP(B167,'Full FBS'!$B$18:$M$2049,8,0)</f>
        <v>0</v>
      </c>
      <c r="J167" s="156">
        <f>VLOOKUP(B167,'Full FBS'!$B$18:$M$2049,9,0)</f>
        <v>0</v>
      </c>
      <c r="K167" s="156">
        <f>VLOOKUP(B167,'Full FBS'!$B$18:$M$2049,10,0)</f>
        <v>48</v>
      </c>
      <c r="L167" s="156">
        <f>VLOOKUP(B167,'Full FBS'!$B$18:$M$2049,11,0)</f>
        <v>601</v>
      </c>
      <c r="M167" s="156">
        <f>VLOOKUP(B167,'Full FBS'!$B$18:$M$2049,12,0)</f>
        <v>5</v>
      </c>
      <c r="N167" s="153">
        <f>SUM(G167*$D$8+H167*$D$5+I167*$D$9+J167*$D$6+K167*$D$11+L167*$D$10+M167*$D$7)</f>
        <v>114.1</v>
      </c>
      <c r="O167" s="159">
        <f>VLOOKUP(B167, 'Full FBS'!$B$18:$P$2049, 14, FALSE)</f>
        <v>1</v>
      </c>
      <c r="P167" s="160">
        <f>SUM((((I167+L167)/1200*0.35)+(J167+M167)/14*0.35)+(K167/90)*0.3)*100*O167</f>
        <v>46.029166666666669</v>
      </c>
      <c r="Q167" s="29"/>
      <c r="R167" s="14"/>
      <c r="S167" s="14"/>
      <c r="T167" s="14"/>
      <c r="U167" s="14"/>
    </row>
    <row r="168" spans="1:21" ht="13.5" customHeight="1">
      <c r="A168" s="154">
        <f>RANK(N168,$N$18:$N$850)</f>
        <v>151</v>
      </c>
      <c r="B168" s="148" t="s">
        <v>355</v>
      </c>
      <c r="C168" s="148" t="s">
        <v>422</v>
      </c>
      <c r="D168" s="149" t="s">
        <v>43</v>
      </c>
      <c r="E168" s="149" t="s">
        <v>34</v>
      </c>
      <c r="F168" s="149" t="s">
        <v>337</v>
      </c>
      <c r="G168" s="156">
        <f>VLOOKUP(B168,'Full FBS'!$B$18:$M$2049,6,0)</f>
        <v>0</v>
      </c>
      <c r="H168" s="156">
        <f>VLOOKUP(B168,'Full FBS'!$B$18:$M$2049,7,0)</f>
        <v>0</v>
      </c>
      <c r="I168" s="156">
        <f>VLOOKUP(B168,'Full FBS'!$B$18:$M$2049,8,0)</f>
        <v>0</v>
      </c>
      <c r="J168" s="156">
        <f>VLOOKUP(B168,'Full FBS'!$B$18:$M$2049,9,0)</f>
        <v>0</v>
      </c>
      <c r="K168" s="156">
        <f>VLOOKUP(B168,'Full FBS'!$B$18:$M$2049,10,0)</f>
        <v>40</v>
      </c>
      <c r="L168" s="156">
        <f>VLOOKUP(B168,'Full FBS'!$B$18:$M$2049,11,0)</f>
        <v>636</v>
      </c>
      <c r="M168" s="156">
        <f>VLOOKUP(B168,'Full FBS'!$B$18:$M$2049,12,0)</f>
        <v>5</v>
      </c>
      <c r="N168" s="153">
        <f>SUM(G168*$D$8+H168*$D$5+I168*$D$9+J168*$D$6+K168*$D$11+L168*$D$10+M168*$D$7)</f>
        <v>113.6</v>
      </c>
      <c r="O168" s="159">
        <f>VLOOKUP(B168, 'Full FBS'!$B$18:$P$2049, 14, FALSE)</f>
        <v>1</v>
      </c>
      <c r="P168" s="160">
        <f>SUM((((I168+L168)/1200*0.35)+(J168+M168)/14*0.35)+(K168/90)*0.3)*100*O168</f>
        <v>44.383333333333333</v>
      </c>
      <c r="Q168" s="29"/>
      <c r="R168" s="14"/>
      <c r="S168" s="14"/>
      <c r="T168" s="14"/>
      <c r="U168" s="14"/>
    </row>
    <row r="169" spans="1:21" ht="13.5" customHeight="1">
      <c r="A169" s="154">
        <f>RANK(N169,$N$18:$N$850)</f>
        <v>152</v>
      </c>
      <c r="B169" s="148" t="s">
        <v>117</v>
      </c>
      <c r="C169" s="148" t="s">
        <v>1938</v>
      </c>
      <c r="D169" s="149" t="s">
        <v>43</v>
      </c>
      <c r="E169" s="149" t="s">
        <v>34</v>
      </c>
      <c r="F169" s="149" t="s">
        <v>45</v>
      </c>
      <c r="G169" s="156">
        <f>VLOOKUP(B169,'Full FBS'!$B$18:$M$2049,6,0)</f>
        <v>0</v>
      </c>
      <c r="H169" s="156">
        <f>VLOOKUP(B169,'Full FBS'!$B$18:$M$2049,7,0)</f>
        <v>0</v>
      </c>
      <c r="I169" s="156">
        <f>VLOOKUP(B169,'Full FBS'!$B$18:$M$2049,8,0)</f>
        <v>0</v>
      </c>
      <c r="J169" s="156">
        <f>VLOOKUP(B169,'Full FBS'!$B$18:$M$2049,9,0)</f>
        <v>0</v>
      </c>
      <c r="K169" s="156">
        <f>VLOOKUP(B169,'Full FBS'!$B$18:$M$2049,10,0)</f>
        <v>57</v>
      </c>
      <c r="L169" s="156">
        <f>VLOOKUP(B169,'Full FBS'!$B$18:$M$2049,11,0)</f>
        <v>604</v>
      </c>
      <c r="M169" s="156">
        <f>VLOOKUP(B169,'Full FBS'!$B$18:$M$2049,12,0)</f>
        <v>4</v>
      </c>
      <c r="N169" s="153">
        <f>SUM(G169*$D$8+H169*$D$5+I169*$D$9+J169*$D$6+K169*$D$11+L169*$D$10+M169*$D$7)</f>
        <v>112.9</v>
      </c>
      <c r="O169" s="159">
        <f>VLOOKUP(B169, 'Full FBS'!$B$18:$P$2049, 14, FALSE)</f>
        <v>1</v>
      </c>
      <c r="P169" s="160">
        <f>SUM((((I169+L169)/1200*0.35)+(J169+M169)/14*0.35)+(K169/90)*0.3)*100*O169</f>
        <v>46.61666666666666</v>
      </c>
      <c r="Q169" s="29"/>
      <c r="R169" s="14"/>
      <c r="S169" s="14"/>
      <c r="T169" s="14"/>
      <c r="U169" s="14"/>
    </row>
    <row r="170" spans="1:21" ht="13.5" customHeight="1">
      <c r="A170" s="154">
        <f>RANK(N170,$N$18:$N$850)</f>
        <v>153</v>
      </c>
      <c r="B170" s="148" t="s">
        <v>1150</v>
      </c>
      <c r="C170" s="148" t="s">
        <v>1909</v>
      </c>
      <c r="D170" s="149" t="s">
        <v>43</v>
      </c>
      <c r="E170" s="149" t="s">
        <v>34</v>
      </c>
      <c r="F170" s="149" t="s">
        <v>45</v>
      </c>
      <c r="G170" s="156">
        <f>VLOOKUP(B170,'Full FBS'!$B$18:$M$2049,6,0)</f>
        <v>0</v>
      </c>
      <c r="H170" s="156">
        <f>VLOOKUP(B170,'Full FBS'!$B$18:$M$2049,7,0)</f>
        <v>0</v>
      </c>
      <c r="I170" s="156">
        <f>VLOOKUP(B170,'Full FBS'!$B$18:$M$2049,8,0)</f>
        <v>0</v>
      </c>
      <c r="J170" s="156">
        <f>VLOOKUP(B170,'Full FBS'!$B$18:$M$2049,9,0)</f>
        <v>0</v>
      </c>
      <c r="K170" s="156">
        <f>VLOOKUP(B170,'Full FBS'!$B$18:$M$2049,10,0)</f>
        <v>51</v>
      </c>
      <c r="L170" s="156">
        <f>VLOOKUP(B170,'Full FBS'!$B$18:$M$2049,11,0)</f>
        <v>631</v>
      </c>
      <c r="M170" s="156">
        <f>VLOOKUP(B170,'Full FBS'!$B$18:$M$2049,12,0)</f>
        <v>4</v>
      </c>
      <c r="N170" s="153">
        <f>SUM(G170*$D$8+H170*$D$5+I170*$D$9+J170*$D$6+K170*$D$11+L170*$D$10+M170*$D$7)</f>
        <v>112.6</v>
      </c>
      <c r="O170" s="159">
        <f>VLOOKUP(B170, 'Full FBS'!$B$18:$P$2049, 14, FALSE)</f>
        <v>1</v>
      </c>
      <c r="P170" s="160">
        <f>SUM((((I170+L170)/1200*0.35)+(J170+M170)/14*0.35)+(K170/90)*0.3)*100*O170</f>
        <v>45.404166666666661</v>
      </c>
      <c r="Q170" s="29"/>
      <c r="R170" s="14"/>
      <c r="S170" s="14"/>
      <c r="T170" s="14"/>
      <c r="U170" s="14"/>
    </row>
    <row r="171" spans="1:21" ht="13.5" customHeight="1">
      <c r="A171" s="154">
        <f>RANK(N171,$N$18:$N$850)</f>
        <v>154</v>
      </c>
      <c r="B171" s="148" t="s">
        <v>1817</v>
      </c>
      <c r="C171" s="148" t="s">
        <v>60</v>
      </c>
      <c r="D171" s="149" t="s">
        <v>43</v>
      </c>
      <c r="E171" s="149" t="s">
        <v>36</v>
      </c>
      <c r="F171" s="149" t="s">
        <v>337</v>
      </c>
      <c r="G171" s="156">
        <f>VLOOKUP(B171,'Full FBS'!$B$18:$M$2049,6,0)</f>
        <v>0</v>
      </c>
      <c r="H171" s="156">
        <f>VLOOKUP(B171,'Full FBS'!$B$18:$M$2049,7,0)</f>
        <v>0</v>
      </c>
      <c r="I171" s="156">
        <f>VLOOKUP(B171,'Full FBS'!$B$18:$M$2049,8,0)</f>
        <v>0</v>
      </c>
      <c r="J171" s="156">
        <f>VLOOKUP(B171,'Full FBS'!$B$18:$M$2049,9,0)</f>
        <v>0</v>
      </c>
      <c r="K171" s="156">
        <f>VLOOKUP(B171,'Full FBS'!$B$18:$M$2049,10,0)</f>
        <v>35</v>
      </c>
      <c r="L171" s="156">
        <f>VLOOKUP(B171,'Full FBS'!$B$18:$M$2049,11,0)</f>
        <v>590</v>
      </c>
      <c r="M171" s="156">
        <f>VLOOKUP(B171,'Full FBS'!$B$18:$M$2049,12,0)</f>
        <v>6</v>
      </c>
      <c r="N171" s="153">
        <f>SUM(G171*$D$8+H171*$D$5+I171*$D$9+J171*$D$6+K171*$D$11+L171*$D$10+M171*$D$7)</f>
        <v>112.5</v>
      </c>
      <c r="O171" s="159">
        <f>VLOOKUP(B171, 'Full FBS'!$B$18:$P$2049, 14, FALSE)</f>
        <v>1</v>
      </c>
      <c r="P171" s="160">
        <f>SUM((((I171+L171)/1200*0.35)+(J171+M171)/14*0.35)+(K171/90)*0.3)*100*O171</f>
        <v>43.875</v>
      </c>
      <c r="Q171" s="29"/>
      <c r="R171" s="14"/>
      <c r="S171" s="14"/>
      <c r="T171" s="14"/>
      <c r="U171" s="14"/>
    </row>
    <row r="172" spans="1:21" ht="13.5" customHeight="1">
      <c r="A172" s="154">
        <f>RANK(N172,$N$18:$N$850)</f>
        <v>155</v>
      </c>
      <c r="B172" s="148" t="s">
        <v>1155</v>
      </c>
      <c r="C172" s="148" t="s">
        <v>1910</v>
      </c>
      <c r="D172" s="149" t="s">
        <v>43</v>
      </c>
      <c r="E172" s="149" t="s">
        <v>34</v>
      </c>
      <c r="F172" s="149" t="s">
        <v>41</v>
      </c>
      <c r="G172" s="156">
        <f>VLOOKUP(B172,'Full FBS'!$B$18:$M$2049,6,0)</f>
        <v>0</v>
      </c>
      <c r="H172" s="156">
        <f>VLOOKUP(B172,'Full FBS'!$B$18:$M$2049,7,0)</f>
        <v>0</v>
      </c>
      <c r="I172" s="156">
        <f>VLOOKUP(B172,'Full FBS'!$B$18:$M$2049,8,0)</f>
        <v>0</v>
      </c>
      <c r="J172" s="156">
        <f>VLOOKUP(B172,'Full FBS'!$B$18:$M$2049,9,0)</f>
        <v>0</v>
      </c>
      <c r="K172" s="156">
        <f>VLOOKUP(B172,'Full FBS'!$B$18:$M$2049,10,0)</f>
        <v>47</v>
      </c>
      <c r="L172" s="156">
        <f>VLOOKUP(B172,'Full FBS'!$B$18:$M$2049,11,0)</f>
        <v>588</v>
      </c>
      <c r="M172" s="156">
        <f>VLOOKUP(B172,'Full FBS'!$B$18:$M$2049,12,0)</f>
        <v>5</v>
      </c>
      <c r="N172" s="153">
        <f>SUM(G172*$D$8+H172*$D$5+I172*$D$9+J172*$D$6+K172*$D$11+L172*$D$10+M172*$D$7)</f>
        <v>112.30000000000001</v>
      </c>
      <c r="O172" s="159">
        <f>VLOOKUP(B172, 'Full FBS'!$B$18:$P$2049, 14, FALSE)</f>
        <v>1</v>
      </c>
      <c r="P172" s="160">
        <f>SUM((((I172+L172)/1200*0.35)+(J172+M172)/14*0.35)+(K172/90)*0.3)*100*O172</f>
        <v>45.316666666666663</v>
      </c>
      <c r="Q172" s="29"/>
      <c r="R172" s="14"/>
      <c r="S172" s="14"/>
      <c r="T172" s="14"/>
      <c r="U172" s="14"/>
    </row>
    <row r="173" spans="1:21" ht="13.5" customHeight="1">
      <c r="A173" s="154">
        <f>RANK(N173,$N$18:$N$850)</f>
        <v>156</v>
      </c>
      <c r="B173" s="148" t="s">
        <v>1127</v>
      </c>
      <c r="C173" s="148" t="s">
        <v>444</v>
      </c>
      <c r="D173" s="149" t="s">
        <v>43</v>
      </c>
      <c r="E173" s="149" t="s">
        <v>34</v>
      </c>
      <c r="F173" s="149" t="s">
        <v>37</v>
      </c>
      <c r="G173" s="156">
        <f>VLOOKUP(B173,'Full FBS'!$B$18:$M$2049,6,0)</f>
        <v>0</v>
      </c>
      <c r="H173" s="156">
        <f>VLOOKUP(B173,'Full FBS'!$B$18:$M$2049,7,0)</f>
        <v>0</v>
      </c>
      <c r="I173" s="156">
        <f>VLOOKUP(B173,'Full FBS'!$B$18:$M$2049,8,0)</f>
        <v>0</v>
      </c>
      <c r="J173" s="156">
        <f>VLOOKUP(B173,'Full FBS'!$B$18:$M$2049,9,0)</f>
        <v>0</v>
      </c>
      <c r="K173" s="156">
        <f>VLOOKUP(B173,'Full FBS'!$B$18:$M$2049,10,0)</f>
        <v>41</v>
      </c>
      <c r="L173" s="156">
        <f>VLOOKUP(B173,'Full FBS'!$B$18:$M$2049,11,0)</f>
        <v>610</v>
      </c>
      <c r="M173" s="156">
        <f>VLOOKUP(B173,'Full FBS'!$B$18:$M$2049,12,0)</f>
        <v>5</v>
      </c>
      <c r="N173" s="153">
        <f>SUM(G173*$D$8+H173*$D$5+I173*$D$9+J173*$D$6+K173*$D$11+L173*$D$10+M173*$D$7)</f>
        <v>111.5</v>
      </c>
      <c r="O173" s="159">
        <f>VLOOKUP(B173, 'Full FBS'!$B$18:$P$2049, 14, FALSE)</f>
        <v>1</v>
      </c>
      <c r="P173" s="160">
        <f>SUM((((I173+L173)/1200*0.35)+(J173+M173)/14*0.35)+(K173/90)*0.3)*100*O173</f>
        <v>43.958333333333329</v>
      </c>
      <c r="Q173" s="29"/>
      <c r="R173" s="14"/>
      <c r="S173" s="14"/>
      <c r="T173" s="14"/>
      <c r="U173" s="14"/>
    </row>
    <row r="174" spans="1:21" ht="13.5" customHeight="1">
      <c r="A174" s="154">
        <f>RANK(N174,$N$18:$N$850)</f>
        <v>157</v>
      </c>
      <c r="B174" s="148" t="s">
        <v>1023</v>
      </c>
      <c r="C174" s="148" t="s">
        <v>432</v>
      </c>
      <c r="D174" s="149" t="s">
        <v>43</v>
      </c>
      <c r="E174" s="149" t="s">
        <v>34</v>
      </c>
      <c r="F174" s="149" t="s">
        <v>337</v>
      </c>
      <c r="G174" s="156">
        <f>VLOOKUP(B174,'Full FBS'!$B$18:$M$2049,6,0)</f>
        <v>0</v>
      </c>
      <c r="H174" s="156">
        <f>VLOOKUP(B174,'Full FBS'!$B$18:$M$2049,7,0)</f>
        <v>0</v>
      </c>
      <c r="I174" s="156">
        <f>VLOOKUP(B174,'Full FBS'!$B$18:$M$2049,8,0)</f>
        <v>0</v>
      </c>
      <c r="J174" s="156">
        <f>VLOOKUP(B174,'Full FBS'!$B$18:$M$2049,9,0)</f>
        <v>0</v>
      </c>
      <c r="K174" s="156">
        <f>VLOOKUP(B174,'Full FBS'!$B$18:$M$2049,10,0)</f>
        <v>42</v>
      </c>
      <c r="L174" s="156">
        <f>VLOOKUP(B174,'Full FBS'!$B$18:$M$2049,11,0)</f>
        <v>604</v>
      </c>
      <c r="M174" s="156">
        <f>VLOOKUP(B174,'Full FBS'!$B$18:$M$2049,12,0)</f>
        <v>5</v>
      </c>
      <c r="N174" s="153">
        <f>SUM(G174*$D$8+H174*$D$5+I174*$D$9+J174*$D$6+K174*$D$11+L174*$D$10+M174*$D$7)</f>
        <v>111.4</v>
      </c>
      <c r="O174" s="159">
        <f>VLOOKUP(B174, 'Full FBS'!$B$18:$P$2049, 14, FALSE)</f>
        <v>1</v>
      </c>
      <c r="P174" s="160">
        <f>SUM((((I174+L174)/1200*0.35)+(J174+M174)/14*0.35)+(K174/90)*0.3)*100*O174</f>
        <v>44.11666666666666</v>
      </c>
      <c r="Q174" s="29"/>
      <c r="R174" s="14"/>
      <c r="S174" s="14"/>
      <c r="T174" s="14"/>
      <c r="U174" s="14"/>
    </row>
    <row r="175" spans="1:21" ht="13.5" customHeight="1">
      <c r="A175" s="154">
        <f>RANK(N175,$N$18:$N$850)</f>
        <v>158</v>
      </c>
      <c r="B175" s="148" t="s">
        <v>358</v>
      </c>
      <c r="C175" s="148" t="s">
        <v>428</v>
      </c>
      <c r="D175" s="149" t="s">
        <v>43</v>
      </c>
      <c r="E175" s="149" t="s">
        <v>34</v>
      </c>
      <c r="F175" s="149" t="s">
        <v>336</v>
      </c>
      <c r="G175" s="156">
        <f>VLOOKUP(B175,'Full FBS'!$B$18:$M$2049,6,0)</f>
        <v>0</v>
      </c>
      <c r="H175" s="156">
        <f>VLOOKUP(B175,'Full FBS'!$B$18:$M$2049,7,0)</f>
        <v>0</v>
      </c>
      <c r="I175" s="156">
        <f>VLOOKUP(B175,'Full FBS'!$B$18:$M$2049,8,0)</f>
        <v>0</v>
      </c>
      <c r="J175" s="156">
        <f>VLOOKUP(B175,'Full FBS'!$B$18:$M$2049,9,0)</f>
        <v>0</v>
      </c>
      <c r="K175" s="156">
        <f>VLOOKUP(B175,'Full FBS'!$B$18:$M$2049,10,0)</f>
        <v>47</v>
      </c>
      <c r="L175" s="156">
        <f>VLOOKUP(B175,'Full FBS'!$B$18:$M$2049,11,0)</f>
        <v>577</v>
      </c>
      <c r="M175" s="156">
        <f>VLOOKUP(B175,'Full FBS'!$B$18:$M$2049,12,0)</f>
        <v>5</v>
      </c>
      <c r="N175" s="153">
        <f>SUM(G175*$D$8+H175*$D$5+I175*$D$9+J175*$D$6+K175*$D$11+L175*$D$10+M175*$D$7)</f>
        <v>111.2</v>
      </c>
      <c r="O175" s="159">
        <f>VLOOKUP(B175, 'Full FBS'!$B$18:$P$2049, 14, FALSE)</f>
        <v>1</v>
      </c>
      <c r="P175" s="160">
        <f>SUM((((I175+L175)/1200*0.35)+(J175+M175)/14*0.35)+(K175/90)*0.3)*100*O175</f>
        <v>44.99583333333333</v>
      </c>
      <c r="Q175" s="29"/>
      <c r="R175" s="14"/>
      <c r="S175" s="14"/>
      <c r="T175" s="14"/>
      <c r="U175" s="14"/>
    </row>
    <row r="176" spans="1:21" ht="13.5" customHeight="1">
      <c r="A176" s="154">
        <f>RANK(N176,$N$18:$N$850)</f>
        <v>159</v>
      </c>
      <c r="B176" s="148" t="s">
        <v>555</v>
      </c>
      <c r="C176" s="148" t="s">
        <v>1907</v>
      </c>
      <c r="D176" s="149" t="s">
        <v>43</v>
      </c>
      <c r="E176" s="149" t="s">
        <v>38</v>
      </c>
      <c r="F176" s="149" t="s">
        <v>41</v>
      </c>
      <c r="G176" s="156">
        <f>VLOOKUP(B176,'Full FBS'!$B$18:$M$2049,6,0)</f>
        <v>0</v>
      </c>
      <c r="H176" s="156">
        <f>VLOOKUP(B176,'Full FBS'!$B$18:$M$2049,7,0)</f>
        <v>0</v>
      </c>
      <c r="I176" s="156">
        <f>VLOOKUP(B176,'Full FBS'!$B$18:$M$2049,8,0)</f>
        <v>0</v>
      </c>
      <c r="J176" s="156">
        <f>VLOOKUP(B176,'Full FBS'!$B$18:$M$2049,9,0)</f>
        <v>0</v>
      </c>
      <c r="K176" s="156">
        <f>VLOOKUP(B176,'Full FBS'!$B$18:$M$2049,10,0)</f>
        <v>47</v>
      </c>
      <c r="L176" s="156">
        <f>VLOOKUP(B176,'Full FBS'!$B$18:$M$2049,11,0)</f>
        <v>631</v>
      </c>
      <c r="M176" s="156">
        <f>VLOOKUP(B176,'Full FBS'!$B$18:$M$2049,12,0)</f>
        <v>4</v>
      </c>
      <c r="N176" s="153">
        <f>SUM(G176*$D$8+H176*$D$5+I176*$D$9+J176*$D$6+K176*$D$11+L176*$D$10+M176*$D$7)</f>
        <v>110.6</v>
      </c>
      <c r="O176" s="159">
        <f>VLOOKUP(B176, 'Full FBS'!$B$18:$P$2049, 14, FALSE)</f>
        <v>1</v>
      </c>
      <c r="P176" s="160">
        <f>SUM((((I176+L176)/1200*0.35)+(J176+M176)/14*0.35)+(K176/90)*0.3)*100*O176</f>
        <v>44.070833333333333</v>
      </c>
      <c r="Q176" s="29"/>
      <c r="R176" s="14"/>
      <c r="S176" s="14"/>
      <c r="T176" s="14"/>
      <c r="U176" s="14"/>
    </row>
    <row r="177" spans="1:21" ht="13.5" customHeight="1">
      <c r="A177" s="154">
        <f>RANK(N177,$N$18:$N$850)</f>
        <v>160</v>
      </c>
      <c r="B177" s="148" t="s">
        <v>120</v>
      </c>
      <c r="C177" s="148" t="s">
        <v>1947</v>
      </c>
      <c r="D177" s="149" t="s">
        <v>43</v>
      </c>
      <c r="E177" s="149" t="s">
        <v>34</v>
      </c>
      <c r="F177" s="149" t="s">
        <v>35</v>
      </c>
      <c r="G177" s="156">
        <f>VLOOKUP(B177,'Full FBS'!$B$18:$M$2049,6,0)</f>
        <v>0</v>
      </c>
      <c r="H177" s="156">
        <f>VLOOKUP(B177,'Full FBS'!$B$18:$M$2049,7,0)</f>
        <v>0</v>
      </c>
      <c r="I177" s="156">
        <f>VLOOKUP(B177,'Full FBS'!$B$18:$M$2049,8,0)</f>
        <v>0</v>
      </c>
      <c r="J177" s="156">
        <f>VLOOKUP(B177,'Full FBS'!$B$18:$M$2049,9,0)</f>
        <v>0</v>
      </c>
      <c r="K177" s="156">
        <f>VLOOKUP(B177,'Full FBS'!$B$18:$M$2049,10,0)</f>
        <v>50</v>
      </c>
      <c r="L177" s="156">
        <f>VLOOKUP(B177,'Full FBS'!$B$18:$M$2049,11,0)</f>
        <v>671</v>
      </c>
      <c r="M177" s="156">
        <f>VLOOKUP(B177,'Full FBS'!$B$18:$M$2049,12,0)</f>
        <v>3</v>
      </c>
      <c r="N177" s="153">
        <f>SUM(G177*$D$8+H177*$D$5+I177*$D$9+J177*$D$6+K177*$D$11+L177*$D$10+M177*$D$7)</f>
        <v>110.10000000000001</v>
      </c>
      <c r="O177" s="159">
        <f>VLOOKUP(B177, 'Full FBS'!$B$18:$P$2049, 14, FALSE)</f>
        <v>1</v>
      </c>
      <c r="P177" s="160">
        <f>SUM((((I177+L177)/1200*0.35)+(J177+M177)/14*0.35)+(K177/90)*0.3)*100*O177</f>
        <v>43.737499999999997</v>
      </c>
      <c r="Q177" s="29"/>
      <c r="R177" s="14"/>
      <c r="S177" s="14"/>
      <c r="T177" s="14"/>
      <c r="U177" s="14"/>
    </row>
    <row r="178" spans="1:21" ht="13.5" customHeight="1">
      <c r="A178" s="154">
        <f>RANK(N178,$N$18:$N$850)</f>
        <v>161</v>
      </c>
      <c r="B178" s="148" t="s">
        <v>221</v>
      </c>
      <c r="C178" s="148" t="s">
        <v>442</v>
      </c>
      <c r="D178" s="149" t="s">
        <v>43</v>
      </c>
      <c r="E178" s="149" t="s">
        <v>34</v>
      </c>
      <c r="F178" s="149" t="s">
        <v>336</v>
      </c>
      <c r="G178" s="156">
        <f>VLOOKUP(B178,'Full FBS'!$B$18:$M$2049,6,0)</f>
        <v>0</v>
      </c>
      <c r="H178" s="156">
        <f>VLOOKUP(B178,'Full FBS'!$B$18:$M$2049,7,0)</f>
        <v>0</v>
      </c>
      <c r="I178" s="156">
        <f>VLOOKUP(B178,'Full FBS'!$B$18:$M$2049,8,0)</f>
        <v>0</v>
      </c>
      <c r="J178" s="156">
        <f>VLOOKUP(B178,'Full FBS'!$B$18:$M$2049,9,0)</f>
        <v>0</v>
      </c>
      <c r="K178" s="156">
        <f>VLOOKUP(B178,'Full FBS'!$B$18:$M$2049,10,0)</f>
        <v>42</v>
      </c>
      <c r="L178" s="156">
        <f>VLOOKUP(B178,'Full FBS'!$B$18:$M$2049,11,0)</f>
        <v>591</v>
      </c>
      <c r="M178" s="156">
        <f>VLOOKUP(B178,'Full FBS'!$B$18:$M$2049,12,0)</f>
        <v>5</v>
      </c>
      <c r="N178" s="153">
        <f>SUM(G178*$D$8+H178*$D$5+I178*$D$9+J178*$D$6+K178*$D$11+L178*$D$10+M178*$D$7)</f>
        <v>110.1</v>
      </c>
      <c r="O178" s="159">
        <f>VLOOKUP(B178, 'Full FBS'!$B$18:$P$2049, 14, FALSE)</f>
        <v>1</v>
      </c>
      <c r="P178" s="160">
        <f>SUM((((I178+L178)/1200*0.35)+(J178+M178)/14*0.35)+(K178/90)*0.3)*100*O178</f>
        <v>43.737499999999997</v>
      </c>
      <c r="Q178" s="29"/>
      <c r="R178" s="14"/>
      <c r="S178" s="14"/>
      <c r="T178" s="14"/>
      <c r="U178" s="14"/>
    </row>
    <row r="179" spans="1:21" ht="13.5" customHeight="1">
      <c r="A179" s="154">
        <f>RANK(N179,$N$18:$N$850)</f>
        <v>162</v>
      </c>
      <c r="B179" s="148" t="s">
        <v>1722</v>
      </c>
      <c r="C179" s="148" t="s">
        <v>1953</v>
      </c>
      <c r="D179" s="149" t="s">
        <v>43</v>
      </c>
      <c r="E179" s="149" t="s">
        <v>34</v>
      </c>
      <c r="F179" s="149" t="s">
        <v>37</v>
      </c>
      <c r="G179" s="156">
        <f>VLOOKUP(B179,'Full FBS'!$B$18:$M$2049,6,0)</f>
        <v>0</v>
      </c>
      <c r="H179" s="156">
        <f>VLOOKUP(B179,'Full FBS'!$B$18:$M$2049,7,0)</f>
        <v>0</v>
      </c>
      <c r="I179" s="156">
        <f>VLOOKUP(B179,'Full FBS'!$B$18:$M$2049,8,0)</f>
        <v>0</v>
      </c>
      <c r="J179" s="156">
        <f>VLOOKUP(B179,'Full FBS'!$B$18:$M$2049,9,0)</f>
        <v>0</v>
      </c>
      <c r="K179" s="156">
        <f>VLOOKUP(B179,'Full FBS'!$B$18:$M$2049,10,0)</f>
        <v>40</v>
      </c>
      <c r="L179" s="156">
        <f>VLOOKUP(B179,'Full FBS'!$B$18:$M$2049,11,0)</f>
        <v>600</v>
      </c>
      <c r="M179" s="156">
        <f>VLOOKUP(B179,'Full FBS'!$B$18:$M$2049,12,0)</f>
        <v>5</v>
      </c>
      <c r="N179" s="153">
        <f>SUM(G179*$D$8+H179*$D$5+I179*$D$9+J179*$D$6+K179*$D$11+L179*$D$10+M179*$D$7)</f>
        <v>110</v>
      </c>
      <c r="O179" s="159">
        <f>VLOOKUP(B179, 'Full FBS'!$B$18:$P$2049, 14, FALSE)</f>
        <v>1</v>
      </c>
      <c r="P179" s="160">
        <f>SUM((((I179+L179)/1200*0.35)+(J179+M179)/14*0.35)+(K179/90)*0.3)*100*O179</f>
        <v>43.333333333333336</v>
      </c>
      <c r="Q179" s="29"/>
      <c r="R179" s="14"/>
      <c r="S179" s="14"/>
      <c r="T179" s="14"/>
      <c r="U179" s="14"/>
    </row>
    <row r="180" spans="1:21" ht="13.5" customHeight="1">
      <c r="A180" s="154">
        <f>RANK(N180,$N$18:$N$850)</f>
        <v>163</v>
      </c>
      <c r="B180" s="148" t="s">
        <v>1366</v>
      </c>
      <c r="C180" s="148" t="s">
        <v>1926</v>
      </c>
      <c r="D180" s="149" t="s">
        <v>43</v>
      </c>
      <c r="E180" s="149" t="s">
        <v>36</v>
      </c>
      <c r="F180" s="149" t="s">
        <v>336</v>
      </c>
      <c r="G180" s="156">
        <f>VLOOKUP(B180,'Full FBS'!$B$18:$M$2049,6,0)</f>
        <v>0</v>
      </c>
      <c r="H180" s="156">
        <f>VLOOKUP(B180,'Full FBS'!$B$18:$M$2049,7,0)</f>
        <v>0</v>
      </c>
      <c r="I180" s="156">
        <f>VLOOKUP(B180,'Full FBS'!$B$18:$M$2049,8,0)</f>
        <v>0</v>
      </c>
      <c r="J180" s="156">
        <f>VLOOKUP(B180,'Full FBS'!$B$18:$M$2049,9,0)</f>
        <v>0</v>
      </c>
      <c r="K180" s="156">
        <f>VLOOKUP(B180,'Full FBS'!$B$18:$M$2049,10,0)</f>
        <v>40</v>
      </c>
      <c r="L180" s="156">
        <f>VLOOKUP(B180,'Full FBS'!$B$18:$M$2049,11,0)</f>
        <v>599</v>
      </c>
      <c r="M180" s="156">
        <f>VLOOKUP(B180,'Full FBS'!$B$18:$M$2049,12,0)</f>
        <v>5</v>
      </c>
      <c r="N180" s="153">
        <f>SUM(G180*$D$8+H180*$D$5+I180*$D$9+J180*$D$6+K180*$D$11+L180*$D$10+M180*$D$7)</f>
        <v>109.9</v>
      </c>
      <c r="O180" s="159">
        <f>VLOOKUP(B180, 'Full FBS'!$B$18:$P$2049, 14, FALSE)</f>
        <v>1</v>
      </c>
      <c r="P180" s="160">
        <f>SUM((((I180+L180)/1200*0.35)+(J180+M180)/14*0.35)+(K180/90)*0.3)*100*O180</f>
        <v>43.304166666666667</v>
      </c>
      <c r="Q180" s="29"/>
      <c r="R180" s="14"/>
      <c r="S180" s="14"/>
      <c r="T180" s="14"/>
      <c r="U180" s="14"/>
    </row>
    <row r="181" spans="1:21" ht="13.5" customHeight="1">
      <c r="A181" s="154">
        <f>RANK(N181,$N$18:$N$850)</f>
        <v>164</v>
      </c>
      <c r="B181" s="148" t="s">
        <v>368</v>
      </c>
      <c r="C181" s="148" t="s">
        <v>1936</v>
      </c>
      <c r="D181" s="149" t="s">
        <v>43</v>
      </c>
      <c r="E181" s="149" t="s">
        <v>34</v>
      </c>
      <c r="F181" s="149" t="s">
        <v>48</v>
      </c>
      <c r="G181" s="156">
        <f>VLOOKUP(B181,'Full FBS'!$B$18:$M$2049,6,0)</f>
        <v>0</v>
      </c>
      <c r="H181" s="156">
        <f>VLOOKUP(B181,'Full FBS'!$B$18:$M$2049,7,0)</f>
        <v>0</v>
      </c>
      <c r="I181" s="156">
        <f>VLOOKUP(B181,'Full FBS'!$B$18:$M$2049,8,0)</f>
        <v>0</v>
      </c>
      <c r="J181" s="156">
        <f>VLOOKUP(B181,'Full FBS'!$B$18:$M$2049,9,0)</f>
        <v>0</v>
      </c>
      <c r="K181" s="156">
        <f>VLOOKUP(B181,'Full FBS'!$B$18:$M$2049,10,0)</f>
        <v>41</v>
      </c>
      <c r="L181" s="156">
        <f>VLOOKUP(B181,'Full FBS'!$B$18:$M$2049,11,0)</f>
        <v>592</v>
      </c>
      <c r="M181" s="156">
        <f>VLOOKUP(B181,'Full FBS'!$B$18:$M$2049,12,0)</f>
        <v>5</v>
      </c>
      <c r="N181" s="153">
        <f>SUM(G181*$D$8+H181*$D$5+I181*$D$9+J181*$D$6+K181*$D$11+L181*$D$10+M181*$D$7)</f>
        <v>109.7</v>
      </c>
      <c r="O181" s="159">
        <f>VLOOKUP(B181, 'Full FBS'!$B$18:$P$2049, 14, FALSE)</f>
        <v>1</v>
      </c>
      <c r="P181" s="160">
        <f>SUM((((I181+L181)/1200*0.35)+(J181+M181)/14*0.35)+(K181/90)*0.3)*100*O181</f>
        <v>43.43333333333333</v>
      </c>
      <c r="Q181" s="29"/>
      <c r="R181" s="14"/>
      <c r="S181" s="14"/>
      <c r="T181" s="14"/>
      <c r="U181" s="14"/>
    </row>
    <row r="182" spans="1:21" ht="13.5" customHeight="1">
      <c r="A182" s="154">
        <f>RANK(N182,$N$18:$N$850)</f>
        <v>164</v>
      </c>
      <c r="B182" s="148" t="s">
        <v>1750</v>
      </c>
      <c r="C182" s="148" t="s">
        <v>412</v>
      </c>
      <c r="D182" s="149" t="s">
        <v>43</v>
      </c>
      <c r="E182" s="149" t="s">
        <v>38</v>
      </c>
      <c r="F182" s="149" t="s">
        <v>41</v>
      </c>
      <c r="G182" s="156">
        <f>VLOOKUP(B182,'Full FBS'!$B$18:$M$2049,6,0)</f>
        <v>0</v>
      </c>
      <c r="H182" s="156">
        <f>VLOOKUP(B182,'Full FBS'!$B$18:$M$2049,7,0)</f>
        <v>0</v>
      </c>
      <c r="I182" s="156">
        <f>VLOOKUP(B182,'Full FBS'!$B$18:$M$2049,8,0)</f>
        <v>20</v>
      </c>
      <c r="J182" s="156">
        <f>VLOOKUP(B182,'Full FBS'!$B$18:$M$2049,9,0)</f>
        <v>0</v>
      </c>
      <c r="K182" s="156">
        <f>VLOOKUP(B182,'Full FBS'!$B$18:$M$2049,10,0)</f>
        <v>44</v>
      </c>
      <c r="L182" s="156">
        <f>VLOOKUP(B182,'Full FBS'!$B$18:$M$2049,11,0)</f>
        <v>617</v>
      </c>
      <c r="M182" s="156">
        <f>VLOOKUP(B182,'Full FBS'!$B$18:$M$2049,12,0)</f>
        <v>4</v>
      </c>
      <c r="N182" s="153">
        <f>SUM(G182*$D$8+H182*$D$5+I182*$D$9+J182*$D$6+K182*$D$11+L182*$D$10+M182*$D$7)</f>
        <v>109.7</v>
      </c>
      <c r="O182" s="159">
        <f>VLOOKUP(B182, 'Full FBS'!$B$18:$P$2049, 14, FALSE)</f>
        <v>1</v>
      </c>
      <c r="P182" s="160">
        <f>SUM((((I182+L182)/1200*0.35)+(J182+M182)/14*0.35)+(K182/90)*0.3)*100*O182</f>
        <v>43.24583333333333</v>
      </c>
      <c r="Q182" s="29"/>
      <c r="R182" s="14"/>
      <c r="S182" s="14"/>
      <c r="T182" s="14"/>
      <c r="U182" s="14"/>
    </row>
    <row r="183" spans="1:21" ht="13.5" customHeight="1">
      <c r="A183" s="154">
        <f>RANK(N183,$N$18:$N$850)</f>
        <v>166</v>
      </c>
      <c r="B183" s="148" t="s">
        <v>2154</v>
      </c>
      <c r="C183" s="148" t="s">
        <v>1945</v>
      </c>
      <c r="D183" s="149" t="s">
        <v>43</v>
      </c>
      <c r="E183" s="149" t="s">
        <v>38</v>
      </c>
      <c r="F183" s="149" t="s">
        <v>337</v>
      </c>
      <c r="G183" s="156">
        <f>VLOOKUP(B183,'Full FBS'!$B$18:$M$2049,6,0)</f>
        <v>0</v>
      </c>
      <c r="H183" s="156">
        <f>VLOOKUP(B183,'Full FBS'!$B$18:$M$2049,7,0)</f>
        <v>0</v>
      </c>
      <c r="I183" s="156">
        <f>VLOOKUP(B183,'Full FBS'!$B$18:$M$2049,8,0)</f>
        <v>0</v>
      </c>
      <c r="J183" s="156">
        <f>VLOOKUP(B183,'Full FBS'!$B$18:$M$2049,9,0)</f>
        <v>0</v>
      </c>
      <c r="K183" s="156">
        <f>VLOOKUP(B183,'Full FBS'!$B$18:$M$2049,10,0)</f>
        <v>45</v>
      </c>
      <c r="L183" s="156">
        <f>VLOOKUP(B183,'Full FBS'!$B$18:$M$2049,11,0)</f>
        <v>563</v>
      </c>
      <c r="M183" s="156">
        <f>VLOOKUP(B183,'Full FBS'!$B$18:$M$2049,12,0)</f>
        <v>5</v>
      </c>
      <c r="N183" s="153">
        <f>SUM(G183*$D$8+H183*$D$5+I183*$D$9+J183*$D$6+K183*$D$11+L183*$D$10+M183*$D$7)</f>
        <v>108.80000000000001</v>
      </c>
      <c r="O183" s="159">
        <f>VLOOKUP(B183, 'Full FBS'!$B$18:$P$2049, 14, FALSE)</f>
        <v>1</v>
      </c>
      <c r="P183" s="160">
        <f>SUM((((I183+L183)/1200*0.35)+(J183+M183)/14*0.35)+(K183/90)*0.3)*100*O183</f>
        <v>43.920833333333334</v>
      </c>
      <c r="Q183" s="29"/>
      <c r="R183" s="14"/>
      <c r="S183" s="14"/>
      <c r="T183" s="14"/>
      <c r="U183" s="14"/>
    </row>
    <row r="184" spans="1:21" ht="13.5" customHeight="1">
      <c r="A184" s="154">
        <f>RANK(N184,$N$18:$N$850)</f>
        <v>167</v>
      </c>
      <c r="B184" s="148" t="s">
        <v>959</v>
      </c>
      <c r="C184" s="148" t="s">
        <v>1045</v>
      </c>
      <c r="D184" s="149" t="s">
        <v>43</v>
      </c>
      <c r="E184" s="149" t="s">
        <v>38</v>
      </c>
      <c r="F184" s="149" t="s">
        <v>336</v>
      </c>
      <c r="G184" s="156">
        <f>VLOOKUP(B184,'Full FBS'!$B$18:$M$2049,6,0)</f>
        <v>0</v>
      </c>
      <c r="H184" s="156">
        <f>VLOOKUP(B184,'Full FBS'!$B$18:$M$2049,7,0)</f>
        <v>0</v>
      </c>
      <c r="I184" s="156">
        <f>VLOOKUP(B184,'Full FBS'!$B$18:$M$2049,8,0)</f>
        <v>125</v>
      </c>
      <c r="J184" s="156">
        <f>VLOOKUP(B184,'Full FBS'!$B$18:$M$2049,9,0)</f>
        <v>1</v>
      </c>
      <c r="K184" s="156">
        <f>VLOOKUP(B184,'Full FBS'!$B$18:$M$2049,10,0)</f>
        <v>51</v>
      </c>
      <c r="L184" s="156">
        <f>VLOOKUP(B184,'Full FBS'!$B$18:$M$2049,11,0)</f>
        <v>462</v>
      </c>
      <c r="M184" s="156">
        <f>VLOOKUP(B184,'Full FBS'!$B$18:$M$2049,12,0)</f>
        <v>3</v>
      </c>
      <c r="N184" s="153">
        <f>SUM(G184*$D$8+H184*$D$5+I184*$D$9+J184*$D$6+K184*$D$11+L184*$D$10+M184*$D$7)</f>
        <v>108.2</v>
      </c>
      <c r="O184" s="159">
        <f>VLOOKUP(B184, 'Full FBS'!$B$18:$P$2049, 14, FALSE)</f>
        <v>1</v>
      </c>
      <c r="P184" s="160">
        <f>SUM((((I184+L184)/1200*0.35)+(J184+M184)/14*0.35)+(K184/90)*0.3)*100*O184</f>
        <v>44.12083333333333</v>
      </c>
      <c r="Q184" s="29"/>
      <c r="R184" s="14"/>
      <c r="S184" s="14"/>
      <c r="T184" s="14"/>
      <c r="U184" s="14"/>
    </row>
    <row r="185" spans="1:21" ht="13.5" customHeight="1">
      <c r="A185" s="154">
        <f>RANK(N185,$N$18:$N$850)</f>
        <v>168</v>
      </c>
      <c r="B185" s="148" t="s">
        <v>1883</v>
      </c>
      <c r="C185" s="148" t="s">
        <v>1964</v>
      </c>
      <c r="D185" s="149" t="s">
        <v>43</v>
      </c>
      <c r="E185" s="149" t="s">
        <v>36</v>
      </c>
      <c r="F185" s="149" t="s">
        <v>335</v>
      </c>
      <c r="G185" s="156">
        <f>VLOOKUP(B185,'Full FBS'!$B$18:$M$2049,6,0)</f>
        <v>0</v>
      </c>
      <c r="H185" s="156">
        <f>VLOOKUP(B185,'Full FBS'!$B$18:$M$2049,7,0)</f>
        <v>0</v>
      </c>
      <c r="I185" s="156">
        <f>VLOOKUP(B185,'Full FBS'!$B$18:$M$2049,8,0)</f>
        <v>0</v>
      </c>
      <c r="J185" s="156">
        <f>VLOOKUP(B185,'Full FBS'!$B$18:$M$2049,9,0)</f>
        <v>0</v>
      </c>
      <c r="K185" s="156">
        <f>VLOOKUP(B185,'Full FBS'!$B$18:$M$2049,10,0)</f>
        <v>54</v>
      </c>
      <c r="L185" s="156">
        <f>VLOOKUP(B185,'Full FBS'!$B$18:$M$2049,11,0)</f>
        <v>571</v>
      </c>
      <c r="M185" s="156">
        <f>VLOOKUP(B185,'Full FBS'!$B$18:$M$2049,12,0)</f>
        <v>4</v>
      </c>
      <c r="N185" s="153">
        <f>SUM(G185*$D$8+H185*$D$5+I185*$D$9+J185*$D$6+K185*$D$11+L185*$D$10+M185*$D$7)</f>
        <v>108.1</v>
      </c>
      <c r="O185" s="159">
        <f>VLOOKUP(B185, 'Full FBS'!$B$18:$P$2049, 14, FALSE)</f>
        <v>1</v>
      </c>
      <c r="P185" s="160">
        <f>SUM((((I185+L185)/1200*0.35)+(J185+M185)/14*0.35)+(K185/90)*0.3)*100*O185</f>
        <v>44.654166666666661</v>
      </c>
      <c r="Q185" s="29"/>
      <c r="R185" s="14"/>
      <c r="S185" s="14"/>
      <c r="T185" s="14"/>
      <c r="U185" s="14"/>
    </row>
    <row r="186" spans="1:21" ht="13.5" customHeight="1">
      <c r="A186" s="154">
        <f>RANK(N186,$N$18:$N$850)</f>
        <v>169</v>
      </c>
      <c r="B186" s="148" t="s">
        <v>868</v>
      </c>
      <c r="C186" s="148" t="s">
        <v>446</v>
      </c>
      <c r="D186" s="149" t="s">
        <v>43</v>
      </c>
      <c r="E186" s="149" t="s">
        <v>34</v>
      </c>
      <c r="F186" s="149" t="s">
        <v>337</v>
      </c>
      <c r="G186" s="156">
        <f>VLOOKUP(B186,'Full FBS'!$B$18:$M$2049,6,0)</f>
        <v>0</v>
      </c>
      <c r="H186" s="156">
        <f>VLOOKUP(B186,'Full FBS'!$B$18:$M$2049,7,0)</f>
        <v>0</v>
      </c>
      <c r="I186" s="156">
        <f>VLOOKUP(B186,'Full FBS'!$B$18:$M$2049,8,0)</f>
        <v>0</v>
      </c>
      <c r="J186" s="156">
        <f>VLOOKUP(B186,'Full FBS'!$B$18:$M$2049,9,0)</f>
        <v>0</v>
      </c>
      <c r="K186" s="156">
        <f>VLOOKUP(B186,'Full FBS'!$B$18:$M$2049,10,0)</f>
        <v>49</v>
      </c>
      <c r="L186" s="156">
        <f>VLOOKUP(B186,'Full FBS'!$B$18:$M$2049,11,0)</f>
        <v>593</v>
      </c>
      <c r="M186" s="156">
        <f>VLOOKUP(B186,'Full FBS'!$B$18:$M$2049,12,0)</f>
        <v>4</v>
      </c>
      <c r="N186" s="153">
        <f>SUM(G186*$D$8+H186*$D$5+I186*$D$9+J186*$D$6+K186*$D$11+L186*$D$10+M186*$D$7)</f>
        <v>107.80000000000001</v>
      </c>
      <c r="O186" s="159">
        <f>VLOOKUP(B186, 'Full FBS'!$B$18:$P$2049, 14, FALSE)</f>
        <v>1</v>
      </c>
      <c r="P186" s="160">
        <f>SUM((((I186+L186)/1200*0.35)+(J186+M186)/14*0.35)+(K186/90)*0.3)*100*O186</f>
        <v>43.629166666666663</v>
      </c>
      <c r="Q186" s="29"/>
      <c r="R186" s="14"/>
      <c r="S186" s="14"/>
      <c r="T186" s="14"/>
      <c r="U186" s="14"/>
    </row>
    <row r="187" spans="1:21" ht="13.5" customHeight="1">
      <c r="A187" s="154">
        <f>RANK(N187,$N$18:$N$850)</f>
        <v>170</v>
      </c>
      <c r="B187" s="148" t="s">
        <v>988</v>
      </c>
      <c r="C187" s="148" t="s">
        <v>62</v>
      </c>
      <c r="D187" s="149" t="s">
        <v>43</v>
      </c>
      <c r="E187" s="149" t="s">
        <v>34</v>
      </c>
      <c r="F187" s="149" t="s">
        <v>47</v>
      </c>
      <c r="G187" s="156">
        <f>VLOOKUP(B187,'Full FBS'!$B$18:$M$2049,6,0)</f>
        <v>0</v>
      </c>
      <c r="H187" s="156">
        <f>VLOOKUP(B187,'Full FBS'!$B$18:$M$2049,7,0)</f>
        <v>0</v>
      </c>
      <c r="I187" s="156">
        <f>VLOOKUP(B187,'Full FBS'!$B$18:$M$2049,8,0)</f>
        <v>0</v>
      </c>
      <c r="J187" s="156">
        <f>VLOOKUP(B187,'Full FBS'!$B$18:$M$2049,9,0)</f>
        <v>0</v>
      </c>
      <c r="K187" s="156">
        <f>VLOOKUP(B187,'Full FBS'!$B$18:$M$2049,10,0)</f>
        <v>42</v>
      </c>
      <c r="L187" s="156">
        <f>VLOOKUP(B187,'Full FBS'!$B$18:$M$2049,11,0)</f>
        <v>566</v>
      </c>
      <c r="M187" s="156">
        <f>VLOOKUP(B187,'Full FBS'!$B$18:$M$2049,12,0)</f>
        <v>5</v>
      </c>
      <c r="N187" s="153">
        <f>SUM(G187*$D$8+H187*$D$5+I187*$D$9+J187*$D$6+K187*$D$11+L187*$D$10+M187*$D$7)</f>
        <v>107.6</v>
      </c>
      <c r="O187" s="159">
        <f>VLOOKUP(B187, 'Full FBS'!$B$18:$P$2049, 14, FALSE)</f>
        <v>1</v>
      </c>
      <c r="P187" s="160">
        <f>SUM((((I187+L187)/1200*0.35)+(J187+M187)/14*0.35)+(K187/90)*0.3)*100*O187</f>
        <v>43.00833333333334</v>
      </c>
      <c r="Q187" s="29"/>
      <c r="R187" s="14"/>
      <c r="S187" s="14"/>
      <c r="T187" s="14"/>
      <c r="U187" s="14"/>
    </row>
    <row r="188" spans="1:21" ht="13.5" customHeight="1">
      <c r="A188" s="154">
        <f>RANK(N188,$N$18:$N$850)</f>
        <v>170</v>
      </c>
      <c r="B188" s="148" t="s">
        <v>1876</v>
      </c>
      <c r="C188" s="148" t="s">
        <v>1963</v>
      </c>
      <c r="D188" s="149" t="s">
        <v>43</v>
      </c>
      <c r="E188" s="149" t="s">
        <v>36</v>
      </c>
      <c r="F188" s="149" t="s">
        <v>336</v>
      </c>
      <c r="G188" s="156">
        <f>VLOOKUP(B188,'Full FBS'!$B$18:$M$2049,6,0)</f>
        <v>0</v>
      </c>
      <c r="H188" s="156">
        <f>VLOOKUP(B188,'Full FBS'!$B$18:$M$2049,7,0)</f>
        <v>0</v>
      </c>
      <c r="I188" s="156">
        <f>VLOOKUP(B188,'Full FBS'!$B$18:$M$2049,8,0)</f>
        <v>0</v>
      </c>
      <c r="J188" s="156">
        <f>VLOOKUP(B188,'Full FBS'!$B$18:$M$2049,9,0)</f>
        <v>0</v>
      </c>
      <c r="K188" s="156">
        <f>VLOOKUP(B188,'Full FBS'!$B$18:$M$2049,10,0)</f>
        <v>37</v>
      </c>
      <c r="L188" s="156">
        <f>VLOOKUP(B188,'Full FBS'!$B$18:$M$2049,11,0)</f>
        <v>591</v>
      </c>
      <c r="M188" s="156">
        <f>VLOOKUP(B188,'Full FBS'!$B$18:$M$2049,12,0)</f>
        <v>5</v>
      </c>
      <c r="N188" s="153">
        <f>SUM(G188*$D$8+H188*$D$5+I188*$D$9+J188*$D$6+K188*$D$11+L188*$D$10+M188*$D$7)</f>
        <v>107.6</v>
      </c>
      <c r="O188" s="159">
        <f>VLOOKUP(B188, 'Full FBS'!$B$18:$P$2049, 14, FALSE)</f>
        <v>1</v>
      </c>
      <c r="P188" s="160">
        <f>SUM((((I188+L188)/1200*0.35)+(J188+M188)/14*0.35)+(K188/90)*0.3)*100*O188</f>
        <v>42.070833333333333</v>
      </c>
      <c r="Q188" s="29"/>
      <c r="R188" s="14"/>
      <c r="S188" s="14"/>
      <c r="T188" s="14"/>
      <c r="U188" s="14"/>
    </row>
    <row r="189" spans="1:21" ht="13.5" customHeight="1">
      <c r="A189" s="154">
        <f>RANK(N189,$N$18:$N$850)</f>
        <v>172</v>
      </c>
      <c r="B189" s="148" t="s">
        <v>357</v>
      </c>
      <c r="C189" s="148" t="s">
        <v>441</v>
      </c>
      <c r="D189" s="149" t="s">
        <v>43</v>
      </c>
      <c r="E189" s="149" t="s">
        <v>38</v>
      </c>
      <c r="F189" s="149" t="s">
        <v>47</v>
      </c>
      <c r="G189" s="156">
        <f>VLOOKUP(B189,'Full FBS'!$B$18:$M$2049,6,0)</f>
        <v>0</v>
      </c>
      <c r="H189" s="156">
        <f>VLOOKUP(B189,'Full FBS'!$B$18:$M$2049,7,0)</f>
        <v>0</v>
      </c>
      <c r="I189" s="156">
        <f>VLOOKUP(B189,'Full FBS'!$B$18:$M$2049,8,0)</f>
        <v>0</v>
      </c>
      <c r="J189" s="156">
        <f>VLOOKUP(B189,'Full FBS'!$B$18:$M$2049,9,0)</f>
        <v>0</v>
      </c>
      <c r="K189" s="156">
        <f>VLOOKUP(B189,'Full FBS'!$B$18:$M$2049,10,0)</f>
        <v>44</v>
      </c>
      <c r="L189" s="156">
        <f>VLOOKUP(B189,'Full FBS'!$B$18:$M$2049,11,0)</f>
        <v>609</v>
      </c>
      <c r="M189" s="156">
        <f>VLOOKUP(B189,'Full FBS'!$B$18:$M$2049,12,0)</f>
        <v>4</v>
      </c>
      <c r="N189" s="153">
        <f>SUM(G189*$D$8+H189*$D$5+I189*$D$9+J189*$D$6+K189*$D$11+L189*$D$10+M189*$D$7)</f>
        <v>106.9</v>
      </c>
      <c r="O189" s="159">
        <f>VLOOKUP(B189, 'Full FBS'!$B$18:$P$2049, 14, FALSE)</f>
        <v>1</v>
      </c>
      <c r="P189" s="160">
        <f>SUM((((I189+L189)/1200*0.35)+(J189+M189)/14*0.35)+(K189/90)*0.3)*100*O189</f>
        <v>42.42916666666666</v>
      </c>
      <c r="Q189" s="29"/>
      <c r="R189" s="14"/>
      <c r="S189" s="14"/>
      <c r="T189" s="14"/>
      <c r="U189" s="14"/>
    </row>
    <row r="190" spans="1:21" ht="13.5" customHeight="1">
      <c r="A190" s="154">
        <f>RANK(N190,$N$18:$N$850)</f>
        <v>173</v>
      </c>
      <c r="B190" s="148" t="s">
        <v>1019</v>
      </c>
      <c r="C190" s="148" t="s">
        <v>1935</v>
      </c>
      <c r="D190" s="149" t="s">
        <v>43</v>
      </c>
      <c r="E190" s="149" t="s">
        <v>38</v>
      </c>
      <c r="F190" s="149" t="s">
        <v>45</v>
      </c>
      <c r="G190" s="156">
        <f>VLOOKUP(B190,'Full FBS'!$B$18:$M$2049,6,0)</f>
        <v>0</v>
      </c>
      <c r="H190" s="156">
        <f>VLOOKUP(B190,'Full FBS'!$B$18:$M$2049,7,0)</f>
        <v>0</v>
      </c>
      <c r="I190" s="156">
        <f>VLOOKUP(B190,'Full FBS'!$B$18:$M$2049,8,0)</f>
        <v>0</v>
      </c>
      <c r="J190" s="156">
        <f>VLOOKUP(B190,'Full FBS'!$B$18:$M$2049,9,0)</f>
        <v>0</v>
      </c>
      <c r="K190" s="156">
        <f>VLOOKUP(B190,'Full FBS'!$B$18:$M$2049,10,0)</f>
        <v>47</v>
      </c>
      <c r="L190" s="156">
        <f>VLOOKUP(B190,'Full FBS'!$B$18:$M$2049,11,0)</f>
        <v>592</v>
      </c>
      <c r="M190" s="156">
        <f>VLOOKUP(B190,'Full FBS'!$B$18:$M$2049,12,0)</f>
        <v>4</v>
      </c>
      <c r="N190" s="153">
        <f>SUM(G190*$D$8+H190*$D$5+I190*$D$9+J190*$D$6+K190*$D$11+L190*$D$10+M190*$D$7)</f>
        <v>106.7</v>
      </c>
      <c r="O190" s="159">
        <f>VLOOKUP(B190, 'Full FBS'!$B$18:$P$2049, 14, FALSE)</f>
        <v>1</v>
      </c>
      <c r="P190" s="160">
        <f>SUM((((I190+L190)/1200*0.35)+(J190+M190)/14*0.35)+(K190/90)*0.3)*100*O190</f>
        <v>42.933333333333337</v>
      </c>
      <c r="Q190" s="29"/>
      <c r="R190" s="14"/>
      <c r="S190" s="14"/>
      <c r="T190" s="14"/>
      <c r="U190" s="14"/>
    </row>
    <row r="191" spans="1:21" ht="13.5" customHeight="1">
      <c r="A191" s="154">
        <f>RANK(N191,$N$18:$N$850)</f>
        <v>174</v>
      </c>
      <c r="B191" s="148" t="s">
        <v>286</v>
      </c>
      <c r="C191" s="148" t="s">
        <v>1956</v>
      </c>
      <c r="D191" s="149" t="s">
        <v>43</v>
      </c>
      <c r="E191" s="149" t="s">
        <v>34</v>
      </c>
      <c r="F191" s="149" t="s">
        <v>1047</v>
      </c>
      <c r="G191" s="156">
        <f>VLOOKUP(B191,'Full FBS'!$B$18:$M$2049,6,0)</f>
        <v>0</v>
      </c>
      <c r="H191" s="156">
        <f>VLOOKUP(B191,'Full FBS'!$B$18:$M$2049,7,0)</f>
        <v>0</v>
      </c>
      <c r="I191" s="156">
        <f>VLOOKUP(B191,'Full FBS'!$B$18:$M$2049,8,0)</f>
        <v>0</v>
      </c>
      <c r="J191" s="156">
        <f>VLOOKUP(B191,'Full FBS'!$B$18:$M$2049,9,0)</f>
        <v>0</v>
      </c>
      <c r="K191" s="156">
        <f>VLOOKUP(B191,'Full FBS'!$B$18:$M$2049,10,0)</f>
        <v>48</v>
      </c>
      <c r="L191" s="156">
        <f>VLOOKUP(B191,'Full FBS'!$B$18:$M$2049,11,0)</f>
        <v>577</v>
      </c>
      <c r="M191" s="156">
        <f>VLOOKUP(B191,'Full FBS'!$B$18:$M$2049,12,0)</f>
        <v>4</v>
      </c>
      <c r="N191" s="153">
        <f>SUM(G191*$D$8+H191*$D$5+I191*$D$9+J191*$D$6+K191*$D$11+L191*$D$10+M191*$D$7)</f>
        <v>105.7</v>
      </c>
      <c r="O191" s="159">
        <f>VLOOKUP(B191, 'Full FBS'!$B$18:$P$2049, 14, FALSE)</f>
        <v>1</v>
      </c>
      <c r="P191" s="160">
        <f>SUM((((I191+L191)/1200*0.35)+(J191+M191)/14*0.35)+(K191/90)*0.3)*100*O191</f>
        <v>42.829166666666666</v>
      </c>
      <c r="Q191" s="29"/>
      <c r="R191" s="14"/>
      <c r="S191" s="14"/>
      <c r="T191" s="14"/>
      <c r="U191" s="14"/>
    </row>
    <row r="192" spans="1:21" ht="13.5" customHeight="1">
      <c r="A192" s="154">
        <f>RANK(N192,$N$18:$N$850)</f>
        <v>175</v>
      </c>
      <c r="B192" s="148" t="s">
        <v>319</v>
      </c>
      <c r="C192" s="148" t="s">
        <v>1913</v>
      </c>
      <c r="D192" s="149" t="s">
        <v>43</v>
      </c>
      <c r="E192" s="149" t="s">
        <v>34</v>
      </c>
      <c r="F192" s="149" t="s">
        <v>336</v>
      </c>
      <c r="G192" s="156">
        <f>VLOOKUP(B192,'Full FBS'!$B$18:$M$2049,6,0)</f>
        <v>0</v>
      </c>
      <c r="H192" s="156">
        <f>VLOOKUP(B192,'Full FBS'!$B$18:$M$2049,7,0)</f>
        <v>0</v>
      </c>
      <c r="I192" s="156">
        <f>VLOOKUP(B192,'Full FBS'!$B$18:$M$2049,8,0)</f>
        <v>5</v>
      </c>
      <c r="J192" s="156">
        <f>VLOOKUP(B192,'Full FBS'!$B$18:$M$2049,9,0)</f>
        <v>0</v>
      </c>
      <c r="K192" s="156">
        <f>VLOOKUP(B192,'Full FBS'!$B$18:$M$2049,10,0)</f>
        <v>42</v>
      </c>
      <c r="L192" s="156">
        <f>VLOOKUP(B192,'Full FBS'!$B$18:$M$2049,11,0)</f>
        <v>541</v>
      </c>
      <c r="M192" s="156">
        <f>VLOOKUP(B192,'Full FBS'!$B$18:$M$2049,12,0)</f>
        <v>5</v>
      </c>
      <c r="N192" s="153">
        <f>SUM(G192*$D$8+H192*$D$5+I192*$D$9+J192*$D$6+K192*$D$11+L192*$D$10+M192*$D$7)</f>
        <v>105.6</v>
      </c>
      <c r="O192" s="159">
        <f>VLOOKUP(B192, 'Full FBS'!$B$18:$P$2049, 14, FALSE)</f>
        <v>1</v>
      </c>
      <c r="P192" s="160">
        <f>SUM((((I192+L192)/1200*0.35)+(J192+M192)/14*0.35)+(K192/90)*0.3)*100*O192</f>
        <v>42.425000000000004</v>
      </c>
      <c r="Q192" s="29"/>
      <c r="R192" s="14"/>
      <c r="S192" s="14"/>
      <c r="T192" s="14"/>
      <c r="U192" s="14"/>
    </row>
    <row r="193" spans="1:21" ht="13.5" customHeight="1">
      <c r="A193" s="154">
        <f>RANK(N193,$N$18:$N$850)</f>
        <v>176</v>
      </c>
      <c r="B193" s="148" t="s">
        <v>1177</v>
      </c>
      <c r="C193" s="148" t="s">
        <v>1911</v>
      </c>
      <c r="D193" s="149" t="s">
        <v>43</v>
      </c>
      <c r="E193" s="149" t="s">
        <v>34</v>
      </c>
      <c r="F193" s="149" t="s">
        <v>41</v>
      </c>
      <c r="G193" s="156">
        <f>VLOOKUP(B193,'Full FBS'!$B$18:$M$2049,6,0)</f>
        <v>0</v>
      </c>
      <c r="H193" s="156">
        <f>VLOOKUP(B193,'Full FBS'!$B$18:$M$2049,7,0)</f>
        <v>0</v>
      </c>
      <c r="I193" s="156">
        <f>VLOOKUP(B193,'Full FBS'!$B$18:$M$2049,8,0)</f>
        <v>0</v>
      </c>
      <c r="J193" s="156">
        <f>VLOOKUP(B193,'Full FBS'!$B$18:$M$2049,9,0)</f>
        <v>0</v>
      </c>
      <c r="K193" s="156">
        <f>VLOOKUP(B193,'Full FBS'!$B$18:$M$2049,10,0)</f>
        <v>43</v>
      </c>
      <c r="L193" s="156">
        <f>VLOOKUP(B193,'Full FBS'!$B$18:$M$2049,11,0)</f>
        <v>596</v>
      </c>
      <c r="M193" s="156">
        <f>VLOOKUP(B193,'Full FBS'!$B$18:$M$2049,12,0)</f>
        <v>4</v>
      </c>
      <c r="N193" s="153">
        <f>SUM(G193*$D$8+H193*$D$5+I193*$D$9+J193*$D$6+K193*$D$11+L193*$D$10+M193*$D$7)</f>
        <v>105.1</v>
      </c>
      <c r="O193" s="159">
        <f>VLOOKUP(B193, 'Full FBS'!$B$18:$P$2049, 14, FALSE)</f>
        <v>1</v>
      </c>
      <c r="P193" s="160">
        <f>SUM((((I193+L193)/1200*0.35)+(J193+M193)/14*0.35)+(K193/90)*0.3)*100*O193</f>
        <v>41.716666666666669</v>
      </c>
      <c r="Q193" s="29"/>
      <c r="R193" s="14"/>
      <c r="S193" s="14"/>
      <c r="T193" s="14"/>
      <c r="U193" s="14"/>
    </row>
    <row r="194" spans="1:21" ht="13.5" customHeight="1">
      <c r="A194" s="154">
        <f>RANK(N194,$N$18:$N$850)</f>
        <v>177</v>
      </c>
      <c r="B194" s="148" t="s">
        <v>875</v>
      </c>
      <c r="C194" s="148" t="s">
        <v>1948</v>
      </c>
      <c r="D194" s="149" t="s">
        <v>43</v>
      </c>
      <c r="E194" s="149" t="s">
        <v>34</v>
      </c>
      <c r="F194" s="149" t="s">
        <v>35</v>
      </c>
      <c r="G194" s="156">
        <f>VLOOKUP(B194,'Full FBS'!$B$18:$M$2049,6,0)</f>
        <v>0</v>
      </c>
      <c r="H194" s="156">
        <f>VLOOKUP(B194,'Full FBS'!$B$18:$M$2049,7,0)</f>
        <v>0</v>
      </c>
      <c r="I194" s="156">
        <f>VLOOKUP(B194,'Full FBS'!$B$18:$M$2049,8,0)</f>
        <v>0</v>
      </c>
      <c r="J194" s="156">
        <f>VLOOKUP(B194,'Full FBS'!$B$18:$M$2049,9,0)</f>
        <v>0</v>
      </c>
      <c r="K194" s="156">
        <f>VLOOKUP(B194,'Full FBS'!$B$18:$M$2049,10,0)</f>
        <v>56</v>
      </c>
      <c r="L194" s="156">
        <f>VLOOKUP(B194,'Full FBS'!$B$18:$M$2049,11,0)</f>
        <v>588</v>
      </c>
      <c r="M194" s="156">
        <f>VLOOKUP(B194,'Full FBS'!$B$18:$M$2049,12,0)</f>
        <v>3</v>
      </c>
      <c r="N194" s="153">
        <f>SUM(G194*$D$8+H194*$D$5+I194*$D$9+J194*$D$6+K194*$D$11+L194*$D$10+M194*$D$7)</f>
        <v>104.80000000000001</v>
      </c>
      <c r="O194" s="159">
        <f>VLOOKUP(B194, 'Full FBS'!$B$18:$P$2049, 14, FALSE)</f>
        <v>1</v>
      </c>
      <c r="P194" s="160">
        <f>SUM((((I194+L194)/1200*0.35)+(J194+M194)/14*0.35)+(K194/90)*0.3)*100*O194</f>
        <v>43.31666666666667</v>
      </c>
      <c r="Q194" s="29"/>
      <c r="R194" s="14"/>
      <c r="S194" s="14"/>
      <c r="T194" s="14"/>
      <c r="U194" s="14"/>
    </row>
    <row r="195" spans="1:21" ht="13.5" customHeight="1">
      <c r="A195" s="154">
        <f>RANK(N195,$N$18:$N$850)</f>
        <v>178</v>
      </c>
      <c r="B195" s="148" t="s">
        <v>1085</v>
      </c>
      <c r="C195" s="148" t="s">
        <v>434</v>
      </c>
      <c r="D195" s="149" t="s">
        <v>43</v>
      </c>
      <c r="E195" s="149" t="s">
        <v>36</v>
      </c>
      <c r="F195" s="149" t="s">
        <v>41</v>
      </c>
      <c r="G195" s="156">
        <f>VLOOKUP(B195,'Full FBS'!$B$18:$M$2049,6,0)</f>
        <v>0</v>
      </c>
      <c r="H195" s="156">
        <f>VLOOKUP(B195,'Full FBS'!$B$18:$M$2049,7,0)</f>
        <v>0</v>
      </c>
      <c r="I195" s="156">
        <f>VLOOKUP(B195,'Full FBS'!$B$18:$M$2049,8,0)</f>
        <v>0</v>
      </c>
      <c r="J195" s="156">
        <f>VLOOKUP(B195,'Full FBS'!$B$18:$M$2049,9,0)</f>
        <v>0</v>
      </c>
      <c r="K195" s="156">
        <f>VLOOKUP(B195,'Full FBS'!$B$18:$M$2049,10,0)</f>
        <v>46</v>
      </c>
      <c r="L195" s="156">
        <f>VLOOKUP(B195,'Full FBS'!$B$18:$M$2049,11,0)</f>
        <v>575</v>
      </c>
      <c r="M195" s="156">
        <f>VLOOKUP(B195,'Full FBS'!$B$18:$M$2049,12,0)</f>
        <v>4</v>
      </c>
      <c r="N195" s="153">
        <f>SUM(G195*$D$8+H195*$D$5+I195*$D$9+J195*$D$6+K195*$D$11+L195*$D$10+M195*$D$7)</f>
        <v>104.5</v>
      </c>
      <c r="O195" s="159">
        <f>VLOOKUP(B195, 'Full FBS'!$B$18:$P$2049, 14, FALSE)</f>
        <v>1</v>
      </c>
      <c r="P195" s="160">
        <f>SUM((((I195+L195)/1200*0.35)+(J195+M195)/14*0.35)+(K195/90)*0.3)*100*O195</f>
        <v>42.104166666666664</v>
      </c>
      <c r="Q195" s="29"/>
      <c r="R195" s="14"/>
      <c r="S195" s="14"/>
      <c r="T195" s="14"/>
      <c r="U195" s="14"/>
    </row>
    <row r="196" spans="1:21" ht="13.5" customHeight="1">
      <c r="A196" s="154">
        <f>RANK(N196,$N$18:$N$850)</f>
        <v>179</v>
      </c>
      <c r="B196" s="148" t="s">
        <v>809</v>
      </c>
      <c r="C196" s="148" t="s">
        <v>1941</v>
      </c>
      <c r="D196" s="149" t="s">
        <v>43</v>
      </c>
      <c r="E196" s="149" t="s">
        <v>36</v>
      </c>
      <c r="F196" s="149" t="s">
        <v>1047</v>
      </c>
      <c r="G196" s="156">
        <f>VLOOKUP(B196,'Full FBS'!$B$18:$M$2049,6,0)</f>
        <v>0</v>
      </c>
      <c r="H196" s="156">
        <f>VLOOKUP(B196,'Full FBS'!$B$18:$M$2049,7,0)</f>
        <v>0</v>
      </c>
      <c r="I196" s="156">
        <f>VLOOKUP(B196,'Full FBS'!$B$18:$M$2049,8,0)</f>
        <v>0</v>
      </c>
      <c r="J196" s="156">
        <f>VLOOKUP(B196,'Full FBS'!$B$18:$M$2049,9,0)</f>
        <v>0</v>
      </c>
      <c r="K196" s="156">
        <f>VLOOKUP(B196,'Full FBS'!$B$18:$M$2049,10,0)</f>
        <v>40</v>
      </c>
      <c r="L196" s="156">
        <f>VLOOKUP(B196,'Full FBS'!$B$18:$M$2049,11,0)</f>
        <v>596</v>
      </c>
      <c r="M196" s="156">
        <f>VLOOKUP(B196,'Full FBS'!$B$18:$M$2049,12,0)</f>
        <v>4</v>
      </c>
      <c r="N196" s="153">
        <f>SUM(G196*$D$8+H196*$D$5+I196*$D$9+J196*$D$6+K196*$D$11+L196*$D$10+M196*$D$7)</f>
        <v>103.6</v>
      </c>
      <c r="O196" s="159">
        <f>VLOOKUP(B196, 'Full FBS'!$B$18:$P$2049, 14, FALSE)</f>
        <v>1</v>
      </c>
      <c r="P196" s="160">
        <f>SUM((((I196+L196)/1200*0.35)+(J196+M196)/14*0.35)+(K196/90)*0.3)*100*O196</f>
        <v>40.716666666666669</v>
      </c>
      <c r="Q196" s="29"/>
      <c r="R196" s="14"/>
      <c r="S196" s="14"/>
      <c r="T196" s="14"/>
      <c r="U196" s="14"/>
    </row>
    <row r="197" spans="1:21" ht="13.5" customHeight="1">
      <c r="A197" s="154">
        <f>RANK(N197,$N$18:$N$850)</f>
        <v>180</v>
      </c>
      <c r="B197" s="148" t="s">
        <v>91</v>
      </c>
      <c r="C197" s="148" t="s">
        <v>1940</v>
      </c>
      <c r="D197" s="149" t="s">
        <v>43</v>
      </c>
      <c r="E197" s="149" t="s">
        <v>34</v>
      </c>
      <c r="F197" s="149" t="s">
        <v>47</v>
      </c>
      <c r="G197" s="156">
        <f>VLOOKUP(B197,'Full FBS'!$B$18:$M$2049,6,0)</f>
        <v>0</v>
      </c>
      <c r="H197" s="156">
        <f>VLOOKUP(B197,'Full FBS'!$B$18:$M$2049,7,0)</f>
        <v>0</v>
      </c>
      <c r="I197" s="156">
        <f>VLOOKUP(B197,'Full FBS'!$B$18:$M$2049,8,0)</f>
        <v>0</v>
      </c>
      <c r="J197" s="156">
        <f>VLOOKUP(B197,'Full FBS'!$B$18:$M$2049,9,0)</f>
        <v>0</v>
      </c>
      <c r="K197" s="156">
        <f>VLOOKUP(B197,'Full FBS'!$B$18:$M$2049,10,0)</f>
        <v>37</v>
      </c>
      <c r="L197" s="156">
        <f>VLOOKUP(B197,'Full FBS'!$B$18:$M$2049,11,0)</f>
        <v>550</v>
      </c>
      <c r="M197" s="156">
        <f>VLOOKUP(B197,'Full FBS'!$B$18:$M$2049,12,0)</f>
        <v>5</v>
      </c>
      <c r="N197" s="153">
        <f>SUM(G197*$D$8+H197*$D$5+I197*$D$9+J197*$D$6+K197*$D$11+L197*$D$10+M197*$D$7)</f>
        <v>103.5</v>
      </c>
      <c r="O197" s="159">
        <f>VLOOKUP(B197, 'Full FBS'!$B$18:$P$2049, 14, FALSE)</f>
        <v>1</v>
      </c>
      <c r="P197" s="160">
        <f>SUM((((I197+L197)/1200*0.35)+(J197+M197)/14*0.35)+(K197/90)*0.3)*100*O197</f>
        <v>40.874999999999993</v>
      </c>
      <c r="Q197" s="29"/>
      <c r="R197" s="14"/>
      <c r="S197" s="14"/>
      <c r="T197" s="14"/>
      <c r="U197" s="14"/>
    </row>
    <row r="198" spans="1:21" ht="13.5" customHeight="1">
      <c r="A198" s="154">
        <f>RANK(N198,$N$18:$N$850)</f>
        <v>180</v>
      </c>
      <c r="B198" s="148" t="s">
        <v>273</v>
      </c>
      <c r="C198" s="148" t="s">
        <v>1044</v>
      </c>
      <c r="D198" s="149" t="s">
        <v>43</v>
      </c>
      <c r="E198" s="149" t="s">
        <v>34</v>
      </c>
      <c r="F198" s="149" t="s">
        <v>337</v>
      </c>
      <c r="G198" s="156">
        <f>VLOOKUP(B198,'Full FBS'!$B$18:$M$2049,6,0)</f>
        <v>0</v>
      </c>
      <c r="H198" s="156">
        <f>VLOOKUP(B198,'Full FBS'!$B$18:$M$2049,7,0)</f>
        <v>0</v>
      </c>
      <c r="I198" s="156">
        <f>VLOOKUP(B198,'Full FBS'!$B$18:$M$2049,8,0)</f>
        <v>0</v>
      </c>
      <c r="J198" s="156">
        <f>VLOOKUP(B198,'Full FBS'!$B$18:$M$2049,9,0)</f>
        <v>0</v>
      </c>
      <c r="K198" s="156">
        <f>VLOOKUP(B198,'Full FBS'!$B$18:$M$2049,10,0)</f>
        <v>43</v>
      </c>
      <c r="L198" s="156">
        <f>VLOOKUP(B198,'Full FBS'!$B$18:$M$2049,11,0)</f>
        <v>580</v>
      </c>
      <c r="M198" s="156">
        <f>VLOOKUP(B198,'Full FBS'!$B$18:$M$2049,12,0)</f>
        <v>4</v>
      </c>
      <c r="N198" s="153">
        <f>SUM(G198*$D$8+H198*$D$5+I198*$D$9+J198*$D$6+K198*$D$11+L198*$D$10+M198*$D$7)</f>
        <v>103.5</v>
      </c>
      <c r="O198" s="159">
        <f>VLOOKUP(B198, 'Full FBS'!$B$18:$P$2049, 14, FALSE)</f>
        <v>1</v>
      </c>
      <c r="P198" s="160">
        <f>SUM((((I198+L198)/1200*0.35)+(J198+M198)/14*0.35)+(K198/90)*0.3)*100*O198</f>
        <v>41.25</v>
      </c>
      <c r="Q198" s="29"/>
      <c r="R198" s="14"/>
      <c r="S198" s="14"/>
      <c r="T198" s="14"/>
      <c r="U198" s="14"/>
    </row>
    <row r="199" spans="1:21" ht="13.5" customHeight="1">
      <c r="A199" s="154">
        <f>RANK(N199,$N$18:$N$850)</f>
        <v>182</v>
      </c>
      <c r="B199" s="148" t="s">
        <v>124</v>
      </c>
      <c r="C199" s="148" t="s">
        <v>1959</v>
      </c>
      <c r="D199" s="149" t="s">
        <v>43</v>
      </c>
      <c r="E199" s="149" t="s">
        <v>34</v>
      </c>
      <c r="F199" s="149" t="s">
        <v>45</v>
      </c>
      <c r="G199" s="156">
        <f>VLOOKUP(B199,'Full FBS'!$B$18:$M$2049,6,0)</f>
        <v>0</v>
      </c>
      <c r="H199" s="156">
        <f>VLOOKUP(B199,'Full FBS'!$B$18:$M$2049,7,0)</f>
        <v>0</v>
      </c>
      <c r="I199" s="156">
        <f>VLOOKUP(B199,'Full FBS'!$B$18:$M$2049,8,0)</f>
        <v>0</v>
      </c>
      <c r="J199" s="156">
        <f>VLOOKUP(B199,'Full FBS'!$B$18:$M$2049,9,0)</f>
        <v>0</v>
      </c>
      <c r="K199" s="156">
        <f>VLOOKUP(B199,'Full FBS'!$B$18:$M$2049,10,0)</f>
        <v>42</v>
      </c>
      <c r="L199" s="156">
        <f>VLOOKUP(B199,'Full FBS'!$B$18:$M$2049,11,0)</f>
        <v>523</v>
      </c>
      <c r="M199" s="156">
        <f>VLOOKUP(B199,'Full FBS'!$B$18:$M$2049,12,0)</f>
        <v>5</v>
      </c>
      <c r="N199" s="153">
        <f>SUM(G199*$D$8+H199*$D$5+I199*$D$9+J199*$D$6+K199*$D$11+L199*$D$10+M199*$D$7)</f>
        <v>103.30000000000001</v>
      </c>
      <c r="O199" s="159">
        <f>VLOOKUP(B199, 'Full FBS'!$B$18:$P$2049, 14, FALSE)</f>
        <v>1</v>
      </c>
      <c r="P199" s="160">
        <f>SUM((((I199+L199)/1200*0.35)+(J199+M199)/14*0.35)+(K199/90)*0.3)*100*O199</f>
        <v>41.75416666666667</v>
      </c>
      <c r="Q199" s="29"/>
      <c r="R199" s="14"/>
      <c r="S199" s="14"/>
      <c r="T199" s="14"/>
      <c r="U199" s="14"/>
    </row>
    <row r="200" spans="1:21" ht="13.5" customHeight="1">
      <c r="A200" s="154">
        <f>RANK(N200,$N$18:$N$850)</f>
        <v>183</v>
      </c>
      <c r="B200" s="148" t="s">
        <v>1613</v>
      </c>
      <c r="C200" s="148" t="s">
        <v>430</v>
      </c>
      <c r="D200" s="149" t="s">
        <v>43</v>
      </c>
      <c r="E200" s="149" t="s">
        <v>36</v>
      </c>
      <c r="F200" s="149" t="s">
        <v>45</v>
      </c>
      <c r="G200" s="156">
        <f>VLOOKUP(B200,'Full FBS'!$B$18:$M$2049,6,0)</f>
        <v>0</v>
      </c>
      <c r="H200" s="156">
        <f>VLOOKUP(B200,'Full FBS'!$B$18:$M$2049,7,0)</f>
        <v>0</v>
      </c>
      <c r="I200" s="156">
        <f>VLOOKUP(B200,'Full FBS'!$B$18:$M$2049,8,0)</f>
        <v>0</v>
      </c>
      <c r="J200" s="156">
        <f>VLOOKUP(B200,'Full FBS'!$B$18:$M$2049,9,0)</f>
        <v>0</v>
      </c>
      <c r="K200" s="156">
        <f>VLOOKUP(B200,'Full FBS'!$B$18:$M$2049,10,0)</f>
        <v>38</v>
      </c>
      <c r="L200" s="156">
        <f>VLOOKUP(B200,'Full FBS'!$B$18:$M$2049,11,0)</f>
        <v>599</v>
      </c>
      <c r="M200" s="156">
        <f>VLOOKUP(B200,'Full FBS'!$B$18:$M$2049,12,0)</f>
        <v>4</v>
      </c>
      <c r="N200" s="153">
        <f>SUM(G200*$D$8+H200*$D$5+I200*$D$9+J200*$D$6+K200*$D$11+L200*$D$10+M200*$D$7)</f>
        <v>102.9</v>
      </c>
      <c r="O200" s="159">
        <f>VLOOKUP(B200, 'Full FBS'!$B$18:$P$2049, 14, FALSE)</f>
        <v>1</v>
      </c>
      <c r="P200" s="160">
        <f>SUM((((I200+L200)/1200*0.35)+(J200+M200)/14*0.35)+(K200/90)*0.3)*100*O200</f>
        <v>40.137499999999996</v>
      </c>
      <c r="Q200" s="29"/>
      <c r="R200" s="14"/>
      <c r="S200" s="14"/>
      <c r="T200" s="14"/>
      <c r="U200" s="14"/>
    </row>
    <row r="201" spans="1:21" ht="13.5" customHeight="1">
      <c r="A201" s="154">
        <f>RANK(N201,$N$18:$N$850)</f>
        <v>184</v>
      </c>
      <c r="B201" s="148" t="s">
        <v>526</v>
      </c>
      <c r="C201" s="148" t="s">
        <v>435</v>
      </c>
      <c r="D201" s="149" t="s">
        <v>43</v>
      </c>
      <c r="E201" s="149" t="s">
        <v>36</v>
      </c>
      <c r="F201" s="149" t="s">
        <v>336</v>
      </c>
      <c r="G201" s="156">
        <f>VLOOKUP(B201,'Full FBS'!$B$18:$M$2049,6,0)</f>
        <v>0</v>
      </c>
      <c r="H201" s="156">
        <f>VLOOKUP(B201,'Full FBS'!$B$18:$M$2049,7,0)</f>
        <v>0</v>
      </c>
      <c r="I201" s="156">
        <f>VLOOKUP(B201,'Full FBS'!$B$18:$M$2049,8,0)</f>
        <v>0</v>
      </c>
      <c r="J201" s="156">
        <f>VLOOKUP(B201,'Full FBS'!$B$18:$M$2049,9,0)</f>
        <v>0</v>
      </c>
      <c r="K201" s="156">
        <f>VLOOKUP(B201,'Full FBS'!$B$18:$M$2049,10,0)</f>
        <v>42</v>
      </c>
      <c r="L201" s="156">
        <f>VLOOKUP(B201,'Full FBS'!$B$18:$M$2049,11,0)</f>
        <v>578</v>
      </c>
      <c r="M201" s="156">
        <f>VLOOKUP(B201,'Full FBS'!$B$18:$M$2049,12,0)</f>
        <v>4</v>
      </c>
      <c r="N201" s="153">
        <f>SUM(G201*$D$8+H201*$D$5+I201*$D$9+J201*$D$6+K201*$D$11+L201*$D$10+M201*$D$7)</f>
        <v>102.80000000000001</v>
      </c>
      <c r="O201" s="159">
        <f>VLOOKUP(B201, 'Full FBS'!$B$18:$P$2049, 14, FALSE)</f>
        <v>1</v>
      </c>
      <c r="P201" s="160">
        <f>SUM((((I201+L201)/1200*0.35)+(J201+M201)/14*0.35)+(K201/90)*0.3)*100*O201</f>
        <v>40.858333333333327</v>
      </c>
      <c r="Q201" s="29"/>
      <c r="R201" s="14"/>
      <c r="S201" s="14"/>
      <c r="T201" s="14"/>
      <c r="U201" s="14"/>
    </row>
    <row r="202" spans="1:21" ht="13.5" customHeight="1">
      <c r="A202" s="154">
        <f>RANK(N202,$N$18:$N$850)</f>
        <v>185</v>
      </c>
      <c r="B202" s="148" t="s">
        <v>1417</v>
      </c>
      <c r="C202" s="148" t="s">
        <v>1931</v>
      </c>
      <c r="D202" s="149" t="s">
        <v>43</v>
      </c>
      <c r="E202" s="149" t="s">
        <v>36</v>
      </c>
      <c r="F202" s="149" t="s">
        <v>48</v>
      </c>
      <c r="G202" s="156">
        <f>VLOOKUP(B202,'Full FBS'!$B$18:$M$2049,6,0)</f>
        <v>0</v>
      </c>
      <c r="H202" s="156">
        <f>VLOOKUP(B202,'Full FBS'!$B$18:$M$2049,7,0)</f>
        <v>0</v>
      </c>
      <c r="I202" s="156">
        <f>VLOOKUP(B202,'Full FBS'!$B$18:$M$2049,8,0)</f>
        <v>0</v>
      </c>
      <c r="J202" s="156">
        <f>VLOOKUP(B202,'Full FBS'!$B$18:$M$2049,9,0)</f>
        <v>0</v>
      </c>
      <c r="K202" s="156">
        <f>VLOOKUP(B202,'Full FBS'!$B$18:$M$2049,10,0)</f>
        <v>40</v>
      </c>
      <c r="L202" s="156">
        <f>VLOOKUP(B202,'Full FBS'!$B$18:$M$2049,11,0)</f>
        <v>586</v>
      </c>
      <c r="M202" s="156">
        <f>VLOOKUP(B202,'Full FBS'!$B$18:$M$2049,12,0)</f>
        <v>4</v>
      </c>
      <c r="N202" s="153">
        <f>SUM(G202*$D$8+H202*$D$5+I202*$D$9+J202*$D$6+K202*$D$11+L202*$D$10+M202*$D$7)</f>
        <v>102.6</v>
      </c>
      <c r="O202" s="159">
        <f>VLOOKUP(B202, 'Full FBS'!$B$18:$P$2049, 14, FALSE)</f>
        <v>1</v>
      </c>
      <c r="P202" s="160">
        <f>SUM((((I202+L202)/1200*0.35)+(J202+M202)/14*0.35)+(K202/90)*0.3)*100*O202</f>
        <v>40.424999999999997</v>
      </c>
      <c r="Q202" s="29"/>
      <c r="R202" s="14"/>
      <c r="S202" s="14"/>
      <c r="T202" s="14"/>
      <c r="U202" s="14"/>
    </row>
    <row r="203" spans="1:21" ht="13.5" customHeight="1">
      <c r="A203" s="154">
        <f>RANK(N203,$N$18:$N$850)</f>
        <v>186</v>
      </c>
      <c r="B203" s="148" t="s">
        <v>723</v>
      </c>
      <c r="C203" s="148" t="s">
        <v>1934</v>
      </c>
      <c r="D203" s="149" t="s">
        <v>43</v>
      </c>
      <c r="E203" s="149" t="s">
        <v>38</v>
      </c>
      <c r="F203" s="149" t="s">
        <v>37</v>
      </c>
      <c r="G203" s="156">
        <f>VLOOKUP(B203,'Full FBS'!$B$18:$M$2049,6,0)</f>
        <v>0</v>
      </c>
      <c r="H203" s="156">
        <f>VLOOKUP(B203,'Full FBS'!$B$18:$M$2049,7,0)</f>
        <v>0</v>
      </c>
      <c r="I203" s="156">
        <f>VLOOKUP(B203,'Full FBS'!$B$18:$M$2049,8,0)</f>
        <v>25</v>
      </c>
      <c r="J203" s="156">
        <f>VLOOKUP(B203,'Full FBS'!$B$18:$M$2049,9,0)</f>
        <v>0</v>
      </c>
      <c r="K203" s="156">
        <f>VLOOKUP(B203,'Full FBS'!$B$18:$M$2049,10,0)</f>
        <v>38</v>
      </c>
      <c r="L203" s="156">
        <f>VLOOKUP(B203,'Full FBS'!$B$18:$M$2049,11,0)</f>
        <v>508</v>
      </c>
      <c r="M203" s="156">
        <f>VLOOKUP(B203,'Full FBS'!$B$18:$M$2049,12,0)</f>
        <v>5</v>
      </c>
      <c r="N203" s="153">
        <f>SUM(G203*$D$8+H203*$D$5+I203*$D$9+J203*$D$6+K203*$D$11+L203*$D$10+M203*$D$7)</f>
        <v>102.30000000000001</v>
      </c>
      <c r="O203" s="159">
        <f>VLOOKUP(B203, 'Full FBS'!$B$18:$P$2049, 14, FALSE)</f>
        <v>1</v>
      </c>
      <c r="P203" s="160">
        <f>SUM((((I203+L203)/1200*0.35)+(J203+M203)/14*0.35)+(K203/90)*0.3)*100*O203</f>
        <v>40.712499999999999</v>
      </c>
      <c r="Q203" s="29"/>
      <c r="R203" s="14"/>
      <c r="S203" s="14"/>
      <c r="T203" s="14"/>
      <c r="U203" s="14"/>
    </row>
    <row r="204" spans="1:21" ht="13.5" customHeight="1">
      <c r="A204" s="154">
        <f>RANK(N204,$N$18:$N$850)</f>
        <v>187</v>
      </c>
      <c r="B204" s="148" t="s">
        <v>378</v>
      </c>
      <c r="C204" s="148" t="s">
        <v>1909</v>
      </c>
      <c r="D204" s="149" t="s">
        <v>43</v>
      </c>
      <c r="E204" s="149" t="s">
        <v>34</v>
      </c>
      <c r="F204" s="149" t="s">
        <v>45</v>
      </c>
      <c r="G204" s="156">
        <f>VLOOKUP(B204,'Full FBS'!$B$18:$M$2049,6,0)</f>
        <v>0</v>
      </c>
      <c r="H204" s="156">
        <f>VLOOKUP(B204,'Full FBS'!$B$18:$M$2049,7,0)</f>
        <v>0</v>
      </c>
      <c r="I204" s="156">
        <f>VLOOKUP(B204,'Full FBS'!$B$18:$M$2049,8,0)</f>
        <v>0</v>
      </c>
      <c r="J204" s="156">
        <f>VLOOKUP(B204,'Full FBS'!$B$18:$M$2049,9,0)</f>
        <v>0</v>
      </c>
      <c r="K204" s="156">
        <f>VLOOKUP(B204,'Full FBS'!$B$18:$M$2049,10,0)</f>
        <v>42</v>
      </c>
      <c r="L204" s="156">
        <f>VLOOKUP(B204,'Full FBS'!$B$18:$M$2049,11,0)</f>
        <v>567</v>
      </c>
      <c r="M204" s="156">
        <f>VLOOKUP(B204,'Full FBS'!$B$18:$M$2049,12,0)</f>
        <v>4</v>
      </c>
      <c r="N204" s="153">
        <f>SUM(G204*$D$8+H204*$D$5+I204*$D$9+J204*$D$6+K204*$D$11+L204*$D$10+M204*$D$7)</f>
        <v>101.7</v>
      </c>
      <c r="O204" s="159">
        <f>VLOOKUP(B204, 'Full FBS'!$B$18:$P$2049, 14, FALSE)</f>
        <v>1</v>
      </c>
      <c r="P204" s="160">
        <f>SUM((((I204+L204)/1200*0.35)+(J204+M204)/14*0.35)+(K204/90)*0.3)*100*O204</f>
        <v>40.537499999999994</v>
      </c>
      <c r="Q204" s="29"/>
      <c r="R204" s="14"/>
      <c r="S204" s="14"/>
      <c r="T204" s="14"/>
      <c r="U204" s="14"/>
    </row>
    <row r="205" spans="1:21" ht="13.5" customHeight="1">
      <c r="A205" s="154">
        <f>RANK(N205,$N$18:$N$850)</f>
        <v>188</v>
      </c>
      <c r="B205" s="148" t="s">
        <v>648</v>
      </c>
      <c r="C205" s="148" t="s">
        <v>1921</v>
      </c>
      <c r="D205" s="149" t="s">
        <v>43</v>
      </c>
      <c r="E205" s="149" t="s">
        <v>38</v>
      </c>
      <c r="F205" s="149" t="s">
        <v>45</v>
      </c>
      <c r="G205" s="156">
        <f>VLOOKUP(B205,'Full FBS'!$B$18:$M$2049,6,0)</f>
        <v>0</v>
      </c>
      <c r="H205" s="156">
        <f>VLOOKUP(B205,'Full FBS'!$B$18:$M$2049,7,0)</f>
        <v>0</v>
      </c>
      <c r="I205" s="156">
        <f>VLOOKUP(B205,'Full FBS'!$B$18:$M$2049,8,0)</f>
        <v>17</v>
      </c>
      <c r="J205" s="156">
        <f>VLOOKUP(B205,'Full FBS'!$B$18:$M$2049,9,0)</f>
        <v>0</v>
      </c>
      <c r="K205" s="156">
        <f>VLOOKUP(B205,'Full FBS'!$B$18:$M$2049,10,0)</f>
        <v>47</v>
      </c>
      <c r="L205" s="156">
        <f>VLOOKUP(B205,'Full FBS'!$B$18:$M$2049,11,0)</f>
        <v>523</v>
      </c>
      <c r="M205" s="156">
        <f>VLOOKUP(B205,'Full FBS'!$B$18:$M$2049,12,0)</f>
        <v>4</v>
      </c>
      <c r="N205" s="153">
        <f>SUM(G205*$D$8+H205*$D$5+I205*$D$9+J205*$D$6+K205*$D$11+L205*$D$10+M205*$D$7)</f>
        <v>101.5</v>
      </c>
      <c r="O205" s="159">
        <f>VLOOKUP(B205, 'Full FBS'!$B$18:$P$2049, 14, FALSE)</f>
        <v>1</v>
      </c>
      <c r="P205" s="160">
        <f>SUM((((I205+L205)/1200*0.35)+(J205+M205)/14*0.35)+(K205/90)*0.3)*100*O205</f>
        <v>41.416666666666671</v>
      </c>
      <c r="Q205" s="29"/>
      <c r="R205" s="14"/>
      <c r="S205" s="14"/>
      <c r="T205" s="14"/>
      <c r="U205" s="14"/>
    </row>
    <row r="206" spans="1:21" ht="13.5" customHeight="1">
      <c r="A206" s="154">
        <f>RANK(N206,$N$18:$N$850)</f>
        <v>189</v>
      </c>
      <c r="B206" s="148" t="s">
        <v>611</v>
      </c>
      <c r="C206" s="148" t="s">
        <v>1915</v>
      </c>
      <c r="D206" s="149" t="s">
        <v>43</v>
      </c>
      <c r="E206" s="149" t="s">
        <v>34</v>
      </c>
      <c r="F206" s="149" t="s">
        <v>35</v>
      </c>
      <c r="G206" s="156">
        <f>VLOOKUP(B206,'Full FBS'!$B$18:$M$2049,6,0)</f>
        <v>0</v>
      </c>
      <c r="H206" s="156">
        <f>VLOOKUP(B206,'Full FBS'!$B$18:$M$2049,7,0)</f>
        <v>0</v>
      </c>
      <c r="I206" s="156">
        <f>VLOOKUP(B206,'Full FBS'!$B$18:$M$2049,8,0)</f>
        <v>0</v>
      </c>
      <c r="J206" s="156">
        <f>VLOOKUP(B206,'Full FBS'!$B$18:$M$2049,9,0)</f>
        <v>0</v>
      </c>
      <c r="K206" s="156">
        <f>VLOOKUP(B206,'Full FBS'!$B$18:$M$2049,10,0)</f>
        <v>45</v>
      </c>
      <c r="L206" s="156">
        <f>VLOOKUP(B206,'Full FBS'!$B$18:$M$2049,11,0)</f>
        <v>546</v>
      </c>
      <c r="M206" s="156">
        <f>VLOOKUP(B206,'Full FBS'!$B$18:$M$2049,12,0)</f>
        <v>4</v>
      </c>
      <c r="N206" s="153">
        <f>SUM(G206*$D$8+H206*$D$5+I206*$D$9+J206*$D$6+K206*$D$11+L206*$D$10+M206*$D$7)</f>
        <v>101.1</v>
      </c>
      <c r="O206" s="159">
        <f>VLOOKUP(B206, 'Full FBS'!$B$18:$P$2049, 14, FALSE)</f>
        <v>1</v>
      </c>
      <c r="P206" s="160">
        <f>SUM((((I206+L206)/1200*0.35)+(J206+M206)/14*0.35)+(K206/90)*0.3)*100*O206</f>
        <v>40.924999999999997</v>
      </c>
      <c r="Q206" s="29"/>
      <c r="R206" s="14"/>
      <c r="S206" s="14"/>
      <c r="T206" s="14"/>
      <c r="U206" s="14"/>
    </row>
    <row r="207" spans="1:21" ht="13.5" customHeight="1">
      <c r="A207" s="154">
        <f>RANK(N207,$N$18:$N$850)</f>
        <v>189</v>
      </c>
      <c r="B207" s="148" t="s">
        <v>1258</v>
      </c>
      <c r="C207" s="148" t="s">
        <v>1042</v>
      </c>
      <c r="D207" s="149" t="s">
        <v>43</v>
      </c>
      <c r="E207" s="149" t="s">
        <v>38</v>
      </c>
      <c r="F207" s="149" t="s">
        <v>48</v>
      </c>
      <c r="G207" s="156">
        <f>VLOOKUP(B207,'Full FBS'!$B$18:$M$2049,6,0)</f>
        <v>0</v>
      </c>
      <c r="H207" s="156">
        <f>VLOOKUP(B207,'Full FBS'!$B$18:$M$2049,7,0)</f>
        <v>0</v>
      </c>
      <c r="I207" s="156">
        <f>VLOOKUP(B207,'Full FBS'!$B$18:$M$2049,8,0)</f>
        <v>0</v>
      </c>
      <c r="J207" s="156">
        <f>VLOOKUP(B207,'Full FBS'!$B$18:$M$2049,9,0)</f>
        <v>0</v>
      </c>
      <c r="K207" s="156">
        <f>VLOOKUP(B207,'Full FBS'!$B$18:$M$2049,10,0)</f>
        <v>40</v>
      </c>
      <c r="L207" s="156">
        <f>VLOOKUP(B207,'Full FBS'!$B$18:$M$2049,11,0)</f>
        <v>571</v>
      </c>
      <c r="M207" s="156">
        <f>VLOOKUP(B207,'Full FBS'!$B$18:$M$2049,12,0)</f>
        <v>4</v>
      </c>
      <c r="N207" s="153">
        <f>SUM(G207*$D$8+H207*$D$5+I207*$D$9+J207*$D$6+K207*$D$11+L207*$D$10+M207*$D$7)</f>
        <v>101.1</v>
      </c>
      <c r="O207" s="159">
        <f>VLOOKUP(B207, 'Full FBS'!$B$18:$P$2049, 14, FALSE)</f>
        <v>1</v>
      </c>
      <c r="P207" s="160">
        <f>SUM((((I207+L207)/1200*0.35)+(J207+M207)/14*0.35)+(K207/90)*0.3)*100*O207</f>
        <v>39.987499999999997</v>
      </c>
      <c r="Q207" s="29"/>
      <c r="R207" s="14"/>
      <c r="S207" s="14"/>
      <c r="T207" s="14"/>
      <c r="U207" s="14"/>
    </row>
    <row r="208" spans="1:21" ht="13.5" customHeight="1">
      <c r="A208" s="154">
        <f>RANK(N208,$N$18:$N$850)</f>
        <v>191</v>
      </c>
      <c r="B208" s="148" t="s">
        <v>1694</v>
      </c>
      <c r="C208" s="148" t="s">
        <v>406</v>
      </c>
      <c r="D208" s="149" t="s">
        <v>43</v>
      </c>
      <c r="E208" s="149" t="s">
        <v>1965</v>
      </c>
      <c r="F208" s="149" t="s">
        <v>45</v>
      </c>
      <c r="G208" s="156">
        <f>VLOOKUP(B208,'Full FBS'!$B$18:$M$2049,6,0)</f>
        <v>0</v>
      </c>
      <c r="H208" s="156">
        <f>VLOOKUP(B208,'Full FBS'!$B$18:$M$2049,7,0)</f>
        <v>0</v>
      </c>
      <c r="I208" s="156">
        <f>VLOOKUP(B208,'Full FBS'!$B$18:$M$2049,8,0)</f>
        <v>0</v>
      </c>
      <c r="J208" s="156">
        <f>VLOOKUP(B208,'Full FBS'!$B$18:$M$2049,9,0)</f>
        <v>0</v>
      </c>
      <c r="K208" s="156">
        <f>VLOOKUP(B208,'Full FBS'!$B$18:$M$2049,10,0)</f>
        <v>40</v>
      </c>
      <c r="L208" s="156">
        <f>VLOOKUP(B208,'Full FBS'!$B$18:$M$2049,11,0)</f>
        <v>505</v>
      </c>
      <c r="M208" s="156">
        <f>VLOOKUP(B208,'Full FBS'!$B$18:$M$2049,12,0)</f>
        <v>5</v>
      </c>
      <c r="N208" s="153">
        <f>SUM(G208*$D$8+H208*$D$5+I208*$D$9+J208*$D$6+K208*$D$11+L208*$D$10+M208*$D$7)</f>
        <v>100.5</v>
      </c>
      <c r="O208" s="159">
        <f>VLOOKUP(B208, 'Full FBS'!$B$18:$P$2049, 14, FALSE)</f>
        <v>1</v>
      </c>
      <c r="P208" s="160">
        <f>SUM((((I208+L208)/1200*0.35)+(J208+M208)/14*0.35)+(K208/90)*0.3)*100*O208</f>
        <v>40.5625</v>
      </c>
      <c r="Q208" s="29"/>
      <c r="R208" s="14"/>
      <c r="S208" s="14"/>
      <c r="T208" s="14"/>
      <c r="U208" s="14"/>
    </row>
    <row r="209" spans="1:21" ht="13.5" customHeight="1">
      <c r="A209" s="154">
        <f>RANK(N209,$N$18:$N$850)</f>
        <v>192</v>
      </c>
      <c r="B209" s="148" t="s">
        <v>1728</v>
      </c>
      <c r="C209" s="148" t="s">
        <v>1954</v>
      </c>
      <c r="D209" s="149" t="s">
        <v>43</v>
      </c>
      <c r="E209" s="149" t="s">
        <v>36</v>
      </c>
      <c r="F209" s="149" t="s">
        <v>336</v>
      </c>
      <c r="G209" s="156">
        <f>VLOOKUP(B209,'Full FBS'!$B$18:$M$2049,6,0)</f>
        <v>0</v>
      </c>
      <c r="H209" s="156">
        <f>VLOOKUP(B209,'Full FBS'!$B$18:$M$2049,7,0)</f>
        <v>0</v>
      </c>
      <c r="I209" s="156">
        <f>VLOOKUP(B209,'Full FBS'!$B$18:$M$2049,8,0)</f>
        <v>0</v>
      </c>
      <c r="J209" s="156">
        <f>VLOOKUP(B209,'Full FBS'!$B$18:$M$2049,9,0)</f>
        <v>0</v>
      </c>
      <c r="K209" s="156">
        <f>VLOOKUP(B209,'Full FBS'!$B$18:$M$2049,10,0)</f>
        <v>45</v>
      </c>
      <c r="L209" s="156">
        <f>VLOOKUP(B209,'Full FBS'!$B$18:$M$2049,11,0)</f>
        <v>538</v>
      </c>
      <c r="M209" s="156">
        <f>VLOOKUP(B209,'Full FBS'!$B$18:$M$2049,12,0)</f>
        <v>4</v>
      </c>
      <c r="N209" s="153">
        <f>SUM(G209*$D$8+H209*$D$5+I209*$D$9+J209*$D$6+K209*$D$11+L209*$D$10+M209*$D$7)</f>
        <v>100.30000000000001</v>
      </c>
      <c r="O209" s="159">
        <f>VLOOKUP(B209, 'Full FBS'!$B$18:$P$2049, 14, FALSE)</f>
        <v>1</v>
      </c>
      <c r="P209" s="160">
        <f>SUM((((I209+L209)/1200*0.35)+(J209+M209)/14*0.35)+(K209/90)*0.3)*100*O209</f>
        <v>40.691666666666663</v>
      </c>
      <c r="Q209" s="29"/>
      <c r="R209" s="14"/>
      <c r="S209" s="14"/>
      <c r="T209" s="14"/>
      <c r="U209" s="14"/>
    </row>
    <row r="210" spans="1:21" ht="13.5" customHeight="1">
      <c r="A210" s="154">
        <f>RANK(N210,$N$18:$N$850)</f>
        <v>193</v>
      </c>
      <c r="B210" s="148" t="s">
        <v>1290</v>
      </c>
      <c r="C210" s="148" t="s">
        <v>1920</v>
      </c>
      <c r="D210" s="149" t="s">
        <v>43</v>
      </c>
      <c r="E210" s="149" t="s">
        <v>34</v>
      </c>
      <c r="F210" s="149" t="s">
        <v>1966</v>
      </c>
      <c r="G210" s="156">
        <f>VLOOKUP(B210,'Full FBS'!$B$18:$M$2049,6,0)</f>
        <v>0</v>
      </c>
      <c r="H210" s="156">
        <f>VLOOKUP(B210,'Full FBS'!$B$18:$M$2049,7,0)</f>
        <v>0</v>
      </c>
      <c r="I210" s="156">
        <f>VLOOKUP(B210,'Full FBS'!$B$18:$M$2049,8,0)</f>
        <v>0</v>
      </c>
      <c r="J210" s="156">
        <f>VLOOKUP(B210,'Full FBS'!$B$18:$M$2049,9,0)</f>
        <v>0</v>
      </c>
      <c r="K210" s="156">
        <f>VLOOKUP(B210,'Full FBS'!$B$18:$M$2049,10,0)</f>
        <v>46</v>
      </c>
      <c r="L210" s="156">
        <f>VLOOKUP(B210,'Full FBS'!$B$18:$M$2049,11,0)</f>
        <v>586</v>
      </c>
      <c r="M210" s="156">
        <f>VLOOKUP(B210,'Full FBS'!$B$18:$M$2049,12,0)</f>
        <v>3</v>
      </c>
      <c r="N210" s="153">
        <f>SUM(G210*$D$8+H210*$D$5+I210*$D$9+J210*$D$6+K210*$D$11+L210*$D$10+M210*$D$7)</f>
        <v>99.6</v>
      </c>
      <c r="O210" s="159">
        <f>VLOOKUP(B210, 'Full FBS'!$B$18:$P$2049, 14, FALSE)</f>
        <v>1</v>
      </c>
      <c r="P210" s="160">
        <f>SUM((((I210+L210)/1200*0.35)+(J210+M210)/14*0.35)+(K210/90)*0.3)*100*O210</f>
        <v>39.924999999999997</v>
      </c>
      <c r="Q210" s="29"/>
      <c r="R210" s="14"/>
      <c r="S210" s="14"/>
      <c r="T210" s="14"/>
      <c r="U210" s="14"/>
    </row>
    <row r="211" spans="1:21" ht="13.5" customHeight="1">
      <c r="A211" s="154">
        <f>RANK(N211,$N$18:$N$850)</f>
        <v>194</v>
      </c>
      <c r="B211" s="148" t="s">
        <v>1805</v>
      </c>
      <c r="C211" s="148" t="s">
        <v>59</v>
      </c>
      <c r="D211" s="149" t="s">
        <v>43</v>
      </c>
      <c r="E211" s="149" t="s">
        <v>34</v>
      </c>
      <c r="F211" s="149" t="s">
        <v>35</v>
      </c>
      <c r="G211" s="156">
        <f>VLOOKUP(B211,'Full FBS'!$B$18:$M$2049,6,0)</f>
        <v>0</v>
      </c>
      <c r="H211" s="156">
        <f>VLOOKUP(B211,'Full FBS'!$B$18:$M$2049,7,0)</f>
        <v>0</v>
      </c>
      <c r="I211" s="156">
        <f>VLOOKUP(B211,'Full FBS'!$B$18:$M$2049,8,0)</f>
        <v>30</v>
      </c>
      <c r="J211" s="156">
        <f>VLOOKUP(B211,'Full FBS'!$B$18:$M$2049,9,0)</f>
        <v>1</v>
      </c>
      <c r="K211" s="156">
        <f>VLOOKUP(B211,'Full FBS'!$B$18:$M$2049,10,0)</f>
        <v>46</v>
      </c>
      <c r="L211" s="156">
        <f>VLOOKUP(B211,'Full FBS'!$B$18:$M$2049,11,0)</f>
        <v>494</v>
      </c>
      <c r="M211" s="156">
        <f>VLOOKUP(B211,'Full FBS'!$B$18:$M$2049,12,0)</f>
        <v>3</v>
      </c>
      <c r="N211" s="153">
        <f>SUM(G211*$D$8+H211*$D$5+I211*$D$9+J211*$D$6+K211*$D$11+L211*$D$10+M211*$D$7)</f>
        <v>99.4</v>
      </c>
      <c r="O211" s="159">
        <f>VLOOKUP(B211, 'Full FBS'!$B$18:$P$2049, 14, FALSE)</f>
        <v>1</v>
      </c>
      <c r="P211" s="160">
        <f>SUM((((I211+L211)/1200*0.35)+(J211+M211)/14*0.35)+(K211/90)*0.3)*100*O211</f>
        <v>40.61666666666666</v>
      </c>
      <c r="Q211" s="29"/>
      <c r="R211" s="14"/>
      <c r="S211" s="14"/>
      <c r="T211" s="14"/>
      <c r="U211" s="14"/>
    </row>
    <row r="212" spans="1:21" ht="13.5" customHeight="1">
      <c r="A212" s="154">
        <f>RANK(N212,$N$18:$N$850)</f>
        <v>194</v>
      </c>
      <c r="B212" s="148" t="s">
        <v>587</v>
      </c>
      <c r="C212" s="148" t="s">
        <v>1958</v>
      </c>
      <c r="D212" s="149" t="s">
        <v>43</v>
      </c>
      <c r="E212" s="149" t="s">
        <v>36</v>
      </c>
      <c r="F212" s="149" t="s">
        <v>35</v>
      </c>
      <c r="G212" s="156">
        <f>VLOOKUP(B212,'Full FBS'!$B$18:$M$2049,6,0)</f>
        <v>0</v>
      </c>
      <c r="H212" s="156">
        <f>VLOOKUP(B212,'Full FBS'!$B$18:$M$2049,7,0)</f>
        <v>0</v>
      </c>
      <c r="I212" s="156">
        <f>VLOOKUP(B212,'Full FBS'!$B$18:$M$2049,8,0)</f>
        <v>0</v>
      </c>
      <c r="J212" s="156">
        <f>VLOOKUP(B212,'Full FBS'!$B$18:$M$2049,9,0)</f>
        <v>0</v>
      </c>
      <c r="K212" s="156">
        <f>VLOOKUP(B212,'Full FBS'!$B$18:$M$2049,10,0)</f>
        <v>36</v>
      </c>
      <c r="L212" s="156">
        <f>VLOOKUP(B212,'Full FBS'!$B$18:$M$2049,11,0)</f>
        <v>574</v>
      </c>
      <c r="M212" s="156">
        <f>VLOOKUP(B212,'Full FBS'!$B$18:$M$2049,12,0)</f>
        <v>4</v>
      </c>
      <c r="N212" s="153">
        <f>SUM(G212*$D$8+H212*$D$5+I212*$D$9+J212*$D$6+K212*$D$11+L212*$D$10+M212*$D$7)</f>
        <v>99.4</v>
      </c>
      <c r="O212" s="159">
        <f>VLOOKUP(B212, 'Full FBS'!$B$18:$P$2049, 14, FALSE)</f>
        <v>1</v>
      </c>
      <c r="P212" s="160">
        <f>SUM((((I212+L212)/1200*0.35)+(J212+M212)/14*0.35)+(K212/90)*0.3)*100*O212</f>
        <v>38.74166666666666</v>
      </c>
      <c r="Q212" s="29"/>
      <c r="R212" s="14"/>
      <c r="S212" s="14"/>
      <c r="T212" s="14"/>
      <c r="U212" s="14"/>
    </row>
    <row r="213" spans="1:21" ht="13.5" customHeight="1">
      <c r="A213" s="154">
        <f>RANK(N213,$N$18:$N$850)</f>
        <v>196</v>
      </c>
      <c r="B213" s="148" t="s">
        <v>178</v>
      </c>
      <c r="C213" s="148" t="s">
        <v>1049</v>
      </c>
      <c r="D213" s="149" t="s">
        <v>43</v>
      </c>
      <c r="E213" s="149" t="s">
        <v>38</v>
      </c>
      <c r="F213" s="149" t="s">
        <v>1966</v>
      </c>
      <c r="G213" s="156">
        <f>VLOOKUP(B213,'Full FBS'!$B$18:$M$2049,6,0)</f>
        <v>0</v>
      </c>
      <c r="H213" s="156">
        <f>VLOOKUP(B213,'Full FBS'!$B$18:$M$2049,7,0)</f>
        <v>0</v>
      </c>
      <c r="I213" s="156">
        <f>VLOOKUP(B213,'Full FBS'!$B$18:$M$2049,8,0)</f>
        <v>0</v>
      </c>
      <c r="J213" s="156">
        <f>VLOOKUP(B213,'Full FBS'!$B$18:$M$2049,9,0)</f>
        <v>0</v>
      </c>
      <c r="K213" s="156">
        <f>VLOOKUP(B213,'Full FBS'!$B$18:$M$2049,10,0)</f>
        <v>39</v>
      </c>
      <c r="L213" s="156">
        <f>VLOOKUP(B213,'Full FBS'!$B$18:$M$2049,11,0)</f>
        <v>556</v>
      </c>
      <c r="M213" s="156">
        <f>VLOOKUP(B213,'Full FBS'!$B$18:$M$2049,12,0)</f>
        <v>4</v>
      </c>
      <c r="N213" s="153">
        <f>SUM(G213*$D$8+H213*$D$5+I213*$D$9+J213*$D$6+K213*$D$11+L213*$D$10+M213*$D$7)</f>
        <v>99.1</v>
      </c>
      <c r="O213" s="159">
        <f>VLOOKUP(B213, 'Full FBS'!$B$18:$P$2049, 14, FALSE)</f>
        <v>1</v>
      </c>
      <c r="P213" s="160">
        <f>SUM((((I213+L213)/1200*0.35)+(J213+M213)/14*0.35)+(K213/90)*0.3)*100*O213</f>
        <v>39.216666666666669</v>
      </c>
      <c r="Q213" s="29"/>
      <c r="R213" s="14"/>
      <c r="S213" s="14"/>
      <c r="T213" s="14"/>
      <c r="U213" s="14"/>
    </row>
    <row r="214" spans="1:21" ht="13.5" customHeight="1">
      <c r="A214" s="154">
        <f>RANK(N214,$N$18:$N$850)</f>
        <v>197</v>
      </c>
      <c r="B214" s="148" t="s">
        <v>1388</v>
      </c>
      <c r="C214" s="148" t="s">
        <v>1928</v>
      </c>
      <c r="D214" s="149" t="s">
        <v>43</v>
      </c>
      <c r="E214" s="149" t="s">
        <v>34</v>
      </c>
      <c r="F214" s="149" t="s">
        <v>41</v>
      </c>
      <c r="G214" s="156">
        <f>VLOOKUP(B214,'Full FBS'!$B$18:$M$2049,6,0)</f>
        <v>0</v>
      </c>
      <c r="H214" s="156">
        <f>VLOOKUP(B214,'Full FBS'!$B$18:$M$2049,7,0)</f>
        <v>0</v>
      </c>
      <c r="I214" s="156">
        <f>VLOOKUP(B214,'Full FBS'!$B$18:$M$2049,8,0)</f>
        <v>0</v>
      </c>
      <c r="J214" s="156">
        <f>VLOOKUP(B214,'Full FBS'!$B$18:$M$2049,9,0)</f>
        <v>0</v>
      </c>
      <c r="K214" s="156">
        <f>VLOOKUP(B214,'Full FBS'!$B$18:$M$2049,10,0)</f>
        <v>41</v>
      </c>
      <c r="L214" s="156">
        <f>VLOOKUP(B214,'Full FBS'!$B$18:$M$2049,11,0)</f>
        <v>605</v>
      </c>
      <c r="M214" s="156">
        <f>VLOOKUP(B214,'Full FBS'!$B$18:$M$2049,12,0)</f>
        <v>3</v>
      </c>
      <c r="N214" s="153">
        <f>SUM(G214*$D$8+H214*$D$5+I214*$D$9+J214*$D$6+K214*$D$11+L214*$D$10+M214*$D$7)</f>
        <v>99</v>
      </c>
      <c r="O214" s="159">
        <f>VLOOKUP(B214, 'Full FBS'!$B$18:$P$2049, 14, FALSE)</f>
        <v>1</v>
      </c>
      <c r="P214" s="160">
        <f>SUM((((I214+L214)/1200*0.35)+(J214+M214)/14*0.35)+(K214/90)*0.3)*100*O214</f>
        <v>38.8125</v>
      </c>
      <c r="Q214" s="29"/>
      <c r="R214" s="14"/>
      <c r="S214" s="14"/>
      <c r="T214" s="14"/>
      <c r="U214" s="14"/>
    </row>
    <row r="215" spans="1:21" ht="13.5" customHeight="1">
      <c r="A215" s="154">
        <f>RANK(N215,$N$18:$N$850)</f>
        <v>198</v>
      </c>
      <c r="B215" s="148" t="s">
        <v>518</v>
      </c>
      <c r="C215" s="148" t="s">
        <v>405</v>
      </c>
      <c r="D215" s="149" t="s">
        <v>43</v>
      </c>
      <c r="E215" s="149" t="s">
        <v>38</v>
      </c>
      <c r="F215" s="149" t="s">
        <v>37</v>
      </c>
      <c r="G215" s="156">
        <f>VLOOKUP(B215,'Full FBS'!$B$18:$M$2049,6,0)</f>
        <v>0</v>
      </c>
      <c r="H215" s="156">
        <f>VLOOKUP(B215,'Full FBS'!$B$18:$M$2049,7,0)</f>
        <v>0</v>
      </c>
      <c r="I215" s="156">
        <f>VLOOKUP(B215,'Full FBS'!$B$18:$M$2049,8,0)</f>
        <v>26</v>
      </c>
      <c r="J215" s="156">
        <f>VLOOKUP(B215,'Full FBS'!$B$18:$M$2049,9,0)</f>
        <v>0</v>
      </c>
      <c r="K215" s="156">
        <f>VLOOKUP(B215,'Full FBS'!$B$18:$M$2049,10,0)</f>
        <v>41</v>
      </c>
      <c r="L215" s="156">
        <f>VLOOKUP(B215,'Full FBS'!$B$18:$M$2049,11,0)</f>
        <v>574</v>
      </c>
      <c r="M215" s="156">
        <f>VLOOKUP(B215,'Full FBS'!$B$18:$M$2049,12,0)</f>
        <v>3</v>
      </c>
      <c r="N215" s="153">
        <f>SUM(G215*$D$8+H215*$D$5+I215*$D$9+J215*$D$6+K215*$D$11+L215*$D$10+M215*$D$7)</f>
        <v>98.5</v>
      </c>
      <c r="O215" s="159">
        <f>VLOOKUP(B215, 'Full FBS'!$B$18:$P$2049, 14, FALSE)</f>
        <v>1</v>
      </c>
      <c r="P215" s="160">
        <f>SUM((((I215+L215)/1200*0.35)+(J215+M215)/14*0.35)+(K215/90)*0.3)*100*O215</f>
        <v>38.666666666666664</v>
      </c>
      <c r="Q215" s="29"/>
      <c r="R215" s="14"/>
      <c r="S215" s="14"/>
      <c r="T215" s="14"/>
      <c r="U215" s="14"/>
    </row>
    <row r="216" spans="1:21" ht="13.5" customHeight="1">
      <c r="A216" s="154">
        <f>RANK(N216,$N$18:$N$850)</f>
        <v>199</v>
      </c>
      <c r="B216" s="148" t="s">
        <v>907</v>
      </c>
      <c r="C216" s="148" t="s">
        <v>425</v>
      </c>
      <c r="D216" s="149" t="s">
        <v>43</v>
      </c>
      <c r="E216" s="149" t="s">
        <v>36</v>
      </c>
      <c r="F216" s="149" t="s">
        <v>45</v>
      </c>
      <c r="G216" s="156">
        <f>VLOOKUP(B216,'Full FBS'!$B$18:$M$2049,6,0)</f>
        <v>0</v>
      </c>
      <c r="H216" s="156">
        <f>VLOOKUP(B216,'Full FBS'!$B$18:$M$2049,7,0)</f>
        <v>0</v>
      </c>
      <c r="I216" s="156">
        <f>VLOOKUP(B216,'Full FBS'!$B$18:$M$2049,8,0)</f>
        <v>15</v>
      </c>
      <c r="J216" s="156">
        <f>VLOOKUP(B216,'Full FBS'!$B$18:$M$2049,9,0)</f>
        <v>1</v>
      </c>
      <c r="K216" s="156">
        <f>VLOOKUP(B216,'Full FBS'!$B$18:$M$2049,10,0)</f>
        <v>40</v>
      </c>
      <c r="L216" s="156">
        <f>VLOOKUP(B216,'Full FBS'!$B$18:$M$2049,11,0)</f>
        <v>468</v>
      </c>
      <c r="M216" s="156">
        <f>VLOOKUP(B216,'Full FBS'!$B$18:$M$2049,12,0)</f>
        <v>4</v>
      </c>
      <c r="N216" s="153">
        <f>SUM(G216*$D$8+H216*$D$5+I216*$D$9+J216*$D$6+K216*$D$11+L216*$D$10+M216*$D$7)</f>
        <v>98.300000000000011</v>
      </c>
      <c r="O216" s="159">
        <f>VLOOKUP(B216, 'Full FBS'!$B$18:$P$2049, 14, FALSE)</f>
        <v>1</v>
      </c>
      <c r="P216" s="160">
        <f>SUM((((I216+L216)/1200*0.35)+(J216+M216)/14*0.35)+(K216/90)*0.3)*100*O216</f>
        <v>39.920833333333327</v>
      </c>
      <c r="Q216" s="29"/>
      <c r="R216" s="14"/>
      <c r="S216" s="14"/>
      <c r="T216" s="14"/>
      <c r="U216" s="14"/>
    </row>
    <row r="217" spans="1:21" ht="13.5" customHeight="1">
      <c r="A217" s="154">
        <f>RANK(N217,$N$18:$N$850)</f>
        <v>200</v>
      </c>
      <c r="B217" s="148" t="s">
        <v>834</v>
      </c>
      <c r="C217" s="148" t="s">
        <v>438</v>
      </c>
      <c r="D217" s="149" t="s">
        <v>43</v>
      </c>
      <c r="E217" s="149" t="s">
        <v>34</v>
      </c>
      <c r="F217" s="149" t="s">
        <v>45</v>
      </c>
      <c r="G217" s="156">
        <f>VLOOKUP(B217,'Full FBS'!$B$18:$M$2049,6,0)</f>
        <v>0</v>
      </c>
      <c r="H217" s="156">
        <f>VLOOKUP(B217,'Full FBS'!$B$18:$M$2049,7,0)</f>
        <v>0</v>
      </c>
      <c r="I217" s="156">
        <f>VLOOKUP(B217,'Full FBS'!$B$18:$M$2049,8,0)</f>
        <v>0</v>
      </c>
      <c r="J217" s="156">
        <f>VLOOKUP(B217,'Full FBS'!$B$18:$M$2049,9,0)</f>
        <v>0</v>
      </c>
      <c r="K217" s="156">
        <f>VLOOKUP(B217,'Full FBS'!$B$18:$M$2049,10,0)</f>
        <v>41</v>
      </c>
      <c r="L217" s="156">
        <f>VLOOKUP(B217,'Full FBS'!$B$18:$M$2049,11,0)</f>
        <v>596</v>
      </c>
      <c r="M217" s="156">
        <f>VLOOKUP(B217,'Full FBS'!$B$18:$M$2049,12,0)</f>
        <v>3</v>
      </c>
      <c r="N217" s="153">
        <f>SUM(G217*$D$8+H217*$D$5+I217*$D$9+J217*$D$6+K217*$D$11+L217*$D$10+M217*$D$7)</f>
        <v>98.1</v>
      </c>
      <c r="O217" s="159">
        <f>VLOOKUP(B217, 'Full FBS'!$B$18:$P$2049, 14, FALSE)</f>
        <v>1</v>
      </c>
      <c r="P217" s="160">
        <f>SUM((((I217+L217)/1200*0.35)+(J217+M217)/14*0.35)+(K217/90)*0.3)*100*O217</f>
        <v>38.549999999999997</v>
      </c>
      <c r="Q217" s="29"/>
      <c r="R217" s="14"/>
      <c r="S217" s="14"/>
      <c r="T217" s="14"/>
      <c r="U217" s="14"/>
    </row>
    <row r="218" spans="1:21" ht="13.5" customHeight="1">
      <c r="A218" s="154">
        <f>RANK(N218,$N$18:$N$850)</f>
        <v>201</v>
      </c>
      <c r="B218" s="148" t="s">
        <v>1065</v>
      </c>
      <c r="C218" s="148" t="s">
        <v>1951</v>
      </c>
      <c r="D218" s="149" t="s">
        <v>43</v>
      </c>
      <c r="E218" s="149" t="s">
        <v>34</v>
      </c>
      <c r="F218" s="149" t="s">
        <v>47</v>
      </c>
      <c r="G218" s="156">
        <f>VLOOKUP(B218,'Full FBS'!$B$18:$M$2049,6,0)</f>
        <v>0</v>
      </c>
      <c r="H218" s="156">
        <f>VLOOKUP(B218,'Full FBS'!$B$18:$M$2049,7,0)</f>
        <v>0</v>
      </c>
      <c r="I218" s="156">
        <f>VLOOKUP(B218,'Full FBS'!$B$18:$M$2049,8,0)</f>
        <v>0</v>
      </c>
      <c r="J218" s="156">
        <f>VLOOKUP(B218,'Full FBS'!$B$18:$M$2049,9,0)</f>
        <v>0</v>
      </c>
      <c r="K218" s="156">
        <f>VLOOKUP(B218,'Full FBS'!$B$18:$M$2049,10,0)</f>
        <v>40</v>
      </c>
      <c r="L218" s="156">
        <f>VLOOKUP(B218,'Full FBS'!$B$18:$M$2049,11,0)</f>
        <v>538</v>
      </c>
      <c r="M218" s="156">
        <f>VLOOKUP(B218,'Full FBS'!$B$18:$M$2049,12,0)</f>
        <v>4</v>
      </c>
      <c r="N218" s="153">
        <f>SUM(G218*$D$8+H218*$D$5+I218*$D$9+J218*$D$6+K218*$D$11+L218*$D$10+M218*$D$7)</f>
        <v>97.800000000000011</v>
      </c>
      <c r="O218" s="159">
        <f>VLOOKUP(B218, 'Full FBS'!$B$18:$P$2049, 14, FALSE)</f>
        <v>1</v>
      </c>
      <c r="P218" s="160">
        <f>SUM((((I218+L218)/1200*0.35)+(J218+M218)/14*0.35)+(K218/90)*0.3)*100*O218</f>
        <v>39.024999999999999</v>
      </c>
      <c r="Q218" s="29"/>
      <c r="R218" s="14"/>
      <c r="S218" s="14"/>
      <c r="T218" s="14"/>
      <c r="U218" s="14"/>
    </row>
    <row r="219" spans="1:21" ht="13.5" customHeight="1">
      <c r="A219" s="154">
        <f>RANK(N219,$N$18:$N$850)</f>
        <v>202</v>
      </c>
      <c r="B219" s="148" t="s">
        <v>603</v>
      </c>
      <c r="C219" s="148" t="s">
        <v>1914</v>
      </c>
      <c r="D219" s="149" t="s">
        <v>43</v>
      </c>
      <c r="E219" s="149" t="s">
        <v>34</v>
      </c>
      <c r="F219" s="149" t="s">
        <v>1966</v>
      </c>
      <c r="G219" s="156">
        <f>VLOOKUP(B219,'Full FBS'!$B$18:$M$2049,6,0)</f>
        <v>0</v>
      </c>
      <c r="H219" s="156">
        <f>VLOOKUP(B219,'Full FBS'!$B$18:$M$2049,7,0)</f>
        <v>0</v>
      </c>
      <c r="I219" s="156">
        <f>VLOOKUP(B219,'Full FBS'!$B$18:$M$2049,8,0)</f>
        <v>41</v>
      </c>
      <c r="J219" s="156">
        <f>VLOOKUP(B219,'Full FBS'!$B$18:$M$2049,9,0)</f>
        <v>0</v>
      </c>
      <c r="K219" s="156">
        <f>VLOOKUP(B219,'Full FBS'!$B$18:$M$2049,10,0)</f>
        <v>37</v>
      </c>
      <c r="L219" s="156">
        <f>VLOOKUP(B219,'Full FBS'!$B$18:$M$2049,11,0)</f>
        <v>510</v>
      </c>
      <c r="M219" s="156">
        <f>VLOOKUP(B219,'Full FBS'!$B$18:$M$2049,12,0)</f>
        <v>4</v>
      </c>
      <c r="N219" s="153">
        <f>SUM(G219*$D$8+H219*$D$5+I219*$D$9+J219*$D$6+K219*$D$11+L219*$D$10+M219*$D$7)</f>
        <v>97.6</v>
      </c>
      <c r="O219" s="159">
        <f>VLOOKUP(B219, 'Full FBS'!$B$18:$P$2049, 14, FALSE)</f>
        <v>1</v>
      </c>
      <c r="P219" s="160">
        <f>SUM((((I219+L219)/1200*0.35)+(J219+M219)/14*0.35)+(K219/90)*0.3)*100*O219</f>
        <v>38.404166666666661</v>
      </c>
      <c r="Q219" s="29"/>
      <c r="R219" s="14"/>
      <c r="S219" s="14"/>
      <c r="T219" s="14"/>
      <c r="U219" s="14"/>
    </row>
    <row r="220" spans="1:21" ht="13.5" customHeight="1">
      <c r="A220" s="154">
        <f>RANK(N220,$N$18:$N$850)</f>
        <v>203</v>
      </c>
      <c r="B220" s="148" t="s">
        <v>579</v>
      </c>
      <c r="C220" s="148" t="s">
        <v>46</v>
      </c>
      <c r="D220" s="149" t="s">
        <v>43</v>
      </c>
      <c r="E220" s="149" t="s">
        <v>38</v>
      </c>
      <c r="F220" s="149" t="s">
        <v>336</v>
      </c>
      <c r="G220" s="156">
        <f>VLOOKUP(B220,'Full FBS'!$B$18:$M$2049,6,0)</f>
        <v>0</v>
      </c>
      <c r="H220" s="156">
        <f>VLOOKUP(B220,'Full FBS'!$B$18:$M$2049,7,0)</f>
        <v>0</v>
      </c>
      <c r="I220" s="156">
        <f>VLOOKUP(B220,'Full FBS'!$B$18:$M$2049,8,0)</f>
        <v>32</v>
      </c>
      <c r="J220" s="156">
        <f>VLOOKUP(B220,'Full FBS'!$B$18:$M$2049,9,0)</f>
        <v>0</v>
      </c>
      <c r="K220" s="156">
        <f>VLOOKUP(B220,'Full FBS'!$B$18:$M$2049,10,0)</f>
        <v>37</v>
      </c>
      <c r="L220" s="156">
        <f>VLOOKUP(B220,'Full FBS'!$B$18:$M$2049,11,0)</f>
        <v>514</v>
      </c>
      <c r="M220" s="156">
        <f>VLOOKUP(B220,'Full FBS'!$B$18:$M$2049,12,0)</f>
        <v>4</v>
      </c>
      <c r="N220" s="153">
        <f>SUM(G220*$D$8+H220*$D$5+I220*$D$9+J220*$D$6+K220*$D$11+L220*$D$10+M220*$D$7)</f>
        <v>97.100000000000009</v>
      </c>
      <c r="O220" s="159">
        <f>VLOOKUP(B220, 'Full FBS'!$B$18:$P$2049, 14, FALSE)</f>
        <v>1</v>
      </c>
      <c r="P220" s="160">
        <f>SUM((((I220+L220)/1200*0.35)+(J220+M220)/14*0.35)+(K220/90)*0.3)*100*O220</f>
        <v>38.258333333333326</v>
      </c>
      <c r="Q220" s="29"/>
      <c r="R220" s="14"/>
      <c r="S220" s="14"/>
      <c r="T220" s="14"/>
      <c r="U220" s="14"/>
    </row>
    <row r="221" spans="1:21" ht="13.5" customHeight="1">
      <c r="A221" s="154">
        <f>RANK(N221,$N$18:$N$850)</f>
        <v>204</v>
      </c>
      <c r="B221" s="148" t="s">
        <v>176</v>
      </c>
      <c r="C221" s="148" t="s">
        <v>429</v>
      </c>
      <c r="D221" s="149" t="s">
        <v>43</v>
      </c>
      <c r="E221" s="149" t="s">
        <v>34</v>
      </c>
      <c r="F221" s="149" t="s">
        <v>336</v>
      </c>
      <c r="G221" s="156">
        <f>VLOOKUP(B221,'Full FBS'!$B$18:$M$2049,6,0)</f>
        <v>0</v>
      </c>
      <c r="H221" s="156">
        <f>VLOOKUP(B221,'Full FBS'!$B$18:$M$2049,7,0)</f>
        <v>0</v>
      </c>
      <c r="I221" s="156">
        <f>VLOOKUP(B221,'Full FBS'!$B$18:$M$2049,8,0)</f>
        <v>0</v>
      </c>
      <c r="J221" s="156">
        <f>VLOOKUP(B221,'Full FBS'!$B$18:$M$2049,9,0)</f>
        <v>0</v>
      </c>
      <c r="K221" s="156">
        <f>VLOOKUP(B221,'Full FBS'!$B$18:$M$2049,10,0)</f>
        <v>40</v>
      </c>
      <c r="L221" s="156">
        <f>VLOOKUP(B221,'Full FBS'!$B$18:$M$2049,11,0)</f>
        <v>531</v>
      </c>
      <c r="M221" s="156">
        <f>VLOOKUP(B221,'Full FBS'!$B$18:$M$2049,12,0)</f>
        <v>4</v>
      </c>
      <c r="N221" s="153">
        <f>SUM(G221*$D$8+H221*$D$5+I221*$D$9+J221*$D$6+K221*$D$11+L221*$D$10+M221*$D$7)</f>
        <v>97.1</v>
      </c>
      <c r="O221" s="159">
        <f>VLOOKUP(B221, 'Full FBS'!$B$18:$P$2049, 14, FALSE)</f>
        <v>1</v>
      </c>
      <c r="P221" s="160">
        <f>SUM((((I221+L221)/1200*0.35)+(J221+M221)/14*0.35)+(K221/90)*0.3)*100*O221</f>
        <v>38.820833333333326</v>
      </c>
      <c r="Q221" s="29"/>
      <c r="R221" s="14"/>
      <c r="S221" s="14"/>
      <c r="T221" s="14"/>
      <c r="U221" s="14"/>
    </row>
    <row r="222" spans="1:21" ht="13.5" customHeight="1">
      <c r="A222" s="154">
        <f>RANK(N222,$N$18:$N$850)</f>
        <v>205</v>
      </c>
      <c r="B222" s="148" t="s">
        <v>1877</v>
      </c>
      <c r="C222" s="148" t="s">
        <v>1963</v>
      </c>
      <c r="D222" s="149" t="s">
        <v>43</v>
      </c>
      <c r="E222" s="149" t="s">
        <v>36</v>
      </c>
      <c r="F222" s="149" t="s">
        <v>336</v>
      </c>
      <c r="G222" s="156">
        <f>VLOOKUP(B222,'Full FBS'!$B$18:$M$2049,6,0)</f>
        <v>0</v>
      </c>
      <c r="H222" s="156">
        <f>VLOOKUP(B222,'Full FBS'!$B$18:$M$2049,7,0)</f>
        <v>0</v>
      </c>
      <c r="I222" s="156">
        <f>VLOOKUP(B222,'Full FBS'!$B$18:$M$2049,8,0)</f>
        <v>0</v>
      </c>
      <c r="J222" s="156">
        <f>VLOOKUP(B222,'Full FBS'!$B$18:$M$2049,9,0)</f>
        <v>0</v>
      </c>
      <c r="K222" s="156">
        <f>VLOOKUP(B222,'Full FBS'!$B$18:$M$2049,10,0)</f>
        <v>33</v>
      </c>
      <c r="L222" s="156">
        <f>VLOOKUP(B222,'Full FBS'!$B$18:$M$2049,11,0)</f>
        <v>563</v>
      </c>
      <c r="M222" s="156">
        <f>VLOOKUP(B222,'Full FBS'!$B$18:$M$2049,12,0)</f>
        <v>4</v>
      </c>
      <c r="N222" s="153">
        <f>SUM(G222*$D$8+H222*$D$5+I222*$D$9+J222*$D$6+K222*$D$11+L222*$D$10+M222*$D$7)</f>
        <v>96.800000000000011</v>
      </c>
      <c r="O222" s="159">
        <f>VLOOKUP(B222, 'Full FBS'!$B$18:$P$2049, 14, FALSE)</f>
        <v>1</v>
      </c>
      <c r="P222" s="160">
        <f>SUM((((I222+L222)/1200*0.35)+(J222+M222)/14*0.35)+(K222/90)*0.3)*100*O222</f>
        <v>37.420833333333334</v>
      </c>
      <c r="Q222" s="29"/>
      <c r="R222" s="14"/>
      <c r="S222" s="14"/>
      <c r="T222" s="14"/>
      <c r="U222" s="14"/>
    </row>
    <row r="223" spans="1:21" ht="13.5" customHeight="1">
      <c r="A223" s="154">
        <f>RANK(N223,$N$18:$N$850)</f>
        <v>206</v>
      </c>
      <c r="B223" s="148" t="s">
        <v>574</v>
      </c>
      <c r="C223" s="148" t="s">
        <v>1041</v>
      </c>
      <c r="D223" s="149" t="s">
        <v>43</v>
      </c>
      <c r="E223" s="149" t="s">
        <v>34</v>
      </c>
      <c r="F223" s="149" t="s">
        <v>47</v>
      </c>
      <c r="G223" s="156">
        <f>VLOOKUP(B223,'Full FBS'!$B$18:$M$2049,6,0)</f>
        <v>0</v>
      </c>
      <c r="H223" s="156">
        <f>VLOOKUP(B223,'Full FBS'!$B$18:$M$2049,7,0)</f>
        <v>0</v>
      </c>
      <c r="I223" s="156">
        <f>VLOOKUP(B223,'Full FBS'!$B$18:$M$2049,8,0)</f>
        <v>0</v>
      </c>
      <c r="J223" s="156">
        <f>VLOOKUP(B223,'Full FBS'!$B$18:$M$2049,9,0)</f>
        <v>0</v>
      </c>
      <c r="K223" s="156">
        <f>VLOOKUP(B223,'Full FBS'!$B$18:$M$2049,10,0)</f>
        <v>39</v>
      </c>
      <c r="L223" s="156">
        <f>VLOOKUP(B223,'Full FBS'!$B$18:$M$2049,11,0)</f>
        <v>521</v>
      </c>
      <c r="M223" s="156">
        <f>VLOOKUP(B223,'Full FBS'!$B$18:$M$2049,12,0)</f>
        <v>4</v>
      </c>
      <c r="N223" s="153">
        <f>SUM(G223*$D$8+H223*$D$5+I223*$D$9+J223*$D$6+K223*$D$11+L223*$D$10+M223*$D$7)</f>
        <v>95.6</v>
      </c>
      <c r="O223" s="159">
        <f>VLOOKUP(B223, 'Full FBS'!$B$18:$P$2049, 14, FALSE)</f>
        <v>1</v>
      </c>
      <c r="P223" s="160">
        <f>SUM((((I223+L223)/1200*0.35)+(J223+M223)/14*0.35)+(K223/90)*0.3)*100*O223</f>
        <v>38.195833333333326</v>
      </c>
      <c r="Q223" s="29"/>
      <c r="R223" s="14"/>
      <c r="S223" s="14"/>
      <c r="T223" s="14"/>
      <c r="U223" s="14"/>
    </row>
    <row r="224" spans="1:21" ht="13.5" customHeight="1">
      <c r="A224" s="154">
        <f>RANK(N224,$N$18:$N$850)</f>
        <v>207</v>
      </c>
      <c r="B224" s="148" t="s">
        <v>1701</v>
      </c>
      <c r="C224" s="148" t="s">
        <v>55</v>
      </c>
      <c r="D224" s="149" t="s">
        <v>43</v>
      </c>
      <c r="E224" s="149" t="s">
        <v>34</v>
      </c>
      <c r="F224" s="149" t="s">
        <v>336</v>
      </c>
      <c r="G224" s="156">
        <f>VLOOKUP(B224,'Full FBS'!$B$18:$M$2049,6,0)</f>
        <v>0</v>
      </c>
      <c r="H224" s="156">
        <f>VLOOKUP(B224,'Full FBS'!$B$18:$M$2049,7,0)</f>
        <v>0</v>
      </c>
      <c r="I224" s="156">
        <f>VLOOKUP(B224,'Full FBS'!$B$18:$M$2049,8,0)</f>
        <v>15</v>
      </c>
      <c r="J224" s="156">
        <f>VLOOKUP(B224,'Full FBS'!$B$18:$M$2049,9,0)</f>
        <v>0</v>
      </c>
      <c r="K224" s="156">
        <f>VLOOKUP(B224,'Full FBS'!$B$18:$M$2049,10,0)</f>
        <v>42</v>
      </c>
      <c r="L224" s="156">
        <f>VLOOKUP(B224,'Full FBS'!$B$18:$M$2049,11,0)</f>
        <v>489</v>
      </c>
      <c r="M224" s="156">
        <f>VLOOKUP(B224,'Full FBS'!$B$18:$M$2049,12,0)</f>
        <v>4</v>
      </c>
      <c r="N224" s="153">
        <f>SUM(G224*$D$8+H224*$D$5+I224*$D$9+J224*$D$6+K224*$D$11+L224*$D$10+M224*$D$7)</f>
        <v>95.4</v>
      </c>
      <c r="O224" s="159">
        <f>VLOOKUP(B224, 'Full FBS'!$B$18:$P$2049, 14, FALSE)</f>
        <v>1</v>
      </c>
      <c r="P224" s="160">
        <f>SUM((((I224+L224)/1200*0.35)+(J224+M224)/14*0.35)+(K224/90)*0.3)*100*O224</f>
        <v>38.700000000000003</v>
      </c>
      <c r="Q224" s="29"/>
      <c r="R224" s="14"/>
      <c r="S224" s="14"/>
      <c r="T224" s="14"/>
      <c r="U224" s="14"/>
    </row>
    <row r="225" spans="1:21" ht="13.5" customHeight="1">
      <c r="A225" s="154">
        <f>RANK(N225,$N$18:$N$850)</f>
        <v>208</v>
      </c>
      <c r="B225" s="148" t="s">
        <v>1585</v>
      </c>
      <c r="C225" s="148" t="s">
        <v>1944</v>
      </c>
      <c r="D225" s="149" t="s">
        <v>43</v>
      </c>
      <c r="E225" s="149" t="s">
        <v>38</v>
      </c>
      <c r="F225" s="149" t="s">
        <v>1966</v>
      </c>
      <c r="G225" s="156">
        <f>VLOOKUP(B225,'Full FBS'!$B$18:$M$2049,6,0)</f>
        <v>0</v>
      </c>
      <c r="H225" s="156">
        <f>VLOOKUP(B225,'Full FBS'!$B$18:$M$2049,7,0)</f>
        <v>0</v>
      </c>
      <c r="I225" s="156">
        <f>VLOOKUP(B225,'Full FBS'!$B$18:$M$2049,8,0)</f>
        <v>0</v>
      </c>
      <c r="J225" s="156">
        <f>VLOOKUP(B225,'Full FBS'!$B$18:$M$2049,9,0)</f>
        <v>0</v>
      </c>
      <c r="K225" s="156">
        <f>VLOOKUP(B225,'Full FBS'!$B$18:$M$2049,10,0)</f>
        <v>33</v>
      </c>
      <c r="L225" s="156">
        <f>VLOOKUP(B225,'Full FBS'!$B$18:$M$2049,11,0)</f>
        <v>488</v>
      </c>
      <c r="M225" s="156">
        <f>VLOOKUP(B225,'Full FBS'!$B$18:$M$2049,12,0)</f>
        <v>5</v>
      </c>
      <c r="N225" s="153">
        <f>SUM(G225*$D$8+H225*$D$5+I225*$D$9+J225*$D$6+K225*$D$11+L225*$D$10+M225*$D$7)</f>
        <v>95.300000000000011</v>
      </c>
      <c r="O225" s="159">
        <f>VLOOKUP(B225, 'Full FBS'!$B$18:$P$2049, 14, FALSE)</f>
        <v>1</v>
      </c>
      <c r="P225" s="160">
        <f>SUM((((I225+L225)/1200*0.35)+(J225+M225)/14*0.35)+(K225/90)*0.3)*100*O225</f>
        <v>37.733333333333327</v>
      </c>
      <c r="Q225" s="29"/>
      <c r="R225" s="14"/>
      <c r="S225" s="14"/>
      <c r="T225" s="14"/>
      <c r="U225" s="14"/>
    </row>
    <row r="226" spans="1:21" ht="13.5" customHeight="1">
      <c r="A226" s="154">
        <f>RANK(N226,$N$18:$N$850)</f>
        <v>209</v>
      </c>
      <c r="B226" s="148" t="s">
        <v>661</v>
      </c>
      <c r="C226" s="148" t="s">
        <v>413</v>
      </c>
      <c r="D226" s="149" t="s">
        <v>43</v>
      </c>
      <c r="E226" s="149" t="s">
        <v>38</v>
      </c>
      <c r="F226" s="149" t="s">
        <v>336</v>
      </c>
      <c r="G226" s="156">
        <f>VLOOKUP(B226,'Full FBS'!$B$18:$M$2049,6,0)</f>
        <v>0</v>
      </c>
      <c r="H226" s="156">
        <f>VLOOKUP(B226,'Full FBS'!$B$18:$M$2049,7,0)</f>
        <v>0</v>
      </c>
      <c r="I226" s="156">
        <f>VLOOKUP(B226,'Full FBS'!$B$18:$M$2049,8,0)</f>
        <v>0</v>
      </c>
      <c r="J226" s="156">
        <f>VLOOKUP(B226,'Full FBS'!$B$18:$M$2049,9,0)</f>
        <v>0</v>
      </c>
      <c r="K226" s="156">
        <f>VLOOKUP(B226,'Full FBS'!$B$18:$M$2049,10,0)</f>
        <v>40</v>
      </c>
      <c r="L226" s="156">
        <f>VLOOKUP(B226,'Full FBS'!$B$18:$M$2049,11,0)</f>
        <v>511</v>
      </c>
      <c r="M226" s="156">
        <f>VLOOKUP(B226,'Full FBS'!$B$18:$M$2049,12,0)</f>
        <v>4</v>
      </c>
      <c r="N226" s="153">
        <f>SUM(G226*$D$8+H226*$D$5+I226*$D$9+J226*$D$6+K226*$D$11+L226*$D$10+M226*$D$7)</f>
        <v>95.1</v>
      </c>
      <c r="O226" s="159">
        <f>VLOOKUP(B226, 'Full FBS'!$B$18:$P$2049, 14, FALSE)</f>
        <v>1</v>
      </c>
      <c r="P226" s="160">
        <f>SUM((((I226+L226)/1200*0.35)+(J226+M226)/14*0.35)+(K226/90)*0.3)*100*O226</f>
        <v>38.237500000000004</v>
      </c>
      <c r="Q226" s="29"/>
      <c r="R226" s="14"/>
      <c r="S226" s="14"/>
      <c r="T226" s="14"/>
      <c r="U226" s="14"/>
    </row>
    <row r="227" spans="1:21" ht="13.5" customHeight="1">
      <c r="A227" s="154">
        <f>RANK(N227,$N$18:$N$850)</f>
        <v>210</v>
      </c>
      <c r="B227" s="148" t="s">
        <v>883</v>
      </c>
      <c r="C227" s="148" t="s">
        <v>54</v>
      </c>
      <c r="D227" s="149" t="s">
        <v>43</v>
      </c>
      <c r="E227" s="149" t="s">
        <v>38</v>
      </c>
      <c r="F227" s="149" t="s">
        <v>45</v>
      </c>
      <c r="G227" s="156">
        <f>VLOOKUP(B227,'Full FBS'!$B$18:$M$2049,6,0)</f>
        <v>0</v>
      </c>
      <c r="H227" s="156">
        <f>VLOOKUP(B227,'Full FBS'!$B$18:$M$2049,7,0)</f>
        <v>0</v>
      </c>
      <c r="I227" s="156">
        <f>VLOOKUP(B227,'Full FBS'!$B$18:$M$2049,8,0)</f>
        <v>0</v>
      </c>
      <c r="J227" s="156">
        <f>VLOOKUP(B227,'Full FBS'!$B$18:$M$2049,9,0)</f>
        <v>0</v>
      </c>
      <c r="K227" s="156">
        <f>VLOOKUP(B227,'Full FBS'!$B$18:$M$2049,10,0)</f>
        <v>30</v>
      </c>
      <c r="L227" s="156">
        <f>VLOOKUP(B227,'Full FBS'!$B$18:$M$2049,11,0)</f>
        <v>435</v>
      </c>
      <c r="M227" s="156">
        <f>VLOOKUP(B227,'Full FBS'!$B$18:$M$2049,12,0)</f>
        <v>6</v>
      </c>
      <c r="N227" s="153">
        <f>SUM(G227*$D$8+H227*$D$5+I227*$D$9+J227*$D$6+K227*$D$11+L227*$D$10+M227*$D$7)</f>
        <v>94.5</v>
      </c>
      <c r="O227" s="159">
        <f>VLOOKUP(B227, 'Full FBS'!$B$18:$P$2049, 14, FALSE)</f>
        <v>1</v>
      </c>
      <c r="P227" s="160">
        <f>SUM((((I227+L227)/1200*0.35)+(J227+M227)/14*0.35)+(K227/90)*0.3)*100*O227</f>
        <v>37.687499999999993</v>
      </c>
      <c r="Q227" s="29"/>
      <c r="R227" s="14"/>
      <c r="S227" s="14"/>
      <c r="T227" s="14"/>
      <c r="U227" s="14"/>
    </row>
    <row r="228" spans="1:21" ht="13.5" customHeight="1">
      <c r="A228" s="154">
        <f>RANK(N228,$N$18:$N$850)</f>
        <v>211</v>
      </c>
      <c r="B228" s="148" t="s">
        <v>1470</v>
      </c>
      <c r="C228" s="148" t="s">
        <v>1057</v>
      </c>
      <c r="D228" s="149" t="s">
        <v>43</v>
      </c>
      <c r="E228" s="149" t="s">
        <v>40</v>
      </c>
      <c r="F228" s="149" t="s">
        <v>337</v>
      </c>
      <c r="G228" s="156">
        <f>VLOOKUP(B228,'Full FBS'!$B$18:$M$2049,6,0)</f>
        <v>0</v>
      </c>
      <c r="H228" s="156">
        <f>VLOOKUP(B228,'Full FBS'!$B$18:$M$2049,7,0)</f>
        <v>0</v>
      </c>
      <c r="I228" s="156">
        <f>VLOOKUP(B228,'Full FBS'!$B$18:$M$2049,8,0)</f>
        <v>36</v>
      </c>
      <c r="J228" s="156">
        <f>VLOOKUP(B228,'Full FBS'!$B$18:$M$2049,9,0)</f>
        <v>0</v>
      </c>
      <c r="K228" s="156">
        <f>VLOOKUP(B228,'Full FBS'!$B$18:$M$2049,10,0)</f>
        <v>38</v>
      </c>
      <c r="L228" s="156">
        <f>VLOOKUP(B228,'Full FBS'!$B$18:$M$2049,11,0)</f>
        <v>537</v>
      </c>
      <c r="M228" s="156">
        <f>VLOOKUP(B228,'Full FBS'!$B$18:$M$2049,12,0)</f>
        <v>3</v>
      </c>
      <c r="N228" s="153">
        <f>SUM(G228*$D$8+H228*$D$5+I228*$D$9+J228*$D$6+K228*$D$11+L228*$D$10+M228*$D$7)</f>
        <v>94.300000000000011</v>
      </c>
      <c r="O228" s="159">
        <f>VLOOKUP(B228, 'Full FBS'!$B$18:$P$2049, 14, FALSE)</f>
        <v>1</v>
      </c>
      <c r="P228" s="160">
        <f>SUM((((I228+L228)/1200*0.35)+(J228+M228)/14*0.35)+(K228/90)*0.3)*100*O228</f>
        <v>36.879166666666663</v>
      </c>
      <c r="Q228" s="29"/>
      <c r="R228" s="14"/>
      <c r="S228" s="14"/>
      <c r="T228" s="14"/>
      <c r="U228" s="14"/>
    </row>
    <row r="229" spans="1:21" ht="13.5" customHeight="1">
      <c r="A229" s="154">
        <f>RANK(N229,$N$18:$N$850)</f>
        <v>212</v>
      </c>
      <c r="B229" s="148" t="s">
        <v>2032</v>
      </c>
      <c r="C229" s="148" t="s">
        <v>449</v>
      </c>
      <c r="D229" s="149" t="s">
        <v>43</v>
      </c>
      <c r="E229" s="149" t="s">
        <v>34</v>
      </c>
      <c r="F229" s="149" t="s">
        <v>337</v>
      </c>
      <c r="G229" s="156">
        <f>VLOOKUP(B229,'Full FBS'!$B$18:$M$2049,6,0)</f>
        <v>0</v>
      </c>
      <c r="H229" s="156">
        <f>VLOOKUP(B229,'Full FBS'!$B$18:$M$2049,7,0)</f>
        <v>0</v>
      </c>
      <c r="I229" s="156">
        <f>VLOOKUP(B229,'Full FBS'!$B$18:$M$2049,8,0)</f>
        <v>0</v>
      </c>
      <c r="J229" s="156">
        <f>VLOOKUP(B229,'Full FBS'!$B$18:$M$2049,9,0)</f>
        <v>0</v>
      </c>
      <c r="K229" s="156">
        <f>VLOOKUP(B229,'Full FBS'!$B$18:$M$2049,10,0)</f>
        <v>40</v>
      </c>
      <c r="L229" s="156">
        <f>VLOOKUP(B229,'Full FBS'!$B$18:$M$2049,11,0)</f>
        <v>498</v>
      </c>
      <c r="M229" s="156">
        <f>VLOOKUP(B229,'Full FBS'!$B$18:$M$2049,12,0)</f>
        <v>4</v>
      </c>
      <c r="N229" s="153">
        <f>SUM(G229*$D$8+H229*$D$5+I229*$D$9+J229*$D$6+K229*$D$11+L229*$D$10+M229*$D$7)</f>
        <v>93.800000000000011</v>
      </c>
      <c r="O229" s="159">
        <f>VLOOKUP(B229, 'Full FBS'!$B$18:$P$2049, 14, FALSE)</f>
        <v>1</v>
      </c>
      <c r="P229" s="160">
        <f>SUM((((I229+L229)/1200*0.35)+(J229+M229)/14*0.35)+(K229/90)*0.3)*100*O229</f>
        <v>37.858333333333327</v>
      </c>
      <c r="Q229" s="29"/>
      <c r="R229" s="14"/>
      <c r="S229" s="14"/>
      <c r="T229" s="14"/>
      <c r="U229" s="14"/>
    </row>
    <row r="230" spans="1:21" ht="13.5" customHeight="1">
      <c r="A230" s="154">
        <f>RANK(N230,$N$18:$N$850)</f>
        <v>213</v>
      </c>
      <c r="B230" s="148" t="s">
        <v>333</v>
      </c>
      <c r="C230" s="148" t="s">
        <v>423</v>
      </c>
      <c r="D230" s="149" t="s">
        <v>43</v>
      </c>
      <c r="E230" s="149" t="s">
        <v>34</v>
      </c>
      <c r="F230" s="149" t="s">
        <v>337</v>
      </c>
      <c r="G230" s="156">
        <f>VLOOKUP(B230,'Full FBS'!$B$18:$M$2049,6,0)</f>
        <v>0</v>
      </c>
      <c r="H230" s="156">
        <f>VLOOKUP(B230,'Full FBS'!$B$18:$M$2049,7,0)</f>
        <v>0</v>
      </c>
      <c r="I230" s="156">
        <f>VLOOKUP(B230,'Full FBS'!$B$18:$M$2049,8,0)</f>
        <v>0</v>
      </c>
      <c r="J230" s="156">
        <f>VLOOKUP(B230,'Full FBS'!$B$18:$M$2049,9,0)</f>
        <v>0</v>
      </c>
      <c r="K230" s="156">
        <f>VLOOKUP(B230,'Full FBS'!$B$18:$M$2049,10,0)</f>
        <v>34</v>
      </c>
      <c r="L230" s="156">
        <f>VLOOKUP(B230,'Full FBS'!$B$18:$M$2049,11,0)</f>
        <v>527</v>
      </c>
      <c r="M230" s="156">
        <f>VLOOKUP(B230,'Full FBS'!$B$18:$M$2049,12,0)</f>
        <v>4</v>
      </c>
      <c r="N230" s="153">
        <f>SUM(G230*$D$8+H230*$D$5+I230*$D$9+J230*$D$6+K230*$D$11+L230*$D$10+M230*$D$7)</f>
        <v>93.7</v>
      </c>
      <c r="O230" s="159">
        <f>VLOOKUP(B230, 'Full FBS'!$B$18:$P$2049, 14, FALSE)</f>
        <v>1</v>
      </c>
      <c r="P230" s="160">
        <f>SUM((((I230+L230)/1200*0.35)+(J230+M230)/14*0.35)+(K230/90)*0.3)*100*O230</f>
        <v>36.704166666666666</v>
      </c>
      <c r="Q230" s="29"/>
      <c r="R230" s="14"/>
      <c r="S230" s="14"/>
      <c r="T230" s="14"/>
      <c r="U230" s="14"/>
    </row>
    <row r="231" spans="1:21" ht="13.5" customHeight="1">
      <c r="A231" s="154">
        <f>RANK(N231,$N$18:$N$850)</f>
        <v>214</v>
      </c>
      <c r="B231" s="148" t="s">
        <v>994</v>
      </c>
      <c r="C231" s="148" t="s">
        <v>1933</v>
      </c>
      <c r="D231" s="149" t="s">
        <v>43</v>
      </c>
      <c r="E231" s="149" t="s">
        <v>38</v>
      </c>
      <c r="F231" s="149" t="s">
        <v>48</v>
      </c>
      <c r="G231" s="156">
        <f>VLOOKUP(B231,'Full FBS'!$B$18:$M$2049,6,0)</f>
        <v>0</v>
      </c>
      <c r="H231" s="156">
        <f>VLOOKUP(B231,'Full FBS'!$B$18:$M$2049,7,0)</f>
        <v>0</v>
      </c>
      <c r="I231" s="156">
        <f>VLOOKUP(B231,'Full FBS'!$B$18:$M$2049,8,0)</f>
        <v>0</v>
      </c>
      <c r="J231" s="156">
        <f>VLOOKUP(B231,'Full FBS'!$B$18:$M$2049,9,0)</f>
        <v>0</v>
      </c>
      <c r="K231" s="156">
        <f>VLOOKUP(B231,'Full FBS'!$B$18:$M$2049,10,0)</f>
        <v>39</v>
      </c>
      <c r="L231" s="156">
        <f>VLOOKUP(B231,'Full FBS'!$B$18:$M$2049,11,0)</f>
        <v>501</v>
      </c>
      <c r="M231" s="156">
        <f>VLOOKUP(B231,'Full FBS'!$B$18:$M$2049,12,0)</f>
        <v>4</v>
      </c>
      <c r="N231" s="153">
        <f>SUM(G231*$D$8+H231*$D$5+I231*$D$9+J231*$D$6+K231*$D$11+L231*$D$10+M231*$D$7)</f>
        <v>93.6</v>
      </c>
      <c r="O231" s="159">
        <f>VLOOKUP(B231, 'Full FBS'!$B$18:$P$2049, 14, FALSE)</f>
        <v>1</v>
      </c>
      <c r="P231" s="160">
        <f>SUM((((I231+L231)/1200*0.35)+(J231+M231)/14*0.35)+(K231/90)*0.3)*100*O231</f>
        <v>37.612499999999997</v>
      </c>
      <c r="Q231" s="29"/>
      <c r="R231" s="14"/>
      <c r="S231" s="14"/>
      <c r="T231" s="14"/>
      <c r="U231" s="14"/>
    </row>
    <row r="232" spans="1:21" ht="13.5" customHeight="1">
      <c r="A232" s="154">
        <f>RANK(N232,$N$18:$N$850)</f>
        <v>215</v>
      </c>
      <c r="B232" s="148" t="s">
        <v>743</v>
      </c>
      <c r="C232" s="148" t="s">
        <v>418</v>
      </c>
      <c r="D232" s="149" t="s">
        <v>43</v>
      </c>
      <c r="E232" s="149" t="s">
        <v>34</v>
      </c>
      <c r="F232" s="149" t="s">
        <v>37</v>
      </c>
      <c r="G232" s="156">
        <f>VLOOKUP(B232,'Full FBS'!$B$18:$M$2049,6,0)</f>
        <v>0</v>
      </c>
      <c r="H232" s="156">
        <f>VLOOKUP(B232,'Full FBS'!$B$18:$M$2049,7,0)</f>
        <v>0</v>
      </c>
      <c r="I232" s="156">
        <f>VLOOKUP(B232,'Full FBS'!$B$18:$M$2049,8,0)</f>
        <v>0</v>
      </c>
      <c r="J232" s="156">
        <f>VLOOKUP(B232,'Full FBS'!$B$18:$M$2049,9,0)</f>
        <v>0</v>
      </c>
      <c r="K232" s="156">
        <f>VLOOKUP(B232,'Full FBS'!$B$18:$M$2049,10,0)</f>
        <v>38</v>
      </c>
      <c r="L232" s="156">
        <f>VLOOKUP(B232,'Full FBS'!$B$18:$M$2049,11,0)</f>
        <v>503</v>
      </c>
      <c r="M232" s="156">
        <f>VLOOKUP(B232,'Full FBS'!$B$18:$M$2049,12,0)</f>
        <v>4</v>
      </c>
      <c r="N232" s="153">
        <f>SUM(G232*$D$8+H232*$D$5+I232*$D$9+J232*$D$6+K232*$D$11+L232*$D$10+M232*$D$7)</f>
        <v>93.300000000000011</v>
      </c>
      <c r="O232" s="159">
        <f>VLOOKUP(B232, 'Full FBS'!$B$18:$P$2049, 14, FALSE)</f>
        <v>1</v>
      </c>
      <c r="P232" s="160">
        <f>SUM((((I232+L232)/1200*0.35)+(J232+M232)/14*0.35)+(K232/90)*0.3)*100*O232</f>
        <v>37.337499999999999</v>
      </c>
      <c r="Q232" s="29"/>
      <c r="R232" s="14"/>
      <c r="S232" s="14"/>
      <c r="T232" s="14"/>
      <c r="U232" s="14"/>
    </row>
    <row r="233" spans="1:21" ht="13.5" customHeight="1">
      <c r="A233" s="154">
        <f>RANK(N233,$N$18:$N$850)</f>
        <v>216</v>
      </c>
      <c r="B233" s="148" t="s">
        <v>274</v>
      </c>
      <c r="C233" s="148" t="s">
        <v>1944</v>
      </c>
      <c r="D233" s="149" t="s">
        <v>43</v>
      </c>
      <c r="E233" s="149" t="s">
        <v>34</v>
      </c>
      <c r="F233" s="149" t="s">
        <v>1966</v>
      </c>
      <c r="G233" s="156">
        <f>VLOOKUP(B233,'Full FBS'!$B$18:$M$2049,6,0)</f>
        <v>0</v>
      </c>
      <c r="H233" s="156">
        <f>VLOOKUP(B233,'Full FBS'!$B$18:$M$2049,7,0)</f>
        <v>0</v>
      </c>
      <c r="I233" s="156">
        <f>VLOOKUP(B233,'Full FBS'!$B$18:$M$2049,8,0)</f>
        <v>0</v>
      </c>
      <c r="J233" s="156">
        <f>VLOOKUP(B233,'Full FBS'!$B$18:$M$2049,9,0)</f>
        <v>0</v>
      </c>
      <c r="K233" s="156">
        <f>VLOOKUP(B233,'Full FBS'!$B$18:$M$2049,10,0)</f>
        <v>49</v>
      </c>
      <c r="L233" s="156">
        <f>VLOOKUP(B233,'Full FBS'!$B$18:$M$2049,11,0)</f>
        <v>502</v>
      </c>
      <c r="M233" s="156">
        <f>VLOOKUP(B233,'Full FBS'!$B$18:$M$2049,12,0)</f>
        <v>3</v>
      </c>
      <c r="N233" s="153">
        <f>SUM(G233*$D$8+H233*$D$5+I233*$D$9+J233*$D$6+K233*$D$11+L233*$D$10+M233*$D$7)</f>
        <v>92.7</v>
      </c>
      <c r="O233" s="159">
        <f>VLOOKUP(B233, 'Full FBS'!$B$18:$P$2049, 14, FALSE)</f>
        <v>1</v>
      </c>
      <c r="P233" s="160">
        <f>SUM((((I233+L233)/1200*0.35)+(J233+M233)/14*0.35)+(K233/90)*0.3)*100*O233</f>
        <v>38.474999999999994</v>
      </c>
      <c r="Q233" s="29"/>
      <c r="R233" s="14"/>
      <c r="S233" s="14"/>
      <c r="T233" s="14"/>
      <c r="U233" s="14"/>
    </row>
    <row r="234" spans="1:21" ht="13.5" customHeight="1">
      <c r="A234" s="154">
        <f>RANK(N234,$N$18:$N$850)</f>
        <v>217</v>
      </c>
      <c r="B234" s="148" t="s">
        <v>523</v>
      </c>
      <c r="C234" s="148" t="s">
        <v>1905</v>
      </c>
      <c r="D234" s="149" t="s">
        <v>43</v>
      </c>
      <c r="E234" s="149" t="s">
        <v>34</v>
      </c>
      <c r="F234" s="149" t="s">
        <v>1966</v>
      </c>
      <c r="G234" s="156">
        <f>VLOOKUP(B234,'Full FBS'!$B$18:$M$2049,6,0)</f>
        <v>0</v>
      </c>
      <c r="H234" s="156">
        <f>VLOOKUP(B234,'Full FBS'!$B$18:$M$2049,7,0)</f>
        <v>0</v>
      </c>
      <c r="I234" s="156">
        <f>VLOOKUP(B234,'Full FBS'!$B$18:$M$2049,8,0)</f>
        <v>0</v>
      </c>
      <c r="J234" s="156">
        <f>VLOOKUP(B234,'Full FBS'!$B$18:$M$2049,9,0)</f>
        <v>0</v>
      </c>
      <c r="K234" s="156">
        <f>VLOOKUP(B234,'Full FBS'!$B$18:$M$2049,10,0)</f>
        <v>33</v>
      </c>
      <c r="L234" s="156">
        <f>VLOOKUP(B234,'Full FBS'!$B$18:$M$2049,11,0)</f>
        <v>518</v>
      </c>
      <c r="M234" s="156">
        <f>VLOOKUP(B234,'Full FBS'!$B$18:$M$2049,12,0)</f>
        <v>4</v>
      </c>
      <c r="N234" s="153">
        <f>SUM(G234*$D$8+H234*$D$5+I234*$D$9+J234*$D$6+K234*$D$11+L234*$D$10+M234*$D$7)</f>
        <v>92.300000000000011</v>
      </c>
      <c r="O234" s="159">
        <f>VLOOKUP(B234, 'Full FBS'!$B$18:$P$2049, 14, FALSE)</f>
        <v>1</v>
      </c>
      <c r="P234" s="160">
        <f>SUM((((I234+L234)/1200*0.35)+(J234+M234)/14*0.35)+(K234/90)*0.3)*100*O234</f>
        <v>36.108333333333334</v>
      </c>
      <c r="Q234" s="29"/>
      <c r="R234" s="14"/>
      <c r="S234" s="14"/>
      <c r="T234" s="14"/>
      <c r="U234" s="14"/>
    </row>
    <row r="235" spans="1:21" ht="13.5" customHeight="1">
      <c r="A235" s="154">
        <f>RANK(N235,$N$18:$N$850)</f>
        <v>217</v>
      </c>
      <c r="B235" s="148" t="s">
        <v>216</v>
      </c>
      <c r="C235" s="148" t="s">
        <v>1922</v>
      </c>
      <c r="D235" s="149" t="s">
        <v>43</v>
      </c>
      <c r="E235" s="149" t="s">
        <v>34</v>
      </c>
      <c r="F235" s="149" t="s">
        <v>1966</v>
      </c>
      <c r="G235" s="156">
        <f>VLOOKUP(B235,'Full FBS'!$B$18:$M$2049,6,0)</f>
        <v>0</v>
      </c>
      <c r="H235" s="156">
        <f>VLOOKUP(B235,'Full FBS'!$B$18:$M$2049,7,0)</f>
        <v>0</v>
      </c>
      <c r="I235" s="156">
        <f>VLOOKUP(B235,'Full FBS'!$B$18:$M$2049,8,0)</f>
        <v>0</v>
      </c>
      <c r="J235" s="156">
        <f>VLOOKUP(B235,'Full FBS'!$B$18:$M$2049,9,0)</f>
        <v>0</v>
      </c>
      <c r="K235" s="156">
        <f>VLOOKUP(B235,'Full FBS'!$B$18:$M$2049,10,0)</f>
        <v>42</v>
      </c>
      <c r="L235" s="156">
        <f>VLOOKUP(B235,'Full FBS'!$B$18:$M$2049,11,0)</f>
        <v>533</v>
      </c>
      <c r="M235" s="156">
        <f>VLOOKUP(B235,'Full FBS'!$B$18:$M$2049,12,0)</f>
        <v>3</v>
      </c>
      <c r="N235" s="153">
        <f>SUM(G235*$D$8+H235*$D$5+I235*$D$9+J235*$D$6+K235*$D$11+L235*$D$10+M235*$D$7)</f>
        <v>92.300000000000011</v>
      </c>
      <c r="O235" s="159">
        <f>VLOOKUP(B235, 'Full FBS'!$B$18:$P$2049, 14, FALSE)</f>
        <v>1</v>
      </c>
      <c r="P235" s="160">
        <f>SUM((((I235+L235)/1200*0.35)+(J235+M235)/14*0.35)+(K235/90)*0.3)*100*O235</f>
        <v>37.045833333333334</v>
      </c>
      <c r="Q235" s="29"/>
      <c r="R235" s="14"/>
      <c r="S235" s="14"/>
      <c r="T235" s="14"/>
      <c r="U235" s="14"/>
    </row>
    <row r="236" spans="1:21" ht="13.5" customHeight="1">
      <c r="A236" s="154">
        <f>RANK(N236,$N$18:$N$850)</f>
        <v>217</v>
      </c>
      <c r="B236" s="148" t="s">
        <v>852</v>
      </c>
      <c r="C236" s="148" t="s">
        <v>1945</v>
      </c>
      <c r="D236" s="149" t="s">
        <v>43</v>
      </c>
      <c r="E236" s="149" t="s">
        <v>36</v>
      </c>
      <c r="F236" s="149" t="s">
        <v>337</v>
      </c>
      <c r="G236" s="156">
        <f>VLOOKUP(B236,'Full FBS'!$B$18:$M$2049,6,0)</f>
        <v>0</v>
      </c>
      <c r="H236" s="156">
        <f>VLOOKUP(B236,'Full FBS'!$B$18:$M$2049,7,0)</f>
        <v>0</v>
      </c>
      <c r="I236" s="156">
        <f>VLOOKUP(B236,'Full FBS'!$B$18:$M$2049,8,0)</f>
        <v>0</v>
      </c>
      <c r="J236" s="156">
        <f>VLOOKUP(B236,'Full FBS'!$B$18:$M$2049,9,0)</f>
        <v>0</v>
      </c>
      <c r="K236" s="156">
        <f>VLOOKUP(B236,'Full FBS'!$B$18:$M$2049,10,0)</f>
        <v>39</v>
      </c>
      <c r="L236" s="156">
        <f>VLOOKUP(B236,'Full FBS'!$B$18:$M$2049,11,0)</f>
        <v>488</v>
      </c>
      <c r="M236" s="156">
        <f>VLOOKUP(B236,'Full FBS'!$B$18:$M$2049,12,0)</f>
        <v>4</v>
      </c>
      <c r="N236" s="153">
        <f>SUM(G236*$D$8+H236*$D$5+I236*$D$9+J236*$D$6+K236*$D$11+L236*$D$10+M236*$D$7)</f>
        <v>92.300000000000011</v>
      </c>
      <c r="O236" s="159">
        <f>VLOOKUP(B236, 'Full FBS'!$B$18:$P$2049, 14, FALSE)</f>
        <v>1</v>
      </c>
      <c r="P236" s="160">
        <f>SUM((((I236+L236)/1200*0.35)+(J236+M236)/14*0.35)+(K236/90)*0.3)*100*O236</f>
        <v>37.233333333333334</v>
      </c>
      <c r="Q236" s="29"/>
      <c r="R236" s="14"/>
      <c r="S236" s="14"/>
      <c r="T236" s="14"/>
      <c r="U236" s="14"/>
    </row>
    <row r="237" spans="1:21" ht="13.5" customHeight="1">
      <c r="A237" s="154">
        <f>RANK(N237,$N$18:$N$850)</f>
        <v>217</v>
      </c>
      <c r="B237" s="148" t="s">
        <v>107</v>
      </c>
      <c r="C237" s="148" t="s">
        <v>1961</v>
      </c>
      <c r="D237" s="149" t="s">
        <v>43</v>
      </c>
      <c r="E237" s="149" t="s">
        <v>34</v>
      </c>
      <c r="F237" s="149" t="s">
        <v>48</v>
      </c>
      <c r="G237" s="156">
        <f>VLOOKUP(B237,'Full FBS'!$B$18:$M$2049,6,0)</f>
        <v>0</v>
      </c>
      <c r="H237" s="156">
        <f>VLOOKUP(B237,'Full FBS'!$B$18:$M$2049,7,0)</f>
        <v>0</v>
      </c>
      <c r="I237" s="156">
        <f>VLOOKUP(B237,'Full FBS'!$B$18:$M$2049,8,0)</f>
        <v>0</v>
      </c>
      <c r="J237" s="156">
        <f>VLOOKUP(B237,'Full FBS'!$B$18:$M$2049,9,0)</f>
        <v>0</v>
      </c>
      <c r="K237" s="156">
        <f>VLOOKUP(B237,'Full FBS'!$B$18:$M$2049,10,0)</f>
        <v>40</v>
      </c>
      <c r="L237" s="156">
        <f>VLOOKUP(B237,'Full FBS'!$B$18:$M$2049,11,0)</f>
        <v>483</v>
      </c>
      <c r="M237" s="156">
        <f>VLOOKUP(B237,'Full FBS'!$B$18:$M$2049,12,0)</f>
        <v>4</v>
      </c>
      <c r="N237" s="153">
        <f>SUM(G237*$D$8+H237*$D$5+I237*$D$9+J237*$D$6+K237*$D$11+L237*$D$10+M237*$D$7)</f>
        <v>92.300000000000011</v>
      </c>
      <c r="O237" s="159">
        <f>VLOOKUP(B237, 'Full FBS'!$B$18:$P$2049, 14, FALSE)</f>
        <v>1</v>
      </c>
      <c r="P237" s="160">
        <f>SUM((((I237+L237)/1200*0.35)+(J237+M237)/14*0.35)+(K237/90)*0.3)*100*O237</f>
        <v>37.420833333333334</v>
      </c>
      <c r="Q237" s="29"/>
      <c r="R237" s="14"/>
      <c r="S237" s="14"/>
      <c r="T237" s="14"/>
      <c r="U237" s="14"/>
    </row>
    <row r="238" spans="1:21" ht="13.5" customHeight="1">
      <c r="A238" s="154">
        <f>RANK(N238,$N$18:$N$850)</f>
        <v>217</v>
      </c>
      <c r="B238" s="148" t="s">
        <v>485</v>
      </c>
      <c r="C238" s="148" t="s">
        <v>1962</v>
      </c>
      <c r="D238" s="149" t="s">
        <v>43</v>
      </c>
      <c r="E238" s="149" t="s">
        <v>34</v>
      </c>
      <c r="F238" s="149" t="s">
        <v>41</v>
      </c>
      <c r="G238" s="156">
        <f>VLOOKUP(B238,'Full FBS'!$B$18:$M$2049,6,0)</f>
        <v>0</v>
      </c>
      <c r="H238" s="156">
        <f>VLOOKUP(B238,'Full FBS'!$B$18:$M$2049,7,0)</f>
        <v>0</v>
      </c>
      <c r="I238" s="156">
        <f>VLOOKUP(B238,'Full FBS'!$B$18:$M$2049,8,0)</f>
        <v>0</v>
      </c>
      <c r="J238" s="156">
        <f>VLOOKUP(B238,'Full FBS'!$B$18:$M$2049,9,0)</f>
        <v>0</v>
      </c>
      <c r="K238" s="156">
        <f>VLOOKUP(B238,'Full FBS'!$B$18:$M$2049,10,0)</f>
        <v>36</v>
      </c>
      <c r="L238" s="156">
        <f>VLOOKUP(B238,'Full FBS'!$B$18:$M$2049,11,0)</f>
        <v>503</v>
      </c>
      <c r="M238" s="156">
        <f>VLOOKUP(B238,'Full FBS'!$B$18:$M$2049,12,0)</f>
        <v>4</v>
      </c>
      <c r="N238" s="153">
        <f>SUM(G238*$D$8+H238*$D$5+I238*$D$9+J238*$D$6+K238*$D$11+L238*$D$10+M238*$D$7)</f>
        <v>92.300000000000011</v>
      </c>
      <c r="O238" s="159">
        <f>VLOOKUP(B238, 'Full FBS'!$B$18:$P$2049, 14, FALSE)</f>
        <v>1</v>
      </c>
      <c r="P238" s="160">
        <f>SUM((((I238+L238)/1200*0.35)+(J238+M238)/14*0.35)+(K238/90)*0.3)*100*O238</f>
        <v>36.670833333333327</v>
      </c>
      <c r="Q238" s="29"/>
      <c r="R238" s="14"/>
      <c r="S238" s="14"/>
      <c r="T238" s="14"/>
      <c r="U238" s="14"/>
    </row>
    <row r="239" spans="1:21" ht="13.5" customHeight="1">
      <c r="A239" s="154">
        <f>RANK(N239,$N$18:$N$850)</f>
        <v>222</v>
      </c>
      <c r="B239" s="148" t="s">
        <v>1682</v>
      </c>
      <c r="C239" s="148" t="s">
        <v>1952</v>
      </c>
      <c r="D239" s="149" t="s">
        <v>43</v>
      </c>
      <c r="E239" s="149" t="s">
        <v>36</v>
      </c>
      <c r="F239" s="149" t="s">
        <v>1966</v>
      </c>
      <c r="G239" s="156">
        <f>VLOOKUP(B239,'Full FBS'!$B$18:$M$2049,6,0)</f>
        <v>0</v>
      </c>
      <c r="H239" s="156">
        <f>VLOOKUP(B239,'Full FBS'!$B$18:$M$2049,7,0)</f>
        <v>0</v>
      </c>
      <c r="I239" s="156">
        <f>VLOOKUP(B239,'Full FBS'!$B$18:$M$2049,8,0)</f>
        <v>0</v>
      </c>
      <c r="J239" s="156">
        <f>VLOOKUP(B239,'Full FBS'!$B$18:$M$2049,9,0)</f>
        <v>0</v>
      </c>
      <c r="K239" s="156">
        <f>VLOOKUP(B239,'Full FBS'!$B$18:$M$2049,10,0)</f>
        <v>37</v>
      </c>
      <c r="L239" s="156">
        <f>VLOOKUP(B239,'Full FBS'!$B$18:$M$2049,11,0)</f>
        <v>495</v>
      </c>
      <c r="M239" s="156">
        <f>VLOOKUP(B239,'Full FBS'!$B$18:$M$2049,12,0)</f>
        <v>4</v>
      </c>
      <c r="N239" s="153">
        <f>SUM(G239*$D$8+H239*$D$5+I239*$D$9+J239*$D$6+K239*$D$11+L239*$D$10+M239*$D$7)</f>
        <v>92</v>
      </c>
      <c r="O239" s="159">
        <f>VLOOKUP(B239, 'Full FBS'!$B$18:$P$2049, 14, FALSE)</f>
        <v>1</v>
      </c>
      <c r="P239" s="160">
        <f>SUM((((I239+L239)/1200*0.35)+(J239+M239)/14*0.35)+(K239/90)*0.3)*100*O239</f>
        <v>36.770833333333329</v>
      </c>
      <c r="Q239" s="29"/>
      <c r="R239" s="14"/>
      <c r="S239" s="14"/>
      <c r="T239" s="14"/>
      <c r="U239" s="14"/>
    </row>
    <row r="240" spans="1:21" ht="13.5" customHeight="1">
      <c r="A240" s="154">
        <f>RANK(N240,$N$18:$N$850)</f>
        <v>223</v>
      </c>
      <c r="B240" s="148" t="s">
        <v>1206</v>
      </c>
      <c r="C240" s="148" t="s">
        <v>426</v>
      </c>
      <c r="D240" s="149" t="s">
        <v>43</v>
      </c>
      <c r="E240" s="149" t="s">
        <v>36</v>
      </c>
      <c r="F240" s="149" t="s">
        <v>45</v>
      </c>
      <c r="G240" s="156">
        <f>VLOOKUP(B240,'Full FBS'!$B$18:$M$2049,6,0)</f>
        <v>0</v>
      </c>
      <c r="H240" s="156">
        <f>VLOOKUP(B240,'Full FBS'!$B$18:$M$2049,7,0)</f>
        <v>0</v>
      </c>
      <c r="I240" s="156">
        <f>VLOOKUP(B240,'Full FBS'!$B$18:$M$2049,8,0)</f>
        <v>0</v>
      </c>
      <c r="J240" s="156">
        <f>VLOOKUP(B240,'Full FBS'!$B$18:$M$2049,9,0)</f>
        <v>0</v>
      </c>
      <c r="K240" s="156">
        <f>VLOOKUP(B240,'Full FBS'!$B$18:$M$2049,10,0)</f>
        <v>45</v>
      </c>
      <c r="L240" s="156">
        <f>VLOOKUP(B240,'Full FBS'!$B$18:$M$2049,11,0)</f>
        <v>513</v>
      </c>
      <c r="M240" s="156">
        <f>VLOOKUP(B240,'Full FBS'!$B$18:$M$2049,12,0)</f>
        <v>3</v>
      </c>
      <c r="N240" s="153">
        <f>SUM(G240*$D$8+H240*$D$5+I240*$D$9+J240*$D$6+K240*$D$11+L240*$D$10+M240*$D$7)</f>
        <v>91.800000000000011</v>
      </c>
      <c r="O240" s="159">
        <f>VLOOKUP(B240, 'Full FBS'!$B$18:$P$2049, 14, FALSE)</f>
        <v>1</v>
      </c>
      <c r="P240" s="160">
        <f>SUM((((I240+L240)/1200*0.35)+(J240+M240)/14*0.35)+(K240/90)*0.3)*100*O240</f>
        <v>37.462499999999999</v>
      </c>
      <c r="Q240" s="29"/>
      <c r="R240" s="14"/>
      <c r="S240" s="14"/>
      <c r="T240" s="14"/>
      <c r="U240" s="14"/>
    </row>
    <row r="241" spans="1:21" ht="13.5" customHeight="1">
      <c r="A241" s="154">
        <f>RANK(N241,$N$18:$N$850)</f>
        <v>224</v>
      </c>
      <c r="B241" s="148" t="s">
        <v>893</v>
      </c>
      <c r="C241" s="148" t="s">
        <v>1912</v>
      </c>
      <c r="D241" s="149" t="s">
        <v>43</v>
      </c>
      <c r="E241" s="149" t="s">
        <v>38</v>
      </c>
      <c r="F241" s="149" t="s">
        <v>47</v>
      </c>
      <c r="G241" s="156">
        <f>VLOOKUP(B241,'Full FBS'!$B$18:$M$2049,6,0)</f>
        <v>0</v>
      </c>
      <c r="H241" s="156">
        <f>VLOOKUP(B241,'Full FBS'!$B$18:$M$2049,7,0)</f>
        <v>0</v>
      </c>
      <c r="I241" s="156">
        <f>VLOOKUP(B241,'Full FBS'!$B$18:$M$2049,8,0)</f>
        <v>0</v>
      </c>
      <c r="J241" s="156">
        <f>VLOOKUP(B241,'Full FBS'!$B$18:$M$2049,9,0)</f>
        <v>0</v>
      </c>
      <c r="K241" s="156">
        <f>VLOOKUP(B241,'Full FBS'!$B$18:$M$2049,10,0)</f>
        <v>35</v>
      </c>
      <c r="L241" s="156">
        <f>VLOOKUP(B241,'Full FBS'!$B$18:$M$2049,11,0)</f>
        <v>500</v>
      </c>
      <c r="M241" s="156">
        <f>VLOOKUP(B241,'Full FBS'!$B$18:$M$2049,12,0)</f>
        <v>4</v>
      </c>
      <c r="N241" s="153">
        <f>SUM(G241*$D$8+H241*$D$5+I241*$D$9+J241*$D$6+K241*$D$11+L241*$D$10+M241*$D$7)</f>
        <v>91.5</v>
      </c>
      <c r="O241" s="159">
        <f>VLOOKUP(B241, 'Full FBS'!$B$18:$P$2049, 14, FALSE)</f>
        <v>1</v>
      </c>
      <c r="P241" s="160">
        <f>SUM((((I241+L241)/1200*0.35)+(J241+M241)/14*0.35)+(K241/90)*0.3)*100*O241</f>
        <v>36.250000000000007</v>
      </c>
      <c r="Q241" s="29"/>
      <c r="R241" s="14"/>
      <c r="S241" s="14"/>
      <c r="T241" s="14"/>
      <c r="U241" s="14"/>
    </row>
    <row r="242" spans="1:21" ht="13.5" customHeight="1">
      <c r="A242" s="154">
        <f>RANK(N242,$N$18:$N$850)</f>
        <v>224</v>
      </c>
      <c r="B242" s="148" t="s">
        <v>691</v>
      </c>
      <c r="C242" s="148" t="s">
        <v>442</v>
      </c>
      <c r="D242" s="149" t="s">
        <v>43</v>
      </c>
      <c r="E242" s="149" t="s">
        <v>34</v>
      </c>
      <c r="F242" s="149" t="s">
        <v>336</v>
      </c>
      <c r="G242" s="156">
        <f>VLOOKUP(B242,'Full FBS'!$B$18:$M$2049,6,0)</f>
        <v>0</v>
      </c>
      <c r="H242" s="156">
        <f>VLOOKUP(B242,'Full FBS'!$B$18:$M$2049,7,0)</f>
        <v>0</v>
      </c>
      <c r="I242" s="156">
        <f>VLOOKUP(B242,'Full FBS'!$B$18:$M$2049,8,0)</f>
        <v>0</v>
      </c>
      <c r="J242" s="156">
        <f>VLOOKUP(B242,'Full FBS'!$B$18:$M$2049,9,0)</f>
        <v>0</v>
      </c>
      <c r="K242" s="156">
        <f>VLOOKUP(B242,'Full FBS'!$B$18:$M$2049,10,0)</f>
        <v>30</v>
      </c>
      <c r="L242" s="156">
        <f>VLOOKUP(B242,'Full FBS'!$B$18:$M$2049,11,0)</f>
        <v>525</v>
      </c>
      <c r="M242" s="156">
        <f>VLOOKUP(B242,'Full FBS'!$B$18:$M$2049,12,0)</f>
        <v>4</v>
      </c>
      <c r="N242" s="153">
        <f>SUM(G242*$D$8+H242*$D$5+I242*$D$9+J242*$D$6+K242*$D$11+L242*$D$10+M242*$D$7)</f>
        <v>91.5</v>
      </c>
      <c r="O242" s="159">
        <f>VLOOKUP(B242, 'Full FBS'!$B$18:$P$2049, 14, FALSE)</f>
        <v>1</v>
      </c>
      <c r="P242" s="160">
        <f>SUM((((I242+L242)/1200*0.35)+(J242+M242)/14*0.35)+(K242/90)*0.3)*100*O242</f>
        <v>35.3125</v>
      </c>
      <c r="Q242" s="29"/>
      <c r="R242" s="14"/>
      <c r="S242" s="14"/>
      <c r="T242" s="14"/>
      <c r="U242" s="14"/>
    </row>
    <row r="243" spans="1:21" ht="13.5" customHeight="1">
      <c r="A243" s="154">
        <f>RANK(N243,$N$18:$N$850)</f>
        <v>224</v>
      </c>
      <c r="B243" s="148" t="s">
        <v>1619</v>
      </c>
      <c r="C243" s="148" t="s">
        <v>410</v>
      </c>
      <c r="D243" s="149" t="s">
        <v>43</v>
      </c>
      <c r="E243" s="149" t="s">
        <v>34</v>
      </c>
      <c r="F243" s="149" t="s">
        <v>337</v>
      </c>
      <c r="G243" s="156">
        <f>VLOOKUP(B243,'Full FBS'!$B$18:$M$2049,6,0)</f>
        <v>0</v>
      </c>
      <c r="H243" s="156">
        <f>VLOOKUP(B243,'Full FBS'!$B$18:$M$2049,7,0)</f>
        <v>0</v>
      </c>
      <c r="I243" s="156">
        <f>VLOOKUP(B243,'Full FBS'!$B$18:$M$2049,8,0)</f>
        <v>0</v>
      </c>
      <c r="J243" s="156">
        <f>VLOOKUP(B243,'Full FBS'!$B$18:$M$2049,9,0)</f>
        <v>0</v>
      </c>
      <c r="K243" s="156">
        <f>VLOOKUP(B243,'Full FBS'!$B$18:$M$2049,10,0)</f>
        <v>42</v>
      </c>
      <c r="L243" s="156">
        <f>VLOOKUP(B243,'Full FBS'!$B$18:$M$2049,11,0)</f>
        <v>525</v>
      </c>
      <c r="M243" s="156">
        <f>VLOOKUP(B243,'Full FBS'!$B$18:$M$2049,12,0)</f>
        <v>3</v>
      </c>
      <c r="N243" s="153">
        <f>SUM(G243*$D$8+H243*$D$5+I243*$D$9+J243*$D$6+K243*$D$11+L243*$D$10+M243*$D$7)</f>
        <v>91.5</v>
      </c>
      <c r="O243" s="159">
        <f>VLOOKUP(B243, 'Full FBS'!$B$18:$P$2049, 14, FALSE)</f>
        <v>1</v>
      </c>
      <c r="P243" s="160">
        <f>SUM((((I243+L243)/1200*0.35)+(J243+M243)/14*0.35)+(K243/90)*0.3)*100*O243</f>
        <v>36.812499999999993</v>
      </c>
      <c r="Q243" s="29"/>
      <c r="R243" s="14"/>
      <c r="S243" s="14"/>
      <c r="T243" s="14"/>
      <c r="U243" s="14"/>
    </row>
    <row r="244" spans="1:21" ht="13.5" customHeight="1">
      <c r="A244" s="154">
        <f>RANK(N244,$N$18:$N$850)</f>
        <v>227</v>
      </c>
      <c r="B244" s="148" t="s">
        <v>1352</v>
      </c>
      <c r="C244" s="148" t="s">
        <v>1924</v>
      </c>
      <c r="D244" s="149" t="s">
        <v>43</v>
      </c>
      <c r="E244" s="149" t="s">
        <v>38</v>
      </c>
      <c r="F244" s="149" t="s">
        <v>1966</v>
      </c>
      <c r="G244" s="156">
        <f>VLOOKUP(B244,'Full FBS'!$B$18:$M$2049,6,0)</f>
        <v>0</v>
      </c>
      <c r="H244" s="156">
        <f>VLOOKUP(B244,'Full FBS'!$B$18:$M$2049,7,0)</f>
        <v>0</v>
      </c>
      <c r="I244" s="156">
        <f>VLOOKUP(B244,'Full FBS'!$B$18:$M$2049,8,0)</f>
        <v>0</v>
      </c>
      <c r="J244" s="156">
        <f>VLOOKUP(B244,'Full FBS'!$B$18:$M$2049,9,0)</f>
        <v>0</v>
      </c>
      <c r="K244" s="156">
        <f>VLOOKUP(B244,'Full FBS'!$B$18:$M$2049,10,0)</f>
        <v>40</v>
      </c>
      <c r="L244" s="156">
        <f>VLOOKUP(B244,'Full FBS'!$B$18:$M$2049,11,0)</f>
        <v>472</v>
      </c>
      <c r="M244" s="156">
        <f>VLOOKUP(B244,'Full FBS'!$B$18:$M$2049,12,0)</f>
        <v>4</v>
      </c>
      <c r="N244" s="153">
        <f>SUM(G244*$D$8+H244*$D$5+I244*$D$9+J244*$D$6+K244*$D$11+L244*$D$10+M244*$D$7)</f>
        <v>91.2</v>
      </c>
      <c r="O244" s="159">
        <f>VLOOKUP(B244, 'Full FBS'!$B$18:$P$2049, 14, FALSE)</f>
        <v>1</v>
      </c>
      <c r="P244" s="160">
        <f>SUM((((I244+L244)/1200*0.35)+(J244+M244)/14*0.35)+(K244/90)*0.3)*100*O244</f>
        <v>37.1</v>
      </c>
      <c r="Q244" s="29"/>
      <c r="R244" s="14"/>
      <c r="S244" s="14"/>
      <c r="T244" s="14"/>
      <c r="U244" s="14"/>
    </row>
    <row r="245" spans="1:21" ht="13.5" customHeight="1">
      <c r="A245" s="154">
        <f>RANK(N245,$N$18:$N$850)</f>
        <v>227</v>
      </c>
      <c r="B245" s="148" t="s">
        <v>802</v>
      </c>
      <c r="C245" s="148" t="s">
        <v>417</v>
      </c>
      <c r="D245" s="149" t="s">
        <v>43</v>
      </c>
      <c r="E245" s="149" t="s">
        <v>38</v>
      </c>
      <c r="F245" s="149" t="s">
        <v>37</v>
      </c>
      <c r="G245" s="156">
        <f>VLOOKUP(B245,'Full FBS'!$B$18:$M$2049,6,0)</f>
        <v>0</v>
      </c>
      <c r="H245" s="156">
        <f>VLOOKUP(B245,'Full FBS'!$B$18:$M$2049,7,0)</f>
        <v>0</v>
      </c>
      <c r="I245" s="156">
        <f>VLOOKUP(B245,'Full FBS'!$B$18:$M$2049,8,0)</f>
        <v>0</v>
      </c>
      <c r="J245" s="156">
        <f>VLOOKUP(B245,'Full FBS'!$B$18:$M$2049,9,0)</f>
        <v>0</v>
      </c>
      <c r="K245" s="156">
        <f>VLOOKUP(B245,'Full FBS'!$B$18:$M$2049,10,0)</f>
        <v>32</v>
      </c>
      <c r="L245" s="156">
        <f>VLOOKUP(B245,'Full FBS'!$B$18:$M$2049,11,0)</f>
        <v>512</v>
      </c>
      <c r="M245" s="156">
        <f>VLOOKUP(B245,'Full FBS'!$B$18:$M$2049,12,0)</f>
        <v>4</v>
      </c>
      <c r="N245" s="153">
        <f>SUM(G245*$D$8+H245*$D$5+I245*$D$9+J245*$D$6+K245*$D$11+L245*$D$10+M245*$D$7)</f>
        <v>91.2</v>
      </c>
      <c r="O245" s="159">
        <f>VLOOKUP(B245, 'Full FBS'!$B$18:$P$2049, 14, FALSE)</f>
        <v>1</v>
      </c>
      <c r="P245" s="160">
        <f>SUM((((I245+L245)/1200*0.35)+(J245+M245)/14*0.35)+(K245/90)*0.3)*100*O245</f>
        <v>35.6</v>
      </c>
      <c r="Q245" s="29"/>
      <c r="R245" s="14"/>
      <c r="S245" s="14"/>
      <c r="T245" s="14"/>
      <c r="U245" s="14"/>
    </row>
    <row r="246" spans="1:21" ht="13.5" customHeight="1">
      <c r="A246" s="154">
        <f>RANK(N246,$N$18:$N$850)</f>
        <v>229</v>
      </c>
      <c r="B246" s="148" t="s">
        <v>653</v>
      </c>
      <c r="C246" s="148" t="s">
        <v>418</v>
      </c>
      <c r="D246" s="149" t="s">
        <v>43</v>
      </c>
      <c r="E246" s="149" t="s">
        <v>38</v>
      </c>
      <c r="F246" s="149" t="s">
        <v>37</v>
      </c>
      <c r="G246" s="156">
        <f>VLOOKUP(B246,'Full FBS'!$B$18:$M$2049,6,0)</f>
        <v>0</v>
      </c>
      <c r="H246" s="156">
        <f>VLOOKUP(B246,'Full FBS'!$B$18:$M$2049,7,0)</f>
        <v>0</v>
      </c>
      <c r="I246" s="156">
        <f>VLOOKUP(B246,'Full FBS'!$B$18:$M$2049,8,0)</f>
        <v>101</v>
      </c>
      <c r="J246" s="156">
        <f>VLOOKUP(B246,'Full FBS'!$B$18:$M$2049,9,0)</f>
        <v>1</v>
      </c>
      <c r="K246" s="156">
        <f>VLOOKUP(B246,'Full FBS'!$B$18:$M$2049,10,0)</f>
        <v>27</v>
      </c>
      <c r="L246" s="156">
        <f>VLOOKUP(B246,'Full FBS'!$B$18:$M$2049,11,0)</f>
        <v>435</v>
      </c>
      <c r="M246" s="156">
        <f>VLOOKUP(B246,'Full FBS'!$B$18:$M$2049,12,0)</f>
        <v>3</v>
      </c>
      <c r="N246" s="153">
        <f>SUM(G246*$D$8+H246*$D$5+I246*$D$9+J246*$D$6+K246*$D$11+L246*$D$10+M246*$D$7)</f>
        <v>91.1</v>
      </c>
      <c r="O246" s="159">
        <f>VLOOKUP(B246, 'Full FBS'!$B$18:$P$2049, 14, FALSE)</f>
        <v>1</v>
      </c>
      <c r="P246" s="160">
        <f>SUM((((I246+L246)/1200*0.35)+(J246+M246)/14*0.35)+(K246/90)*0.3)*100*O246</f>
        <v>34.633333333333326</v>
      </c>
      <c r="Q246" s="29"/>
      <c r="R246" s="14"/>
      <c r="S246" s="14"/>
      <c r="T246" s="14"/>
      <c r="U246" s="14"/>
    </row>
    <row r="247" spans="1:21" ht="13.5" customHeight="1">
      <c r="A247" s="154">
        <f>RANK(N247,$N$18:$N$850)</f>
        <v>230</v>
      </c>
      <c r="B247" s="148" t="s">
        <v>467</v>
      </c>
      <c r="C247" s="148" t="s">
        <v>417</v>
      </c>
      <c r="D247" s="149" t="s">
        <v>43</v>
      </c>
      <c r="E247" s="149" t="s">
        <v>38</v>
      </c>
      <c r="F247" s="149" t="s">
        <v>37</v>
      </c>
      <c r="G247" s="156">
        <f>VLOOKUP(B247,'Full FBS'!$B$18:$M$2049,6,0)</f>
        <v>0</v>
      </c>
      <c r="H247" s="156">
        <f>VLOOKUP(B247,'Full FBS'!$B$18:$M$2049,7,0)</f>
        <v>0</v>
      </c>
      <c r="I247" s="156">
        <f>VLOOKUP(B247,'Full FBS'!$B$18:$M$2049,8,0)</f>
        <v>0</v>
      </c>
      <c r="J247" s="156">
        <f>VLOOKUP(B247,'Full FBS'!$B$18:$M$2049,9,0)</f>
        <v>0</v>
      </c>
      <c r="K247" s="156">
        <f>VLOOKUP(B247,'Full FBS'!$B$18:$M$2049,10,0)</f>
        <v>33</v>
      </c>
      <c r="L247" s="156">
        <f>VLOOKUP(B247,'Full FBS'!$B$18:$M$2049,11,0)</f>
        <v>500</v>
      </c>
      <c r="M247" s="156">
        <f>VLOOKUP(B247,'Full FBS'!$B$18:$M$2049,12,0)</f>
        <v>4</v>
      </c>
      <c r="N247" s="153">
        <f>SUM(G247*$D$8+H247*$D$5+I247*$D$9+J247*$D$6+K247*$D$11+L247*$D$10+M247*$D$7)</f>
        <v>90.5</v>
      </c>
      <c r="O247" s="159">
        <f>VLOOKUP(B247, 'Full FBS'!$B$18:$P$2049, 14, FALSE)</f>
        <v>1</v>
      </c>
      <c r="P247" s="160">
        <f>SUM((((I247+L247)/1200*0.35)+(J247+M247)/14*0.35)+(K247/90)*0.3)*100*O247</f>
        <v>35.583333333333336</v>
      </c>
      <c r="Q247" s="29"/>
      <c r="R247" s="14"/>
      <c r="S247" s="14"/>
      <c r="T247" s="14"/>
      <c r="U247" s="14"/>
    </row>
    <row r="248" spans="1:21" ht="13.5" customHeight="1">
      <c r="A248" s="154">
        <f>RANK(N248,$N$18:$N$850)</f>
        <v>231</v>
      </c>
      <c r="B248" s="148" t="s">
        <v>1020</v>
      </c>
      <c r="C248" s="148" t="s">
        <v>1960</v>
      </c>
      <c r="D248" s="149" t="s">
        <v>43</v>
      </c>
      <c r="E248" s="149" t="s">
        <v>38</v>
      </c>
      <c r="F248" s="149" t="s">
        <v>45</v>
      </c>
      <c r="G248" s="156">
        <f>VLOOKUP(B248,'Full FBS'!$B$18:$M$2049,6,0)</f>
        <v>0</v>
      </c>
      <c r="H248" s="156">
        <f>VLOOKUP(B248,'Full FBS'!$B$18:$M$2049,7,0)</f>
        <v>0</v>
      </c>
      <c r="I248" s="156">
        <f>VLOOKUP(B248,'Full FBS'!$B$18:$M$2049,8,0)</f>
        <v>0</v>
      </c>
      <c r="J248" s="156">
        <f>VLOOKUP(B248,'Full FBS'!$B$18:$M$2049,9,0)</f>
        <v>0</v>
      </c>
      <c r="K248" s="156">
        <f>VLOOKUP(B248,'Full FBS'!$B$18:$M$2049,10,0)</f>
        <v>36</v>
      </c>
      <c r="L248" s="156">
        <f>VLOOKUP(B248,'Full FBS'!$B$18:$M$2049,11,0)</f>
        <v>483</v>
      </c>
      <c r="M248" s="156">
        <f>VLOOKUP(B248,'Full FBS'!$B$18:$M$2049,12,0)</f>
        <v>4</v>
      </c>
      <c r="N248" s="153">
        <f>SUM(G248*$D$8+H248*$D$5+I248*$D$9+J248*$D$6+K248*$D$11+L248*$D$10+M248*$D$7)</f>
        <v>90.300000000000011</v>
      </c>
      <c r="O248" s="159">
        <f>VLOOKUP(B248, 'Full FBS'!$B$18:$P$2049, 14, FALSE)</f>
        <v>1</v>
      </c>
      <c r="P248" s="160">
        <f>SUM((((I248+L248)/1200*0.35)+(J248+M248)/14*0.35)+(K248/90)*0.3)*100*O248</f>
        <v>36.087499999999999</v>
      </c>
      <c r="Q248" s="29"/>
      <c r="R248" s="14"/>
      <c r="S248" s="14"/>
      <c r="T248" s="14"/>
      <c r="U248" s="14"/>
    </row>
    <row r="249" spans="1:21" ht="13.5" customHeight="1">
      <c r="A249" s="154">
        <f>RANK(N249,$N$18:$N$850)</f>
        <v>232</v>
      </c>
      <c r="B249" s="148" t="s">
        <v>1646</v>
      </c>
      <c r="C249" s="148" t="s">
        <v>1947</v>
      </c>
      <c r="D249" s="149" t="s">
        <v>43</v>
      </c>
      <c r="E249" s="149" t="s">
        <v>38</v>
      </c>
      <c r="F249" s="149" t="s">
        <v>35</v>
      </c>
      <c r="G249" s="156">
        <f>VLOOKUP(B249,'Full FBS'!$B$18:$M$2049,6,0)</f>
        <v>0</v>
      </c>
      <c r="H249" s="156">
        <f>VLOOKUP(B249,'Full FBS'!$B$18:$M$2049,7,0)</f>
        <v>0</v>
      </c>
      <c r="I249" s="156">
        <f>VLOOKUP(B249,'Full FBS'!$B$18:$M$2049,8,0)</f>
        <v>0</v>
      </c>
      <c r="J249" s="156">
        <f>VLOOKUP(B249,'Full FBS'!$B$18:$M$2049,9,0)</f>
        <v>0</v>
      </c>
      <c r="K249" s="156">
        <f>VLOOKUP(B249,'Full FBS'!$B$18:$M$2049,10,0)</f>
        <v>43</v>
      </c>
      <c r="L249" s="156">
        <f>VLOOKUP(B249,'Full FBS'!$B$18:$M$2049,11,0)</f>
        <v>506</v>
      </c>
      <c r="M249" s="156">
        <f>VLOOKUP(B249,'Full FBS'!$B$18:$M$2049,12,0)</f>
        <v>3</v>
      </c>
      <c r="N249" s="153">
        <f>SUM(G249*$D$8+H249*$D$5+I249*$D$9+J249*$D$6+K249*$D$11+L249*$D$10+M249*$D$7)</f>
        <v>90.1</v>
      </c>
      <c r="O249" s="159">
        <f>VLOOKUP(B249, 'Full FBS'!$B$18:$P$2049, 14, FALSE)</f>
        <v>1</v>
      </c>
      <c r="P249" s="160">
        <f>SUM((((I249+L249)/1200*0.35)+(J249+M249)/14*0.35)+(K249/90)*0.3)*100*O249</f>
        <v>36.591666666666669</v>
      </c>
      <c r="Q249" s="29"/>
      <c r="R249" s="14"/>
      <c r="S249" s="14"/>
      <c r="T249" s="14"/>
      <c r="U249" s="14"/>
    </row>
    <row r="250" spans="1:21" ht="13.5" customHeight="1">
      <c r="A250" s="154">
        <f>RANK(N250,$N$18:$N$850)</f>
        <v>233</v>
      </c>
      <c r="B250" s="148" t="s">
        <v>1840</v>
      </c>
      <c r="C250" s="148" t="s">
        <v>61</v>
      </c>
      <c r="D250" s="149" t="s">
        <v>43</v>
      </c>
      <c r="E250" s="149" t="s">
        <v>38</v>
      </c>
      <c r="F250" s="149" t="s">
        <v>48</v>
      </c>
      <c r="G250" s="156">
        <f>VLOOKUP(B250,'Full FBS'!$B$18:$M$2049,6,0)</f>
        <v>0</v>
      </c>
      <c r="H250" s="156">
        <f>VLOOKUP(B250,'Full FBS'!$B$18:$M$2049,7,0)</f>
        <v>0</v>
      </c>
      <c r="I250" s="156">
        <f>VLOOKUP(B250,'Full FBS'!$B$18:$M$2049,8,0)</f>
        <v>0</v>
      </c>
      <c r="J250" s="156">
        <f>VLOOKUP(B250,'Full FBS'!$B$18:$M$2049,9,0)</f>
        <v>0</v>
      </c>
      <c r="K250" s="156">
        <f>VLOOKUP(B250,'Full FBS'!$B$18:$M$2049,10,0)</f>
        <v>36</v>
      </c>
      <c r="L250" s="156">
        <f>VLOOKUP(B250,'Full FBS'!$B$18:$M$2049,11,0)</f>
        <v>539</v>
      </c>
      <c r="M250" s="156">
        <f>VLOOKUP(B250,'Full FBS'!$B$18:$M$2049,12,0)</f>
        <v>3</v>
      </c>
      <c r="N250" s="153">
        <f>SUM(G250*$D$8+H250*$D$5+I250*$D$9+J250*$D$6+K250*$D$11+L250*$D$10+M250*$D$7)</f>
        <v>89.9</v>
      </c>
      <c r="O250" s="159">
        <f>VLOOKUP(B250, 'Full FBS'!$B$18:$P$2049, 14, FALSE)</f>
        <v>1</v>
      </c>
      <c r="P250" s="160">
        <f>SUM((((I250+L250)/1200*0.35)+(J250+M250)/14*0.35)+(K250/90)*0.3)*100*O250</f>
        <v>35.220833333333331</v>
      </c>
      <c r="Q250" s="29"/>
      <c r="R250" s="14"/>
      <c r="S250" s="14"/>
      <c r="T250" s="14"/>
      <c r="U250" s="14"/>
    </row>
    <row r="251" spans="1:21" ht="13.5" customHeight="1">
      <c r="A251" s="154">
        <f>RANK(N251,$N$18:$N$850)</f>
        <v>234</v>
      </c>
      <c r="B251" s="148" t="s">
        <v>673</v>
      </c>
      <c r="C251" s="148" t="s">
        <v>1944</v>
      </c>
      <c r="D251" s="149" t="s">
        <v>43</v>
      </c>
      <c r="E251" s="149" t="s">
        <v>34</v>
      </c>
      <c r="F251" s="149" t="s">
        <v>1966</v>
      </c>
      <c r="G251" s="156">
        <f>VLOOKUP(B251,'Full FBS'!$B$18:$M$2049,6,0)</f>
        <v>0</v>
      </c>
      <c r="H251" s="156">
        <f>VLOOKUP(B251,'Full FBS'!$B$18:$M$2049,7,0)</f>
        <v>0</v>
      </c>
      <c r="I251" s="156">
        <f>VLOOKUP(B251,'Full FBS'!$B$18:$M$2049,8,0)</f>
        <v>0</v>
      </c>
      <c r="J251" s="156">
        <f>VLOOKUP(B251,'Full FBS'!$B$18:$M$2049,9,0)</f>
        <v>0</v>
      </c>
      <c r="K251" s="156">
        <f>VLOOKUP(B251,'Full FBS'!$B$18:$M$2049,10,0)</f>
        <v>31</v>
      </c>
      <c r="L251" s="156">
        <f>VLOOKUP(B251,'Full FBS'!$B$18:$M$2049,11,0)</f>
        <v>496</v>
      </c>
      <c r="M251" s="156">
        <f>VLOOKUP(B251,'Full FBS'!$B$18:$M$2049,12,0)</f>
        <v>4</v>
      </c>
      <c r="N251" s="153">
        <f>SUM(G251*$D$8+H251*$D$5+I251*$D$9+J251*$D$6+K251*$D$11+L251*$D$10+M251*$D$7)</f>
        <v>89.1</v>
      </c>
      <c r="O251" s="159">
        <f>VLOOKUP(B251, 'Full FBS'!$B$18:$P$2049, 14, FALSE)</f>
        <v>1</v>
      </c>
      <c r="P251" s="160">
        <f>SUM((((I251+L251)/1200*0.35)+(J251+M251)/14*0.35)+(K251/90)*0.3)*100*O251</f>
        <v>34.799999999999997</v>
      </c>
      <c r="Q251" s="29"/>
      <c r="R251" s="14"/>
      <c r="S251" s="14"/>
      <c r="T251" s="14"/>
      <c r="U251" s="14"/>
    </row>
    <row r="252" spans="1:21" ht="13.5" customHeight="1">
      <c r="A252" s="154">
        <f>RANK(N252,$N$18:$N$850)</f>
        <v>235</v>
      </c>
      <c r="B252" s="148" t="s">
        <v>2019</v>
      </c>
      <c r="C252" s="148" t="s">
        <v>1946</v>
      </c>
      <c r="D252" s="149" t="s">
        <v>43</v>
      </c>
      <c r="E252" s="149" t="s">
        <v>38</v>
      </c>
      <c r="F252" s="149" t="s">
        <v>48</v>
      </c>
      <c r="G252" s="156">
        <f>VLOOKUP(B252,'Full FBS'!$B$18:$M$2049,6,0)</f>
        <v>0</v>
      </c>
      <c r="H252" s="156">
        <f>VLOOKUP(B252,'Full FBS'!$B$18:$M$2049,7,0)</f>
        <v>0</v>
      </c>
      <c r="I252" s="156">
        <f>VLOOKUP(B252,'Full FBS'!$B$18:$M$2049,8,0)</f>
        <v>42</v>
      </c>
      <c r="J252" s="156">
        <f>VLOOKUP(B252,'Full FBS'!$B$18:$M$2049,9,0)</f>
        <v>0</v>
      </c>
      <c r="K252" s="156">
        <f>VLOOKUP(B252,'Full FBS'!$B$18:$M$2049,10,0)</f>
        <v>38</v>
      </c>
      <c r="L252" s="156">
        <f>VLOOKUP(B252,'Full FBS'!$B$18:$M$2049,11,0)</f>
        <v>477</v>
      </c>
      <c r="M252" s="156">
        <f>VLOOKUP(B252,'Full FBS'!$B$18:$M$2049,12,0)</f>
        <v>3</v>
      </c>
      <c r="N252" s="153">
        <f>SUM(G252*$D$8+H252*$D$5+I252*$D$9+J252*$D$6+K252*$D$11+L252*$D$10+M252*$D$7)</f>
        <v>88.9</v>
      </c>
      <c r="O252" s="159">
        <f>VLOOKUP(B252, 'Full FBS'!$B$18:$P$2049, 14, FALSE)</f>
        <v>1</v>
      </c>
      <c r="P252" s="160">
        <f>SUM((((I252+L252)/1200*0.35)+(J252+M252)/14*0.35)+(K252/90)*0.3)*100*O252</f>
        <v>35.304166666666667</v>
      </c>
      <c r="Q252" s="29"/>
      <c r="R252" s="14"/>
      <c r="S252" s="14"/>
      <c r="T252" s="14"/>
      <c r="U252" s="14"/>
    </row>
    <row r="253" spans="1:21" ht="13.5" customHeight="1">
      <c r="A253" s="154">
        <f>RANK(N253,$N$18:$N$850)</f>
        <v>236</v>
      </c>
      <c r="B253" s="148" t="s">
        <v>949</v>
      </c>
      <c r="C253" s="148" t="s">
        <v>441</v>
      </c>
      <c r="D253" s="149" t="s">
        <v>43</v>
      </c>
      <c r="E253" s="149" t="s">
        <v>38</v>
      </c>
      <c r="F253" s="149" t="s">
        <v>47</v>
      </c>
      <c r="G253" s="156">
        <f>VLOOKUP(B253,'Full FBS'!$B$18:$M$2049,6,0)</f>
        <v>0</v>
      </c>
      <c r="H253" s="156">
        <f>VLOOKUP(B253,'Full FBS'!$B$18:$M$2049,7,0)</f>
        <v>0</v>
      </c>
      <c r="I253" s="156">
        <f>VLOOKUP(B253,'Full FBS'!$B$18:$M$2049,8,0)</f>
        <v>0</v>
      </c>
      <c r="J253" s="156">
        <f>VLOOKUP(B253,'Full FBS'!$B$18:$M$2049,9,0)</f>
        <v>0</v>
      </c>
      <c r="K253" s="156">
        <f>VLOOKUP(B253,'Full FBS'!$B$18:$M$2049,10,0)</f>
        <v>35</v>
      </c>
      <c r="L253" s="156">
        <f>VLOOKUP(B253,'Full FBS'!$B$18:$M$2049,11,0)</f>
        <v>532</v>
      </c>
      <c r="M253" s="156">
        <f>VLOOKUP(B253,'Full FBS'!$B$18:$M$2049,12,0)</f>
        <v>3</v>
      </c>
      <c r="N253" s="153">
        <f>SUM(G253*$D$8+H253*$D$5+I253*$D$9+J253*$D$6+K253*$D$11+L253*$D$10+M253*$D$7)</f>
        <v>88.7</v>
      </c>
      <c r="O253" s="159">
        <f>VLOOKUP(B253, 'Full FBS'!$B$18:$P$2049, 14, FALSE)</f>
        <v>1</v>
      </c>
      <c r="P253" s="160">
        <f>SUM((((I253+L253)/1200*0.35)+(J253+M253)/14*0.35)+(K253/90)*0.3)*100*O253</f>
        <v>34.68333333333333</v>
      </c>
      <c r="Q253" s="29"/>
      <c r="R253" s="14"/>
      <c r="S253" s="14"/>
      <c r="T253" s="14"/>
      <c r="U253" s="14"/>
    </row>
    <row r="254" spans="1:21" ht="13.5" customHeight="1">
      <c r="A254" s="154">
        <f>RANK(N254,$N$18:$N$850)</f>
        <v>237</v>
      </c>
      <c r="B254" s="148" t="s">
        <v>2202</v>
      </c>
      <c r="C254" s="148" t="s">
        <v>1964</v>
      </c>
      <c r="D254" s="149" t="s">
        <v>43</v>
      </c>
      <c r="E254" s="149" t="s">
        <v>36</v>
      </c>
      <c r="F254" s="149" t="s">
        <v>335</v>
      </c>
      <c r="G254" s="156">
        <f>VLOOKUP(B254,'Full FBS'!$B$18:$M$2049,6,0)</f>
        <v>0</v>
      </c>
      <c r="H254" s="156">
        <f>VLOOKUP(B254,'Full FBS'!$B$18:$M$2049,7,0)</f>
        <v>0</v>
      </c>
      <c r="I254" s="156">
        <f>VLOOKUP(B254,'Full FBS'!$B$18:$M$2049,8,0)</f>
        <v>0</v>
      </c>
      <c r="J254" s="156">
        <f>VLOOKUP(B254,'Full FBS'!$B$18:$M$2049,9,0)</f>
        <v>0</v>
      </c>
      <c r="K254" s="156">
        <f>VLOOKUP(B254,'Full FBS'!$B$18:$M$2049,10,0)</f>
        <v>34</v>
      </c>
      <c r="L254" s="156">
        <f>VLOOKUP(B254,'Full FBS'!$B$18:$M$2049,11,0)</f>
        <v>476</v>
      </c>
      <c r="M254" s="156">
        <f>VLOOKUP(B254,'Full FBS'!$B$18:$M$2049,12,0)</f>
        <v>4</v>
      </c>
      <c r="N254" s="153">
        <f>SUM(G254*$D$8+H254*$D$5+I254*$D$9+J254*$D$6+K254*$D$11+L254*$D$10+M254*$D$7)</f>
        <v>88.6</v>
      </c>
      <c r="O254" s="159">
        <f>VLOOKUP(B254, 'Full FBS'!$B$18:$P$2049, 14, FALSE)</f>
        <v>1</v>
      </c>
      <c r="P254" s="160">
        <f>SUM((((I254+L254)/1200*0.35)+(J254+M254)/14*0.35)+(K254/90)*0.3)*100*O254</f>
        <v>35.216666666666669</v>
      </c>
      <c r="Q254" s="29"/>
      <c r="R254" s="14"/>
      <c r="S254" s="14"/>
      <c r="T254" s="14"/>
      <c r="U254" s="14"/>
    </row>
    <row r="255" spans="1:21" ht="13.5" customHeight="1">
      <c r="A255" s="154">
        <f>RANK(N255,$N$18:$N$850)</f>
        <v>238</v>
      </c>
      <c r="B255" s="148" t="s">
        <v>847</v>
      </c>
      <c r="C255" s="148" t="s">
        <v>1064</v>
      </c>
      <c r="D255" s="149" t="s">
        <v>43</v>
      </c>
      <c r="E255" s="149" t="s">
        <v>38</v>
      </c>
      <c r="F255" s="149" t="s">
        <v>335</v>
      </c>
      <c r="G255" s="156">
        <f>VLOOKUP(B255,'Full FBS'!$B$18:$M$2049,6,0)</f>
        <v>0</v>
      </c>
      <c r="H255" s="156">
        <f>VLOOKUP(B255,'Full FBS'!$B$18:$M$2049,7,0)</f>
        <v>0</v>
      </c>
      <c r="I255" s="156">
        <f>VLOOKUP(B255,'Full FBS'!$B$18:$M$2049,8,0)</f>
        <v>0</v>
      </c>
      <c r="J255" s="156">
        <f>VLOOKUP(B255,'Full FBS'!$B$18:$M$2049,9,0)</f>
        <v>0</v>
      </c>
      <c r="K255" s="156">
        <f>VLOOKUP(B255,'Full FBS'!$B$18:$M$2049,10,0)</f>
        <v>37</v>
      </c>
      <c r="L255" s="156">
        <f>VLOOKUP(B255,'Full FBS'!$B$18:$M$2049,11,0)</f>
        <v>520</v>
      </c>
      <c r="M255" s="156">
        <f>VLOOKUP(B255,'Full FBS'!$B$18:$M$2049,12,0)</f>
        <v>3</v>
      </c>
      <c r="N255" s="153">
        <f>SUM(G255*$D$8+H255*$D$5+I255*$D$9+J255*$D$6+K255*$D$11+L255*$D$10+M255*$D$7)</f>
        <v>88.5</v>
      </c>
      <c r="O255" s="159">
        <f>VLOOKUP(B255, 'Full FBS'!$B$18:$P$2049, 14, FALSE)</f>
        <v>1</v>
      </c>
      <c r="P255" s="160">
        <f>SUM((((I255+L255)/1200*0.35)+(J255+M255)/14*0.35)+(K255/90)*0.3)*100*O255</f>
        <v>35</v>
      </c>
      <c r="Q255" s="29"/>
      <c r="R255" s="14"/>
      <c r="S255" s="14"/>
      <c r="T255" s="14"/>
      <c r="U255" s="14"/>
    </row>
    <row r="256" spans="1:21" ht="13.5" customHeight="1">
      <c r="A256" s="154">
        <f>RANK(N256,$N$18:$N$850)</f>
        <v>239</v>
      </c>
      <c r="B256" s="148" t="s">
        <v>1796</v>
      </c>
      <c r="C256" s="148" t="s">
        <v>1957</v>
      </c>
      <c r="D256" s="149" t="s">
        <v>43</v>
      </c>
      <c r="E256" s="149" t="s">
        <v>34</v>
      </c>
      <c r="F256" s="149" t="s">
        <v>1047</v>
      </c>
      <c r="G256" s="156">
        <f>VLOOKUP(B256,'Full FBS'!$B$18:$M$2049,6,0)</f>
        <v>0</v>
      </c>
      <c r="H256" s="156">
        <f>VLOOKUP(B256,'Full FBS'!$B$18:$M$2049,7,0)</f>
        <v>0</v>
      </c>
      <c r="I256" s="156">
        <f>VLOOKUP(B256,'Full FBS'!$B$18:$M$2049,8,0)</f>
        <v>0</v>
      </c>
      <c r="J256" s="156">
        <f>VLOOKUP(B256,'Full FBS'!$B$18:$M$2049,9,0)</f>
        <v>0</v>
      </c>
      <c r="K256" s="156">
        <f>VLOOKUP(B256,'Full FBS'!$B$18:$M$2049,10,0)</f>
        <v>39</v>
      </c>
      <c r="L256" s="156">
        <f>VLOOKUP(B256,'Full FBS'!$B$18:$M$2049,11,0)</f>
        <v>507</v>
      </c>
      <c r="M256" s="156">
        <f>VLOOKUP(B256,'Full FBS'!$B$18:$M$2049,12,0)</f>
        <v>3</v>
      </c>
      <c r="N256" s="153">
        <f>SUM(G256*$D$8+H256*$D$5+I256*$D$9+J256*$D$6+K256*$D$11+L256*$D$10+M256*$D$7)</f>
        <v>88.2</v>
      </c>
      <c r="O256" s="159">
        <f>VLOOKUP(B256, 'Full FBS'!$B$18:$P$2049, 14, FALSE)</f>
        <v>1</v>
      </c>
      <c r="P256" s="160">
        <f>SUM((((I256+L256)/1200*0.35)+(J256+M256)/14*0.35)+(K256/90)*0.3)*100*O256</f>
        <v>35.287500000000001</v>
      </c>
      <c r="Q256" s="29"/>
      <c r="R256" s="14"/>
      <c r="S256" s="14"/>
      <c r="T256" s="14"/>
      <c r="U256" s="14"/>
    </row>
    <row r="257" spans="1:21" ht="13.5" customHeight="1">
      <c r="A257" s="154">
        <f>RANK(N257,$N$18:$N$850)</f>
        <v>240</v>
      </c>
      <c r="B257" s="148" t="s">
        <v>913</v>
      </c>
      <c r="C257" s="148" t="s">
        <v>1937</v>
      </c>
      <c r="D257" s="149" t="s">
        <v>43</v>
      </c>
      <c r="E257" s="149" t="s">
        <v>34</v>
      </c>
      <c r="F257" s="149" t="s">
        <v>35</v>
      </c>
      <c r="G257" s="156">
        <f>VLOOKUP(B257,'Full FBS'!$B$18:$M$2049,6,0)</f>
        <v>0</v>
      </c>
      <c r="H257" s="156">
        <f>VLOOKUP(B257,'Full FBS'!$B$18:$M$2049,7,0)</f>
        <v>0</v>
      </c>
      <c r="I257" s="156">
        <f>VLOOKUP(B257,'Full FBS'!$B$18:$M$2049,8,0)</f>
        <v>0</v>
      </c>
      <c r="J257" s="156">
        <f>VLOOKUP(B257,'Full FBS'!$B$18:$M$2049,9,0)</f>
        <v>0</v>
      </c>
      <c r="K257" s="156">
        <f>VLOOKUP(B257,'Full FBS'!$B$18:$M$2049,10,0)</f>
        <v>38</v>
      </c>
      <c r="L257" s="156">
        <f>VLOOKUP(B257,'Full FBS'!$B$18:$M$2049,11,0)</f>
        <v>511</v>
      </c>
      <c r="M257" s="156">
        <f>VLOOKUP(B257,'Full FBS'!$B$18:$M$2049,12,0)</f>
        <v>3</v>
      </c>
      <c r="N257" s="153">
        <f>SUM(G257*$D$8+H257*$D$5+I257*$D$9+J257*$D$6+K257*$D$11+L257*$D$10+M257*$D$7)</f>
        <v>88.1</v>
      </c>
      <c r="O257" s="159">
        <f>VLOOKUP(B257, 'Full FBS'!$B$18:$P$2049, 14, FALSE)</f>
        <v>1</v>
      </c>
      <c r="P257" s="160">
        <f>SUM((((I257+L257)/1200*0.35)+(J257+M257)/14*0.35)+(K257/90)*0.3)*100*O257</f>
        <v>35.070833333333326</v>
      </c>
      <c r="Q257" s="29"/>
      <c r="R257" s="14"/>
      <c r="S257" s="14"/>
      <c r="T257" s="14"/>
      <c r="U257" s="14"/>
    </row>
    <row r="258" spans="1:21" ht="13.5" customHeight="1">
      <c r="A258" s="154">
        <f>RANK(N258,$N$18:$N$850)</f>
        <v>240</v>
      </c>
      <c r="B258" s="148" t="s">
        <v>1844</v>
      </c>
      <c r="C258" s="148" t="s">
        <v>62</v>
      </c>
      <c r="D258" s="149" t="s">
        <v>43</v>
      </c>
      <c r="E258" s="149" t="s">
        <v>34</v>
      </c>
      <c r="F258" s="149" t="s">
        <v>47</v>
      </c>
      <c r="G258" s="156">
        <f>VLOOKUP(B258,'Full FBS'!$B$18:$M$2049,6,0)</f>
        <v>0</v>
      </c>
      <c r="H258" s="156">
        <f>VLOOKUP(B258,'Full FBS'!$B$18:$M$2049,7,0)</f>
        <v>0</v>
      </c>
      <c r="I258" s="156">
        <f>VLOOKUP(B258,'Full FBS'!$B$18:$M$2049,8,0)</f>
        <v>0</v>
      </c>
      <c r="J258" s="156">
        <f>VLOOKUP(B258,'Full FBS'!$B$18:$M$2049,9,0)</f>
        <v>0</v>
      </c>
      <c r="K258" s="156">
        <f>VLOOKUP(B258,'Full FBS'!$B$18:$M$2049,10,0)</f>
        <v>34</v>
      </c>
      <c r="L258" s="156">
        <f>VLOOKUP(B258,'Full FBS'!$B$18:$M$2049,11,0)</f>
        <v>471</v>
      </c>
      <c r="M258" s="156">
        <f>VLOOKUP(B258,'Full FBS'!$B$18:$M$2049,12,0)</f>
        <v>4</v>
      </c>
      <c r="N258" s="153">
        <f>SUM(G258*$D$8+H258*$D$5+I258*$D$9+J258*$D$6+K258*$D$11+L258*$D$10+M258*$D$7)</f>
        <v>88.1</v>
      </c>
      <c r="O258" s="159">
        <f>VLOOKUP(B258, 'Full FBS'!$B$18:$P$2049, 14, FALSE)</f>
        <v>1</v>
      </c>
      <c r="P258" s="160">
        <f>SUM((((I258+L258)/1200*0.35)+(J258+M258)/14*0.35)+(K258/90)*0.3)*100*O258</f>
        <v>35.070833333333333</v>
      </c>
      <c r="Q258" s="29"/>
      <c r="R258" s="14"/>
      <c r="S258" s="14"/>
      <c r="T258" s="14"/>
      <c r="U258" s="14"/>
    </row>
    <row r="259" spans="1:21" ht="13.5" customHeight="1">
      <c r="A259" s="154">
        <f>RANK(N259,$N$18:$N$850)</f>
        <v>242</v>
      </c>
      <c r="B259" s="148" t="s">
        <v>971</v>
      </c>
      <c r="C259" s="148" t="s">
        <v>60</v>
      </c>
      <c r="D259" s="149" t="s">
        <v>43</v>
      </c>
      <c r="E259" s="149" t="s">
        <v>36</v>
      </c>
      <c r="F259" s="149" t="s">
        <v>337</v>
      </c>
      <c r="G259" s="156">
        <f>VLOOKUP(B259,'Full FBS'!$B$18:$M$2049,6,0)</f>
        <v>0</v>
      </c>
      <c r="H259" s="156">
        <f>VLOOKUP(B259,'Full FBS'!$B$18:$M$2049,7,0)</f>
        <v>0</v>
      </c>
      <c r="I259" s="156">
        <f>VLOOKUP(B259,'Full FBS'!$B$18:$M$2049,8,0)</f>
        <v>0</v>
      </c>
      <c r="J259" s="156">
        <f>VLOOKUP(B259,'Full FBS'!$B$18:$M$2049,9,0)</f>
        <v>0</v>
      </c>
      <c r="K259" s="156">
        <f>VLOOKUP(B259,'Full FBS'!$B$18:$M$2049,10,0)</f>
        <v>29</v>
      </c>
      <c r="L259" s="156">
        <f>VLOOKUP(B259,'Full FBS'!$B$18:$M$2049,11,0)</f>
        <v>493</v>
      </c>
      <c r="M259" s="156">
        <f>VLOOKUP(B259,'Full FBS'!$B$18:$M$2049,12,0)</f>
        <v>4</v>
      </c>
      <c r="N259" s="153">
        <f>SUM(G259*$D$8+H259*$D$5+I259*$D$9+J259*$D$6+K259*$D$11+L259*$D$10+M259*$D$7)</f>
        <v>87.800000000000011</v>
      </c>
      <c r="O259" s="159">
        <f>VLOOKUP(B259, 'Full FBS'!$B$18:$P$2049, 14, FALSE)</f>
        <v>1</v>
      </c>
      <c r="P259" s="160">
        <f>SUM((((I259+L259)/1200*0.35)+(J259+M259)/14*0.35)+(K259/90)*0.3)*100*O259</f>
        <v>34.045833333333334</v>
      </c>
      <c r="Q259" s="29"/>
      <c r="R259" s="14"/>
      <c r="S259" s="14"/>
      <c r="T259" s="14"/>
      <c r="U259" s="14"/>
    </row>
    <row r="260" spans="1:21" ht="13.5" customHeight="1">
      <c r="A260" s="154">
        <f>RANK(N260,$N$18:$N$850)</f>
        <v>243</v>
      </c>
      <c r="B260" s="148" t="s">
        <v>325</v>
      </c>
      <c r="C260" s="148" t="s">
        <v>1915</v>
      </c>
      <c r="D260" s="149" t="s">
        <v>43</v>
      </c>
      <c r="E260" s="149" t="s">
        <v>34</v>
      </c>
      <c r="F260" s="149" t="s">
        <v>35</v>
      </c>
      <c r="G260" s="156">
        <f>VLOOKUP(B260,'Full FBS'!$B$18:$M$2049,6,0)</f>
        <v>0</v>
      </c>
      <c r="H260" s="156">
        <f>VLOOKUP(B260,'Full FBS'!$B$18:$M$2049,7,0)</f>
        <v>0</v>
      </c>
      <c r="I260" s="156">
        <f>VLOOKUP(B260,'Full FBS'!$B$18:$M$2049,8,0)</f>
        <v>0</v>
      </c>
      <c r="J260" s="156">
        <f>VLOOKUP(B260,'Full FBS'!$B$18:$M$2049,9,0)</f>
        <v>0</v>
      </c>
      <c r="K260" s="156">
        <f>VLOOKUP(B260,'Full FBS'!$B$18:$M$2049,10,0)</f>
        <v>40</v>
      </c>
      <c r="L260" s="156">
        <f>VLOOKUP(B260,'Full FBS'!$B$18:$M$2049,11,0)</f>
        <v>497</v>
      </c>
      <c r="M260" s="156">
        <f>VLOOKUP(B260,'Full FBS'!$B$18:$M$2049,12,0)</f>
        <v>3</v>
      </c>
      <c r="N260" s="153">
        <f>SUM(G260*$D$8+H260*$D$5+I260*$D$9+J260*$D$6+K260*$D$11+L260*$D$10+M260*$D$7)</f>
        <v>87.7</v>
      </c>
      <c r="O260" s="159">
        <f>VLOOKUP(B260, 'Full FBS'!$B$18:$P$2049, 14, FALSE)</f>
        <v>1</v>
      </c>
      <c r="P260" s="160">
        <f>SUM((((I260+L260)/1200*0.35)+(J260+M260)/14*0.35)+(K260/90)*0.3)*100*O260</f>
        <v>35.329166666666666</v>
      </c>
      <c r="Q260" s="29"/>
      <c r="R260" s="14"/>
      <c r="S260" s="14"/>
      <c r="T260" s="14"/>
      <c r="U260" s="14"/>
    </row>
    <row r="261" spans="1:21" ht="13.5" customHeight="1">
      <c r="A261" s="154">
        <f>RANK(N261,$N$18:$N$850)</f>
        <v>244</v>
      </c>
      <c r="B261" s="148" t="s">
        <v>794</v>
      </c>
      <c r="C261" s="148" t="s">
        <v>1934</v>
      </c>
      <c r="D261" s="149" t="s">
        <v>43</v>
      </c>
      <c r="E261" s="149" t="s">
        <v>34</v>
      </c>
      <c r="F261" s="149" t="s">
        <v>37</v>
      </c>
      <c r="G261" s="156">
        <f>VLOOKUP(B261,'Full FBS'!$B$18:$M$2049,6,0)</f>
        <v>0</v>
      </c>
      <c r="H261" s="156">
        <f>VLOOKUP(B261,'Full FBS'!$B$18:$M$2049,7,0)</f>
        <v>0</v>
      </c>
      <c r="I261" s="156">
        <f>VLOOKUP(B261,'Full FBS'!$B$18:$M$2049,8,0)</f>
        <v>30</v>
      </c>
      <c r="J261" s="156">
        <f>VLOOKUP(B261,'Full FBS'!$B$18:$M$2049,9,0)</f>
        <v>0</v>
      </c>
      <c r="K261" s="156">
        <f>VLOOKUP(B261,'Full FBS'!$B$18:$M$2049,10,0)</f>
        <v>34</v>
      </c>
      <c r="L261" s="156">
        <f>VLOOKUP(B261,'Full FBS'!$B$18:$M$2049,11,0)</f>
        <v>491</v>
      </c>
      <c r="M261" s="156">
        <f>VLOOKUP(B261,'Full FBS'!$B$18:$M$2049,12,0)</f>
        <v>3</v>
      </c>
      <c r="N261" s="153">
        <f>SUM(G261*$D$8+H261*$D$5+I261*$D$9+J261*$D$6+K261*$D$11+L261*$D$10+M261*$D$7)</f>
        <v>87.1</v>
      </c>
      <c r="O261" s="159">
        <f>VLOOKUP(B261, 'Full FBS'!$B$18:$P$2049, 14, FALSE)</f>
        <v>1</v>
      </c>
      <c r="P261" s="160">
        <f>SUM((((I261+L261)/1200*0.35)+(J261+M261)/14*0.35)+(K261/90)*0.3)*100*O261</f>
        <v>34.029166666666669</v>
      </c>
      <c r="Q261" s="29"/>
      <c r="R261" s="14"/>
      <c r="S261" s="14"/>
      <c r="T261" s="14"/>
      <c r="U261" s="14"/>
    </row>
    <row r="262" spans="1:21" ht="13.5" customHeight="1">
      <c r="A262" s="154">
        <f>RANK(N262,$N$18:$N$850)</f>
        <v>245</v>
      </c>
      <c r="B262" s="148" t="s">
        <v>1578</v>
      </c>
      <c r="C262" s="148" t="s">
        <v>1943</v>
      </c>
      <c r="D262" s="149" t="s">
        <v>43</v>
      </c>
      <c r="E262" s="149" t="s">
        <v>38</v>
      </c>
      <c r="F262" s="149" t="s">
        <v>336</v>
      </c>
      <c r="G262" s="156">
        <f>VLOOKUP(B262,'Full FBS'!$B$18:$M$2049,6,0)</f>
        <v>0</v>
      </c>
      <c r="H262" s="156">
        <f>VLOOKUP(B262,'Full FBS'!$B$18:$M$2049,7,0)</f>
        <v>0</v>
      </c>
      <c r="I262" s="156">
        <f>VLOOKUP(B262,'Full FBS'!$B$18:$M$2049,8,0)</f>
        <v>0</v>
      </c>
      <c r="J262" s="156">
        <f>VLOOKUP(B262,'Full FBS'!$B$18:$M$2049,9,0)</f>
        <v>0</v>
      </c>
      <c r="K262" s="156">
        <f>VLOOKUP(B262,'Full FBS'!$B$18:$M$2049,10,0)</f>
        <v>36</v>
      </c>
      <c r="L262" s="156">
        <f>VLOOKUP(B262,'Full FBS'!$B$18:$M$2049,11,0)</f>
        <v>508</v>
      </c>
      <c r="M262" s="156">
        <f>VLOOKUP(B262,'Full FBS'!$B$18:$M$2049,12,0)</f>
        <v>3</v>
      </c>
      <c r="N262" s="153">
        <f>SUM(G262*$D$8+H262*$D$5+I262*$D$9+J262*$D$6+K262*$D$11+L262*$D$10+M262*$D$7)</f>
        <v>86.800000000000011</v>
      </c>
      <c r="O262" s="159">
        <f>VLOOKUP(B262, 'Full FBS'!$B$18:$P$2049, 14, FALSE)</f>
        <v>1</v>
      </c>
      <c r="P262" s="160">
        <f>SUM((((I262+L262)/1200*0.35)+(J262+M262)/14*0.35)+(K262/90)*0.3)*100*O262</f>
        <v>34.31666666666667</v>
      </c>
      <c r="Q262" s="29"/>
      <c r="R262" s="14"/>
      <c r="S262" s="14"/>
      <c r="T262" s="14"/>
      <c r="U262" s="14"/>
    </row>
    <row r="263" spans="1:21" ht="13.5" customHeight="1">
      <c r="A263" s="154">
        <f>RANK(N263,$N$18:$N$850)</f>
        <v>246</v>
      </c>
      <c r="B263" s="148" t="s">
        <v>1759</v>
      </c>
      <c r="C263" s="148" t="s">
        <v>447</v>
      </c>
      <c r="D263" s="149" t="s">
        <v>43</v>
      </c>
      <c r="E263" s="149" t="s">
        <v>38</v>
      </c>
      <c r="F263" s="149" t="s">
        <v>1966</v>
      </c>
      <c r="G263" s="156">
        <f>VLOOKUP(B263,'Full FBS'!$B$18:$M$2049,6,0)</f>
        <v>0</v>
      </c>
      <c r="H263" s="156">
        <f>VLOOKUP(B263,'Full FBS'!$B$18:$M$2049,7,0)</f>
        <v>0</v>
      </c>
      <c r="I263" s="156">
        <f>VLOOKUP(B263,'Full FBS'!$B$18:$M$2049,8,0)</f>
        <v>0</v>
      </c>
      <c r="J263" s="156">
        <f>VLOOKUP(B263,'Full FBS'!$B$18:$M$2049,9,0)</f>
        <v>0</v>
      </c>
      <c r="K263" s="156">
        <f>VLOOKUP(B263,'Full FBS'!$B$18:$M$2049,10,0)</f>
        <v>38</v>
      </c>
      <c r="L263" s="156">
        <f>VLOOKUP(B263,'Full FBS'!$B$18:$M$2049,11,0)</f>
        <v>434</v>
      </c>
      <c r="M263" s="156">
        <f>VLOOKUP(B263,'Full FBS'!$B$18:$M$2049,12,0)</f>
        <v>4</v>
      </c>
      <c r="N263" s="153">
        <f>SUM(G263*$D$8+H263*$D$5+I263*$D$9+J263*$D$6+K263*$D$11+L263*$D$10+M263*$D$7)</f>
        <v>86.4</v>
      </c>
      <c r="O263" s="159">
        <f>VLOOKUP(B263, 'Full FBS'!$B$18:$P$2049, 14, FALSE)</f>
        <v>1</v>
      </c>
      <c r="P263" s="160">
        <f>SUM((((I263+L263)/1200*0.35)+(J263+M263)/14*0.35)+(K263/90)*0.3)*100*O263</f>
        <v>35.324999999999996</v>
      </c>
      <c r="Q263" s="29"/>
      <c r="R263" s="14"/>
      <c r="S263" s="14"/>
      <c r="T263" s="14"/>
      <c r="U263" s="14"/>
    </row>
    <row r="264" spans="1:21" ht="13.5" customHeight="1">
      <c r="A264" s="154">
        <f>RANK(N264,$N$18:$N$850)</f>
        <v>247</v>
      </c>
      <c r="B264" s="148" t="s">
        <v>2175</v>
      </c>
      <c r="C264" s="148" t="s">
        <v>416</v>
      </c>
      <c r="D264" s="149" t="s">
        <v>43</v>
      </c>
      <c r="E264" s="149" t="s">
        <v>36</v>
      </c>
      <c r="F264" s="149" t="s">
        <v>37</v>
      </c>
      <c r="G264" s="156">
        <f>VLOOKUP(B264,'Full FBS'!$B$18:$M$2049,6,0)</f>
        <v>0</v>
      </c>
      <c r="H264" s="156">
        <f>VLOOKUP(B264,'Full FBS'!$B$18:$M$2049,7,0)</f>
        <v>0</v>
      </c>
      <c r="I264" s="156">
        <f>VLOOKUP(B264,'Full FBS'!$B$18:$M$2049,8,0)</f>
        <v>0</v>
      </c>
      <c r="J264" s="156">
        <f>VLOOKUP(B264,'Full FBS'!$B$18:$M$2049,9,0)</f>
        <v>0</v>
      </c>
      <c r="K264" s="156">
        <f>VLOOKUP(B264,'Full FBS'!$B$18:$M$2049,10,0)</f>
        <v>39</v>
      </c>
      <c r="L264" s="156">
        <f>VLOOKUP(B264,'Full FBS'!$B$18:$M$2049,11,0)</f>
        <v>488</v>
      </c>
      <c r="M264" s="156">
        <f>VLOOKUP(B264,'Full FBS'!$B$18:$M$2049,12,0)</f>
        <v>3</v>
      </c>
      <c r="N264" s="153">
        <f>SUM(G264*$D$8+H264*$D$5+I264*$D$9+J264*$D$6+K264*$D$11+L264*$D$10+M264*$D$7)</f>
        <v>86.300000000000011</v>
      </c>
      <c r="O264" s="159">
        <f>VLOOKUP(B264, 'Full FBS'!$B$18:$P$2049, 14, FALSE)</f>
        <v>1</v>
      </c>
      <c r="P264" s="160">
        <f>SUM((((I264+L264)/1200*0.35)+(J264+M264)/14*0.35)+(K264/90)*0.3)*100*O264</f>
        <v>34.733333333333334</v>
      </c>
      <c r="Q264" s="29"/>
      <c r="R264" s="14"/>
      <c r="S264" s="14"/>
      <c r="T264" s="14"/>
      <c r="U264" s="14"/>
    </row>
    <row r="265" spans="1:21" ht="13.5" customHeight="1">
      <c r="A265" s="154">
        <f>RANK(N265,$N$18:$N$850)</f>
        <v>248</v>
      </c>
      <c r="B265" s="148" t="s">
        <v>380</v>
      </c>
      <c r="C265" s="148" t="s">
        <v>1956</v>
      </c>
      <c r="D265" s="149" t="s">
        <v>43</v>
      </c>
      <c r="E265" s="149" t="s">
        <v>38</v>
      </c>
      <c r="F265" s="149" t="s">
        <v>1047</v>
      </c>
      <c r="G265" s="156">
        <f>VLOOKUP(B265,'Full FBS'!$B$18:$M$2049,6,0)</f>
        <v>0</v>
      </c>
      <c r="H265" s="156">
        <f>VLOOKUP(B265,'Full FBS'!$B$18:$M$2049,7,0)</f>
        <v>0</v>
      </c>
      <c r="I265" s="156">
        <f>VLOOKUP(B265,'Full FBS'!$B$18:$M$2049,8,0)</f>
        <v>0</v>
      </c>
      <c r="J265" s="156">
        <f>VLOOKUP(B265,'Full FBS'!$B$18:$M$2049,9,0)</f>
        <v>0</v>
      </c>
      <c r="K265" s="156">
        <f>VLOOKUP(B265,'Full FBS'!$B$18:$M$2049,10,0)</f>
        <v>41</v>
      </c>
      <c r="L265" s="156">
        <f>VLOOKUP(B265,'Full FBS'!$B$18:$M$2049,11,0)</f>
        <v>477</v>
      </c>
      <c r="M265" s="156">
        <f>VLOOKUP(B265,'Full FBS'!$B$18:$M$2049,12,0)</f>
        <v>3</v>
      </c>
      <c r="N265" s="153">
        <f>SUM(G265*$D$8+H265*$D$5+I265*$D$9+J265*$D$6+K265*$D$11+L265*$D$10+M265*$D$7)</f>
        <v>86.2</v>
      </c>
      <c r="O265" s="159">
        <f>VLOOKUP(B265, 'Full FBS'!$B$18:$P$2049, 14, FALSE)</f>
        <v>1</v>
      </c>
      <c r="P265" s="160">
        <f>SUM((((I265+L265)/1200*0.35)+(J265+M265)/14*0.35)+(K265/90)*0.3)*100*O265</f>
        <v>35.079166666666666</v>
      </c>
      <c r="Q265" s="29"/>
      <c r="R265" s="14"/>
      <c r="S265" s="14"/>
      <c r="T265" s="14"/>
      <c r="U265" s="14"/>
    </row>
    <row r="266" spans="1:21" ht="13.5" customHeight="1">
      <c r="A266" s="154">
        <f>RANK(N266,$N$18:$N$850)</f>
        <v>249</v>
      </c>
      <c r="B266" s="148" t="s">
        <v>230</v>
      </c>
      <c r="C266" s="148" t="s">
        <v>409</v>
      </c>
      <c r="D266" s="149" t="s">
        <v>43</v>
      </c>
      <c r="E266" s="149" t="s">
        <v>34</v>
      </c>
      <c r="F266" s="149" t="s">
        <v>37</v>
      </c>
      <c r="G266" s="156">
        <f>VLOOKUP(B266,'Full FBS'!$B$18:$M$2049,6,0)</f>
        <v>0</v>
      </c>
      <c r="H266" s="156">
        <f>VLOOKUP(B266,'Full FBS'!$B$18:$M$2049,7,0)</f>
        <v>0</v>
      </c>
      <c r="I266" s="156">
        <f>VLOOKUP(B266,'Full FBS'!$B$18:$M$2049,8,0)</f>
        <v>0</v>
      </c>
      <c r="J266" s="156">
        <f>VLOOKUP(B266,'Full FBS'!$B$18:$M$2049,9,0)</f>
        <v>0</v>
      </c>
      <c r="K266" s="156">
        <f>VLOOKUP(B266,'Full FBS'!$B$18:$M$2049,10,0)</f>
        <v>42</v>
      </c>
      <c r="L266" s="156">
        <f>VLOOKUP(B266,'Full FBS'!$B$18:$M$2049,11,0)</f>
        <v>531</v>
      </c>
      <c r="M266" s="156">
        <f>VLOOKUP(B266,'Full FBS'!$B$18:$M$2049,12,0)</f>
        <v>2</v>
      </c>
      <c r="N266" s="153">
        <f>SUM(G266*$D$8+H266*$D$5+I266*$D$9+J266*$D$6+K266*$D$11+L266*$D$10+M266*$D$7)</f>
        <v>86.1</v>
      </c>
      <c r="O266" s="159">
        <f>VLOOKUP(B266, 'Full FBS'!$B$18:$P$2049, 14, FALSE)</f>
        <v>1</v>
      </c>
      <c r="P266" s="160">
        <f>SUM((((I266+L266)/1200*0.35)+(J266+M266)/14*0.35)+(K266/90)*0.3)*100*O266</f>
        <v>34.48749999999999</v>
      </c>
      <c r="Q266" s="29"/>
      <c r="R266" s="14"/>
      <c r="S266" s="14"/>
      <c r="T266" s="14"/>
      <c r="U266" s="14"/>
    </row>
    <row r="267" spans="1:21" ht="13.5" customHeight="1">
      <c r="A267" s="154">
        <f>RANK(N267,$N$18:$N$850)</f>
        <v>250</v>
      </c>
      <c r="B267" s="148" t="s">
        <v>995</v>
      </c>
      <c r="C267" s="148" t="s">
        <v>1046</v>
      </c>
      <c r="D267" s="149" t="s">
        <v>43</v>
      </c>
      <c r="E267" s="149" t="s">
        <v>36</v>
      </c>
      <c r="F267" s="149" t="s">
        <v>37</v>
      </c>
      <c r="G267" s="156">
        <f>VLOOKUP(B267,'Full FBS'!$B$18:$M$2049,6,0)</f>
        <v>0</v>
      </c>
      <c r="H267" s="156">
        <f>VLOOKUP(B267,'Full FBS'!$B$18:$M$2049,7,0)</f>
        <v>0</v>
      </c>
      <c r="I267" s="156">
        <f>VLOOKUP(B267,'Full FBS'!$B$18:$M$2049,8,0)</f>
        <v>0</v>
      </c>
      <c r="J267" s="156">
        <f>VLOOKUP(B267,'Full FBS'!$B$18:$M$2049,9,0)</f>
        <v>0</v>
      </c>
      <c r="K267" s="156">
        <f>VLOOKUP(B267,'Full FBS'!$B$18:$M$2049,10,0)</f>
        <v>34</v>
      </c>
      <c r="L267" s="156">
        <f>VLOOKUP(B267,'Full FBS'!$B$18:$M$2049,11,0)</f>
        <v>508</v>
      </c>
      <c r="M267" s="156">
        <f>VLOOKUP(B267,'Full FBS'!$B$18:$M$2049,12,0)</f>
        <v>3</v>
      </c>
      <c r="N267" s="153">
        <f>SUM(G267*$D$8+H267*$D$5+I267*$D$9+J267*$D$6+K267*$D$11+L267*$D$10+M267*$D$7)</f>
        <v>85.800000000000011</v>
      </c>
      <c r="O267" s="159">
        <f>VLOOKUP(B267, 'Full FBS'!$B$18:$P$2049, 14, FALSE)</f>
        <v>1</v>
      </c>
      <c r="P267" s="160">
        <f>SUM((((I267+L267)/1200*0.35)+(J267+M267)/14*0.35)+(K267/90)*0.3)*100*O267</f>
        <v>33.650000000000006</v>
      </c>
      <c r="Q267" s="29"/>
      <c r="R267" s="14"/>
      <c r="S267" s="14"/>
      <c r="T267" s="14"/>
      <c r="U267" s="14"/>
    </row>
    <row r="268" spans="1:21" ht="13.5" customHeight="1">
      <c r="A268" s="154">
        <f>RANK(N268,$N$18:$N$850)</f>
        <v>251</v>
      </c>
      <c r="B268" s="148" t="s">
        <v>166</v>
      </c>
      <c r="C268" s="148" t="s">
        <v>46</v>
      </c>
      <c r="D268" s="149" t="s">
        <v>43</v>
      </c>
      <c r="E268" s="149" t="s">
        <v>38</v>
      </c>
      <c r="F268" s="149" t="s">
        <v>336</v>
      </c>
      <c r="G268" s="156">
        <f>VLOOKUP(B268,'Full FBS'!$B$18:$M$2049,6,0)</f>
        <v>0</v>
      </c>
      <c r="H268" s="156">
        <f>VLOOKUP(B268,'Full FBS'!$B$18:$M$2049,7,0)</f>
        <v>0</v>
      </c>
      <c r="I268" s="156">
        <f>VLOOKUP(B268,'Full FBS'!$B$18:$M$2049,8,0)</f>
        <v>0</v>
      </c>
      <c r="J268" s="156">
        <f>VLOOKUP(B268,'Full FBS'!$B$18:$M$2049,9,0)</f>
        <v>0</v>
      </c>
      <c r="K268" s="156">
        <f>VLOOKUP(B268,'Full FBS'!$B$18:$M$2049,10,0)</f>
        <v>36</v>
      </c>
      <c r="L268" s="156">
        <f>VLOOKUP(B268,'Full FBS'!$B$18:$M$2049,11,0)</f>
        <v>432</v>
      </c>
      <c r="M268" s="156">
        <f>VLOOKUP(B268,'Full FBS'!$B$18:$M$2049,12,0)</f>
        <v>4</v>
      </c>
      <c r="N268" s="153">
        <f>SUM(G268*$D$8+H268*$D$5+I268*$D$9+J268*$D$6+K268*$D$11+L268*$D$10+M268*$D$7)</f>
        <v>85.2</v>
      </c>
      <c r="O268" s="159">
        <f>VLOOKUP(B268, 'Full FBS'!$B$18:$P$2049, 14, FALSE)</f>
        <v>1</v>
      </c>
      <c r="P268" s="160">
        <f>SUM((((I268+L268)/1200*0.35)+(J268+M268)/14*0.35)+(K268/90)*0.3)*100*O268</f>
        <v>34.599999999999994</v>
      </c>
      <c r="Q268" s="29"/>
      <c r="R268" s="14"/>
      <c r="S268" s="14"/>
      <c r="T268" s="14"/>
      <c r="U268" s="14"/>
    </row>
    <row r="269" spans="1:21" ht="13.5" customHeight="1">
      <c r="A269" s="154">
        <f>RANK(N269,$N$18:$N$850)</f>
        <v>251</v>
      </c>
      <c r="B269" s="148" t="s">
        <v>1266</v>
      </c>
      <c r="C269" s="148" t="s">
        <v>1918</v>
      </c>
      <c r="D269" s="149" t="s">
        <v>43</v>
      </c>
      <c r="E269" s="149" t="s">
        <v>34</v>
      </c>
      <c r="F269" s="149" t="s">
        <v>45</v>
      </c>
      <c r="G269" s="156">
        <f>VLOOKUP(B269,'Full FBS'!$B$18:$M$2049,6,0)</f>
        <v>0</v>
      </c>
      <c r="H269" s="156">
        <f>VLOOKUP(B269,'Full FBS'!$B$18:$M$2049,7,0)</f>
        <v>0</v>
      </c>
      <c r="I269" s="156">
        <f>VLOOKUP(B269,'Full FBS'!$B$18:$M$2049,8,0)</f>
        <v>0</v>
      </c>
      <c r="J269" s="156">
        <f>VLOOKUP(B269,'Full FBS'!$B$18:$M$2049,9,0)</f>
        <v>0</v>
      </c>
      <c r="K269" s="156">
        <f>VLOOKUP(B269,'Full FBS'!$B$18:$M$2049,10,0)</f>
        <v>34</v>
      </c>
      <c r="L269" s="156">
        <f>VLOOKUP(B269,'Full FBS'!$B$18:$M$2049,11,0)</f>
        <v>502</v>
      </c>
      <c r="M269" s="156">
        <f>VLOOKUP(B269,'Full FBS'!$B$18:$M$2049,12,0)</f>
        <v>3</v>
      </c>
      <c r="N269" s="153">
        <f>SUM(G269*$D$8+H269*$D$5+I269*$D$9+J269*$D$6+K269*$D$11+L269*$D$10+M269*$D$7)</f>
        <v>85.2</v>
      </c>
      <c r="O269" s="159">
        <f>VLOOKUP(B269, 'Full FBS'!$B$18:$P$2049, 14, FALSE)</f>
        <v>1</v>
      </c>
      <c r="P269" s="160">
        <f>SUM((((I269+L269)/1200*0.35)+(J269+M269)/14*0.35)+(K269/90)*0.3)*100*O269</f>
        <v>33.475000000000001</v>
      </c>
      <c r="Q269" s="29"/>
      <c r="R269" s="14"/>
      <c r="S269" s="14"/>
      <c r="T269" s="14"/>
      <c r="U269" s="14"/>
    </row>
    <row r="270" spans="1:21" ht="13.5" customHeight="1">
      <c r="A270" s="154">
        <f>RANK(N270,$N$18:$N$850)</f>
        <v>253</v>
      </c>
      <c r="B270" s="148" t="s">
        <v>1235</v>
      </c>
      <c r="C270" s="148" t="s">
        <v>1916</v>
      </c>
      <c r="D270" s="149" t="s">
        <v>43</v>
      </c>
      <c r="E270" s="149" t="s">
        <v>34</v>
      </c>
      <c r="F270" s="149" t="s">
        <v>47</v>
      </c>
      <c r="G270" s="156">
        <f>VLOOKUP(B270,'Full FBS'!$B$18:$M$2049,6,0)</f>
        <v>0</v>
      </c>
      <c r="H270" s="156">
        <f>VLOOKUP(B270,'Full FBS'!$B$18:$M$2049,7,0)</f>
        <v>0</v>
      </c>
      <c r="I270" s="156">
        <f>VLOOKUP(B270,'Full FBS'!$B$18:$M$2049,8,0)</f>
        <v>0</v>
      </c>
      <c r="J270" s="156">
        <f>VLOOKUP(B270,'Full FBS'!$B$18:$M$2049,9,0)</f>
        <v>0</v>
      </c>
      <c r="K270" s="156">
        <f>VLOOKUP(B270,'Full FBS'!$B$18:$M$2049,10,0)</f>
        <v>34</v>
      </c>
      <c r="L270" s="156">
        <f>VLOOKUP(B270,'Full FBS'!$B$18:$M$2049,11,0)</f>
        <v>500</v>
      </c>
      <c r="M270" s="156">
        <f>VLOOKUP(B270,'Full FBS'!$B$18:$M$2049,12,0)</f>
        <v>3</v>
      </c>
      <c r="N270" s="153">
        <f>SUM(G270*$D$8+H270*$D$5+I270*$D$9+J270*$D$6+K270*$D$11+L270*$D$10+M270*$D$7)</f>
        <v>85</v>
      </c>
      <c r="O270" s="159">
        <f>VLOOKUP(B270, 'Full FBS'!$B$18:$P$2049, 14, FALSE)</f>
        <v>1</v>
      </c>
      <c r="P270" s="160">
        <f>SUM((((I270+L270)/1200*0.35)+(J270+M270)/14*0.35)+(K270/90)*0.3)*100*O270</f>
        <v>33.416666666666664</v>
      </c>
      <c r="Q270" s="29"/>
      <c r="R270" s="14"/>
      <c r="S270" s="14"/>
      <c r="T270" s="14"/>
      <c r="U270" s="14"/>
    </row>
    <row r="271" spans="1:21" ht="13.5" customHeight="1">
      <c r="A271" s="154">
        <f>RANK(N271,$N$18:$N$850)</f>
        <v>254</v>
      </c>
      <c r="B271" s="148" t="s">
        <v>1402</v>
      </c>
      <c r="C271" s="148" t="s">
        <v>1929</v>
      </c>
      <c r="D271" s="149" t="s">
        <v>43</v>
      </c>
      <c r="E271" s="149" t="s">
        <v>38</v>
      </c>
      <c r="F271" s="149" t="s">
        <v>1966</v>
      </c>
      <c r="G271" s="156">
        <f>VLOOKUP(B271,'Full FBS'!$B$18:$M$2049,6,0)</f>
        <v>0</v>
      </c>
      <c r="H271" s="156">
        <f>VLOOKUP(B271,'Full FBS'!$B$18:$M$2049,7,0)</f>
        <v>0</v>
      </c>
      <c r="I271" s="156">
        <f>VLOOKUP(B271,'Full FBS'!$B$18:$M$2049,8,0)</f>
        <v>0</v>
      </c>
      <c r="J271" s="156">
        <f>VLOOKUP(B271,'Full FBS'!$B$18:$M$2049,9,0)</f>
        <v>0</v>
      </c>
      <c r="K271" s="156">
        <f>VLOOKUP(B271,'Full FBS'!$B$18:$M$2049,10,0)</f>
        <v>28</v>
      </c>
      <c r="L271" s="156">
        <f>VLOOKUP(B271,'Full FBS'!$B$18:$M$2049,11,0)</f>
        <v>402</v>
      </c>
      <c r="M271" s="156">
        <f>VLOOKUP(B271,'Full FBS'!$B$18:$M$2049,12,0)</f>
        <v>5</v>
      </c>
      <c r="N271" s="153">
        <f>SUM(G271*$D$8+H271*$D$5+I271*$D$9+J271*$D$6+K271*$D$11+L271*$D$10+M271*$D$7)</f>
        <v>84.2</v>
      </c>
      <c r="O271" s="159">
        <f>VLOOKUP(B271, 'Full FBS'!$B$18:$P$2049, 14, FALSE)</f>
        <v>1</v>
      </c>
      <c r="P271" s="160">
        <f>SUM((((I271+L271)/1200*0.35)+(J271+M271)/14*0.35)+(K271/90)*0.3)*100*O271</f>
        <v>33.558333333333337</v>
      </c>
      <c r="Q271" s="29"/>
      <c r="R271" s="14"/>
      <c r="S271" s="14"/>
      <c r="T271" s="14"/>
      <c r="U271" s="14"/>
    </row>
    <row r="272" spans="1:21" ht="13.5" customHeight="1">
      <c r="A272" s="154">
        <f>RANK(N272,$N$18:$N$850)</f>
        <v>255</v>
      </c>
      <c r="B272" s="148" t="s">
        <v>751</v>
      </c>
      <c r="C272" s="148" t="s">
        <v>420</v>
      </c>
      <c r="D272" s="149" t="s">
        <v>43</v>
      </c>
      <c r="E272" s="149" t="s">
        <v>36</v>
      </c>
      <c r="F272" s="149" t="s">
        <v>337</v>
      </c>
      <c r="G272" s="156">
        <f>VLOOKUP(B272,'Full FBS'!$B$18:$M$2049,6,0)</f>
        <v>0</v>
      </c>
      <c r="H272" s="156">
        <f>VLOOKUP(B272,'Full FBS'!$B$18:$M$2049,7,0)</f>
        <v>0</v>
      </c>
      <c r="I272" s="156">
        <f>VLOOKUP(B272,'Full FBS'!$B$18:$M$2049,8,0)</f>
        <v>0</v>
      </c>
      <c r="J272" s="156">
        <f>VLOOKUP(B272,'Full FBS'!$B$18:$M$2049,9,0)</f>
        <v>0</v>
      </c>
      <c r="K272" s="156">
        <f>VLOOKUP(B272,'Full FBS'!$B$18:$M$2049,10,0)</f>
        <v>34</v>
      </c>
      <c r="L272" s="156">
        <f>VLOOKUP(B272,'Full FBS'!$B$18:$M$2049,11,0)</f>
        <v>489</v>
      </c>
      <c r="M272" s="156">
        <f>VLOOKUP(B272,'Full FBS'!$B$18:$M$2049,12,0)</f>
        <v>3</v>
      </c>
      <c r="N272" s="153">
        <f>SUM(G272*$D$8+H272*$D$5+I272*$D$9+J272*$D$6+K272*$D$11+L272*$D$10+M272*$D$7)</f>
        <v>83.9</v>
      </c>
      <c r="O272" s="159">
        <f>VLOOKUP(B272, 'Full FBS'!$B$18:$P$2049, 14, FALSE)</f>
        <v>1</v>
      </c>
      <c r="P272" s="160">
        <f>SUM((((I272+L272)/1200*0.35)+(J272+M272)/14*0.35)+(K272/90)*0.3)*100*O272</f>
        <v>33.095833333333331</v>
      </c>
      <c r="Q272" s="29"/>
      <c r="R272" s="14"/>
      <c r="S272" s="14"/>
      <c r="T272" s="14"/>
      <c r="U272" s="14"/>
    </row>
    <row r="273" spans="1:21" ht="13.5" customHeight="1">
      <c r="A273" s="154">
        <f>RANK(N273,$N$18:$N$850)</f>
        <v>256</v>
      </c>
      <c r="B273" s="148" t="s">
        <v>359</v>
      </c>
      <c r="C273" s="148" t="s">
        <v>408</v>
      </c>
      <c r="D273" s="149" t="s">
        <v>43</v>
      </c>
      <c r="E273" s="149" t="s">
        <v>34</v>
      </c>
      <c r="F273" s="149" t="s">
        <v>37</v>
      </c>
      <c r="G273" s="156">
        <f>VLOOKUP(B273,'Full FBS'!$B$18:$M$2049,6,0)</f>
        <v>0</v>
      </c>
      <c r="H273" s="156">
        <f>VLOOKUP(B273,'Full FBS'!$B$18:$M$2049,7,0)</f>
        <v>0</v>
      </c>
      <c r="I273" s="156">
        <f>VLOOKUP(B273,'Full FBS'!$B$18:$M$2049,8,0)</f>
        <v>0</v>
      </c>
      <c r="J273" s="156">
        <f>VLOOKUP(B273,'Full FBS'!$B$18:$M$2049,9,0)</f>
        <v>0</v>
      </c>
      <c r="K273" s="156">
        <f>VLOOKUP(B273,'Full FBS'!$B$18:$M$2049,10,0)</f>
        <v>32</v>
      </c>
      <c r="L273" s="156">
        <f>VLOOKUP(B273,'Full FBS'!$B$18:$M$2049,11,0)</f>
        <v>496</v>
      </c>
      <c r="M273" s="156">
        <f>VLOOKUP(B273,'Full FBS'!$B$18:$M$2049,12,0)</f>
        <v>3</v>
      </c>
      <c r="N273" s="153">
        <f>SUM(G273*$D$8+H273*$D$5+I273*$D$9+J273*$D$6+K273*$D$11+L273*$D$10+M273*$D$7)</f>
        <v>83.6</v>
      </c>
      <c r="O273" s="159">
        <f>VLOOKUP(B273, 'Full FBS'!$B$18:$P$2049, 14, FALSE)</f>
        <v>1</v>
      </c>
      <c r="P273" s="160">
        <f>SUM((((I273+L273)/1200*0.35)+(J273+M273)/14*0.35)+(K273/90)*0.3)*100*O273</f>
        <v>32.63333333333334</v>
      </c>
      <c r="Q273" s="29"/>
      <c r="R273" s="14"/>
      <c r="S273" s="14"/>
      <c r="T273" s="14"/>
      <c r="U273" s="14"/>
    </row>
    <row r="274" spans="1:21" ht="13.5" customHeight="1">
      <c r="A274" s="154">
        <f>RANK(N274,$N$18:$N$850)</f>
        <v>257</v>
      </c>
      <c r="B274" s="148" t="s">
        <v>1207</v>
      </c>
      <c r="C274" s="148" t="s">
        <v>426</v>
      </c>
      <c r="D274" s="149" t="s">
        <v>43</v>
      </c>
      <c r="E274" s="149" t="s">
        <v>40</v>
      </c>
      <c r="F274" s="149" t="s">
        <v>45</v>
      </c>
      <c r="G274" s="156">
        <f>VLOOKUP(B274,'Full FBS'!$B$18:$M$2049,6,0)</f>
        <v>0</v>
      </c>
      <c r="H274" s="156">
        <f>VLOOKUP(B274,'Full FBS'!$B$18:$M$2049,7,0)</f>
        <v>0</v>
      </c>
      <c r="I274" s="156">
        <f>VLOOKUP(B274,'Full FBS'!$B$18:$M$2049,8,0)</f>
        <v>0</v>
      </c>
      <c r="J274" s="156">
        <f>VLOOKUP(B274,'Full FBS'!$B$18:$M$2049,9,0)</f>
        <v>0</v>
      </c>
      <c r="K274" s="156">
        <f>VLOOKUP(B274,'Full FBS'!$B$18:$M$2049,10,0)</f>
        <v>36</v>
      </c>
      <c r="L274" s="156">
        <f>VLOOKUP(B274,'Full FBS'!$B$18:$M$2049,11,0)</f>
        <v>474</v>
      </c>
      <c r="M274" s="156">
        <f>VLOOKUP(B274,'Full FBS'!$B$18:$M$2049,12,0)</f>
        <v>3</v>
      </c>
      <c r="N274" s="153">
        <f>SUM(G274*$D$8+H274*$D$5+I274*$D$9+J274*$D$6+K274*$D$11+L274*$D$10+M274*$D$7)</f>
        <v>83.4</v>
      </c>
      <c r="O274" s="159">
        <f>VLOOKUP(B274, 'Full FBS'!$B$18:$P$2049, 14, FALSE)</f>
        <v>1</v>
      </c>
      <c r="P274" s="160">
        <f>SUM((((I274+L274)/1200*0.35)+(J274+M274)/14*0.35)+(K274/90)*0.3)*100*O274</f>
        <v>33.324999999999996</v>
      </c>
      <c r="Q274" s="29"/>
      <c r="R274" s="14"/>
      <c r="S274" s="14"/>
      <c r="T274" s="14"/>
      <c r="U274" s="14"/>
    </row>
    <row r="275" spans="1:21" ht="13.5" customHeight="1">
      <c r="A275" s="154">
        <f>RANK(N275,$N$18:$N$850)</f>
        <v>258</v>
      </c>
      <c r="B275" s="148" t="s">
        <v>1001</v>
      </c>
      <c r="C275" s="148" t="s">
        <v>1959</v>
      </c>
      <c r="D275" s="149" t="s">
        <v>43</v>
      </c>
      <c r="E275" s="149" t="s">
        <v>34</v>
      </c>
      <c r="F275" s="149" t="s">
        <v>45</v>
      </c>
      <c r="G275" s="156">
        <f>VLOOKUP(B275,'Full FBS'!$B$18:$M$2049,6,0)</f>
        <v>0</v>
      </c>
      <c r="H275" s="156">
        <f>VLOOKUP(B275,'Full FBS'!$B$18:$M$2049,7,0)</f>
        <v>0</v>
      </c>
      <c r="I275" s="156">
        <f>VLOOKUP(B275,'Full FBS'!$B$18:$M$2049,8,0)</f>
        <v>0</v>
      </c>
      <c r="J275" s="156">
        <f>VLOOKUP(B275,'Full FBS'!$B$18:$M$2049,9,0)</f>
        <v>0</v>
      </c>
      <c r="K275" s="156">
        <f>VLOOKUP(B275,'Full FBS'!$B$18:$M$2049,10,0)</f>
        <v>33</v>
      </c>
      <c r="L275" s="156">
        <f>VLOOKUP(B275,'Full FBS'!$B$18:$M$2049,11,0)</f>
        <v>485</v>
      </c>
      <c r="M275" s="156">
        <f>VLOOKUP(B275,'Full FBS'!$B$18:$M$2049,12,0)</f>
        <v>3</v>
      </c>
      <c r="N275" s="153">
        <f>SUM(G275*$D$8+H275*$D$5+I275*$D$9+J275*$D$6+K275*$D$11+L275*$D$10+M275*$D$7)</f>
        <v>83</v>
      </c>
      <c r="O275" s="159">
        <f>VLOOKUP(B275, 'Full FBS'!$B$18:$P$2049, 14, FALSE)</f>
        <v>1</v>
      </c>
      <c r="P275" s="160">
        <f>SUM((((I275+L275)/1200*0.35)+(J275+M275)/14*0.35)+(K275/90)*0.3)*100*O275</f>
        <v>32.645833333333329</v>
      </c>
      <c r="Q275" s="29"/>
      <c r="R275" s="14"/>
      <c r="S275" s="14"/>
      <c r="T275" s="14"/>
      <c r="U275" s="14"/>
    </row>
    <row r="276" spans="1:21" ht="13.5" customHeight="1">
      <c r="A276" s="154">
        <f>RANK(N276,$N$18:$N$850)</f>
        <v>259</v>
      </c>
      <c r="B276" s="148" t="s">
        <v>1244</v>
      </c>
      <c r="C276" s="148" t="s">
        <v>1917</v>
      </c>
      <c r="D276" s="149" t="s">
        <v>43</v>
      </c>
      <c r="E276" s="149" t="s">
        <v>34</v>
      </c>
      <c r="F276" s="149" t="s">
        <v>41</v>
      </c>
      <c r="G276" s="156">
        <f>VLOOKUP(B276,'Full FBS'!$B$18:$M$2049,6,0)</f>
        <v>0</v>
      </c>
      <c r="H276" s="156">
        <f>VLOOKUP(B276,'Full FBS'!$B$18:$M$2049,7,0)</f>
        <v>0</v>
      </c>
      <c r="I276" s="156">
        <f>VLOOKUP(B276,'Full FBS'!$B$18:$M$2049,8,0)</f>
        <v>0</v>
      </c>
      <c r="J276" s="156">
        <f>VLOOKUP(B276,'Full FBS'!$B$18:$M$2049,9,0)</f>
        <v>0</v>
      </c>
      <c r="K276" s="156">
        <f>VLOOKUP(B276,'Full FBS'!$B$18:$M$2049,10,0)</f>
        <v>39</v>
      </c>
      <c r="L276" s="156">
        <f>VLOOKUP(B276,'Full FBS'!$B$18:$M$2049,11,0)</f>
        <v>449</v>
      </c>
      <c r="M276" s="156">
        <f>VLOOKUP(B276,'Full FBS'!$B$18:$M$2049,12,0)</f>
        <v>3</v>
      </c>
      <c r="N276" s="153">
        <f>SUM(G276*$D$8+H276*$D$5+I276*$D$9+J276*$D$6+K276*$D$11+L276*$D$10+M276*$D$7)</f>
        <v>82.4</v>
      </c>
      <c r="O276" s="159">
        <f>VLOOKUP(B276, 'Full FBS'!$B$18:$P$2049, 14, FALSE)</f>
        <v>1</v>
      </c>
      <c r="P276" s="160">
        <f>SUM((((I276+L276)/1200*0.35)+(J276+M276)/14*0.35)+(K276/90)*0.3)*100*O276</f>
        <v>33.595833333333331</v>
      </c>
      <c r="Q276" s="29"/>
      <c r="R276" s="14"/>
      <c r="S276" s="14"/>
      <c r="T276" s="14"/>
      <c r="U276" s="14"/>
    </row>
    <row r="277" spans="1:21" ht="13.5" customHeight="1">
      <c r="A277" s="154">
        <f>RANK(N277,$N$18:$N$850)</f>
        <v>260</v>
      </c>
      <c r="B277" s="148" t="s">
        <v>297</v>
      </c>
      <c r="C277" s="148" t="s">
        <v>1936</v>
      </c>
      <c r="D277" s="149" t="s">
        <v>43</v>
      </c>
      <c r="E277" s="149" t="s">
        <v>34</v>
      </c>
      <c r="F277" s="149" t="s">
        <v>48</v>
      </c>
      <c r="G277" s="156">
        <f>VLOOKUP(B277,'Full FBS'!$B$18:$M$2049,6,0)</f>
        <v>0</v>
      </c>
      <c r="H277" s="156">
        <f>VLOOKUP(B277,'Full FBS'!$B$18:$M$2049,7,0)</f>
        <v>0</v>
      </c>
      <c r="I277" s="156">
        <f>VLOOKUP(B277,'Full FBS'!$B$18:$M$2049,8,0)</f>
        <v>0</v>
      </c>
      <c r="J277" s="156">
        <f>VLOOKUP(B277,'Full FBS'!$B$18:$M$2049,9,0)</f>
        <v>0</v>
      </c>
      <c r="K277" s="156">
        <f>VLOOKUP(B277,'Full FBS'!$B$18:$M$2049,10,0)</f>
        <v>38</v>
      </c>
      <c r="L277" s="156">
        <f>VLOOKUP(B277,'Full FBS'!$B$18:$M$2049,11,0)</f>
        <v>453</v>
      </c>
      <c r="M277" s="156">
        <f>VLOOKUP(B277,'Full FBS'!$B$18:$M$2049,12,0)</f>
        <v>3</v>
      </c>
      <c r="N277" s="153">
        <f>SUM(G277*$D$8+H277*$D$5+I277*$D$9+J277*$D$6+K277*$D$11+L277*$D$10+M277*$D$7)</f>
        <v>82.300000000000011</v>
      </c>
      <c r="O277" s="159">
        <f>VLOOKUP(B277, 'Full FBS'!$B$18:$P$2049, 14, FALSE)</f>
        <v>1</v>
      </c>
      <c r="P277" s="160">
        <f>SUM((((I277+L277)/1200*0.35)+(J277+M277)/14*0.35)+(K277/90)*0.3)*100*O277</f>
        <v>33.379166666666663</v>
      </c>
      <c r="Q277" s="29"/>
      <c r="R277" s="14"/>
      <c r="S277" s="14"/>
      <c r="T277" s="14"/>
      <c r="U277" s="14"/>
    </row>
    <row r="278" spans="1:21" ht="13.5" customHeight="1">
      <c r="A278" s="154">
        <f>RANK(N278,$N$18:$N$850)</f>
        <v>261</v>
      </c>
      <c r="B278" s="148" t="s">
        <v>309</v>
      </c>
      <c r="C278" s="148" t="s">
        <v>410</v>
      </c>
      <c r="D278" s="149" t="s">
        <v>43</v>
      </c>
      <c r="E278" s="149" t="s">
        <v>34</v>
      </c>
      <c r="F278" s="149" t="s">
        <v>337</v>
      </c>
      <c r="G278" s="156">
        <f>VLOOKUP(B278,'Full FBS'!$B$18:$M$2049,6,0)</f>
        <v>0</v>
      </c>
      <c r="H278" s="156">
        <f>VLOOKUP(B278,'Full FBS'!$B$18:$M$2049,7,0)</f>
        <v>0</v>
      </c>
      <c r="I278" s="156">
        <f>VLOOKUP(B278,'Full FBS'!$B$18:$M$2049,8,0)</f>
        <v>0</v>
      </c>
      <c r="J278" s="156">
        <f>VLOOKUP(B278,'Full FBS'!$B$18:$M$2049,9,0)</f>
        <v>0</v>
      </c>
      <c r="K278" s="156">
        <f>VLOOKUP(B278,'Full FBS'!$B$18:$M$2049,10,0)</f>
        <v>36</v>
      </c>
      <c r="L278" s="156">
        <f>VLOOKUP(B278,'Full FBS'!$B$18:$M$2049,11,0)</f>
        <v>461</v>
      </c>
      <c r="M278" s="156">
        <f>VLOOKUP(B278,'Full FBS'!$B$18:$M$2049,12,0)</f>
        <v>3</v>
      </c>
      <c r="N278" s="153">
        <f>SUM(G278*$D$8+H278*$D$5+I278*$D$9+J278*$D$6+K278*$D$11+L278*$D$10+M278*$D$7)</f>
        <v>82.1</v>
      </c>
      <c r="O278" s="159">
        <f>VLOOKUP(B278, 'Full FBS'!$B$18:$P$2049, 14, FALSE)</f>
        <v>1</v>
      </c>
      <c r="P278" s="160">
        <f>SUM((((I278+L278)/1200*0.35)+(J278+M278)/14*0.35)+(K278/90)*0.3)*100*O278</f>
        <v>32.945833333333333</v>
      </c>
      <c r="Q278" s="29"/>
      <c r="R278" s="14"/>
      <c r="S278" s="14"/>
      <c r="T278" s="14"/>
      <c r="U278" s="14"/>
    </row>
    <row r="279" spans="1:21" ht="13.5" customHeight="1">
      <c r="A279" s="154">
        <f>RANK(N279,$N$18:$N$850)</f>
        <v>262</v>
      </c>
      <c r="B279" s="148" t="s">
        <v>1281</v>
      </c>
      <c r="C279" s="148" t="s">
        <v>1919</v>
      </c>
      <c r="D279" s="149" t="s">
        <v>43</v>
      </c>
      <c r="E279" s="149" t="s">
        <v>38</v>
      </c>
      <c r="F279" s="149" t="s">
        <v>35</v>
      </c>
      <c r="G279" s="156">
        <f>VLOOKUP(B279,'Full FBS'!$B$18:$M$2049,6,0)</f>
        <v>0</v>
      </c>
      <c r="H279" s="156">
        <f>VLOOKUP(B279,'Full FBS'!$B$18:$M$2049,7,0)</f>
        <v>0</v>
      </c>
      <c r="I279" s="156">
        <f>VLOOKUP(B279,'Full FBS'!$B$18:$M$2049,8,0)</f>
        <v>0</v>
      </c>
      <c r="J279" s="156">
        <f>VLOOKUP(B279,'Full FBS'!$B$18:$M$2049,9,0)</f>
        <v>0</v>
      </c>
      <c r="K279" s="156">
        <f>VLOOKUP(B279,'Full FBS'!$B$18:$M$2049,10,0)</f>
        <v>36</v>
      </c>
      <c r="L279" s="156">
        <f>VLOOKUP(B279,'Full FBS'!$B$18:$M$2049,11,0)</f>
        <v>459</v>
      </c>
      <c r="M279" s="156">
        <f>VLOOKUP(B279,'Full FBS'!$B$18:$M$2049,12,0)</f>
        <v>3</v>
      </c>
      <c r="N279" s="153">
        <f>SUM(G279*$D$8+H279*$D$5+I279*$D$9+J279*$D$6+K279*$D$11+L279*$D$10+M279*$D$7)</f>
        <v>81.900000000000006</v>
      </c>
      <c r="O279" s="159">
        <f>VLOOKUP(B279, 'Full FBS'!$B$18:$P$2049, 14, FALSE)</f>
        <v>1</v>
      </c>
      <c r="P279" s="160">
        <f>SUM((((I279+L279)/1200*0.35)+(J279+M279)/14*0.35)+(K279/90)*0.3)*100*O279</f>
        <v>32.887499999999996</v>
      </c>
      <c r="Q279" s="29"/>
      <c r="R279" s="14"/>
      <c r="S279" s="14"/>
      <c r="T279" s="14"/>
      <c r="U279" s="14"/>
    </row>
    <row r="280" spans="1:21" ht="13.5" customHeight="1">
      <c r="A280" s="154">
        <f>RANK(N280,$N$18:$N$850)</f>
        <v>263</v>
      </c>
      <c r="B280" s="148" t="s">
        <v>186</v>
      </c>
      <c r="C280" s="148" t="s">
        <v>440</v>
      </c>
      <c r="D280" s="149" t="s">
        <v>43</v>
      </c>
      <c r="E280" s="149" t="s">
        <v>38</v>
      </c>
      <c r="F280" s="149" t="s">
        <v>41</v>
      </c>
      <c r="G280" s="156">
        <f>VLOOKUP(B280,'Full FBS'!$B$18:$M$2049,6,0)</f>
        <v>0</v>
      </c>
      <c r="H280" s="156">
        <f>VLOOKUP(B280,'Full FBS'!$B$18:$M$2049,7,0)</f>
        <v>0</v>
      </c>
      <c r="I280" s="156">
        <f>VLOOKUP(B280,'Full FBS'!$B$18:$M$2049,8,0)</f>
        <v>0</v>
      </c>
      <c r="J280" s="156">
        <f>VLOOKUP(B280,'Full FBS'!$B$18:$M$2049,9,0)</f>
        <v>0</v>
      </c>
      <c r="K280" s="156">
        <f>VLOOKUP(B280,'Full FBS'!$B$18:$M$2049,10,0)</f>
        <v>34</v>
      </c>
      <c r="L280" s="156">
        <f>VLOOKUP(B280,'Full FBS'!$B$18:$M$2049,11,0)</f>
        <v>468</v>
      </c>
      <c r="M280" s="156">
        <f>VLOOKUP(B280,'Full FBS'!$B$18:$M$2049,12,0)</f>
        <v>3</v>
      </c>
      <c r="N280" s="153">
        <f>SUM(G280*$D$8+H280*$D$5+I280*$D$9+J280*$D$6+K280*$D$11+L280*$D$10+M280*$D$7)</f>
        <v>81.800000000000011</v>
      </c>
      <c r="O280" s="159">
        <f>VLOOKUP(B280, 'Full FBS'!$B$18:$P$2049, 14, FALSE)</f>
        <v>1</v>
      </c>
      <c r="P280" s="160">
        <f>SUM((((I280+L280)/1200*0.35)+(J280+M280)/14*0.35)+(K280/90)*0.3)*100*O280</f>
        <v>32.483333333333334</v>
      </c>
      <c r="Q280" s="29"/>
      <c r="R280" s="14"/>
      <c r="S280" s="14"/>
      <c r="T280" s="14"/>
      <c r="U280" s="14"/>
    </row>
    <row r="281" spans="1:21" ht="13.5" customHeight="1">
      <c r="A281" s="154">
        <f>RANK(N281,$N$18:$N$850)</f>
        <v>264</v>
      </c>
      <c r="B281" s="148" t="s">
        <v>780</v>
      </c>
      <c r="C281" s="148" t="s">
        <v>424</v>
      </c>
      <c r="D281" s="149" t="s">
        <v>43</v>
      </c>
      <c r="E281" s="149" t="s">
        <v>38</v>
      </c>
      <c r="F281" s="149" t="s">
        <v>48</v>
      </c>
      <c r="G281" s="156">
        <f>VLOOKUP(B281,'Full FBS'!$B$18:$M$2049,6,0)</f>
        <v>0</v>
      </c>
      <c r="H281" s="156">
        <f>VLOOKUP(B281,'Full FBS'!$B$18:$M$2049,7,0)</f>
        <v>0</v>
      </c>
      <c r="I281" s="156">
        <f>VLOOKUP(B281,'Full FBS'!$B$18:$M$2049,8,0)</f>
        <v>246</v>
      </c>
      <c r="J281" s="156">
        <f>VLOOKUP(B281,'Full FBS'!$B$18:$M$2049,9,0)</f>
        <v>1</v>
      </c>
      <c r="K281" s="156">
        <f>VLOOKUP(B281,'Full FBS'!$B$18:$M$2049,10,0)</f>
        <v>25</v>
      </c>
      <c r="L281" s="156">
        <f>VLOOKUP(B281,'Full FBS'!$B$18:$M$2049,11,0)</f>
        <v>262</v>
      </c>
      <c r="M281" s="156">
        <f>VLOOKUP(B281,'Full FBS'!$B$18:$M$2049,12,0)</f>
        <v>2</v>
      </c>
      <c r="N281" s="153">
        <f>SUM(G281*$D$8+H281*$D$5+I281*$D$9+J281*$D$6+K281*$D$11+L281*$D$10+M281*$D$7)</f>
        <v>81.300000000000011</v>
      </c>
      <c r="O281" s="159">
        <f>VLOOKUP(B281, 'Full FBS'!$B$18:$P$2049, 14, FALSE)</f>
        <v>1</v>
      </c>
      <c r="P281" s="160">
        <f>SUM((((I281+L281)/1200*0.35)+(J281+M281)/14*0.35)+(K281/90)*0.3)*100*O281</f>
        <v>30.65</v>
      </c>
      <c r="Q281" s="29"/>
      <c r="R281" s="14"/>
      <c r="S281" s="14"/>
      <c r="T281" s="14"/>
      <c r="U281" s="14"/>
    </row>
    <row r="282" spans="1:21" ht="13.5" customHeight="1">
      <c r="A282" s="154">
        <f>RANK(N282,$N$18:$N$850)</f>
        <v>265</v>
      </c>
      <c r="B282" s="148" t="s">
        <v>2103</v>
      </c>
      <c r="C282" s="148" t="s">
        <v>51</v>
      </c>
      <c r="D282" s="149" t="s">
        <v>43</v>
      </c>
      <c r="E282" s="149" t="s">
        <v>38</v>
      </c>
      <c r="F282" s="149" t="s">
        <v>37</v>
      </c>
      <c r="G282" s="156">
        <f>VLOOKUP(B282,'Full FBS'!$B$18:$M$2049,6,0)</f>
        <v>0</v>
      </c>
      <c r="H282" s="156">
        <f>VLOOKUP(B282,'Full FBS'!$B$18:$M$2049,7,0)</f>
        <v>0</v>
      </c>
      <c r="I282" s="156">
        <f>VLOOKUP(B282,'Full FBS'!$B$18:$M$2049,8,0)</f>
        <v>0</v>
      </c>
      <c r="J282" s="156">
        <f>VLOOKUP(B282,'Full FBS'!$B$18:$M$2049,9,0)</f>
        <v>0</v>
      </c>
      <c r="K282" s="156">
        <f>VLOOKUP(B282,'Full FBS'!$B$18:$M$2049,10,0)</f>
        <v>30</v>
      </c>
      <c r="L282" s="156">
        <f>VLOOKUP(B282,'Full FBS'!$B$18:$M$2049,11,0)</f>
        <v>422</v>
      </c>
      <c r="M282" s="156">
        <f>VLOOKUP(B282,'Full FBS'!$B$18:$M$2049,12,0)</f>
        <v>4</v>
      </c>
      <c r="N282" s="153">
        <f>SUM(G282*$D$8+H282*$D$5+I282*$D$9+J282*$D$6+K282*$D$11+L282*$D$10+M282*$D$7)</f>
        <v>81.2</v>
      </c>
      <c r="O282" s="159">
        <f>VLOOKUP(B282, 'Full FBS'!$B$18:$P$2049, 14, FALSE)</f>
        <v>1</v>
      </c>
      <c r="P282" s="160">
        <f>SUM((((I282+L282)/1200*0.35)+(J282+M282)/14*0.35)+(K282/90)*0.3)*100*O282</f>
        <v>32.30833333333333</v>
      </c>
      <c r="Q282" s="29"/>
      <c r="R282" s="14"/>
      <c r="S282" s="14"/>
      <c r="T282" s="14"/>
      <c r="U282" s="14"/>
    </row>
    <row r="283" spans="1:21" ht="13.5" customHeight="1">
      <c r="A283" s="154">
        <f>RANK(N283,$N$18:$N$850)</f>
        <v>266</v>
      </c>
      <c r="B283" s="148" t="s">
        <v>918</v>
      </c>
      <c r="C283" s="148" t="s">
        <v>445</v>
      </c>
      <c r="D283" s="149" t="s">
        <v>43</v>
      </c>
      <c r="E283" s="149" t="s">
        <v>38</v>
      </c>
      <c r="F283" s="149" t="s">
        <v>47</v>
      </c>
      <c r="G283" s="156">
        <f>VLOOKUP(B283,'Full FBS'!$B$18:$M$2049,6,0)</f>
        <v>0</v>
      </c>
      <c r="H283" s="156">
        <f>VLOOKUP(B283,'Full FBS'!$B$18:$M$2049,7,0)</f>
        <v>0</v>
      </c>
      <c r="I283" s="156">
        <f>VLOOKUP(B283,'Full FBS'!$B$18:$M$2049,8,0)</f>
        <v>10</v>
      </c>
      <c r="J283" s="156">
        <f>VLOOKUP(B283,'Full FBS'!$B$18:$M$2049,9,0)</f>
        <v>0</v>
      </c>
      <c r="K283" s="156">
        <f>VLOOKUP(B283,'Full FBS'!$B$18:$M$2049,10,0)</f>
        <v>35</v>
      </c>
      <c r="L283" s="156">
        <f>VLOOKUP(B283,'Full FBS'!$B$18:$M$2049,11,0)</f>
        <v>438</v>
      </c>
      <c r="M283" s="156">
        <f>VLOOKUP(B283,'Full FBS'!$B$18:$M$2049,12,0)</f>
        <v>3</v>
      </c>
      <c r="N283" s="153">
        <f>SUM(G283*$D$8+H283*$D$5+I283*$D$9+J283*$D$6+K283*$D$11+L283*$D$10+M283*$D$7)</f>
        <v>80.300000000000011</v>
      </c>
      <c r="O283" s="159">
        <f>VLOOKUP(B283, 'Full FBS'!$B$18:$P$2049, 14, FALSE)</f>
        <v>1</v>
      </c>
      <c r="P283" s="160">
        <f>SUM((((I283+L283)/1200*0.35)+(J283+M283)/14*0.35)+(K283/90)*0.3)*100*O283</f>
        <v>32.233333333333334</v>
      </c>
      <c r="Q283" s="29"/>
      <c r="R283" s="14"/>
      <c r="S283" s="14"/>
      <c r="T283" s="14"/>
      <c r="U283" s="14"/>
    </row>
    <row r="284" spans="1:21" ht="13.5" customHeight="1">
      <c r="A284" s="154">
        <f>RANK(N284,$N$18:$N$850)</f>
        <v>267</v>
      </c>
      <c r="B284" s="148" t="s">
        <v>134</v>
      </c>
      <c r="C284" s="148" t="s">
        <v>54</v>
      </c>
      <c r="D284" s="149" t="s">
        <v>43</v>
      </c>
      <c r="E284" s="149" t="s">
        <v>34</v>
      </c>
      <c r="F284" s="149" t="s">
        <v>45</v>
      </c>
      <c r="G284" s="156">
        <f>VLOOKUP(B284,'Full FBS'!$B$18:$M$2049,6,0)</f>
        <v>0</v>
      </c>
      <c r="H284" s="156">
        <f>VLOOKUP(B284,'Full FBS'!$B$18:$M$2049,7,0)</f>
        <v>0</v>
      </c>
      <c r="I284" s="156">
        <f>VLOOKUP(B284,'Full FBS'!$B$18:$M$2049,8,0)</f>
        <v>0</v>
      </c>
      <c r="J284" s="156">
        <f>VLOOKUP(B284,'Full FBS'!$B$18:$M$2049,9,0)</f>
        <v>0</v>
      </c>
      <c r="K284" s="156">
        <f>VLOOKUP(B284,'Full FBS'!$B$18:$M$2049,10,0)</f>
        <v>39</v>
      </c>
      <c r="L284" s="156">
        <f>VLOOKUP(B284,'Full FBS'!$B$18:$M$2049,11,0)</f>
        <v>487</v>
      </c>
      <c r="M284" s="156">
        <f>VLOOKUP(B284,'Full FBS'!$B$18:$M$2049,12,0)</f>
        <v>2</v>
      </c>
      <c r="N284" s="153">
        <f>SUM(G284*$D$8+H284*$D$5+I284*$D$9+J284*$D$6+K284*$D$11+L284*$D$10+M284*$D$7)</f>
        <v>80.2</v>
      </c>
      <c r="O284" s="159">
        <f>VLOOKUP(B284, 'Full FBS'!$B$18:$P$2049, 14, FALSE)</f>
        <v>1</v>
      </c>
      <c r="P284" s="160">
        <f>SUM((((I284+L284)/1200*0.35)+(J284+M284)/14*0.35)+(K284/90)*0.3)*100*O284</f>
        <v>32.204166666666666</v>
      </c>
      <c r="Q284" s="29"/>
      <c r="R284" s="14"/>
      <c r="S284" s="14"/>
      <c r="T284" s="14"/>
      <c r="U284" s="14"/>
    </row>
    <row r="285" spans="1:21" ht="13.5" customHeight="1">
      <c r="A285" s="154">
        <f>RANK(N285,$N$18:$N$850)</f>
        <v>268</v>
      </c>
      <c r="B285" s="148" t="s">
        <v>688</v>
      </c>
      <c r="C285" s="148" t="s">
        <v>1925</v>
      </c>
      <c r="D285" s="149" t="s">
        <v>43</v>
      </c>
      <c r="E285" s="149" t="s">
        <v>34</v>
      </c>
      <c r="F285" s="149" t="s">
        <v>48</v>
      </c>
      <c r="G285" s="156">
        <f>VLOOKUP(B285,'Full FBS'!$B$18:$M$2049,6,0)</f>
        <v>0</v>
      </c>
      <c r="H285" s="156">
        <f>VLOOKUP(B285,'Full FBS'!$B$18:$M$2049,7,0)</f>
        <v>0</v>
      </c>
      <c r="I285" s="156">
        <f>VLOOKUP(B285,'Full FBS'!$B$18:$M$2049,8,0)</f>
        <v>0</v>
      </c>
      <c r="J285" s="156">
        <f>VLOOKUP(B285,'Full FBS'!$B$18:$M$2049,9,0)</f>
        <v>0</v>
      </c>
      <c r="K285" s="156">
        <f>VLOOKUP(B285,'Full FBS'!$B$18:$M$2049,10,0)</f>
        <v>32</v>
      </c>
      <c r="L285" s="156">
        <f>VLOOKUP(B285,'Full FBS'!$B$18:$M$2049,11,0)</f>
        <v>401</v>
      </c>
      <c r="M285" s="156">
        <f>VLOOKUP(B285,'Full FBS'!$B$18:$M$2049,12,0)</f>
        <v>4</v>
      </c>
      <c r="N285" s="153">
        <f>SUM(G285*$D$8+H285*$D$5+I285*$D$9+J285*$D$6+K285*$D$11+L285*$D$10+M285*$D$7)</f>
        <v>80.099999999999994</v>
      </c>
      <c r="O285" s="159">
        <f>VLOOKUP(B285, 'Full FBS'!$B$18:$P$2049, 14, FALSE)</f>
        <v>1</v>
      </c>
      <c r="P285" s="160">
        <f>SUM((((I285+L285)/1200*0.35)+(J285+M285)/14*0.35)+(K285/90)*0.3)*100*O285</f>
        <v>32.362499999999997</v>
      </c>
      <c r="Q285" s="29"/>
      <c r="R285" s="14"/>
      <c r="S285" s="14"/>
      <c r="T285" s="14"/>
      <c r="U285" s="14"/>
    </row>
    <row r="286" spans="1:21" ht="13.5" customHeight="1">
      <c r="A286" s="154">
        <f>RANK(N286,$N$18:$N$850)</f>
        <v>268</v>
      </c>
      <c r="B286" s="182" t="s">
        <v>2212</v>
      </c>
      <c r="C286" s="182" t="s">
        <v>1932</v>
      </c>
      <c r="D286" s="183" t="s">
        <v>43</v>
      </c>
      <c r="E286" s="183" t="s">
        <v>1965</v>
      </c>
      <c r="F286" s="149" t="s">
        <v>45</v>
      </c>
      <c r="G286" s="156">
        <f>VLOOKUP(B286,'Full FBS'!$B$18:$M$2049,6,0)</f>
        <v>0</v>
      </c>
      <c r="H286" s="156">
        <f>VLOOKUP(B286,'Full FBS'!$B$18:$M$2049,7,0)</f>
        <v>0</v>
      </c>
      <c r="I286" s="156">
        <f>VLOOKUP(B286,'Full FBS'!$B$18:$M$2049,8,0)</f>
        <v>0</v>
      </c>
      <c r="J286" s="156">
        <f>VLOOKUP(B286,'Full FBS'!$B$18:$M$2049,9,0)</f>
        <v>0</v>
      </c>
      <c r="K286" s="156">
        <f>VLOOKUP(B286,'Full FBS'!$B$18:$M$2049,10,0)</f>
        <v>35</v>
      </c>
      <c r="L286" s="156">
        <f>VLOOKUP(B286,'Full FBS'!$B$18:$M$2049,11,0)</f>
        <v>446</v>
      </c>
      <c r="M286" s="156">
        <f>VLOOKUP(B286,'Full FBS'!$B$18:$M$2049,12,0)</f>
        <v>3</v>
      </c>
      <c r="N286" s="153">
        <f>SUM(G286*$D$8+H286*$D$5+I286*$D$9+J286*$D$6+K286*$D$11+L286*$D$10+M286*$D$7)</f>
        <v>80.099999999999994</v>
      </c>
      <c r="O286" s="159">
        <f>VLOOKUP(B286, 'Full FBS'!$B$18:$P$2049, 14, FALSE)</f>
        <v>1</v>
      </c>
      <c r="P286" s="160">
        <f>SUM((((I286+L286)/1200*0.35)+(J286+M286)/14*0.35)+(K286/90)*0.3)*100*O286</f>
        <v>32.174999999999997</v>
      </c>
      <c r="Q286" s="29"/>
      <c r="R286" s="14"/>
      <c r="S286" s="14"/>
      <c r="T286" s="14"/>
      <c r="U286" s="14"/>
    </row>
    <row r="287" spans="1:21" ht="13.5" customHeight="1">
      <c r="A287" s="154">
        <f>RANK(N287,$N$18:$N$850)</f>
        <v>270</v>
      </c>
      <c r="B287" s="148" t="s">
        <v>376</v>
      </c>
      <c r="C287" s="148" t="s">
        <v>1043</v>
      </c>
      <c r="D287" s="149" t="s">
        <v>43</v>
      </c>
      <c r="E287" s="149" t="s">
        <v>34</v>
      </c>
      <c r="F287" s="149" t="s">
        <v>45</v>
      </c>
      <c r="G287" s="156">
        <f>VLOOKUP(B287,'Full FBS'!$B$18:$M$2049,6,0)</f>
        <v>0</v>
      </c>
      <c r="H287" s="156">
        <f>VLOOKUP(B287,'Full FBS'!$B$18:$M$2049,7,0)</f>
        <v>0</v>
      </c>
      <c r="I287" s="156">
        <f>VLOOKUP(B287,'Full FBS'!$B$18:$M$2049,8,0)</f>
        <v>0</v>
      </c>
      <c r="J287" s="156">
        <f>VLOOKUP(B287,'Full FBS'!$B$18:$M$2049,9,0)</f>
        <v>0</v>
      </c>
      <c r="K287" s="156">
        <f>VLOOKUP(B287,'Full FBS'!$B$18:$M$2049,10,0)</f>
        <v>34</v>
      </c>
      <c r="L287" s="156">
        <f>VLOOKUP(B287,'Full FBS'!$B$18:$M$2049,11,0)</f>
        <v>450</v>
      </c>
      <c r="M287" s="156">
        <f>VLOOKUP(B287,'Full FBS'!$B$18:$M$2049,12,0)</f>
        <v>3</v>
      </c>
      <c r="N287" s="153">
        <f>SUM(G287*$D$8+H287*$D$5+I287*$D$9+J287*$D$6+K287*$D$11+L287*$D$10+M287*$D$7)</f>
        <v>80</v>
      </c>
      <c r="O287" s="159">
        <f>VLOOKUP(B287, 'Full FBS'!$B$18:$P$2049, 14, FALSE)</f>
        <v>1</v>
      </c>
      <c r="P287" s="160">
        <f>SUM((((I287+L287)/1200*0.35)+(J287+M287)/14*0.35)+(K287/90)*0.3)*100*O287</f>
        <v>31.958333333333332</v>
      </c>
      <c r="Q287" s="29"/>
      <c r="R287" s="14"/>
      <c r="S287" s="14"/>
      <c r="T287" s="14"/>
      <c r="U287" s="14"/>
    </row>
    <row r="288" spans="1:21" ht="13.5" customHeight="1">
      <c r="A288" s="154">
        <f>RANK(N288,$N$18:$N$850)</f>
        <v>271</v>
      </c>
      <c r="B288" s="148" t="s">
        <v>855</v>
      </c>
      <c r="C288" s="148" t="s">
        <v>430</v>
      </c>
      <c r="D288" s="149" t="s">
        <v>43</v>
      </c>
      <c r="E288" s="149" t="s">
        <v>38</v>
      </c>
      <c r="F288" s="149" t="s">
        <v>45</v>
      </c>
      <c r="G288" s="156">
        <f>VLOOKUP(B288,'Full FBS'!$B$18:$M$2049,6,0)</f>
        <v>0</v>
      </c>
      <c r="H288" s="156">
        <f>VLOOKUP(B288,'Full FBS'!$B$18:$M$2049,7,0)</f>
        <v>0</v>
      </c>
      <c r="I288" s="156">
        <f>VLOOKUP(B288,'Full FBS'!$B$18:$M$2049,8,0)</f>
        <v>0</v>
      </c>
      <c r="J288" s="156">
        <f>VLOOKUP(B288,'Full FBS'!$B$18:$M$2049,9,0)</f>
        <v>0</v>
      </c>
      <c r="K288" s="156">
        <f>VLOOKUP(B288,'Full FBS'!$B$18:$M$2049,10,0)</f>
        <v>32</v>
      </c>
      <c r="L288" s="156">
        <f>VLOOKUP(B288,'Full FBS'!$B$18:$M$2049,11,0)</f>
        <v>459</v>
      </c>
      <c r="M288" s="156">
        <f>VLOOKUP(B288,'Full FBS'!$B$18:$M$2049,12,0)</f>
        <v>3</v>
      </c>
      <c r="N288" s="153">
        <f>SUM(G288*$D$8+H288*$D$5+I288*$D$9+J288*$D$6+K288*$D$11+L288*$D$10+M288*$D$7)</f>
        <v>79.900000000000006</v>
      </c>
      <c r="O288" s="159">
        <f>VLOOKUP(B288, 'Full FBS'!$B$18:$P$2049, 14, FALSE)</f>
        <v>1</v>
      </c>
      <c r="P288" s="160">
        <f>SUM((((I288+L288)/1200*0.35)+(J288+M288)/14*0.35)+(K288/90)*0.3)*100*O288</f>
        <v>31.554166666666667</v>
      </c>
      <c r="Q288" s="29"/>
      <c r="R288" s="14"/>
      <c r="S288" s="14"/>
      <c r="T288" s="14"/>
      <c r="U288" s="14"/>
    </row>
    <row r="289" spans="1:21" ht="13.5" customHeight="1">
      <c r="A289" s="154">
        <f>RANK(N289,$N$18:$N$850)</f>
        <v>272</v>
      </c>
      <c r="B289" s="148" t="s">
        <v>1681</v>
      </c>
      <c r="C289" s="148" t="s">
        <v>1952</v>
      </c>
      <c r="D289" s="149" t="s">
        <v>43</v>
      </c>
      <c r="E289" s="149" t="s">
        <v>38</v>
      </c>
      <c r="F289" s="149" t="s">
        <v>1966</v>
      </c>
      <c r="G289" s="156">
        <f>VLOOKUP(B289,'Full FBS'!$B$18:$M$2049,6,0)</f>
        <v>0</v>
      </c>
      <c r="H289" s="156">
        <f>VLOOKUP(B289,'Full FBS'!$B$18:$M$2049,7,0)</f>
        <v>0</v>
      </c>
      <c r="I289" s="156">
        <f>VLOOKUP(B289,'Full FBS'!$B$18:$M$2049,8,0)</f>
        <v>0</v>
      </c>
      <c r="J289" s="156">
        <f>VLOOKUP(B289,'Full FBS'!$B$18:$M$2049,9,0)</f>
        <v>0</v>
      </c>
      <c r="K289" s="156">
        <f>VLOOKUP(B289,'Full FBS'!$B$18:$M$2049,10,0)</f>
        <v>33</v>
      </c>
      <c r="L289" s="156">
        <f>VLOOKUP(B289,'Full FBS'!$B$18:$M$2049,11,0)</f>
        <v>453</v>
      </c>
      <c r="M289" s="156">
        <f>VLOOKUP(B289,'Full FBS'!$B$18:$M$2049,12,0)</f>
        <v>3</v>
      </c>
      <c r="N289" s="153">
        <f>SUM(G289*$D$8+H289*$D$5+I289*$D$9+J289*$D$6+K289*$D$11+L289*$D$10+M289*$D$7)</f>
        <v>79.800000000000011</v>
      </c>
      <c r="O289" s="159">
        <f>VLOOKUP(B289, 'Full FBS'!$B$18:$P$2049, 14, FALSE)</f>
        <v>1</v>
      </c>
      <c r="P289" s="160">
        <f>SUM((((I289+L289)/1200*0.35)+(J289+M289)/14*0.35)+(K289/90)*0.3)*100*O289</f>
        <v>31.712499999999999</v>
      </c>
      <c r="Q289" s="29"/>
      <c r="R289" s="14"/>
      <c r="S289" s="14"/>
      <c r="T289" s="14"/>
      <c r="U289" s="14"/>
    </row>
    <row r="290" spans="1:21" ht="13.5" customHeight="1">
      <c r="A290" s="154">
        <f>RANK(N290,$N$18:$N$850)</f>
        <v>273</v>
      </c>
      <c r="B290" s="148" t="s">
        <v>1136</v>
      </c>
      <c r="C290" s="148" t="s">
        <v>1907</v>
      </c>
      <c r="D290" s="149" t="s">
        <v>43</v>
      </c>
      <c r="E290" s="149" t="s">
        <v>38</v>
      </c>
      <c r="F290" s="149" t="s">
        <v>41</v>
      </c>
      <c r="G290" s="156">
        <f>VLOOKUP(B290,'Full FBS'!$B$18:$M$2049,6,0)</f>
        <v>0</v>
      </c>
      <c r="H290" s="156">
        <f>VLOOKUP(B290,'Full FBS'!$B$18:$M$2049,7,0)</f>
        <v>0</v>
      </c>
      <c r="I290" s="156">
        <f>VLOOKUP(B290,'Full FBS'!$B$18:$M$2049,8,0)</f>
        <v>0</v>
      </c>
      <c r="J290" s="156">
        <f>VLOOKUP(B290,'Full FBS'!$B$18:$M$2049,9,0)</f>
        <v>0</v>
      </c>
      <c r="K290" s="156">
        <f>VLOOKUP(B290,'Full FBS'!$B$18:$M$2049,10,0)</f>
        <v>46</v>
      </c>
      <c r="L290" s="156">
        <f>VLOOKUP(B290,'Full FBS'!$B$18:$M$2049,11,0)</f>
        <v>446</v>
      </c>
      <c r="M290" s="156">
        <f>VLOOKUP(B290,'Full FBS'!$B$18:$M$2049,12,0)</f>
        <v>2</v>
      </c>
      <c r="N290" s="153">
        <f>SUM(G290*$D$8+H290*$D$5+I290*$D$9+J290*$D$6+K290*$D$11+L290*$D$10+M290*$D$7)</f>
        <v>79.599999999999994</v>
      </c>
      <c r="O290" s="159">
        <f>VLOOKUP(B290, 'Full FBS'!$B$18:$P$2049, 14, FALSE)</f>
        <v>1</v>
      </c>
      <c r="P290" s="160">
        <f>SUM((((I290+L290)/1200*0.35)+(J290+M290)/14*0.35)+(K290/90)*0.3)*100*O290</f>
        <v>33.341666666666661</v>
      </c>
      <c r="Q290" s="29"/>
      <c r="R290" s="14"/>
      <c r="S290" s="14"/>
      <c r="T290" s="14"/>
      <c r="U290" s="14"/>
    </row>
    <row r="291" spans="1:21" ht="13.5" customHeight="1">
      <c r="A291" s="154">
        <f>RANK(N291,$N$18:$N$850)</f>
        <v>274</v>
      </c>
      <c r="B291" s="148" t="s">
        <v>1185</v>
      </c>
      <c r="C291" s="148" t="s">
        <v>1040</v>
      </c>
      <c r="D291" s="149" t="s">
        <v>43</v>
      </c>
      <c r="E291" s="149" t="s">
        <v>36</v>
      </c>
      <c r="F291" s="149" t="s">
        <v>45</v>
      </c>
      <c r="G291" s="156">
        <f>VLOOKUP(B291,'Full FBS'!$B$18:$M$2049,6,0)</f>
        <v>0</v>
      </c>
      <c r="H291" s="156">
        <f>VLOOKUP(B291,'Full FBS'!$B$18:$M$2049,7,0)</f>
        <v>0</v>
      </c>
      <c r="I291" s="156">
        <f>VLOOKUP(B291,'Full FBS'!$B$18:$M$2049,8,0)</f>
        <v>0</v>
      </c>
      <c r="J291" s="156">
        <f>VLOOKUP(B291,'Full FBS'!$B$18:$M$2049,9,0)</f>
        <v>0</v>
      </c>
      <c r="K291" s="156">
        <f>VLOOKUP(B291,'Full FBS'!$B$18:$M$2049,10,0)</f>
        <v>35</v>
      </c>
      <c r="L291" s="156">
        <f>VLOOKUP(B291,'Full FBS'!$B$18:$M$2049,11,0)</f>
        <v>438</v>
      </c>
      <c r="M291" s="156">
        <f>VLOOKUP(B291,'Full FBS'!$B$18:$M$2049,12,0)</f>
        <v>3</v>
      </c>
      <c r="N291" s="153">
        <f>SUM(G291*$D$8+H291*$D$5+I291*$D$9+J291*$D$6+K291*$D$11+L291*$D$10+M291*$D$7)</f>
        <v>79.300000000000011</v>
      </c>
      <c r="O291" s="159">
        <f>VLOOKUP(B291, 'Full FBS'!$B$18:$P$2049, 14, FALSE)</f>
        <v>1</v>
      </c>
      <c r="P291" s="160">
        <f>SUM((((I291+L291)/1200*0.35)+(J291+M291)/14*0.35)+(K291/90)*0.3)*100*O291</f>
        <v>31.94166666666667</v>
      </c>
      <c r="Q291" s="29"/>
      <c r="R291" s="14"/>
      <c r="S291" s="14"/>
      <c r="T291" s="14"/>
      <c r="U291" s="14"/>
    </row>
    <row r="292" spans="1:21" ht="13.5" customHeight="1">
      <c r="A292" s="154">
        <f>RANK(N292,$N$18:$N$850)</f>
        <v>275</v>
      </c>
      <c r="B292" s="148" t="s">
        <v>716</v>
      </c>
      <c r="C292" s="148" t="s">
        <v>1929</v>
      </c>
      <c r="D292" s="149" t="s">
        <v>43</v>
      </c>
      <c r="E292" s="149" t="s">
        <v>34</v>
      </c>
      <c r="F292" s="149" t="s">
        <v>1966</v>
      </c>
      <c r="G292" s="156">
        <f>VLOOKUP(B292,'Full FBS'!$B$18:$M$2049,6,0)</f>
        <v>0</v>
      </c>
      <c r="H292" s="156">
        <f>VLOOKUP(B292,'Full FBS'!$B$18:$M$2049,7,0)</f>
        <v>0</v>
      </c>
      <c r="I292" s="156">
        <f>VLOOKUP(B292,'Full FBS'!$B$18:$M$2049,8,0)</f>
        <v>0</v>
      </c>
      <c r="J292" s="156">
        <f>VLOOKUP(B292,'Full FBS'!$B$18:$M$2049,9,0)</f>
        <v>0</v>
      </c>
      <c r="K292" s="156">
        <f>VLOOKUP(B292,'Full FBS'!$B$18:$M$2049,10,0)</f>
        <v>35</v>
      </c>
      <c r="L292" s="156">
        <f>VLOOKUP(B292,'Full FBS'!$B$18:$M$2049,11,0)</f>
        <v>437</v>
      </c>
      <c r="M292" s="156">
        <f>VLOOKUP(B292,'Full FBS'!$B$18:$M$2049,12,0)</f>
        <v>3</v>
      </c>
      <c r="N292" s="153">
        <f>SUM(G292*$D$8+H292*$D$5+I292*$D$9+J292*$D$6+K292*$D$11+L292*$D$10+M292*$D$7)</f>
        <v>79.2</v>
      </c>
      <c r="O292" s="159">
        <f>VLOOKUP(B292, 'Full FBS'!$B$18:$P$2049, 14, FALSE)</f>
        <v>1</v>
      </c>
      <c r="P292" s="160">
        <f>SUM((((I292+L292)/1200*0.35)+(J292+M292)/14*0.35)+(K292/90)*0.3)*100*O292</f>
        <v>31.912499999999998</v>
      </c>
      <c r="Q292" s="29"/>
      <c r="R292" s="14"/>
      <c r="S292" s="14"/>
      <c r="T292" s="14"/>
      <c r="U292" s="14"/>
    </row>
    <row r="293" spans="1:21" ht="13.5" customHeight="1">
      <c r="A293" s="154">
        <f>RANK(N293,$N$18:$N$850)</f>
        <v>276</v>
      </c>
      <c r="B293" s="148" t="s">
        <v>840</v>
      </c>
      <c r="C293" s="148" t="s">
        <v>421</v>
      </c>
      <c r="D293" s="149" t="s">
        <v>43</v>
      </c>
      <c r="E293" s="149" t="s">
        <v>34</v>
      </c>
      <c r="F293" s="149" t="s">
        <v>337</v>
      </c>
      <c r="G293" s="156">
        <f>VLOOKUP(B293,'Full FBS'!$B$18:$M$2049,6,0)</f>
        <v>0</v>
      </c>
      <c r="H293" s="156">
        <f>VLOOKUP(B293,'Full FBS'!$B$18:$M$2049,7,0)</f>
        <v>0</v>
      </c>
      <c r="I293" s="156">
        <f>VLOOKUP(B293,'Full FBS'!$B$18:$M$2049,8,0)</f>
        <v>0</v>
      </c>
      <c r="J293" s="156">
        <f>VLOOKUP(B293,'Full FBS'!$B$18:$M$2049,9,0)</f>
        <v>0</v>
      </c>
      <c r="K293" s="156">
        <f>VLOOKUP(B293,'Full FBS'!$B$18:$M$2049,10,0)</f>
        <v>32</v>
      </c>
      <c r="L293" s="156">
        <f>VLOOKUP(B293,'Full FBS'!$B$18:$M$2049,11,0)</f>
        <v>389</v>
      </c>
      <c r="M293" s="156">
        <f>VLOOKUP(B293,'Full FBS'!$B$18:$M$2049,12,0)</f>
        <v>4</v>
      </c>
      <c r="N293" s="153">
        <f>SUM(G293*$D$8+H293*$D$5+I293*$D$9+J293*$D$6+K293*$D$11+L293*$D$10+M293*$D$7)</f>
        <v>78.900000000000006</v>
      </c>
      <c r="O293" s="159">
        <f>VLOOKUP(B293, 'Full FBS'!$B$18:$P$2049, 14, FALSE)</f>
        <v>1</v>
      </c>
      <c r="P293" s="160">
        <f>SUM((((I293+L293)/1200*0.35)+(J293+M293)/14*0.35)+(K293/90)*0.3)*100*O293</f>
        <v>32.012500000000003</v>
      </c>
      <c r="Q293" s="29"/>
      <c r="R293" s="14"/>
      <c r="S293" s="14"/>
      <c r="T293" s="14"/>
      <c r="U293" s="14"/>
    </row>
    <row r="294" spans="1:21" ht="13.5" customHeight="1">
      <c r="A294" s="154">
        <f>RANK(N294,$N$18:$N$850)</f>
        <v>276</v>
      </c>
      <c r="B294" s="148" t="s">
        <v>397</v>
      </c>
      <c r="C294" s="148" t="s">
        <v>1951</v>
      </c>
      <c r="D294" s="149" t="s">
        <v>43</v>
      </c>
      <c r="E294" s="149" t="s">
        <v>34</v>
      </c>
      <c r="F294" s="149" t="s">
        <v>47</v>
      </c>
      <c r="G294" s="156">
        <f>VLOOKUP(B294,'Full FBS'!$B$18:$M$2049,6,0)</f>
        <v>0</v>
      </c>
      <c r="H294" s="156">
        <f>VLOOKUP(B294,'Full FBS'!$B$18:$M$2049,7,0)</f>
        <v>0</v>
      </c>
      <c r="I294" s="156">
        <f>VLOOKUP(B294,'Full FBS'!$B$18:$M$2049,8,0)</f>
        <v>0</v>
      </c>
      <c r="J294" s="156">
        <f>VLOOKUP(B294,'Full FBS'!$B$18:$M$2049,9,0)</f>
        <v>0</v>
      </c>
      <c r="K294" s="156">
        <f>VLOOKUP(B294,'Full FBS'!$B$18:$M$2049,10,0)</f>
        <v>26</v>
      </c>
      <c r="L294" s="156">
        <f>VLOOKUP(B294,'Full FBS'!$B$18:$M$2049,11,0)</f>
        <v>419</v>
      </c>
      <c r="M294" s="156">
        <f>VLOOKUP(B294,'Full FBS'!$B$18:$M$2049,12,0)</f>
        <v>4</v>
      </c>
      <c r="N294" s="153">
        <f>SUM(G294*$D$8+H294*$D$5+I294*$D$9+J294*$D$6+K294*$D$11+L294*$D$10+M294*$D$7)</f>
        <v>78.900000000000006</v>
      </c>
      <c r="O294" s="159">
        <f>VLOOKUP(B294, 'Full FBS'!$B$18:$P$2049, 14, FALSE)</f>
        <v>1</v>
      </c>
      <c r="P294" s="160">
        <f>SUM((((I294+L294)/1200*0.35)+(J294+M294)/14*0.35)+(K294/90)*0.3)*100*O294</f>
        <v>30.887500000000003</v>
      </c>
      <c r="Q294" s="29"/>
      <c r="R294" s="14"/>
      <c r="S294" s="14"/>
      <c r="T294" s="14"/>
      <c r="U294" s="14"/>
    </row>
    <row r="295" spans="1:21" ht="13.5" customHeight="1">
      <c r="A295" s="154">
        <f>RANK(N295,$N$18:$N$850)</f>
        <v>276</v>
      </c>
      <c r="B295" s="148" t="s">
        <v>815</v>
      </c>
      <c r="C295" s="148" t="s">
        <v>1045</v>
      </c>
      <c r="D295" s="149" t="s">
        <v>43</v>
      </c>
      <c r="E295" s="149" t="s">
        <v>34</v>
      </c>
      <c r="F295" s="149" t="s">
        <v>336</v>
      </c>
      <c r="G295" s="156">
        <f>VLOOKUP(B295,'Full FBS'!$B$18:$M$2049,6,0)</f>
        <v>0</v>
      </c>
      <c r="H295" s="156">
        <f>VLOOKUP(B295,'Full FBS'!$B$18:$M$2049,7,0)</f>
        <v>0</v>
      </c>
      <c r="I295" s="156">
        <f>VLOOKUP(B295,'Full FBS'!$B$18:$M$2049,8,0)</f>
        <v>0</v>
      </c>
      <c r="J295" s="156">
        <f>VLOOKUP(B295,'Full FBS'!$B$18:$M$2049,9,0)</f>
        <v>0</v>
      </c>
      <c r="K295" s="156">
        <f>VLOOKUP(B295,'Full FBS'!$B$18:$M$2049,10,0)</f>
        <v>29</v>
      </c>
      <c r="L295" s="156">
        <f>VLOOKUP(B295,'Full FBS'!$B$18:$M$2049,11,0)</f>
        <v>464</v>
      </c>
      <c r="M295" s="156">
        <f>VLOOKUP(B295,'Full FBS'!$B$18:$M$2049,12,0)</f>
        <v>3</v>
      </c>
      <c r="N295" s="153">
        <f>SUM(G295*$D$8+H295*$D$5+I295*$D$9+J295*$D$6+K295*$D$11+L295*$D$10+M295*$D$7)</f>
        <v>78.900000000000006</v>
      </c>
      <c r="O295" s="159">
        <f>VLOOKUP(B295, 'Full FBS'!$B$18:$P$2049, 14, FALSE)</f>
        <v>1</v>
      </c>
      <c r="P295" s="160">
        <f>SUM((((I295+L295)/1200*0.35)+(J295+M295)/14*0.35)+(K295/90)*0.3)*100*O295</f>
        <v>30.7</v>
      </c>
      <c r="Q295" s="29"/>
      <c r="R295" s="14"/>
      <c r="S295" s="14"/>
      <c r="T295" s="14"/>
      <c r="U295" s="14"/>
    </row>
    <row r="296" spans="1:21" ht="13.5" customHeight="1">
      <c r="A296" s="154">
        <f>RANK(N296,$N$18:$N$850)</f>
        <v>279</v>
      </c>
      <c r="B296" s="148" t="s">
        <v>1729</v>
      </c>
      <c r="C296" s="148" t="s">
        <v>1954</v>
      </c>
      <c r="D296" s="149" t="s">
        <v>43</v>
      </c>
      <c r="E296" s="149" t="s">
        <v>40</v>
      </c>
      <c r="F296" s="149" t="s">
        <v>336</v>
      </c>
      <c r="G296" s="156">
        <f>VLOOKUP(B296,'Full FBS'!$B$18:$M$2049,6,0)</f>
        <v>0</v>
      </c>
      <c r="H296" s="156">
        <f>VLOOKUP(B296,'Full FBS'!$B$18:$M$2049,7,0)</f>
        <v>0</v>
      </c>
      <c r="I296" s="156">
        <f>VLOOKUP(B296,'Full FBS'!$B$18:$M$2049,8,0)</f>
        <v>0</v>
      </c>
      <c r="J296" s="156">
        <f>VLOOKUP(B296,'Full FBS'!$B$18:$M$2049,9,0)</f>
        <v>0</v>
      </c>
      <c r="K296" s="156">
        <f>VLOOKUP(B296,'Full FBS'!$B$18:$M$2049,10,0)</f>
        <v>34</v>
      </c>
      <c r="L296" s="156">
        <f>VLOOKUP(B296,'Full FBS'!$B$18:$M$2049,11,0)</f>
        <v>435</v>
      </c>
      <c r="M296" s="156">
        <f>VLOOKUP(B296,'Full FBS'!$B$18:$M$2049,12,0)</f>
        <v>3</v>
      </c>
      <c r="N296" s="153">
        <f>SUM(G296*$D$8+H296*$D$5+I296*$D$9+J296*$D$6+K296*$D$11+L296*$D$10+M296*$D$7)</f>
        <v>78.5</v>
      </c>
      <c r="O296" s="159">
        <f>VLOOKUP(B296, 'Full FBS'!$B$18:$P$2049, 14, FALSE)</f>
        <v>1</v>
      </c>
      <c r="P296" s="160">
        <f>SUM((((I296+L296)/1200*0.35)+(J296+M296)/14*0.35)+(K296/90)*0.3)*100*O296</f>
        <v>31.520833333333332</v>
      </c>
      <c r="Q296" s="29"/>
      <c r="R296" s="14"/>
      <c r="S296" s="14"/>
      <c r="T296" s="14"/>
      <c r="U296" s="14"/>
    </row>
    <row r="297" spans="1:21" ht="13.5" customHeight="1">
      <c r="A297" s="154">
        <f>RANK(N297,$N$18:$N$850)</f>
        <v>279</v>
      </c>
      <c r="B297" s="148" t="s">
        <v>1066</v>
      </c>
      <c r="C297" s="148" t="s">
        <v>57</v>
      </c>
      <c r="D297" s="149" t="s">
        <v>43</v>
      </c>
      <c r="E297" s="149" t="s">
        <v>38</v>
      </c>
      <c r="F297" s="149" t="s">
        <v>47</v>
      </c>
      <c r="G297" s="156">
        <f>VLOOKUP(B297,'Full FBS'!$B$18:$M$2049,6,0)</f>
        <v>0</v>
      </c>
      <c r="H297" s="156">
        <f>VLOOKUP(B297,'Full FBS'!$B$18:$M$2049,7,0)</f>
        <v>0</v>
      </c>
      <c r="I297" s="156">
        <f>VLOOKUP(B297,'Full FBS'!$B$18:$M$2049,8,0)</f>
        <v>0</v>
      </c>
      <c r="J297" s="156">
        <f>VLOOKUP(B297,'Full FBS'!$B$18:$M$2049,9,0)</f>
        <v>0</v>
      </c>
      <c r="K297" s="156">
        <f>VLOOKUP(B297,'Full FBS'!$B$18:$M$2049,10,0)</f>
        <v>38</v>
      </c>
      <c r="L297" s="156">
        <f>VLOOKUP(B297,'Full FBS'!$B$18:$M$2049,11,0)</f>
        <v>415</v>
      </c>
      <c r="M297" s="156">
        <f>VLOOKUP(B297,'Full FBS'!$B$18:$M$2049,12,0)</f>
        <v>3</v>
      </c>
      <c r="N297" s="153">
        <f>SUM(G297*$D$8+H297*$D$5+I297*$D$9+J297*$D$6+K297*$D$11+L297*$D$10+M297*$D$7)</f>
        <v>78.5</v>
      </c>
      <c r="O297" s="159">
        <f>VLOOKUP(B297, 'Full FBS'!$B$18:$P$2049, 14, FALSE)</f>
        <v>1</v>
      </c>
      <c r="P297" s="160">
        <f>SUM((((I297+L297)/1200*0.35)+(J297+M297)/14*0.35)+(K297/90)*0.3)*100*O297</f>
        <v>32.270833333333329</v>
      </c>
      <c r="Q297" s="29"/>
      <c r="R297" s="14"/>
      <c r="S297" s="14"/>
      <c r="T297" s="14"/>
      <c r="U297" s="14"/>
    </row>
    <row r="298" spans="1:21" ht="13.5" customHeight="1">
      <c r="A298" s="154">
        <f>RANK(N298,$N$18:$N$850)</f>
        <v>281</v>
      </c>
      <c r="B298" s="148" t="s">
        <v>1192</v>
      </c>
      <c r="C298" s="148" t="s">
        <v>1912</v>
      </c>
      <c r="D298" s="149" t="s">
        <v>43</v>
      </c>
      <c r="E298" s="149" t="s">
        <v>36</v>
      </c>
      <c r="F298" s="149" t="s">
        <v>47</v>
      </c>
      <c r="G298" s="156">
        <f>VLOOKUP(B298,'Full FBS'!$B$18:$M$2049,6,0)</f>
        <v>0</v>
      </c>
      <c r="H298" s="156">
        <f>VLOOKUP(B298,'Full FBS'!$B$18:$M$2049,7,0)</f>
        <v>0</v>
      </c>
      <c r="I298" s="156">
        <f>VLOOKUP(B298,'Full FBS'!$B$18:$M$2049,8,0)</f>
        <v>11</v>
      </c>
      <c r="J298" s="156">
        <f>VLOOKUP(B298,'Full FBS'!$B$18:$M$2049,9,0)</f>
        <v>0</v>
      </c>
      <c r="K298" s="156">
        <f>VLOOKUP(B298,'Full FBS'!$B$18:$M$2049,10,0)</f>
        <v>30</v>
      </c>
      <c r="L298" s="156">
        <f>VLOOKUP(B298,'Full FBS'!$B$18:$M$2049,11,0)</f>
        <v>443</v>
      </c>
      <c r="M298" s="156">
        <f>VLOOKUP(B298,'Full FBS'!$B$18:$M$2049,12,0)</f>
        <v>3</v>
      </c>
      <c r="N298" s="153">
        <f>SUM(G298*$D$8+H298*$D$5+I298*$D$9+J298*$D$6+K298*$D$11+L298*$D$10+M298*$D$7)</f>
        <v>78.400000000000006</v>
      </c>
      <c r="O298" s="159">
        <f>VLOOKUP(B298, 'Full FBS'!$B$18:$P$2049, 14, FALSE)</f>
        <v>1</v>
      </c>
      <c r="P298" s="160">
        <f>SUM((((I298+L298)/1200*0.35)+(J298+M298)/14*0.35)+(K298/90)*0.3)*100*O298</f>
        <v>30.74166666666666</v>
      </c>
      <c r="Q298" s="29"/>
      <c r="R298" s="14"/>
      <c r="S298" s="14"/>
      <c r="T298" s="14"/>
      <c r="U298" s="14"/>
    </row>
    <row r="299" spans="1:21" ht="13.5" customHeight="1">
      <c r="A299" s="154">
        <f>RANK(N299,$N$18:$N$850)</f>
        <v>282</v>
      </c>
      <c r="B299" s="148" t="s">
        <v>797</v>
      </c>
      <c r="C299" s="148" t="s">
        <v>1938</v>
      </c>
      <c r="D299" s="149" t="s">
        <v>43</v>
      </c>
      <c r="E299" s="149" t="s">
        <v>38</v>
      </c>
      <c r="F299" s="149" t="s">
        <v>45</v>
      </c>
      <c r="G299" s="156">
        <f>VLOOKUP(B299,'Full FBS'!$B$18:$M$2049,6,0)</f>
        <v>0</v>
      </c>
      <c r="H299" s="156">
        <f>VLOOKUP(B299,'Full FBS'!$B$18:$M$2049,7,0)</f>
        <v>0</v>
      </c>
      <c r="I299" s="156">
        <f>VLOOKUP(B299,'Full FBS'!$B$18:$M$2049,8,0)</f>
        <v>0</v>
      </c>
      <c r="J299" s="156">
        <f>VLOOKUP(B299,'Full FBS'!$B$18:$M$2049,9,0)</f>
        <v>0</v>
      </c>
      <c r="K299" s="156">
        <f>VLOOKUP(B299,'Full FBS'!$B$18:$M$2049,10,0)</f>
        <v>34</v>
      </c>
      <c r="L299" s="156">
        <f>VLOOKUP(B299,'Full FBS'!$B$18:$M$2049,11,0)</f>
        <v>433</v>
      </c>
      <c r="M299" s="156">
        <f>VLOOKUP(B299,'Full FBS'!$B$18:$M$2049,12,0)</f>
        <v>3</v>
      </c>
      <c r="N299" s="153">
        <f>SUM(G299*$D$8+H299*$D$5+I299*$D$9+J299*$D$6+K299*$D$11+L299*$D$10+M299*$D$7)</f>
        <v>78.300000000000011</v>
      </c>
      <c r="O299" s="159">
        <f>VLOOKUP(B299, 'Full FBS'!$B$18:$P$2049, 14, FALSE)</f>
        <v>1</v>
      </c>
      <c r="P299" s="160">
        <f>SUM((((I299+L299)/1200*0.35)+(J299+M299)/14*0.35)+(K299/90)*0.3)*100*O299</f>
        <v>31.462499999999999</v>
      </c>
      <c r="Q299" s="29"/>
      <c r="R299" s="14"/>
      <c r="S299" s="14"/>
      <c r="T299" s="14"/>
      <c r="U299" s="14"/>
    </row>
    <row r="300" spans="1:21" ht="13.5" customHeight="1">
      <c r="A300" s="154">
        <f>RANK(N300,$N$18:$N$850)</f>
        <v>283</v>
      </c>
      <c r="B300" s="148" t="s">
        <v>1672</v>
      </c>
      <c r="C300" s="148" t="s">
        <v>1950</v>
      </c>
      <c r="D300" s="149" t="s">
        <v>43</v>
      </c>
      <c r="E300" s="149" t="s">
        <v>36</v>
      </c>
      <c r="F300" s="149" t="s">
        <v>37</v>
      </c>
      <c r="G300" s="156">
        <f>VLOOKUP(B300,'Full FBS'!$B$18:$M$2049,6,0)</f>
        <v>0</v>
      </c>
      <c r="H300" s="156">
        <f>VLOOKUP(B300,'Full FBS'!$B$18:$M$2049,7,0)</f>
        <v>0</v>
      </c>
      <c r="I300" s="156">
        <f>VLOOKUP(B300,'Full FBS'!$B$18:$M$2049,8,0)</f>
        <v>0</v>
      </c>
      <c r="J300" s="156">
        <f>VLOOKUP(B300,'Full FBS'!$B$18:$M$2049,9,0)</f>
        <v>0</v>
      </c>
      <c r="K300" s="156">
        <f>VLOOKUP(B300,'Full FBS'!$B$18:$M$2049,10,0)</f>
        <v>30</v>
      </c>
      <c r="L300" s="156">
        <f>VLOOKUP(B300,'Full FBS'!$B$18:$M$2049,11,0)</f>
        <v>451</v>
      </c>
      <c r="M300" s="156">
        <f>VLOOKUP(B300,'Full FBS'!$B$18:$M$2049,12,0)</f>
        <v>3</v>
      </c>
      <c r="N300" s="153">
        <f>SUM(G300*$D$8+H300*$D$5+I300*$D$9+J300*$D$6+K300*$D$11+L300*$D$10+M300*$D$7)</f>
        <v>78.099999999999994</v>
      </c>
      <c r="O300" s="159">
        <f>VLOOKUP(B300, 'Full FBS'!$B$18:$P$2049, 14, FALSE)</f>
        <v>1</v>
      </c>
      <c r="P300" s="160">
        <f>SUM((((I300+L300)/1200*0.35)+(J300+M300)/14*0.35)+(K300/90)*0.3)*100*O300</f>
        <v>30.654166666666665</v>
      </c>
      <c r="Q300" s="29"/>
      <c r="R300" s="14"/>
      <c r="S300" s="14"/>
      <c r="T300" s="14"/>
      <c r="U300" s="14"/>
    </row>
    <row r="301" spans="1:21" ht="13.5" customHeight="1">
      <c r="A301" s="154">
        <f>RANK(N301,$N$18:$N$850)</f>
        <v>283</v>
      </c>
      <c r="B301" s="148" t="s">
        <v>1092</v>
      </c>
      <c r="C301" s="148" t="s">
        <v>405</v>
      </c>
      <c r="D301" s="149" t="s">
        <v>43</v>
      </c>
      <c r="E301" s="149" t="s">
        <v>40</v>
      </c>
      <c r="F301" s="149" t="s">
        <v>37</v>
      </c>
      <c r="G301" s="156">
        <f>VLOOKUP(B301,'Full FBS'!$B$18:$M$2049,6,0)</f>
        <v>0</v>
      </c>
      <c r="H301" s="156">
        <f>VLOOKUP(B301,'Full FBS'!$B$18:$M$2049,7,0)</f>
        <v>0</v>
      </c>
      <c r="I301" s="156">
        <f>VLOOKUP(B301,'Full FBS'!$B$18:$M$2049,8,0)</f>
        <v>19</v>
      </c>
      <c r="J301" s="156">
        <f>VLOOKUP(B301,'Full FBS'!$B$18:$M$2049,9,0)</f>
        <v>0</v>
      </c>
      <c r="K301" s="156">
        <f>VLOOKUP(B301,'Full FBS'!$B$18:$M$2049,10,0)</f>
        <v>30</v>
      </c>
      <c r="L301" s="156">
        <f>VLOOKUP(B301,'Full FBS'!$B$18:$M$2049,11,0)</f>
        <v>432</v>
      </c>
      <c r="M301" s="156">
        <f>VLOOKUP(B301,'Full FBS'!$B$18:$M$2049,12,0)</f>
        <v>3</v>
      </c>
      <c r="N301" s="153">
        <f>SUM(G301*$D$8+H301*$D$5+I301*$D$9+J301*$D$6+K301*$D$11+L301*$D$10+M301*$D$7)</f>
        <v>78.099999999999994</v>
      </c>
      <c r="O301" s="159">
        <f>VLOOKUP(B301, 'Full FBS'!$B$18:$P$2049, 14, FALSE)</f>
        <v>1</v>
      </c>
      <c r="P301" s="160">
        <f>SUM((((I301+L301)/1200*0.35)+(J301+M301)/14*0.35)+(K301/90)*0.3)*100*O301</f>
        <v>30.654166666666665</v>
      </c>
      <c r="Q301" s="29"/>
      <c r="R301" s="14"/>
      <c r="S301" s="14"/>
      <c r="T301" s="14"/>
      <c r="U301" s="14"/>
    </row>
    <row r="302" spans="1:21" ht="13.5" customHeight="1">
      <c r="A302" s="154">
        <f>RANK(N302,$N$18:$N$850)</f>
        <v>285</v>
      </c>
      <c r="B302" s="148" t="s">
        <v>1836</v>
      </c>
      <c r="C302" s="148" t="s">
        <v>439</v>
      </c>
      <c r="D302" s="149" t="s">
        <v>43</v>
      </c>
      <c r="E302" s="149" t="s">
        <v>34</v>
      </c>
      <c r="F302" s="149" t="s">
        <v>35</v>
      </c>
      <c r="G302" s="156">
        <f>VLOOKUP(B302,'Full FBS'!$B$18:$M$2049,6,0)</f>
        <v>0</v>
      </c>
      <c r="H302" s="156">
        <f>VLOOKUP(B302,'Full FBS'!$B$18:$M$2049,7,0)</f>
        <v>0</v>
      </c>
      <c r="I302" s="156">
        <f>VLOOKUP(B302,'Full FBS'!$B$18:$M$2049,8,0)</f>
        <v>0</v>
      </c>
      <c r="J302" s="156">
        <f>VLOOKUP(B302,'Full FBS'!$B$18:$M$2049,9,0)</f>
        <v>0</v>
      </c>
      <c r="K302" s="156">
        <f>VLOOKUP(B302,'Full FBS'!$B$18:$M$2049,10,0)</f>
        <v>38</v>
      </c>
      <c r="L302" s="156">
        <f>VLOOKUP(B302,'Full FBS'!$B$18:$M$2049,11,0)</f>
        <v>470</v>
      </c>
      <c r="M302" s="156">
        <f>VLOOKUP(B302,'Full FBS'!$B$18:$M$2049,12,0)</f>
        <v>2</v>
      </c>
      <c r="N302" s="153">
        <f>SUM(G302*$D$8+H302*$D$5+I302*$D$9+J302*$D$6+K302*$D$11+L302*$D$10+M302*$D$7)</f>
        <v>78</v>
      </c>
      <c r="O302" s="159">
        <f>VLOOKUP(B302, 'Full FBS'!$B$18:$P$2049, 14, FALSE)</f>
        <v>1</v>
      </c>
      <c r="P302" s="160">
        <f>SUM((((I302+L302)/1200*0.35)+(J302+M302)/14*0.35)+(K302/90)*0.3)*100*O302</f>
        <v>31.374999999999996</v>
      </c>
      <c r="Q302" s="29"/>
      <c r="R302" s="14"/>
      <c r="S302" s="14"/>
      <c r="T302" s="14"/>
      <c r="U302" s="14"/>
    </row>
    <row r="303" spans="1:21" ht="13.5" customHeight="1">
      <c r="A303" s="154">
        <f>RANK(N303,$N$18:$N$850)</f>
        <v>285</v>
      </c>
      <c r="B303" s="148" t="s">
        <v>1836</v>
      </c>
      <c r="C303" s="148" t="s">
        <v>61</v>
      </c>
      <c r="D303" s="149" t="s">
        <v>43</v>
      </c>
      <c r="E303" s="149" t="s">
        <v>34</v>
      </c>
      <c r="F303" s="149" t="s">
        <v>48</v>
      </c>
      <c r="G303" s="156">
        <f>VLOOKUP(B303,'Full FBS'!$B$18:$M$2049,6,0)</f>
        <v>0</v>
      </c>
      <c r="H303" s="156">
        <f>VLOOKUP(B303,'Full FBS'!$B$18:$M$2049,7,0)</f>
        <v>0</v>
      </c>
      <c r="I303" s="156">
        <f>VLOOKUP(B303,'Full FBS'!$B$18:$M$2049,8,0)</f>
        <v>0</v>
      </c>
      <c r="J303" s="156">
        <f>VLOOKUP(B303,'Full FBS'!$B$18:$M$2049,9,0)</f>
        <v>0</v>
      </c>
      <c r="K303" s="156">
        <f>VLOOKUP(B303,'Full FBS'!$B$18:$M$2049,10,0)</f>
        <v>38</v>
      </c>
      <c r="L303" s="156">
        <f>VLOOKUP(B303,'Full FBS'!$B$18:$M$2049,11,0)</f>
        <v>470</v>
      </c>
      <c r="M303" s="156">
        <f>VLOOKUP(B303,'Full FBS'!$B$18:$M$2049,12,0)</f>
        <v>2</v>
      </c>
      <c r="N303" s="153">
        <f>SUM(G303*$D$8+H303*$D$5+I303*$D$9+J303*$D$6+K303*$D$11+L303*$D$10+M303*$D$7)</f>
        <v>78</v>
      </c>
      <c r="O303" s="159">
        <f>VLOOKUP(B303, 'Full FBS'!$B$18:$P$2049, 14, FALSE)</f>
        <v>1</v>
      </c>
      <c r="P303" s="160">
        <f>SUM((((I303+L303)/1200*0.35)+(J303+M303)/14*0.35)+(K303/90)*0.3)*100*O303</f>
        <v>31.374999999999996</v>
      </c>
      <c r="Q303" s="29"/>
      <c r="R303" s="14"/>
      <c r="S303" s="14"/>
      <c r="T303" s="14"/>
      <c r="U303" s="14"/>
    </row>
    <row r="304" spans="1:21" ht="13.5" customHeight="1">
      <c r="A304" s="154">
        <f>RANK(N304,$N$18:$N$850)</f>
        <v>287</v>
      </c>
      <c r="B304" s="148" t="s">
        <v>172</v>
      </c>
      <c r="C304" s="148" t="s">
        <v>1049</v>
      </c>
      <c r="D304" s="149" t="s">
        <v>43</v>
      </c>
      <c r="E304" s="149" t="s">
        <v>34</v>
      </c>
      <c r="F304" s="149" t="s">
        <v>1966</v>
      </c>
      <c r="G304" s="156">
        <f>VLOOKUP(B304,'Full FBS'!$B$18:$M$2049,6,0)</f>
        <v>0</v>
      </c>
      <c r="H304" s="156">
        <f>VLOOKUP(B304,'Full FBS'!$B$18:$M$2049,7,0)</f>
        <v>0</v>
      </c>
      <c r="I304" s="156">
        <f>VLOOKUP(B304,'Full FBS'!$B$18:$M$2049,8,0)</f>
        <v>0</v>
      </c>
      <c r="J304" s="156">
        <f>VLOOKUP(B304,'Full FBS'!$B$18:$M$2049,9,0)</f>
        <v>0</v>
      </c>
      <c r="K304" s="156">
        <f>VLOOKUP(B304,'Full FBS'!$B$18:$M$2049,10,0)</f>
        <v>30</v>
      </c>
      <c r="L304" s="156">
        <f>VLOOKUP(B304,'Full FBS'!$B$18:$M$2049,11,0)</f>
        <v>449</v>
      </c>
      <c r="M304" s="156">
        <f>VLOOKUP(B304,'Full FBS'!$B$18:$M$2049,12,0)</f>
        <v>3</v>
      </c>
      <c r="N304" s="153">
        <f>SUM(G304*$D$8+H304*$D$5+I304*$D$9+J304*$D$6+K304*$D$11+L304*$D$10+M304*$D$7)</f>
        <v>77.900000000000006</v>
      </c>
      <c r="O304" s="159">
        <f>VLOOKUP(B304, 'Full FBS'!$B$18:$P$2049, 14, FALSE)</f>
        <v>1</v>
      </c>
      <c r="P304" s="160">
        <f>SUM((((I304+L304)/1200*0.35)+(J304+M304)/14*0.35)+(K304/90)*0.3)*100*O304</f>
        <v>30.595833333333328</v>
      </c>
      <c r="Q304" s="29"/>
      <c r="R304" s="14"/>
      <c r="S304" s="14"/>
      <c r="T304" s="14"/>
      <c r="U304" s="14"/>
    </row>
    <row r="305" spans="1:21" ht="13.5" customHeight="1">
      <c r="A305" s="154">
        <f>RANK(N305,$N$18:$N$850)</f>
        <v>288</v>
      </c>
      <c r="B305" s="148" t="s">
        <v>944</v>
      </c>
      <c r="C305" s="148" t="s">
        <v>415</v>
      </c>
      <c r="D305" s="149" t="s">
        <v>43</v>
      </c>
      <c r="E305" s="149" t="s">
        <v>34</v>
      </c>
      <c r="F305" s="149" t="s">
        <v>47</v>
      </c>
      <c r="G305" s="156">
        <f>VLOOKUP(B305,'Full FBS'!$B$18:$M$2049,6,0)</f>
        <v>0</v>
      </c>
      <c r="H305" s="156">
        <f>VLOOKUP(B305,'Full FBS'!$B$18:$M$2049,7,0)</f>
        <v>0</v>
      </c>
      <c r="I305" s="156">
        <f>VLOOKUP(B305,'Full FBS'!$B$18:$M$2049,8,0)</f>
        <v>0</v>
      </c>
      <c r="J305" s="156">
        <f>VLOOKUP(B305,'Full FBS'!$B$18:$M$2049,9,0)</f>
        <v>0</v>
      </c>
      <c r="K305" s="156">
        <f>VLOOKUP(B305,'Full FBS'!$B$18:$M$2049,10,0)</f>
        <v>35</v>
      </c>
      <c r="L305" s="156">
        <f>VLOOKUP(B305,'Full FBS'!$B$18:$M$2049,11,0)</f>
        <v>421</v>
      </c>
      <c r="M305" s="156">
        <f>VLOOKUP(B305,'Full FBS'!$B$18:$M$2049,12,0)</f>
        <v>3</v>
      </c>
      <c r="N305" s="153">
        <f>SUM(G305*$D$8+H305*$D$5+I305*$D$9+J305*$D$6+K305*$D$11+L305*$D$10+M305*$D$7)</f>
        <v>77.599999999999994</v>
      </c>
      <c r="O305" s="159">
        <f>VLOOKUP(B305, 'Full FBS'!$B$18:$P$2049, 14, FALSE)</f>
        <v>1</v>
      </c>
      <c r="P305" s="160">
        <f>SUM((((I305+L305)/1200*0.35)+(J305+M305)/14*0.35)+(K305/90)*0.3)*100*O305</f>
        <v>31.445833333333329</v>
      </c>
      <c r="Q305" s="29"/>
      <c r="R305" s="14"/>
      <c r="S305" s="14"/>
      <c r="T305" s="14"/>
      <c r="U305" s="14"/>
    </row>
    <row r="306" spans="1:21" ht="13.5" customHeight="1">
      <c r="A306" s="154">
        <f>RANK(N306,$N$18:$N$850)</f>
        <v>289</v>
      </c>
      <c r="B306" s="148" t="s">
        <v>372</v>
      </c>
      <c r="C306" s="148" t="s">
        <v>429</v>
      </c>
      <c r="D306" s="149" t="s">
        <v>43</v>
      </c>
      <c r="E306" s="149" t="s">
        <v>34</v>
      </c>
      <c r="F306" s="149" t="s">
        <v>336</v>
      </c>
      <c r="G306" s="156">
        <f>VLOOKUP(B306,'Full FBS'!$B$18:$M$2049,6,0)</f>
        <v>0</v>
      </c>
      <c r="H306" s="156">
        <f>VLOOKUP(B306,'Full FBS'!$B$18:$M$2049,7,0)</f>
        <v>0</v>
      </c>
      <c r="I306" s="156">
        <f>VLOOKUP(B306,'Full FBS'!$B$18:$M$2049,8,0)</f>
        <v>0</v>
      </c>
      <c r="J306" s="156">
        <f>VLOOKUP(B306,'Full FBS'!$B$18:$M$2049,9,0)</f>
        <v>0</v>
      </c>
      <c r="K306" s="156">
        <f>VLOOKUP(B306,'Full FBS'!$B$18:$M$2049,10,0)</f>
        <v>33</v>
      </c>
      <c r="L306" s="156">
        <f>VLOOKUP(B306,'Full FBS'!$B$18:$M$2049,11,0)</f>
        <v>429</v>
      </c>
      <c r="M306" s="156">
        <f>VLOOKUP(B306,'Full FBS'!$B$18:$M$2049,12,0)</f>
        <v>3</v>
      </c>
      <c r="N306" s="153">
        <f>SUM(G306*$D$8+H306*$D$5+I306*$D$9+J306*$D$6+K306*$D$11+L306*$D$10+M306*$D$7)</f>
        <v>77.400000000000006</v>
      </c>
      <c r="O306" s="159">
        <f>VLOOKUP(B306, 'Full FBS'!$B$18:$P$2049, 14, FALSE)</f>
        <v>1</v>
      </c>
      <c r="P306" s="160">
        <f>SUM((((I306+L306)/1200*0.35)+(J306+M306)/14*0.35)+(K306/90)*0.3)*100*O306</f>
        <v>31.012499999999999</v>
      </c>
      <c r="Q306" s="29"/>
      <c r="R306" s="14"/>
      <c r="S306" s="14"/>
      <c r="T306" s="14"/>
      <c r="U306" s="14"/>
    </row>
    <row r="307" spans="1:21" ht="13.5" customHeight="1">
      <c r="A307" s="154">
        <f>RANK(N307,$N$18:$N$850)</f>
        <v>289</v>
      </c>
      <c r="B307" s="148" t="s">
        <v>747</v>
      </c>
      <c r="C307" s="148" t="s">
        <v>1056</v>
      </c>
      <c r="D307" s="149" t="s">
        <v>43</v>
      </c>
      <c r="E307" s="149" t="s">
        <v>34</v>
      </c>
      <c r="F307" s="149" t="s">
        <v>41</v>
      </c>
      <c r="G307" s="156">
        <f>VLOOKUP(B307,'Full FBS'!$B$18:$M$2049,6,0)</f>
        <v>0</v>
      </c>
      <c r="H307" s="156">
        <f>VLOOKUP(B307,'Full FBS'!$B$18:$M$2049,7,0)</f>
        <v>0</v>
      </c>
      <c r="I307" s="156">
        <f>VLOOKUP(B307,'Full FBS'!$B$18:$M$2049,8,0)</f>
        <v>0</v>
      </c>
      <c r="J307" s="156">
        <f>VLOOKUP(B307,'Full FBS'!$B$18:$M$2049,9,0)</f>
        <v>0</v>
      </c>
      <c r="K307" s="156">
        <f>VLOOKUP(B307,'Full FBS'!$B$18:$M$2049,10,0)</f>
        <v>30</v>
      </c>
      <c r="L307" s="156">
        <f>VLOOKUP(B307,'Full FBS'!$B$18:$M$2049,11,0)</f>
        <v>444</v>
      </c>
      <c r="M307" s="156">
        <f>VLOOKUP(B307,'Full FBS'!$B$18:$M$2049,12,0)</f>
        <v>3</v>
      </c>
      <c r="N307" s="153">
        <f>SUM(G307*$D$8+H307*$D$5+I307*$D$9+J307*$D$6+K307*$D$11+L307*$D$10+M307*$D$7)</f>
        <v>77.400000000000006</v>
      </c>
      <c r="O307" s="159">
        <f>VLOOKUP(B307, 'Full FBS'!$B$18:$P$2049, 14, FALSE)</f>
        <v>1</v>
      </c>
      <c r="P307" s="160">
        <f>SUM((((I307+L307)/1200*0.35)+(J307+M307)/14*0.35)+(K307/90)*0.3)*100*O307</f>
        <v>30.45</v>
      </c>
      <c r="Q307" s="29"/>
      <c r="R307" s="14"/>
      <c r="S307" s="14"/>
      <c r="T307" s="14"/>
      <c r="U307" s="14"/>
    </row>
    <row r="308" spans="1:21" ht="13.5" customHeight="1">
      <c r="A308" s="154">
        <f>RANK(N308,$N$18:$N$850)</f>
        <v>291</v>
      </c>
      <c r="B308" s="148" t="s">
        <v>524</v>
      </c>
      <c r="C308" s="148" t="s">
        <v>1905</v>
      </c>
      <c r="D308" s="149" t="s">
        <v>43</v>
      </c>
      <c r="E308" s="149" t="s">
        <v>38</v>
      </c>
      <c r="F308" s="149" t="s">
        <v>1966</v>
      </c>
      <c r="G308" s="156">
        <f>VLOOKUP(B308,'Full FBS'!$B$18:$M$2049,6,0)</f>
        <v>0</v>
      </c>
      <c r="H308" s="156">
        <f>VLOOKUP(B308,'Full FBS'!$B$18:$M$2049,7,0)</f>
        <v>0</v>
      </c>
      <c r="I308" s="156">
        <f>VLOOKUP(B308,'Full FBS'!$B$18:$M$2049,8,0)</f>
        <v>0</v>
      </c>
      <c r="J308" s="156">
        <f>VLOOKUP(B308,'Full FBS'!$B$18:$M$2049,9,0)</f>
        <v>0</v>
      </c>
      <c r="K308" s="156">
        <f>VLOOKUP(B308,'Full FBS'!$B$18:$M$2049,10,0)</f>
        <v>25</v>
      </c>
      <c r="L308" s="156">
        <f>VLOOKUP(B308,'Full FBS'!$B$18:$M$2049,11,0)</f>
        <v>467</v>
      </c>
      <c r="M308" s="156">
        <f>VLOOKUP(B308,'Full FBS'!$B$18:$M$2049,12,0)</f>
        <v>3</v>
      </c>
      <c r="N308" s="153">
        <f>SUM(G308*$D$8+H308*$D$5+I308*$D$9+J308*$D$6+K308*$D$11+L308*$D$10+M308*$D$7)</f>
        <v>77.2</v>
      </c>
      <c r="O308" s="159">
        <f>VLOOKUP(B308, 'Full FBS'!$B$18:$P$2049, 14, FALSE)</f>
        <v>1</v>
      </c>
      <c r="P308" s="160">
        <f>SUM((((I308+L308)/1200*0.35)+(J308+M308)/14*0.35)+(K308/90)*0.3)*100*O308</f>
        <v>29.454166666666666</v>
      </c>
      <c r="Q308" s="29"/>
      <c r="R308" s="14"/>
      <c r="S308" s="14"/>
      <c r="T308" s="14"/>
      <c r="U308" s="14"/>
    </row>
    <row r="309" spans="1:21" ht="13.5" customHeight="1">
      <c r="A309" s="154">
        <f>RANK(N309,$N$18:$N$850)</f>
        <v>291</v>
      </c>
      <c r="B309" s="148" t="s">
        <v>580</v>
      </c>
      <c r="C309" s="148" t="s">
        <v>46</v>
      </c>
      <c r="D309" s="149" t="s">
        <v>43</v>
      </c>
      <c r="E309" s="149" t="s">
        <v>34</v>
      </c>
      <c r="F309" s="149" t="s">
        <v>336</v>
      </c>
      <c r="G309" s="156">
        <f>VLOOKUP(B309,'Full FBS'!$B$18:$M$2049,6,0)</f>
        <v>0</v>
      </c>
      <c r="H309" s="156">
        <f>VLOOKUP(B309,'Full FBS'!$B$18:$M$2049,7,0)</f>
        <v>0</v>
      </c>
      <c r="I309" s="156">
        <f>VLOOKUP(B309,'Full FBS'!$B$18:$M$2049,8,0)</f>
        <v>0</v>
      </c>
      <c r="J309" s="156">
        <f>VLOOKUP(B309,'Full FBS'!$B$18:$M$2049,9,0)</f>
        <v>0</v>
      </c>
      <c r="K309" s="156">
        <f>VLOOKUP(B309,'Full FBS'!$B$18:$M$2049,10,0)</f>
        <v>30</v>
      </c>
      <c r="L309" s="156">
        <f>VLOOKUP(B309,'Full FBS'!$B$18:$M$2049,11,0)</f>
        <v>442</v>
      </c>
      <c r="M309" s="156">
        <f>VLOOKUP(B309,'Full FBS'!$B$18:$M$2049,12,0)</f>
        <v>3</v>
      </c>
      <c r="N309" s="153">
        <f>SUM(G309*$D$8+H309*$D$5+I309*$D$9+J309*$D$6+K309*$D$11+L309*$D$10+M309*$D$7)</f>
        <v>77.2</v>
      </c>
      <c r="O309" s="159">
        <f>VLOOKUP(B309, 'Full FBS'!$B$18:$P$2049, 14, FALSE)</f>
        <v>1</v>
      </c>
      <c r="P309" s="160">
        <f>SUM((((I309+L309)/1200*0.35)+(J309+M309)/14*0.35)+(K309/90)*0.3)*100*O309</f>
        <v>30.391666666666662</v>
      </c>
      <c r="Q309" s="29"/>
      <c r="R309" s="14"/>
      <c r="S309" s="14"/>
      <c r="T309" s="14"/>
      <c r="U309" s="14"/>
    </row>
    <row r="310" spans="1:21" ht="13.5" customHeight="1">
      <c r="A310" s="154">
        <f>RANK(N310,$N$18:$N$850)</f>
        <v>293</v>
      </c>
      <c r="B310" s="148" t="s">
        <v>1572</v>
      </c>
      <c r="C310" s="148" t="s">
        <v>1942</v>
      </c>
      <c r="D310" s="149" t="s">
        <v>43</v>
      </c>
      <c r="E310" s="149" t="s">
        <v>40</v>
      </c>
      <c r="F310" s="149" t="s">
        <v>337</v>
      </c>
      <c r="G310" s="156">
        <f>VLOOKUP(B310,'Full FBS'!$B$18:$M$2049,6,0)</f>
        <v>0</v>
      </c>
      <c r="H310" s="156">
        <f>VLOOKUP(B310,'Full FBS'!$B$18:$M$2049,7,0)</f>
        <v>0</v>
      </c>
      <c r="I310" s="156">
        <f>VLOOKUP(B310,'Full FBS'!$B$18:$M$2049,8,0)</f>
        <v>0</v>
      </c>
      <c r="J310" s="156">
        <f>VLOOKUP(B310,'Full FBS'!$B$18:$M$2049,9,0)</f>
        <v>0</v>
      </c>
      <c r="K310" s="156">
        <f>VLOOKUP(B310,'Full FBS'!$B$18:$M$2049,10,0)</f>
        <v>31</v>
      </c>
      <c r="L310" s="156">
        <f>VLOOKUP(B310,'Full FBS'!$B$18:$M$2049,11,0)</f>
        <v>435</v>
      </c>
      <c r="M310" s="156">
        <f>VLOOKUP(B310,'Full FBS'!$B$18:$M$2049,12,0)</f>
        <v>3</v>
      </c>
      <c r="N310" s="153">
        <f>SUM(G310*$D$8+H310*$D$5+I310*$D$9+J310*$D$6+K310*$D$11+L310*$D$10+M310*$D$7)</f>
        <v>77</v>
      </c>
      <c r="O310" s="159">
        <f>VLOOKUP(B310, 'Full FBS'!$B$18:$P$2049, 14, FALSE)</f>
        <v>1</v>
      </c>
      <c r="P310" s="160">
        <f>SUM((((I310+L310)/1200*0.35)+(J310+M310)/14*0.35)+(K310/90)*0.3)*100*O310</f>
        <v>30.520833333333329</v>
      </c>
      <c r="Q310" s="29"/>
      <c r="R310" s="14"/>
      <c r="S310" s="14"/>
      <c r="T310" s="14"/>
      <c r="U310" s="14"/>
    </row>
    <row r="311" spans="1:21" ht="13.5" customHeight="1">
      <c r="A311" s="154">
        <f>RANK(N311,$N$18:$N$850)</f>
        <v>294</v>
      </c>
      <c r="B311" s="148" t="s">
        <v>1327</v>
      </c>
      <c r="C311" s="148" t="s">
        <v>449</v>
      </c>
      <c r="D311" s="149" t="s">
        <v>43</v>
      </c>
      <c r="E311" s="149" t="s">
        <v>36</v>
      </c>
      <c r="F311" s="149" t="s">
        <v>337</v>
      </c>
      <c r="G311" s="156">
        <f>VLOOKUP(B311,'Full FBS'!$B$18:$M$2049,6,0)</f>
        <v>0</v>
      </c>
      <c r="H311" s="156">
        <f>VLOOKUP(B311,'Full FBS'!$B$18:$M$2049,7,0)</f>
        <v>0</v>
      </c>
      <c r="I311" s="156">
        <f>VLOOKUP(B311,'Full FBS'!$B$18:$M$2049,8,0)</f>
        <v>0</v>
      </c>
      <c r="J311" s="156">
        <f>VLOOKUP(B311,'Full FBS'!$B$18:$M$2049,9,0)</f>
        <v>0</v>
      </c>
      <c r="K311" s="156">
        <f>VLOOKUP(B311,'Full FBS'!$B$18:$M$2049,10,0)</f>
        <v>30</v>
      </c>
      <c r="L311" s="156">
        <f>VLOOKUP(B311,'Full FBS'!$B$18:$M$2049,11,0)</f>
        <v>434</v>
      </c>
      <c r="M311" s="156">
        <f>VLOOKUP(B311,'Full FBS'!$B$18:$M$2049,12,0)</f>
        <v>3</v>
      </c>
      <c r="N311" s="153">
        <f>SUM(G311*$D$8+H311*$D$5+I311*$D$9+J311*$D$6+K311*$D$11+L311*$D$10+M311*$D$7)</f>
        <v>76.400000000000006</v>
      </c>
      <c r="O311" s="159">
        <f>VLOOKUP(B311, 'Full FBS'!$B$18:$P$2049, 14, FALSE)</f>
        <v>1</v>
      </c>
      <c r="P311" s="160">
        <f>SUM((((I311+L311)/1200*0.35)+(J311+M311)/14*0.35)+(K311/90)*0.3)*100*O311</f>
        <v>30.158333333333331</v>
      </c>
      <c r="Q311" s="29"/>
      <c r="R311" s="14"/>
      <c r="S311" s="14"/>
      <c r="T311" s="14"/>
      <c r="U311" s="14"/>
    </row>
    <row r="312" spans="1:21" ht="13.5" customHeight="1">
      <c r="A312" s="154">
        <f>RANK(N312,$N$18:$N$850)</f>
        <v>295</v>
      </c>
      <c r="B312" s="148" t="s">
        <v>305</v>
      </c>
      <c r="C312" s="148" t="s">
        <v>443</v>
      </c>
      <c r="D312" s="149" t="s">
        <v>43</v>
      </c>
      <c r="E312" s="149" t="s">
        <v>34</v>
      </c>
      <c r="F312" s="149" t="s">
        <v>337</v>
      </c>
      <c r="G312" s="156">
        <f>VLOOKUP(B312,'Full FBS'!$B$18:$M$2049,6,0)</f>
        <v>0</v>
      </c>
      <c r="H312" s="156">
        <f>VLOOKUP(B312,'Full FBS'!$B$18:$M$2049,7,0)</f>
        <v>0</v>
      </c>
      <c r="I312" s="156">
        <f>VLOOKUP(B312,'Full FBS'!$B$18:$M$2049,8,0)</f>
        <v>0</v>
      </c>
      <c r="J312" s="156">
        <f>VLOOKUP(B312,'Full FBS'!$B$18:$M$2049,9,0)</f>
        <v>0</v>
      </c>
      <c r="K312" s="156">
        <f>VLOOKUP(B312,'Full FBS'!$B$18:$M$2049,10,0)</f>
        <v>36</v>
      </c>
      <c r="L312" s="156">
        <f>VLOOKUP(B312,'Full FBS'!$B$18:$M$2049,11,0)</f>
        <v>460</v>
      </c>
      <c r="M312" s="156">
        <f>VLOOKUP(B312,'Full FBS'!$B$18:$M$2049,12,0)</f>
        <v>2</v>
      </c>
      <c r="N312" s="153">
        <f>SUM(G312*$D$8+H312*$D$5+I312*$D$9+J312*$D$6+K312*$D$11+L312*$D$10+M312*$D$7)</f>
        <v>76</v>
      </c>
      <c r="O312" s="159">
        <f>VLOOKUP(B312, 'Full FBS'!$B$18:$P$2049, 14, FALSE)</f>
        <v>1</v>
      </c>
      <c r="P312" s="160">
        <f>SUM((((I312+L312)/1200*0.35)+(J312+M312)/14*0.35)+(K312/90)*0.3)*100*O312</f>
        <v>30.416666666666664</v>
      </c>
      <c r="Q312" s="29"/>
      <c r="R312" s="14"/>
      <c r="S312" s="14"/>
      <c r="T312" s="14"/>
      <c r="U312" s="14"/>
    </row>
    <row r="313" spans="1:21" ht="13.5" customHeight="1">
      <c r="A313" s="154">
        <f>RANK(N313,$N$18:$N$850)</f>
        <v>296</v>
      </c>
      <c r="B313" s="148" t="s">
        <v>109</v>
      </c>
      <c r="C313" s="148" t="s">
        <v>411</v>
      </c>
      <c r="D313" s="149" t="s">
        <v>43</v>
      </c>
      <c r="E313" s="149" t="s">
        <v>34</v>
      </c>
      <c r="F313" s="149" t="s">
        <v>37</v>
      </c>
      <c r="G313" s="156">
        <f>VLOOKUP(B313,'Full FBS'!$B$18:$M$2049,6,0)</f>
        <v>0</v>
      </c>
      <c r="H313" s="156">
        <f>VLOOKUP(B313,'Full FBS'!$B$18:$M$2049,7,0)</f>
        <v>0</v>
      </c>
      <c r="I313" s="156">
        <f>VLOOKUP(B313,'Full FBS'!$B$18:$M$2049,8,0)</f>
        <v>0</v>
      </c>
      <c r="J313" s="156">
        <f>VLOOKUP(B313,'Full FBS'!$B$18:$M$2049,9,0)</f>
        <v>0</v>
      </c>
      <c r="K313" s="156">
        <f>VLOOKUP(B313,'Full FBS'!$B$18:$M$2049,10,0)</f>
        <v>33</v>
      </c>
      <c r="L313" s="156">
        <f>VLOOKUP(B313,'Full FBS'!$B$18:$M$2049,11,0)</f>
        <v>412</v>
      </c>
      <c r="M313" s="156">
        <f>VLOOKUP(B313,'Full FBS'!$B$18:$M$2049,12,0)</f>
        <v>3</v>
      </c>
      <c r="N313" s="153">
        <f>SUM(G313*$D$8+H313*$D$5+I313*$D$9+J313*$D$6+K313*$D$11+L313*$D$10+M313*$D$7)</f>
        <v>75.7</v>
      </c>
      <c r="O313" s="159">
        <f>VLOOKUP(B313, 'Full FBS'!$B$18:$P$2049, 14, FALSE)</f>
        <v>1</v>
      </c>
      <c r="P313" s="160">
        <f>SUM((((I313+L313)/1200*0.35)+(J313+M313)/14*0.35)+(K313/90)*0.3)*100*O313</f>
        <v>30.516666666666666</v>
      </c>
      <c r="Q313" s="29"/>
      <c r="R313" s="14"/>
      <c r="S313" s="14"/>
      <c r="T313" s="14"/>
      <c r="U313" s="14"/>
    </row>
    <row r="314" spans="1:21" ht="13.5" customHeight="1">
      <c r="A314" s="154">
        <f>RANK(N314,$N$18:$N$850)</f>
        <v>297</v>
      </c>
      <c r="B314" s="148" t="s">
        <v>2206</v>
      </c>
      <c r="C314" s="148" t="s">
        <v>432</v>
      </c>
      <c r="D314" s="149" t="s">
        <v>43</v>
      </c>
      <c r="E314" s="149" t="s">
        <v>38</v>
      </c>
      <c r="F314" s="149" t="s">
        <v>337</v>
      </c>
      <c r="G314" s="156">
        <f>VLOOKUP(B314,'Full FBS'!$B$18:$M$2049,6,0)</f>
        <v>0</v>
      </c>
      <c r="H314" s="156">
        <f>VLOOKUP(B314,'Full FBS'!$B$18:$M$2049,7,0)</f>
        <v>0</v>
      </c>
      <c r="I314" s="156">
        <f>VLOOKUP(B314,'Full FBS'!$B$18:$M$2049,8,0)</f>
        <v>0</v>
      </c>
      <c r="J314" s="156">
        <f>VLOOKUP(B314,'Full FBS'!$B$18:$M$2049,9,0)</f>
        <v>0</v>
      </c>
      <c r="K314" s="156">
        <f>VLOOKUP(B314,'Full FBS'!$B$18:$M$2049,10,0)</f>
        <v>33</v>
      </c>
      <c r="L314" s="156">
        <f>VLOOKUP(B314,'Full FBS'!$B$18:$M$2049,11,0)</f>
        <v>409</v>
      </c>
      <c r="M314" s="156">
        <f>VLOOKUP(B314,'Full FBS'!$B$18:$M$2049,12,0)</f>
        <v>3</v>
      </c>
      <c r="N314" s="153">
        <f>SUM(G314*$D$8+H314*$D$5+I314*$D$9+J314*$D$6+K314*$D$11+L314*$D$10+M314*$D$7)</f>
        <v>75.400000000000006</v>
      </c>
      <c r="O314" s="159">
        <f>VLOOKUP(B314, 'Full FBS'!$B$18:$P$2049, 14, FALSE)</f>
        <v>1</v>
      </c>
      <c r="P314" s="160">
        <f>SUM((((I314+L314)/1200*0.35)+(J314+M314)/14*0.35)+(K314/90)*0.3)*100*O314</f>
        <v>30.429166666666664</v>
      </c>
      <c r="Q314" s="29"/>
      <c r="R314" s="14"/>
      <c r="S314" s="14"/>
      <c r="T314" s="14"/>
      <c r="U314" s="14"/>
    </row>
    <row r="315" spans="1:21" ht="13.5" customHeight="1">
      <c r="A315" s="154">
        <f>RANK(N315,$N$18:$N$850)</f>
        <v>298</v>
      </c>
      <c r="B315" s="148" t="s">
        <v>279</v>
      </c>
      <c r="C315" s="148" t="s">
        <v>1963</v>
      </c>
      <c r="D315" s="149" t="s">
        <v>43</v>
      </c>
      <c r="E315" s="149" t="s">
        <v>38</v>
      </c>
      <c r="F315" s="149" t="s">
        <v>336</v>
      </c>
      <c r="G315" s="156">
        <f>VLOOKUP(B315,'Full FBS'!$B$18:$M$2049,6,0)</f>
        <v>0</v>
      </c>
      <c r="H315" s="156">
        <f>VLOOKUP(B315,'Full FBS'!$B$18:$M$2049,7,0)</f>
        <v>0</v>
      </c>
      <c r="I315" s="156">
        <f>VLOOKUP(B315,'Full FBS'!$B$18:$M$2049,8,0)</f>
        <v>0</v>
      </c>
      <c r="J315" s="156">
        <f>VLOOKUP(B315,'Full FBS'!$B$18:$M$2049,9,0)</f>
        <v>0</v>
      </c>
      <c r="K315" s="156">
        <f>VLOOKUP(B315,'Full FBS'!$B$18:$M$2049,10,0)</f>
        <v>30</v>
      </c>
      <c r="L315" s="156">
        <f>VLOOKUP(B315,'Full FBS'!$B$18:$M$2049,11,0)</f>
        <v>423</v>
      </c>
      <c r="M315" s="156">
        <f>VLOOKUP(B315,'Full FBS'!$B$18:$M$2049,12,0)</f>
        <v>3</v>
      </c>
      <c r="N315" s="153">
        <f>SUM(G315*$D$8+H315*$D$5+I315*$D$9+J315*$D$6+K315*$D$11+L315*$D$10+M315*$D$7)</f>
        <v>75.300000000000011</v>
      </c>
      <c r="O315" s="159">
        <f>VLOOKUP(B315, 'Full FBS'!$B$18:$P$2049, 14, FALSE)</f>
        <v>1</v>
      </c>
      <c r="P315" s="160">
        <f>SUM((((I315+L315)/1200*0.35)+(J315+M315)/14*0.35)+(K315/90)*0.3)*100*O315</f>
        <v>29.837499999999995</v>
      </c>
      <c r="Q315" s="29"/>
      <c r="R315" s="14"/>
      <c r="S315" s="14"/>
      <c r="T315" s="14"/>
      <c r="U315" s="14"/>
    </row>
    <row r="316" spans="1:21" ht="13.5" customHeight="1">
      <c r="A316" s="154">
        <f>RANK(N316,$N$18:$N$850)</f>
        <v>299</v>
      </c>
      <c r="B316" s="148" t="s">
        <v>219</v>
      </c>
      <c r="C316" s="148" t="s">
        <v>1926</v>
      </c>
      <c r="D316" s="149" t="s">
        <v>43</v>
      </c>
      <c r="E316" s="149" t="s">
        <v>38</v>
      </c>
      <c r="F316" s="149" t="s">
        <v>336</v>
      </c>
      <c r="G316" s="156">
        <f>VLOOKUP(B316,'Full FBS'!$B$18:$M$2049,6,0)</f>
        <v>0</v>
      </c>
      <c r="H316" s="156">
        <f>VLOOKUP(B316,'Full FBS'!$B$18:$M$2049,7,0)</f>
        <v>0</v>
      </c>
      <c r="I316" s="156">
        <f>VLOOKUP(B316,'Full FBS'!$B$18:$M$2049,8,0)</f>
        <v>0</v>
      </c>
      <c r="J316" s="156">
        <f>VLOOKUP(B316,'Full FBS'!$B$18:$M$2049,9,0)</f>
        <v>0</v>
      </c>
      <c r="K316" s="156">
        <f>VLOOKUP(B316,'Full FBS'!$B$18:$M$2049,10,0)</f>
        <v>33</v>
      </c>
      <c r="L316" s="156">
        <f>VLOOKUP(B316,'Full FBS'!$B$18:$M$2049,11,0)</f>
        <v>407</v>
      </c>
      <c r="M316" s="156">
        <f>VLOOKUP(B316,'Full FBS'!$B$18:$M$2049,12,0)</f>
        <v>3</v>
      </c>
      <c r="N316" s="153">
        <f>SUM(G316*$D$8+H316*$D$5+I316*$D$9+J316*$D$6+K316*$D$11+L316*$D$10+M316*$D$7)</f>
        <v>75.2</v>
      </c>
      <c r="O316" s="159">
        <f>VLOOKUP(B316, 'Full FBS'!$B$18:$P$2049, 14, FALSE)</f>
        <v>1</v>
      </c>
      <c r="P316" s="160">
        <f>SUM((((I316+L316)/1200*0.35)+(J316+M316)/14*0.35)+(K316/90)*0.3)*100*O316</f>
        <v>30.37083333333333</v>
      </c>
      <c r="Q316" s="29"/>
      <c r="R316" s="14"/>
      <c r="S316" s="14"/>
      <c r="T316" s="14"/>
      <c r="U316" s="14"/>
    </row>
    <row r="317" spans="1:21" ht="13.5" customHeight="1">
      <c r="A317" s="154">
        <f>RANK(N317,$N$18:$N$850)</f>
        <v>300</v>
      </c>
      <c r="B317" s="148" t="s">
        <v>1633</v>
      </c>
      <c r="C317" s="148" t="s">
        <v>446</v>
      </c>
      <c r="D317" s="149" t="s">
        <v>43</v>
      </c>
      <c r="E317" s="149" t="s">
        <v>34</v>
      </c>
      <c r="F317" s="149" t="s">
        <v>337</v>
      </c>
      <c r="G317" s="156">
        <f>VLOOKUP(B317,'Full FBS'!$B$18:$M$2049,6,0)</f>
        <v>0</v>
      </c>
      <c r="H317" s="156">
        <f>VLOOKUP(B317,'Full FBS'!$B$18:$M$2049,7,0)</f>
        <v>0</v>
      </c>
      <c r="I317" s="156">
        <f>VLOOKUP(B317,'Full FBS'!$B$18:$M$2049,8,0)</f>
        <v>0</v>
      </c>
      <c r="J317" s="156">
        <f>VLOOKUP(B317,'Full FBS'!$B$18:$M$2049,9,0)</f>
        <v>0</v>
      </c>
      <c r="K317" s="156">
        <f>VLOOKUP(B317,'Full FBS'!$B$18:$M$2049,10,0)</f>
        <v>30</v>
      </c>
      <c r="L317" s="156">
        <f>VLOOKUP(B317,'Full FBS'!$B$18:$M$2049,11,0)</f>
        <v>421</v>
      </c>
      <c r="M317" s="156">
        <f>VLOOKUP(B317,'Full FBS'!$B$18:$M$2049,12,0)</f>
        <v>3</v>
      </c>
      <c r="N317" s="153">
        <f>SUM(G317*$D$8+H317*$D$5+I317*$D$9+J317*$D$6+K317*$D$11+L317*$D$10+M317*$D$7)</f>
        <v>75.099999999999994</v>
      </c>
      <c r="O317" s="159">
        <f>VLOOKUP(B317, 'Full FBS'!$B$18:$P$2049, 14, FALSE)</f>
        <v>1</v>
      </c>
      <c r="P317" s="160">
        <f>SUM((((I317+L317)/1200*0.35)+(J317+M317)/14*0.35)+(K317/90)*0.3)*100*O317</f>
        <v>29.779166666666661</v>
      </c>
      <c r="Q317" s="29"/>
      <c r="R317" s="14"/>
      <c r="S317" s="14"/>
      <c r="T317" s="14"/>
      <c r="U317" s="14"/>
    </row>
    <row r="318" spans="1:21" ht="13.5" customHeight="1">
      <c r="A318" s="154">
        <f>RANK(N318,$N$18:$N$850)</f>
        <v>301</v>
      </c>
      <c r="B318" s="148" t="s">
        <v>1178</v>
      </c>
      <c r="C318" s="148" t="s">
        <v>1911</v>
      </c>
      <c r="D318" s="149" t="s">
        <v>43</v>
      </c>
      <c r="E318" s="149" t="s">
        <v>38</v>
      </c>
      <c r="F318" s="149" t="s">
        <v>41</v>
      </c>
      <c r="G318" s="156">
        <f>VLOOKUP(B318,'Full FBS'!$B$18:$M$2049,6,0)</f>
        <v>0</v>
      </c>
      <c r="H318" s="156">
        <f>VLOOKUP(B318,'Full FBS'!$B$18:$M$2049,7,0)</f>
        <v>0</v>
      </c>
      <c r="I318" s="156">
        <f>VLOOKUP(B318,'Full FBS'!$B$18:$M$2049,8,0)</f>
        <v>0</v>
      </c>
      <c r="J318" s="156">
        <f>VLOOKUP(B318,'Full FBS'!$B$18:$M$2049,9,0)</f>
        <v>0</v>
      </c>
      <c r="K318" s="156">
        <f>VLOOKUP(B318,'Full FBS'!$B$18:$M$2049,10,0)</f>
        <v>29</v>
      </c>
      <c r="L318" s="156">
        <f>VLOOKUP(B318,'Full FBS'!$B$18:$M$2049,11,0)</f>
        <v>423</v>
      </c>
      <c r="M318" s="156">
        <f>VLOOKUP(B318,'Full FBS'!$B$18:$M$2049,12,0)</f>
        <v>3</v>
      </c>
      <c r="N318" s="153">
        <f>SUM(G318*$D$8+H318*$D$5+I318*$D$9+J318*$D$6+K318*$D$11+L318*$D$10+M318*$D$7)</f>
        <v>74.800000000000011</v>
      </c>
      <c r="O318" s="159">
        <f>VLOOKUP(B318, 'Full FBS'!$B$18:$P$2049, 14, FALSE)</f>
        <v>1</v>
      </c>
      <c r="P318" s="160">
        <f>SUM((((I318+L318)/1200*0.35)+(J318+M318)/14*0.35)+(K318/90)*0.3)*100*O318</f>
        <v>29.504166666666663</v>
      </c>
      <c r="Q318" s="29"/>
      <c r="R318" s="14"/>
      <c r="S318" s="14"/>
      <c r="T318" s="14"/>
      <c r="U318" s="14"/>
    </row>
    <row r="319" spans="1:21" ht="13.5" customHeight="1">
      <c r="A319" s="154">
        <f>RANK(N319,$N$18:$N$850)</f>
        <v>302</v>
      </c>
      <c r="B319" s="148" t="s">
        <v>1252</v>
      </c>
      <c r="C319" s="148" t="s">
        <v>1041</v>
      </c>
      <c r="D319" s="149" t="s">
        <v>43</v>
      </c>
      <c r="E319" s="149" t="s">
        <v>34</v>
      </c>
      <c r="F319" s="149" t="s">
        <v>47</v>
      </c>
      <c r="G319" s="156">
        <f>VLOOKUP(B319,'Full FBS'!$B$18:$M$2049,6,0)</f>
        <v>0</v>
      </c>
      <c r="H319" s="156">
        <f>VLOOKUP(B319,'Full FBS'!$B$18:$M$2049,7,0)</f>
        <v>0</v>
      </c>
      <c r="I319" s="156">
        <f>VLOOKUP(B319,'Full FBS'!$B$18:$M$2049,8,0)</f>
        <v>0</v>
      </c>
      <c r="J319" s="156">
        <f>VLOOKUP(B319,'Full FBS'!$B$18:$M$2049,9,0)</f>
        <v>0</v>
      </c>
      <c r="K319" s="156">
        <f>VLOOKUP(B319,'Full FBS'!$B$18:$M$2049,10,0)</f>
        <v>31</v>
      </c>
      <c r="L319" s="156">
        <f>VLOOKUP(B319,'Full FBS'!$B$18:$M$2049,11,0)</f>
        <v>412</v>
      </c>
      <c r="M319" s="156">
        <f>VLOOKUP(B319,'Full FBS'!$B$18:$M$2049,12,0)</f>
        <v>3</v>
      </c>
      <c r="N319" s="153">
        <f>SUM(G319*$D$8+H319*$D$5+I319*$D$9+J319*$D$6+K319*$D$11+L319*$D$10+M319*$D$7)</f>
        <v>74.7</v>
      </c>
      <c r="O319" s="159">
        <f>VLOOKUP(B319, 'Full FBS'!$B$18:$P$2049, 14, FALSE)</f>
        <v>1</v>
      </c>
      <c r="P319" s="160">
        <f>SUM((((I319+L319)/1200*0.35)+(J319+M319)/14*0.35)+(K319/90)*0.3)*100*O319</f>
        <v>29.849999999999998</v>
      </c>
      <c r="Q319" s="29"/>
      <c r="R319" s="14"/>
      <c r="S319" s="14"/>
      <c r="T319" s="14"/>
      <c r="U319" s="14"/>
    </row>
    <row r="320" spans="1:21" ht="13.5" customHeight="1">
      <c r="A320" s="154">
        <f>RANK(N320,$N$18:$N$850)</f>
        <v>303</v>
      </c>
      <c r="B320" s="148" t="s">
        <v>2146</v>
      </c>
      <c r="C320" s="148" t="s">
        <v>408</v>
      </c>
      <c r="D320" s="149" t="s">
        <v>43</v>
      </c>
      <c r="E320" s="149" t="s">
        <v>34</v>
      </c>
      <c r="F320" s="149" t="s">
        <v>37</v>
      </c>
      <c r="G320" s="156">
        <f>VLOOKUP(B320,'Full FBS'!$B$18:$M$2049,6,0)</f>
        <v>0</v>
      </c>
      <c r="H320" s="156">
        <f>VLOOKUP(B320,'Full FBS'!$B$18:$M$2049,7,0)</f>
        <v>0</v>
      </c>
      <c r="I320" s="156">
        <f>VLOOKUP(B320,'Full FBS'!$B$18:$M$2049,8,0)</f>
        <v>0</v>
      </c>
      <c r="J320" s="156">
        <f>VLOOKUP(B320,'Full FBS'!$B$18:$M$2049,9,0)</f>
        <v>0</v>
      </c>
      <c r="K320" s="156">
        <f>VLOOKUP(B320,'Full FBS'!$B$18:$M$2049,10,0)</f>
        <v>24</v>
      </c>
      <c r="L320" s="156">
        <f>VLOOKUP(B320,'Full FBS'!$B$18:$M$2049,11,0)</f>
        <v>446</v>
      </c>
      <c r="M320" s="156">
        <f>VLOOKUP(B320,'Full FBS'!$B$18:$M$2049,12,0)</f>
        <v>3</v>
      </c>
      <c r="N320" s="153">
        <f>SUM(G320*$D$8+H320*$D$5+I320*$D$9+J320*$D$6+K320*$D$11+L320*$D$10+M320*$D$7)</f>
        <v>74.599999999999994</v>
      </c>
      <c r="O320" s="159">
        <f>VLOOKUP(B320, 'Full FBS'!$B$18:$P$2049, 14, FALSE)</f>
        <v>1</v>
      </c>
      <c r="P320" s="160">
        <f>SUM((((I320+L320)/1200*0.35)+(J320+M320)/14*0.35)+(K320/90)*0.3)*100*O320</f>
        <v>28.508333333333336</v>
      </c>
      <c r="Q320" s="29"/>
      <c r="R320" s="14"/>
      <c r="S320" s="14"/>
      <c r="T320" s="14"/>
      <c r="U320" s="14"/>
    </row>
    <row r="321" spans="1:21" ht="13.5" customHeight="1">
      <c r="A321" s="154">
        <f>RANK(N321,$N$18:$N$850)</f>
        <v>304</v>
      </c>
      <c r="B321" s="148" t="s">
        <v>1565</v>
      </c>
      <c r="C321" s="148" t="s">
        <v>436</v>
      </c>
      <c r="D321" s="149" t="s">
        <v>43</v>
      </c>
      <c r="E321" s="149" t="s">
        <v>36</v>
      </c>
      <c r="F321" s="149" t="s">
        <v>41</v>
      </c>
      <c r="G321" s="156">
        <f>VLOOKUP(B321,'Full FBS'!$B$18:$M$2049,6,0)</f>
        <v>0</v>
      </c>
      <c r="H321" s="156">
        <f>VLOOKUP(B321,'Full FBS'!$B$18:$M$2049,7,0)</f>
        <v>0</v>
      </c>
      <c r="I321" s="156">
        <f>VLOOKUP(B321,'Full FBS'!$B$18:$M$2049,8,0)</f>
        <v>0</v>
      </c>
      <c r="J321" s="156">
        <f>VLOOKUP(B321,'Full FBS'!$B$18:$M$2049,9,0)</f>
        <v>0</v>
      </c>
      <c r="K321" s="156">
        <f>VLOOKUP(B321,'Full FBS'!$B$18:$M$2049,10,0)</f>
        <v>35</v>
      </c>
      <c r="L321" s="156">
        <f>VLOOKUP(B321,'Full FBS'!$B$18:$M$2049,11,0)</f>
        <v>389</v>
      </c>
      <c r="M321" s="156">
        <f>VLOOKUP(B321,'Full FBS'!$B$18:$M$2049,12,0)</f>
        <v>3</v>
      </c>
      <c r="N321" s="153">
        <f>SUM(G321*$D$8+H321*$D$5+I321*$D$9+J321*$D$6+K321*$D$11+L321*$D$10+M321*$D$7)</f>
        <v>74.400000000000006</v>
      </c>
      <c r="O321" s="159">
        <f>VLOOKUP(B321, 'Full FBS'!$B$18:$P$2049, 14, FALSE)</f>
        <v>1</v>
      </c>
      <c r="P321" s="160">
        <f>SUM((((I321+L321)/1200*0.35)+(J321+M321)/14*0.35)+(K321/90)*0.3)*100*O321</f>
        <v>30.512499999999999</v>
      </c>
      <c r="Q321" s="29"/>
      <c r="R321" s="14"/>
      <c r="S321" s="14"/>
      <c r="T321" s="14"/>
      <c r="U321" s="14"/>
    </row>
    <row r="322" spans="1:21" ht="13.5" customHeight="1">
      <c r="A322" s="154">
        <f>RANK(N322,$N$18:$N$850)</f>
        <v>305</v>
      </c>
      <c r="B322" s="148" t="s">
        <v>1050</v>
      </c>
      <c r="C322" s="148" t="s">
        <v>1931</v>
      </c>
      <c r="D322" s="149" t="s">
        <v>43</v>
      </c>
      <c r="E322" s="149" t="s">
        <v>34</v>
      </c>
      <c r="F322" s="149" t="s">
        <v>48</v>
      </c>
      <c r="G322" s="156">
        <f>VLOOKUP(B322,'Full FBS'!$B$18:$M$2049,6,0)</f>
        <v>0</v>
      </c>
      <c r="H322" s="156">
        <f>VLOOKUP(B322,'Full FBS'!$B$18:$M$2049,7,0)</f>
        <v>0</v>
      </c>
      <c r="I322" s="156">
        <f>VLOOKUP(B322,'Full FBS'!$B$18:$M$2049,8,0)</f>
        <v>0</v>
      </c>
      <c r="J322" s="156">
        <f>VLOOKUP(B322,'Full FBS'!$B$18:$M$2049,9,0)</f>
        <v>0</v>
      </c>
      <c r="K322" s="156">
        <f>VLOOKUP(B322,'Full FBS'!$B$18:$M$2049,10,0)</f>
        <v>31</v>
      </c>
      <c r="L322" s="156">
        <f>VLOOKUP(B322,'Full FBS'!$B$18:$M$2049,11,0)</f>
        <v>408</v>
      </c>
      <c r="M322" s="156">
        <f>VLOOKUP(B322,'Full FBS'!$B$18:$M$2049,12,0)</f>
        <v>3</v>
      </c>
      <c r="N322" s="153">
        <f>SUM(G322*$D$8+H322*$D$5+I322*$D$9+J322*$D$6+K322*$D$11+L322*$D$10+M322*$D$7)</f>
        <v>74.300000000000011</v>
      </c>
      <c r="O322" s="159">
        <f>VLOOKUP(B322, 'Full FBS'!$B$18:$P$2049, 14, FALSE)</f>
        <v>1</v>
      </c>
      <c r="P322" s="160">
        <f>SUM((((I322+L322)/1200*0.35)+(J322+M322)/14*0.35)+(K322/90)*0.3)*100*O322</f>
        <v>29.733333333333334</v>
      </c>
      <c r="Q322" s="29"/>
      <c r="R322" s="14"/>
      <c r="S322" s="14"/>
      <c r="T322" s="14"/>
      <c r="U322" s="14"/>
    </row>
    <row r="323" spans="1:21" ht="13.5" customHeight="1">
      <c r="A323" s="154">
        <f>RANK(N323,$N$18:$N$850)</f>
        <v>306</v>
      </c>
      <c r="B323" s="148" t="s">
        <v>1422</v>
      </c>
      <c r="C323" s="148" t="s">
        <v>424</v>
      </c>
      <c r="D323" s="149" t="s">
        <v>43</v>
      </c>
      <c r="E323" s="149" t="s">
        <v>34</v>
      </c>
      <c r="F323" s="149" t="s">
        <v>48</v>
      </c>
      <c r="G323" s="156">
        <f>VLOOKUP(B323,'Full FBS'!$B$18:$M$2049,6,0)</f>
        <v>0</v>
      </c>
      <c r="H323" s="156">
        <f>VLOOKUP(B323,'Full FBS'!$B$18:$M$2049,7,0)</f>
        <v>0</v>
      </c>
      <c r="I323" s="156">
        <f>VLOOKUP(B323,'Full FBS'!$B$18:$M$2049,8,0)</f>
        <v>0</v>
      </c>
      <c r="J323" s="156">
        <f>VLOOKUP(B323,'Full FBS'!$B$18:$M$2049,9,0)</f>
        <v>0</v>
      </c>
      <c r="K323" s="156">
        <f>VLOOKUP(B323,'Full FBS'!$B$18:$M$2049,10,0)</f>
        <v>28</v>
      </c>
      <c r="L323" s="156">
        <f>VLOOKUP(B323,'Full FBS'!$B$18:$M$2049,11,0)</f>
        <v>421</v>
      </c>
      <c r="M323" s="156">
        <f>VLOOKUP(B323,'Full FBS'!$B$18:$M$2049,12,0)</f>
        <v>3</v>
      </c>
      <c r="N323" s="153">
        <f>SUM(G323*$D$8+H323*$D$5+I323*$D$9+J323*$D$6+K323*$D$11+L323*$D$10+M323*$D$7)</f>
        <v>74.099999999999994</v>
      </c>
      <c r="O323" s="159">
        <f>VLOOKUP(B323, 'Full FBS'!$B$18:$P$2049, 14, FALSE)</f>
        <v>1</v>
      </c>
      <c r="P323" s="160">
        <f>SUM((((I323+L323)/1200*0.35)+(J323+M323)/14*0.35)+(K323/90)*0.3)*100*O323</f>
        <v>29.112499999999997</v>
      </c>
      <c r="Q323" s="29"/>
      <c r="R323" s="14"/>
      <c r="S323" s="14"/>
      <c r="T323" s="14"/>
      <c r="U323" s="14"/>
    </row>
    <row r="324" spans="1:21" ht="13.5" customHeight="1">
      <c r="A324" s="154">
        <f>RANK(N324,$N$18:$N$850)</f>
        <v>307</v>
      </c>
      <c r="B324" s="148" t="s">
        <v>914</v>
      </c>
      <c r="C324" s="148" t="s">
        <v>406</v>
      </c>
      <c r="D324" s="149" t="s">
        <v>43</v>
      </c>
      <c r="E324" s="149" t="s">
        <v>38</v>
      </c>
      <c r="F324" s="149" t="s">
        <v>45</v>
      </c>
      <c r="G324" s="156">
        <f>VLOOKUP(B324,'Full FBS'!$B$18:$M$2049,6,0)</f>
        <v>0</v>
      </c>
      <c r="H324" s="156">
        <f>VLOOKUP(B324,'Full FBS'!$B$18:$M$2049,7,0)</f>
        <v>0</v>
      </c>
      <c r="I324" s="156">
        <f>VLOOKUP(B324,'Full FBS'!$B$18:$M$2049,8,0)</f>
        <v>0</v>
      </c>
      <c r="J324" s="156">
        <f>VLOOKUP(B324,'Full FBS'!$B$18:$M$2049,9,0)</f>
        <v>0</v>
      </c>
      <c r="K324" s="156">
        <f>VLOOKUP(B324,'Full FBS'!$B$18:$M$2049,10,0)</f>
        <v>35</v>
      </c>
      <c r="L324" s="156">
        <f>VLOOKUP(B324,'Full FBS'!$B$18:$M$2049,11,0)</f>
        <v>443</v>
      </c>
      <c r="M324" s="156">
        <f>VLOOKUP(B324,'Full FBS'!$B$18:$M$2049,12,0)</f>
        <v>2</v>
      </c>
      <c r="N324" s="153">
        <f>SUM(G324*$D$8+H324*$D$5+I324*$D$9+J324*$D$6+K324*$D$11+L324*$D$10+M324*$D$7)</f>
        <v>73.800000000000011</v>
      </c>
      <c r="O324" s="159">
        <f>VLOOKUP(B324, 'Full FBS'!$B$18:$P$2049, 14, FALSE)</f>
        <v>1</v>
      </c>
      <c r="P324" s="160">
        <f>SUM((((I324+L324)/1200*0.35)+(J324+M324)/14*0.35)+(K324/90)*0.3)*100*O324</f>
        <v>29.587499999999999</v>
      </c>
      <c r="Q324" s="29"/>
      <c r="R324" s="14"/>
      <c r="S324" s="14"/>
      <c r="T324" s="14"/>
      <c r="U324" s="14"/>
    </row>
    <row r="325" spans="1:21" ht="13.5" customHeight="1">
      <c r="A325" s="154">
        <f>RANK(N325,$N$18:$N$850)</f>
        <v>308</v>
      </c>
      <c r="B325" s="148" t="s">
        <v>504</v>
      </c>
      <c r="C325" s="148" t="s">
        <v>1040</v>
      </c>
      <c r="D325" s="149" t="s">
        <v>43</v>
      </c>
      <c r="E325" s="149" t="s">
        <v>38</v>
      </c>
      <c r="F325" s="149" t="s">
        <v>45</v>
      </c>
      <c r="G325" s="156">
        <f>VLOOKUP(B325,'Full FBS'!$B$18:$M$2049,6,0)</f>
        <v>0</v>
      </c>
      <c r="H325" s="156">
        <f>VLOOKUP(B325,'Full FBS'!$B$18:$M$2049,7,0)</f>
        <v>0</v>
      </c>
      <c r="I325" s="156">
        <f>VLOOKUP(B325,'Full FBS'!$B$18:$M$2049,8,0)</f>
        <v>0</v>
      </c>
      <c r="J325" s="156">
        <f>VLOOKUP(B325,'Full FBS'!$B$18:$M$2049,9,0)</f>
        <v>0</v>
      </c>
      <c r="K325" s="156">
        <f>VLOOKUP(B325,'Full FBS'!$B$18:$M$2049,10,0)</f>
        <v>29</v>
      </c>
      <c r="L325" s="156">
        <f>VLOOKUP(B325,'Full FBS'!$B$18:$M$2049,11,0)</f>
        <v>411</v>
      </c>
      <c r="M325" s="156">
        <f>VLOOKUP(B325,'Full FBS'!$B$18:$M$2049,12,0)</f>
        <v>3</v>
      </c>
      <c r="N325" s="153">
        <f>SUM(G325*$D$8+H325*$D$5+I325*$D$9+J325*$D$6+K325*$D$11+L325*$D$10+M325*$D$7)</f>
        <v>73.599999999999994</v>
      </c>
      <c r="O325" s="159">
        <f>VLOOKUP(B325, 'Full FBS'!$B$18:$P$2049, 14, FALSE)</f>
        <v>1</v>
      </c>
      <c r="P325" s="160">
        <f>SUM((((I325+L325)/1200*0.35)+(J325+M325)/14*0.35)+(K325/90)*0.3)*100*O325</f>
        <v>29.154166666666665</v>
      </c>
      <c r="Q325" s="29"/>
      <c r="R325" s="14"/>
      <c r="S325" s="14"/>
      <c r="T325" s="14"/>
      <c r="U325" s="14"/>
    </row>
    <row r="326" spans="1:21" ht="13.5" customHeight="1">
      <c r="A326" s="154">
        <f>RANK(N326,$N$18:$N$850)</f>
        <v>308</v>
      </c>
      <c r="B326" s="148" t="s">
        <v>655</v>
      </c>
      <c r="C326" s="148" t="s">
        <v>407</v>
      </c>
      <c r="D326" s="149" t="s">
        <v>43</v>
      </c>
      <c r="E326" s="149" t="s">
        <v>36</v>
      </c>
      <c r="F326" s="149" t="s">
        <v>35</v>
      </c>
      <c r="G326" s="156">
        <f>VLOOKUP(B326,'Full FBS'!$B$18:$M$2049,6,0)</f>
        <v>0</v>
      </c>
      <c r="H326" s="156">
        <f>VLOOKUP(B326,'Full FBS'!$B$18:$M$2049,7,0)</f>
        <v>0</v>
      </c>
      <c r="I326" s="156">
        <f>VLOOKUP(B326,'Full FBS'!$B$18:$M$2049,8,0)</f>
        <v>0</v>
      </c>
      <c r="J326" s="156">
        <f>VLOOKUP(B326,'Full FBS'!$B$18:$M$2049,9,0)</f>
        <v>0</v>
      </c>
      <c r="K326" s="156">
        <f>VLOOKUP(B326,'Full FBS'!$B$18:$M$2049,10,0)</f>
        <v>41</v>
      </c>
      <c r="L326" s="156">
        <f>VLOOKUP(B326,'Full FBS'!$B$18:$M$2049,11,0)</f>
        <v>411</v>
      </c>
      <c r="M326" s="156">
        <f>VLOOKUP(B326,'Full FBS'!$B$18:$M$2049,12,0)</f>
        <v>2</v>
      </c>
      <c r="N326" s="153">
        <f>SUM(G326*$D$8+H326*$D$5+I326*$D$9+J326*$D$6+K326*$D$11+L326*$D$10+M326*$D$7)</f>
        <v>73.599999999999994</v>
      </c>
      <c r="O326" s="159">
        <f>VLOOKUP(B326, 'Full FBS'!$B$18:$P$2049, 14, FALSE)</f>
        <v>1</v>
      </c>
      <c r="P326" s="160">
        <f>SUM((((I326+L326)/1200*0.35)+(J326+M326)/14*0.35)+(K326/90)*0.3)*100*O326</f>
        <v>30.654166666666665</v>
      </c>
      <c r="Q326" s="29"/>
      <c r="R326" s="14"/>
      <c r="S326" s="14"/>
      <c r="T326" s="14"/>
      <c r="U326" s="14"/>
    </row>
    <row r="327" spans="1:21" ht="13.5" customHeight="1">
      <c r="A327" s="154">
        <f>RANK(N327,$N$18:$N$850)</f>
        <v>310</v>
      </c>
      <c r="B327" s="148" t="s">
        <v>1128</v>
      </c>
      <c r="C327" s="148" t="s">
        <v>444</v>
      </c>
      <c r="D327" s="149" t="s">
        <v>43</v>
      </c>
      <c r="E327" s="149" t="s">
        <v>36</v>
      </c>
      <c r="F327" s="149" t="s">
        <v>37</v>
      </c>
      <c r="G327" s="156">
        <f>VLOOKUP(B327,'Full FBS'!$B$18:$M$2049,6,0)</f>
        <v>0</v>
      </c>
      <c r="H327" s="156">
        <f>VLOOKUP(B327,'Full FBS'!$B$18:$M$2049,7,0)</f>
        <v>0</v>
      </c>
      <c r="I327" s="156">
        <f>VLOOKUP(B327,'Full FBS'!$B$18:$M$2049,8,0)</f>
        <v>0</v>
      </c>
      <c r="J327" s="156">
        <f>VLOOKUP(B327,'Full FBS'!$B$18:$M$2049,9,0)</f>
        <v>0</v>
      </c>
      <c r="K327" s="156">
        <f>VLOOKUP(B327,'Full FBS'!$B$18:$M$2049,10,0)</f>
        <v>29</v>
      </c>
      <c r="L327" s="156">
        <f>VLOOKUP(B327,'Full FBS'!$B$18:$M$2049,11,0)</f>
        <v>408</v>
      </c>
      <c r="M327" s="156">
        <f>VLOOKUP(B327,'Full FBS'!$B$18:$M$2049,12,0)</f>
        <v>3</v>
      </c>
      <c r="N327" s="153">
        <f>SUM(G327*$D$8+H327*$D$5+I327*$D$9+J327*$D$6+K327*$D$11+L327*$D$10+M327*$D$7)</f>
        <v>73.300000000000011</v>
      </c>
      <c r="O327" s="159">
        <f>VLOOKUP(B327, 'Full FBS'!$B$18:$P$2049, 14, FALSE)</f>
        <v>1</v>
      </c>
      <c r="P327" s="160">
        <f>SUM((((I327+L327)/1200*0.35)+(J327+M327)/14*0.35)+(K327/90)*0.3)*100*O327</f>
        <v>29.06666666666667</v>
      </c>
      <c r="Q327" s="29"/>
      <c r="R327" s="14"/>
      <c r="S327" s="14"/>
      <c r="T327" s="14"/>
      <c r="U327" s="14"/>
    </row>
    <row r="328" spans="1:21" ht="13.5" customHeight="1">
      <c r="A328" s="154">
        <f>RANK(N328,$N$18:$N$850)</f>
        <v>311</v>
      </c>
      <c r="B328" s="148" t="s">
        <v>1135</v>
      </c>
      <c r="C328" s="148" t="s">
        <v>1907</v>
      </c>
      <c r="D328" s="149" t="s">
        <v>43</v>
      </c>
      <c r="E328" s="149" t="s">
        <v>38</v>
      </c>
      <c r="F328" s="149" t="s">
        <v>41</v>
      </c>
      <c r="G328" s="156">
        <f>VLOOKUP(B328,'Full FBS'!$B$18:$M$2049,6,0)</f>
        <v>0</v>
      </c>
      <c r="H328" s="156">
        <f>VLOOKUP(B328,'Full FBS'!$B$18:$M$2049,7,0)</f>
        <v>0</v>
      </c>
      <c r="I328" s="156">
        <f>VLOOKUP(B328,'Full FBS'!$B$18:$M$2049,8,0)</f>
        <v>0</v>
      </c>
      <c r="J328" s="156">
        <f>VLOOKUP(B328,'Full FBS'!$B$18:$M$2049,9,0)</f>
        <v>0</v>
      </c>
      <c r="K328" s="156">
        <f>VLOOKUP(B328,'Full FBS'!$B$18:$M$2049,10,0)</f>
        <v>30</v>
      </c>
      <c r="L328" s="156">
        <f>VLOOKUP(B328,'Full FBS'!$B$18:$M$2049,11,0)</f>
        <v>402</v>
      </c>
      <c r="M328" s="156">
        <f>VLOOKUP(B328,'Full FBS'!$B$18:$M$2049,12,0)</f>
        <v>3</v>
      </c>
      <c r="N328" s="153">
        <f>SUM(G328*$D$8+H328*$D$5+I328*$D$9+J328*$D$6+K328*$D$11+L328*$D$10+M328*$D$7)</f>
        <v>73.2</v>
      </c>
      <c r="O328" s="159">
        <f>VLOOKUP(B328, 'Full FBS'!$B$18:$P$2049, 14, FALSE)</f>
        <v>1</v>
      </c>
      <c r="P328" s="160">
        <f>SUM((((I328+L328)/1200*0.35)+(J328+M328)/14*0.35)+(K328/90)*0.3)*100*O328</f>
        <v>29.224999999999994</v>
      </c>
      <c r="Q328" s="29"/>
      <c r="R328" s="14"/>
      <c r="S328" s="14"/>
      <c r="T328" s="14"/>
      <c r="U328" s="14"/>
    </row>
    <row r="329" spans="1:21" ht="13.5" customHeight="1">
      <c r="A329" s="154">
        <f>RANK(N329,$N$18:$N$850)</f>
        <v>312</v>
      </c>
      <c r="B329" s="148" t="s">
        <v>1660</v>
      </c>
      <c r="C329" s="148" t="s">
        <v>54</v>
      </c>
      <c r="D329" s="149" t="s">
        <v>43</v>
      </c>
      <c r="E329" s="149" t="s">
        <v>34</v>
      </c>
      <c r="F329" s="149" t="s">
        <v>45</v>
      </c>
      <c r="G329" s="156">
        <f>VLOOKUP(B329,'Full FBS'!$B$18:$M$2049,6,0)</f>
        <v>0</v>
      </c>
      <c r="H329" s="156">
        <f>VLOOKUP(B329,'Full FBS'!$B$18:$M$2049,7,0)</f>
        <v>0</v>
      </c>
      <c r="I329" s="156">
        <f>VLOOKUP(B329,'Full FBS'!$B$18:$M$2049,8,0)</f>
        <v>0</v>
      </c>
      <c r="J329" s="156">
        <f>VLOOKUP(B329,'Full FBS'!$B$18:$M$2049,9,0)</f>
        <v>0</v>
      </c>
      <c r="K329" s="156">
        <f>VLOOKUP(B329,'Full FBS'!$B$18:$M$2049,10,0)</f>
        <v>23</v>
      </c>
      <c r="L329" s="156">
        <f>VLOOKUP(B329,'Full FBS'!$B$18:$M$2049,11,0)</f>
        <v>436</v>
      </c>
      <c r="M329" s="156">
        <f>VLOOKUP(B329,'Full FBS'!$B$18:$M$2049,12,0)</f>
        <v>3</v>
      </c>
      <c r="N329" s="153">
        <f>SUM(G329*$D$8+H329*$D$5+I329*$D$9+J329*$D$6+K329*$D$11+L329*$D$10+M329*$D$7)</f>
        <v>73.099999999999994</v>
      </c>
      <c r="O329" s="159">
        <f>VLOOKUP(B329, 'Full FBS'!$B$18:$P$2049, 14, FALSE)</f>
        <v>1</v>
      </c>
      <c r="P329" s="160">
        <f>SUM((((I329+L329)/1200*0.35)+(J329+M329)/14*0.35)+(K329/90)*0.3)*100*O329</f>
        <v>27.883333333333333</v>
      </c>
      <c r="Q329" s="29"/>
      <c r="R329" s="14"/>
      <c r="S329" s="14"/>
      <c r="T329" s="14"/>
      <c r="U329" s="14"/>
    </row>
    <row r="330" spans="1:21" ht="13.5" customHeight="1">
      <c r="A330" s="154">
        <f>RANK(N330,$N$18:$N$850)</f>
        <v>312</v>
      </c>
      <c r="B330" s="148" t="s">
        <v>928</v>
      </c>
      <c r="C330" s="148" t="s">
        <v>1953</v>
      </c>
      <c r="D330" s="149" t="s">
        <v>43</v>
      </c>
      <c r="E330" s="149" t="s">
        <v>34</v>
      </c>
      <c r="F330" s="149" t="s">
        <v>37</v>
      </c>
      <c r="G330" s="156">
        <f>VLOOKUP(B330,'Full FBS'!$B$18:$M$2049,6,0)</f>
        <v>0</v>
      </c>
      <c r="H330" s="156">
        <f>VLOOKUP(B330,'Full FBS'!$B$18:$M$2049,7,0)</f>
        <v>0</v>
      </c>
      <c r="I330" s="156">
        <f>VLOOKUP(B330,'Full FBS'!$B$18:$M$2049,8,0)</f>
        <v>0</v>
      </c>
      <c r="J330" s="156">
        <f>VLOOKUP(B330,'Full FBS'!$B$18:$M$2049,9,0)</f>
        <v>0</v>
      </c>
      <c r="K330" s="156">
        <f>VLOOKUP(B330,'Full FBS'!$B$18:$M$2049,10,0)</f>
        <v>31</v>
      </c>
      <c r="L330" s="156">
        <f>VLOOKUP(B330,'Full FBS'!$B$18:$M$2049,11,0)</f>
        <v>396</v>
      </c>
      <c r="M330" s="156">
        <f>VLOOKUP(B330,'Full FBS'!$B$18:$M$2049,12,0)</f>
        <v>3</v>
      </c>
      <c r="N330" s="153">
        <f>SUM(G330*$D$8+H330*$D$5+I330*$D$9+J330*$D$6+K330*$D$11+L330*$D$10+M330*$D$7)</f>
        <v>73.099999999999994</v>
      </c>
      <c r="O330" s="159">
        <f>VLOOKUP(B330, 'Full FBS'!$B$18:$P$2049, 14, FALSE)</f>
        <v>1</v>
      </c>
      <c r="P330" s="160">
        <f>SUM((((I330+L330)/1200*0.35)+(J330+M330)/14*0.35)+(K330/90)*0.3)*100*O330</f>
        <v>29.383333333333333</v>
      </c>
      <c r="Q330" s="29"/>
      <c r="R330" s="14"/>
      <c r="S330" s="14"/>
      <c r="T330" s="14"/>
      <c r="U330" s="14"/>
    </row>
    <row r="331" spans="1:21" ht="13.5" customHeight="1">
      <c r="A331" s="154">
        <f>RANK(N331,$N$18:$N$850)</f>
        <v>314</v>
      </c>
      <c r="B331" s="148" t="s">
        <v>950</v>
      </c>
      <c r="C331" s="148" t="s">
        <v>413</v>
      </c>
      <c r="D331" s="149" t="s">
        <v>43</v>
      </c>
      <c r="E331" s="149" t="s">
        <v>38</v>
      </c>
      <c r="F331" s="149" t="s">
        <v>336</v>
      </c>
      <c r="G331" s="156">
        <f>VLOOKUP(B331,'Full FBS'!$B$18:$M$2049,6,0)</f>
        <v>0</v>
      </c>
      <c r="H331" s="156">
        <f>VLOOKUP(B331,'Full FBS'!$B$18:$M$2049,7,0)</f>
        <v>0</v>
      </c>
      <c r="I331" s="156">
        <f>VLOOKUP(B331,'Full FBS'!$B$18:$M$2049,8,0)</f>
        <v>0</v>
      </c>
      <c r="J331" s="156">
        <f>VLOOKUP(B331,'Full FBS'!$B$18:$M$2049,9,0)</f>
        <v>0</v>
      </c>
      <c r="K331" s="156">
        <f>VLOOKUP(B331,'Full FBS'!$B$18:$M$2049,10,0)</f>
        <v>27</v>
      </c>
      <c r="L331" s="156">
        <f>VLOOKUP(B331,'Full FBS'!$B$18:$M$2049,11,0)</f>
        <v>415</v>
      </c>
      <c r="M331" s="156">
        <f>VLOOKUP(B331,'Full FBS'!$B$18:$M$2049,12,0)</f>
        <v>3</v>
      </c>
      <c r="N331" s="153">
        <f>SUM(G331*$D$8+H331*$D$5+I331*$D$9+J331*$D$6+K331*$D$11+L331*$D$10+M331*$D$7)</f>
        <v>73</v>
      </c>
      <c r="O331" s="159">
        <f>VLOOKUP(B331, 'Full FBS'!$B$18:$P$2049, 14, FALSE)</f>
        <v>1</v>
      </c>
      <c r="P331" s="160">
        <f>SUM((((I331+L331)/1200*0.35)+(J331+M331)/14*0.35)+(K331/90)*0.3)*100*O331</f>
        <v>28.604166666666664</v>
      </c>
      <c r="Q331" s="29"/>
      <c r="R331" s="14"/>
      <c r="S331" s="14"/>
      <c r="T331" s="14"/>
      <c r="U331" s="14"/>
    </row>
    <row r="332" spans="1:21" ht="13.5" customHeight="1">
      <c r="A332" s="154">
        <f>RANK(N332,$N$18:$N$850)</f>
        <v>315</v>
      </c>
      <c r="B332" s="148" t="s">
        <v>1156</v>
      </c>
      <c r="C332" s="148" t="s">
        <v>1910</v>
      </c>
      <c r="D332" s="149" t="s">
        <v>43</v>
      </c>
      <c r="E332" s="149" t="s">
        <v>38</v>
      </c>
      <c r="F332" s="149" t="s">
        <v>41</v>
      </c>
      <c r="G332" s="156">
        <f>VLOOKUP(B332,'Full FBS'!$B$18:$M$2049,6,0)</f>
        <v>0</v>
      </c>
      <c r="H332" s="156">
        <f>VLOOKUP(B332,'Full FBS'!$B$18:$M$2049,7,0)</f>
        <v>0</v>
      </c>
      <c r="I332" s="156">
        <f>VLOOKUP(B332,'Full FBS'!$B$18:$M$2049,8,0)</f>
        <v>0</v>
      </c>
      <c r="J332" s="156">
        <f>VLOOKUP(B332,'Full FBS'!$B$18:$M$2049,9,0)</f>
        <v>0</v>
      </c>
      <c r="K332" s="156">
        <f>VLOOKUP(B332,'Full FBS'!$B$18:$M$2049,10,0)</f>
        <v>30</v>
      </c>
      <c r="L332" s="156">
        <f>VLOOKUP(B332,'Full FBS'!$B$18:$M$2049,11,0)</f>
        <v>398</v>
      </c>
      <c r="M332" s="156">
        <f>VLOOKUP(B332,'Full FBS'!$B$18:$M$2049,12,0)</f>
        <v>3</v>
      </c>
      <c r="N332" s="153">
        <f>SUM(G332*$D$8+H332*$D$5+I332*$D$9+J332*$D$6+K332*$D$11+L332*$D$10+M332*$D$7)</f>
        <v>72.800000000000011</v>
      </c>
      <c r="O332" s="159">
        <f>VLOOKUP(B332, 'Full FBS'!$B$18:$P$2049, 14, FALSE)</f>
        <v>1</v>
      </c>
      <c r="P332" s="160">
        <f>SUM((((I332+L332)/1200*0.35)+(J332+M332)/14*0.35)+(K332/90)*0.3)*100*O332</f>
        <v>29.108333333333331</v>
      </c>
      <c r="Q332" s="29"/>
      <c r="R332" s="14"/>
      <c r="S332" s="14"/>
      <c r="T332" s="14"/>
      <c r="U332" s="14"/>
    </row>
    <row r="333" spans="1:21" ht="13.5" customHeight="1">
      <c r="A333" s="154">
        <f>RANK(N333,$N$18:$N$850)</f>
        <v>316</v>
      </c>
      <c r="B333" s="148" t="s">
        <v>871</v>
      </c>
      <c r="C333" s="148" t="s">
        <v>1946</v>
      </c>
      <c r="D333" s="149" t="s">
        <v>43</v>
      </c>
      <c r="E333" s="149" t="s">
        <v>34</v>
      </c>
      <c r="F333" s="149" t="s">
        <v>48</v>
      </c>
      <c r="G333" s="156">
        <f>VLOOKUP(B333,'Full FBS'!$B$18:$M$2049,6,0)</f>
        <v>0</v>
      </c>
      <c r="H333" s="156">
        <f>VLOOKUP(B333,'Full FBS'!$B$18:$M$2049,7,0)</f>
        <v>0</v>
      </c>
      <c r="I333" s="156">
        <f>VLOOKUP(B333,'Full FBS'!$B$18:$M$2049,8,0)</f>
        <v>0</v>
      </c>
      <c r="J333" s="156">
        <f>VLOOKUP(B333,'Full FBS'!$B$18:$M$2049,9,0)</f>
        <v>0</v>
      </c>
      <c r="K333" s="156">
        <f>VLOOKUP(B333,'Full FBS'!$B$18:$M$2049,10,0)</f>
        <v>30</v>
      </c>
      <c r="L333" s="156">
        <f>VLOOKUP(B333,'Full FBS'!$B$18:$M$2049,11,0)</f>
        <v>391</v>
      </c>
      <c r="M333" s="156">
        <f>VLOOKUP(B333,'Full FBS'!$B$18:$M$2049,12,0)</f>
        <v>3</v>
      </c>
      <c r="N333" s="153">
        <f>SUM(G333*$D$8+H333*$D$5+I333*$D$9+J333*$D$6+K333*$D$11+L333*$D$10+M333*$D$7)</f>
        <v>72.099999999999994</v>
      </c>
      <c r="O333" s="159">
        <f>VLOOKUP(B333, 'Full FBS'!$B$18:$P$2049, 14, FALSE)</f>
        <v>1</v>
      </c>
      <c r="P333" s="160">
        <f>SUM((((I333+L333)/1200*0.35)+(J333+M333)/14*0.35)+(K333/90)*0.3)*100*O333</f>
        <v>28.904166666666665</v>
      </c>
      <c r="Q333" s="29"/>
      <c r="R333" s="14"/>
      <c r="S333" s="14"/>
      <c r="T333" s="14"/>
      <c r="U333" s="14"/>
    </row>
    <row r="334" spans="1:21" ht="13.5" customHeight="1">
      <c r="A334" s="154">
        <f>RANK(N334,$N$18:$N$850)</f>
        <v>317</v>
      </c>
      <c r="B334" s="148" t="s">
        <v>123</v>
      </c>
      <c r="C334" s="148" t="s">
        <v>1949</v>
      </c>
      <c r="D334" s="149" t="s">
        <v>43</v>
      </c>
      <c r="E334" s="149" t="s">
        <v>34</v>
      </c>
      <c r="F334" s="149" t="s">
        <v>1966</v>
      </c>
      <c r="G334" s="156">
        <f>VLOOKUP(B334,'Full FBS'!$B$18:$M$2049,6,0)</f>
        <v>0</v>
      </c>
      <c r="H334" s="156">
        <f>VLOOKUP(B334,'Full FBS'!$B$18:$M$2049,7,0)</f>
        <v>0</v>
      </c>
      <c r="I334" s="156">
        <f>VLOOKUP(B334,'Full FBS'!$B$18:$M$2049,8,0)</f>
        <v>0</v>
      </c>
      <c r="J334" s="156">
        <f>VLOOKUP(B334,'Full FBS'!$B$18:$M$2049,9,0)</f>
        <v>0</v>
      </c>
      <c r="K334" s="156">
        <f>VLOOKUP(B334,'Full FBS'!$B$18:$M$2049,10,0)</f>
        <v>31</v>
      </c>
      <c r="L334" s="156">
        <f>VLOOKUP(B334,'Full FBS'!$B$18:$M$2049,11,0)</f>
        <v>441</v>
      </c>
      <c r="M334" s="156">
        <f>VLOOKUP(B334,'Full FBS'!$B$18:$M$2049,12,0)</f>
        <v>2</v>
      </c>
      <c r="N334" s="153">
        <f>SUM(G334*$D$8+H334*$D$5+I334*$D$9+J334*$D$6+K334*$D$11+L334*$D$10+M334*$D$7)</f>
        <v>71.599999999999994</v>
      </c>
      <c r="O334" s="159">
        <f>VLOOKUP(B334, 'Full FBS'!$B$18:$P$2049, 14, FALSE)</f>
        <v>1</v>
      </c>
      <c r="P334" s="160">
        <f>SUM((((I334+L334)/1200*0.35)+(J334+M334)/14*0.35)+(K334/90)*0.3)*100*O334</f>
        <v>28.195833333333333</v>
      </c>
      <c r="Q334" s="29"/>
      <c r="R334" s="14"/>
      <c r="S334" s="14"/>
      <c r="T334" s="14"/>
      <c r="U334" s="14"/>
    </row>
    <row r="335" spans="1:21" ht="13.5" customHeight="1">
      <c r="A335" s="154">
        <f>RANK(N335,$N$18:$N$850)</f>
        <v>318</v>
      </c>
      <c r="B335" s="148" t="s">
        <v>2193</v>
      </c>
      <c r="C335" s="148" t="s">
        <v>1046</v>
      </c>
      <c r="D335" s="149" t="s">
        <v>43</v>
      </c>
      <c r="E335" s="149" t="s">
        <v>34</v>
      </c>
      <c r="F335" s="149" t="s">
        <v>37</v>
      </c>
      <c r="G335" s="156">
        <f>VLOOKUP(B335,'Full FBS'!$B$18:$M$2049,6,0)</f>
        <v>0</v>
      </c>
      <c r="H335" s="156">
        <f>VLOOKUP(B335,'Full FBS'!$B$18:$M$2049,7,0)</f>
        <v>0</v>
      </c>
      <c r="I335" s="156">
        <f>VLOOKUP(B335,'Full FBS'!$B$18:$M$2049,8,0)</f>
        <v>0</v>
      </c>
      <c r="J335" s="156">
        <f>VLOOKUP(B335,'Full FBS'!$B$18:$M$2049,9,0)</f>
        <v>0</v>
      </c>
      <c r="K335" s="156">
        <f>VLOOKUP(B335,'Full FBS'!$B$18:$M$2049,10,0)</f>
        <v>35</v>
      </c>
      <c r="L335" s="156">
        <f>VLOOKUP(B335,'Full FBS'!$B$18:$M$2049,11,0)</f>
        <v>359</v>
      </c>
      <c r="M335" s="156">
        <f>VLOOKUP(B335,'Full FBS'!$B$18:$M$2049,12,0)</f>
        <v>3</v>
      </c>
      <c r="N335" s="153">
        <f>SUM(G335*$D$8+H335*$D$5+I335*$D$9+J335*$D$6+K335*$D$11+L335*$D$10+M335*$D$7)</f>
        <v>71.400000000000006</v>
      </c>
      <c r="O335" s="159">
        <f>VLOOKUP(B335, 'Full FBS'!$B$18:$P$2049, 14, FALSE)</f>
        <v>1</v>
      </c>
      <c r="P335" s="160">
        <f>SUM((((I335+L335)/1200*0.35)+(J335+M335)/14*0.35)+(K335/90)*0.3)*100*O335</f>
        <v>29.637499999999999</v>
      </c>
      <c r="Q335" s="29"/>
      <c r="R335" s="14"/>
      <c r="S335" s="14"/>
      <c r="T335" s="14"/>
      <c r="U335" s="14"/>
    </row>
    <row r="336" spans="1:21" ht="13.5" customHeight="1">
      <c r="A336" s="154">
        <f>RANK(N336,$N$18:$N$850)</f>
        <v>319</v>
      </c>
      <c r="B336" s="148" t="s">
        <v>1036</v>
      </c>
      <c r="C336" s="148" t="s">
        <v>1940</v>
      </c>
      <c r="D336" s="149" t="s">
        <v>43</v>
      </c>
      <c r="E336" s="149" t="s">
        <v>38</v>
      </c>
      <c r="F336" s="149" t="s">
        <v>47</v>
      </c>
      <c r="G336" s="156">
        <f>VLOOKUP(B336,'Full FBS'!$B$18:$M$2049,6,0)</f>
        <v>0</v>
      </c>
      <c r="H336" s="156">
        <f>VLOOKUP(B336,'Full FBS'!$B$18:$M$2049,7,0)</f>
        <v>0</v>
      </c>
      <c r="I336" s="156">
        <f>VLOOKUP(B336,'Full FBS'!$B$18:$M$2049,8,0)</f>
        <v>0</v>
      </c>
      <c r="J336" s="156">
        <f>VLOOKUP(B336,'Full FBS'!$B$18:$M$2049,9,0)</f>
        <v>0</v>
      </c>
      <c r="K336" s="156">
        <f>VLOOKUP(B336,'Full FBS'!$B$18:$M$2049,10,0)</f>
        <v>29</v>
      </c>
      <c r="L336" s="156">
        <f>VLOOKUP(B336,'Full FBS'!$B$18:$M$2049,11,0)</f>
        <v>384</v>
      </c>
      <c r="M336" s="156">
        <f>VLOOKUP(B336,'Full FBS'!$B$18:$M$2049,12,0)</f>
        <v>3</v>
      </c>
      <c r="N336" s="153">
        <f>SUM(G336*$D$8+H336*$D$5+I336*$D$9+J336*$D$6+K336*$D$11+L336*$D$10+M336*$D$7)</f>
        <v>70.900000000000006</v>
      </c>
      <c r="O336" s="159">
        <f>VLOOKUP(B336, 'Full FBS'!$B$18:$P$2049, 14, FALSE)</f>
        <v>1</v>
      </c>
      <c r="P336" s="160">
        <f>SUM((((I336+L336)/1200*0.35)+(J336+M336)/14*0.35)+(K336/90)*0.3)*100*O336</f>
        <v>28.366666666666667</v>
      </c>
      <c r="Q336" s="29"/>
      <c r="R336" s="14"/>
      <c r="S336" s="14"/>
      <c r="T336" s="14"/>
      <c r="U336" s="14"/>
    </row>
    <row r="337" spans="1:21" ht="13.5" customHeight="1">
      <c r="A337" s="154">
        <f>RANK(N337,$N$18:$N$850)</f>
        <v>319</v>
      </c>
      <c r="B337" s="148" t="s">
        <v>885</v>
      </c>
      <c r="C337" s="148" t="s">
        <v>54</v>
      </c>
      <c r="D337" s="149" t="s">
        <v>43</v>
      </c>
      <c r="E337" s="149" t="s">
        <v>34</v>
      </c>
      <c r="F337" s="149" t="s">
        <v>45</v>
      </c>
      <c r="G337" s="156">
        <f>VLOOKUP(B337,'Full FBS'!$B$18:$M$2049,6,0)</f>
        <v>0</v>
      </c>
      <c r="H337" s="156">
        <f>VLOOKUP(B337,'Full FBS'!$B$18:$M$2049,7,0)</f>
        <v>0</v>
      </c>
      <c r="I337" s="156">
        <f>VLOOKUP(B337,'Full FBS'!$B$18:$M$2049,8,0)</f>
        <v>0</v>
      </c>
      <c r="J337" s="156">
        <f>VLOOKUP(B337,'Full FBS'!$B$18:$M$2049,9,0)</f>
        <v>0</v>
      </c>
      <c r="K337" s="156">
        <f>VLOOKUP(B337,'Full FBS'!$B$18:$M$2049,10,0)</f>
        <v>24</v>
      </c>
      <c r="L337" s="156">
        <f>VLOOKUP(B337,'Full FBS'!$B$18:$M$2049,11,0)</f>
        <v>409</v>
      </c>
      <c r="M337" s="156">
        <f>VLOOKUP(B337,'Full FBS'!$B$18:$M$2049,12,0)</f>
        <v>3</v>
      </c>
      <c r="N337" s="153">
        <f>SUM(G337*$D$8+H337*$D$5+I337*$D$9+J337*$D$6+K337*$D$11+L337*$D$10+M337*$D$7)</f>
        <v>70.900000000000006</v>
      </c>
      <c r="O337" s="159">
        <f>VLOOKUP(B337, 'Full FBS'!$B$18:$P$2049, 14, FALSE)</f>
        <v>1</v>
      </c>
      <c r="P337" s="160">
        <f>SUM((((I337+L337)/1200*0.35)+(J337+M337)/14*0.35)+(K337/90)*0.3)*100*O337</f>
        <v>27.429166666666667</v>
      </c>
      <c r="Q337" s="29"/>
      <c r="R337" s="14"/>
      <c r="S337" s="14"/>
      <c r="T337" s="14"/>
      <c r="U337" s="14"/>
    </row>
    <row r="338" spans="1:21" ht="13.5" customHeight="1">
      <c r="A338" s="154">
        <f>RANK(N338,$N$18:$N$850)</f>
        <v>321</v>
      </c>
      <c r="B338" s="148" t="s">
        <v>969</v>
      </c>
      <c r="C338" s="148" t="s">
        <v>1914</v>
      </c>
      <c r="D338" s="149" t="s">
        <v>43</v>
      </c>
      <c r="E338" s="149" t="s">
        <v>34</v>
      </c>
      <c r="F338" s="149" t="s">
        <v>1966</v>
      </c>
      <c r="G338" s="156">
        <f>VLOOKUP(B338,'Full FBS'!$B$18:$M$2049,6,0)</f>
        <v>0</v>
      </c>
      <c r="H338" s="156">
        <f>VLOOKUP(B338,'Full FBS'!$B$18:$M$2049,7,0)</f>
        <v>0</v>
      </c>
      <c r="I338" s="156">
        <f>VLOOKUP(B338,'Full FBS'!$B$18:$M$2049,8,0)</f>
        <v>0</v>
      </c>
      <c r="J338" s="156">
        <f>VLOOKUP(B338,'Full FBS'!$B$18:$M$2049,9,0)</f>
        <v>0</v>
      </c>
      <c r="K338" s="156">
        <f>VLOOKUP(B338,'Full FBS'!$B$18:$M$2049,10,0)</f>
        <v>26</v>
      </c>
      <c r="L338" s="156">
        <f>VLOOKUP(B338,'Full FBS'!$B$18:$M$2049,11,0)</f>
        <v>398</v>
      </c>
      <c r="M338" s="156">
        <f>VLOOKUP(B338,'Full FBS'!$B$18:$M$2049,12,0)</f>
        <v>3</v>
      </c>
      <c r="N338" s="153">
        <f>SUM(G338*$D$8+H338*$D$5+I338*$D$9+J338*$D$6+K338*$D$11+L338*$D$10+M338*$D$7)</f>
        <v>70.800000000000011</v>
      </c>
      <c r="O338" s="159">
        <f>VLOOKUP(B338, 'Full FBS'!$B$18:$P$2049, 14, FALSE)</f>
        <v>1</v>
      </c>
      <c r="P338" s="160">
        <f>SUM((((I338+L338)/1200*0.35)+(J338+M338)/14*0.35)+(K338/90)*0.3)*100*O338</f>
        <v>27.774999999999999</v>
      </c>
      <c r="Q338" s="29"/>
      <c r="R338" s="14"/>
      <c r="S338" s="14"/>
      <c r="T338" s="14"/>
      <c r="U338" s="14"/>
    </row>
    <row r="339" spans="1:21" ht="13.5" customHeight="1">
      <c r="A339" s="154">
        <f>RANK(N339,$N$18:$N$850)</f>
        <v>322</v>
      </c>
      <c r="B339" s="148" t="s">
        <v>2183</v>
      </c>
      <c r="C339" s="148" t="s">
        <v>58</v>
      </c>
      <c r="D339" s="149" t="s">
        <v>43</v>
      </c>
      <c r="E339" s="149" t="s">
        <v>36</v>
      </c>
      <c r="F339" s="149" t="s">
        <v>337</v>
      </c>
      <c r="G339" s="156">
        <f>VLOOKUP(B339,'Full FBS'!$B$18:$M$2049,6,0)</f>
        <v>0</v>
      </c>
      <c r="H339" s="156">
        <f>VLOOKUP(B339,'Full FBS'!$B$18:$M$2049,7,0)</f>
        <v>0</v>
      </c>
      <c r="I339" s="156">
        <f>VLOOKUP(B339,'Full FBS'!$B$18:$M$2049,8,0)</f>
        <v>0</v>
      </c>
      <c r="J339" s="156">
        <f>VLOOKUP(B339,'Full FBS'!$B$18:$M$2049,9,0)</f>
        <v>0</v>
      </c>
      <c r="K339" s="156">
        <f>VLOOKUP(B339,'Full FBS'!$B$18:$M$2049,10,0)</f>
        <v>28</v>
      </c>
      <c r="L339" s="156">
        <f>VLOOKUP(B339,'Full FBS'!$B$18:$M$2049,11,0)</f>
        <v>386</v>
      </c>
      <c r="M339" s="156">
        <f>VLOOKUP(B339,'Full FBS'!$B$18:$M$2049,12,0)</f>
        <v>3</v>
      </c>
      <c r="N339" s="153">
        <f>SUM(G339*$D$8+H339*$D$5+I339*$D$9+J339*$D$6+K339*$D$11+L339*$D$10+M339*$D$7)</f>
        <v>70.599999999999994</v>
      </c>
      <c r="O339" s="159">
        <f>VLOOKUP(B339, 'Full FBS'!$B$18:$P$2049, 14, FALSE)</f>
        <v>1</v>
      </c>
      <c r="P339" s="160">
        <f>SUM((((I339+L339)/1200*0.35)+(J339+M339)/14*0.35)+(K339/90)*0.3)*100*O339</f>
        <v>28.091666666666665</v>
      </c>
      <c r="Q339" s="29"/>
      <c r="R339" s="14"/>
      <c r="S339" s="14"/>
      <c r="T339" s="14"/>
      <c r="U339" s="14"/>
    </row>
    <row r="340" spans="1:21" ht="13.5" customHeight="1">
      <c r="A340" s="154">
        <f>RANK(N340,$N$18:$N$850)</f>
        <v>323</v>
      </c>
      <c r="B340" s="148" t="s">
        <v>835</v>
      </c>
      <c r="C340" s="148" t="s">
        <v>1944</v>
      </c>
      <c r="D340" s="149" t="s">
        <v>43</v>
      </c>
      <c r="E340" s="149" t="s">
        <v>38</v>
      </c>
      <c r="F340" s="149" t="s">
        <v>1966</v>
      </c>
      <c r="G340" s="156">
        <f>VLOOKUP(B340,'Full FBS'!$B$18:$M$2049,6,0)</f>
        <v>0</v>
      </c>
      <c r="H340" s="156">
        <f>VLOOKUP(B340,'Full FBS'!$B$18:$M$2049,7,0)</f>
        <v>0</v>
      </c>
      <c r="I340" s="156">
        <f>VLOOKUP(B340,'Full FBS'!$B$18:$M$2049,8,0)</f>
        <v>0</v>
      </c>
      <c r="J340" s="156">
        <f>VLOOKUP(B340,'Full FBS'!$B$18:$M$2049,9,0)</f>
        <v>0</v>
      </c>
      <c r="K340" s="156">
        <f>VLOOKUP(B340,'Full FBS'!$B$18:$M$2049,10,0)</f>
        <v>30</v>
      </c>
      <c r="L340" s="156">
        <f>VLOOKUP(B340,'Full FBS'!$B$18:$M$2049,11,0)</f>
        <v>375</v>
      </c>
      <c r="M340" s="156">
        <f>VLOOKUP(B340,'Full FBS'!$B$18:$M$2049,12,0)</f>
        <v>3</v>
      </c>
      <c r="N340" s="153">
        <f>SUM(G340*$D$8+H340*$D$5+I340*$D$9+J340*$D$6+K340*$D$11+L340*$D$10+M340*$D$7)</f>
        <v>70.5</v>
      </c>
      <c r="O340" s="159">
        <f>VLOOKUP(B340, 'Full FBS'!$B$18:$P$2049, 14, FALSE)</f>
        <v>1</v>
      </c>
      <c r="P340" s="160">
        <f>SUM((((I340+L340)/1200*0.35)+(J340+M340)/14*0.35)+(K340/90)*0.3)*100*O340</f>
        <v>28.4375</v>
      </c>
      <c r="Q340" s="29"/>
      <c r="R340" s="14"/>
      <c r="S340" s="14"/>
      <c r="T340" s="14"/>
      <c r="U340" s="14"/>
    </row>
    <row r="341" spans="1:21" ht="13.5" customHeight="1">
      <c r="A341" s="154">
        <f>RANK(N341,$N$18:$N$850)</f>
        <v>324</v>
      </c>
      <c r="B341" s="148" t="s">
        <v>1078</v>
      </c>
      <c r="C341" s="148" t="s">
        <v>1039</v>
      </c>
      <c r="D341" s="149" t="s">
        <v>43</v>
      </c>
      <c r="E341" s="149" t="s">
        <v>34</v>
      </c>
      <c r="F341" s="149" t="s">
        <v>35</v>
      </c>
      <c r="G341" s="156">
        <f>VLOOKUP(B341,'Full FBS'!$B$18:$M$2049,6,0)</f>
        <v>0</v>
      </c>
      <c r="H341" s="156">
        <f>VLOOKUP(B341,'Full FBS'!$B$18:$M$2049,7,0)</f>
        <v>0</v>
      </c>
      <c r="I341" s="156">
        <f>VLOOKUP(B341,'Full FBS'!$B$18:$M$2049,8,0)</f>
        <v>0</v>
      </c>
      <c r="J341" s="156">
        <f>VLOOKUP(B341,'Full FBS'!$B$18:$M$2049,9,0)</f>
        <v>0</v>
      </c>
      <c r="K341" s="156">
        <f>VLOOKUP(B341,'Full FBS'!$B$18:$M$2049,10,0)</f>
        <v>15</v>
      </c>
      <c r="L341" s="156">
        <f>VLOOKUP(B341,'Full FBS'!$B$18:$M$2049,11,0)</f>
        <v>446</v>
      </c>
      <c r="M341" s="156">
        <f>VLOOKUP(B341,'Full FBS'!$B$18:$M$2049,12,0)</f>
        <v>3</v>
      </c>
      <c r="N341" s="153">
        <f>SUM(G341*$D$8+H341*$D$5+I341*$D$9+J341*$D$6+K341*$D$11+L341*$D$10+M341*$D$7)</f>
        <v>70.099999999999994</v>
      </c>
      <c r="O341" s="159">
        <f>VLOOKUP(B341, 'Full FBS'!$B$18:$P$2049, 14, FALSE)</f>
        <v>1</v>
      </c>
      <c r="P341" s="160">
        <f>SUM((((I341+L341)/1200*0.35)+(J341+M341)/14*0.35)+(K341/90)*0.3)*100*O341</f>
        <v>25.508333333333333</v>
      </c>
      <c r="Q341" s="29"/>
      <c r="R341" s="14"/>
      <c r="S341" s="14"/>
      <c r="T341" s="14"/>
      <c r="U341" s="14"/>
    </row>
    <row r="342" spans="1:21" ht="13.5" customHeight="1">
      <c r="A342" s="154">
        <f>RANK(N342,$N$18:$N$850)</f>
        <v>325</v>
      </c>
      <c r="B342" s="148" t="s">
        <v>92</v>
      </c>
      <c r="C342" s="148" t="s">
        <v>404</v>
      </c>
      <c r="D342" s="149" t="s">
        <v>43</v>
      </c>
      <c r="E342" s="149" t="s">
        <v>34</v>
      </c>
      <c r="F342" s="149" t="s">
        <v>37</v>
      </c>
      <c r="G342" s="156">
        <f>VLOOKUP(B342,'Full FBS'!$B$18:$M$2049,6,0)</f>
        <v>0</v>
      </c>
      <c r="H342" s="156">
        <f>VLOOKUP(B342,'Full FBS'!$B$18:$M$2049,7,0)</f>
        <v>0</v>
      </c>
      <c r="I342" s="156">
        <f>VLOOKUP(B342,'Full FBS'!$B$18:$M$2049,8,0)</f>
        <v>0</v>
      </c>
      <c r="J342" s="156">
        <f>VLOOKUP(B342,'Full FBS'!$B$18:$M$2049,9,0)</f>
        <v>0</v>
      </c>
      <c r="K342" s="156">
        <f>VLOOKUP(B342,'Full FBS'!$B$18:$M$2049,10,0)</f>
        <v>29</v>
      </c>
      <c r="L342" s="156">
        <f>VLOOKUP(B342,'Full FBS'!$B$18:$M$2049,11,0)</f>
        <v>375</v>
      </c>
      <c r="M342" s="156">
        <f>VLOOKUP(B342,'Full FBS'!$B$18:$M$2049,12,0)</f>
        <v>3</v>
      </c>
      <c r="N342" s="153">
        <f>SUM(G342*$D$8+H342*$D$5+I342*$D$9+J342*$D$6+K342*$D$11+L342*$D$10+M342*$D$7)</f>
        <v>70</v>
      </c>
      <c r="O342" s="159">
        <f>VLOOKUP(B342, 'Full FBS'!$B$18:$P$2049, 14, FALSE)</f>
        <v>1</v>
      </c>
      <c r="P342" s="160">
        <f>SUM((((I342+L342)/1200*0.35)+(J342+M342)/14*0.35)+(K342/90)*0.3)*100*O342</f>
        <v>28.104166666666668</v>
      </c>
      <c r="Q342" s="29"/>
      <c r="R342" s="14"/>
      <c r="S342" s="14"/>
      <c r="T342" s="14"/>
      <c r="U342" s="14"/>
    </row>
    <row r="343" spans="1:21" ht="13.5" customHeight="1">
      <c r="A343" s="154">
        <f>RANK(N343,$N$18:$N$850)</f>
        <v>325</v>
      </c>
      <c r="B343" s="148" t="s">
        <v>389</v>
      </c>
      <c r="C343" s="148" t="s">
        <v>431</v>
      </c>
      <c r="D343" s="149" t="s">
        <v>43</v>
      </c>
      <c r="E343" s="149" t="s">
        <v>34</v>
      </c>
      <c r="F343" s="149" t="s">
        <v>337</v>
      </c>
      <c r="G343" s="156">
        <f>VLOOKUP(B343,'Full FBS'!$B$18:$M$2049,6,0)</f>
        <v>0</v>
      </c>
      <c r="H343" s="156">
        <f>VLOOKUP(B343,'Full FBS'!$B$18:$M$2049,7,0)</f>
        <v>0</v>
      </c>
      <c r="I343" s="156">
        <f>VLOOKUP(B343,'Full FBS'!$B$18:$M$2049,8,0)</f>
        <v>36</v>
      </c>
      <c r="J343" s="156">
        <f>VLOOKUP(B343,'Full FBS'!$B$18:$M$2049,9,0)</f>
        <v>0</v>
      </c>
      <c r="K343" s="156">
        <f>VLOOKUP(B343,'Full FBS'!$B$18:$M$2049,10,0)</f>
        <v>30</v>
      </c>
      <c r="L343" s="156">
        <f>VLOOKUP(B343,'Full FBS'!$B$18:$M$2049,11,0)</f>
        <v>334</v>
      </c>
      <c r="M343" s="156">
        <f>VLOOKUP(B343,'Full FBS'!$B$18:$M$2049,12,0)</f>
        <v>3</v>
      </c>
      <c r="N343" s="153">
        <f>SUM(G343*$D$8+H343*$D$5+I343*$D$9+J343*$D$6+K343*$D$11+L343*$D$10+M343*$D$7)</f>
        <v>70</v>
      </c>
      <c r="O343" s="159">
        <f>VLOOKUP(B343, 'Full FBS'!$B$18:$P$2049, 14, FALSE)</f>
        <v>1</v>
      </c>
      <c r="P343" s="160">
        <f>SUM((((I343+L343)/1200*0.35)+(J343+M343)/14*0.35)+(K343/90)*0.3)*100*O343</f>
        <v>28.291666666666664</v>
      </c>
      <c r="Q343" s="29"/>
      <c r="R343" s="14"/>
      <c r="S343" s="14"/>
      <c r="T343" s="14"/>
      <c r="U343" s="14"/>
    </row>
    <row r="344" spans="1:21" ht="13.5" customHeight="1">
      <c r="A344" s="154">
        <f>RANK(N344,$N$18:$N$850)</f>
        <v>327</v>
      </c>
      <c r="B344" s="148" t="s">
        <v>531</v>
      </c>
      <c r="C344" s="148" t="s">
        <v>1906</v>
      </c>
      <c r="D344" s="149" t="s">
        <v>43</v>
      </c>
      <c r="E344" s="149" t="s">
        <v>34</v>
      </c>
      <c r="F344" s="149" t="s">
        <v>336</v>
      </c>
      <c r="G344" s="156">
        <f>VLOOKUP(B344,'Full FBS'!$B$18:$M$2049,6,0)</f>
        <v>0</v>
      </c>
      <c r="H344" s="156">
        <f>VLOOKUP(B344,'Full FBS'!$B$18:$M$2049,7,0)</f>
        <v>0</v>
      </c>
      <c r="I344" s="156">
        <f>VLOOKUP(B344,'Full FBS'!$B$18:$M$2049,8,0)</f>
        <v>0</v>
      </c>
      <c r="J344" s="156">
        <f>VLOOKUP(B344,'Full FBS'!$B$18:$M$2049,9,0)</f>
        <v>0</v>
      </c>
      <c r="K344" s="156">
        <f>VLOOKUP(B344,'Full FBS'!$B$18:$M$2049,10,0)</f>
        <v>30</v>
      </c>
      <c r="L344" s="156">
        <f>VLOOKUP(B344,'Full FBS'!$B$18:$M$2049,11,0)</f>
        <v>367</v>
      </c>
      <c r="M344" s="156">
        <f>VLOOKUP(B344,'Full FBS'!$B$18:$M$2049,12,0)</f>
        <v>3</v>
      </c>
      <c r="N344" s="153">
        <f>SUM(G344*$D$8+H344*$D$5+I344*$D$9+J344*$D$6+K344*$D$11+L344*$D$10+M344*$D$7)</f>
        <v>69.7</v>
      </c>
      <c r="O344" s="159">
        <f>VLOOKUP(B344, 'Full FBS'!$B$18:$P$2049, 14, FALSE)</f>
        <v>1</v>
      </c>
      <c r="P344" s="160">
        <f>SUM((((I344+L344)/1200*0.35)+(J344+M344)/14*0.35)+(K344/90)*0.3)*100*O344</f>
        <v>28.204166666666662</v>
      </c>
      <c r="Q344" s="29"/>
      <c r="R344" s="14"/>
      <c r="S344" s="14"/>
      <c r="T344" s="14"/>
      <c r="U344" s="14"/>
    </row>
    <row r="345" spans="1:21" ht="13.5" customHeight="1">
      <c r="A345" s="154">
        <f>RANK(N345,$N$18:$N$850)</f>
        <v>327</v>
      </c>
      <c r="B345" s="148" t="s">
        <v>563</v>
      </c>
      <c r="C345" s="148" t="s">
        <v>1908</v>
      </c>
      <c r="D345" s="149" t="s">
        <v>43</v>
      </c>
      <c r="E345" s="149" t="s">
        <v>34</v>
      </c>
      <c r="F345" s="149" t="s">
        <v>35</v>
      </c>
      <c r="G345" s="156">
        <f>VLOOKUP(B345,'Full FBS'!$B$18:$M$2049,6,0)</f>
        <v>0</v>
      </c>
      <c r="H345" s="156">
        <f>VLOOKUP(B345,'Full FBS'!$B$18:$M$2049,7,0)</f>
        <v>0</v>
      </c>
      <c r="I345" s="156">
        <f>VLOOKUP(B345,'Full FBS'!$B$18:$M$2049,8,0)</f>
        <v>0</v>
      </c>
      <c r="J345" s="156">
        <f>VLOOKUP(B345,'Full FBS'!$B$18:$M$2049,9,0)</f>
        <v>0</v>
      </c>
      <c r="K345" s="156">
        <f>VLOOKUP(B345,'Full FBS'!$B$18:$M$2049,10,0)</f>
        <v>36</v>
      </c>
      <c r="L345" s="156">
        <f>VLOOKUP(B345,'Full FBS'!$B$18:$M$2049,11,0)</f>
        <v>397</v>
      </c>
      <c r="M345" s="156">
        <f>VLOOKUP(B345,'Full FBS'!$B$18:$M$2049,12,0)</f>
        <v>2</v>
      </c>
      <c r="N345" s="153">
        <f>SUM(G345*$D$8+H345*$D$5+I345*$D$9+J345*$D$6+K345*$D$11+L345*$D$10+M345*$D$7)</f>
        <v>69.7</v>
      </c>
      <c r="O345" s="159">
        <f>VLOOKUP(B345, 'Full FBS'!$B$18:$P$2049, 14, FALSE)</f>
        <v>1</v>
      </c>
      <c r="P345" s="160">
        <f>SUM((((I345+L345)/1200*0.35)+(J345+M345)/14*0.35)+(K345/90)*0.3)*100*O345</f>
        <v>28.579166666666666</v>
      </c>
      <c r="Q345" s="29"/>
      <c r="R345" s="14"/>
      <c r="S345" s="14"/>
      <c r="T345" s="14"/>
      <c r="U345" s="14"/>
    </row>
    <row r="346" spans="1:21" ht="13.5" customHeight="1">
      <c r="A346" s="154">
        <f>RANK(N346,$N$18:$N$850)</f>
        <v>329</v>
      </c>
      <c r="B346" s="148" t="s">
        <v>1339</v>
      </c>
      <c r="C346" s="148" t="s">
        <v>452</v>
      </c>
      <c r="D346" s="149" t="s">
        <v>43</v>
      </c>
      <c r="E346" s="149" t="s">
        <v>34</v>
      </c>
      <c r="F346" s="149" t="s">
        <v>337</v>
      </c>
      <c r="G346" s="156">
        <f>VLOOKUP(B346,'Full FBS'!$B$18:$M$2049,6,0)</f>
        <v>0</v>
      </c>
      <c r="H346" s="156">
        <f>VLOOKUP(B346,'Full FBS'!$B$18:$M$2049,7,0)</f>
        <v>0</v>
      </c>
      <c r="I346" s="156">
        <f>VLOOKUP(B346,'Full FBS'!$B$18:$M$2049,8,0)</f>
        <v>0</v>
      </c>
      <c r="J346" s="156">
        <f>VLOOKUP(B346,'Full FBS'!$B$18:$M$2049,9,0)</f>
        <v>0</v>
      </c>
      <c r="K346" s="156">
        <f>VLOOKUP(B346,'Full FBS'!$B$18:$M$2049,10,0)</f>
        <v>31</v>
      </c>
      <c r="L346" s="156">
        <f>VLOOKUP(B346,'Full FBS'!$B$18:$M$2049,11,0)</f>
        <v>420</v>
      </c>
      <c r="M346" s="156">
        <f>VLOOKUP(B346,'Full FBS'!$B$18:$M$2049,12,0)</f>
        <v>2</v>
      </c>
      <c r="N346" s="153">
        <f>SUM(G346*$D$8+H346*$D$5+I346*$D$9+J346*$D$6+K346*$D$11+L346*$D$10+M346*$D$7)</f>
        <v>69.5</v>
      </c>
      <c r="O346" s="159">
        <f>VLOOKUP(B346, 'Full FBS'!$B$18:$P$2049, 14, FALSE)</f>
        <v>1</v>
      </c>
      <c r="P346" s="160">
        <f>SUM((((I346+L346)/1200*0.35)+(J346+M346)/14*0.35)+(K346/90)*0.3)*100*O346</f>
        <v>27.583333333333332</v>
      </c>
      <c r="Q346" s="29"/>
      <c r="R346" s="14"/>
      <c r="S346" s="14"/>
      <c r="T346" s="14"/>
      <c r="U346" s="14"/>
    </row>
    <row r="347" spans="1:21" ht="13.5" customHeight="1">
      <c r="A347" s="154">
        <f>RANK(N347,$N$18:$N$850)</f>
        <v>330</v>
      </c>
      <c r="B347" s="148" t="s">
        <v>1245</v>
      </c>
      <c r="C347" s="148" t="s">
        <v>1917</v>
      </c>
      <c r="D347" s="149" t="s">
        <v>43</v>
      </c>
      <c r="E347" s="149" t="s">
        <v>38</v>
      </c>
      <c r="F347" s="149" t="s">
        <v>41</v>
      </c>
      <c r="G347" s="156">
        <f>VLOOKUP(B347,'Full FBS'!$B$18:$M$2049,6,0)</f>
        <v>0</v>
      </c>
      <c r="H347" s="156">
        <f>VLOOKUP(B347,'Full FBS'!$B$18:$M$2049,7,0)</f>
        <v>0</v>
      </c>
      <c r="I347" s="156">
        <f>VLOOKUP(B347,'Full FBS'!$B$18:$M$2049,8,0)</f>
        <v>0</v>
      </c>
      <c r="J347" s="156">
        <f>VLOOKUP(B347,'Full FBS'!$B$18:$M$2049,9,0)</f>
        <v>0</v>
      </c>
      <c r="K347" s="156">
        <f>VLOOKUP(B347,'Full FBS'!$B$18:$M$2049,10,0)</f>
        <v>30</v>
      </c>
      <c r="L347" s="156">
        <f>VLOOKUP(B347,'Full FBS'!$B$18:$M$2049,11,0)</f>
        <v>364</v>
      </c>
      <c r="M347" s="156">
        <f>VLOOKUP(B347,'Full FBS'!$B$18:$M$2049,12,0)</f>
        <v>3</v>
      </c>
      <c r="N347" s="153">
        <f>SUM(G347*$D$8+H347*$D$5+I347*$D$9+J347*$D$6+K347*$D$11+L347*$D$10+M347*$D$7)</f>
        <v>69.400000000000006</v>
      </c>
      <c r="O347" s="159">
        <f>VLOOKUP(B347, 'Full FBS'!$B$18:$P$2049, 14, FALSE)</f>
        <v>1</v>
      </c>
      <c r="P347" s="160">
        <f>SUM((((I347+L347)/1200*0.35)+(J347+M347)/14*0.35)+(K347/90)*0.3)*100*O347</f>
        <v>28.116666666666664</v>
      </c>
      <c r="Q347" s="29"/>
      <c r="R347" s="14"/>
      <c r="S347" s="14"/>
      <c r="T347" s="14"/>
      <c r="U347" s="14"/>
    </row>
    <row r="348" spans="1:21" ht="13.5" customHeight="1">
      <c r="A348" s="154">
        <f>RANK(N348,$N$18:$N$850)</f>
        <v>330</v>
      </c>
      <c r="B348" s="148" t="s">
        <v>642</v>
      </c>
      <c r="C348" s="148" t="s">
        <v>1919</v>
      </c>
      <c r="D348" s="149" t="s">
        <v>43</v>
      </c>
      <c r="E348" s="149" t="s">
        <v>38</v>
      </c>
      <c r="F348" s="149" t="s">
        <v>35</v>
      </c>
      <c r="G348" s="156">
        <f>VLOOKUP(B348,'Full FBS'!$B$18:$M$2049,6,0)</f>
        <v>0</v>
      </c>
      <c r="H348" s="156">
        <f>VLOOKUP(B348,'Full FBS'!$B$18:$M$2049,7,0)</f>
        <v>0</v>
      </c>
      <c r="I348" s="156">
        <f>VLOOKUP(B348,'Full FBS'!$B$18:$M$2049,8,0)</f>
        <v>0</v>
      </c>
      <c r="J348" s="156">
        <f>VLOOKUP(B348,'Full FBS'!$B$18:$M$2049,9,0)</f>
        <v>0</v>
      </c>
      <c r="K348" s="156">
        <f>VLOOKUP(B348,'Full FBS'!$B$18:$M$2049,10,0)</f>
        <v>33</v>
      </c>
      <c r="L348" s="156">
        <f>VLOOKUP(B348,'Full FBS'!$B$18:$M$2049,11,0)</f>
        <v>409</v>
      </c>
      <c r="M348" s="156">
        <f>VLOOKUP(B348,'Full FBS'!$B$18:$M$2049,12,0)</f>
        <v>2</v>
      </c>
      <c r="N348" s="153">
        <f>SUM(G348*$D$8+H348*$D$5+I348*$D$9+J348*$D$6+K348*$D$11+L348*$D$10+M348*$D$7)</f>
        <v>69.400000000000006</v>
      </c>
      <c r="O348" s="159">
        <f>VLOOKUP(B348, 'Full FBS'!$B$18:$P$2049, 14, FALSE)</f>
        <v>1</v>
      </c>
      <c r="P348" s="160">
        <f>SUM((((I348+L348)/1200*0.35)+(J348+M348)/14*0.35)+(K348/90)*0.3)*100*O348</f>
        <v>27.92916666666666</v>
      </c>
      <c r="Q348" s="29"/>
      <c r="R348" s="14"/>
      <c r="S348" s="14"/>
      <c r="T348" s="14"/>
      <c r="U348" s="14"/>
    </row>
    <row r="349" spans="1:21" ht="13.5" customHeight="1">
      <c r="A349" s="154">
        <f>RANK(N349,$N$18:$N$850)</f>
        <v>332</v>
      </c>
      <c r="B349" s="148" t="s">
        <v>1146</v>
      </c>
      <c r="C349" s="148" t="s">
        <v>1908</v>
      </c>
      <c r="D349" s="149" t="s">
        <v>43</v>
      </c>
      <c r="E349" s="149" t="s">
        <v>38</v>
      </c>
      <c r="F349" s="149" t="s">
        <v>35</v>
      </c>
      <c r="G349" s="156">
        <f>VLOOKUP(B349,'Full FBS'!$B$18:$M$2049,6,0)</f>
        <v>0</v>
      </c>
      <c r="H349" s="156">
        <f>VLOOKUP(B349,'Full FBS'!$B$18:$M$2049,7,0)</f>
        <v>0</v>
      </c>
      <c r="I349" s="156">
        <f>VLOOKUP(B349,'Full FBS'!$B$18:$M$2049,8,0)</f>
        <v>0</v>
      </c>
      <c r="J349" s="156">
        <f>VLOOKUP(B349,'Full FBS'!$B$18:$M$2049,9,0)</f>
        <v>0</v>
      </c>
      <c r="K349" s="156">
        <f>VLOOKUP(B349,'Full FBS'!$B$18:$M$2049,10,0)</f>
        <v>20</v>
      </c>
      <c r="L349" s="156">
        <f>VLOOKUP(B349,'Full FBS'!$B$18:$M$2049,11,0)</f>
        <v>406</v>
      </c>
      <c r="M349" s="156">
        <f>VLOOKUP(B349,'Full FBS'!$B$18:$M$2049,12,0)</f>
        <v>3</v>
      </c>
      <c r="N349" s="153">
        <f>SUM(G349*$D$8+H349*$D$5+I349*$D$9+J349*$D$6+K349*$D$11+L349*$D$10+M349*$D$7)</f>
        <v>68.599999999999994</v>
      </c>
      <c r="O349" s="159">
        <f>VLOOKUP(B349, 'Full FBS'!$B$18:$P$2049, 14, FALSE)</f>
        <v>1</v>
      </c>
      <c r="P349" s="160">
        <f>SUM((((I349+L349)/1200*0.35)+(J349+M349)/14*0.35)+(K349/90)*0.3)*100*O349</f>
        <v>26.008333333333333</v>
      </c>
      <c r="Q349" s="29"/>
      <c r="R349" s="14"/>
      <c r="S349" s="14"/>
      <c r="T349" s="14"/>
      <c r="U349" s="14"/>
    </row>
    <row r="350" spans="1:21" ht="13.5" customHeight="1">
      <c r="A350" s="154">
        <f>RANK(N350,$N$18:$N$850)</f>
        <v>333</v>
      </c>
      <c r="B350" s="148" t="s">
        <v>1410</v>
      </c>
      <c r="C350" s="148" t="s">
        <v>1930</v>
      </c>
      <c r="D350" s="149" t="s">
        <v>43</v>
      </c>
      <c r="E350" s="149" t="s">
        <v>38</v>
      </c>
      <c r="F350" s="149" t="s">
        <v>1966</v>
      </c>
      <c r="G350" s="156">
        <f>VLOOKUP(B350,'Full FBS'!$B$18:$M$2049,6,0)</f>
        <v>0</v>
      </c>
      <c r="H350" s="156">
        <f>VLOOKUP(B350,'Full FBS'!$B$18:$M$2049,7,0)</f>
        <v>0</v>
      </c>
      <c r="I350" s="156">
        <f>VLOOKUP(B350,'Full FBS'!$B$18:$M$2049,8,0)</f>
        <v>0</v>
      </c>
      <c r="J350" s="156">
        <f>VLOOKUP(B350,'Full FBS'!$B$18:$M$2049,9,0)</f>
        <v>0</v>
      </c>
      <c r="K350" s="156">
        <f>VLOOKUP(B350,'Full FBS'!$B$18:$M$2049,10,0)</f>
        <v>30</v>
      </c>
      <c r="L350" s="156">
        <f>VLOOKUP(B350,'Full FBS'!$B$18:$M$2049,11,0)</f>
        <v>414</v>
      </c>
      <c r="M350" s="156">
        <f>VLOOKUP(B350,'Full FBS'!$B$18:$M$2049,12,0)</f>
        <v>2</v>
      </c>
      <c r="N350" s="153">
        <f>SUM(G350*$D$8+H350*$D$5+I350*$D$9+J350*$D$6+K350*$D$11+L350*$D$10+M350*$D$7)</f>
        <v>68.400000000000006</v>
      </c>
      <c r="O350" s="159">
        <f>VLOOKUP(B350, 'Full FBS'!$B$18:$P$2049, 14, FALSE)</f>
        <v>1</v>
      </c>
      <c r="P350" s="160">
        <f>SUM((((I350+L350)/1200*0.35)+(J350+M350)/14*0.35)+(K350/90)*0.3)*100*O350</f>
        <v>27.074999999999999</v>
      </c>
      <c r="Q350" s="29"/>
      <c r="R350" s="14"/>
      <c r="S350" s="14"/>
      <c r="T350" s="14"/>
      <c r="U350" s="14"/>
    </row>
    <row r="351" spans="1:21" ht="13.5" customHeight="1">
      <c r="A351" s="154">
        <f>RANK(N351,$N$18:$N$850)</f>
        <v>334</v>
      </c>
      <c r="B351" s="148" t="s">
        <v>762</v>
      </c>
      <c r="C351" s="148" t="s">
        <v>1933</v>
      </c>
      <c r="D351" s="149" t="s">
        <v>43</v>
      </c>
      <c r="E351" s="149" t="s">
        <v>38</v>
      </c>
      <c r="F351" s="149" t="s">
        <v>48</v>
      </c>
      <c r="G351" s="156">
        <f>VLOOKUP(B351,'Full FBS'!$B$18:$M$2049,6,0)</f>
        <v>0</v>
      </c>
      <c r="H351" s="156">
        <f>VLOOKUP(B351,'Full FBS'!$B$18:$M$2049,7,0)</f>
        <v>0</v>
      </c>
      <c r="I351" s="156">
        <f>VLOOKUP(B351,'Full FBS'!$B$18:$M$2049,8,0)</f>
        <v>0</v>
      </c>
      <c r="J351" s="156">
        <f>VLOOKUP(B351,'Full FBS'!$B$18:$M$2049,9,0)</f>
        <v>0</v>
      </c>
      <c r="K351" s="156">
        <f>VLOOKUP(B351,'Full FBS'!$B$18:$M$2049,10,0)</f>
        <v>26</v>
      </c>
      <c r="L351" s="156">
        <f>VLOOKUP(B351,'Full FBS'!$B$18:$M$2049,11,0)</f>
        <v>368</v>
      </c>
      <c r="M351" s="156">
        <f>VLOOKUP(B351,'Full FBS'!$B$18:$M$2049,12,0)</f>
        <v>3</v>
      </c>
      <c r="N351" s="153">
        <f>SUM(G351*$D$8+H351*$D$5+I351*$D$9+J351*$D$6+K351*$D$11+L351*$D$10+M351*$D$7)</f>
        <v>67.800000000000011</v>
      </c>
      <c r="O351" s="159">
        <f>VLOOKUP(B351, 'Full FBS'!$B$18:$P$2049, 14, FALSE)</f>
        <v>1</v>
      </c>
      <c r="P351" s="160">
        <f>SUM((((I351+L351)/1200*0.35)+(J351+M351)/14*0.35)+(K351/90)*0.3)*100*O351</f>
        <v>26.899999999999995</v>
      </c>
      <c r="Q351" s="29"/>
      <c r="R351" s="14"/>
      <c r="S351" s="14"/>
      <c r="T351" s="14"/>
      <c r="U351" s="14"/>
    </row>
    <row r="352" spans="1:21" ht="13.5" customHeight="1">
      <c r="A352" s="154">
        <f>RANK(N352,$N$18:$N$850)</f>
        <v>335</v>
      </c>
      <c r="B352" s="148" t="s">
        <v>1447</v>
      </c>
      <c r="C352" s="148" t="s">
        <v>414</v>
      </c>
      <c r="D352" s="149" t="s">
        <v>43</v>
      </c>
      <c r="E352" s="149" t="s">
        <v>34</v>
      </c>
      <c r="F352" s="149" t="s">
        <v>47</v>
      </c>
      <c r="G352" s="156">
        <f>VLOOKUP(B352,'Full FBS'!$B$18:$M$2049,6,0)</f>
        <v>0</v>
      </c>
      <c r="H352" s="156">
        <f>VLOOKUP(B352,'Full FBS'!$B$18:$M$2049,7,0)</f>
        <v>0</v>
      </c>
      <c r="I352" s="156">
        <f>VLOOKUP(B352,'Full FBS'!$B$18:$M$2049,8,0)</f>
        <v>0</v>
      </c>
      <c r="J352" s="156">
        <f>VLOOKUP(B352,'Full FBS'!$B$18:$M$2049,9,0)</f>
        <v>0</v>
      </c>
      <c r="K352" s="156">
        <f>VLOOKUP(B352,'Full FBS'!$B$18:$M$2049,10,0)</f>
        <v>31</v>
      </c>
      <c r="L352" s="156">
        <f>VLOOKUP(B352,'Full FBS'!$B$18:$M$2049,11,0)</f>
        <v>341</v>
      </c>
      <c r="M352" s="156">
        <f>VLOOKUP(B352,'Full FBS'!$B$18:$M$2049,12,0)</f>
        <v>3</v>
      </c>
      <c r="N352" s="153">
        <f>SUM(G352*$D$8+H352*$D$5+I352*$D$9+J352*$D$6+K352*$D$11+L352*$D$10+M352*$D$7)</f>
        <v>67.599999999999994</v>
      </c>
      <c r="O352" s="159">
        <f>VLOOKUP(B352, 'Full FBS'!$B$18:$P$2049, 14, FALSE)</f>
        <v>1</v>
      </c>
      <c r="P352" s="160">
        <f>SUM((((I352+L352)/1200*0.35)+(J352+M352)/14*0.35)+(K352/90)*0.3)*100*O352</f>
        <v>27.779166666666665</v>
      </c>
      <c r="Q352" s="29"/>
      <c r="R352" s="14"/>
      <c r="S352" s="14"/>
      <c r="T352" s="14"/>
      <c r="U352" s="14"/>
    </row>
    <row r="353" spans="1:21" ht="13.5" customHeight="1">
      <c r="A353" s="154">
        <f>RANK(N353,$N$18:$N$850)</f>
        <v>336</v>
      </c>
      <c r="B353" s="148" t="s">
        <v>1765</v>
      </c>
      <c r="C353" s="148" t="s">
        <v>415</v>
      </c>
      <c r="D353" s="149" t="s">
        <v>43</v>
      </c>
      <c r="E353" s="149" t="s">
        <v>36</v>
      </c>
      <c r="F353" s="149" t="s">
        <v>47</v>
      </c>
      <c r="G353" s="156">
        <f>VLOOKUP(B353,'Full FBS'!$B$18:$M$2049,6,0)</f>
        <v>0</v>
      </c>
      <c r="H353" s="156">
        <f>VLOOKUP(B353,'Full FBS'!$B$18:$M$2049,7,0)</f>
        <v>0</v>
      </c>
      <c r="I353" s="156">
        <f>VLOOKUP(B353,'Full FBS'!$B$18:$M$2049,8,0)</f>
        <v>0</v>
      </c>
      <c r="J353" s="156">
        <f>VLOOKUP(B353,'Full FBS'!$B$18:$M$2049,9,0)</f>
        <v>0</v>
      </c>
      <c r="K353" s="156">
        <f>VLOOKUP(B353,'Full FBS'!$B$18:$M$2049,10,0)</f>
        <v>29</v>
      </c>
      <c r="L353" s="156">
        <f>VLOOKUP(B353,'Full FBS'!$B$18:$M$2049,11,0)</f>
        <v>402</v>
      </c>
      <c r="M353" s="156">
        <f>VLOOKUP(B353,'Full FBS'!$B$18:$M$2049,12,0)</f>
        <v>2</v>
      </c>
      <c r="N353" s="153">
        <f>SUM(G353*$D$8+H353*$D$5+I353*$D$9+J353*$D$6+K353*$D$11+L353*$D$10+M353*$D$7)</f>
        <v>66.7</v>
      </c>
      <c r="O353" s="159">
        <f>VLOOKUP(B353, 'Full FBS'!$B$18:$P$2049, 14, FALSE)</f>
        <v>1</v>
      </c>
      <c r="P353" s="160">
        <f>SUM((((I353+L353)/1200*0.35)+(J353+M353)/14*0.35)+(K353/90)*0.3)*100*O353</f>
        <v>26.391666666666662</v>
      </c>
      <c r="Q353" s="29"/>
      <c r="R353" s="14"/>
      <c r="S353" s="14"/>
      <c r="T353" s="14"/>
      <c r="U353" s="14"/>
    </row>
    <row r="354" spans="1:21" ht="13.5" customHeight="1">
      <c r="A354" s="154">
        <f>RANK(N354,$N$18:$N$850)</f>
        <v>337</v>
      </c>
      <c r="B354" s="148" t="s">
        <v>1299</v>
      </c>
      <c r="C354" s="148" t="s">
        <v>1921</v>
      </c>
      <c r="D354" s="149" t="s">
        <v>43</v>
      </c>
      <c r="E354" s="149" t="s">
        <v>34</v>
      </c>
      <c r="F354" s="149" t="s">
        <v>45</v>
      </c>
      <c r="G354" s="156">
        <f>VLOOKUP(B354,'Full FBS'!$B$18:$M$2049,6,0)</f>
        <v>0</v>
      </c>
      <c r="H354" s="156">
        <f>VLOOKUP(B354,'Full FBS'!$B$18:$M$2049,7,0)</f>
        <v>0</v>
      </c>
      <c r="I354" s="156">
        <f>VLOOKUP(B354,'Full FBS'!$B$18:$M$2049,8,0)</f>
        <v>0</v>
      </c>
      <c r="J354" s="156">
        <f>VLOOKUP(B354,'Full FBS'!$B$18:$M$2049,9,0)</f>
        <v>0</v>
      </c>
      <c r="K354" s="156">
        <f>VLOOKUP(B354,'Full FBS'!$B$18:$M$2049,10,0)</f>
        <v>27</v>
      </c>
      <c r="L354" s="156">
        <f>VLOOKUP(B354,'Full FBS'!$B$18:$M$2049,11,0)</f>
        <v>351</v>
      </c>
      <c r="M354" s="156">
        <f>VLOOKUP(B354,'Full FBS'!$B$18:$M$2049,12,0)</f>
        <v>3</v>
      </c>
      <c r="N354" s="153">
        <f>SUM(G354*$D$8+H354*$D$5+I354*$D$9+J354*$D$6+K354*$D$11+L354*$D$10+M354*$D$7)</f>
        <v>66.599999999999994</v>
      </c>
      <c r="O354" s="159">
        <f>VLOOKUP(B354, 'Full FBS'!$B$18:$P$2049, 14, FALSE)</f>
        <v>1</v>
      </c>
      <c r="P354" s="160">
        <f>SUM((((I354+L354)/1200*0.35)+(J354+M354)/14*0.35)+(K354/90)*0.3)*100*O354</f>
        <v>26.737500000000004</v>
      </c>
      <c r="Q354" s="29"/>
      <c r="R354" s="14"/>
      <c r="S354" s="14"/>
      <c r="T354" s="14"/>
      <c r="U354" s="14"/>
    </row>
    <row r="355" spans="1:21" ht="13.5" customHeight="1">
      <c r="A355" s="154">
        <f>RANK(N355,$N$18:$N$850)</f>
        <v>338</v>
      </c>
      <c r="B355" s="148" t="s">
        <v>318</v>
      </c>
      <c r="C355" s="148" t="s">
        <v>428</v>
      </c>
      <c r="D355" s="149" t="s">
        <v>43</v>
      </c>
      <c r="E355" s="149" t="s">
        <v>34</v>
      </c>
      <c r="F355" s="149" t="s">
        <v>336</v>
      </c>
      <c r="G355" s="156">
        <f>VLOOKUP(B355,'Full FBS'!$B$18:$M$2049,6,0)</f>
        <v>0</v>
      </c>
      <c r="H355" s="156">
        <f>VLOOKUP(B355,'Full FBS'!$B$18:$M$2049,7,0)</f>
        <v>0</v>
      </c>
      <c r="I355" s="156">
        <f>VLOOKUP(B355,'Full FBS'!$B$18:$M$2049,8,0)</f>
        <v>0</v>
      </c>
      <c r="J355" s="156">
        <f>VLOOKUP(B355,'Full FBS'!$B$18:$M$2049,9,0)</f>
        <v>0</v>
      </c>
      <c r="K355" s="156">
        <f>VLOOKUP(B355,'Full FBS'!$B$18:$M$2049,10,0)</f>
        <v>30</v>
      </c>
      <c r="L355" s="156">
        <f>VLOOKUP(B355,'Full FBS'!$B$18:$M$2049,11,0)</f>
        <v>331</v>
      </c>
      <c r="M355" s="156">
        <f>VLOOKUP(B355,'Full FBS'!$B$18:$M$2049,12,0)</f>
        <v>3</v>
      </c>
      <c r="N355" s="153">
        <f>SUM(G355*$D$8+H355*$D$5+I355*$D$9+J355*$D$6+K355*$D$11+L355*$D$10+M355*$D$7)</f>
        <v>66.099999999999994</v>
      </c>
      <c r="O355" s="159">
        <f>VLOOKUP(B355, 'Full FBS'!$B$18:$P$2049, 14, FALSE)</f>
        <v>1</v>
      </c>
      <c r="P355" s="160">
        <f>SUM((((I355+L355)/1200*0.35)+(J355+M355)/14*0.35)+(K355/90)*0.3)*100*O355</f>
        <v>27.154166666666661</v>
      </c>
      <c r="Q355" s="29"/>
      <c r="R355" s="14"/>
      <c r="S355" s="14"/>
      <c r="T355" s="14"/>
      <c r="U355" s="14"/>
    </row>
    <row r="356" spans="1:21" ht="13.5" customHeight="1">
      <c r="A356" s="154">
        <f>RANK(N356,$N$18:$N$850)</f>
        <v>339</v>
      </c>
      <c r="B356" s="148" t="s">
        <v>168</v>
      </c>
      <c r="C356" s="148" t="s">
        <v>55</v>
      </c>
      <c r="D356" s="149" t="s">
        <v>43</v>
      </c>
      <c r="E356" s="149" t="s">
        <v>34</v>
      </c>
      <c r="F356" s="149" t="s">
        <v>336</v>
      </c>
      <c r="G356" s="156">
        <f>VLOOKUP(B356,'Full FBS'!$B$18:$M$2049,6,0)</f>
        <v>0</v>
      </c>
      <c r="H356" s="156">
        <f>VLOOKUP(B356,'Full FBS'!$B$18:$M$2049,7,0)</f>
        <v>0</v>
      </c>
      <c r="I356" s="156">
        <f>VLOOKUP(B356,'Full FBS'!$B$18:$M$2049,8,0)</f>
        <v>0</v>
      </c>
      <c r="J356" s="156">
        <f>VLOOKUP(B356,'Full FBS'!$B$18:$M$2049,9,0)</f>
        <v>0</v>
      </c>
      <c r="K356" s="156">
        <f>VLOOKUP(B356,'Full FBS'!$B$18:$M$2049,10,0)</f>
        <v>30</v>
      </c>
      <c r="L356" s="156">
        <f>VLOOKUP(B356,'Full FBS'!$B$18:$M$2049,11,0)</f>
        <v>386</v>
      </c>
      <c r="M356" s="156">
        <f>VLOOKUP(B356,'Full FBS'!$B$18:$M$2049,12,0)</f>
        <v>2</v>
      </c>
      <c r="N356" s="153">
        <f>SUM(G356*$D$8+H356*$D$5+I356*$D$9+J356*$D$6+K356*$D$11+L356*$D$10+M356*$D$7)</f>
        <v>65.599999999999994</v>
      </c>
      <c r="O356" s="159">
        <f>VLOOKUP(B356, 'Full FBS'!$B$18:$P$2049, 14, FALSE)</f>
        <v>1</v>
      </c>
      <c r="P356" s="160">
        <f>SUM((((I356+L356)/1200*0.35)+(J356+M356)/14*0.35)+(K356/90)*0.3)*100*O356</f>
        <v>26.258333333333333</v>
      </c>
      <c r="Q356" s="29"/>
      <c r="R356" s="14"/>
      <c r="S356" s="14"/>
      <c r="T356" s="14"/>
      <c r="U356" s="14"/>
    </row>
    <row r="357" spans="1:21" ht="13.5" customHeight="1">
      <c r="A357" s="154">
        <f>RANK(N357,$N$18:$N$850)</f>
        <v>340</v>
      </c>
      <c r="B357" s="148" t="s">
        <v>1544</v>
      </c>
      <c r="C357" s="148" t="s">
        <v>1939</v>
      </c>
      <c r="D357" s="149" t="s">
        <v>43</v>
      </c>
      <c r="E357" s="149" t="s">
        <v>34</v>
      </c>
      <c r="F357" s="149" t="s">
        <v>41</v>
      </c>
      <c r="G357" s="156">
        <f>VLOOKUP(B357,'Full FBS'!$B$18:$M$2049,6,0)</f>
        <v>0</v>
      </c>
      <c r="H357" s="156">
        <f>VLOOKUP(B357,'Full FBS'!$B$18:$M$2049,7,0)</f>
        <v>0</v>
      </c>
      <c r="I357" s="156">
        <f>VLOOKUP(B357,'Full FBS'!$B$18:$M$2049,8,0)</f>
        <v>0</v>
      </c>
      <c r="J357" s="156">
        <f>VLOOKUP(B357,'Full FBS'!$B$18:$M$2049,9,0)</f>
        <v>0</v>
      </c>
      <c r="K357" s="156">
        <f>VLOOKUP(B357,'Full FBS'!$B$18:$M$2049,10,0)</f>
        <v>22</v>
      </c>
      <c r="L357" s="156">
        <f>VLOOKUP(B357,'Full FBS'!$B$18:$M$2049,11,0)</f>
        <v>364</v>
      </c>
      <c r="M357" s="156">
        <f>VLOOKUP(B357,'Full FBS'!$B$18:$M$2049,12,0)</f>
        <v>3</v>
      </c>
      <c r="N357" s="153">
        <f>SUM(G357*$D$8+H357*$D$5+I357*$D$9+J357*$D$6+K357*$D$11+L357*$D$10+M357*$D$7)</f>
        <v>65.400000000000006</v>
      </c>
      <c r="O357" s="159">
        <f>VLOOKUP(B357, 'Full FBS'!$B$18:$P$2049, 14, FALSE)</f>
        <v>1</v>
      </c>
      <c r="P357" s="160">
        <f>SUM((((I357+L357)/1200*0.35)+(J357+M357)/14*0.35)+(K357/90)*0.3)*100*O357</f>
        <v>25.449999999999996</v>
      </c>
      <c r="Q357" s="29"/>
      <c r="R357" s="14"/>
      <c r="S357" s="14"/>
      <c r="T357" s="14"/>
      <c r="U357" s="14"/>
    </row>
    <row r="358" spans="1:21" ht="13.5" customHeight="1">
      <c r="A358" s="154">
        <f>RANK(N358,$N$18:$N$850)</f>
        <v>341</v>
      </c>
      <c r="B358" s="148" t="s">
        <v>462</v>
      </c>
      <c r="C358" s="148" t="s">
        <v>416</v>
      </c>
      <c r="D358" s="149" t="s">
        <v>43</v>
      </c>
      <c r="E358" s="149" t="s">
        <v>38</v>
      </c>
      <c r="F358" s="149" t="s">
        <v>37</v>
      </c>
      <c r="G358" s="156">
        <f>VLOOKUP(B358,'Full FBS'!$B$18:$M$2049,6,0)</f>
        <v>0</v>
      </c>
      <c r="H358" s="156">
        <f>VLOOKUP(B358,'Full FBS'!$B$18:$M$2049,7,0)</f>
        <v>0</v>
      </c>
      <c r="I358" s="156">
        <f>VLOOKUP(B358,'Full FBS'!$B$18:$M$2049,8,0)</f>
        <v>0</v>
      </c>
      <c r="J358" s="156">
        <f>VLOOKUP(B358,'Full FBS'!$B$18:$M$2049,9,0)</f>
        <v>0</v>
      </c>
      <c r="K358" s="156">
        <f>VLOOKUP(B358,'Full FBS'!$B$18:$M$2049,10,0)</f>
        <v>29</v>
      </c>
      <c r="L358" s="156">
        <f>VLOOKUP(B358,'Full FBS'!$B$18:$M$2049,11,0)</f>
        <v>328</v>
      </c>
      <c r="M358" s="156">
        <f>VLOOKUP(B358,'Full FBS'!$B$18:$M$2049,12,0)</f>
        <v>3</v>
      </c>
      <c r="N358" s="153">
        <f>SUM(G358*$D$8+H358*$D$5+I358*$D$9+J358*$D$6+K358*$D$11+L358*$D$10+M358*$D$7)</f>
        <v>65.300000000000011</v>
      </c>
      <c r="O358" s="159">
        <f>VLOOKUP(B358, 'Full FBS'!$B$18:$P$2049, 14, FALSE)</f>
        <v>1</v>
      </c>
      <c r="P358" s="160">
        <f>SUM((((I358+L358)/1200*0.35)+(J358+M358)/14*0.35)+(K358/90)*0.3)*100*O358</f>
        <v>26.733333333333331</v>
      </c>
      <c r="Q358" s="29"/>
      <c r="R358" s="14"/>
      <c r="S358" s="14"/>
      <c r="T358" s="14"/>
      <c r="U358" s="14"/>
    </row>
    <row r="359" spans="1:21" ht="13.5" customHeight="1">
      <c r="A359" s="154">
        <f>RANK(N359,$N$18:$N$850)</f>
        <v>342</v>
      </c>
      <c r="B359" s="148" t="s">
        <v>1309</v>
      </c>
      <c r="C359" s="148" t="s">
        <v>1922</v>
      </c>
      <c r="D359" s="149" t="s">
        <v>43</v>
      </c>
      <c r="E359" s="149" t="s">
        <v>34</v>
      </c>
      <c r="F359" s="149" t="s">
        <v>1966</v>
      </c>
      <c r="G359" s="156">
        <f>VLOOKUP(B359,'Full FBS'!$B$18:$M$2049,6,0)</f>
        <v>0</v>
      </c>
      <c r="H359" s="156">
        <f>VLOOKUP(B359,'Full FBS'!$B$18:$M$2049,7,0)</f>
        <v>0</v>
      </c>
      <c r="I359" s="156">
        <f>VLOOKUP(B359,'Full FBS'!$B$18:$M$2049,8,0)</f>
        <v>0</v>
      </c>
      <c r="J359" s="156">
        <f>VLOOKUP(B359,'Full FBS'!$B$18:$M$2049,9,0)</f>
        <v>0</v>
      </c>
      <c r="K359" s="156">
        <f>VLOOKUP(B359,'Full FBS'!$B$18:$M$2049,10,0)</f>
        <v>28</v>
      </c>
      <c r="L359" s="156">
        <f>VLOOKUP(B359,'Full FBS'!$B$18:$M$2049,11,0)</f>
        <v>389</v>
      </c>
      <c r="M359" s="156">
        <f>VLOOKUP(B359,'Full FBS'!$B$18:$M$2049,12,0)</f>
        <v>2</v>
      </c>
      <c r="N359" s="153">
        <f>SUM(G359*$D$8+H359*$D$5+I359*$D$9+J359*$D$6+K359*$D$11+L359*$D$10+M359*$D$7)</f>
        <v>64.900000000000006</v>
      </c>
      <c r="O359" s="159">
        <f>VLOOKUP(B359, 'Full FBS'!$B$18:$P$2049, 14, FALSE)</f>
        <v>1</v>
      </c>
      <c r="P359" s="160">
        <f>SUM((((I359+L359)/1200*0.35)+(J359+M359)/14*0.35)+(K359/90)*0.3)*100*O359</f>
        <v>25.679166666666664</v>
      </c>
      <c r="Q359" s="29"/>
      <c r="R359" s="14"/>
      <c r="S359" s="14"/>
      <c r="T359" s="14"/>
      <c r="U359" s="14"/>
    </row>
    <row r="360" spans="1:21" ht="13.5" customHeight="1">
      <c r="A360" s="154">
        <f>RANK(N360,$N$18:$N$850)</f>
        <v>343</v>
      </c>
      <c r="B360" s="148" t="s">
        <v>1259</v>
      </c>
      <c r="C360" s="148" t="s">
        <v>1042</v>
      </c>
      <c r="D360" s="149" t="s">
        <v>43</v>
      </c>
      <c r="E360" s="149" t="s">
        <v>34</v>
      </c>
      <c r="F360" s="149" t="s">
        <v>48</v>
      </c>
      <c r="G360" s="156">
        <f>VLOOKUP(B360,'Full FBS'!$B$18:$M$2049,6,0)</f>
        <v>0</v>
      </c>
      <c r="H360" s="156">
        <f>VLOOKUP(B360,'Full FBS'!$B$18:$M$2049,7,0)</f>
        <v>0</v>
      </c>
      <c r="I360" s="156">
        <f>VLOOKUP(B360,'Full FBS'!$B$18:$M$2049,8,0)</f>
        <v>0</v>
      </c>
      <c r="J360" s="156">
        <f>VLOOKUP(B360,'Full FBS'!$B$18:$M$2049,9,0)</f>
        <v>0</v>
      </c>
      <c r="K360" s="156">
        <f>VLOOKUP(B360,'Full FBS'!$B$18:$M$2049,10,0)</f>
        <v>31</v>
      </c>
      <c r="L360" s="156">
        <f>VLOOKUP(B360,'Full FBS'!$B$18:$M$2049,11,0)</f>
        <v>373</v>
      </c>
      <c r="M360" s="156">
        <f>VLOOKUP(B360,'Full FBS'!$B$18:$M$2049,12,0)</f>
        <v>2</v>
      </c>
      <c r="N360" s="153">
        <f>SUM(G360*$D$8+H360*$D$5+I360*$D$9+J360*$D$6+K360*$D$11+L360*$D$10+M360*$D$7)</f>
        <v>64.800000000000011</v>
      </c>
      <c r="O360" s="159">
        <f>VLOOKUP(B360, 'Full FBS'!$B$18:$P$2049, 14, FALSE)</f>
        <v>1</v>
      </c>
      <c r="P360" s="160">
        <f>SUM((((I360+L360)/1200*0.35)+(J360+M360)/14*0.35)+(K360/90)*0.3)*100*O360</f>
        <v>26.212499999999999</v>
      </c>
      <c r="Q360" s="29"/>
      <c r="R360" s="14"/>
      <c r="S360" s="14"/>
      <c r="T360" s="14"/>
      <c r="U360" s="14"/>
    </row>
    <row r="361" spans="1:21" ht="13.5" customHeight="1">
      <c r="A361" s="154">
        <f>RANK(N361,$N$18:$N$850)</f>
        <v>344</v>
      </c>
      <c r="B361" s="148" t="s">
        <v>940</v>
      </c>
      <c r="C361" s="148" t="s">
        <v>447</v>
      </c>
      <c r="D361" s="149" t="s">
        <v>43</v>
      </c>
      <c r="E361" s="149" t="s">
        <v>34</v>
      </c>
      <c r="F361" s="149" t="s">
        <v>1966</v>
      </c>
      <c r="G361" s="156">
        <f>VLOOKUP(B361,'Full FBS'!$B$18:$M$2049,6,0)</f>
        <v>0</v>
      </c>
      <c r="H361" s="156">
        <f>VLOOKUP(B361,'Full FBS'!$B$18:$M$2049,7,0)</f>
        <v>0</v>
      </c>
      <c r="I361" s="156">
        <f>VLOOKUP(B361,'Full FBS'!$B$18:$M$2049,8,0)</f>
        <v>0</v>
      </c>
      <c r="J361" s="156">
        <f>VLOOKUP(B361,'Full FBS'!$B$18:$M$2049,9,0)</f>
        <v>0</v>
      </c>
      <c r="K361" s="156">
        <f>VLOOKUP(B361,'Full FBS'!$B$18:$M$2049,10,0)</f>
        <v>28</v>
      </c>
      <c r="L361" s="156">
        <f>VLOOKUP(B361,'Full FBS'!$B$18:$M$2049,11,0)</f>
        <v>387</v>
      </c>
      <c r="M361" s="156">
        <f>VLOOKUP(B361,'Full FBS'!$B$18:$M$2049,12,0)</f>
        <v>2</v>
      </c>
      <c r="N361" s="153">
        <f>SUM(G361*$D$8+H361*$D$5+I361*$D$9+J361*$D$6+K361*$D$11+L361*$D$10+M361*$D$7)</f>
        <v>64.7</v>
      </c>
      <c r="O361" s="159">
        <f>VLOOKUP(B361, 'Full FBS'!$B$18:$P$2049, 14, FALSE)</f>
        <v>1</v>
      </c>
      <c r="P361" s="160">
        <f>SUM((((I361+L361)/1200*0.35)+(J361+M361)/14*0.35)+(K361/90)*0.3)*100*O361</f>
        <v>25.62083333333333</v>
      </c>
      <c r="Q361" s="29"/>
      <c r="R361" s="14"/>
      <c r="S361" s="14"/>
      <c r="T361" s="14"/>
      <c r="U361" s="14"/>
    </row>
    <row r="362" spans="1:21" ht="13.5" customHeight="1">
      <c r="A362" s="154">
        <f>RANK(N362,$N$18:$N$850)</f>
        <v>345</v>
      </c>
      <c r="B362" s="148" t="s">
        <v>293</v>
      </c>
      <c r="C362" s="148" t="s">
        <v>428</v>
      </c>
      <c r="D362" s="149" t="s">
        <v>43</v>
      </c>
      <c r="E362" s="149" t="s">
        <v>34</v>
      </c>
      <c r="F362" s="149" t="s">
        <v>336</v>
      </c>
      <c r="G362" s="156">
        <f>VLOOKUP(B362,'Full FBS'!$B$18:$M$2049,6,0)</f>
        <v>0</v>
      </c>
      <c r="H362" s="156">
        <f>VLOOKUP(B362,'Full FBS'!$B$18:$M$2049,7,0)</f>
        <v>0</v>
      </c>
      <c r="I362" s="156">
        <f>VLOOKUP(B362,'Full FBS'!$B$18:$M$2049,8,0)</f>
        <v>0</v>
      </c>
      <c r="J362" s="156">
        <f>VLOOKUP(B362,'Full FBS'!$B$18:$M$2049,9,0)</f>
        <v>0</v>
      </c>
      <c r="K362" s="156">
        <f>VLOOKUP(B362,'Full FBS'!$B$18:$M$2049,10,0)</f>
        <v>23</v>
      </c>
      <c r="L362" s="156">
        <f>VLOOKUP(B362,'Full FBS'!$B$18:$M$2049,11,0)</f>
        <v>401</v>
      </c>
      <c r="M362" s="156">
        <f>VLOOKUP(B362,'Full FBS'!$B$18:$M$2049,12,0)</f>
        <v>2</v>
      </c>
      <c r="N362" s="153">
        <f>SUM(G362*$D$8+H362*$D$5+I362*$D$9+J362*$D$6+K362*$D$11+L362*$D$10+M362*$D$7)</f>
        <v>63.6</v>
      </c>
      <c r="O362" s="159">
        <f>VLOOKUP(B362, 'Full FBS'!$B$18:$P$2049, 14, FALSE)</f>
        <v>1</v>
      </c>
      <c r="P362" s="160">
        <f>SUM((((I362+L362)/1200*0.35)+(J362+M362)/14*0.35)+(K362/90)*0.3)*100*O362</f>
        <v>24.362499999999997</v>
      </c>
      <c r="Q362" s="29"/>
      <c r="R362" s="14"/>
      <c r="S362" s="14"/>
      <c r="T362" s="14"/>
      <c r="U362" s="14"/>
    </row>
    <row r="363" spans="1:21" ht="13.5" customHeight="1">
      <c r="A363" s="154">
        <f>RANK(N363,$N$18:$N$850)</f>
        <v>346</v>
      </c>
      <c r="B363" s="148" t="s">
        <v>898</v>
      </c>
      <c r="C363" s="148" t="s">
        <v>1951</v>
      </c>
      <c r="D363" s="149" t="s">
        <v>43</v>
      </c>
      <c r="E363" s="149" t="s">
        <v>34</v>
      </c>
      <c r="F363" s="149" t="s">
        <v>47</v>
      </c>
      <c r="G363" s="156">
        <f>VLOOKUP(B363,'Full FBS'!$B$18:$M$2049,6,0)</f>
        <v>0</v>
      </c>
      <c r="H363" s="156">
        <f>VLOOKUP(B363,'Full FBS'!$B$18:$M$2049,7,0)</f>
        <v>0</v>
      </c>
      <c r="I363" s="156">
        <f>VLOOKUP(B363,'Full FBS'!$B$18:$M$2049,8,0)</f>
        <v>0</v>
      </c>
      <c r="J363" s="156">
        <f>VLOOKUP(B363,'Full FBS'!$B$18:$M$2049,9,0)</f>
        <v>0</v>
      </c>
      <c r="K363" s="156">
        <f>VLOOKUP(B363,'Full FBS'!$B$18:$M$2049,10,0)</f>
        <v>24</v>
      </c>
      <c r="L363" s="156">
        <f>VLOOKUP(B363,'Full FBS'!$B$18:$M$2049,11,0)</f>
        <v>334</v>
      </c>
      <c r="M363" s="156">
        <f>VLOOKUP(B363,'Full FBS'!$B$18:$M$2049,12,0)</f>
        <v>3</v>
      </c>
      <c r="N363" s="153">
        <f>SUM(G363*$D$8+H363*$D$5+I363*$D$9+J363*$D$6+K363*$D$11+L363*$D$10+M363*$D$7)</f>
        <v>63.4</v>
      </c>
      <c r="O363" s="159">
        <f>VLOOKUP(B363, 'Full FBS'!$B$18:$P$2049, 14, FALSE)</f>
        <v>1</v>
      </c>
      <c r="P363" s="160">
        <f>SUM((((I363+L363)/1200*0.35)+(J363+M363)/14*0.35)+(K363/90)*0.3)*100*O363</f>
        <v>25.241666666666667</v>
      </c>
      <c r="Q363" s="29"/>
      <c r="R363" s="14"/>
      <c r="S363" s="14"/>
      <c r="T363" s="14"/>
      <c r="U363" s="14"/>
    </row>
    <row r="364" spans="1:21" ht="13.5" customHeight="1">
      <c r="A364" s="154">
        <f>RANK(N364,$N$18:$N$850)</f>
        <v>347</v>
      </c>
      <c r="B364" s="148" t="s">
        <v>756</v>
      </c>
      <c r="C364" s="148" t="s">
        <v>427</v>
      </c>
      <c r="D364" s="149" t="s">
        <v>43</v>
      </c>
      <c r="E364" s="149" t="s">
        <v>34</v>
      </c>
      <c r="F364" s="149" t="s">
        <v>1966</v>
      </c>
      <c r="G364" s="156">
        <f>VLOOKUP(B364,'Full FBS'!$B$18:$M$2049,6,0)</f>
        <v>0</v>
      </c>
      <c r="H364" s="156">
        <f>VLOOKUP(B364,'Full FBS'!$B$18:$M$2049,7,0)</f>
        <v>0</v>
      </c>
      <c r="I364" s="156">
        <f>VLOOKUP(B364,'Full FBS'!$B$18:$M$2049,8,0)</f>
        <v>0</v>
      </c>
      <c r="J364" s="156">
        <f>VLOOKUP(B364,'Full FBS'!$B$18:$M$2049,9,0)</f>
        <v>0</v>
      </c>
      <c r="K364" s="156">
        <f>VLOOKUP(B364,'Full FBS'!$B$18:$M$2049,10,0)</f>
        <v>29</v>
      </c>
      <c r="L364" s="156">
        <f>VLOOKUP(B364,'Full FBS'!$B$18:$M$2049,11,0)</f>
        <v>366</v>
      </c>
      <c r="M364" s="156">
        <f>VLOOKUP(B364,'Full FBS'!$B$18:$M$2049,12,0)</f>
        <v>2</v>
      </c>
      <c r="N364" s="153">
        <f>SUM(G364*$D$8+H364*$D$5+I364*$D$9+J364*$D$6+K364*$D$11+L364*$D$10+M364*$D$7)</f>
        <v>63.1</v>
      </c>
      <c r="O364" s="159">
        <f>VLOOKUP(B364, 'Full FBS'!$B$18:$P$2049, 14, FALSE)</f>
        <v>1</v>
      </c>
      <c r="P364" s="160">
        <f>SUM((((I364+L364)/1200*0.35)+(J364+M364)/14*0.35)+(K364/90)*0.3)*100*O364</f>
        <v>25.341666666666669</v>
      </c>
      <c r="Q364" s="29"/>
      <c r="R364" s="14"/>
      <c r="S364" s="14"/>
      <c r="T364" s="14"/>
      <c r="U364" s="14"/>
    </row>
    <row r="365" spans="1:21" ht="13.5" customHeight="1">
      <c r="A365" s="154">
        <f>RANK(N365,$N$18:$N$850)</f>
        <v>348</v>
      </c>
      <c r="B365" s="148" t="s">
        <v>757</v>
      </c>
      <c r="C365" s="148" t="s">
        <v>1057</v>
      </c>
      <c r="D365" s="149" t="s">
        <v>43</v>
      </c>
      <c r="E365" s="149" t="s">
        <v>36</v>
      </c>
      <c r="F365" s="149" t="s">
        <v>337</v>
      </c>
      <c r="G365" s="156">
        <f>VLOOKUP(B365,'Full FBS'!$B$18:$M$2049,6,0)</f>
        <v>0</v>
      </c>
      <c r="H365" s="156">
        <f>VLOOKUP(B365,'Full FBS'!$B$18:$M$2049,7,0)</f>
        <v>0</v>
      </c>
      <c r="I365" s="156">
        <f>VLOOKUP(B365,'Full FBS'!$B$18:$M$2049,8,0)</f>
        <v>50</v>
      </c>
      <c r="J365" s="156">
        <f>VLOOKUP(B365,'Full FBS'!$B$18:$M$2049,9,0)</f>
        <v>0</v>
      </c>
      <c r="K365" s="156">
        <f>VLOOKUP(B365,'Full FBS'!$B$18:$M$2049,10,0)</f>
        <v>26</v>
      </c>
      <c r="L365" s="156">
        <f>VLOOKUP(B365,'Full FBS'!$B$18:$M$2049,11,0)</f>
        <v>329</v>
      </c>
      <c r="M365" s="156">
        <f>VLOOKUP(B365,'Full FBS'!$B$18:$M$2049,12,0)</f>
        <v>2</v>
      </c>
      <c r="N365" s="153">
        <f>SUM(G365*$D$8+H365*$D$5+I365*$D$9+J365*$D$6+K365*$D$11+L365*$D$10+M365*$D$7)</f>
        <v>62.9</v>
      </c>
      <c r="O365" s="159">
        <f>VLOOKUP(B365, 'Full FBS'!$B$18:$P$2049, 14, FALSE)</f>
        <v>1</v>
      </c>
      <c r="P365" s="160">
        <f>SUM((((I365+L365)/1200*0.35)+(J365+M365)/14*0.35)+(K365/90)*0.3)*100*O365</f>
        <v>24.720833333333331</v>
      </c>
      <c r="Q365" s="29"/>
      <c r="R365" s="14"/>
      <c r="S365" s="14"/>
      <c r="T365" s="14"/>
      <c r="U365" s="14"/>
    </row>
    <row r="366" spans="1:21" ht="13.5" customHeight="1">
      <c r="A366" s="154">
        <f>RANK(N366,$N$18:$N$850)</f>
        <v>349</v>
      </c>
      <c r="B366" s="148" t="s">
        <v>1193</v>
      </c>
      <c r="C366" s="148" t="s">
        <v>1912</v>
      </c>
      <c r="D366" s="149" t="s">
        <v>43</v>
      </c>
      <c r="E366" s="149" t="s">
        <v>36</v>
      </c>
      <c r="F366" s="149" t="s">
        <v>47</v>
      </c>
      <c r="G366" s="156">
        <f>VLOOKUP(B366,'Full FBS'!$B$18:$M$2049,6,0)</f>
        <v>0</v>
      </c>
      <c r="H366" s="156">
        <f>VLOOKUP(B366,'Full FBS'!$B$18:$M$2049,7,0)</f>
        <v>0</v>
      </c>
      <c r="I366" s="156">
        <f>VLOOKUP(B366,'Full FBS'!$B$18:$M$2049,8,0)</f>
        <v>26</v>
      </c>
      <c r="J366" s="156">
        <f>VLOOKUP(B366,'Full FBS'!$B$18:$M$2049,9,0)</f>
        <v>0</v>
      </c>
      <c r="K366" s="156">
        <f>VLOOKUP(B366,'Full FBS'!$B$18:$M$2049,10,0)</f>
        <v>26</v>
      </c>
      <c r="L366" s="156">
        <f>VLOOKUP(B366,'Full FBS'!$B$18:$M$2049,11,0)</f>
        <v>351</v>
      </c>
      <c r="M366" s="156">
        <f>VLOOKUP(B366,'Full FBS'!$B$18:$M$2049,12,0)</f>
        <v>2</v>
      </c>
      <c r="N366" s="153">
        <f>SUM(G366*$D$8+H366*$D$5+I366*$D$9+J366*$D$6+K366*$D$11+L366*$D$10+M366*$D$7)</f>
        <v>62.7</v>
      </c>
      <c r="O366" s="159">
        <f>VLOOKUP(B366, 'Full FBS'!$B$18:$P$2049, 14, FALSE)</f>
        <v>1</v>
      </c>
      <c r="P366" s="160">
        <f>SUM((((I366+L366)/1200*0.35)+(J366+M366)/14*0.35)+(K366/90)*0.3)*100*O366</f>
        <v>24.662499999999998</v>
      </c>
      <c r="Q366" s="29"/>
      <c r="R366" s="14"/>
      <c r="S366" s="14"/>
      <c r="T366" s="14"/>
      <c r="U366" s="14"/>
    </row>
    <row r="367" spans="1:21" ht="13.5" customHeight="1">
      <c r="A367" s="154">
        <f>RANK(N367,$N$18:$N$850)</f>
        <v>349</v>
      </c>
      <c r="B367" s="148" t="s">
        <v>1319</v>
      </c>
      <c r="C367" s="148" t="s">
        <v>407</v>
      </c>
      <c r="D367" s="149" t="s">
        <v>43</v>
      </c>
      <c r="E367" s="149" t="s">
        <v>36</v>
      </c>
      <c r="F367" s="149" t="s">
        <v>35</v>
      </c>
      <c r="G367" s="156">
        <f>VLOOKUP(B367,'Full FBS'!$B$18:$M$2049,6,0)</f>
        <v>0</v>
      </c>
      <c r="H367" s="156">
        <f>VLOOKUP(B367,'Full FBS'!$B$18:$M$2049,7,0)</f>
        <v>0</v>
      </c>
      <c r="I367" s="156">
        <f>VLOOKUP(B367,'Full FBS'!$B$18:$M$2049,8,0)</f>
        <v>0</v>
      </c>
      <c r="J367" s="156">
        <f>VLOOKUP(B367,'Full FBS'!$B$18:$M$2049,9,0)</f>
        <v>0</v>
      </c>
      <c r="K367" s="156">
        <f>VLOOKUP(B367,'Full FBS'!$B$18:$M$2049,10,0)</f>
        <v>27</v>
      </c>
      <c r="L367" s="156">
        <f>VLOOKUP(B367,'Full FBS'!$B$18:$M$2049,11,0)</f>
        <v>312</v>
      </c>
      <c r="M367" s="156">
        <f>VLOOKUP(B367,'Full FBS'!$B$18:$M$2049,12,0)</f>
        <v>3</v>
      </c>
      <c r="N367" s="153">
        <f>SUM(G367*$D$8+H367*$D$5+I367*$D$9+J367*$D$6+K367*$D$11+L367*$D$10+M367*$D$7)</f>
        <v>62.7</v>
      </c>
      <c r="O367" s="159">
        <f>VLOOKUP(B367, 'Full FBS'!$B$18:$P$2049, 14, FALSE)</f>
        <v>1</v>
      </c>
      <c r="P367" s="160">
        <f>SUM((((I367+L367)/1200*0.35)+(J367+M367)/14*0.35)+(K367/90)*0.3)*100*O367</f>
        <v>25.6</v>
      </c>
      <c r="Q367" s="29"/>
      <c r="R367" s="14"/>
      <c r="S367" s="14"/>
      <c r="T367" s="14"/>
      <c r="U367" s="14"/>
    </row>
    <row r="368" spans="1:21" ht="13.5" customHeight="1">
      <c r="A368" s="154">
        <f>RANK(N368,$N$18:$N$850)</f>
        <v>349</v>
      </c>
      <c r="B368" s="148" t="s">
        <v>1595</v>
      </c>
      <c r="C368" s="148" t="s">
        <v>1064</v>
      </c>
      <c r="D368" s="149" t="s">
        <v>43</v>
      </c>
      <c r="E368" s="149" t="s">
        <v>38</v>
      </c>
      <c r="F368" s="149" t="s">
        <v>335</v>
      </c>
      <c r="G368" s="156">
        <f>VLOOKUP(B368,'Full FBS'!$B$18:$M$2049,6,0)</f>
        <v>0</v>
      </c>
      <c r="H368" s="156">
        <f>VLOOKUP(B368,'Full FBS'!$B$18:$M$2049,7,0)</f>
        <v>0</v>
      </c>
      <c r="I368" s="156">
        <f>VLOOKUP(B368,'Full FBS'!$B$18:$M$2049,8,0)</f>
        <v>0</v>
      </c>
      <c r="J368" s="156">
        <f>VLOOKUP(B368,'Full FBS'!$B$18:$M$2049,9,0)</f>
        <v>0</v>
      </c>
      <c r="K368" s="156">
        <f>VLOOKUP(B368,'Full FBS'!$B$18:$M$2049,10,0)</f>
        <v>27</v>
      </c>
      <c r="L368" s="156">
        <f>VLOOKUP(B368,'Full FBS'!$B$18:$M$2049,11,0)</f>
        <v>372</v>
      </c>
      <c r="M368" s="156">
        <f>VLOOKUP(B368,'Full FBS'!$B$18:$M$2049,12,0)</f>
        <v>2</v>
      </c>
      <c r="N368" s="153">
        <f>SUM(G368*$D$8+H368*$D$5+I368*$D$9+J368*$D$6+K368*$D$11+L368*$D$10+M368*$D$7)</f>
        <v>62.7</v>
      </c>
      <c r="O368" s="159">
        <f>VLOOKUP(B368, 'Full FBS'!$B$18:$P$2049, 14, FALSE)</f>
        <v>1</v>
      </c>
      <c r="P368" s="160">
        <f>SUM((((I368+L368)/1200*0.35)+(J368+M368)/14*0.35)+(K368/90)*0.3)*100*O368</f>
        <v>24.85</v>
      </c>
      <c r="Q368" s="29"/>
      <c r="R368" s="14"/>
      <c r="S368" s="14"/>
      <c r="T368" s="14"/>
      <c r="U368" s="14"/>
    </row>
    <row r="369" spans="1:21" ht="13.5" customHeight="1">
      <c r="A369" s="154">
        <f>RANK(N369,$N$18:$N$850)</f>
        <v>352</v>
      </c>
      <c r="B369" s="148" t="s">
        <v>367</v>
      </c>
      <c r="C369" s="148" t="s">
        <v>451</v>
      </c>
      <c r="D369" s="149" t="s">
        <v>43</v>
      </c>
      <c r="E369" s="149" t="s">
        <v>34</v>
      </c>
      <c r="F369" s="149" t="s">
        <v>336</v>
      </c>
      <c r="G369" s="156">
        <f>VLOOKUP(B369,'Full FBS'!$B$18:$M$2049,6,0)</f>
        <v>0</v>
      </c>
      <c r="H369" s="156">
        <f>VLOOKUP(B369,'Full FBS'!$B$18:$M$2049,7,0)</f>
        <v>0</v>
      </c>
      <c r="I369" s="156">
        <f>VLOOKUP(B369,'Full FBS'!$B$18:$M$2049,8,0)</f>
        <v>0</v>
      </c>
      <c r="J369" s="156">
        <f>VLOOKUP(B369,'Full FBS'!$B$18:$M$2049,9,0)</f>
        <v>0</v>
      </c>
      <c r="K369" s="156">
        <f>VLOOKUP(B369,'Full FBS'!$B$18:$M$2049,10,0)</f>
        <v>29</v>
      </c>
      <c r="L369" s="156">
        <f>VLOOKUP(B369,'Full FBS'!$B$18:$M$2049,11,0)</f>
        <v>301</v>
      </c>
      <c r="M369" s="156">
        <f>VLOOKUP(B369,'Full FBS'!$B$18:$M$2049,12,0)</f>
        <v>3</v>
      </c>
      <c r="N369" s="153">
        <f>SUM(G369*$D$8+H369*$D$5+I369*$D$9+J369*$D$6+K369*$D$11+L369*$D$10+M369*$D$7)</f>
        <v>62.6</v>
      </c>
      <c r="O369" s="159">
        <f>VLOOKUP(B369, 'Full FBS'!$B$18:$P$2049, 14, FALSE)</f>
        <v>1</v>
      </c>
      <c r="P369" s="160">
        <f>SUM((((I369+L369)/1200*0.35)+(J369+M369)/14*0.35)+(K369/90)*0.3)*100*O369</f>
        <v>25.945833333333333</v>
      </c>
      <c r="Q369" s="29"/>
      <c r="R369" s="14"/>
      <c r="S369" s="14"/>
      <c r="T369" s="14"/>
      <c r="U369" s="14"/>
    </row>
    <row r="370" spans="1:21" ht="13.5" customHeight="1">
      <c r="A370" s="154">
        <f>RANK(N370,$N$18:$N$850)</f>
        <v>352</v>
      </c>
      <c r="B370" s="148" t="s">
        <v>251</v>
      </c>
      <c r="C370" s="148" t="s">
        <v>433</v>
      </c>
      <c r="D370" s="149" t="s">
        <v>43</v>
      </c>
      <c r="E370" s="149" t="s">
        <v>34</v>
      </c>
      <c r="F370" s="149" t="s">
        <v>37</v>
      </c>
      <c r="G370" s="156">
        <f>VLOOKUP(B370,'Full FBS'!$B$18:$M$2049,6,0)</f>
        <v>0</v>
      </c>
      <c r="H370" s="156">
        <f>VLOOKUP(B370,'Full FBS'!$B$18:$M$2049,7,0)</f>
        <v>0</v>
      </c>
      <c r="I370" s="156">
        <f>VLOOKUP(B370,'Full FBS'!$B$18:$M$2049,8,0)</f>
        <v>0</v>
      </c>
      <c r="J370" s="156">
        <f>VLOOKUP(B370,'Full FBS'!$B$18:$M$2049,9,0)</f>
        <v>0</v>
      </c>
      <c r="K370" s="156">
        <f>VLOOKUP(B370,'Full FBS'!$B$18:$M$2049,10,0)</f>
        <v>32</v>
      </c>
      <c r="L370" s="156">
        <f>VLOOKUP(B370,'Full FBS'!$B$18:$M$2049,11,0)</f>
        <v>406</v>
      </c>
      <c r="M370" s="156">
        <f>VLOOKUP(B370,'Full FBS'!$B$18:$M$2049,12,0)</f>
        <v>1</v>
      </c>
      <c r="N370" s="153">
        <f>SUM(G370*$D$8+H370*$D$5+I370*$D$9+J370*$D$6+K370*$D$11+L370*$D$10+M370*$D$7)</f>
        <v>62.6</v>
      </c>
      <c r="O370" s="159">
        <f>VLOOKUP(B370, 'Full FBS'!$B$18:$P$2049, 14, FALSE)</f>
        <v>1</v>
      </c>
      <c r="P370" s="160">
        <f>SUM((((I370+L370)/1200*0.35)+(J370+M370)/14*0.35)+(K370/90)*0.3)*100*O370</f>
        <v>25.008333333333333</v>
      </c>
      <c r="Q370" s="29"/>
      <c r="R370" s="14"/>
      <c r="S370" s="14"/>
      <c r="T370" s="14"/>
      <c r="U370" s="14"/>
    </row>
    <row r="371" spans="1:21" ht="13.5" customHeight="1">
      <c r="A371" s="154">
        <f>RANK(N371,$N$18:$N$850)</f>
        <v>352</v>
      </c>
      <c r="B371" s="148" t="s">
        <v>1807</v>
      </c>
      <c r="C371" s="148" t="s">
        <v>59</v>
      </c>
      <c r="D371" s="149" t="s">
        <v>43</v>
      </c>
      <c r="E371" s="149" t="s">
        <v>38</v>
      </c>
      <c r="F371" s="149" t="s">
        <v>35</v>
      </c>
      <c r="G371" s="156">
        <f>VLOOKUP(B371,'Full FBS'!$B$18:$M$2049,6,0)</f>
        <v>0</v>
      </c>
      <c r="H371" s="156">
        <f>VLOOKUP(B371,'Full FBS'!$B$18:$M$2049,7,0)</f>
        <v>0</v>
      </c>
      <c r="I371" s="156">
        <f>VLOOKUP(B371,'Full FBS'!$B$18:$M$2049,8,0)</f>
        <v>0</v>
      </c>
      <c r="J371" s="156">
        <f>VLOOKUP(B371,'Full FBS'!$B$18:$M$2049,9,0)</f>
        <v>0</v>
      </c>
      <c r="K371" s="156">
        <f>VLOOKUP(B371,'Full FBS'!$B$18:$M$2049,10,0)</f>
        <v>25</v>
      </c>
      <c r="L371" s="156">
        <f>VLOOKUP(B371,'Full FBS'!$B$18:$M$2049,11,0)</f>
        <v>381</v>
      </c>
      <c r="M371" s="156">
        <f>VLOOKUP(B371,'Full FBS'!$B$18:$M$2049,12,0)</f>
        <v>2</v>
      </c>
      <c r="N371" s="153">
        <f>SUM(G371*$D$8+H371*$D$5+I371*$D$9+J371*$D$6+K371*$D$11+L371*$D$10+M371*$D$7)</f>
        <v>62.6</v>
      </c>
      <c r="O371" s="159">
        <f>VLOOKUP(B371, 'Full FBS'!$B$18:$P$2049, 14, FALSE)</f>
        <v>1</v>
      </c>
      <c r="P371" s="160">
        <f>SUM((((I371+L371)/1200*0.35)+(J371+M371)/14*0.35)+(K371/90)*0.3)*100*O371</f>
        <v>24.445833333333333</v>
      </c>
      <c r="Q371" s="29"/>
      <c r="R371" s="14"/>
      <c r="S371" s="14"/>
      <c r="T371" s="14"/>
      <c r="U371" s="14"/>
    </row>
    <row r="372" spans="1:21" ht="13.5" customHeight="1">
      <c r="A372" s="154">
        <f>RANK(N372,$N$18:$N$850)</f>
        <v>355</v>
      </c>
      <c r="B372" s="148" t="s">
        <v>292</v>
      </c>
      <c r="C372" s="148" t="s">
        <v>1932</v>
      </c>
      <c r="D372" s="149" t="s">
        <v>43</v>
      </c>
      <c r="E372" s="149" t="s">
        <v>34</v>
      </c>
      <c r="F372" s="149" t="s">
        <v>45</v>
      </c>
      <c r="G372" s="156">
        <f>VLOOKUP(B372,'Full FBS'!$B$18:$M$2049,6,0)</f>
        <v>0</v>
      </c>
      <c r="H372" s="156">
        <f>VLOOKUP(B372,'Full FBS'!$B$18:$M$2049,7,0)</f>
        <v>0</v>
      </c>
      <c r="I372" s="156">
        <f>VLOOKUP(B372,'Full FBS'!$B$18:$M$2049,8,0)</f>
        <v>16</v>
      </c>
      <c r="J372" s="156">
        <f>VLOOKUP(B372,'Full FBS'!$B$18:$M$2049,9,0)</f>
        <v>0</v>
      </c>
      <c r="K372" s="156">
        <f>VLOOKUP(B372,'Full FBS'!$B$18:$M$2049,10,0)</f>
        <v>25</v>
      </c>
      <c r="L372" s="156">
        <f>VLOOKUP(B372,'Full FBS'!$B$18:$M$2049,11,0)</f>
        <v>302</v>
      </c>
      <c r="M372" s="156">
        <f>VLOOKUP(B372,'Full FBS'!$B$18:$M$2049,12,0)</f>
        <v>3</v>
      </c>
      <c r="N372" s="153">
        <f>SUM(G372*$D$8+H372*$D$5+I372*$D$9+J372*$D$6+K372*$D$11+L372*$D$10+M372*$D$7)</f>
        <v>62.300000000000004</v>
      </c>
      <c r="O372" s="159">
        <f>VLOOKUP(B372, 'Full FBS'!$B$18:$P$2049, 14, FALSE)</f>
        <v>1</v>
      </c>
      <c r="P372" s="160">
        <f>SUM((((I372+L372)/1200*0.35)+(J372+M372)/14*0.35)+(K372/90)*0.3)*100*O372</f>
        <v>25.108333333333334</v>
      </c>
      <c r="Q372" s="29"/>
      <c r="R372" s="14"/>
      <c r="S372" s="14"/>
      <c r="T372" s="14"/>
      <c r="U372" s="14"/>
    </row>
    <row r="373" spans="1:21" ht="13.5" customHeight="1">
      <c r="A373" s="154">
        <f>RANK(N373,$N$18:$N$850)</f>
        <v>355</v>
      </c>
      <c r="B373" s="148" t="s">
        <v>2142</v>
      </c>
      <c r="C373" s="148" t="s">
        <v>436</v>
      </c>
      <c r="D373" s="149" t="s">
        <v>43</v>
      </c>
      <c r="E373" s="149" t="s">
        <v>1965</v>
      </c>
      <c r="F373" s="149" t="s">
        <v>41</v>
      </c>
      <c r="G373" s="156">
        <f>VLOOKUP(B373,'Full FBS'!$B$18:$M$2049,6,0)</f>
        <v>0</v>
      </c>
      <c r="H373" s="156">
        <f>VLOOKUP(B373,'Full FBS'!$B$18:$M$2049,7,0)</f>
        <v>0</v>
      </c>
      <c r="I373" s="156">
        <f>VLOOKUP(B373,'Full FBS'!$B$18:$M$2049,8,0)</f>
        <v>0</v>
      </c>
      <c r="J373" s="156">
        <f>VLOOKUP(B373,'Full FBS'!$B$18:$M$2049,9,0)</f>
        <v>0</v>
      </c>
      <c r="K373" s="156">
        <f>VLOOKUP(B373,'Full FBS'!$B$18:$M$2049,10,0)</f>
        <v>27</v>
      </c>
      <c r="L373" s="156">
        <f>VLOOKUP(B373,'Full FBS'!$B$18:$M$2049,11,0)</f>
        <v>368</v>
      </c>
      <c r="M373" s="156">
        <f>VLOOKUP(B373,'Full FBS'!$B$18:$M$2049,12,0)</f>
        <v>2</v>
      </c>
      <c r="N373" s="153">
        <f>SUM(G373*$D$8+H373*$D$5+I373*$D$9+J373*$D$6+K373*$D$11+L373*$D$10+M373*$D$7)</f>
        <v>62.300000000000004</v>
      </c>
      <c r="O373" s="159">
        <f>VLOOKUP(B373, 'Full FBS'!$B$18:$P$2049, 14, FALSE)</f>
        <v>1</v>
      </c>
      <c r="P373" s="160">
        <f>SUM((((I373+L373)/1200*0.35)+(J373+M373)/14*0.35)+(K373/90)*0.3)*100*O373</f>
        <v>24.733333333333331</v>
      </c>
      <c r="Q373" s="29"/>
      <c r="R373" s="14"/>
      <c r="S373" s="14"/>
      <c r="T373" s="14"/>
      <c r="U373" s="14"/>
    </row>
    <row r="374" spans="1:21" ht="13.5" customHeight="1">
      <c r="A374" s="154">
        <f>RANK(N374,$N$18:$N$850)</f>
        <v>355</v>
      </c>
      <c r="B374" s="148" t="s">
        <v>1067</v>
      </c>
      <c r="C374" s="148" t="s">
        <v>448</v>
      </c>
      <c r="D374" s="149" t="s">
        <v>43</v>
      </c>
      <c r="E374" s="149" t="s">
        <v>36</v>
      </c>
      <c r="F374" s="149" t="s">
        <v>47</v>
      </c>
      <c r="G374" s="156">
        <f>VLOOKUP(B374,'Full FBS'!$B$18:$M$2049,6,0)</f>
        <v>0</v>
      </c>
      <c r="H374" s="156">
        <f>VLOOKUP(B374,'Full FBS'!$B$18:$M$2049,7,0)</f>
        <v>0</v>
      </c>
      <c r="I374" s="156">
        <f>VLOOKUP(B374,'Full FBS'!$B$18:$M$2049,8,0)</f>
        <v>0</v>
      </c>
      <c r="J374" s="156">
        <f>VLOOKUP(B374,'Full FBS'!$B$18:$M$2049,9,0)</f>
        <v>0</v>
      </c>
      <c r="K374" s="156">
        <f>VLOOKUP(B374,'Full FBS'!$B$18:$M$2049,10,0)</f>
        <v>26</v>
      </c>
      <c r="L374" s="156">
        <f>VLOOKUP(B374,'Full FBS'!$B$18:$M$2049,11,0)</f>
        <v>373</v>
      </c>
      <c r="M374" s="156">
        <f>VLOOKUP(B374,'Full FBS'!$B$18:$M$2049,12,0)</f>
        <v>2</v>
      </c>
      <c r="N374" s="153">
        <f>SUM(G374*$D$8+H374*$D$5+I374*$D$9+J374*$D$6+K374*$D$11+L374*$D$10+M374*$D$7)</f>
        <v>62.300000000000004</v>
      </c>
      <c r="O374" s="159">
        <f>VLOOKUP(B374, 'Full FBS'!$B$18:$P$2049, 14, FALSE)</f>
        <v>1</v>
      </c>
      <c r="P374" s="160">
        <f>SUM((((I374+L374)/1200*0.35)+(J374+M374)/14*0.35)+(K374/90)*0.3)*100*O374</f>
        <v>24.545833333333334</v>
      </c>
      <c r="Q374" s="29"/>
      <c r="R374" s="14"/>
      <c r="S374" s="14"/>
      <c r="T374" s="14"/>
      <c r="U374" s="14"/>
    </row>
    <row r="375" spans="1:21" ht="13.5" customHeight="1">
      <c r="A375" s="154">
        <f>RANK(N375,$N$18:$N$850)</f>
        <v>358</v>
      </c>
      <c r="B375" s="148" t="s">
        <v>373</v>
      </c>
      <c r="C375" s="148" t="s">
        <v>411</v>
      </c>
      <c r="D375" s="149" t="s">
        <v>43</v>
      </c>
      <c r="E375" s="149" t="s">
        <v>36</v>
      </c>
      <c r="F375" s="149" t="s">
        <v>37</v>
      </c>
      <c r="G375" s="156">
        <f>VLOOKUP(B375,'Full FBS'!$B$18:$M$2049,6,0)</f>
        <v>0</v>
      </c>
      <c r="H375" s="156">
        <f>VLOOKUP(B375,'Full FBS'!$B$18:$M$2049,7,0)</f>
        <v>0</v>
      </c>
      <c r="I375" s="156">
        <f>VLOOKUP(B375,'Full FBS'!$B$18:$M$2049,8,0)</f>
        <v>24</v>
      </c>
      <c r="J375" s="156">
        <f>VLOOKUP(B375,'Full FBS'!$B$18:$M$2049,9,0)</f>
        <v>1</v>
      </c>
      <c r="K375" s="156">
        <f>VLOOKUP(B375,'Full FBS'!$B$18:$M$2049,10,0)</f>
        <v>21</v>
      </c>
      <c r="L375" s="156">
        <f>VLOOKUP(B375,'Full FBS'!$B$18:$M$2049,11,0)</f>
        <v>314</v>
      </c>
      <c r="M375" s="156">
        <f>VLOOKUP(B375,'Full FBS'!$B$18:$M$2049,12,0)</f>
        <v>2</v>
      </c>
      <c r="N375" s="153">
        <f>SUM(G375*$D$8+H375*$D$5+I375*$D$9+J375*$D$6+K375*$D$11+L375*$D$10+M375*$D$7)</f>
        <v>62.3</v>
      </c>
      <c r="O375" s="159">
        <f>VLOOKUP(B375, 'Full FBS'!$B$18:$P$2049, 14, FALSE)</f>
        <v>1</v>
      </c>
      <c r="P375" s="160">
        <f>SUM((((I375+L375)/1200*0.35)+(J375+M375)/14*0.35)+(K375/90)*0.3)*100*O375</f>
        <v>24.358333333333331</v>
      </c>
      <c r="Q375" s="29"/>
      <c r="R375" s="14"/>
      <c r="S375" s="14"/>
      <c r="T375" s="14"/>
      <c r="U375" s="14"/>
    </row>
    <row r="376" spans="1:21" ht="13.5" customHeight="1">
      <c r="A376" s="154">
        <f>RANK(N376,$N$18:$N$850)</f>
        <v>359</v>
      </c>
      <c r="B376" s="148" t="s">
        <v>1512</v>
      </c>
      <c r="C376" s="148" t="s">
        <v>1935</v>
      </c>
      <c r="D376" s="149" t="s">
        <v>43</v>
      </c>
      <c r="E376" s="149" t="s">
        <v>1965</v>
      </c>
      <c r="F376" s="149" t="s">
        <v>45</v>
      </c>
      <c r="G376" s="156">
        <f>VLOOKUP(B376,'Full FBS'!$B$18:$M$2049,6,0)</f>
        <v>0</v>
      </c>
      <c r="H376" s="156">
        <f>VLOOKUP(B376,'Full FBS'!$B$18:$M$2049,7,0)</f>
        <v>0</v>
      </c>
      <c r="I376" s="156">
        <f>VLOOKUP(B376,'Full FBS'!$B$18:$M$2049,8,0)</f>
        <v>0</v>
      </c>
      <c r="J376" s="156">
        <f>VLOOKUP(B376,'Full FBS'!$B$18:$M$2049,9,0)</f>
        <v>0</v>
      </c>
      <c r="K376" s="156">
        <f>VLOOKUP(B376,'Full FBS'!$B$18:$M$2049,10,0)</f>
        <v>28</v>
      </c>
      <c r="L376" s="156">
        <f>VLOOKUP(B376,'Full FBS'!$B$18:$M$2049,11,0)</f>
        <v>362</v>
      </c>
      <c r="M376" s="156">
        <f>VLOOKUP(B376,'Full FBS'!$B$18:$M$2049,12,0)</f>
        <v>2</v>
      </c>
      <c r="N376" s="153">
        <f>SUM(G376*$D$8+H376*$D$5+I376*$D$9+J376*$D$6+K376*$D$11+L376*$D$10+M376*$D$7)</f>
        <v>62.2</v>
      </c>
      <c r="O376" s="159">
        <f>VLOOKUP(B376, 'Full FBS'!$B$18:$P$2049, 14, FALSE)</f>
        <v>1</v>
      </c>
      <c r="P376" s="160">
        <f>SUM((((I376+L376)/1200*0.35)+(J376+M376)/14*0.35)+(K376/90)*0.3)*100*O376</f>
        <v>24.891666666666666</v>
      </c>
      <c r="Q376" s="29"/>
      <c r="R376" s="14"/>
      <c r="S376" s="14"/>
      <c r="T376" s="14"/>
      <c r="U376" s="14"/>
    </row>
    <row r="377" spans="1:21" ht="13.5" customHeight="1">
      <c r="A377" s="154">
        <f>RANK(N377,$N$18:$N$850)</f>
        <v>360</v>
      </c>
      <c r="B377" s="148" t="s">
        <v>2041</v>
      </c>
      <c r="C377" s="148" t="s">
        <v>435</v>
      </c>
      <c r="D377" s="149" t="s">
        <v>43</v>
      </c>
      <c r="E377" s="149" t="s">
        <v>38</v>
      </c>
      <c r="F377" s="149" t="s">
        <v>336</v>
      </c>
      <c r="G377" s="156">
        <f>VLOOKUP(B377,'Full FBS'!$B$18:$M$2049,6,0)</f>
        <v>0</v>
      </c>
      <c r="H377" s="156">
        <f>VLOOKUP(B377,'Full FBS'!$B$18:$M$2049,7,0)</f>
        <v>0</v>
      </c>
      <c r="I377" s="156">
        <f>VLOOKUP(B377,'Full FBS'!$B$18:$M$2049,8,0)</f>
        <v>0</v>
      </c>
      <c r="J377" s="156">
        <f>VLOOKUP(B377,'Full FBS'!$B$18:$M$2049,9,0)</f>
        <v>0</v>
      </c>
      <c r="K377" s="156">
        <f>VLOOKUP(B377,'Full FBS'!$B$18:$M$2049,10,0)</f>
        <v>29</v>
      </c>
      <c r="L377" s="156">
        <f>VLOOKUP(B377,'Full FBS'!$B$18:$M$2049,11,0)</f>
        <v>355</v>
      </c>
      <c r="M377" s="156">
        <f>VLOOKUP(B377,'Full FBS'!$B$18:$M$2049,12,0)</f>
        <v>2</v>
      </c>
      <c r="N377" s="153">
        <f>SUM(G377*$D$8+H377*$D$5+I377*$D$9+J377*$D$6+K377*$D$11+L377*$D$10+M377*$D$7)</f>
        <v>62</v>
      </c>
      <c r="O377" s="159">
        <f>VLOOKUP(B377, 'Full FBS'!$B$18:$P$2049, 14, FALSE)</f>
        <v>1</v>
      </c>
      <c r="P377" s="160">
        <f>SUM((((I377+L377)/1200*0.35)+(J377+M377)/14*0.35)+(K377/90)*0.3)*100*O377</f>
        <v>25.020833333333332</v>
      </c>
      <c r="Q377" s="29"/>
      <c r="R377" s="14"/>
      <c r="S377" s="14"/>
      <c r="T377" s="14"/>
      <c r="U377" s="14"/>
    </row>
    <row r="378" spans="1:21" ht="13.5" customHeight="1">
      <c r="A378" s="154">
        <f>RANK(N378,$N$18:$N$850)</f>
        <v>361</v>
      </c>
      <c r="B378" s="148" t="s">
        <v>807</v>
      </c>
      <c r="C378" s="148" t="s">
        <v>1941</v>
      </c>
      <c r="D378" s="149" t="s">
        <v>43</v>
      </c>
      <c r="E378" s="149" t="s">
        <v>38</v>
      </c>
      <c r="F378" s="149" t="s">
        <v>1047</v>
      </c>
      <c r="G378" s="156">
        <f>VLOOKUP(B378,'Full FBS'!$B$18:$M$2049,6,0)</f>
        <v>0</v>
      </c>
      <c r="H378" s="156">
        <f>VLOOKUP(B378,'Full FBS'!$B$18:$M$2049,7,0)</f>
        <v>0</v>
      </c>
      <c r="I378" s="156">
        <f>VLOOKUP(B378,'Full FBS'!$B$18:$M$2049,8,0)</f>
        <v>0</v>
      </c>
      <c r="J378" s="156">
        <f>VLOOKUP(B378,'Full FBS'!$B$18:$M$2049,9,0)</f>
        <v>0</v>
      </c>
      <c r="K378" s="156">
        <f>VLOOKUP(B378,'Full FBS'!$B$18:$M$2049,10,0)</f>
        <v>26</v>
      </c>
      <c r="L378" s="156">
        <f>VLOOKUP(B378,'Full FBS'!$B$18:$M$2049,11,0)</f>
        <v>369</v>
      </c>
      <c r="M378" s="156">
        <f>VLOOKUP(B378,'Full FBS'!$B$18:$M$2049,12,0)</f>
        <v>2</v>
      </c>
      <c r="N378" s="153">
        <f>SUM(G378*$D$8+H378*$D$5+I378*$D$9+J378*$D$6+K378*$D$11+L378*$D$10+M378*$D$7)</f>
        <v>61.9</v>
      </c>
      <c r="O378" s="159">
        <f>VLOOKUP(B378, 'Full FBS'!$B$18:$P$2049, 14, FALSE)</f>
        <v>1</v>
      </c>
      <c r="P378" s="160">
        <f>SUM((((I378+L378)/1200*0.35)+(J378+M378)/14*0.35)+(K378/90)*0.3)*100*O378</f>
        <v>24.429166666666664</v>
      </c>
      <c r="Q378" s="29"/>
      <c r="R378" s="14"/>
      <c r="S378" s="14"/>
      <c r="T378" s="14"/>
      <c r="U378" s="14"/>
    </row>
    <row r="379" spans="1:21" ht="13.5" customHeight="1">
      <c r="A379" s="154">
        <f>RANK(N379,$N$18:$N$850)</f>
        <v>362</v>
      </c>
      <c r="B379" s="148" t="s">
        <v>884</v>
      </c>
      <c r="C379" s="148" t="s">
        <v>54</v>
      </c>
      <c r="D379" s="149" t="s">
        <v>43</v>
      </c>
      <c r="E379" s="149" t="s">
        <v>34</v>
      </c>
      <c r="F379" s="149" t="s">
        <v>45</v>
      </c>
      <c r="G379" s="156">
        <f>VLOOKUP(B379,'Full FBS'!$B$18:$M$2049,6,0)</f>
        <v>0</v>
      </c>
      <c r="H379" s="156">
        <f>VLOOKUP(B379,'Full FBS'!$B$18:$M$2049,7,0)</f>
        <v>0</v>
      </c>
      <c r="I379" s="156">
        <f>VLOOKUP(B379,'Full FBS'!$B$18:$M$2049,8,0)</f>
        <v>67</v>
      </c>
      <c r="J379" s="156">
        <f>VLOOKUP(B379,'Full FBS'!$B$18:$M$2049,9,0)</f>
        <v>1</v>
      </c>
      <c r="K379" s="156">
        <f>VLOOKUP(B379,'Full FBS'!$B$18:$M$2049,10,0)</f>
        <v>21</v>
      </c>
      <c r="L379" s="156">
        <f>VLOOKUP(B379,'Full FBS'!$B$18:$M$2049,11,0)</f>
        <v>265</v>
      </c>
      <c r="M379" s="156">
        <f>VLOOKUP(B379,'Full FBS'!$B$18:$M$2049,12,0)</f>
        <v>2</v>
      </c>
      <c r="N379" s="153">
        <f>SUM(G379*$D$8+H379*$D$5+I379*$D$9+J379*$D$6+K379*$D$11+L379*$D$10+M379*$D$7)</f>
        <v>61.7</v>
      </c>
      <c r="O379" s="159">
        <f>VLOOKUP(B379, 'Full FBS'!$B$18:$P$2049, 14, FALSE)</f>
        <v>1</v>
      </c>
      <c r="P379" s="160">
        <f>SUM((((I379+L379)/1200*0.35)+(J379+M379)/14*0.35)+(K379/90)*0.3)*100*O379</f>
        <v>24.183333333333334</v>
      </c>
      <c r="Q379" s="29"/>
      <c r="R379" s="14"/>
      <c r="S379" s="14"/>
      <c r="T379" s="14"/>
      <c r="U379" s="14"/>
    </row>
    <row r="380" spans="1:21" ht="13.5" customHeight="1">
      <c r="A380" s="154">
        <f>RANK(N380,$N$18:$N$850)</f>
        <v>363</v>
      </c>
      <c r="B380" s="148" t="s">
        <v>323</v>
      </c>
      <c r="C380" s="148" t="s">
        <v>437</v>
      </c>
      <c r="D380" s="149" t="s">
        <v>43</v>
      </c>
      <c r="E380" s="149" t="s">
        <v>34</v>
      </c>
      <c r="F380" s="149" t="s">
        <v>35</v>
      </c>
      <c r="G380" s="156">
        <f>VLOOKUP(B380,'Full FBS'!$B$18:$M$2049,6,0)</f>
        <v>0</v>
      </c>
      <c r="H380" s="156">
        <f>VLOOKUP(B380,'Full FBS'!$B$18:$M$2049,7,0)</f>
        <v>0</v>
      </c>
      <c r="I380" s="156">
        <f>VLOOKUP(B380,'Full FBS'!$B$18:$M$2049,8,0)</f>
        <v>0</v>
      </c>
      <c r="J380" s="156">
        <f>VLOOKUP(B380,'Full FBS'!$B$18:$M$2049,9,0)</f>
        <v>0</v>
      </c>
      <c r="K380" s="156">
        <f>VLOOKUP(B380,'Full FBS'!$B$18:$M$2049,10,0)</f>
        <v>28</v>
      </c>
      <c r="L380" s="156">
        <f>VLOOKUP(B380,'Full FBS'!$B$18:$M$2049,11,0)</f>
        <v>294</v>
      </c>
      <c r="M380" s="156">
        <f>VLOOKUP(B380,'Full FBS'!$B$18:$M$2049,12,0)</f>
        <v>3</v>
      </c>
      <c r="N380" s="153">
        <f>SUM(G380*$D$8+H380*$D$5+I380*$D$9+J380*$D$6+K380*$D$11+L380*$D$10+M380*$D$7)</f>
        <v>61.400000000000006</v>
      </c>
      <c r="O380" s="159">
        <f>VLOOKUP(B380, 'Full FBS'!$B$18:$P$2049, 14, FALSE)</f>
        <v>1</v>
      </c>
      <c r="P380" s="160">
        <f>SUM((((I380+L380)/1200*0.35)+(J380+M380)/14*0.35)+(K380/90)*0.3)*100*O380</f>
        <v>25.408333333333331</v>
      </c>
      <c r="Q380" s="29"/>
      <c r="R380" s="14"/>
      <c r="S380" s="14"/>
      <c r="T380" s="14"/>
      <c r="U380" s="14"/>
    </row>
    <row r="381" spans="1:21" ht="13.5" customHeight="1">
      <c r="A381" s="154">
        <f>RANK(N381,$N$18:$N$850)</f>
        <v>364</v>
      </c>
      <c r="B381" s="148" t="s">
        <v>1004</v>
      </c>
      <c r="C381" s="148" t="s">
        <v>1927</v>
      </c>
      <c r="D381" s="149" t="s">
        <v>43</v>
      </c>
      <c r="E381" s="149" t="s">
        <v>38</v>
      </c>
      <c r="F381" s="149" t="s">
        <v>48</v>
      </c>
      <c r="G381" s="156">
        <f>VLOOKUP(B381,'Full FBS'!$B$18:$M$2049,6,0)</f>
        <v>0</v>
      </c>
      <c r="H381" s="156">
        <f>VLOOKUP(B381,'Full FBS'!$B$18:$M$2049,7,0)</f>
        <v>0</v>
      </c>
      <c r="I381" s="156">
        <f>VLOOKUP(B381,'Full FBS'!$B$18:$M$2049,8,0)</f>
        <v>0</v>
      </c>
      <c r="J381" s="156">
        <f>VLOOKUP(B381,'Full FBS'!$B$18:$M$2049,9,0)</f>
        <v>0</v>
      </c>
      <c r="K381" s="156">
        <f>VLOOKUP(B381,'Full FBS'!$B$18:$M$2049,10,0)</f>
        <v>19</v>
      </c>
      <c r="L381" s="156">
        <f>VLOOKUP(B381,'Full FBS'!$B$18:$M$2049,11,0)</f>
        <v>338</v>
      </c>
      <c r="M381" s="156">
        <f>VLOOKUP(B381,'Full FBS'!$B$18:$M$2049,12,0)</f>
        <v>3</v>
      </c>
      <c r="N381" s="153">
        <f>SUM(G381*$D$8+H381*$D$5+I381*$D$9+J381*$D$6+K381*$D$11+L381*$D$10+M381*$D$7)</f>
        <v>61.300000000000004</v>
      </c>
      <c r="O381" s="159">
        <f>VLOOKUP(B381, 'Full FBS'!$B$18:$P$2049, 14, FALSE)</f>
        <v>1</v>
      </c>
      <c r="P381" s="160">
        <f>SUM((((I381+L381)/1200*0.35)+(J381+M381)/14*0.35)+(K381/90)*0.3)*100*O381</f>
        <v>23.691666666666663</v>
      </c>
      <c r="Q381" s="29"/>
      <c r="R381" s="14"/>
      <c r="S381" s="14"/>
      <c r="T381" s="14"/>
      <c r="U381" s="14"/>
    </row>
    <row r="382" spans="1:21" ht="13.5" customHeight="1">
      <c r="A382" s="154">
        <f>RANK(N382,$N$18:$N$850)</f>
        <v>364</v>
      </c>
      <c r="B382" s="148" t="s">
        <v>1061</v>
      </c>
      <c r="C382" s="148" t="s">
        <v>1937</v>
      </c>
      <c r="D382" s="149" t="s">
        <v>43</v>
      </c>
      <c r="E382" s="149" t="s">
        <v>34</v>
      </c>
      <c r="F382" s="149" t="s">
        <v>35</v>
      </c>
      <c r="G382" s="156">
        <f>VLOOKUP(B382,'Full FBS'!$B$18:$M$2049,6,0)</f>
        <v>0</v>
      </c>
      <c r="H382" s="156">
        <f>VLOOKUP(B382,'Full FBS'!$B$18:$M$2049,7,0)</f>
        <v>0</v>
      </c>
      <c r="I382" s="156">
        <f>VLOOKUP(B382,'Full FBS'!$B$18:$M$2049,8,0)</f>
        <v>0</v>
      </c>
      <c r="J382" s="156">
        <f>VLOOKUP(B382,'Full FBS'!$B$18:$M$2049,9,0)</f>
        <v>0</v>
      </c>
      <c r="K382" s="156">
        <f>VLOOKUP(B382,'Full FBS'!$B$18:$M$2049,10,0)</f>
        <v>29</v>
      </c>
      <c r="L382" s="156">
        <f>VLOOKUP(B382,'Full FBS'!$B$18:$M$2049,11,0)</f>
        <v>348</v>
      </c>
      <c r="M382" s="156">
        <f>VLOOKUP(B382,'Full FBS'!$B$18:$M$2049,12,0)</f>
        <v>2</v>
      </c>
      <c r="N382" s="153">
        <f>SUM(G382*$D$8+H382*$D$5+I382*$D$9+J382*$D$6+K382*$D$11+L382*$D$10+M382*$D$7)</f>
        <v>61.300000000000004</v>
      </c>
      <c r="O382" s="159">
        <f>VLOOKUP(B382, 'Full FBS'!$B$18:$P$2049, 14, FALSE)</f>
        <v>1</v>
      </c>
      <c r="P382" s="160">
        <f>SUM((((I382+L382)/1200*0.35)+(J382+M382)/14*0.35)+(K382/90)*0.3)*100*O382</f>
        <v>24.816666666666663</v>
      </c>
      <c r="Q382" s="29"/>
      <c r="R382" s="14"/>
      <c r="S382" s="14"/>
      <c r="T382" s="14"/>
      <c r="U382" s="14"/>
    </row>
    <row r="383" spans="1:21" ht="13.5" customHeight="1">
      <c r="A383" s="154">
        <f>RANK(N383,$N$18:$N$850)</f>
        <v>366</v>
      </c>
      <c r="B383" s="148" t="s">
        <v>132</v>
      </c>
      <c r="C383" s="148" t="s">
        <v>1945</v>
      </c>
      <c r="D383" s="149" t="s">
        <v>43</v>
      </c>
      <c r="E383" s="149" t="s">
        <v>34</v>
      </c>
      <c r="F383" s="149" t="s">
        <v>337</v>
      </c>
      <c r="G383" s="156">
        <f>VLOOKUP(B383,'Full FBS'!$B$18:$M$2049,6,0)</f>
        <v>0</v>
      </c>
      <c r="H383" s="156">
        <f>VLOOKUP(B383,'Full FBS'!$B$18:$M$2049,7,0)</f>
        <v>0</v>
      </c>
      <c r="I383" s="156">
        <f>VLOOKUP(B383,'Full FBS'!$B$18:$M$2049,8,0)</f>
        <v>0</v>
      </c>
      <c r="J383" s="156">
        <f>VLOOKUP(B383,'Full FBS'!$B$18:$M$2049,9,0)</f>
        <v>0</v>
      </c>
      <c r="K383" s="156">
        <f>VLOOKUP(B383,'Full FBS'!$B$18:$M$2049,10,0)</f>
        <v>25</v>
      </c>
      <c r="L383" s="156">
        <f>VLOOKUP(B383,'Full FBS'!$B$18:$M$2049,11,0)</f>
        <v>367</v>
      </c>
      <c r="M383" s="156">
        <f>VLOOKUP(B383,'Full FBS'!$B$18:$M$2049,12,0)</f>
        <v>2</v>
      </c>
      <c r="N383" s="153">
        <f>SUM(G383*$D$8+H383*$D$5+I383*$D$9+J383*$D$6+K383*$D$11+L383*$D$10+M383*$D$7)</f>
        <v>61.2</v>
      </c>
      <c r="O383" s="159">
        <f>VLOOKUP(B383, 'Full FBS'!$B$18:$P$2049, 14, FALSE)</f>
        <v>1</v>
      </c>
      <c r="P383" s="160">
        <f>SUM((((I383+L383)/1200*0.35)+(J383+M383)/14*0.35)+(K383/90)*0.3)*100*O383</f>
        <v>24.037500000000001</v>
      </c>
      <c r="Q383" s="29"/>
      <c r="R383" s="14"/>
      <c r="S383" s="14"/>
      <c r="T383" s="14"/>
      <c r="U383" s="14"/>
    </row>
    <row r="384" spans="1:21" ht="13.5" customHeight="1">
      <c r="A384" s="154">
        <f>RANK(N384,$N$18:$N$850)</f>
        <v>367</v>
      </c>
      <c r="B384" s="148" t="s">
        <v>1870</v>
      </c>
      <c r="C384" s="148" t="s">
        <v>1961</v>
      </c>
      <c r="D384" s="149" t="s">
        <v>43</v>
      </c>
      <c r="E384" s="149" t="s">
        <v>38</v>
      </c>
      <c r="F384" s="149" t="s">
        <v>48</v>
      </c>
      <c r="G384" s="156">
        <f>VLOOKUP(B384,'Full FBS'!$B$18:$M$2049,6,0)</f>
        <v>0</v>
      </c>
      <c r="H384" s="156">
        <f>VLOOKUP(B384,'Full FBS'!$B$18:$M$2049,7,0)</f>
        <v>0</v>
      </c>
      <c r="I384" s="156">
        <f>VLOOKUP(B384,'Full FBS'!$B$18:$M$2049,8,0)</f>
        <v>0</v>
      </c>
      <c r="J384" s="156">
        <f>VLOOKUP(B384,'Full FBS'!$B$18:$M$2049,9,0)</f>
        <v>0</v>
      </c>
      <c r="K384" s="156">
        <f>VLOOKUP(B384,'Full FBS'!$B$18:$M$2049,10,0)</f>
        <v>28</v>
      </c>
      <c r="L384" s="156">
        <f>VLOOKUP(B384,'Full FBS'!$B$18:$M$2049,11,0)</f>
        <v>350</v>
      </c>
      <c r="M384" s="156">
        <f>VLOOKUP(B384,'Full FBS'!$B$18:$M$2049,12,0)</f>
        <v>2</v>
      </c>
      <c r="N384" s="153">
        <f>SUM(G384*$D$8+H384*$D$5+I384*$D$9+J384*$D$6+K384*$D$11+L384*$D$10+M384*$D$7)</f>
        <v>61</v>
      </c>
      <c r="O384" s="159">
        <f>VLOOKUP(B384, 'Full FBS'!$B$18:$P$2049, 14, FALSE)</f>
        <v>1</v>
      </c>
      <c r="P384" s="160">
        <f>SUM((((I384+L384)/1200*0.35)+(J384+M384)/14*0.35)+(K384/90)*0.3)*100*O384</f>
        <v>24.541666666666668</v>
      </c>
      <c r="Q384" s="29"/>
      <c r="R384" s="14"/>
      <c r="S384" s="14"/>
      <c r="T384" s="14"/>
      <c r="U384" s="14"/>
    </row>
    <row r="385" spans="1:21" ht="13.5" customHeight="1">
      <c r="A385" s="154">
        <f>RANK(N385,$N$18:$N$850)</f>
        <v>368</v>
      </c>
      <c r="B385" s="148" t="s">
        <v>532</v>
      </c>
      <c r="C385" s="148" t="s">
        <v>1056</v>
      </c>
      <c r="D385" s="149" t="s">
        <v>43</v>
      </c>
      <c r="E385" s="149" t="s">
        <v>34</v>
      </c>
      <c r="F385" s="149" t="s">
        <v>41</v>
      </c>
      <c r="G385" s="156">
        <f>VLOOKUP(B385,'Full FBS'!$B$18:$M$2049,6,0)</f>
        <v>0</v>
      </c>
      <c r="H385" s="156">
        <f>VLOOKUP(B385,'Full FBS'!$B$18:$M$2049,7,0)</f>
        <v>0</v>
      </c>
      <c r="I385" s="156">
        <f>VLOOKUP(B385,'Full FBS'!$B$18:$M$2049,8,0)</f>
        <v>0</v>
      </c>
      <c r="J385" s="156">
        <f>VLOOKUP(B385,'Full FBS'!$B$18:$M$2049,9,0)</f>
        <v>0</v>
      </c>
      <c r="K385" s="156">
        <f>VLOOKUP(B385,'Full FBS'!$B$18:$M$2049,10,0)</f>
        <v>23</v>
      </c>
      <c r="L385" s="156">
        <f>VLOOKUP(B385,'Full FBS'!$B$18:$M$2049,11,0)</f>
        <v>374</v>
      </c>
      <c r="M385" s="156">
        <f>VLOOKUP(B385,'Full FBS'!$B$18:$M$2049,12,0)</f>
        <v>2</v>
      </c>
      <c r="N385" s="153">
        <f>SUM(G385*$D$8+H385*$D$5+I385*$D$9+J385*$D$6+K385*$D$11+L385*$D$10+M385*$D$7)</f>
        <v>60.9</v>
      </c>
      <c r="O385" s="159">
        <f>VLOOKUP(B385, 'Full FBS'!$B$18:$P$2049, 14, FALSE)</f>
        <v>1</v>
      </c>
      <c r="P385" s="160">
        <f>SUM((((I385+L385)/1200*0.35)+(J385+M385)/14*0.35)+(K385/90)*0.3)*100*O385</f>
        <v>23.574999999999999</v>
      </c>
      <c r="Q385" s="29"/>
      <c r="R385" s="14"/>
      <c r="S385" s="14"/>
      <c r="T385" s="14"/>
      <c r="U385" s="14"/>
    </row>
    <row r="386" spans="1:21" ht="13.5" customHeight="1">
      <c r="A386" s="154">
        <f>RANK(N386,$N$18:$N$850)</f>
        <v>368</v>
      </c>
      <c r="B386" s="148" t="s">
        <v>707</v>
      </c>
      <c r="C386" s="148" t="s">
        <v>1953</v>
      </c>
      <c r="D386" s="149" t="s">
        <v>43</v>
      </c>
      <c r="E386" s="149" t="s">
        <v>38</v>
      </c>
      <c r="F386" s="149" t="s">
        <v>37</v>
      </c>
      <c r="G386" s="156">
        <f>VLOOKUP(B386,'Full FBS'!$B$18:$M$2049,6,0)</f>
        <v>0</v>
      </c>
      <c r="H386" s="156">
        <f>VLOOKUP(B386,'Full FBS'!$B$18:$M$2049,7,0)</f>
        <v>0</v>
      </c>
      <c r="I386" s="156">
        <f>VLOOKUP(B386,'Full FBS'!$B$18:$M$2049,8,0)</f>
        <v>0</v>
      </c>
      <c r="J386" s="156">
        <f>VLOOKUP(B386,'Full FBS'!$B$18:$M$2049,9,0)</f>
        <v>0</v>
      </c>
      <c r="K386" s="156">
        <f>VLOOKUP(B386,'Full FBS'!$B$18:$M$2049,10,0)</f>
        <v>25</v>
      </c>
      <c r="L386" s="156">
        <f>VLOOKUP(B386,'Full FBS'!$B$18:$M$2049,11,0)</f>
        <v>364</v>
      </c>
      <c r="M386" s="156">
        <f>VLOOKUP(B386,'Full FBS'!$B$18:$M$2049,12,0)</f>
        <v>2</v>
      </c>
      <c r="N386" s="153">
        <f>SUM(G386*$D$8+H386*$D$5+I386*$D$9+J386*$D$6+K386*$D$11+L386*$D$10+M386*$D$7)</f>
        <v>60.9</v>
      </c>
      <c r="O386" s="159">
        <f>VLOOKUP(B386, 'Full FBS'!$B$18:$P$2049, 14, FALSE)</f>
        <v>1</v>
      </c>
      <c r="P386" s="160">
        <f>SUM((((I386+L386)/1200*0.35)+(J386+M386)/14*0.35)+(K386/90)*0.3)*100*O386</f>
        <v>23.95</v>
      </c>
      <c r="Q386" s="29"/>
      <c r="R386" s="14"/>
      <c r="S386" s="14"/>
      <c r="T386" s="14"/>
      <c r="U386" s="14"/>
    </row>
    <row r="387" spans="1:21" ht="13.5" customHeight="1">
      <c r="A387" s="154">
        <f>RANK(N387,$N$18:$N$850)</f>
        <v>370</v>
      </c>
      <c r="B387" s="148" t="s">
        <v>689</v>
      </c>
      <c r="C387" s="148" t="s">
        <v>1925</v>
      </c>
      <c r="D387" s="149" t="s">
        <v>43</v>
      </c>
      <c r="E387" s="149" t="s">
        <v>38</v>
      </c>
      <c r="F387" s="149" t="s">
        <v>48</v>
      </c>
      <c r="G387" s="156">
        <f>VLOOKUP(B387,'Full FBS'!$B$18:$M$2049,6,0)</f>
        <v>0</v>
      </c>
      <c r="H387" s="156">
        <f>VLOOKUP(B387,'Full FBS'!$B$18:$M$2049,7,0)</f>
        <v>0</v>
      </c>
      <c r="I387" s="156">
        <f>VLOOKUP(B387,'Full FBS'!$B$18:$M$2049,8,0)</f>
        <v>0</v>
      </c>
      <c r="J387" s="156">
        <f>VLOOKUP(B387,'Full FBS'!$B$18:$M$2049,9,0)</f>
        <v>0</v>
      </c>
      <c r="K387" s="156">
        <f>VLOOKUP(B387,'Full FBS'!$B$18:$M$2049,10,0)</f>
        <v>25</v>
      </c>
      <c r="L387" s="156">
        <f>VLOOKUP(B387,'Full FBS'!$B$18:$M$2049,11,0)</f>
        <v>296</v>
      </c>
      <c r="M387" s="156">
        <f>VLOOKUP(B387,'Full FBS'!$B$18:$M$2049,12,0)</f>
        <v>3</v>
      </c>
      <c r="N387" s="153">
        <f>SUM(G387*$D$8+H387*$D$5+I387*$D$9+J387*$D$6+K387*$D$11+L387*$D$10+M387*$D$7)</f>
        <v>60.1</v>
      </c>
      <c r="O387" s="159">
        <f>VLOOKUP(B387, 'Full FBS'!$B$18:$P$2049, 14, FALSE)</f>
        <v>1</v>
      </c>
      <c r="P387" s="160">
        <f>SUM((((I387+L387)/1200*0.35)+(J387+M387)/14*0.35)+(K387/90)*0.3)*100*O387</f>
        <v>24.466666666666665</v>
      </c>
      <c r="Q387" s="29"/>
      <c r="R387" s="14"/>
      <c r="S387" s="14"/>
      <c r="T387" s="14"/>
      <c r="U387" s="14"/>
    </row>
    <row r="388" spans="1:21" ht="13.5" customHeight="1">
      <c r="A388" s="154">
        <f>RANK(N388,$N$18:$N$850)</f>
        <v>370</v>
      </c>
      <c r="B388" s="148" t="s">
        <v>746</v>
      </c>
      <c r="C388" s="148" t="s">
        <v>1950</v>
      </c>
      <c r="D388" s="149" t="s">
        <v>43</v>
      </c>
      <c r="E388" s="149" t="s">
        <v>34</v>
      </c>
      <c r="F388" s="149" t="s">
        <v>37</v>
      </c>
      <c r="G388" s="156">
        <f>VLOOKUP(B388,'Full FBS'!$B$18:$M$2049,6,0)</f>
        <v>0</v>
      </c>
      <c r="H388" s="156">
        <f>VLOOKUP(B388,'Full FBS'!$B$18:$M$2049,7,0)</f>
        <v>0</v>
      </c>
      <c r="I388" s="156">
        <f>VLOOKUP(B388,'Full FBS'!$B$18:$M$2049,8,0)</f>
        <v>25</v>
      </c>
      <c r="J388" s="156">
        <f>VLOOKUP(B388,'Full FBS'!$B$18:$M$2049,9,0)</f>
        <v>0</v>
      </c>
      <c r="K388" s="156">
        <f>VLOOKUP(B388,'Full FBS'!$B$18:$M$2049,10,0)</f>
        <v>24</v>
      </c>
      <c r="L388" s="156">
        <f>VLOOKUP(B388,'Full FBS'!$B$18:$M$2049,11,0)</f>
        <v>336</v>
      </c>
      <c r="M388" s="156">
        <f>VLOOKUP(B388,'Full FBS'!$B$18:$M$2049,12,0)</f>
        <v>2</v>
      </c>
      <c r="N388" s="153">
        <f>SUM(G388*$D$8+H388*$D$5+I388*$D$9+J388*$D$6+K388*$D$11+L388*$D$10+M388*$D$7)</f>
        <v>60.1</v>
      </c>
      <c r="O388" s="159">
        <f>VLOOKUP(B388, 'Full FBS'!$B$18:$P$2049, 14, FALSE)</f>
        <v>1</v>
      </c>
      <c r="P388" s="160">
        <f>SUM((((I388+L388)/1200*0.35)+(J388+M388)/14*0.35)+(K388/90)*0.3)*100*O388</f>
        <v>23.529166666666669</v>
      </c>
      <c r="Q388" s="29"/>
      <c r="R388" s="14"/>
      <c r="S388" s="14"/>
      <c r="T388" s="14"/>
      <c r="U388" s="14"/>
    </row>
    <row r="389" spans="1:21" ht="13.5" customHeight="1">
      <c r="A389" s="154">
        <f>RANK(N389,$N$18:$N$850)</f>
        <v>370</v>
      </c>
      <c r="B389" s="148" t="s">
        <v>937</v>
      </c>
      <c r="C389" s="148" t="s">
        <v>412</v>
      </c>
      <c r="D389" s="149" t="s">
        <v>43</v>
      </c>
      <c r="E389" s="149" t="s">
        <v>38</v>
      </c>
      <c r="F389" s="149" t="s">
        <v>41</v>
      </c>
      <c r="G389" s="156">
        <f>VLOOKUP(B389,'Full FBS'!$B$18:$M$2049,6,0)</f>
        <v>0</v>
      </c>
      <c r="H389" s="156">
        <f>VLOOKUP(B389,'Full FBS'!$B$18:$M$2049,7,0)</f>
        <v>0</v>
      </c>
      <c r="I389" s="156">
        <f>VLOOKUP(B389,'Full FBS'!$B$18:$M$2049,8,0)</f>
        <v>0</v>
      </c>
      <c r="J389" s="156">
        <f>VLOOKUP(B389,'Full FBS'!$B$18:$M$2049,9,0)</f>
        <v>0</v>
      </c>
      <c r="K389" s="156">
        <f>VLOOKUP(B389,'Full FBS'!$B$18:$M$2049,10,0)</f>
        <v>28</v>
      </c>
      <c r="L389" s="156">
        <f>VLOOKUP(B389,'Full FBS'!$B$18:$M$2049,11,0)</f>
        <v>341</v>
      </c>
      <c r="M389" s="156">
        <f>VLOOKUP(B389,'Full FBS'!$B$18:$M$2049,12,0)</f>
        <v>2</v>
      </c>
      <c r="N389" s="153">
        <f>SUM(G389*$D$8+H389*$D$5+I389*$D$9+J389*$D$6+K389*$D$11+L389*$D$10+M389*$D$7)</f>
        <v>60.1</v>
      </c>
      <c r="O389" s="159">
        <f>VLOOKUP(B389, 'Full FBS'!$B$18:$P$2049, 14, FALSE)</f>
        <v>1</v>
      </c>
      <c r="P389" s="160">
        <f>SUM((((I389+L389)/1200*0.35)+(J389+M389)/14*0.35)+(K389/90)*0.3)*100*O389</f>
        <v>24.279166666666669</v>
      </c>
      <c r="Q389" s="29"/>
      <c r="R389" s="14"/>
      <c r="S389" s="14"/>
      <c r="T389" s="14"/>
      <c r="U389" s="14"/>
    </row>
    <row r="390" spans="1:21" ht="13.5" customHeight="1">
      <c r="A390" s="154">
        <f>RANK(N390,$N$18:$N$850)</f>
        <v>373</v>
      </c>
      <c r="B390" s="148" t="s">
        <v>1389</v>
      </c>
      <c r="C390" s="148" t="s">
        <v>1928</v>
      </c>
      <c r="D390" s="149" t="s">
        <v>43</v>
      </c>
      <c r="E390" s="149" t="s">
        <v>34</v>
      </c>
      <c r="F390" s="149" t="s">
        <v>41</v>
      </c>
      <c r="G390" s="156">
        <f>VLOOKUP(B390,'Full FBS'!$B$18:$M$2049,6,0)</f>
        <v>0</v>
      </c>
      <c r="H390" s="156">
        <f>VLOOKUP(B390,'Full FBS'!$B$18:$M$2049,7,0)</f>
        <v>0</v>
      </c>
      <c r="I390" s="156">
        <f>VLOOKUP(B390,'Full FBS'!$B$18:$M$2049,8,0)</f>
        <v>0</v>
      </c>
      <c r="J390" s="156">
        <f>VLOOKUP(B390,'Full FBS'!$B$18:$M$2049,9,0)</f>
        <v>0</v>
      </c>
      <c r="K390" s="156">
        <f>VLOOKUP(B390,'Full FBS'!$B$18:$M$2049,10,0)</f>
        <v>27</v>
      </c>
      <c r="L390" s="156">
        <f>VLOOKUP(B390,'Full FBS'!$B$18:$M$2049,11,0)</f>
        <v>343</v>
      </c>
      <c r="M390" s="156">
        <f>VLOOKUP(B390,'Full FBS'!$B$18:$M$2049,12,0)</f>
        <v>2</v>
      </c>
      <c r="N390" s="153">
        <f>SUM(G390*$D$8+H390*$D$5+I390*$D$9+J390*$D$6+K390*$D$11+L390*$D$10+M390*$D$7)</f>
        <v>59.800000000000004</v>
      </c>
      <c r="O390" s="159">
        <f>VLOOKUP(B390, 'Full FBS'!$B$18:$P$2049, 14, FALSE)</f>
        <v>1</v>
      </c>
      <c r="P390" s="160">
        <f>SUM((((I390+L390)/1200*0.35)+(J390+M390)/14*0.35)+(K390/90)*0.3)*100*O390</f>
        <v>24.004166666666666</v>
      </c>
      <c r="Q390" s="29"/>
      <c r="R390" s="14"/>
      <c r="S390" s="14"/>
      <c r="T390" s="14"/>
      <c r="U390" s="14"/>
    </row>
    <row r="391" spans="1:21" ht="13.5" customHeight="1">
      <c r="A391" s="154">
        <f>RANK(N391,$N$18:$N$850)</f>
        <v>374</v>
      </c>
      <c r="B391" s="148" t="s">
        <v>632</v>
      </c>
      <c r="C391" s="148" t="s">
        <v>1954</v>
      </c>
      <c r="D391" s="149" t="s">
        <v>43</v>
      </c>
      <c r="E391" s="149" t="s">
        <v>38</v>
      </c>
      <c r="F391" s="149" t="s">
        <v>336</v>
      </c>
      <c r="G391" s="156">
        <f>VLOOKUP(B391,'Full FBS'!$B$18:$M$2049,6,0)</f>
        <v>0</v>
      </c>
      <c r="H391" s="156">
        <f>VLOOKUP(B391,'Full FBS'!$B$18:$M$2049,7,0)</f>
        <v>0</v>
      </c>
      <c r="I391" s="156">
        <f>VLOOKUP(B391,'Full FBS'!$B$18:$M$2049,8,0)</f>
        <v>0</v>
      </c>
      <c r="J391" s="156">
        <f>VLOOKUP(B391,'Full FBS'!$B$18:$M$2049,9,0)</f>
        <v>0</v>
      </c>
      <c r="K391" s="156">
        <f>VLOOKUP(B391,'Full FBS'!$B$18:$M$2049,10,0)</f>
        <v>28</v>
      </c>
      <c r="L391" s="156">
        <f>VLOOKUP(B391,'Full FBS'!$B$18:$M$2049,11,0)</f>
        <v>335</v>
      </c>
      <c r="M391" s="156">
        <f>VLOOKUP(B391,'Full FBS'!$B$18:$M$2049,12,0)</f>
        <v>2</v>
      </c>
      <c r="N391" s="153">
        <f>SUM(G391*$D$8+H391*$D$5+I391*$D$9+J391*$D$6+K391*$D$11+L391*$D$10+M391*$D$7)</f>
        <v>59.5</v>
      </c>
      <c r="O391" s="159">
        <f>VLOOKUP(B391, 'Full FBS'!$B$18:$P$2049, 14, FALSE)</f>
        <v>1</v>
      </c>
      <c r="P391" s="160">
        <f>SUM((((I391+L391)/1200*0.35)+(J391+M391)/14*0.35)+(K391/90)*0.3)*100*O391</f>
        <v>24.104166666666664</v>
      </c>
      <c r="Q391" s="29"/>
      <c r="R391" s="14"/>
      <c r="S391" s="14"/>
      <c r="T391" s="14"/>
      <c r="U391" s="14"/>
    </row>
    <row r="392" spans="1:21" ht="13.5" customHeight="1">
      <c r="A392" s="154">
        <f>RANK(N392,$N$18:$N$850)</f>
        <v>375</v>
      </c>
      <c r="B392" s="148" t="s">
        <v>1818</v>
      </c>
      <c r="C392" s="148" t="s">
        <v>60</v>
      </c>
      <c r="D392" s="149" t="s">
        <v>43</v>
      </c>
      <c r="E392" s="149" t="s">
        <v>36</v>
      </c>
      <c r="F392" s="149" t="s">
        <v>337</v>
      </c>
      <c r="G392" s="156">
        <f>VLOOKUP(B392,'Full FBS'!$B$18:$M$2049,6,0)</f>
        <v>0</v>
      </c>
      <c r="H392" s="156">
        <f>VLOOKUP(B392,'Full FBS'!$B$18:$M$2049,7,0)</f>
        <v>0</v>
      </c>
      <c r="I392" s="156">
        <f>VLOOKUP(B392,'Full FBS'!$B$18:$M$2049,8,0)</f>
        <v>0</v>
      </c>
      <c r="J392" s="156">
        <f>VLOOKUP(B392,'Full FBS'!$B$18:$M$2049,9,0)</f>
        <v>0</v>
      </c>
      <c r="K392" s="156">
        <f>VLOOKUP(B392,'Full FBS'!$B$18:$M$2049,10,0)</f>
        <v>17</v>
      </c>
      <c r="L392" s="156">
        <f>VLOOKUP(B392,'Full FBS'!$B$18:$M$2049,11,0)</f>
        <v>329</v>
      </c>
      <c r="M392" s="156">
        <f>VLOOKUP(B392,'Full FBS'!$B$18:$M$2049,12,0)</f>
        <v>3</v>
      </c>
      <c r="N392" s="153">
        <f>SUM(G392*$D$8+H392*$D$5+I392*$D$9+J392*$D$6+K392*$D$11+L392*$D$10+M392*$D$7)</f>
        <v>59.4</v>
      </c>
      <c r="O392" s="159">
        <f>VLOOKUP(B392, 'Full FBS'!$B$18:$P$2049, 14, FALSE)</f>
        <v>1</v>
      </c>
      <c r="P392" s="160">
        <f>SUM((((I392+L392)/1200*0.35)+(J392+M392)/14*0.35)+(K392/90)*0.3)*100*O392</f>
        <v>22.762499999999999</v>
      </c>
      <c r="Q392" s="29"/>
      <c r="R392" s="14"/>
      <c r="S392" s="14"/>
      <c r="T392" s="14"/>
      <c r="U392" s="14"/>
    </row>
    <row r="393" spans="1:21" ht="13.5" customHeight="1">
      <c r="A393" s="154">
        <f>RANK(N393,$N$18:$N$850)</f>
        <v>376</v>
      </c>
      <c r="B393" s="148" t="s">
        <v>383</v>
      </c>
      <c r="C393" s="148" t="s">
        <v>452</v>
      </c>
      <c r="D393" s="149" t="s">
        <v>43</v>
      </c>
      <c r="E393" s="149" t="s">
        <v>34</v>
      </c>
      <c r="F393" s="149" t="s">
        <v>337</v>
      </c>
      <c r="G393" s="156">
        <f>VLOOKUP(B393,'Full FBS'!$B$18:$M$2049,6,0)</f>
        <v>0</v>
      </c>
      <c r="H393" s="156">
        <f>VLOOKUP(B393,'Full FBS'!$B$18:$M$2049,7,0)</f>
        <v>0</v>
      </c>
      <c r="I393" s="156">
        <f>VLOOKUP(B393,'Full FBS'!$B$18:$M$2049,8,0)</f>
        <v>0</v>
      </c>
      <c r="J393" s="156">
        <f>VLOOKUP(B393,'Full FBS'!$B$18:$M$2049,9,0)</f>
        <v>0</v>
      </c>
      <c r="K393" s="156">
        <f>VLOOKUP(B393,'Full FBS'!$B$18:$M$2049,10,0)</f>
        <v>25</v>
      </c>
      <c r="L393" s="156">
        <f>VLOOKUP(B393,'Full FBS'!$B$18:$M$2049,11,0)</f>
        <v>348</v>
      </c>
      <c r="M393" s="156">
        <f>VLOOKUP(B393,'Full FBS'!$B$18:$M$2049,12,0)</f>
        <v>2</v>
      </c>
      <c r="N393" s="153">
        <f>SUM(G393*$D$8+H393*$D$5+I393*$D$9+J393*$D$6+K393*$D$11+L393*$D$10+M393*$D$7)</f>
        <v>59.300000000000004</v>
      </c>
      <c r="O393" s="159">
        <f>VLOOKUP(B393, 'Full FBS'!$B$18:$P$2049, 14, FALSE)</f>
        <v>1</v>
      </c>
      <c r="P393" s="160">
        <f>SUM((((I393+L393)/1200*0.35)+(J393+M393)/14*0.35)+(K393/90)*0.3)*100*O393</f>
        <v>23.483333333333334</v>
      </c>
      <c r="Q393" s="29"/>
      <c r="R393" s="14"/>
      <c r="S393" s="14"/>
      <c r="T393" s="14"/>
      <c r="U393" s="14"/>
    </row>
    <row r="394" spans="1:21" ht="13.5" customHeight="1">
      <c r="A394" s="154">
        <f>RANK(N394,$N$18:$N$850)</f>
        <v>377</v>
      </c>
      <c r="B394" s="148" t="s">
        <v>1519</v>
      </c>
      <c r="C394" s="148" t="s">
        <v>423</v>
      </c>
      <c r="D394" s="149" t="s">
        <v>43</v>
      </c>
      <c r="E394" s="149" t="s">
        <v>36</v>
      </c>
      <c r="F394" s="149" t="s">
        <v>337</v>
      </c>
      <c r="G394" s="156">
        <f>VLOOKUP(B394,'Full FBS'!$B$18:$M$2049,6,0)</f>
        <v>0</v>
      </c>
      <c r="H394" s="156">
        <f>VLOOKUP(B394,'Full FBS'!$B$18:$M$2049,7,0)</f>
        <v>0</v>
      </c>
      <c r="I394" s="156">
        <f>VLOOKUP(B394,'Full FBS'!$B$18:$M$2049,8,0)</f>
        <v>0</v>
      </c>
      <c r="J394" s="156">
        <f>VLOOKUP(B394,'Full FBS'!$B$18:$M$2049,9,0)</f>
        <v>0</v>
      </c>
      <c r="K394" s="156">
        <f>VLOOKUP(B394,'Full FBS'!$B$18:$M$2049,10,0)</f>
        <v>28</v>
      </c>
      <c r="L394" s="156">
        <f>VLOOKUP(B394,'Full FBS'!$B$18:$M$2049,11,0)</f>
        <v>332</v>
      </c>
      <c r="M394" s="156">
        <f>VLOOKUP(B394,'Full FBS'!$B$18:$M$2049,12,0)</f>
        <v>2</v>
      </c>
      <c r="N394" s="153">
        <f>SUM(G394*$D$8+H394*$D$5+I394*$D$9+J394*$D$6+K394*$D$11+L394*$D$10+M394*$D$7)</f>
        <v>59.2</v>
      </c>
      <c r="O394" s="159">
        <f>VLOOKUP(B394, 'Full FBS'!$B$18:$P$2049, 14, FALSE)</f>
        <v>1</v>
      </c>
      <c r="P394" s="160">
        <f>SUM((((I394+L394)/1200*0.35)+(J394+M394)/14*0.35)+(K394/90)*0.3)*100*O394</f>
        <v>24.016666666666666</v>
      </c>
      <c r="Q394" s="29"/>
      <c r="R394" s="14"/>
      <c r="S394" s="14"/>
      <c r="T394" s="14"/>
      <c r="U394" s="14"/>
    </row>
    <row r="395" spans="1:21" ht="13.5" customHeight="1">
      <c r="A395" s="154">
        <f>RANK(N395,$N$18:$N$850)</f>
        <v>378</v>
      </c>
      <c r="B395" s="148" t="s">
        <v>1086</v>
      </c>
      <c r="C395" s="148" t="s">
        <v>434</v>
      </c>
      <c r="D395" s="149" t="s">
        <v>43</v>
      </c>
      <c r="E395" s="149" t="s">
        <v>38</v>
      </c>
      <c r="F395" s="149" t="s">
        <v>41</v>
      </c>
      <c r="G395" s="156">
        <f>VLOOKUP(B395,'Full FBS'!$B$18:$M$2049,6,0)</f>
        <v>0</v>
      </c>
      <c r="H395" s="156">
        <f>VLOOKUP(B395,'Full FBS'!$B$18:$M$2049,7,0)</f>
        <v>0</v>
      </c>
      <c r="I395" s="156">
        <f>VLOOKUP(B395,'Full FBS'!$B$18:$M$2049,8,0)</f>
        <v>0</v>
      </c>
      <c r="J395" s="156">
        <f>VLOOKUP(B395,'Full FBS'!$B$18:$M$2049,9,0)</f>
        <v>0</v>
      </c>
      <c r="K395" s="156">
        <f>VLOOKUP(B395,'Full FBS'!$B$18:$M$2049,10,0)</f>
        <v>29</v>
      </c>
      <c r="L395" s="156">
        <f>VLOOKUP(B395,'Full FBS'!$B$18:$M$2049,11,0)</f>
        <v>325</v>
      </c>
      <c r="M395" s="156">
        <f>VLOOKUP(B395,'Full FBS'!$B$18:$M$2049,12,0)</f>
        <v>2</v>
      </c>
      <c r="N395" s="153">
        <f>SUM(G395*$D$8+H395*$D$5+I395*$D$9+J395*$D$6+K395*$D$11+L395*$D$10+M395*$D$7)</f>
        <v>59</v>
      </c>
      <c r="O395" s="159">
        <f>VLOOKUP(B395, 'Full FBS'!$B$18:$P$2049, 14, FALSE)</f>
        <v>1</v>
      </c>
      <c r="P395" s="160">
        <f>SUM((((I395+L395)/1200*0.35)+(J395+M395)/14*0.35)+(K395/90)*0.3)*100*O395</f>
        <v>24.145833333333332</v>
      </c>
      <c r="Q395" s="29"/>
      <c r="R395" s="14"/>
      <c r="S395" s="14"/>
      <c r="T395" s="14"/>
      <c r="U395" s="14"/>
    </row>
    <row r="396" spans="1:21" ht="13.5" customHeight="1">
      <c r="A396" s="154">
        <f>RANK(N396,$N$18:$N$850)</f>
        <v>379</v>
      </c>
      <c r="B396" s="148" t="s">
        <v>1973</v>
      </c>
      <c r="C396" s="148" t="s">
        <v>57</v>
      </c>
      <c r="D396" s="149" t="s">
        <v>43</v>
      </c>
      <c r="E396" s="149" t="s">
        <v>34</v>
      </c>
      <c r="F396" s="149" t="s">
        <v>47</v>
      </c>
      <c r="G396" s="156">
        <f>VLOOKUP(B396,'Full FBS'!$B$18:$M$2049,6,0)</f>
        <v>0</v>
      </c>
      <c r="H396" s="156">
        <f>VLOOKUP(B396,'Full FBS'!$B$18:$M$2049,7,0)</f>
        <v>0</v>
      </c>
      <c r="I396" s="156">
        <f>VLOOKUP(B396,'Full FBS'!$B$18:$M$2049,8,0)</f>
        <v>0</v>
      </c>
      <c r="J396" s="156">
        <f>VLOOKUP(B396,'Full FBS'!$B$18:$M$2049,9,0)</f>
        <v>0</v>
      </c>
      <c r="K396" s="156">
        <f>VLOOKUP(B396,'Full FBS'!$B$18:$M$2049,10,0)</f>
        <v>20</v>
      </c>
      <c r="L396" s="156">
        <f>VLOOKUP(B396,'Full FBS'!$B$18:$M$2049,11,0)</f>
        <v>369</v>
      </c>
      <c r="M396" s="156">
        <f>VLOOKUP(B396,'Full FBS'!$B$18:$M$2049,12,0)</f>
        <v>2</v>
      </c>
      <c r="N396" s="153">
        <f>SUM(G396*$D$8+H396*$D$5+I396*$D$9+J396*$D$6+K396*$D$11+L396*$D$10+M396*$D$7)</f>
        <v>58.9</v>
      </c>
      <c r="O396" s="159">
        <f>VLOOKUP(B396, 'Full FBS'!$B$18:$P$2049, 14, FALSE)</f>
        <v>1</v>
      </c>
      <c r="P396" s="160">
        <f>SUM((((I396+L396)/1200*0.35)+(J396+M396)/14*0.35)+(K396/90)*0.3)*100*O396</f>
        <v>22.429166666666667</v>
      </c>
      <c r="Q396" s="29"/>
      <c r="R396" s="14"/>
      <c r="S396" s="14"/>
      <c r="T396" s="14"/>
      <c r="U396" s="14"/>
    </row>
    <row r="397" spans="1:21" ht="13.5" customHeight="1">
      <c r="A397" s="154">
        <f>RANK(N397,$N$18:$N$850)</f>
        <v>380</v>
      </c>
      <c r="B397" s="148" t="s">
        <v>828</v>
      </c>
      <c r="C397" s="148" t="s">
        <v>1943</v>
      </c>
      <c r="D397" s="149" t="s">
        <v>43</v>
      </c>
      <c r="E397" s="149" t="s">
        <v>36</v>
      </c>
      <c r="F397" s="149" t="s">
        <v>336</v>
      </c>
      <c r="G397" s="156">
        <f>VLOOKUP(B397,'Full FBS'!$B$18:$M$2049,6,0)</f>
        <v>0</v>
      </c>
      <c r="H397" s="156">
        <f>VLOOKUP(B397,'Full FBS'!$B$18:$M$2049,7,0)</f>
        <v>0</v>
      </c>
      <c r="I397" s="156">
        <f>VLOOKUP(B397,'Full FBS'!$B$18:$M$2049,8,0)</f>
        <v>0</v>
      </c>
      <c r="J397" s="156">
        <f>VLOOKUP(B397,'Full FBS'!$B$18:$M$2049,9,0)</f>
        <v>0</v>
      </c>
      <c r="K397" s="156">
        <f>VLOOKUP(B397,'Full FBS'!$B$18:$M$2049,10,0)</f>
        <v>27</v>
      </c>
      <c r="L397" s="156">
        <f>VLOOKUP(B397,'Full FBS'!$B$18:$M$2049,11,0)</f>
        <v>331</v>
      </c>
      <c r="M397" s="156">
        <f>VLOOKUP(B397,'Full FBS'!$B$18:$M$2049,12,0)</f>
        <v>2</v>
      </c>
      <c r="N397" s="153">
        <f>SUM(G397*$D$8+H397*$D$5+I397*$D$9+J397*$D$6+K397*$D$11+L397*$D$10+M397*$D$7)</f>
        <v>58.6</v>
      </c>
      <c r="O397" s="159">
        <f>VLOOKUP(B397, 'Full FBS'!$B$18:$P$2049, 14, FALSE)</f>
        <v>1</v>
      </c>
      <c r="P397" s="160">
        <f>SUM((((I397+L397)/1200*0.35)+(J397+M397)/14*0.35)+(K397/90)*0.3)*100*O397</f>
        <v>23.654166666666665</v>
      </c>
      <c r="Q397" s="29"/>
      <c r="R397" s="14"/>
      <c r="S397" s="14"/>
      <c r="T397" s="14"/>
      <c r="U397" s="14"/>
    </row>
    <row r="398" spans="1:21" ht="13.5" customHeight="1">
      <c r="A398" s="154">
        <f>RANK(N398,$N$18:$N$850)</f>
        <v>381</v>
      </c>
      <c r="B398" s="148" t="s">
        <v>616</v>
      </c>
      <c r="C398" s="148" t="s">
        <v>438</v>
      </c>
      <c r="D398" s="149" t="s">
        <v>43</v>
      </c>
      <c r="E398" s="149" t="s">
        <v>38</v>
      </c>
      <c r="F398" s="149" t="s">
        <v>45</v>
      </c>
      <c r="G398" s="156">
        <f>VLOOKUP(B398,'Full FBS'!$B$18:$M$2049,6,0)</f>
        <v>0</v>
      </c>
      <c r="H398" s="156">
        <f>VLOOKUP(B398,'Full FBS'!$B$18:$M$2049,7,0)</f>
        <v>0</v>
      </c>
      <c r="I398" s="156">
        <f>VLOOKUP(B398,'Full FBS'!$B$18:$M$2049,8,0)</f>
        <v>0</v>
      </c>
      <c r="J398" s="156">
        <f>VLOOKUP(B398,'Full FBS'!$B$18:$M$2049,9,0)</f>
        <v>0</v>
      </c>
      <c r="K398" s="156">
        <f>VLOOKUP(B398,'Full FBS'!$B$18:$M$2049,10,0)</f>
        <v>30</v>
      </c>
      <c r="L398" s="156">
        <f>VLOOKUP(B398,'Full FBS'!$B$18:$M$2049,11,0)</f>
        <v>315</v>
      </c>
      <c r="M398" s="156">
        <f>VLOOKUP(B398,'Full FBS'!$B$18:$M$2049,12,0)</f>
        <v>2</v>
      </c>
      <c r="N398" s="153">
        <f>SUM(G398*$D$8+H398*$D$5+I398*$D$9+J398*$D$6+K398*$D$11+L398*$D$10+M398*$D$7)</f>
        <v>58.5</v>
      </c>
      <c r="O398" s="159">
        <f>VLOOKUP(B398, 'Full FBS'!$B$18:$P$2049, 14, FALSE)</f>
        <v>1</v>
      </c>
      <c r="P398" s="160">
        <f>SUM((((I398+L398)/1200*0.35)+(J398+M398)/14*0.35)+(K398/90)*0.3)*100*O398</f>
        <v>24.1875</v>
      </c>
      <c r="Q398" s="29"/>
      <c r="R398" s="14"/>
      <c r="S398" s="14"/>
      <c r="T398" s="14"/>
      <c r="U398" s="14"/>
    </row>
    <row r="399" spans="1:21" ht="13.5" customHeight="1">
      <c r="A399" s="154">
        <f>RANK(N399,$N$18:$N$850)</f>
        <v>381</v>
      </c>
      <c r="B399" s="148" t="s">
        <v>1403</v>
      </c>
      <c r="C399" s="148" t="s">
        <v>1929</v>
      </c>
      <c r="D399" s="149" t="s">
        <v>43</v>
      </c>
      <c r="E399" s="149" t="s">
        <v>36</v>
      </c>
      <c r="F399" s="149" t="s">
        <v>1966</v>
      </c>
      <c r="G399" s="156">
        <f>VLOOKUP(B399,'Full FBS'!$B$18:$M$2049,6,0)</f>
        <v>0</v>
      </c>
      <c r="H399" s="156">
        <f>VLOOKUP(B399,'Full FBS'!$B$18:$M$2049,7,0)</f>
        <v>0</v>
      </c>
      <c r="I399" s="156">
        <f>VLOOKUP(B399,'Full FBS'!$B$18:$M$2049,8,0)</f>
        <v>0</v>
      </c>
      <c r="J399" s="156">
        <f>VLOOKUP(B399,'Full FBS'!$B$18:$M$2049,9,0)</f>
        <v>0</v>
      </c>
      <c r="K399" s="156">
        <f>VLOOKUP(B399,'Full FBS'!$B$18:$M$2049,10,0)</f>
        <v>25</v>
      </c>
      <c r="L399" s="156">
        <f>VLOOKUP(B399,'Full FBS'!$B$18:$M$2049,11,0)</f>
        <v>340</v>
      </c>
      <c r="M399" s="156">
        <f>VLOOKUP(B399,'Full FBS'!$B$18:$M$2049,12,0)</f>
        <v>2</v>
      </c>
      <c r="N399" s="153">
        <f>SUM(G399*$D$8+H399*$D$5+I399*$D$9+J399*$D$6+K399*$D$11+L399*$D$10+M399*$D$7)</f>
        <v>58.5</v>
      </c>
      <c r="O399" s="159">
        <f>VLOOKUP(B399, 'Full FBS'!$B$18:$P$2049, 14, FALSE)</f>
        <v>1</v>
      </c>
      <c r="P399" s="160">
        <f>SUM((((I399+L399)/1200*0.35)+(J399+M399)/14*0.35)+(K399/90)*0.3)*100*O399</f>
        <v>23.25</v>
      </c>
      <c r="Q399" s="29"/>
      <c r="R399" s="14"/>
      <c r="S399" s="14"/>
      <c r="T399" s="14"/>
      <c r="U399" s="14"/>
    </row>
    <row r="400" spans="1:21" ht="13.5" customHeight="1">
      <c r="A400" s="154">
        <f>RANK(N400,$N$18:$N$850)</f>
        <v>383</v>
      </c>
      <c r="B400" s="148" t="s">
        <v>610</v>
      </c>
      <c r="C400" s="148" t="s">
        <v>406</v>
      </c>
      <c r="D400" s="149" t="s">
        <v>43</v>
      </c>
      <c r="E400" s="149" t="s">
        <v>38</v>
      </c>
      <c r="F400" s="149" t="s">
        <v>45</v>
      </c>
      <c r="G400" s="156">
        <f>VLOOKUP(B400,'Full FBS'!$B$18:$M$2049,6,0)</f>
        <v>0</v>
      </c>
      <c r="H400" s="156">
        <f>VLOOKUP(B400,'Full FBS'!$B$18:$M$2049,7,0)</f>
        <v>0</v>
      </c>
      <c r="I400" s="156">
        <f>VLOOKUP(B400,'Full FBS'!$B$18:$M$2049,8,0)</f>
        <v>0</v>
      </c>
      <c r="J400" s="156">
        <f>VLOOKUP(B400,'Full FBS'!$B$18:$M$2049,9,0)</f>
        <v>0</v>
      </c>
      <c r="K400" s="156">
        <f>VLOOKUP(B400,'Full FBS'!$B$18:$M$2049,10,0)</f>
        <v>22</v>
      </c>
      <c r="L400" s="156">
        <f>VLOOKUP(B400,'Full FBS'!$B$18:$M$2049,11,0)</f>
        <v>352</v>
      </c>
      <c r="M400" s="156">
        <f>VLOOKUP(B400,'Full FBS'!$B$18:$M$2049,12,0)</f>
        <v>2</v>
      </c>
      <c r="N400" s="153">
        <f>SUM(G400*$D$8+H400*$D$5+I400*$D$9+J400*$D$6+K400*$D$11+L400*$D$10+M400*$D$7)</f>
        <v>58.2</v>
      </c>
      <c r="O400" s="159">
        <f>VLOOKUP(B400, 'Full FBS'!$B$18:$P$2049, 14, FALSE)</f>
        <v>1</v>
      </c>
      <c r="P400" s="160">
        <f>SUM((((I400+L400)/1200*0.35)+(J400+M400)/14*0.35)+(K400/90)*0.3)*100*O400</f>
        <v>22.599999999999998</v>
      </c>
      <c r="Q400" s="29"/>
      <c r="R400" s="14"/>
      <c r="S400" s="14"/>
      <c r="T400" s="14"/>
      <c r="U400" s="14"/>
    </row>
    <row r="401" spans="1:21" ht="13.5" customHeight="1">
      <c r="A401" s="154">
        <f>RANK(N401,$N$18:$N$850)</f>
        <v>384</v>
      </c>
      <c r="B401" s="148" t="s">
        <v>1997</v>
      </c>
      <c r="C401" s="148" t="s">
        <v>1924</v>
      </c>
      <c r="D401" s="149" t="s">
        <v>43</v>
      </c>
      <c r="E401" s="149" t="s">
        <v>38</v>
      </c>
      <c r="F401" s="149" t="s">
        <v>1966</v>
      </c>
      <c r="G401" s="156">
        <f>VLOOKUP(B401,'Full FBS'!$B$18:$M$2049,6,0)</f>
        <v>0</v>
      </c>
      <c r="H401" s="156">
        <f>VLOOKUP(B401,'Full FBS'!$B$18:$M$2049,7,0)</f>
        <v>0</v>
      </c>
      <c r="I401" s="156">
        <f>VLOOKUP(B401,'Full FBS'!$B$18:$M$2049,8,0)</f>
        <v>0</v>
      </c>
      <c r="J401" s="156">
        <f>VLOOKUP(B401,'Full FBS'!$B$18:$M$2049,9,0)</f>
        <v>0</v>
      </c>
      <c r="K401" s="156">
        <f>VLOOKUP(B401,'Full FBS'!$B$18:$M$2049,10,0)</f>
        <v>25</v>
      </c>
      <c r="L401" s="156">
        <f>VLOOKUP(B401,'Full FBS'!$B$18:$M$2049,11,0)</f>
        <v>336</v>
      </c>
      <c r="M401" s="156">
        <f>VLOOKUP(B401,'Full FBS'!$B$18:$M$2049,12,0)</f>
        <v>2</v>
      </c>
      <c r="N401" s="153">
        <f>SUM(G401*$D$8+H401*$D$5+I401*$D$9+J401*$D$6+K401*$D$11+L401*$D$10+M401*$D$7)</f>
        <v>58.1</v>
      </c>
      <c r="O401" s="159">
        <f>VLOOKUP(B401, 'Full FBS'!$B$18:$P$2049, 14, FALSE)</f>
        <v>1</v>
      </c>
      <c r="P401" s="160">
        <f>SUM((((I401+L401)/1200*0.35)+(J401+M401)/14*0.35)+(K401/90)*0.3)*100*O401</f>
        <v>23.133333333333333</v>
      </c>
      <c r="Q401" s="29"/>
      <c r="R401" s="14"/>
      <c r="S401" s="14"/>
      <c r="T401" s="14"/>
      <c r="U401" s="14"/>
    </row>
    <row r="402" spans="1:21" ht="13.5" customHeight="1">
      <c r="A402" s="154">
        <f>RANK(N402,$N$18:$N$850)</f>
        <v>385</v>
      </c>
      <c r="B402" s="148" t="s">
        <v>1797</v>
      </c>
      <c r="C402" s="148" t="s">
        <v>1957</v>
      </c>
      <c r="D402" s="149" t="s">
        <v>43</v>
      </c>
      <c r="E402" s="149" t="s">
        <v>38</v>
      </c>
      <c r="F402" s="149" t="s">
        <v>1047</v>
      </c>
      <c r="G402" s="156">
        <f>VLOOKUP(B402,'Full FBS'!$B$18:$M$2049,6,0)</f>
        <v>0</v>
      </c>
      <c r="H402" s="156">
        <f>VLOOKUP(B402,'Full FBS'!$B$18:$M$2049,7,0)</f>
        <v>0</v>
      </c>
      <c r="I402" s="156">
        <f>VLOOKUP(B402,'Full FBS'!$B$18:$M$2049,8,0)</f>
        <v>0</v>
      </c>
      <c r="J402" s="156">
        <f>VLOOKUP(B402,'Full FBS'!$B$18:$M$2049,9,0)</f>
        <v>0</v>
      </c>
      <c r="K402" s="156">
        <f>VLOOKUP(B402,'Full FBS'!$B$18:$M$2049,10,0)</f>
        <v>30</v>
      </c>
      <c r="L402" s="156">
        <f>VLOOKUP(B402,'Full FBS'!$B$18:$M$2049,11,0)</f>
        <v>307</v>
      </c>
      <c r="M402" s="156">
        <f>VLOOKUP(B402,'Full FBS'!$B$18:$M$2049,12,0)</f>
        <v>2</v>
      </c>
      <c r="N402" s="153">
        <f>SUM(G402*$D$8+H402*$D$5+I402*$D$9+J402*$D$6+K402*$D$11+L402*$D$10+M402*$D$7)</f>
        <v>57.7</v>
      </c>
      <c r="O402" s="159">
        <f>VLOOKUP(B402, 'Full FBS'!$B$18:$P$2049, 14, FALSE)</f>
        <v>1</v>
      </c>
      <c r="P402" s="160">
        <f>SUM((((I402+L402)/1200*0.35)+(J402+M402)/14*0.35)+(K402/90)*0.3)*100*O402</f>
        <v>23.954166666666666</v>
      </c>
      <c r="Q402" s="29"/>
      <c r="R402" s="14"/>
      <c r="S402" s="14"/>
      <c r="T402" s="14"/>
      <c r="U402" s="14"/>
    </row>
    <row r="403" spans="1:21" ht="13.5" customHeight="1">
      <c r="A403" s="154">
        <f>RANK(N403,$N$18:$N$850)</f>
        <v>386</v>
      </c>
      <c r="B403" s="148" t="s">
        <v>1117</v>
      </c>
      <c r="C403" s="148" t="s">
        <v>454</v>
      </c>
      <c r="D403" s="149" t="s">
        <v>43</v>
      </c>
      <c r="E403" s="149" t="s">
        <v>38</v>
      </c>
      <c r="F403" s="149" t="s">
        <v>47</v>
      </c>
      <c r="G403" s="156">
        <f>VLOOKUP(B403,'Full FBS'!$B$18:$M$2049,6,0)</f>
        <v>0</v>
      </c>
      <c r="H403" s="156">
        <f>VLOOKUP(B403,'Full FBS'!$B$18:$M$2049,7,0)</f>
        <v>0</v>
      </c>
      <c r="I403" s="156">
        <f>VLOOKUP(B403,'Full FBS'!$B$18:$M$2049,8,0)</f>
        <v>22</v>
      </c>
      <c r="J403" s="156">
        <f>VLOOKUP(B403,'Full FBS'!$B$18:$M$2049,9,0)</f>
        <v>0</v>
      </c>
      <c r="K403" s="156">
        <f>VLOOKUP(B403,'Full FBS'!$B$18:$M$2049,10,0)</f>
        <v>19</v>
      </c>
      <c r="L403" s="156">
        <f>VLOOKUP(B403,'Full FBS'!$B$18:$M$2049,11,0)</f>
        <v>277</v>
      </c>
      <c r="M403" s="156">
        <f>VLOOKUP(B403,'Full FBS'!$B$18:$M$2049,12,0)</f>
        <v>3</v>
      </c>
      <c r="N403" s="153">
        <f>SUM(G403*$D$8+H403*$D$5+I403*$D$9+J403*$D$6+K403*$D$11+L403*$D$10+M403*$D$7)</f>
        <v>57.400000000000006</v>
      </c>
      <c r="O403" s="159">
        <f>VLOOKUP(B403, 'Full FBS'!$B$18:$P$2049, 14, FALSE)</f>
        <v>1</v>
      </c>
      <c r="P403" s="160">
        <f>SUM((((I403+L403)/1200*0.35)+(J403+M403)/14*0.35)+(K403/90)*0.3)*100*O403</f>
        <v>22.554166666666667</v>
      </c>
      <c r="Q403" s="29"/>
      <c r="R403" s="14"/>
      <c r="S403" s="14"/>
      <c r="T403" s="14"/>
      <c r="U403" s="14"/>
    </row>
    <row r="404" spans="1:21" ht="13.5" customHeight="1">
      <c r="A404" s="154">
        <f>RANK(N404,$N$18:$N$850)</f>
        <v>387</v>
      </c>
      <c r="B404" s="148" t="s">
        <v>2163</v>
      </c>
      <c r="C404" s="148" t="s">
        <v>54</v>
      </c>
      <c r="D404" s="149" t="s">
        <v>43</v>
      </c>
      <c r="E404" s="149" t="s">
        <v>34</v>
      </c>
      <c r="F404" s="149" t="s">
        <v>45</v>
      </c>
      <c r="G404" s="156">
        <f>VLOOKUP(B404,'Full FBS'!$B$18:$M$2049,6,0)</f>
        <v>0</v>
      </c>
      <c r="H404" s="156">
        <f>VLOOKUP(B404,'Full FBS'!$B$18:$M$2049,7,0)</f>
        <v>0</v>
      </c>
      <c r="I404" s="156">
        <f>VLOOKUP(B404,'Full FBS'!$B$18:$M$2049,8,0)</f>
        <v>0</v>
      </c>
      <c r="J404" s="156">
        <f>VLOOKUP(B404,'Full FBS'!$B$18:$M$2049,9,0)</f>
        <v>0</v>
      </c>
      <c r="K404" s="156">
        <f>VLOOKUP(B404,'Full FBS'!$B$18:$M$2049,10,0)</f>
        <v>22</v>
      </c>
      <c r="L404" s="156">
        <f>VLOOKUP(B404,'Full FBS'!$B$18:$M$2049,11,0)</f>
        <v>344</v>
      </c>
      <c r="M404" s="156">
        <f>VLOOKUP(B404,'Full FBS'!$B$18:$M$2049,12,0)</f>
        <v>2</v>
      </c>
      <c r="N404" s="153">
        <f>SUM(G404*$D$8+H404*$D$5+I404*$D$9+J404*$D$6+K404*$D$11+L404*$D$10+M404*$D$7)</f>
        <v>57.4</v>
      </c>
      <c r="O404" s="159">
        <f>VLOOKUP(B404, 'Full FBS'!$B$18:$P$2049, 14, FALSE)</f>
        <v>1</v>
      </c>
      <c r="P404" s="160">
        <f>SUM((((I404+L404)/1200*0.35)+(J404+M404)/14*0.35)+(K404/90)*0.3)*100*O404</f>
        <v>22.366666666666664</v>
      </c>
      <c r="Q404" s="29"/>
      <c r="R404" s="14"/>
      <c r="S404" s="14"/>
      <c r="T404" s="14"/>
      <c r="U404" s="14"/>
    </row>
    <row r="405" spans="1:21" ht="13.5" customHeight="1">
      <c r="A405" s="154">
        <f>RANK(N405,$N$18:$N$850)</f>
        <v>388</v>
      </c>
      <c r="B405" s="148" t="s">
        <v>1545</v>
      </c>
      <c r="C405" s="148" t="s">
        <v>1939</v>
      </c>
      <c r="D405" s="149" t="s">
        <v>43</v>
      </c>
      <c r="E405" s="149" t="s">
        <v>38</v>
      </c>
      <c r="F405" s="149" t="s">
        <v>41</v>
      </c>
      <c r="G405" s="156">
        <f>VLOOKUP(B405,'Full FBS'!$B$18:$M$2049,6,0)</f>
        <v>0</v>
      </c>
      <c r="H405" s="156">
        <f>VLOOKUP(B405,'Full FBS'!$B$18:$M$2049,7,0)</f>
        <v>0</v>
      </c>
      <c r="I405" s="156">
        <f>VLOOKUP(B405,'Full FBS'!$B$18:$M$2049,8,0)</f>
        <v>0</v>
      </c>
      <c r="J405" s="156">
        <f>VLOOKUP(B405,'Full FBS'!$B$18:$M$2049,9,0)</f>
        <v>0</v>
      </c>
      <c r="K405" s="156">
        <f>VLOOKUP(B405,'Full FBS'!$B$18:$M$2049,10,0)</f>
        <v>26</v>
      </c>
      <c r="L405" s="156">
        <f>VLOOKUP(B405,'Full FBS'!$B$18:$M$2049,11,0)</f>
        <v>323</v>
      </c>
      <c r="M405" s="156">
        <f>VLOOKUP(B405,'Full FBS'!$B$18:$M$2049,12,0)</f>
        <v>2</v>
      </c>
      <c r="N405" s="153">
        <f>SUM(G405*$D$8+H405*$D$5+I405*$D$9+J405*$D$6+K405*$D$11+L405*$D$10+M405*$D$7)</f>
        <v>57.300000000000004</v>
      </c>
      <c r="O405" s="159">
        <f>VLOOKUP(B405, 'Full FBS'!$B$18:$P$2049, 14, FALSE)</f>
        <v>1</v>
      </c>
      <c r="P405" s="160">
        <f>SUM((((I405+L405)/1200*0.35)+(J405+M405)/14*0.35)+(K405/90)*0.3)*100*O405</f>
        <v>23.087499999999999</v>
      </c>
      <c r="Q405" s="29"/>
      <c r="R405" s="14"/>
      <c r="S405" s="14"/>
      <c r="T405" s="14"/>
      <c r="U405" s="14"/>
    </row>
    <row r="406" spans="1:21" ht="13.5" customHeight="1">
      <c r="A406" s="154">
        <f>RANK(N406,$N$18:$N$850)</f>
        <v>389</v>
      </c>
      <c r="B406" s="148" t="s">
        <v>936</v>
      </c>
      <c r="C406" s="148" t="s">
        <v>1954</v>
      </c>
      <c r="D406" s="149" t="s">
        <v>43</v>
      </c>
      <c r="E406" s="149" t="s">
        <v>34</v>
      </c>
      <c r="F406" s="149" t="s">
        <v>336</v>
      </c>
      <c r="G406" s="156">
        <f>VLOOKUP(B406,'Full FBS'!$B$18:$M$2049,6,0)</f>
        <v>0</v>
      </c>
      <c r="H406" s="156">
        <f>VLOOKUP(B406,'Full FBS'!$B$18:$M$2049,7,0)</f>
        <v>0</v>
      </c>
      <c r="I406" s="156">
        <f>VLOOKUP(B406,'Full FBS'!$B$18:$M$2049,8,0)</f>
        <v>10</v>
      </c>
      <c r="J406" s="156">
        <f>VLOOKUP(B406,'Full FBS'!$B$18:$M$2049,9,0)</f>
        <v>1</v>
      </c>
      <c r="K406" s="156">
        <f>VLOOKUP(B406,'Full FBS'!$B$18:$M$2049,10,0)</f>
        <v>22</v>
      </c>
      <c r="L406" s="156">
        <f>VLOOKUP(B406,'Full FBS'!$B$18:$M$2049,11,0)</f>
        <v>273</v>
      </c>
      <c r="M406" s="156">
        <f>VLOOKUP(B406,'Full FBS'!$B$18:$M$2049,12,0)</f>
        <v>2</v>
      </c>
      <c r="N406" s="153">
        <f>SUM(G406*$D$8+H406*$D$5+I406*$D$9+J406*$D$6+K406*$D$11+L406*$D$10+M406*$D$7)</f>
        <v>57.3</v>
      </c>
      <c r="O406" s="159">
        <f>VLOOKUP(B406, 'Full FBS'!$B$18:$P$2049, 14, FALSE)</f>
        <v>1</v>
      </c>
      <c r="P406" s="160">
        <f>SUM((((I406+L406)/1200*0.35)+(J406+M406)/14*0.35)+(K406/90)*0.3)*100*O406</f>
        <v>23.087499999999999</v>
      </c>
      <c r="Q406" s="29"/>
      <c r="R406" s="14"/>
      <c r="S406" s="14"/>
      <c r="T406" s="14"/>
      <c r="U406" s="14"/>
    </row>
    <row r="407" spans="1:21" ht="13.5" customHeight="1">
      <c r="A407" s="154">
        <f>RANK(N407,$N$18:$N$850)</f>
        <v>390</v>
      </c>
      <c r="B407" s="148" t="s">
        <v>1411</v>
      </c>
      <c r="C407" s="148" t="s">
        <v>1930</v>
      </c>
      <c r="D407" s="149" t="s">
        <v>43</v>
      </c>
      <c r="E407" s="149" t="s">
        <v>38</v>
      </c>
      <c r="F407" s="149" t="s">
        <v>1966</v>
      </c>
      <c r="G407" s="156">
        <f>VLOOKUP(B407,'Full FBS'!$B$18:$M$2049,6,0)</f>
        <v>0</v>
      </c>
      <c r="H407" s="156">
        <f>VLOOKUP(B407,'Full FBS'!$B$18:$M$2049,7,0)</f>
        <v>0</v>
      </c>
      <c r="I407" s="156">
        <f>VLOOKUP(B407,'Full FBS'!$B$18:$M$2049,8,0)</f>
        <v>0</v>
      </c>
      <c r="J407" s="156">
        <f>VLOOKUP(B407,'Full FBS'!$B$18:$M$2049,9,0)</f>
        <v>0</v>
      </c>
      <c r="K407" s="156">
        <f>VLOOKUP(B407,'Full FBS'!$B$18:$M$2049,10,0)</f>
        <v>24</v>
      </c>
      <c r="L407" s="156">
        <f>VLOOKUP(B407,'Full FBS'!$B$18:$M$2049,11,0)</f>
        <v>331</v>
      </c>
      <c r="M407" s="156">
        <f>VLOOKUP(B407,'Full FBS'!$B$18:$M$2049,12,0)</f>
        <v>2</v>
      </c>
      <c r="N407" s="153">
        <f>SUM(G407*$D$8+H407*$D$5+I407*$D$9+J407*$D$6+K407*$D$11+L407*$D$10+M407*$D$7)</f>
        <v>57.1</v>
      </c>
      <c r="O407" s="159">
        <f>VLOOKUP(B407, 'Full FBS'!$B$18:$P$2049, 14, FALSE)</f>
        <v>1</v>
      </c>
      <c r="P407" s="160">
        <f>SUM((((I407+L407)/1200*0.35)+(J407+M407)/14*0.35)+(K407/90)*0.3)*100*O407</f>
        <v>22.654166666666665</v>
      </c>
      <c r="Q407" s="29"/>
      <c r="R407" s="14"/>
      <c r="S407" s="14"/>
      <c r="T407" s="14"/>
      <c r="U407" s="14"/>
    </row>
    <row r="408" spans="1:21" ht="13.5" customHeight="1">
      <c r="A408" s="154">
        <f>RANK(N408,$N$18:$N$850)</f>
        <v>390</v>
      </c>
      <c r="B408" s="148" t="s">
        <v>2127</v>
      </c>
      <c r="C408" s="148" t="s">
        <v>439</v>
      </c>
      <c r="D408" s="149" t="s">
        <v>43</v>
      </c>
      <c r="E408" s="149" t="s">
        <v>38</v>
      </c>
      <c r="F408" s="149" t="s">
        <v>35</v>
      </c>
      <c r="G408" s="156">
        <f>VLOOKUP(B408,'Full FBS'!$B$18:$M$2049,6,0)</f>
        <v>0</v>
      </c>
      <c r="H408" s="156">
        <f>VLOOKUP(B408,'Full FBS'!$B$18:$M$2049,7,0)</f>
        <v>0</v>
      </c>
      <c r="I408" s="156">
        <f>VLOOKUP(B408,'Full FBS'!$B$18:$M$2049,8,0)</f>
        <v>0</v>
      </c>
      <c r="J408" s="156">
        <f>VLOOKUP(B408,'Full FBS'!$B$18:$M$2049,9,0)</f>
        <v>0</v>
      </c>
      <c r="K408" s="156">
        <f>VLOOKUP(B408,'Full FBS'!$B$18:$M$2049,10,0)</f>
        <v>26</v>
      </c>
      <c r="L408" s="156">
        <f>VLOOKUP(B408,'Full FBS'!$B$18:$M$2049,11,0)</f>
        <v>321</v>
      </c>
      <c r="M408" s="156">
        <f>VLOOKUP(B408,'Full FBS'!$B$18:$M$2049,12,0)</f>
        <v>2</v>
      </c>
      <c r="N408" s="153">
        <f>SUM(G408*$D$8+H408*$D$5+I408*$D$9+J408*$D$6+K408*$D$11+L408*$D$10+M408*$D$7)</f>
        <v>57.1</v>
      </c>
      <c r="O408" s="159">
        <f>VLOOKUP(B408, 'Full FBS'!$B$18:$P$2049, 14, FALSE)</f>
        <v>1</v>
      </c>
      <c r="P408" s="160">
        <f>SUM((((I408+L408)/1200*0.35)+(J408+M408)/14*0.35)+(K408/90)*0.3)*100*O408</f>
        <v>23.029166666666669</v>
      </c>
      <c r="Q408" s="29"/>
      <c r="R408" s="14"/>
      <c r="S408" s="14"/>
      <c r="T408" s="14"/>
      <c r="U408" s="14"/>
    </row>
    <row r="409" spans="1:21" ht="13.5" customHeight="1">
      <c r="A409" s="154">
        <f>RANK(N409,$N$18:$N$850)</f>
        <v>392</v>
      </c>
      <c r="B409" s="148" t="s">
        <v>180</v>
      </c>
      <c r="C409" s="148" t="s">
        <v>1923</v>
      </c>
      <c r="D409" s="149" t="s">
        <v>43</v>
      </c>
      <c r="E409" s="149" t="s">
        <v>34</v>
      </c>
      <c r="F409" s="149" t="s">
        <v>336</v>
      </c>
      <c r="G409" s="156">
        <f>VLOOKUP(B409,'Full FBS'!$B$18:$M$2049,6,0)</f>
        <v>0</v>
      </c>
      <c r="H409" s="156">
        <f>VLOOKUP(B409,'Full FBS'!$B$18:$M$2049,7,0)</f>
        <v>0</v>
      </c>
      <c r="I409" s="156">
        <f>VLOOKUP(B409,'Full FBS'!$B$18:$M$2049,8,0)</f>
        <v>0</v>
      </c>
      <c r="J409" s="156">
        <f>VLOOKUP(B409,'Full FBS'!$B$18:$M$2049,9,0)</f>
        <v>0</v>
      </c>
      <c r="K409" s="156">
        <f>VLOOKUP(B409,'Full FBS'!$B$18:$M$2049,10,0)</f>
        <v>25</v>
      </c>
      <c r="L409" s="156">
        <f>VLOOKUP(B409,'Full FBS'!$B$18:$M$2049,11,0)</f>
        <v>325</v>
      </c>
      <c r="M409" s="156">
        <f>VLOOKUP(B409,'Full FBS'!$B$18:$M$2049,12,0)</f>
        <v>2</v>
      </c>
      <c r="N409" s="153">
        <f>SUM(G409*$D$8+H409*$D$5+I409*$D$9+J409*$D$6+K409*$D$11+L409*$D$10+M409*$D$7)</f>
        <v>57</v>
      </c>
      <c r="O409" s="159">
        <f>VLOOKUP(B409, 'Full FBS'!$B$18:$P$2049, 14, FALSE)</f>
        <v>1</v>
      </c>
      <c r="P409" s="160">
        <f>SUM((((I409+L409)/1200*0.35)+(J409+M409)/14*0.35)+(K409/90)*0.3)*100*O409</f>
        <v>22.812499999999996</v>
      </c>
      <c r="Q409" s="29"/>
      <c r="R409" s="14"/>
      <c r="S409" s="14"/>
      <c r="T409" s="14"/>
      <c r="U409" s="14"/>
    </row>
    <row r="410" spans="1:21" ht="13.5" customHeight="1">
      <c r="A410" s="154">
        <f>RANK(N410,$N$18:$N$850)</f>
        <v>393</v>
      </c>
      <c r="B410" s="148" t="s">
        <v>1027</v>
      </c>
      <c r="C410" s="148" t="s">
        <v>1931</v>
      </c>
      <c r="D410" s="149" t="s">
        <v>43</v>
      </c>
      <c r="E410" s="149" t="s">
        <v>34</v>
      </c>
      <c r="F410" s="149" t="s">
        <v>48</v>
      </c>
      <c r="G410" s="156">
        <f>VLOOKUP(B410,'Full FBS'!$B$18:$M$2049,6,0)</f>
        <v>0</v>
      </c>
      <c r="H410" s="156">
        <f>VLOOKUP(B410,'Full FBS'!$B$18:$M$2049,7,0)</f>
        <v>0</v>
      </c>
      <c r="I410" s="156">
        <f>VLOOKUP(B410,'Full FBS'!$B$18:$M$2049,8,0)</f>
        <v>0</v>
      </c>
      <c r="J410" s="156">
        <f>VLOOKUP(B410,'Full FBS'!$B$18:$M$2049,9,0)</f>
        <v>0</v>
      </c>
      <c r="K410" s="156">
        <f>VLOOKUP(B410,'Full FBS'!$B$18:$M$2049,10,0)</f>
        <v>25</v>
      </c>
      <c r="L410" s="156">
        <f>VLOOKUP(B410,'Full FBS'!$B$18:$M$2049,11,0)</f>
        <v>321</v>
      </c>
      <c r="M410" s="156">
        <f>VLOOKUP(B410,'Full FBS'!$B$18:$M$2049,12,0)</f>
        <v>2</v>
      </c>
      <c r="N410" s="153">
        <f>SUM(G410*$D$8+H410*$D$5+I410*$D$9+J410*$D$6+K410*$D$11+L410*$D$10+M410*$D$7)</f>
        <v>56.6</v>
      </c>
      <c r="O410" s="159">
        <f>VLOOKUP(B410, 'Full FBS'!$B$18:$P$2049, 14, FALSE)</f>
        <v>1</v>
      </c>
      <c r="P410" s="160">
        <f>SUM((((I410+L410)/1200*0.35)+(J410+M410)/14*0.35)+(K410/90)*0.3)*100*O410</f>
        <v>22.695833333333333</v>
      </c>
      <c r="Q410" s="29"/>
      <c r="R410" s="14"/>
      <c r="S410" s="14"/>
      <c r="T410" s="14"/>
      <c r="U410" s="14"/>
    </row>
    <row r="411" spans="1:21" ht="13.5" customHeight="1">
      <c r="A411" s="154">
        <f>RANK(N411,$N$18:$N$850)</f>
        <v>394</v>
      </c>
      <c r="B411" s="148" t="s">
        <v>1974</v>
      </c>
      <c r="C411" s="148" t="s">
        <v>425</v>
      </c>
      <c r="D411" s="149" t="s">
        <v>43</v>
      </c>
      <c r="E411" s="149" t="s">
        <v>40</v>
      </c>
      <c r="F411" s="149" t="s">
        <v>45</v>
      </c>
      <c r="G411" s="156">
        <f>VLOOKUP(B411,'Full FBS'!$B$18:$M$2049,6,0)</f>
        <v>0</v>
      </c>
      <c r="H411" s="156">
        <f>VLOOKUP(B411,'Full FBS'!$B$18:$M$2049,7,0)</f>
        <v>0</v>
      </c>
      <c r="I411" s="156">
        <f>VLOOKUP(B411,'Full FBS'!$B$18:$M$2049,8,0)</f>
        <v>25</v>
      </c>
      <c r="J411" s="156">
        <f>VLOOKUP(B411,'Full FBS'!$B$18:$M$2049,9,0)</f>
        <v>0</v>
      </c>
      <c r="K411" s="156">
        <f>VLOOKUP(B411,'Full FBS'!$B$18:$M$2049,10,0)</f>
        <v>23</v>
      </c>
      <c r="L411" s="156">
        <f>VLOOKUP(B411,'Full FBS'!$B$18:$M$2049,11,0)</f>
        <v>305</v>
      </c>
      <c r="M411" s="156">
        <f>VLOOKUP(B411,'Full FBS'!$B$18:$M$2049,12,0)</f>
        <v>2</v>
      </c>
      <c r="N411" s="153">
        <f>SUM(G411*$D$8+H411*$D$5+I411*$D$9+J411*$D$6+K411*$D$11+L411*$D$10+M411*$D$7)</f>
        <v>56.5</v>
      </c>
      <c r="O411" s="159">
        <f>VLOOKUP(B411, 'Full FBS'!$B$18:$P$2049, 14, FALSE)</f>
        <v>1</v>
      </c>
      <c r="P411" s="160">
        <f>SUM((((I411+L411)/1200*0.35)+(J411+M411)/14*0.35)+(K411/90)*0.3)*100*O411</f>
        <v>22.291666666666664</v>
      </c>
      <c r="Q411" s="29"/>
      <c r="R411" s="14"/>
      <c r="S411" s="14"/>
      <c r="T411" s="14"/>
      <c r="U411" s="14"/>
    </row>
    <row r="412" spans="1:21" ht="13.5" customHeight="1">
      <c r="A412" s="154">
        <f>RANK(N412,$N$18:$N$850)</f>
        <v>395</v>
      </c>
      <c r="B412" s="148" t="s">
        <v>1179</v>
      </c>
      <c r="C412" s="148" t="s">
        <v>1911</v>
      </c>
      <c r="D412" s="149" t="s">
        <v>43</v>
      </c>
      <c r="E412" s="149" t="s">
        <v>34</v>
      </c>
      <c r="F412" s="149" t="s">
        <v>41</v>
      </c>
      <c r="G412" s="156">
        <f>VLOOKUP(B412,'Full FBS'!$B$18:$M$2049,6,0)</f>
        <v>0</v>
      </c>
      <c r="H412" s="156">
        <f>VLOOKUP(B412,'Full FBS'!$B$18:$M$2049,7,0)</f>
        <v>0</v>
      </c>
      <c r="I412" s="156">
        <f>VLOOKUP(B412,'Full FBS'!$B$18:$M$2049,8,0)</f>
        <v>0</v>
      </c>
      <c r="J412" s="156">
        <f>VLOOKUP(B412,'Full FBS'!$B$18:$M$2049,9,0)</f>
        <v>0</v>
      </c>
      <c r="K412" s="156">
        <f>VLOOKUP(B412,'Full FBS'!$B$18:$M$2049,10,0)</f>
        <v>23</v>
      </c>
      <c r="L412" s="156">
        <f>VLOOKUP(B412,'Full FBS'!$B$18:$M$2049,11,0)</f>
        <v>329</v>
      </c>
      <c r="M412" s="156">
        <f>VLOOKUP(B412,'Full FBS'!$B$18:$M$2049,12,0)</f>
        <v>2</v>
      </c>
      <c r="N412" s="153">
        <f>SUM(G412*$D$8+H412*$D$5+I412*$D$9+J412*$D$6+K412*$D$11+L412*$D$10+M412*$D$7)</f>
        <v>56.4</v>
      </c>
      <c r="O412" s="159">
        <f>VLOOKUP(B412, 'Full FBS'!$B$18:$P$2049, 14, FALSE)</f>
        <v>1</v>
      </c>
      <c r="P412" s="160">
        <f>SUM((((I412+L412)/1200*0.35)+(J412+M412)/14*0.35)+(K412/90)*0.3)*100*O412</f>
        <v>22.262499999999999</v>
      </c>
      <c r="Q412" s="29"/>
      <c r="R412" s="14"/>
      <c r="S412" s="14"/>
      <c r="T412" s="14"/>
      <c r="U412" s="14"/>
    </row>
    <row r="413" spans="1:21" ht="13.5" customHeight="1">
      <c r="A413" s="154">
        <f>RANK(N413,$N$18:$N$850)</f>
        <v>396</v>
      </c>
      <c r="B413" s="148" t="s">
        <v>329</v>
      </c>
      <c r="C413" s="148" t="s">
        <v>419</v>
      </c>
      <c r="D413" s="149" t="s">
        <v>43</v>
      </c>
      <c r="E413" s="149" t="s">
        <v>34</v>
      </c>
      <c r="F413" s="149" t="s">
        <v>37</v>
      </c>
      <c r="G413" s="156">
        <f>VLOOKUP(B413,'Full FBS'!$B$18:$M$2049,6,0)</f>
        <v>0</v>
      </c>
      <c r="H413" s="156">
        <f>VLOOKUP(B413,'Full FBS'!$B$18:$M$2049,7,0)</f>
        <v>0</v>
      </c>
      <c r="I413" s="156">
        <f>VLOOKUP(B413,'Full FBS'!$B$18:$M$2049,8,0)</f>
        <v>0</v>
      </c>
      <c r="J413" s="156">
        <f>VLOOKUP(B413,'Full FBS'!$B$18:$M$2049,9,0)</f>
        <v>0</v>
      </c>
      <c r="K413" s="156">
        <f>VLOOKUP(B413,'Full FBS'!$B$18:$M$2049,10,0)</f>
        <v>26</v>
      </c>
      <c r="L413" s="156">
        <f>VLOOKUP(B413,'Full FBS'!$B$18:$M$2049,11,0)</f>
        <v>310</v>
      </c>
      <c r="M413" s="156">
        <f>VLOOKUP(B413,'Full FBS'!$B$18:$M$2049,12,0)</f>
        <v>2</v>
      </c>
      <c r="N413" s="153">
        <f>SUM(G413*$D$8+H413*$D$5+I413*$D$9+J413*$D$6+K413*$D$11+L413*$D$10+M413*$D$7)</f>
        <v>56</v>
      </c>
      <c r="O413" s="159">
        <f>VLOOKUP(B413, 'Full FBS'!$B$18:$P$2049, 14, FALSE)</f>
        <v>1</v>
      </c>
      <c r="P413" s="160">
        <f>SUM((((I413+L413)/1200*0.35)+(J413+M413)/14*0.35)+(K413/90)*0.3)*100*O413</f>
        <v>22.708333333333329</v>
      </c>
      <c r="Q413" s="29"/>
      <c r="R413" s="14"/>
      <c r="S413" s="14"/>
      <c r="T413" s="14"/>
      <c r="U413" s="14"/>
    </row>
    <row r="414" spans="1:21" ht="13.5" customHeight="1">
      <c r="A414" s="154">
        <f>RANK(N414,$N$18:$N$850)</f>
        <v>396</v>
      </c>
      <c r="B414" s="148" t="s">
        <v>1600</v>
      </c>
      <c r="C414" s="148" t="s">
        <v>421</v>
      </c>
      <c r="D414" s="149" t="s">
        <v>43</v>
      </c>
      <c r="E414" s="149" t="s">
        <v>38</v>
      </c>
      <c r="F414" s="149" t="s">
        <v>337</v>
      </c>
      <c r="G414" s="156">
        <f>VLOOKUP(B414,'Full FBS'!$B$18:$M$2049,6,0)</f>
        <v>0</v>
      </c>
      <c r="H414" s="156">
        <f>VLOOKUP(B414,'Full FBS'!$B$18:$M$2049,7,0)</f>
        <v>0</v>
      </c>
      <c r="I414" s="156">
        <f>VLOOKUP(B414,'Full FBS'!$B$18:$M$2049,8,0)</f>
        <v>40</v>
      </c>
      <c r="J414" s="156">
        <f>VLOOKUP(B414,'Full FBS'!$B$18:$M$2049,9,0)</f>
        <v>0</v>
      </c>
      <c r="K414" s="156">
        <f>VLOOKUP(B414,'Full FBS'!$B$18:$M$2049,10,0)</f>
        <v>21</v>
      </c>
      <c r="L414" s="156">
        <f>VLOOKUP(B414,'Full FBS'!$B$18:$M$2049,11,0)</f>
        <v>295</v>
      </c>
      <c r="M414" s="156">
        <f>VLOOKUP(B414,'Full FBS'!$B$18:$M$2049,12,0)</f>
        <v>2</v>
      </c>
      <c r="N414" s="153">
        <f>SUM(G414*$D$8+H414*$D$5+I414*$D$9+J414*$D$6+K414*$D$11+L414*$D$10+M414*$D$7)</f>
        <v>56</v>
      </c>
      <c r="O414" s="159">
        <f>VLOOKUP(B414, 'Full FBS'!$B$18:$P$2049, 14, FALSE)</f>
        <v>1</v>
      </c>
      <c r="P414" s="160">
        <f>SUM((((I414+L414)/1200*0.35)+(J414+M414)/14*0.35)+(K414/90)*0.3)*100*O414</f>
        <v>21.770833333333332</v>
      </c>
      <c r="Q414" s="29"/>
      <c r="R414" s="14"/>
      <c r="S414" s="14"/>
      <c r="T414" s="14"/>
      <c r="U414" s="14"/>
    </row>
    <row r="415" spans="1:21" ht="13.5" customHeight="1">
      <c r="A415" s="154">
        <f>RANK(N415,$N$18:$N$850)</f>
        <v>398</v>
      </c>
      <c r="B415" s="148" t="s">
        <v>1151</v>
      </c>
      <c r="C415" s="148" t="s">
        <v>1909</v>
      </c>
      <c r="D415" s="149" t="s">
        <v>43</v>
      </c>
      <c r="E415" s="149" t="s">
        <v>36</v>
      </c>
      <c r="F415" s="149" t="s">
        <v>45</v>
      </c>
      <c r="G415" s="156">
        <f>VLOOKUP(B415,'Full FBS'!$B$18:$M$2049,6,0)</f>
        <v>0</v>
      </c>
      <c r="H415" s="156">
        <f>VLOOKUP(B415,'Full FBS'!$B$18:$M$2049,7,0)</f>
        <v>0</v>
      </c>
      <c r="I415" s="156">
        <f>VLOOKUP(B415,'Full FBS'!$B$18:$M$2049,8,0)</f>
        <v>0</v>
      </c>
      <c r="J415" s="156">
        <f>VLOOKUP(B415,'Full FBS'!$B$18:$M$2049,9,0)</f>
        <v>0</v>
      </c>
      <c r="K415" s="156">
        <f>VLOOKUP(B415,'Full FBS'!$B$18:$M$2049,10,0)</f>
        <v>24</v>
      </c>
      <c r="L415" s="156">
        <f>VLOOKUP(B415,'Full FBS'!$B$18:$M$2049,11,0)</f>
        <v>317</v>
      </c>
      <c r="M415" s="156">
        <f>VLOOKUP(B415,'Full FBS'!$B$18:$M$2049,12,0)</f>
        <v>2</v>
      </c>
      <c r="N415" s="153">
        <f>SUM(G415*$D$8+H415*$D$5+I415*$D$9+J415*$D$6+K415*$D$11+L415*$D$10+M415*$D$7)</f>
        <v>55.7</v>
      </c>
      <c r="O415" s="159">
        <f>VLOOKUP(B415, 'Full FBS'!$B$18:$P$2049, 14, FALSE)</f>
        <v>1</v>
      </c>
      <c r="P415" s="160">
        <f>SUM((((I415+L415)/1200*0.35)+(J415+M415)/14*0.35)+(K415/90)*0.3)*100*O415</f>
        <v>22.24583333333333</v>
      </c>
      <c r="Q415" s="29"/>
      <c r="R415" s="14"/>
      <c r="S415" s="14"/>
      <c r="T415" s="14"/>
      <c r="U415" s="14"/>
    </row>
    <row r="416" spans="1:21" ht="13.5" customHeight="1">
      <c r="A416" s="154">
        <f>RANK(N416,$N$18:$N$850)</f>
        <v>398</v>
      </c>
      <c r="B416" s="148" t="s">
        <v>798</v>
      </c>
      <c r="C416" s="148" t="s">
        <v>1938</v>
      </c>
      <c r="D416" s="149" t="s">
        <v>43</v>
      </c>
      <c r="E416" s="149" t="s">
        <v>38</v>
      </c>
      <c r="F416" s="149" t="s">
        <v>45</v>
      </c>
      <c r="G416" s="156">
        <f>VLOOKUP(B416,'Full FBS'!$B$18:$M$2049,6,0)</f>
        <v>0</v>
      </c>
      <c r="H416" s="156">
        <f>VLOOKUP(B416,'Full FBS'!$B$18:$M$2049,7,0)</f>
        <v>0</v>
      </c>
      <c r="I416" s="156">
        <f>VLOOKUP(B416,'Full FBS'!$B$18:$M$2049,8,0)</f>
        <v>0</v>
      </c>
      <c r="J416" s="156">
        <f>VLOOKUP(B416,'Full FBS'!$B$18:$M$2049,9,0)</f>
        <v>0</v>
      </c>
      <c r="K416" s="156">
        <f>VLOOKUP(B416,'Full FBS'!$B$18:$M$2049,10,0)</f>
        <v>21</v>
      </c>
      <c r="L416" s="156">
        <f>VLOOKUP(B416,'Full FBS'!$B$18:$M$2049,11,0)</f>
        <v>332</v>
      </c>
      <c r="M416" s="156">
        <f>VLOOKUP(B416,'Full FBS'!$B$18:$M$2049,12,0)</f>
        <v>2</v>
      </c>
      <c r="N416" s="153">
        <f>SUM(G416*$D$8+H416*$D$5+I416*$D$9+J416*$D$6+K416*$D$11+L416*$D$10+M416*$D$7)</f>
        <v>55.7</v>
      </c>
      <c r="O416" s="159">
        <f>VLOOKUP(B416, 'Full FBS'!$B$18:$P$2049, 14, FALSE)</f>
        <v>1</v>
      </c>
      <c r="P416" s="160">
        <f>SUM((((I416+L416)/1200*0.35)+(J416+M416)/14*0.35)+(K416/90)*0.3)*100*O416</f>
        <v>21.683333333333334</v>
      </c>
      <c r="Q416" s="29"/>
      <c r="R416" s="14"/>
      <c r="S416" s="14"/>
      <c r="T416" s="14"/>
      <c r="U416" s="14"/>
    </row>
    <row r="417" spans="1:21" ht="13.5" customHeight="1">
      <c r="A417" s="154">
        <f>RANK(N417,$N$18:$N$850)</f>
        <v>400</v>
      </c>
      <c r="B417" s="148" t="s">
        <v>217</v>
      </c>
      <c r="C417" s="148" t="s">
        <v>444</v>
      </c>
      <c r="D417" s="149" t="s">
        <v>43</v>
      </c>
      <c r="E417" s="149" t="s">
        <v>34</v>
      </c>
      <c r="F417" s="149" t="s">
        <v>37</v>
      </c>
      <c r="G417" s="156">
        <f>VLOOKUP(B417,'Full FBS'!$B$18:$M$2049,6,0)</f>
        <v>0</v>
      </c>
      <c r="H417" s="156">
        <f>VLOOKUP(B417,'Full FBS'!$B$18:$M$2049,7,0)</f>
        <v>0</v>
      </c>
      <c r="I417" s="156">
        <f>VLOOKUP(B417,'Full FBS'!$B$18:$M$2049,8,0)</f>
        <v>0</v>
      </c>
      <c r="J417" s="156">
        <f>VLOOKUP(B417,'Full FBS'!$B$18:$M$2049,9,0)</f>
        <v>0</v>
      </c>
      <c r="K417" s="156">
        <f>VLOOKUP(B417,'Full FBS'!$B$18:$M$2049,10,0)</f>
        <v>27</v>
      </c>
      <c r="L417" s="156">
        <f>VLOOKUP(B417,'Full FBS'!$B$18:$M$2049,11,0)</f>
        <v>301</v>
      </c>
      <c r="M417" s="156">
        <f>VLOOKUP(B417,'Full FBS'!$B$18:$M$2049,12,0)</f>
        <v>2</v>
      </c>
      <c r="N417" s="153">
        <f>SUM(G417*$D$8+H417*$D$5+I417*$D$9+J417*$D$6+K417*$D$11+L417*$D$10+M417*$D$7)</f>
        <v>55.6</v>
      </c>
      <c r="O417" s="159">
        <f>VLOOKUP(B417, 'Full FBS'!$B$18:$P$2049, 14, FALSE)</f>
        <v>1</v>
      </c>
      <c r="P417" s="160">
        <f>SUM((((I417+L417)/1200*0.35)+(J417+M417)/14*0.35)+(K417/90)*0.3)*100*O417</f>
        <v>22.779166666666669</v>
      </c>
      <c r="Q417" s="29"/>
      <c r="R417" s="14"/>
      <c r="S417" s="14"/>
      <c r="T417" s="14"/>
      <c r="U417" s="14"/>
    </row>
    <row r="418" spans="1:21" ht="13.5" customHeight="1">
      <c r="A418" s="154">
        <f>RANK(N418,$N$18:$N$850)</f>
        <v>400</v>
      </c>
      <c r="B418" s="148" t="s">
        <v>1218</v>
      </c>
      <c r="C418" s="148" t="s">
        <v>1915</v>
      </c>
      <c r="D418" s="149" t="s">
        <v>43</v>
      </c>
      <c r="E418" s="149" t="s">
        <v>36</v>
      </c>
      <c r="F418" s="149" t="s">
        <v>35</v>
      </c>
      <c r="G418" s="156">
        <f>VLOOKUP(B418,'Full FBS'!$B$18:$M$2049,6,0)</f>
        <v>0</v>
      </c>
      <c r="H418" s="156">
        <f>VLOOKUP(B418,'Full FBS'!$B$18:$M$2049,7,0)</f>
        <v>0</v>
      </c>
      <c r="I418" s="156">
        <f>VLOOKUP(B418,'Full FBS'!$B$18:$M$2049,8,0)</f>
        <v>0</v>
      </c>
      <c r="J418" s="156">
        <f>VLOOKUP(B418,'Full FBS'!$B$18:$M$2049,9,0)</f>
        <v>0</v>
      </c>
      <c r="K418" s="156">
        <f>VLOOKUP(B418,'Full FBS'!$B$18:$M$2049,10,0)</f>
        <v>26</v>
      </c>
      <c r="L418" s="156">
        <f>VLOOKUP(B418,'Full FBS'!$B$18:$M$2049,11,0)</f>
        <v>306</v>
      </c>
      <c r="M418" s="156">
        <f>VLOOKUP(B418,'Full FBS'!$B$18:$M$2049,12,0)</f>
        <v>2</v>
      </c>
      <c r="N418" s="153">
        <f>SUM(G418*$D$8+H418*$D$5+I418*$D$9+J418*$D$6+K418*$D$11+L418*$D$10+M418*$D$7)</f>
        <v>55.6</v>
      </c>
      <c r="O418" s="159">
        <f>VLOOKUP(B418, 'Full FBS'!$B$18:$P$2049, 14, FALSE)</f>
        <v>1</v>
      </c>
      <c r="P418" s="160">
        <f>SUM((((I418+L418)/1200*0.35)+(J418+M418)/14*0.35)+(K418/90)*0.3)*100*O418</f>
        <v>22.591666666666665</v>
      </c>
      <c r="Q418" s="29"/>
      <c r="R418" s="14"/>
      <c r="S418" s="14"/>
      <c r="T418" s="14"/>
      <c r="U418" s="14"/>
    </row>
    <row r="419" spans="1:21" ht="13.5" customHeight="1">
      <c r="A419" s="154">
        <f>RANK(N419,$N$18:$N$850)</f>
        <v>402</v>
      </c>
      <c r="B419" s="148" t="s">
        <v>1655</v>
      </c>
      <c r="C419" s="148" t="s">
        <v>1948</v>
      </c>
      <c r="D419" s="149" t="s">
        <v>43</v>
      </c>
      <c r="E419" s="149" t="s">
        <v>36</v>
      </c>
      <c r="F419" s="149" t="s">
        <v>35</v>
      </c>
      <c r="G419" s="156">
        <f>VLOOKUP(B419,'Full FBS'!$B$18:$M$2049,6,0)</f>
        <v>0</v>
      </c>
      <c r="H419" s="156">
        <f>VLOOKUP(B419,'Full FBS'!$B$18:$M$2049,7,0)</f>
        <v>0</v>
      </c>
      <c r="I419" s="156">
        <f>VLOOKUP(B419,'Full FBS'!$B$18:$M$2049,8,0)</f>
        <v>0</v>
      </c>
      <c r="J419" s="156">
        <f>VLOOKUP(B419,'Full FBS'!$B$18:$M$2049,9,0)</f>
        <v>0</v>
      </c>
      <c r="K419" s="156">
        <f>VLOOKUP(B419,'Full FBS'!$B$18:$M$2049,10,0)</f>
        <v>28</v>
      </c>
      <c r="L419" s="156">
        <f>VLOOKUP(B419,'Full FBS'!$B$18:$M$2049,11,0)</f>
        <v>353</v>
      </c>
      <c r="M419" s="156">
        <f>VLOOKUP(B419,'Full FBS'!$B$18:$M$2049,12,0)</f>
        <v>1</v>
      </c>
      <c r="N419" s="153">
        <f>SUM(G419*$D$8+H419*$D$5+I419*$D$9+J419*$D$6+K419*$D$11+L419*$D$10+M419*$D$7)</f>
        <v>55.300000000000004</v>
      </c>
      <c r="O419" s="159">
        <f>VLOOKUP(B419, 'Full FBS'!$B$18:$P$2049, 14, FALSE)</f>
        <v>1</v>
      </c>
      <c r="P419" s="160">
        <f>SUM((((I419+L419)/1200*0.35)+(J419+M419)/14*0.35)+(K419/90)*0.3)*100*O419</f>
        <v>22.129166666666666</v>
      </c>
      <c r="Q419" s="29"/>
      <c r="R419" s="14"/>
      <c r="S419" s="14"/>
      <c r="T419" s="14"/>
      <c r="U419" s="14"/>
    </row>
    <row r="420" spans="1:21" ht="13.5" customHeight="1">
      <c r="A420" s="154">
        <f>RANK(N420,$N$18:$N$850)</f>
        <v>403</v>
      </c>
      <c r="B420" s="148" t="s">
        <v>2018</v>
      </c>
      <c r="C420" s="148" t="s">
        <v>446</v>
      </c>
      <c r="D420" s="149" t="s">
        <v>43</v>
      </c>
      <c r="E420" s="149" t="s">
        <v>34</v>
      </c>
      <c r="F420" s="149" t="s">
        <v>337</v>
      </c>
      <c r="G420" s="156">
        <f>VLOOKUP(B420,'Full FBS'!$B$18:$M$2049,6,0)</f>
        <v>0</v>
      </c>
      <c r="H420" s="156">
        <f>VLOOKUP(B420,'Full FBS'!$B$18:$M$2049,7,0)</f>
        <v>0</v>
      </c>
      <c r="I420" s="156">
        <f>VLOOKUP(B420,'Full FBS'!$B$18:$M$2049,8,0)</f>
        <v>0</v>
      </c>
      <c r="J420" s="156">
        <f>VLOOKUP(B420,'Full FBS'!$B$18:$M$2049,9,0)</f>
        <v>0</v>
      </c>
      <c r="K420" s="156">
        <f>VLOOKUP(B420,'Full FBS'!$B$18:$M$2049,10,0)</f>
        <v>24</v>
      </c>
      <c r="L420" s="156">
        <f>VLOOKUP(B420,'Full FBS'!$B$18:$M$2049,11,0)</f>
        <v>312</v>
      </c>
      <c r="M420" s="156">
        <f>VLOOKUP(B420,'Full FBS'!$B$18:$M$2049,12,0)</f>
        <v>2</v>
      </c>
      <c r="N420" s="153">
        <f>SUM(G420*$D$8+H420*$D$5+I420*$D$9+J420*$D$6+K420*$D$11+L420*$D$10+M420*$D$7)</f>
        <v>55.2</v>
      </c>
      <c r="O420" s="159">
        <f>VLOOKUP(B420, 'Full FBS'!$B$18:$P$2049, 14, FALSE)</f>
        <v>1</v>
      </c>
      <c r="P420" s="160">
        <f>SUM((((I420+L420)/1200*0.35)+(J420+M420)/14*0.35)+(K420/90)*0.3)*100*O420</f>
        <v>22.099999999999998</v>
      </c>
      <c r="Q420" s="29"/>
      <c r="R420" s="14"/>
      <c r="S420" s="14"/>
      <c r="T420" s="14"/>
      <c r="U420" s="14"/>
    </row>
    <row r="421" spans="1:21" ht="13.5" customHeight="1">
      <c r="A421" s="154">
        <f>RANK(N421,$N$18:$N$850)</f>
        <v>404</v>
      </c>
      <c r="B421" s="148" t="s">
        <v>83</v>
      </c>
      <c r="C421" s="148" t="s">
        <v>414</v>
      </c>
      <c r="D421" s="149" t="s">
        <v>43</v>
      </c>
      <c r="E421" s="149" t="s">
        <v>34</v>
      </c>
      <c r="F421" s="149" t="s">
        <v>47</v>
      </c>
      <c r="G421" s="156">
        <f>VLOOKUP(B421,'Full FBS'!$B$18:$M$2049,6,0)</f>
        <v>0</v>
      </c>
      <c r="H421" s="156">
        <f>VLOOKUP(B421,'Full FBS'!$B$18:$M$2049,7,0)</f>
        <v>0</v>
      </c>
      <c r="I421" s="156">
        <f>VLOOKUP(B421,'Full FBS'!$B$18:$M$2049,8,0)</f>
        <v>0</v>
      </c>
      <c r="J421" s="156">
        <f>VLOOKUP(B421,'Full FBS'!$B$18:$M$2049,9,0)</f>
        <v>0</v>
      </c>
      <c r="K421" s="156">
        <f>VLOOKUP(B421,'Full FBS'!$B$18:$M$2049,10,0)</f>
        <v>20</v>
      </c>
      <c r="L421" s="156">
        <f>VLOOKUP(B421,'Full FBS'!$B$18:$M$2049,11,0)</f>
        <v>330</v>
      </c>
      <c r="M421" s="156">
        <f>VLOOKUP(B421,'Full FBS'!$B$18:$M$2049,12,0)</f>
        <v>2</v>
      </c>
      <c r="N421" s="153">
        <f>SUM(G421*$D$8+H421*$D$5+I421*$D$9+J421*$D$6+K421*$D$11+L421*$D$10+M421*$D$7)</f>
        <v>55</v>
      </c>
      <c r="O421" s="159">
        <f>VLOOKUP(B421, 'Full FBS'!$B$18:$P$2049, 14, FALSE)</f>
        <v>1</v>
      </c>
      <c r="P421" s="160">
        <f>SUM((((I421+L421)/1200*0.35)+(J421+M421)/14*0.35)+(K421/90)*0.3)*100*O421</f>
        <v>21.291666666666664</v>
      </c>
      <c r="Q421" s="29"/>
      <c r="R421" s="14"/>
      <c r="S421" s="14"/>
      <c r="T421" s="14"/>
      <c r="U421" s="14"/>
    </row>
    <row r="422" spans="1:21" ht="13.5" customHeight="1">
      <c r="A422" s="154">
        <f>RANK(N422,$N$18:$N$850)</f>
        <v>405</v>
      </c>
      <c r="B422" s="148" t="s">
        <v>996</v>
      </c>
      <c r="C422" s="148" t="s">
        <v>418</v>
      </c>
      <c r="D422" s="149" t="s">
        <v>43</v>
      </c>
      <c r="E422" s="149" t="s">
        <v>36</v>
      </c>
      <c r="F422" s="149" t="s">
        <v>37</v>
      </c>
      <c r="G422" s="156">
        <f>VLOOKUP(B422,'Full FBS'!$B$18:$M$2049,6,0)</f>
        <v>0</v>
      </c>
      <c r="H422" s="156">
        <f>VLOOKUP(B422,'Full FBS'!$B$18:$M$2049,7,0)</f>
        <v>0</v>
      </c>
      <c r="I422" s="156">
        <f>VLOOKUP(B422,'Full FBS'!$B$18:$M$2049,8,0)</f>
        <v>0</v>
      </c>
      <c r="J422" s="156">
        <f>VLOOKUP(B422,'Full FBS'!$B$18:$M$2049,9,0)</f>
        <v>0</v>
      </c>
      <c r="K422" s="156">
        <f>VLOOKUP(B422,'Full FBS'!$B$18:$M$2049,10,0)</f>
        <v>22</v>
      </c>
      <c r="L422" s="156">
        <f>VLOOKUP(B422,'Full FBS'!$B$18:$M$2049,11,0)</f>
        <v>319</v>
      </c>
      <c r="M422" s="156">
        <f>VLOOKUP(B422,'Full FBS'!$B$18:$M$2049,12,0)</f>
        <v>2</v>
      </c>
      <c r="N422" s="153">
        <f>SUM(G422*$D$8+H422*$D$5+I422*$D$9+J422*$D$6+K422*$D$11+L422*$D$10+M422*$D$7)</f>
        <v>54.900000000000006</v>
      </c>
      <c r="O422" s="159">
        <f>VLOOKUP(B422, 'Full FBS'!$B$18:$P$2049, 14, FALSE)</f>
        <v>1</v>
      </c>
      <c r="P422" s="160">
        <f>SUM((((I422+L422)/1200*0.35)+(J422+M422)/14*0.35)+(K422/90)*0.3)*100*O422</f>
        <v>21.637499999999999</v>
      </c>
      <c r="Q422" s="29"/>
      <c r="R422" s="14"/>
      <c r="S422" s="14"/>
      <c r="T422" s="14"/>
      <c r="U422" s="14"/>
    </row>
    <row r="423" spans="1:21" ht="13.5" customHeight="1">
      <c r="A423" s="154">
        <f>RANK(N423,$N$18:$N$850)</f>
        <v>406</v>
      </c>
      <c r="B423" s="148" t="s">
        <v>2173</v>
      </c>
      <c r="C423" s="148" t="s">
        <v>404</v>
      </c>
      <c r="D423" s="149" t="s">
        <v>43</v>
      </c>
      <c r="E423" s="149" t="s">
        <v>36</v>
      </c>
      <c r="F423" s="149" t="s">
        <v>37</v>
      </c>
      <c r="G423" s="156">
        <f>VLOOKUP(B423,'Full FBS'!$B$18:$M$2049,6,0)</f>
        <v>0</v>
      </c>
      <c r="H423" s="156">
        <f>VLOOKUP(B423,'Full FBS'!$B$18:$M$2049,7,0)</f>
        <v>0</v>
      </c>
      <c r="I423" s="156">
        <f>VLOOKUP(B423,'Full FBS'!$B$18:$M$2049,8,0)</f>
        <v>0</v>
      </c>
      <c r="J423" s="156">
        <f>VLOOKUP(B423,'Full FBS'!$B$18:$M$2049,9,0)</f>
        <v>0</v>
      </c>
      <c r="K423" s="156">
        <f>VLOOKUP(B423,'Full FBS'!$B$18:$M$2049,10,0)</f>
        <v>20</v>
      </c>
      <c r="L423" s="156">
        <f>VLOOKUP(B423,'Full FBS'!$B$18:$M$2049,11,0)</f>
        <v>326</v>
      </c>
      <c r="M423" s="156">
        <f>VLOOKUP(B423,'Full FBS'!$B$18:$M$2049,12,0)</f>
        <v>2</v>
      </c>
      <c r="N423" s="153">
        <f>SUM(G423*$D$8+H423*$D$5+I423*$D$9+J423*$D$6+K423*$D$11+L423*$D$10+M423*$D$7)</f>
        <v>54.6</v>
      </c>
      <c r="O423" s="159">
        <f>VLOOKUP(B423, 'Full FBS'!$B$18:$P$2049, 14, FALSE)</f>
        <v>1</v>
      </c>
      <c r="P423" s="160">
        <f>SUM((((I423+L423)/1200*0.35)+(J423+M423)/14*0.35)+(K423/90)*0.3)*100*O423</f>
        <v>21.175000000000001</v>
      </c>
      <c r="Q423" s="29"/>
      <c r="R423" s="14"/>
      <c r="S423" s="14"/>
      <c r="T423" s="14"/>
      <c r="U423" s="14"/>
    </row>
    <row r="424" spans="1:21" ht="13.5" customHeight="1">
      <c r="A424" s="154">
        <f>RANK(N424,$N$18:$N$850)</f>
        <v>407</v>
      </c>
      <c r="B424" s="148" t="s">
        <v>1776</v>
      </c>
      <c r="C424" s="148" t="s">
        <v>1913</v>
      </c>
      <c r="D424" s="149" t="s">
        <v>43</v>
      </c>
      <c r="E424" s="149" t="s">
        <v>34</v>
      </c>
      <c r="F424" s="149" t="s">
        <v>336</v>
      </c>
      <c r="G424" s="156">
        <f>VLOOKUP(B424,'Full FBS'!$B$18:$M$2049,6,0)</f>
        <v>0</v>
      </c>
      <c r="H424" s="156">
        <f>VLOOKUP(B424,'Full FBS'!$B$18:$M$2049,7,0)</f>
        <v>0</v>
      </c>
      <c r="I424" s="156">
        <f>VLOOKUP(B424,'Full FBS'!$B$18:$M$2049,8,0)</f>
        <v>0</v>
      </c>
      <c r="J424" s="156">
        <f>VLOOKUP(B424,'Full FBS'!$B$18:$M$2049,9,0)</f>
        <v>0</v>
      </c>
      <c r="K424" s="156">
        <f>VLOOKUP(B424,'Full FBS'!$B$18:$M$2049,10,0)</f>
        <v>23</v>
      </c>
      <c r="L424" s="156">
        <f>VLOOKUP(B424,'Full FBS'!$B$18:$M$2049,11,0)</f>
        <v>310</v>
      </c>
      <c r="M424" s="156">
        <f>VLOOKUP(B424,'Full FBS'!$B$18:$M$2049,12,0)</f>
        <v>2</v>
      </c>
      <c r="N424" s="153">
        <f>SUM(G424*$D$8+H424*$D$5+I424*$D$9+J424*$D$6+K424*$D$11+L424*$D$10+M424*$D$7)</f>
        <v>54.5</v>
      </c>
      <c r="O424" s="159">
        <f>VLOOKUP(B424, 'Full FBS'!$B$18:$P$2049, 14, FALSE)</f>
        <v>1</v>
      </c>
      <c r="P424" s="160">
        <f>SUM((((I424+L424)/1200*0.35)+(J424+M424)/14*0.35)+(K424/90)*0.3)*100*O424</f>
        <v>21.708333333333332</v>
      </c>
      <c r="Q424" s="29"/>
      <c r="R424" s="14"/>
      <c r="S424" s="14"/>
      <c r="T424" s="14"/>
      <c r="U424" s="14"/>
    </row>
    <row r="425" spans="1:21" ht="13.5" customHeight="1">
      <c r="A425" s="154">
        <f>RANK(N425,$N$18:$N$850)</f>
        <v>408</v>
      </c>
      <c r="B425" s="148" t="s">
        <v>768</v>
      </c>
      <c r="C425" s="148" t="s">
        <v>453</v>
      </c>
      <c r="D425" s="149" t="s">
        <v>43</v>
      </c>
      <c r="E425" s="149" t="s">
        <v>38</v>
      </c>
      <c r="F425" s="149" t="s">
        <v>337</v>
      </c>
      <c r="G425" s="156">
        <f>VLOOKUP(B425,'Full FBS'!$B$18:$M$2049,6,0)</f>
        <v>0</v>
      </c>
      <c r="H425" s="156">
        <f>VLOOKUP(B425,'Full FBS'!$B$18:$M$2049,7,0)</f>
        <v>0</v>
      </c>
      <c r="I425" s="156">
        <f>VLOOKUP(B425,'Full FBS'!$B$18:$M$2049,8,0)</f>
        <v>0</v>
      </c>
      <c r="J425" s="156">
        <f>VLOOKUP(B425,'Full FBS'!$B$18:$M$2049,9,0)</f>
        <v>0</v>
      </c>
      <c r="K425" s="156">
        <f>VLOOKUP(B425,'Full FBS'!$B$18:$M$2049,10,0)</f>
        <v>22</v>
      </c>
      <c r="L425" s="156">
        <f>VLOOKUP(B425,'Full FBS'!$B$18:$M$2049,11,0)</f>
        <v>314</v>
      </c>
      <c r="M425" s="156">
        <f>VLOOKUP(B425,'Full FBS'!$B$18:$M$2049,12,0)</f>
        <v>2</v>
      </c>
      <c r="N425" s="153">
        <f>SUM(G425*$D$8+H425*$D$5+I425*$D$9+J425*$D$6+K425*$D$11+L425*$D$10+M425*$D$7)</f>
        <v>54.400000000000006</v>
      </c>
      <c r="O425" s="159">
        <f>VLOOKUP(B425, 'Full FBS'!$B$18:$P$2049, 14, FALSE)</f>
        <v>1</v>
      </c>
      <c r="P425" s="160">
        <f>SUM((((I425+L425)/1200*0.35)+(J425+M425)/14*0.35)+(K425/90)*0.3)*100*O425</f>
        <v>21.491666666666664</v>
      </c>
      <c r="Q425" s="29"/>
      <c r="R425" s="14"/>
      <c r="S425" s="14"/>
      <c r="T425" s="14"/>
      <c r="U425" s="14"/>
    </row>
    <row r="426" spans="1:21" ht="13.5" customHeight="1">
      <c r="A426" s="154">
        <f>RANK(N426,$N$18:$N$850)</f>
        <v>408</v>
      </c>
      <c r="B426" s="148" t="s">
        <v>1865</v>
      </c>
      <c r="C426" s="148" t="s">
        <v>1960</v>
      </c>
      <c r="D426" s="149" t="s">
        <v>43</v>
      </c>
      <c r="E426" s="149" t="s">
        <v>34</v>
      </c>
      <c r="F426" s="149" t="s">
        <v>45</v>
      </c>
      <c r="G426" s="156">
        <f>VLOOKUP(B426,'Full FBS'!$B$18:$M$2049,6,0)</f>
        <v>0</v>
      </c>
      <c r="H426" s="156">
        <f>VLOOKUP(B426,'Full FBS'!$B$18:$M$2049,7,0)</f>
        <v>0</v>
      </c>
      <c r="I426" s="156">
        <f>VLOOKUP(B426,'Full FBS'!$B$18:$M$2049,8,0)</f>
        <v>0</v>
      </c>
      <c r="J426" s="156">
        <f>VLOOKUP(B426,'Full FBS'!$B$18:$M$2049,9,0)</f>
        <v>0</v>
      </c>
      <c r="K426" s="156">
        <f>VLOOKUP(B426,'Full FBS'!$B$18:$M$2049,10,0)</f>
        <v>22</v>
      </c>
      <c r="L426" s="156">
        <f>VLOOKUP(B426,'Full FBS'!$B$18:$M$2049,11,0)</f>
        <v>314</v>
      </c>
      <c r="M426" s="156">
        <f>VLOOKUP(B426,'Full FBS'!$B$18:$M$2049,12,0)</f>
        <v>2</v>
      </c>
      <c r="N426" s="153">
        <f>SUM(G426*$D$8+H426*$D$5+I426*$D$9+J426*$D$6+K426*$D$11+L426*$D$10+M426*$D$7)</f>
        <v>54.400000000000006</v>
      </c>
      <c r="O426" s="159">
        <f>VLOOKUP(B426, 'Full FBS'!$B$18:$P$2049, 14, FALSE)</f>
        <v>1</v>
      </c>
      <c r="P426" s="160">
        <f>SUM((((I426+L426)/1200*0.35)+(J426+M426)/14*0.35)+(K426/90)*0.3)*100*O426</f>
        <v>21.491666666666664</v>
      </c>
      <c r="Q426" s="29"/>
      <c r="R426" s="14"/>
      <c r="S426" s="14"/>
      <c r="T426" s="14"/>
      <c r="U426" s="14"/>
    </row>
    <row r="427" spans="1:21" ht="13.5" customHeight="1">
      <c r="A427" s="154">
        <f>RANK(N427,$N$18:$N$850)</f>
        <v>410</v>
      </c>
      <c r="B427" s="148" t="s">
        <v>647</v>
      </c>
      <c r="C427" s="148" t="s">
        <v>1921</v>
      </c>
      <c r="D427" s="149" t="s">
        <v>43</v>
      </c>
      <c r="E427" s="149" t="s">
        <v>34</v>
      </c>
      <c r="F427" s="149" t="s">
        <v>45</v>
      </c>
      <c r="G427" s="156">
        <f>VLOOKUP(B427,'Full FBS'!$B$18:$M$2049,6,0)</f>
        <v>0</v>
      </c>
      <c r="H427" s="156">
        <f>VLOOKUP(B427,'Full FBS'!$B$18:$M$2049,7,0)</f>
        <v>0</v>
      </c>
      <c r="I427" s="156">
        <f>VLOOKUP(B427,'Full FBS'!$B$18:$M$2049,8,0)</f>
        <v>13</v>
      </c>
      <c r="J427" s="156">
        <f>VLOOKUP(B427,'Full FBS'!$B$18:$M$2049,9,0)</f>
        <v>0</v>
      </c>
      <c r="K427" s="156">
        <f>VLOOKUP(B427,'Full FBS'!$B$18:$M$2049,10,0)</f>
        <v>24</v>
      </c>
      <c r="L427" s="156">
        <f>VLOOKUP(B427,'Full FBS'!$B$18:$M$2049,11,0)</f>
        <v>290</v>
      </c>
      <c r="M427" s="156">
        <f>VLOOKUP(B427,'Full FBS'!$B$18:$M$2049,12,0)</f>
        <v>2</v>
      </c>
      <c r="N427" s="153">
        <f>SUM(G427*$D$8+H427*$D$5+I427*$D$9+J427*$D$6+K427*$D$11+L427*$D$10+M427*$D$7)</f>
        <v>54.3</v>
      </c>
      <c r="O427" s="159">
        <f>VLOOKUP(B427, 'Full FBS'!$B$18:$P$2049, 14, FALSE)</f>
        <v>1</v>
      </c>
      <c r="P427" s="160">
        <f>SUM((((I427+L427)/1200*0.35)+(J427+M427)/14*0.35)+(K427/90)*0.3)*100*O427</f>
        <v>21.837499999999999</v>
      </c>
      <c r="Q427" s="29"/>
      <c r="R427" s="14"/>
      <c r="S427" s="14"/>
      <c r="T427" s="14"/>
      <c r="U427" s="14"/>
    </row>
    <row r="428" spans="1:21" ht="13.5" customHeight="1">
      <c r="A428" s="154">
        <f>RANK(N428,$N$18:$N$850)</f>
        <v>411</v>
      </c>
      <c r="B428" s="148" t="s">
        <v>1838</v>
      </c>
      <c r="C428" s="148" t="s">
        <v>61</v>
      </c>
      <c r="D428" s="149" t="s">
        <v>43</v>
      </c>
      <c r="E428" s="149" t="s">
        <v>38</v>
      </c>
      <c r="F428" s="149" t="s">
        <v>48</v>
      </c>
      <c r="G428" s="156">
        <f>VLOOKUP(B428,'Full FBS'!$B$18:$M$2049,6,0)</f>
        <v>0</v>
      </c>
      <c r="H428" s="156">
        <f>VLOOKUP(B428,'Full FBS'!$B$18:$M$2049,7,0)</f>
        <v>0</v>
      </c>
      <c r="I428" s="156">
        <f>VLOOKUP(B428,'Full FBS'!$B$18:$M$2049,8,0)</f>
        <v>0</v>
      </c>
      <c r="J428" s="156">
        <f>VLOOKUP(B428,'Full FBS'!$B$18:$M$2049,9,0)</f>
        <v>0</v>
      </c>
      <c r="K428" s="156">
        <f>VLOOKUP(B428,'Full FBS'!$B$18:$M$2049,10,0)</f>
        <v>24</v>
      </c>
      <c r="L428" s="156">
        <f>VLOOKUP(B428,'Full FBS'!$B$18:$M$2049,11,0)</f>
        <v>301</v>
      </c>
      <c r="M428" s="156">
        <f>VLOOKUP(B428,'Full FBS'!$B$18:$M$2049,12,0)</f>
        <v>2</v>
      </c>
      <c r="N428" s="153">
        <f>SUM(G428*$D$8+H428*$D$5+I428*$D$9+J428*$D$6+K428*$D$11+L428*$D$10+M428*$D$7)</f>
        <v>54.1</v>
      </c>
      <c r="O428" s="159">
        <f>VLOOKUP(B428, 'Full FBS'!$B$18:$P$2049, 14, FALSE)</f>
        <v>1</v>
      </c>
      <c r="P428" s="160">
        <f>SUM((((I428+L428)/1200*0.35)+(J428+M428)/14*0.35)+(K428/90)*0.3)*100*O428</f>
        <v>21.779166666666665</v>
      </c>
      <c r="Q428" s="29"/>
      <c r="R428" s="14"/>
      <c r="S428" s="14"/>
      <c r="T428" s="14"/>
      <c r="U428" s="14"/>
    </row>
    <row r="429" spans="1:21" ht="13.5" customHeight="1">
      <c r="A429" s="154">
        <f>RANK(N429,$N$18:$N$850)</f>
        <v>412</v>
      </c>
      <c r="B429" s="148" t="s">
        <v>2105</v>
      </c>
      <c r="C429" s="148" t="s">
        <v>422</v>
      </c>
      <c r="D429" s="149" t="s">
        <v>43</v>
      </c>
      <c r="E429" s="149" t="s">
        <v>38</v>
      </c>
      <c r="F429" s="149" t="s">
        <v>337</v>
      </c>
      <c r="G429" s="156">
        <f>VLOOKUP(B429,'Full FBS'!$B$18:$M$2049,6,0)</f>
        <v>0</v>
      </c>
      <c r="H429" s="156">
        <f>VLOOKUP(B429,'Full FBS'!$B$18:$M$2049,7,0)</f>
        <v>0</v>
      </c>
      <c r="I429" s="156">
        <f>VLOOKUP(B429,'Full FBS'!$B$18:$M$2049,8,0)</f>
        <v>0</v>
      </c>
      <c r="J429" s="156">
        <f>VLOOKUP(B429,'Full FBS'!$B$18:$M$2049,9,0)</f>
        <v>0</v>
      </c>
      <c r="K429" s="156">
        <f>VLOOKUP(B429,'Full FBS'!$B$18:$M$2049,10,0)</f>
        <v>27</v>
      </c>
      <c r="L429" s="156">
        <f>VLOOKUP(B429,'Full FBS'!$B$18:$M$2049,11,0)</f>
        <v>284</v>
      </c>
      <c r="M429" s="156">
        <f>VLOOKUP(B429,'Full FBS'!$B$18:$M$2049,12,0)</f>
        <v>2</v>
      </c>
      <c r="N429" s="153">
        <f>SUM(G429*$D$8+H429*$D$5+I429*$D$9+J429*$D$6+K429*$D$11+L429*$D$10+M429*$D$7)</f>
        <v>53.900000000000006</v>
      </c>
      <c r="O429" s="159">
        <f>VLOOKUP(B429, 'Full FBS'!$B$18:$P$2049, 14, FALSE)</f>
        <v>1</v>
      </c>
      <c r="P429" s="160">
        <f>SUM((((I429+L429)/1200*0.35)+(J429+M429)/14*0.35)+(K429/90)*0.3)*100*O429</f>
        <v>22.283333333333331</v>
      </c>
      <c r="Q429" s="29"/>
      <c r="R429" s="14"/>
      <c r="S429" s="14"/>
      <c r="T429" s="14"/>
      <c r="U429" s="14"/>
    </row>
    <row r="430" spans="1:21" ht="13.5" customHeight="1">
      <c r="A430" s="154">
        <f>RANK(N430,$N$18:$N$850)</f>
        <v>412</v>
      </c>
      <c r="B430" s="148" t="s">
        <v>1477</v>
      </c>
      <c r="C430" s="148" t="s">
        <v>420</v>
      </c>
      <c r="D430" s="149" t="s">
        <v>43</v>
      </c>
      <c r="E430" s="149" t="s">
        <v>34</v>
      </c>
      <c r="F430" s="149" t="s">
        <v>337</v>
      </c>
      <c r="G430" s="156">
        <f>VLOOKUP(B430,'Full FBS'!$B$18:$M$2049,6,0)</f>
        <v>0</v>
      </c>
      <c r="H430" s="156">
        <f>VLOOKUP(B430,'Full FBS'!$B$18:$M$2049,7,0)</f>
        <v>0</v>
      </c>
      <c r="I430" s="156">
        <f>VLOOKUP(B430,'Full FBS'!$B$18:$M$2049,8,0)</f>
        <v>0</v>
      </c>
      <c r="J430" s="156">
        <f>VLOOKUP(B430,'Full FBS'!$B$18:$M$2049,9,0)</f>
        <v>0</v>
      </c>
      <c r="K430" s="156">
        <f>VLOOKUP(B430,'Full FBS'!$B$18:$M$2049,10,0)</f>
        <v>22</v>
      </c>
      <c r="L430" s="156">
        <f>VLOOKUP(B430,'Full FBS'!$B$18:$M$2049,11,0)</f>
        <v>309</v>
      </c>
      <c r="M430" s="156">
        <f>VLOOKUP(B430,'Full FBS'!$B$18:$M$2049,12,0)</f>
        <v>2</v>
      </c>
      <c r="N430" s="153">
        <f>SUM(G430*$D$8+H430*$D$5+I430*$D$9+J430*$D$6+K430*$D$11+L430*$D$10+M430*$D$7)</f>
        <v>53.900000000000006</v>
      </c>
      <c r="O430" s="159">
        <f>VLOOKUP(B430, 'Full FBS'!$B$18:$P$2049, 14, FALSE)</f>
        <v>1</v>
      </c>
      <c r="P430" s="160">
        <f>SUM((((I430+L430)/1200*0.35)+(J430+M430)/14*0.35)+(K430/90)*0.3)*100*O430</f>
        <v>21.345833333333335</v>
      </c>
      <c r="Q430" s="29"/>
      <c r="R430" s="14"/>
      <c r="S430" s="14"/>
      <c r="T430" s="14"/>
      <c r="U430" s="14"/>
    </row>
    <row r="431" spans="1:21" ht="13.5" customHeight="1">
      <c r="A431" s="154">
        <f>RANK(N431,$N$18:$N$850)</f>
        <v>414</v>
      </c>
      <c r="B431" s="148" t="s">
        <v>772</v>
      </c>
      <c r="C431" s="148" t="s">
        <v>1963</v>
      </c>
      <c r="D431" s="149" t="s">
        <v>43</v>
      </c>
      <c r="E431" s="149" t="s">
        <v>34</v>
      </c>
      <c r="F431" s="149" t="s">
        <v>336</v>
      </c>
      <c r="G431" s="156">
        <f>VLOOKUP(B431,'Full FBS'!$B$18:$M$2049,6,0)</f>
        <v>0</v>
      </c>
      <c r="H431" s="156">
        <f>VLOOKUP(B431,'Full FBS'!$B$18:$M$2049,7,0)</f>
        <v>0</v>
      </c>
      <c r="I431" s="156">
        <f>VLOOKUP(B431,'Full FBS'!$B$18:$M$2049,8,0)</f>
        <v>0</v>
      </c>
      <c r="J431" s="156">
        <f>VLOOKUP(B431,'Full FBS'!$B$18:$M$2049,9,0)</f>
        <v>0</v>
      </c>
      <c r="K431" s="156">
        <f>VLOOKUP(B431,'Full FBS'!$B$18:$M$2049,10,0)</f>
        <v>20</v>
      </c>
      <c r="L431" s="156">
        <f>VLOOKUP(B431,'Full FBS'!$B$18:$M$2049,11,0)</f>
        <v>318</v>
      </c>
      <c r="M431" s="156">
        <f>VLOOKUP(B431,'Full FBS'!$B$18:$M$2049,12,0)</f>
        <v>2</v>
      </c>
      <c r="N431" s="153">
        <f>SUM(G431*$D$8+H431*$D$5+I431*$D$9+J431*$D$6+K431*$D$11+L431*$D$10+M431*$D$7)</f>
        <v>53.8</v>
      </c>
      <c r="O431" s="159">
        <f>VLOOKUP(B431, 'Full FBS'!$B$18:$P$2049, 14, FALSE)</f>
        <v>1</v>
      </c>
      <c r="P431" s="160">
        <f>SUM((((I431+L431)/1200*0.35)+(J431+M431)/14*0.35)+(K431/90)*0.3)*100*O431</f>
        <v>20.941666666666663</v>
      </c>
      <c r="Q431" s="29"/>
      <c r="R431" s="14"/>
      <c r="S431" s="14"/>
      <c r="T431" s="14"/>
      <c r="U431" s="14"/>
    </row>
    <row r="432" spans="1:21" ht="13.5" customHeight="1">
      <c r="A432" s="154">
        <f>RANK(N432,$N$18:$N$850)</f>
        <v>415</v>
      </c>
      <c r="B432" s="148" t="s">
        <v>1007</v>
      </c>
      <c r="C432" s="148" t="s">
        <v>403</v>
      </c>
      <c r="D432" s="149" t="s">
        <v>43</v>
      </c>
      <c r="E432" s="149" t="s">
        <v>38</v>
      </c>
      <c r="F432" s="149" t="s">
        <v>45</v>
      </c>
      <c r="G432" s="156">
        <f>VLOOKUP(B432,'Full FBS'!$B$18:$M$2049,6,0)</f>
        <v>0</v>
      </c>
      <c r="H432" s="156">
        <f>VLOOKUP(B432,'Full FBS'!$B$18:$M$2049,7,0)</f>
        <v>0</v>
      </c>
      <c r="I432" s="156">
        <f>VLOOKUP(B432,'Full FBS'!$B$18:$M$2049,8,0)</f>
        <v>0</v>
      </c>
      <c r="J432" s="156">
        <f>VLOOKUP(B432,'Full FBS'!$B$18:$M$2049,9,0)</f>
        <v>0</v>
      </c>
      <c r="K432" s="156">
        <f>VLOOKUP(B432,'Full FBS'!$B$18:$M$2049,10,0)</f>
        <v>25</v>
      </c>
      <c r="L432" s="156">
        <f>VLOOKUP(B432,'Full FBS'!$B$18:$M$2049,11,0)</f>
        <v>352</v>
      </c>
      <c r="M432" s="156">
        <f>VLOOKUP(B432,'Full FBS'!$B$18:$M$2049,12,0)</f>
        <v>1</v>
      </c>
      <c r="N432" s="153">
        <f>SUM(G432*$D$8+H432*$D$5+I432*$D$9+J432*$D$6+K432*$D$11+L432*$D$10+M432*$D$7)</f>
        <v>53.7</v>
      </c>
      <c r="O432" s="159">
        <f>VLOOKUP(B432, 'Full FBS'!$B$18:$P$2049, 14, FALSE)</f>
        <v>1</v>
      </c>
      <c r="P432" s="160">
        <f>SUM((((I432+L432)/1200*0.35)+(J432+M432)/14*0.35)+(K432/90)*0.3)*100*O432</f>
        <v>21.099999999999998</v>
      </c>
      <c r="Q432" s="29"/>
      <c r="R432" s="14"/>
      <c r="S432" s="14"/>
      <c r="T432" s="14"/>
      <c r="U432" s="14"/>
    </row>
    <row r="433" spans="1:21" ht="13.5" customHeight="1">
      <c r="A433" s="154">
        <f>RANK(N433,$N$18:$N$850)</f>
        <v>416</v>
      </c>
      <c r="B433" s="148" t="s">
        <v>1014</v>
      </c>
      <c r="C433" s="148" t="s">
        <v>1940</v>
      </c>
      <c r="D433" s="149" t="s">
        <v>43</v>
      </c>
      <c r="E433" s="149" t="s">
        <v>38</v>
      </c>
      <c r="F433" s="149" t="s">
        <v>47</v>
      </c>
      <c r="G433" s="156">
        <f>VLOOKUP(B433,'Full FBS'!$B$18:$M$2049,6,0)</f>
        <v>0</v>
      </c>
      <c r="H433" s="156">
        <f>VLOOKUP(B433,'Full FBS'!$B$18:$M$2049,7,0)</f>
        <v>0</v>
      </c>
      <c r="I433" s="156">
        <f>VLOOKUP(B433,'Full FBS'!$B$18:$M$2049,8,0)</f>
        <v>25</v>
      </c>
      <c r="J433" s="156">
        <f>VLOOKUP(B433,'Full FBS'!$B$18:$M$2049,9,0)</f>
        <v>0</v>
      </c>
      <c r="K433" s="156">
        <f>VLOOKUP(B433,'Full FBS'!$B$18:$M$2049,10,0)</f>
        <v>23</v>
      </c>
      <c r="L433" s="156">
        <f>VLOOKUP(B433,'Full FBS'!$B$18:$M$2049,11,0)</f>
        <v>276</v>
      </c>
      <c r="M433" s="156">
        <f>VLOOKUP(B433,'Full FBS'!$B$18:$M$2049,12,0)</f>
        <v>2</v>
      </c>
      <c r="N433" s="153">
        <f>SUM(G433*$D$8+H433*$D$5+I433*$D$9+J433*$D$6+K433*$D$11+L433*$D$10+M433*$D$7)</f>
        <v>53.6</v>
      </c>
      <c r="O433" s="159">
        <f>VLOOKUP(B433, 'Full FBS'!$B$18:$P$2049, 14, FALSE)</f>
        <v>1</v>
      </c>
      <c r="P433" s="160">
        <f>SUM((((I433+L433)/1200*0.35)+(J433+M433)/14*0.35)+(K433/90)*0.3)*100*O433</f>
        <v>21.445833333333333</v>
      </c>
      <c r="Q433" s="29"/>
      <c r="R433" s="14"/>
      <c r="S433" s="14"/>
      <c r="T433" s="14"/>
      <c r="U433" s="14"/>
    </row>
    <row r="434" spans="1:21" ht="13.5" customHeight="1">
      <c r="A434" s="154">
        <f>RANK(N434,$N$18:$N$850)</f>
        <v>417</v>
      </c>
      <c r="B434" s="148" t="s">
        <v>1291</v>
      </c>
      <c r="C434" s="148" t="s">
        <v>1920</v>
      </c>
      <c r="D434" s="149" t="s">
        <v>43</v>
      </c>
      <c r="E434" s="149" t="s">
        <v>38</v>
      </c>
      <c r="F434" s="149" t="s">
        <v>1966</v>
      </c>
      <c r="G434" s="156">
        <f>VLOOKUP(B434,'Full FBS'!$B$18:$M$2049,6,0)</f>
        <v>0</v>
      </c>
      <c r="H434" s="156">
        <f>VLOOKUP(B434,'Full FBS'!$B$18:$M$2049,7,0)</f>
        <v>0</v>
      </c>
      <c r="I434" s="156">
        <f>VLOOKUP(B434,'Full FBS'!$B$18:$M$2049,8,0)</f>
        <v>0</v>
      </c>
      <c r="J434" s="156">
        <f>VLOOKUP(B434,'Full FBS'!$B$18:$M$2049,9,0)</f>
        <v>0</v>
      </c>
      <c r="K434" s="156">
        <f>VLOOKUP(B434,'Full FBS'!$B$18:$M$2049,10,0)</f>
        <v>25</v>
      </c>
      <c r="L434" s="156">
        <f>VLOOKUP(B434,'Full FBS'!$B$18:$M$2049,11,0)</f>
        <v>285</v>
      </c>
      <c r="M434" s="156">
        <f>VLOOKUP(B434,'Full FBS'!$B$18:$M$2049,12,0)</f>
        <v>2</v>
      </c>
      <c r="N434" s="153">
        <f>SUM(G434*$D$8+H434*$D$5+I434*$D$9+J434*$D$6+K434*$D$11+L434*$D$10+M434*$D$7)</f>
        <v>53</v>
      </c>
      <c r="O434" s="159">
        <f>VLOOKUP(B434, 'Full FBS'!$B$18:$P$2049, 14, FALSE)</f>
        <v>1</v>
      </c>
      <c r="P434" s="160">
        <f>SUM((((I434+L434)/1200*0.35)+(J434+M434)/14*0.35)+(K434/90)*0.3)*100*O434</f>
        <v>21.645833333333332</v>
      </c>
      <c r="Q434" s="29"/>
      <c r="R434" s="14"/>
      <c r="S434" s="14"/>
      <c r="T434" s="14"/>
      <c r="U434" s="14"/>
    </row>
    <row r="435" spans="1:21" ht="13.5" customHeight="1">
      <c r="A435" s="154">
        <f>RANK(N435,$N$18:$N$850)</f>
        <v>418</v>
      </c>
      <c r="B435" s="148" t="s">
        <v>265</v>
      </c>
      <c r="C435" s="148" t="s">
        <v>429</v>
      </c>
      <c r="D435" s="149" t="s">
        <v>43</v>
      </c>
      <c r="E435" s="149" t="s">
        <v>34</v>
      </c>
      <c r="F435" s="149" t="s">
        <v>336</v>
      </c>
      <c r="G435" s="156">
        <f>VLOOKUP(B435,'Full FBS'!$B$18:$M$2049,6,0)</f>
        <v>0</v>
      </c>
      <c r="H435" s="156">
        <f>VLOOKUP(B435,'Full FBS'!$B$18:$M$2049,7,0)</f>
        <v>0</v>
      </c>
      <c r="I435" s="156">
        <f>VLOOKUP(B435,'Full FBS'!$B$18:$M$2049,8,0)</f>
        <v>0</v>
      </c>
      <c r="J435" s="156">
        <f>VLOOKUP(B435,'Full FBS'!$B$18:$M$2049,9,0)</f>
        <v>0</v>
      </c>
      <c r="K435" s="156">
        <f>VLOOKUP(B435,'Full FBS'!$B$18:$M$2049,10,0)</f>
        <v>26</v>
      </c>
      <c r="L435" s="156">
        <f>VLOOKUP(B435,'Full FBS'!$B$18:$M$2049,11,0)</f>
        <v>278</v>
      </c>
      <c r="M435" s="156">
        <f>VLOOKUP(B435,'Full FBS'!$B$18:$M$2049,12,0)</f>
        <v>2</v>
      </c>
      <c r="N435" s="153">
        <f>SUM(G435*$D$8+H435*$D$5+I435*$D$9+J435*$D$6+K435*$D$11+L435*$D$10+M435*$D$7)</f>
        <v>52.8</v>
      </c>
      <c r="O435" s="159">
        <f>VLOOKUP(B435, 'Full FBS'!$B$18:$P$2049, 14, FALSE)</f>
        <v>1</v>
      </c>
      <c r="P435" s="160">
        <f>SUM((((I435+L435)/1200*0.35)+(J435+M435)/14*0.35)+(K435/90)*0.3)*100*O435</f>
        <v>21.774999999999999</v>
      </c>
      <c r="Q435" s="29"/>
      <c r="R435" s="14"/>
      <c r="S435" s="14"/>
      <c r="T435" s="14"/>
      <c r="U435" s="14"/>
    </row>
    <row r="436" spans="1:21" ht="13.5" customHeight="1">
      <c r="A436" s="154">
        <f>RANK(N436,$N$18:$N$850)</f>
        <v>418</v>
      </c>
      <c r="B436" s="148" t="s">
        <v>1969</v>
      </c>
      <c r="C436" s="148" t="s">
        <v>426</v>
      </c>
      <c r="D436" s="149" t="s">
        <v>43</v>
      </c>
      <c r="E436" s="149" t="s">
        <v>40</v>
      </c>
      <c r="F436" s="149" t="s">
        <v>45</v>
      </c>
      <c r="G436" s="156">
        <f>VLOOKUP(B436,'Full FBS'!$B$18:$M$2049,6,0)</f>
        <v>0</v>
      </c>
      <c r="H436" s="156">
        <f>VLOOKUP(B436,'Full FBS'!$B$18:$M$2049,7,0)</f>
        <v>0</v>
      </c>
      <c r="I436" s="156">
        <f>VLOOKUP(B436,'Full FBS'!$B$18:$M$2049,8,0)</f>
        <v>0</v>
      </c>
      <c r="J436" s="156">
        <f>VLOOKUP(B436,'Full FBS'!$B$18:$M$2049,9,0)</f>
        <v>0</v>
      </c>
      <c r="K436" s="156">
        <f>VLOOKUP(B436,'Full FBS'!$B$18:$M$2049,10,0)</f>
        <v>23</v>
      </c>
      <c r="L436" s="156">
        <f>VLOOKUP(B436,'Full FBS'!$B$18:$M$2049,11,0)</f>
        <v>293</v>
      </c>
      <c r="M436" s="156">
        <f>VLOOKUP(B436,'Full FBS'!$B$18:$M$2049,12,0)</f>
        <v>2</v>
      </c>
      <c r="N436" s="153">
        <f>SUM(G436*$D$8+H436*$D$5+I436*$D$9+J436*$D$6+K436*$D$11+L436*$D$10+M436*$D$7)</f>
        <v>52.8</v>
      </c>
      <c r="O436" s="159">
        <f>VLOOKUP(B436, 'Full FBS'!$B$18:$P$2049, 14, FALSE)</f>
        <v>1</v>
      </c>
      <c r="P436" s="160">
        <f>SUM((((I436+L436)/1200*0.35)+(J436+M436)/14*0.35)+(K436/90)*0.3)*100*O436</f>
        <v>21.212499999999999</v>
      </c>
      <c r="Q436" s="29"/>
      <c r="R436" s="14"/>
      <c r="S436" s="14"/>
      <c r="T436" s="14"/>
      <c r="U436" s="14"/>
    </row>
    <row r="437" spans="1:21" ht="13.5" customHeight="1">
      <c r="A437" s="154">
        <f>RANK(N437,$N$18:$N$850)</f>
        <v>420</v>
      </c>
      <c r="B437" s="148" t="s">
        <v>1031</v>
      </c>
      <c r="C437" s="148" t="s">
        <v>1962</v>
      </c>
      <c r="D437" s="149" t="s">
        <v>43</v>
      </c>
      <c r="E437" s="149" t="s">
        <v>38</v>
      </c>
      <c r="F437" s="149" t="s">
        <v>41</v>
      </c>
      <c r="G437" s="156">
        <f>VLOOKUP(B437,'Full FBS'!$B$18:$M$2049,6,0)</f>
        <v>0</v>
      </c>
      <c r="H437" s="156">
        <f>VLOOKUP(B437,'Full FBS'!$B$18:$M$2049,7,0)</f>
        <v>0</v>
      </c>
      <c r="I437" s="156">
        <f>VLOOKUP(B437,'Full FBS'!$B$18:$M$2049,8,0)</f>
        <v>0</v>
      </c>
      <c r="J437" s="156">
        <f>VLOOKUP(B437,'Full FBS'!$B$18:$M$2049,9,0)</f>
        <v>0</v>
      </c>
      <c r="K437" s="156">
        <f>VLOOKUP(B437,'Full FBS'!$B$18:$M$2049,10,0)</f>
        <v>24</v>
      </c>
      <c r="L437" s="156">
        <f>VLOOKUP(B437,'Full FBS'!$B$18:$M$2049,11,0)</f>
        <v>285</v>
      </c>
      <c r="M437" s="156">
        <f>VLOOKUP(B437,'Full FBS'!$B$18:$M$2049,12,0)</f>
        <v>2</v>
      </c>
      <c r="N437" s="153">
        <f>SUM(G437*$D$8+H437*$D$5+I437*$D$9+J437*$D$6+K437*$D$11+L437*$D$10+M437*$D$7)</f>
        <v>52.5</v>
      </c>
      <c r="O437" s="159">
        <f>VLOOKUP(B437, 'Full FBS'!$B$18:$P$2049, 14, FALSE)</f>
        <v>1</v>
      </c>
      <c r="P437" s="160">
        <f>SUM((((I437+L437)/1200*0.35)+(J437+M437)/14*0.35)+(K437/90)*0.3)*100*O437</f>
        <v>21.3125</v>
      </c>
      <c r="Q437" s="29"/>
      <c r="R437" s="14"/>
      <c r="S437" s="14"/>
      <c r="T437" s="14"/>
      <c r="U437" s="14"/>
    </row>
    <row r="438" spans="1:21" ht="13.5" customHeight="1">
      <c r="A438" s="154">
        <f>RANK(N438,$N$18:$N$850)</f>
        <v>421</v>
      </c>
      <c r="B438" s="148" t="s">
        <v>2000</v>
      </c>
      <c r="C438" s="148" t="s">
        <v>1929</v>
      </c>
      <c r="D438" s="149" t="s">
        <v>43</v>
      </c>
      <c r="E438" s="149" t="s">
        <v>36</v>
      </c>
      <c r="F438" s="149" t="s">
        <v>1966</v>
      </c>
      <c r="G438" s="156">
        <f>VLOOKUP(B438,'Full FBS'!$B$18:$M$2049,6,0)</f>
        <v>0</v>
      </c>
      <c r="H438" s="156">
        <f>VLOOKUP(B438,'Full FBS'!$B$18:$M$2049,7,0)</f>
        <v>0</v>
      </c>
      <c r="I438" s="156">
        <f>VLOOKUP(B438,'Full FBS'!$B$18:$M$2049,8,0)</f>
        <v>0</v>
      </c>
      <c r="J438" s="156">
        <f>VLOOKUP(B438,'Full FBS'!$B$18:$M$2049,9,0)</f>
        <v>0</v>
      </c>
      <c r="K438" s="156">
        <f>VLOOKUP(B438,'Full FBS'!$B$18:$M$2049,10,0)</f>
        <v>24</v>
      </c>
      <c r="L438" s="156">
        <f>VLOOKUP(B438,'Full FBS'!$B$18:$M$2049,11,0)</f>
        <v>284</v>
      </c>
      <c r="M438" s="156">
        <f>VLOOKUP(B438,'Full FBS'!$B$18:$M$2049,12,0)</f>
        <v>2</v>
      </c>
      <c r="N438" s="153">
        <f>SUM(G438*$D$8+H438*$D$5+I438*$D$9+J438*$D$6+K438*$D$11+L438*$D$10+M438*$D$7)</f>
        <v>52.400000000000006</v>
      </c>
      <c r="O438" s="159">
        <f>VLOOKUP(B438, 'Full FBS'!$B$18:$P$2049, 14, FALSE)</f>
        <v>1</v>
      </c>
      <c r="P438" s="160">
        <f>SUM((((I438+L438)/1200*0.35)+(J438+M438)/14*0.35)+(K438/90)*0.3)*100*O438</f>
        <v>21.283333333333331</v>
      </c>
      <c r="Q438" s="29"/>
      <c r="R438" s="14"/>
      <c r="S438" s="14"/>
      <c r="T438" s="14"/>
      <c r="U438" s="14"/>
    </row>
    <row r="439" spans="1:21" ht="13.5" customHeight="1">
      <c r="A439" s="154">
        <f>RANK(N439,$N$18:$N$850)</f>
        <v>422</v>
      </c>
      <c r="B439" s="148" t="s">
        <v>1712</v>
      </c>
      <c r="C439" s="148" t="s">
        <v>445</v>
      </c>
      <c r="D439" s="149" t="s">
        <v>43</v>
      </c>
      <c r="E439" s="149" t="s">
        <v>34</v>
      </c>
      <c r="F439" s="149" t="s">
        <v>47</v>
      </c>
      <c r="G439" s="156">
        <f>VLOOKUP(B439,'Full FBS'!$B$18:$M$2049,6,0)</f>
        <v>0</v>
      </c>
      <c r="H439" s="156">
        <f>VLOOKUP(B439,'Full FBS'!$B$18:$M$2049,7,0)</f>
        <v>0</v>
      </c>
      <c r="I439" s="156">
        <f>VLOOKUP(B439,'Full FBS'!$B$18:$M$2049,8,0)</f>
        <v>0</v>
      </c>
      <c r="J439" s="156">
        <f>VLOOKUP(B439,'Full FBS'!$B$18:$M$2049,9,0)</f>
        <v>0</v>
      </c>
      <c r="K439" s="156">
        <f>VLOOKUP(B439,'Full FBS'!$B$18:$M$2049,10,0)</f>
        <v>22</v>
      </c>
      <c r="L439" s="156">
        <f>VLOOKUP(B439,'Full FBS'!$B$18:$M$2049,11,0)</f>
        <v>292</v>
      </c>
      <c r="M439" s="156">
        <f>VLOOKUP(B439,'Full FBS'!$B$18:$M$2049,12,0)</f>
        <v>2</v>
      </c>
      <c r="N439" s="153">
        <f>SUM(G439*$D$8+H439*$D$5+I439*$D$9+J439*$D$6+K439*$D$11+L439*$D$10+M439*$D$7)</f>
        <v>52.2</v>
      </c>
      <c r="O439" s="159">
        <f>VLOOKUP(B439, 'Full FBS'!$B$18:$P$2049, 14, FALSE)</f>
        <v>1</v>
      </c>
      <c r="P439" s="160">
        <f>SUM((((I439+L439)/1200*0.35)+(J439+M439)/14*0.35)+(K439/90)*0.3)*100*O439</f>
        <v>20.849999999999998</v>
      </c>
      <c r="Q439" s="29"/>
      <c r="R439" s="14"/>
      <c r="S439" s="14"/>
      <c r="T439" s="14"/>
      <c r="U439" s="14"/>
    </row>
    <row r="440" spans="1:21" ht="13.5" customHeight="1">
      <c r="A440" s="154">
        <f>RANK(N440,$N$18:$N$850)</f>
        <v>423</v>
      </c>
      <c r="B440" s="148" t="s">
        <v>1304</v>
      </c>
      <c r="C440" s="148" t="s">
        <v>418</v>
      </c>
      <c r="D440" s="149" t="s">
        <v>43</v>
      </c>
      <c r="E440" s="149" t="s">
        <v>34</v>
      </c>
      <c r="F440" s="149" t="s">
        <v>37</v>
      </c>
      <c r="G440" s="156">
        <f>VLOOKUP(B440,'Full FBS'!$B$18:$M$2049,6,0)</f>
        <v>0</v>
      </c>
      <c r="H440" s="156">
        <f>VLOOKUP(B440,'Full FBS'!$B$18:$M$2049,7,0)</f>
        <v>0</v>
      </c>
      <c r="I440" s="156">
        <f>VLOOKUP(B440,'Full FBS'!$B$18:$M$2049,8,0)</f>
        <v>0</v>
      </c>
      <c r="J440" s="156">
        <f>VLOOKUP(B440,'Full FBS'!$B$18:$M$2049,9,0)</f>
        <v>0</v>
      </c>
      <c r="K440" s="156">
        <f>VLOOKUP(B440,'Full FBS'!$B$18:$M$2049,10,0)</f>
        <v>20</v>
      </c>
      <c r="L440" s="156">
        <f>VLOOKUP(B440,'Full FBS'!$B$18:$M$2049,11,0)</f>
        <v>301</v>
      </c>
      <c r="M440" s="156">
        <f>VLOOKUP(B440,'Full FBS'!$B$18:$M$2049,12,0)</f>
        <v>2</v>
      </c>
      <c r="N440" s="153">
        <f>SUM(G440*$D$8+H440*$D$5+I440*$D$9+J440*$D$6+K440*$D$11+L440*$D$10+M440*$D$7)</f>
        <v>52.1</v>
      </c>
      <c r="O440" s="159">
        <f>VLOOKUP(B440, 'Full FBS'!$B$18:$P$2049, 14, FALSE)</f>
        <v>1</v>
      </c>
      <c r="P440" s="160">
        <f>SUM((((I440+L440)/1200*0.35)+(J440+M440)/14*0.35)+(K440/90)*0.3)*100*O440</f>
        <v>20.445833333333336</v>
      </c>
      <c r="Q440" s="29"/>
      <c r="R440" s="14"/>
      <c r="S440" s="14"/>
      <c r="T440" s="14"/>
      <c r="U440" s="14"/>
    </row>
    <row r="441" spans="1:21" ht="13.5" customHeight="1">
      <c r="A441" s="154">
        <f>RANK(N441,$N$18:$N$850)</f>
        <v>424</v>
      </c>
      <c r="B441" s="148" t="s">
        <v>1770</v>
      </c>
      <c r="C441" s="148" t="s">
        <v>441</v>
      </c>
      <c r="D441" s="149" t="s">
        <v>43</v>
      </c>
      <c r="E441" s="149" t="s">
        <v>36</v>
      </c>
      <c r="F441" s="149" t="s">
        <v>47</v>
      </c>
      <c r="G441" s="156">
        <f>VLOOKUP(B441,'Full FBS'!$B$18:$M$2049,6,0)</f>
        <v>0</v>
      </c>
      <c r="H441" s="156">
        <f>VLOOKUP(B441,'Full FBS'!$B$18:$M$2049,7,0)</f>
        <v>0</v>
      </c>
      <c r="I441" s="156">
        <f>VLOOKUP(B441,'Full FBS'!$B$18:$M$2049,8,0)</f>
        <v>0</v>
      </c>
      <c r="J441" s="156">
        <f>VLOOKUP(B441,'Full FBS'!$B$18:$M$2049,9,0)</f>
        <v>0</v>
      </c>
      <c r="K441" s="156">
        <f>VLOOKUP(B441,'Full FBS'!$B$18:$M$2049,10,0)</f>
        <v>20</v>
      </c>
      <c r="L441" s="156">
        <f>VLOOKUP(B441,'Full FBS'!$B$18:$M$2049,11,0)</f>
        <v>295</v>
      </c>
      <c r="M441" s="156">
        <f>VLOOKUP(B441,'Full FBS'!$B$18:$M$2049,12,0)</f>
        <v>2</v>
      </c>
      <c r="N441" s="153">
        <f>SUM(G441*$D$8+H441*$D$5+I441*$D$9+J441*$D$6+K441*$D$11+L441*$D$10+M441*$D$7)</f>
        <v>51.5</v>
      </c>
      <c r="O441" s="159">
        <f>VLOOKUP(B441, 'Full FBS'!$B$18:$P$2049, 14, FALSE)</f>
        <v>1</v>
      </c>
      <c r="P441" s="160">
        <f>SUM((((I441+L441)/1200*0.35)+(J441+M441)/14*0.35)+(K441/90)*0.3)*100*O441</f>
        <v>20.270833333333332</v>
      </c>
      <c r="Q441" s="29"/>
      <c r="R441" s="14"/>
      <c r="S441" s="14"/>
      <c r="T441" s="14"/>
      <c r="U441" s="14"/>
    </row>
    <row r="442" spans="1:21" ht="13.5" customHeight="1">
      <c r="A442" s="154">
        <f>RANK(N442,$N$18:$N$850)</f>
        <v>425</v>
      </c>
      <c r="B442" s="148" t="s">
        <v>1533</v>
      </c>
      <c r="C442" s="148" t="s">
        <v>1936</v>
      </c>
      <c r="D442" s="149" t="s">
        <v>43</v>
      </c>
      <c r="E442" s="149" t="s">
        <v>36</v>
      </c>
      <c r="F442" s="149" t="s">
        <v>48</v>
      </c>
      <c r="G442" s="156">
        <f>VLOOKUP(B442,'Full FBS'!$B$18:$M$2049,6,0)</f>
        <v>0</v>
      </c>
      <c r="H442" s="156">
        <f>VLOOKUP(B442,'Full FBS'!$B$18:$M$2049,7,0)</f>
        <v>0</v>
      </c>
      <c r="I442" s="156">
        <f>VLOOKUP(B442,'Full FBS'!$B$18:$M$2049,8,0)</f>
        <v>0</v>
      </c>
      <c r="J442" s="156">
        <f>VLOOKUP(B442,'Full FBS'!$B$18:$M$2049,9,0)</f>
        <v>0</v>
      </c>
      <c r="K442" s="156">
        <f>VLOOKUP(B442,'Full FBS'!$B$18:$M$2049,10,0)</f>
        <v>22</v>
      </c>
      <c r="L442" s="156">
        <f>VLOOKUP(B442,'Full FBS'!$B$18:$M$2049,11,0)</f>
        <v>342</v>
      </c>
      <c r="M442" s="156">
        <f>VLOOKUP(B442,'Full FBS'!$B$18:$M$2049,12,0)</f>
        <v>1</v>
      </c>
      <c r="N442" s="153">
        <f>SUM(G442*$D$8+H442*$D$5+I442*$D$9+J442*$D$6+K442*$D$11+L442*$D$10+M442*$D$7)</f>
        <v>51.2</v>
      </c>
      <c r="O442" s="159">
        <f>VLOOKUP(B442, 'Full FBS'!$B$18:$P$2049, 14, FALSE)</f>
        <v>1</v>
      </c>
      <c r="P442" s="160">
        <f>SUM((((I442+L442)/1200*0.35)+(J442+M442)/14*0.35)+(K442/90)*0.3)*100*O442</f>
        <v>19.808333333333334</v>
      </c>
      <c r="Q442" s="29"/>
      <c r="R442" s="14"/>
      <c r="S442" s="14"/>
      <c r="T442" s="14"/>
      <c r="U442" s="14"/>
    </row>
    <row r="443" spans="1:21" ht="13.5" customHeight="1">
      <c r="A443" s="154">
        <f>RANK(N443,$N$18:$N$850)</f>
        <v>426</v>
      </c>
      <c r="B443" s="148" t="s">
        <v>1162</v>
      </c>
      <c r="C443" s="148" t="s">
        <v>440</v>
      </c>
      <c r="D443" s="149" t="s">
        <v>43</v>
      </c>
      <c r="E443" s="149" t="s">
        <v>34</v>
      </c>
      <c r="F443" s="149" t="s">
        <v>41</v>
      </c>
      <c r="G443" s="156">
        <f>VLOOKUP(B443,'Full FBS'!$B$18:$M$2049,6,0)</f>
        <v>0</v>
      </c>
      <c r="H443" s="156">
        <f>VLOOKUP(B443,'Full FBS'!$B$18:$M$2049,7,0)</f>
        <v>0</v>
      </c>
      <c r="I443" s="156">
        <f>VLOOKUP(B443,'Full FBS'!$B$18:$M$2049,8,0)</f>
        <v>0</v>
      </c>
      <c r="J443" s="156">
        <f>VLOOKUP(B443,'Full FBS'!$B$18:$M$2049,9,0)</f>
        <v>0</v>
      </c>
      <c r="K443" s="156">
        <f>VLOOKUP(B443,'Full FBS'!$B$18:$M$2049,10,0)</f>
        <v>21</v>
      </c>
      <c r="L443" s="156">
        <f>VLOOKUP(B443,'Full FBS'!$B$18:$M$2049,11,0)</f>
        <v>283</v>
      </c>
      <c r="M443" s="156">
        <f>VLOOKUP(B443,'Full FBS'!$B$18:$M$2049,12,0)</f>
        <v>2</v>
      </c>
      <c r="N443" s="153">
        <f>SUM(G443*$D$8+H443*$D$5+I443*$D$9+J443*$D$6+K443*$D$11+L443*$D$10+M443*$D$7)</f>
        <v>50.8</v>
      </c>
      <c r="O443" s="159">
        <f>VLOOKUP(B443, 'Full FBS'!$B$18:$P$2049, 14, FALSE)</f>
        <v>1</v>
      </c>
      <c r="P443" s="160">
        <f>SUM((((I443+L443)/1200*0.35)+(J443+M443)/14*0.35)+(K443/90)*0.3)*100*O443</f>
        <v>20.254166666666666</v>
      </c>
      <c r="Q443" s="29"/>
      <c r="R443" s="14"/>
      <c r="S443" s="14"/>
      <c r="T443" s="14"/>
      <c r="U443" s="14"/>
    </row>
    <row r="444" spans="1:21" ht="13.5" customHeight="1">
      <c r="A444" s="154">
        <f>RANK(N444,$N$18:$N$850)</f>
        <v>427</v>
      </c>
      <c r="B444" s="148" t="s">
        <v>1246</v>
      </c>
      <c r="C444" s="148" t="s">
        <v>1917</v>
      </c>
      <c r="D444" s="149" t="s">
        <v>43</v>
      </c>
      <c r="E444" s="149" t="s">
        <v>34</v>
      </c>
      <c r="F444" s="149" t="s">
        <v>41</v>
      </c>
      <c r="G444" s="156">
        <f>VLOOKUP(B444,'Full FBS'!$B$18:$M$2049,6,0)</f>
        <v>0</v>
      </c>
      <c r="H444" s="156">
        <f>VLOOKUP(B444,'Full FBS'!$B$18:$M$2049,7,0)</f>
        <v>0</v>
      </c>
      <c r="I444" s="156">
        <f>VLOOKUP(B444,'Full FBS'!$B$18:$M$2049,8,0)</f>
        <v>0</v>
      </c>
      <c r="J444" s="156">
        <f>VLOOKUP(B444,'Full FBS'!$B$18:$M$2049,9,0)</f>
        <v>0</v>
      </c>
      <c r="K444" s="156">
        <f>VLOOKUP(B444,'Full FBS'!$B$18:$M$2049,10,0)</f>
        <v>19</v>
      </c>
      <c r="L444" s="156">
        <f>VLOOKUP(B444,'Full FBS'!$B$18:$M$2049,11,0)</f>
        <v>292</v>
      </c>
      <c r="M444" s="156">
        <f>VLOOKUP(B444,'Full FBS'!$B$18:$M$2049,12,0)</f>
        <v>2</v>
      </c>
      <c r="N444" s="153">
        <f>SUM(G444*$D$8+H444*$D$5+I444*$D$9+J444*$D$6+K444*$D$11+L444*$D$10+M444*$D$7)</f>
        <v>50.7</v>
      </c>
      <c r="O444" s="159">
        <f>VLOOKUP(B444, 'Full FBS'!$B$18:$P$2049, 14, FALSE)</f>
        <v>1</v>
      </c>
      <c r="P444" s="160">
        <f>SUM((((I444+L444)/1200*0.35)+(J444+M444)/14*0.35)+(K444/90)*0.3)*100*O444</f>
        <v>19.849999999999998</v>
      </c>
      <c r="Q444" s="29"/>
      <c r="R444" s="14"/>
      <c r="S444" s="14"/>
      <c r="T444" s="14"/>
      <c r="U444" s="14"/>
    </row>
    <row r="445" spans="1:21" ht="13.5" customHeight="1">
      <c r="A445" s="154">
        <f>RANK(N445,$N$18:$N$850)</f>
        <v>428</v>
      </c>
      <c r="B445" s="148" t="s">
        <v>979</v>
      </c>
      <c r="C445" s="148" t="s">
        <v>1958</v>
      </c>
      <c r="D445" s="149" t="s">
        <v>43</v>
      </c>
      <c r="E445" s="149" t="s">
        <v>34</v>
      </c>
      <c r="F445" s="149" t="s">
        <v>35</v>
      </c>
      <c r="G445" s="156">
        <f>VLOOKUP(B445,'Full FBS'!$B$18:$M$2049,6,0)</f>
        <v>0</v>
      </c>
      <c r="H445" s="156">
        <f>VLOOKUP(B445,'Full FBS'!$B$18:$M$2049,7,0)</f>
        <v>0</v>
      </c>
      <c r="I445" s="156">
        <f>VLOOKUP(B445,'Full FBS'!$B$18:$M$2049,8,0)</f>
        <v>0</v>
      </c>
      <c r="J445" s="156">
        <f>VLOOKUP(B445,'Full FBS'!$B$18:$M$2049,9,0)</f>
        <v>0</v>
      </c>
      <c r="K445" s="156">
        <f>VLOOKUP(B445,'Full FBS'!$B$18:$M$2049,10,0)</f>
        <v>20</v>
      </c>
      <c r="L445" s="156">
        <f>VLOOKUP(B445,'Full FBS'!$B$18:$M$2049,11,0)</f>
        <v>286</v>
      </c>
      <c r="M445" s="156">
        <f>VLOOKUP(B445,'Full FBS'!$B$18:$M$2049,12,0)</f>
        <v>2</v>
      </c>
      <c r="N445" s="153">
        <f>SUM(G445*$D$8+H445*$D$5+I445*$D$9+J445*$D$6+K445*$D$11+L445*$D$10+M445*$D$7)</f>
        <v>50.6</v>
      </c>
      <c r="O445" s="159">
        <f>VLOOKUP(B445, 'Full FBS'!$B$18:$P$2049, 14, FALSE)</f>
        <v>1</v>
      </c>
      <c r="P445" s="160">
        <f>SUM((((I445+L445)/1200*0.35)+(J445+M445)/14*0.35)+(K445/90)*0.3)*100*O445</f>
        <v>20.008333333333333</v>
      </c>
      <c r="Q445" s="29"/>
      <c r="R445" s="14"/>
      <c r="S445" s="14"/>
      <c r="T445" s="14"/>
      <c r="U445" s="14"/>
    </row>
    <row r="446" spans="1:21" ht="13.5" customHeight="1">
      <c r="A446" s="154">
        <f>RANK(N446,$N$18:$N$850)</f>
        <v>429</v>
      </c>
      <c r="B446" s="148" t="s">
        <v>811</v>
      </c>
      <c r="C446" s="148" t="s">
        <v>1044</v>
      </c>
      <c r="D446" s="149" t="s">
        <v>43</v>
      </c>
      <c r="E446" s="149" t="s">
        <v>38</v>
      </c>
      <c r="F446" s="149" t="s">
        <v>337</v>
      </c>
      <c r="G446" s="156">
        <f>VLOOKUP(B446,'Full FBS'!$B$18:$M$2049,6,0)</f>
        <v>0</v>
      </c>
      <c r="H446" s="156">
        <f>VLOOKUP(B446,'Full FBS'!$B$18:$M$2049,7,0)</f>
        <v>0</v>
      </c>
      <c r="I446" s="156">
        <f>VLOOKUP(B446,'Full FBS'!$B$18:$M$2049,8,0)</f>
        <v>0</v>
      </c>
      <c r="J446" s="156">
        <f>VLOOKUP(B446,'Full FBS'!$B$18:$M$2049,9,0)</f>
        <v>0</v>
      </c>
      <c r="K446" s="156">
        <f>VLOOKUP(B446,'Full FBS'!$B$18:$M$2049,10,0)</f>
        <v>24</v>
      </c>
      <c r="L446" s="156">
        <f>VLOOKUP(B446,'Full FBS'!$B$18:$M$2049,11,0)</f>
        <v>265</v>
      </c>
      <c r="M446" s="156">
        <f>VLOOKUP(B446,'Full FBS'!$B$18:$M$2049,12,0)</f>
        <v>2</v>
      </c>
      <c r="N446" s="153">
        <f>SUM(G446*$D$8+H446*$D$5+I446*$D$9+J446*$D$6+K446*$D$11+L446*$D$10+M446*$D$7)</f>
        <v>50.5</v>
      </c>
      <c r="O446" s="159">
        <f>VLOOKUP(B446, 'Full FBS'!$B$18:$P$2049, 14, FALSE)</f>
        <v>1</v>
      </c>
      <c r="P446" s="160">
        <f>SUM((((I446+L446)/1200*0.35)+(J446+M446)/14*0.35)+(K446/90)*0.3)*100*O446</f>
        <v>20.729166666666664</v>
      </c>
      <c r="Q446" s="29"/>
      <c r="R446" s="14"/>
      <c r="S446" s="14"/>
      <c r="T446" s="14"/>
      <c r="U446" s="14"/>
    </row>
    <row r="447" spans="1:21" ht="13.5" customHeight="1">
      <c r="A447" s="154">
        <f>RANK(N447,$N$18:$N$850)</f>
        <v>430</v>
      </c>
      <c r="B447" s="148" t="s">
        <v>1367</v>
      </c>
      <c r="C447" s="148" t="s">
        <v>1926</v>
      </c>
      <c r="D447" s="149" t="s">
        <v>43</v>
      </c>
      <c r="E447" s="149" t="s">
        <v>34</v>
      </c>
      <c r="F447" s="149" t="s">
        <v>336</v>
      </c>
      <c r="G447" s="156">
        <f>VLOOKUP(B447,'Full FBS'!$B$18:$M$2049,6,0)</f>
        <v>0</v>
      </c>
      <c r="H447" s="156">
        <f>VLOOKUP(B447,'Full FBS'!$B$18:$M$2049,7,0)</f>
        <v>0</v>
      </c>
      <c r="I447" s="156">
        <f>VLOOKUP(B447,'Full FBS'!$B$18:$M$2049,8,0)</f>
        <v>0</v>
      </c>
      <c r="J447" s="156">
        <f>VLOOKUP(B447,'Full FBS'!$B$18:$M$2049,9,0)</f>
        <v>0</v>
      </c>
      <c r="K447" s="156">
        <f>VLOOKUP(B447,'Full FBS'!$B$18:$M$2049,10,0)</f>
        <v>20</v>
      </c>
      <c r="L447" s="156">
        <f>VLOOKUP(B447,'Full FBS'!$B$18:$M$2049,11,0)</f>
        <v>282</v>
      </c>
      <c r="M447" s="156">
        <f>VLOOKUP(B447,'Full FBS'!$B$18:$M$2049,12,0)</f>
        <v>2</v>
      </c>
      <c r="N447" s="153">
        <f>SUM(G447*$D$8+H447*$D$5+I447*$D$9+J447*$D$6+K447*$D$11+L447*$D$10+M447*$D$7)</f>
        <v>50.2</v>
      </c>
      <c r="O447" s="159">
        <f>VLOOKUP(B447, 'Full FBS'!$B$18:$P$2049, 14, FALSE)</f>
        <v>1</v>
      </c>
      <c r="P447" s="160">
        <f>SUM((((I447+L447)/1200*0.35)+(J447+M447)/14*0.35)+(K447/90)*0.3)*100*O447</f>
        <v>19.891666666666662</v>
      </c>
      <c r="Q447" s="29"/>
      <c r="R447" s="14"/>
      <c r="S447" s="14"/>
      <c r="T447" s="14"/>
      <c r="U447" s="14"/>
    </row>
    <row r="448" spans="1:21" ht="13.5" customHeight="1">
      <c r="A448" s="154">
        <f>RANK(N448,$N$18:$N$850)</f>
        <v>430</v>
      </c>
      <c r="B448" s="148" t="s">
        <v>1895</v>
      </c>
      <c r="C448" s="148" t="s">
        <v>432</v>
      </c>
      <c r="D448" s="149" t="s">
        <v>43</v>
      </c>
      <c r="E448" s="149" t="s">
        <v>1965</v>
      </c>
      <c r="F448" s="149" t="s">
        <v>337</v>
      </c>
      <c r="G448" s="156">
        <f>VLOOKUP(B448,'Full FBS'!$B$18:$M$2049,6,0)</f>
        <v>0</v>
      </c>
      <c r="H448" s="156">
        <f>VLOOKUP(B448,'Full FBS'!$B$18:$M$2049,7,0)</f>
        <v>0</v>
      </c>
      <c r="I448" s="156">
        <f>VLOOKUP(B448,'Full FBS'!$B$18:$M$2049,8,0)</f>
        <v>0</v>
      </c>
      <c r="J448" s="156">
        <f>VLOOKUP(B448,'Full FBS'!$B$18:$M$2049,9,0)</f>
        <v>0</v>
      </c>
      <c r="K448" s="156">
        <f>VLOOKUP(B448,'Full FBS'!$B$18:$M$2049,10,0)</f>
        <v>23</v>
      </c>
      <c r="L448" s="156">
        <f>VLOOKUP(B448,'Full FBS'!$B$18:$M$2049,11,0)</f>
        <v>267</v>
      </c>
      <c r="M448" s="156">
        <f>VLOOKUP(B448,'Full FBS'!$B$18:$M$2049,12,0)</f>
        <v>2</v>
      </c>
      <c r="N448" s="153">
        <f>SUM(G448*$D$8+H448*$D$5+I448*$D$9+J448*$D$6+K448*$D$11+L448*$D$10+M448*$D$7)</f>
        <v>50.2</v>
      </c>
      <c r="O448" s="159">
        <f>VLOOKUP(B448, 'Full FBS'!$B$18:$P$2049, 14, FALSE)</f>
        <v>1</v>
      </c>
      <c r="P448" s="160">
        <f>SUM((((I448+L448)/1200*0.35)+(J448+M448)/14*0.35)+(K448/90)*0.3)*100*O448</f>
        <v>20.454166666666666</v>
      </c>
      <c r="Q448" s="29"/>
      <c r="R448" s="14"/>
      <c r="S448" s="14"/>
      <c r="T448" s="14"/>
      <c r="U448" s="14"/>
    </row>
    <row r="449" spans="1:21" ht="13.5" customHeight="1">
      <c r="A449" s="154">
        <f>RANK(N449,$N$18:$N$850)</f>
        <v>432</v>
      </c>
      <c r="B449" s="148" t="s">
        <v>127</v>
      </c>
      <c r="C449" s="148" t="s">
        <v>1906</v>
      </c>
      <c r="D449" s="149" t="s">
        <v>43</v>
      </c>
      <c r="E449" s="149" t="s">
        <v>34</v>
      </c>
      <c r="F449" s="149" t="s">
        <v>336</v>
      </c>
      <c r="G449" s="156">
        <f>VLOOKUP(B449,'Full FBS'!$B$18:$M$2049,6,0)</f>
        <v>0</v>
      </c>
      <c r="H449" s="156">
        <f>VLOOKUP(B449,'Full FBS'!$B$18:$M$2049,7,0)</f>
        <v>0</v>
      </c>
      <c r="I449" s="156">
        <f>VLOOKUP(B449,'Full FBS'!$B$18:$M$2049,8,0)</f>
        <v>0</v>
      </c>
      <c r="J449" s="156">
        <f>VLOOKUP(B449,'Full FBS'!$B$18:$M$2049,9,0)</f>
        <v>0</v>
      </c>
      <c r="K449" s="156">
        <f>VLOOKUP(B449,'Full FBS'!$B$18:$M$2049,10,0)</f>
        <v>23</v>
      </c>
      <c r="L449" s="156">
        <f>VLOOKUP(B449,'Full FBS'!$B$18:$M$2049,11,0)</f>
        <v>265</v>
      </c>
      <c r="M449" s="156">
        <f>VLOOKUP(B449,'Full FBS'!$B$18:$M$2049,12,0)</f>
        <v>2</v>
      </c>
      <c r="N449" s="153">
        <f>SUM(G449*$D$8+H449*$D$5+I449*$D$9+J449*$D$6+K449*$D$11+L449*$D$10+M449*$D$7)</f>
        <v>50</v>
      </c>
      <c r="O449" s="159">
        <f>VLOOKUP(B449, 'Full FBS'!$B$18:$P$2049, 14, FALSE)</f>
        <v>1</v>
      </c>
      <c r="P449" s="160">
        <f>SUM((((I449+L449)/1200*0.35)+(J449+M449)/14*0.35)+(K449/90)*0.3)*100*O449</f>
        <v>20.395833333333332</v>
      </c>
      <c r="Q449" s="29"/>
      <c r="R449" s="14"/>
      <c r="S449" s="14"/>
      <c r="T449" s="14"/>
      <c r="U449" s="14"/>
    </row>
    <row r="450" spans="1:21" ht="13.5" customHeight="1">
      <c r="A450" s="154">
        <f>RANK(N450,$N$18:$N$850)</f>
        <v>433</v>
      </c>
      <c r="B450" s="148" t="s">
        <v>957</v>
      </c>
      <c r="C450" s="148" t="s">
        <v>1925</v>
      </c>
      <c r="D450" s="149" t="s">
        <v>43</v>
      </c>
      <c r="E450" s="149" t="s">
        <v>34</v>
      </c>
      <c r="F450" s="149" t="s">
        <v>48</v>
      </c>
      <c r="G450" s="156">
        <f>VLOOKUP(B450,'Full FBS'!$B$18:$M$2049,6,0)</f>
        <v>0</v>
      </c>
      <c r="H450" s="156">
        <f>VLOOKUP(B450,'Full FBS'!$B$18:$M$2049,7,0)</f>
        <v>0</v>
      </c>
      <c r="I450" s="156">
        <f>VLOOKUP(B450,'Full FBS'!$B$18:$M$2049,8,0)</f>
        <v>0</v>
      </c>
      <c r="J450" s="156">
        <f>VLOOKUP(B450,'Full FBS'!$B$18:$M$2049,9,0)</f>
        <v>0</v>
      </c>
      <c r="K450" s="156">
        <f>VLOOKUP(B450,'Full FBS'!$B$18:$M$2049,10,0)</f>
        <v>21</v>
      </c>
      <c r="L450" s="156">
        <f>VLOOKUP(B450,'Full FBS'!$B$18:$M$2049,11,0)</f>
        <v>273</v>
      </c>
      <c r="M450" s="156">
        <f>VLOOKUP(B450,'Full FBS'!$B$18:$M$2049,12,0)</f>
        <v>2</v>
      </c>
      <c r="N450" s="153">
        <f>SUM(G450*$D$8+H450*$D$5+I450*$D$9+J450*$D$6+K450*$D$11+L450*$D$10+M450*$D$7)</f>
        <v>49.8</v>
      </c>
      <c r="O450" s="159">
        <f>VLOOKUP(B450, 'Full FBS'!$B$18:$P$2049, 14, FALSE)</f>
        <v>1</v>
      </c>
      <c r="P450" s="160">
        <f>SUM((((I450+L450)/1200*0.35)+(J450+M450)/14*0.35)+(K450/90)*0.3)*100*O450</f>
        <v>19.962499999999999</v>
      </c>
      <c r="Q450" s="29"/>
      <c r="R450" s="14"/>
      <c r="S450" s="14"/>
      <c r="T450" s="14"/>
      <c r="U450" s="14"/>
    </row>
    <row r="451" spans="1:21" ht="13.5" customHeight="1">
      <c r="A451" s="154">
        <f>RANK(N451,$N$18:$N$850)</f>
        <v>434</v>
      </c>
      <c r="B451" s="148" t="s">
        <v>1460</v>
      </c>
      <c r="C451" s="148" t="s">
        <v>1043</v>
      </c>
      <c r="D451" s="149" t="s">
        <v>43</v>
      </c>
      <c r="E451" s="149" t="s">
        <v>36</v>
      </c>
      <c r="F451" s="149" t="s">
        <v>45</v>
      </c>
      <c r="G451" s="156">
        <f>VLOOKUP(B451,'Full FBS'!$B$18:$M$2049,6,0)</f>
        <v>0</v>
      </c>
      <c r="H451" s="156">
        <f>VLOOKUP(B451,'Full FBS'!$B$18:$M$2049,7,0)</f>
        <v>0</v>
      </c>
      <c r="I451" s="156">
        <f>VLOOKUP(B451,'Full FBS'!$B$18:$M$2049,8,0)</f>
        <v>0</v>
      </c>
      <c r="J451" s="156">
        <f>VLOOKUP(B451,'Full FBS'!$B$18:$M$2049,9,0)</f>
        <v>0</v>
      </c>
      <c r="K451" s="156">
        <f>VLOOKUP(B451,'Full FBS'!$B$18:$M$2049,10,0)</f>
        <v>23</v>
      </c>
      <c r="L451" s="156">
        <f>VLOOKUP(B451,'Full FBS'!$B$18:$M$2049,11,0)</f>
        <v>262</v>
      </c>
      <c r="M451" s="156">
        <f>VLOOKUP(B451,'Full FBS'!$B$18:$M$2049,12,0)</f>
        <v>2</v>
      </c>
      <c r="N451" s="153">
        <f>SUM(G451*$D$8+H451*$D$5+I451*$D$9+J451*$D$6+K451*$D$11+L451*$D$10+M451*$D$7)</f>
        <v>49.7</v>
      </c>
      <c r="O451" s="159">
        <f>VLOOKUP(B451, 'Full FBS'!$B$18:$P$2049, 14, FALSE)</f>
        <v>1</v>
      </c>
      <c r="P451" s="160">
        <f>SUM((((I451+L451)/1200*0.35)+(J451+M451)/14*0.35)+(K451/90)*0.3)*100*O451</f>
        <v>20.30833333333333</v>
      </c>
      <c r="Q451" s="29"/>
      <c r="R451" s="14"/>
      <c r="S451" s="14"/>
      <c r="T451" s="14"/>
      <c r="U451" s="14"/>
    </row>
    <row r="452" spans="1:21" ht="13.5" customHeight="1">
      <c r="A452" s="154">
        <f>RANK(N452,$N$18:$N$850)</f>
        <v>435</v>
      </c>
      <c r="B452" s="148" t="s">
        <v>201</v>
      </c>
      <c r="C452" s="148" t="s">
        <v>1941</v>
      </c>
      <c r="D452" s="149" t="s">
        <v>43</v>
      </c>
      <c r="E452" s="149" t="s">
        <v>34</v>
      </c>
      <c r="F452" s="149" t="s">
        <v>1047</v>
      </c>
      <c r="G452" s="156">
        <f>VLOOKUP(B452,'Full FBS'!$B$18:$M$2049,6,0)</f>
        <v>0</v>
      </c>
      <c r="H452" s="156">
        <f>VLOOKUP(B452,'Full FBS'!$B$18:$M$2049,7,0)</f>
        <v>0</v>
      </c>
      <c r="I452" s="156">
        <f>VLOOKUP(B452,'Full FBS'!$B$18:$M$2049,8,0)</f>
        <v>0</v>
      </c>
      <c r="J452" s="156">
        <f>VLOOKUP(B452,'Full FBS'!$B$18:$M$2049,9,0)</f>
        <v>0</v>
      </c>
      <c r="K452" s="156">
        <f>VLOOKUP(B452,'Full FBS'!$B$18:$M$2049,10,0)</f>
        <v>22</v>
      </c>
      <c r="L452" s="156">
        <f>VLOOKUP(B452,'Full FBS'!$B$18:$M$2049,11,0)</f>
        <v>263</v>
      </c>
      <c r="M452" s="156">
        <f>VLOOKUP(B452,'Full FBS'!$B$18:$M$2049,12,0)</f>
        <v>2</v>
      </c>
      <c r="N452" s="153">
        <f>SUM(G452*$D$8+H452*$D$5+I452*$D$9+J452*$D$6+K452*$D$11+L452*$D$10+M452*$D$7)</f>
        <v>49.3</v>
      </c>
      <c r="O452" s="159">
        <f>VLOOKUP(B452, 'Full FBS'!$B$18:$P$2049, 14, FALSE)</f>
        <v>1</v>
      </c>
      <c r="P452" s="160">
        <f>SUM((((I452+L452)/1200*0.35)+(J452+M452)/14*0.35)+(K452/90)*0.3)*100*O452</f>
        <v>20.004166666666666</v>
      </c>
      <c r="Q452" s="29"/>
      <c r="R452" s="14"/>
      <c r="S452" s="14"/>
      <c r="T452" s="14"/>
      <c r="U452" s="14"/>
    </row>
    <row r="453" spans="1:21" ht="13.5" customHeight="1">
      <c r="A453" s="154">
        <f>RANK(N453,$N$18:$N$850)</f>
        <v>436</v>
      </c>
      <c r="B453" s="148" t="s">
        <v>2167</v>
      </c>
      <c r="C453" s="148" t="s">
        <v>1951</v>
      </c>
      <c r="D453" s="149" t="s">
        <v>43</v>
      </c>
      <c r="E453" s="149" t="s">
        <v>36</v>
      </c>
      <c r="F453" s="149" t="s">
        <v>47</v>
      </c>
      <c r="G453" s="156">
        <f>VLOOKUP(B453,'Full FBS'!$B$18:$M$2049,6,0)</f>
        <v>0</v>
      </c>
      <c r="H453" s="156">
        <f>VLOOKUP(B453,'Full FBS'!$B$18:$M$2049,7,0)</f>
        <v>0</v>
      </c>
      <c r="I453" s="156">
        <f>VLOOKUP(B453,'Full FBS'!$B$18:$M$2049,8,0)</f>
        <v>0</v>
      </c>
      <c r="J453" s="156">
        <f>VLOOKUP(B453,'Full FBS'!$B$18:$M$2049,9,0)</f>
        <v>0</v>
      </c>
      <c r="K453" s="156">
        <f>VLOOKUP(B453,'Full FBS'!$B$18:$M$2049,10,0)</f>
        <v>21</v>
      </c>
      <c r="L453" s="156">
        <f>VLOOKUP(B453,'Full FBS'!$B$18:$M$2049,11,0)</f>
        <v>265</v>
      </c>
      <c r="M453" s="156">
        <f>VLOOKUP(B453,'Full FBS'!$B$18:$M$2049,12,0)</f>
        <v>2</v>
      </c>
      <c r="N453" s="153">
        <f>SUM(G453*$D$8+H453*$D$5+I453*$D$9+J453*$D$6+K453*$D$11+L453*$D$10+M453*$D$7)</f>
        <v>49</v>
      </c>
      <c r="O453" s="159">
        <f>VLOOKUP(B453, 'Full FBS'!$B$18:$P$2049, 14, FALSE)</f>
        <v>1</v>
      </c>
      <c r="P453" s="160">
        <f>SUM((((I453+L453)/1200*0.35)+(J453+M453)/14*0.35)+(K453/90)*0.3)*100*O453</f>
        <v>19.729166666666664</v>
      </c>
      <c r="Q453" s="29"/>
      <c r="R453" s="14"/>
      <c r="S453" s="14"/>
      <c r="T453" s="14"/>
      <c r="U453" s="14"/>
    </row>
    <row r="454" spans="1:21" ht="13.5" customHeight="1">
      <c r="A454" s="154">
        <f>RANK(N454,$N$18:$N$850)</f>
        <v>437</v>
      </c>
      <c r="B454" s="148" t="s">
        <v>1267</v>
      </c>
      <c r="C454" s="148" t="s">
        <v>1918</v>
      </c>
      <c r="D454" s="149" t="s">
        <v>43</v>
      </c>
      <c r="E454" s="149" t="s">
        <v>34</v>
      </c>
      <c r="F454" s="149" t="s">
        <v>45</v>
      </c>
      <c r="G454" s="156">
        <f>VLOOKUP(B454,'Full FBS'!$B$18:$M$2049,6,0)</f>
        <v>0</v>
      </c>
      <c r="H454" s="156">
        <f>VLOOKUP(B454,'Full FBS'!$B$18:$M$2049,7,0)</f>
        <v>0</v>
      </c>
      <c r="I454" s="156">
        <f>VLOOKUP(B454,'Full FBS'!$B$18:$M$2049,8,0)</f>
        <v>0</v>
      </c>
      <c r="J454" s="156">
        <f>VLOOKUP(B454,'Full FBS'!$B$18:$M$2049,9,0)</f>
        <v>0</v>
      </c>
      <c r="K454" s="156">
        <f>VLOOKUP(B454,'Full FBS'!$B$18:$M$2049,10,0)</f>
        <v>19</v>
      </c>
      <c r="L454" s="156">
        <f>VLOOKUP(B454,'Full FBS'!$B$18:$M$2049,11,0)</f>
        <v>268</v>
      </c>
      <c r="M454" s="156">
        <f>VLOOKUP(B454,'Full FBS'!$B$18:$M$2049,12,0)</f>
        <v>2</v>
      </c>
      <c r="N454" s="153">
        <f>SUM(G454*$D$8+H454*$D$5+I454*$D$9+J454*$D$6+K454*$D$11+L454*$D$10+M454*$D$7)</f>
        <v>48.3</v>
      </c>
      <c r="O454" s="159">
        <f>VLOOKUP(B454, 'Full FBS'!$B$18:$P$2049, 14, FALSE)</f>
        <v>1</v>
      </c>
      <c r="P454" s="160">
        <f>SUM((((I454+L454)/1200*0.35)+(J454+M454)/14*0.35)+(K454/90)*0.3)*100*O454</f>
        <v>19.149999999999999</v>
      </c>
      <c r="Q454" s="29"/>
      <c r="R454" s="14"/>
      <c r="S454" s="14"/>
      <c r="T454" s="14"/>
      <c r="U454" s="14"/>
    </row>
    <row r="455" spans="1:21" ht="13.5" customHeight="1">
      <c r="A455" s="154">
        <f>RANK(N455,$N$18:$N$850)</f>
        <v>438</v>
      </c>
      <c r="B455" s="148" t="s">
        <v>1434</v>
      </c>
      <c r="C455" s="148" t="s">
        <v>427</v>
      </c>
      <c r="D455" s="149" t="s">
        <v>43</v>
      </c>
      <c r="E455" s="149" t="s">
        <v>36</v>
      </c>
      <c r="F455" s="149" t="s">
        <v>1966</v>
      </c>
      <c r="G455" s="156">
        <f>VLOOKUP(B455,'Full FBS'!$B$18:$M$2049,6,0)</f>
        <v>0</v>
      </c>
      <c r="H455" s="156">
        <f>VLOOKUP(B455,'Full FBS'!$B$18:$M$2049,7,0)</f>
        <v>0</v>
      </c>
      <c r="I455" s="156">
        <f>VLOOKUP(B455,'Full FBS'!$B$18:$M$2049,8,0)</f>
        <v>0</v>
      </c>
      <c r="J455" s="156">
        <f>VLOOKUP(B455,'Full FBS'!$B$18:$M$2049,9,0)</f>
        <v>0</v>
      </c>
      <c r="K455" s="156">
        <f>VLOOKUP(B455,'Full FBS'!$B$18:$M$2049,10,0)</f>
        <v>22</v>
      </c>
      <c r="L455" s="156">
        <f>VLOOKUP(B455,'Full FBS'!$B$18:$M$2049,11,0)</f>
        <v>252</v>
      </c>
      <c r="M455" s="156">
        <f>VLOOKUP(B455,'Full FBS'!$B$18:$M$2049,12,0)</f>
        <v>2</v>
      </c>
      <c r="N455" s="153">
        <f>SUM(G455*$D$8+H455*$D$5+I455*$D$9+J455*$D$6+K455*$D$11+L455*$D$10+M455*$D$7)</f>
        <v>48.2</v>
      </c>
      <c r="O455" s="159">
        <f>VLOOKUP(B455, 'Full FBS'!$B$18:$P$2049, 14, FALSE)</f>
        <v>1</v>
      </c>
      <c r="P455" s="160">
        <f>SUM((((I455+L455)/1200*0.35)+(J455+M455)/14*0.35)+(K455/90)*0.3)*100*O455</f>
        <v>19.683333333333334</v>
      </c>
      <c r="Q455" s="29"/>
      <c r="R455" s="14"/>
      <c r="S455" s="14"/>
      <c r="T455" s="14"/>
      <c r="U455" s="14"/>
    </row>
    <row r="456" spans="1:21" ht="13.5" customHeight="1">
      <c r="A456" s="154">
        <f>RANK(N456,$N$18:$N$850)</f>
        <v>439</v>
      </c>
      <c r="B456" s="148" t="s">
        <v>2039</v>
      </c>
      <c r="C456" s="148" t="s">
        <v>1905</v>
      </c>
      <c r="D456" s="149" t="s">
        <v>43</v>
      </c>
      <c r="E456" s="149" t="s">
        <v>38</v>
      </c>
      <c r="F456" s="149" t="s">
        <v>1966</v>
      </c>
      <c r="G456" s="156">
        <f>VLOOKUP(B456,'Full FBS'!$B$18:$M$2049,6,0)</f>
        <v>0</v>
      </c>
      <c r="H456" s="156">
        <f>VLOOKUP(B456,'Full FBS'!$B$18:$M$2049,7,0)</f>
        <v>0</v>
      </c>
      <c r="I456" s="156">
        <f>VLOOKUP(B456,'Full FBS'!$B$18:$M$2049,8,0)</f>
        <v>0</v>
      </c>
      <c r="J456" s="156">
        <f>VLOOKUP(B456,'Full FBS'!$B$18:$M$2049,9,0)</f>
        <v>0</v>
      </c>
      <c r="K456" s="156">
        <f>VLOOKUP(B456,'Full FBS'!$B$18:$M$2049,10,0)</f>
        <v>19</v>
      </c>
      <c r="L456" s="156">
        <f>VLOOKUP(B456,'Full FBS'!$B$18:$M$2049,11,0)</f>
        <v>264</v>
      </c>
      <c r="M456" s="156">
        <f>VLOOKUP(B456,'Full FBS'!$B$18:$M$2049,12,0)</f>
        <v>2</v>
      </c>
      <c r="N456" s="153">
        <f>SUM(G456*$D$8+H456*$D$5+I456*$D$9+J456*$D$6+K456*$D$11+L456*$D$10+M456*$D$7)</f>
        <v>47.900000000000006</v>
      </c>
      <c r="O456" s="159">
        <f>VLOOKUP(B456, 'Full FBS'!$B$18:$P$2049, 14, FALSE)</f>
        <v>1</v>
      </c>
      <c r="P456" s="160">
        <f>SUM((((I456+L456)/1200*0.35)+(J456+M456)/14*0.35)+(K456/90)*0.3)*100*O456</f>
        <v>19.033333333333331</v>
      </c>
      <c r="Q456" s="29"/>
      <c r="R456" s="14"/>
      <c r="S456" s="14"/>
      <c r="T456" s="14"/>
      <c r="U456" s="14"/>
    </row>
    <row r="457" spans="1:21" ht="13.5" customHeight="1">
      <c r="A457" s="154">
        <f>RANK(N457,$N$18:$N$850)</f>
        <v>440</v>
      </c>
      <c r="B457" s="148" t="s">
        <v>1321</v>
      </c>
      <c r="C457" s="148" t="s">
        <v>413</v>
      </c>
      <c r="D457" s="149" t="s">
        <v>43</v>
      </c>
      <c r="E457" s="149" t="s">
        <v>36</v>
      </c>
      <c r="F457" s="149" t="s">
        <v>336</v>
      </c>
      <c r="G457" s="156">
        <f>VLOOKUP(B457,'Full FBS'!$B$18:$M$2049,6,0)</f>
        <v>0</v>
      </c>
      <c r="H457" s="156">
        <f>VLOOKUP(B457,'Full FBS'!$B$18:$M$2049,7,0)</f>
        <v>0</v>
      </c>
      <c r="I457" s="156">
        <f>VLOOKUP(B457,'Full FBS'!$B$18:$M$2049,8,0)</f>
        <v>0</v>
      </c>
      <c r="J457" s="156">
        <f>VLOOKUP(B457,'Full FBS'!$B$18:$M$2049,9,0)</f>
        <v>0</v>
      </c>
      <c r="K457" s="156">
        <f>VLOOKUP(B457,'Full FBS'!$B$18:$M$2049,10,0)</f>
        <v>19</v>
      </c>
      <c r="L457" s="156">
        <f>VLOOKUP(B457,'Full FBS'!$B$18:$M$2049,11,0)</f>
        <v>262</v>
      </c>
      <c r="M457" s="156">
        <f>VLOOKUP(B457,'Full FBS'!$B$18:$M$2049,12,0)</f>
        <v>2</v>
      </c>
      <c r="N457" s="153">
        <f>SUM(G457*$D$8+H457*$D$5+I457*$D$9+J457*$D$6+K457*$D$11+L457*$D$10+M457*$D$7)</f>
        <v>47.7</v>
      </c>
      <c r="O457" s="159">
        <f>VLOOKUP(B457, 'Full FBS'!$B$18:$P$2049, 14, FALSE)</f>
        <v>1</v>
      </c>
      <c r="P457" s="160">
        <f>SUM((((I457+L457)/1200*0.35)+(J457+M457)/14*0.35)+(K457/90)*0.3)*100*O457</f>
        <v>18.974999999999998</v>
      </c>
      <c r="Q457" s="29"/>
      <c r="R457" s="14"/>
      <c r="S457" s="14"/>
      <c r="T457" s="14"/>
      <c r="U457" s="14"/>
    </row>
    <row r="458" spans="1:21" ht="13.5" customHeight="1">
      <c r="A458" s="154">
        <f>RANK(N458,$N$18:$N$850)</f>
        <v>441</v>
      </c>
      <c r="B458" s="148" t="s">
        <v>2158</v>
      </c>
      <c r="C458" s="148" t="s">
        <v>410</v>
      </c>
      <c r="D458" s="149" t="s">
        <v>43</v>
      </c>
      <c r="E458" s="149" t="s">
        <v>36</v>
      </c>
      <c r="F458" s="149" t="s">
        <v>337</v>
      </c>
      <c r="G458" s="156">
        <f>VLOOKUP(B458,'Full FBS'!$B$18:$M$2049,6,0)</f>
        <v>0</v>
      </c>
      <c r="H458" s="156">
        <f>VLOOKUP(B458,'Full FBS'!$B$18:$M$2049,7,0)</f>
        <v>0</v>
      </c>
      <c r="I458" s="156">
        <f>VLOOKUP(B458,'Full FBS'!$B$18:$M$2049,8,0)</f>
        <v>0</v>
      </c>
      <c r="J458" s="156">
        <f>VLOOKUP(B458,'Full FBS'!$B$18:$M$2049,9,0)</f>
        <v>0</v>
      </c>
      <c r="K458" s="156">
        <f>VLOOKUP(B458,'Full FBS'!$B$18:$M$2049,10,0)</f>
        <v>22</v>
      </c>
      <c r="L458" s="156">
        <f>VLOOKUP(B458,'Full FBS'!$B$18:$M$2049,11,0)</f>
        <v>245</v>
      </c>
      <c r="M458" s="156">
        <f>VLOOKUP(B458,'Full FBS'!$B$18:$M$2049,12,0)</f>
        <v>2</v>
      </c>
      <c r="N458" s="153">
        <f>SUM(G458*$D$8+H458*$D$5+I458*$D$9+J458*$D$6+K458*$D$11+L458*$D$10+M458*$D$7)</f>
        <v>47.5</v>
      </c>
      <c r="O458" s="159">
        <f>VLOOKUP(B458, 'Full FBS'!$B$18:$P$2049, 14, FALSE)</f>
        <v>1</v>
      </c>
      <c r="P458" s="160">
        <f>SUM((((I458+L458)/1200*0.35)+(J458+M458)/14*0.35)+(K458/90)*0.3)*100*O458</f>
        <v>19.479166666666668</v>
      </c>
      <c r="Q458" s="29"/>
      <c r="R458" s="14"/>
      <c r="S458" s="14"/>
      <c r="T458" s="14"/>
      <c r="U458" s="14"/>
    </row>
    <row r="459" spans="1:21" ht="13.5" customHeight="1">
      <c r="A459" s="154">
        <f>RANK(N459,$N$18:$N$850)</f>
        <v>442</v>
      </c>
      <c r="B459" s="148" t="s">
        <v>1260</v>
      </c>
      <c r="C459" s="148" t="s">
        <v>1042</v>
      </c>
      <c r="D459" s="149" t="s">
        <v>43</v>
      </c>
      <c r="E459" s="149" t="s">
        <v>34</v>
      </c>
      <c r="F459" s="149" t="s">
        <v>48</v>
      </c>
      <c r="G459" s="156">
        <f>VLOOKUP(B459,'Full FBS'!$B$18:$M$2049,6,0)</f>
        <v>0</v>
      </c>
      <c r="H459" s="156">
        <f>VLOOKUP(B459,'Full FBS'!$B$18:$M$2049,7,0)</f>
        <v>0</v>
      </c>
      <c r="I459" s="156">
        <f>VLOOKUP(B459,'Full FBS'!$B$18:$M$2049,8,0)</f>
        <v>0</v>
      </c>
      <c r="J459" s="156">
        <f>VLOOKUP(B459,'Full FBS'!$B$18:$M$2049,9,0)</f>
        <v>0</v>
      </c>
      <c r="K459" s="156">
        <f>VLOOKUP(B459,'Full FBS'!$B$18:$M$2049,10,0)</f>
        <v>21</v>
      </c>
      <c r="L459" s="156">
        <f>VLOOKUP(B459,'Full FBS'!$B$18:$M$2049,11,0)</f>
        <v>303</v>
      </c>
      <c r="M459" s="156">
        <f>VLOOKUP(B459,'Full FBS'!$B$18:$M$2049,12,0)</f>
        <v>1</v>
      </c>
      <c r="N459" s="153">
        <f>SUM(G459*$D$8+H459*$D$5+I459*$D$9+J459*$D$6+K459*$D$11+L459*$D$10+M459*$D$7)</f>
        <v>46.8</v>
      </c>
      <c r="O459" s="159">
        <f>VLOOKUP(B459, 'Full FBS'!$B$18:$P$2049, 14, FALSE)</f>
        <v>1</v>
      </c>
      <c r="P459" s="160">
        <f>SUM((((I459+L459)/1200*0.35)+(J459+M459)/14*0.35)+(K459/90)*0.3)*100*O459</f>
        <v>18.337499999999999</v>
      </c>
      <c r="Q459" s="29"/>
      <c r="R459" s="14"/>
      <c r="S459" s="14"/>
      <c r="T459" s="14"/>
      <c r="U459" s="14"/>
    </row>
    <row r="460" spans="1:21" ht="13.5" customHeight="1">
      <c r="A460" s="154">
        <f>RANK(N460,$N$18:$N$850)</f>
        <v>443</v>
      </c>
      <c r="B460" s="148" t="s">
        <v>2078</v>
      </c>
      <c r="C460" s="148" t="s">
        <v>1922</v>
      </c>
      <c r="D460" s="149" t="s">
        <v>43</v>
      </c>
      <c r="E460" s="149" t="s">
        <v>34</v>
      </c>
      <c r="F460" s="149" t="s">
        <v>1966</v>
      </c>
      <c r="G460" s="156">
        <f>VLOOKUP(B460,'Full FBS'!$B$18:$M$2049,6,0)</f>
        <v>0</v>
      </c>
      <c r="H460" s="156">
        <f>VLOOKUP(B460,'Full FBS'!$B$18:$M$2049,7,0)</f>
        <v>0</v>
      </c>
      <c r="I460" s="156">
        <f>VLOOKUP(B460,'Full FBS'!$B$18:$M$2049,8,0)</f>
        <v>0</v>
      </c>
      <c r="J460" s="156">
        <f>VLOOKUP(B460,'Full FBS'!$B$18:$M$2049,9,0)</f>
        <v>0</v>
      </c>
      <c r="K460" s="156">
        <f>VLOOKUP(B460,'Full FBS'!$B$18:$M$2049,10,0)</f>
        <v>23</v>
      </c>
      <c r="L460" s="156">
        <f>VLOOKUP(B460,'Full FBS'!$B$18:$M$2049,11,0)</f>
        <v>292</v>
      </c>
      <c r="M460" s="156">
        <f>VLOOKUP(B460,'Full FBS'!$B$18:$M$2049,12,0)</f>
        <v>1</v>
      </c>
      <c r="N460" s="153">
        <f>SUM(G460*$D$8+H460*$D$5+I460*$D$9+J460*$D$6+K460*$D$11+L460*$D$10+M460*$D$7)</f>
        <v>46.7</v>
      </c>
      <c r="O460" s="159">
        <f>VLOOKUP(B460, 'Full FBS'!$B$18:$P$2049, 14, FALSE)</f>
        <v>1</v>
      </c>
      <c r="P460" s="160">
        <f>SUM((((I460+L460)/1200*0.35)+(J460+M460)/14*0.35)+(K460/90)*0.3)*100*O460</f>
        <v>18.683333333333334</v>
      </c>
      <c r="Q460" s="29"/>
      <c r="R460" s="14"/>
      <c r="S460" s="14"/>
      <c r="T460" s="14"/>
      <c r="U460" s="14"/>
    </row>
    <row r="461" spans="1:21" ht="13.5" customHeight="1">
      <c r="A461" s="154">
        <f>RANK(N461,$N$18:$N$850)</f>
        <v>444</v>
      </c>
      <c r="B461" s="148" t="s">
        <v>510</v>
      </c>
      <c r="C461" s="148" t="s">
        <v>1956</v>
      </c>
      <c r="D461" s="149" t="s">
        <v>43</v>
      </c>
      <c r="E461" s="149" t="s">
        <v>38</v>
      </c>
      <c r="F461" s="149" t="s">
        <v>1047</v>
      </c>
      <c r="G461" s="156">
        <f>VLOOKUP(B461,'Full FBS'!$B$18:$M$2049,6,0)</f>
        <v>0</v>
      </c>
      <c r="H461" s="156">
        <f>VLOOKUP(B461,'Full FBS'!$B$18:$M$2049,7,0)</f>
        <v>0</v>
      </c>
      <c r="I461" s="156">
        <f>VLOOKUP(B461,'Full FBS'!$B$18:$M$2049,8,0)</f>
        <v>0</v>
      </c>
      <c r="J461" s="156">
        <f>VLOOKUP(B461,'Full FBS'!$B$18:$M$2049,9,0)</f>
        <v>0</v>
      </c>
      <c r="K461" s="156">
        <f>VLOOKUP(B461,'Full FBS'!$B$18:$M$2049,10,0)</f>
        <v>21</v>
      </c>
      <c r="L461" s="156">
        <f>VLOOKUP(B461,'Full FBS'!$B$18:$M$2049,11,0)</f>
        <v>241</v>
      </c>
      <c r="M461" s="156">
        <f>VLOOKUP(B461,'Full FBS'!$B$18:$M$2049,12,0)</f>
        <v>2</v>
      </c>
      <c r="N461" s="153">
        <f>SUM(G461*$D$8+H461*$D$5+I461*$D$9+J461*$D$6+K461*$D$11+L461*$D$10+M461*$D$7)</f>
        <v>46.6</v>
      </c>
      <c r="O461" s="159">
        <f>VLOOKUP(B461, 'Full FBS'!$B$18:$P$2049, 14, FALSE)</f>
        <v>1</v>
      </c>
      <c r="P461" s="160">
        <f>SUM((((I461+L461)/1200*0.35)+(J461+M461)/14*0.35)+(K461/90)*0.3)*100*O461</f>
        <v>19.029166666666665</v>
      </c>
      <c r="Q461" s="29"/>
      <c r="R461" s="14"/>
      <c r="S461" s="14"/>
      <c r="T461" s="14"/>
      <c r="U461" s="14"/>
    </row>
    <row r="462" spans="1:21" ht="13.5" customHeight="1">
      <c r="A462" s="154">
        <f>RANK(N462,$N$18:$N$850)</f>
        <v>445</v>
      </c>
      <c r="B462" s="148" t="s">
        <v>1744</v>
      </c>
      <c r="C462" s="148" t="s">
        <v>1955</v>
      </c>
      <c r="D462" s="149" t="s">
        <v>43</v>
      </c>
      <c r="E462" s="149" t="s">
        <v>36</v>
      </c>
      <c r="F462" s="149" t="s">
        <v>1966</v>
      </c>
      <c r="G462" s="156">
        <f>VLOOKUP(B462,'Full FBS'!$B$18:$M$2049,6,0)</f>
        <v>0</v>
      </c>
      <c r="H462" s="156">
        <f>VLOOKUP(B462,'Full FBS'!$B$18:$M$2049,7,0)</f>
        <v>0</v>
      </c>
      <c r="I462" s="156">
        <f>VLOOKUP(B462,'Full FBS'!$B$18:$M$2049,8,0)</f>
        <v>0</v>
      </c>
      <c r="J462" s="156">
        <f>VLOOKUP(B462,'Full FBS'!$B$18:$M$2049,9,0)</f>
        <v>0</v>
      </c>
      <c r="K462" s="156">
        <f>VLOOKUP(B462,'Full FBS'!$B$18:$M$2049,10,0)</f>
        <v>20</v>
      </c>
      <c r="L462" s="156">
        <f>VLOOKUP(B462,'Full FBS'!$B$18:$M$2049,11,0)</f>
        <v>243</v>
      </c>
      <c r="M462" s="156">
        <f>VLOOKUP(B462,'Full FBS'!$B$18:$M$2049,12,0)</f>
        <v>2</v>
      </c>
      <c r="N462" s="153">
        <f>SUM(G462*$D$8+H462*$D$5+I462*$D$9+J462*$D$6+K462*$D$11+L462*$D$10+M462*$D$7)</f>
        <v>46.3</v>
      </c>
      <c r="O462" s="159">
        <f>VLOOKUP(B462, 'Full FBS'!$B$18:$P$2049, 14, FALSE)</f>
        <v>1</v>
      </c>
      <c r="P462" s="160">
        <f>SUM((((I462+L462)/1200*0.35)+(J462+M462)/14*0.35)+(K462/90)*0.3)*100*O462</f>
        <v>18.754166666666666</v>
      </c>
      <c r="Q462" s="29"/>
      <c r="R462" s="14"/>
      <c r="S462" s="14"/>
      <c r="T462" s="14"/>
      <c r="U462" s="14"/>
    </row>
    <row r="463" spans="1:21" ht="13.5" customHeight="1">
      <c r="A463" s="154">
        <f>RANK(N463,$N$18:$N$850)</f>
        <v>446</v>
      </c>
      <c r="B463" s="148" t="s">
        <v>1038</v>
      </c>
      <c r="C463" s="148" t="s">
        <v>437</v>
      </c>
      <c r="D463" s="149" t="s">
        <v>43</v>
      </c>
      <c r="E463" s="149" t="s">
        <v>34</v>
      </c>
      <c r="F463" s="149" t="s">
        <v>35</v>
      </c>
      <c r="G463" s="156">
        <f>VLOOKUP(B463,'Full FBS'!$B$18:$M$2049,6,0)</f>
        <v>0</v>
      </c>
      <c r="H463" s="156">
        <f>VLOOKUP(B463,'Full FBS'!$B$18:$M$2049,7,0)</f>
        <v>0</v>
      </c>
      <c r="I463" s="156">
        <f>VLOOKUP(B463,'Full FBS'!$B$18:$M$2049,8,0)</f>
        <v>0</v>
      </c>
      <c r="J463" s="156">
        <f>VLOOKUP(B463,'Full FBS'!$B$18:$M$2049,9,0)</f>
        <v>0</v>
      </c>
      <c r="K463" s="156">
        <f>VLOOKUP(B463,'Full FBS'!$B$18:$M$2049,10,0)</f>
        <v>21</v>
      </c>
      <c r="L463" s="156">
        <f>VLOOKUP(B463,'Full FBS'!$B$18:$M$2049,11,0)</f>
        <v>237</v>
      </c>
      <c r="M463" s="156">
        <f>VLOOKUP(B463,'Full FBS'!$B$18:$M$2049,12,0)</f>
        <v>2</v>
      </c>
      <c r="N463" s="153">
        <f>SUM(G463*$D$8+H463*$D$5+I463*$D$9+J463*$D$6+K463*$D$11+L463*$D$10+M463*$D$7)</f>
        <v>46.2</v>
      </c>
      <c r="O463" s="159">
        <f>VLOOKUP(B463, 'Full FBS'!$B$18:$P$2049, 14, FALSE)</f>
        <v>1</v>
      </c>
      <c r="P463" s="160">
        <f>SUM((((I463+L463)/1200*0.35)+(J463+M463)/14*0.35)+(K463/90)*0.3)*100*O463</f>
        <v>18.912499999999998</v>
      </c>
      <c r="Q463" s="29"/>
      <c r="R463" s="14"/>
      <c r="S463" s="14"/>
      <c r="T463" s="14"/>
      <c r="U463" s="14"/>
    </row>
    <row r="464" spans="1:21" ht="13.5" customHeight="1">
      <c r="A464" s="154">
        <f>RANK(N464,$N$18:$N$850)</f>
        <v>447</v>
      </c>
      <c r="B464" s="148" t="s">
        <v>1118</v>
      </c>
      <c r="C464" s="148" t="s">
        <v>454</v>
      </c>
      <c r="D464" s="149" t="s">
        <v>43</v>
      </c>
      <c r="E464" s="149" t="s">
        <v>34</v>
      </c>
      <c r="F464" s="149" t="s">
        <v>47</v>
      </c>
      <c r="G464" s="156">
        <f>VLOOKUP(B464,'Full FBS'!$B$18:$M$2049,6,0)</f>
        <v>0</v>
      </c>
      <c r="H464" s="156">
        <f>VLOOKUP(B464,'Full FBS'!$B$18:$M$2049,7,0)</f>
        <v>0</v>
      </c>
      <c r="I464" s="156">
        <f>VLOOKUP(B464,'Full FBS'!$B$18:$M$2049,8,0)</f>
        <v>0</v>
      </c>
      <c r="J464" s="156">
        <f>VLOOKUP(B464,'Full FBS'!$B$18:$M$2049,9,0)</f>
        <v>0</v>
      </c>
      <c r="K464" s="156">
        <f>VLOOKUP(B464,'Full FBS'!$B$18:$M$2049,10,0)</f>
        <v>17</v>
      </c>
      <c r="L464" s="156">
        <f>VLOOKUP(B464,'Full FBS'!$B$18:$M$2049,11,0)</f>
        <v>255</v>
      </c>
      <c r="M464" s="156">
        <f>VLOOKUP(B464,'Full FBS'!$B$18:$M$2049,12,0)</f>
        <v>2</v>
      </c>
      <c r="N464" s="153">
        <f>SUM(G464*$D$8+H464*$D$5+I464*$D$9+J464*$D$6+K464*$D$11+L464*$D$10+M464*$D$7)</f>
        <v>46</v>
      </c>
      <c r="O464" s="159">
        <f>VLOOKUP(B464, 'Full FBS'!$B$18:$P$2049, 14, FALSE)</f>
        <v>1</v>
      </c>
      <c r="P464" s="160">
        <f>SUM((((I464+L464)/1200*0.35)+(J464+M464)/14*0.35)+(K464/90)*0.3)*100*O464</f>
        <v>18.104166666666664</v>
      </c>
      <c r="Q464" s="29"/>
      <c r="R464" s="14"/>
      <c r="S464" s="14"/>
      <c r="T464" s="14"/>
      <c r="U464" s="14"/>
    </row>
    <row r="465" spans="1:21" ht="13.5" customHeight="1">
      <c r="A465" s="154">
        <f>RANK(N465,$N$18:$N$850)</f>
        <v>448</v>
      </c>
      <c r="B465" s="148" t="s">
        <v>2143</v>
      </c>
      <c r="C465" s="148" t="s">
        <v>1942</v>
      </c>
      <c r="D465" s="149" t="s">
        <v>43</v>
      </c>
      <c r="E465" s="149" t="s">
        <v>36</v>
      </c>
      <c r="F465" s="149" t="s">
        <v>337</v>
      </c>
      <c r="G465" s="156">
        <f>VLOOKUP(B465,'Full FBS'!$B$18:$M$2049,6,0)</f>
        <v>0</v>
      </c>
      <c r="H465" s="156">
        <f>VLOOKUP(B465,'Full FBS'!$B$18:$M$2049,7,0)</f>
        <v>0</v>
      </c>
      <c r="I465" s="156">
        <f>VLOOKUP(B465,'Full FBS'!$B$18:$M$2049,8,0)</f>
        <v>0</v>
      </c>
      <c r="J465" s="156">
        <f>VLOOKUP(B465,'Full FBS'!$B$18:$M$2049,9,0)</f>
        <v>0</v>
      </c>
      <c r="K465" s="156">
        <f>VLOOKUP(B465,'Full FBS'!$B$18:$M$2049,10,0)</f>
        <v>18</v>
      </c>
      <c r="L465" s="156">
        <f>VLOOKUP(B465,'Full FBS'!$B$18:$M$2049,11,0)</f>
        <v>246</v>
      </c>
      <c r="M465" s="156">
        <f>VLOOKUP(B465,'Full FBS'!$B$18:$M$2049,12,0)</f>
        <v>2</v>
      </c>
      <c r="N465" s="153">
        <f>SUM(G465*$D$8+H465*$D$5+I465*$D$9+J465*$D$6+K465*$D$11+L465*$D$10+M465*$D$7)</f>
        <v>45.6</v>
      </c>
      <c r="O465" s="159">
        <f>VLOOKUP(B465, 'Full FBS'!$B$18:$P$2049, 14, FALSE)</f>
        <v>1</v>
      </c>
      <c r="P465" s="160">
        <f>SUM((((I465+L465)/1200*0.35)+(J465+M465)/14*0.35)+(K465/90)*0.3)*100*O465</f>
        <v>18.175000000000001</v>
      </c>
      <c r="Q465" s="29"/>
      <c r="R465" s="14"/>
      <c r="S465" s="14"/>
      <c r="T465" s="14"/>
      <c r="U465" s="14"/>
    </row>
    <row r="466" spans="1:21" ht="13.5" customHeight="1">
      <c r="A466" s="154">
        <f>RANK(N466,$N$18:$N$850)</f>
        <v>449</v>
      </c>
      <c r="B466" s="148" t="s">
        <v>1169</v>
      </c>
      <c r="C466" s="148" t="s">
        <v>46</v>
      </c>
      <c r="D466" s="149" t="s">
        <v>43</v>
      </c>
      <c r="E466" s="149" t="s">
        <v>38</v>
      </c>
      <c r="F466" s="149" t="s">
        <v>336</v>
      </c>
      <c r="G466" s="156">
        <f>VLOOKUP(B466,'Full FBS'!$B$18:$M$2049,6,0)</f>
        <v>0</v>
      </c>
      <c r="H466" s="156">
        <f>VLOOKUP(B466,'Full FBS'!$B$18:$M$2049,7,0)</f>
        <v>0</v>
      </c>
      <c r="I466" s="156">
        <f>VLOOKUP(B466,'Full FBS'!$B$18:$M$2049,8,0)</f>
        <v>0</v>
      </c>
      <c r="J466" s="156">
        <f>VLOOKUP(B466,'Full FBS'!$B$18:$M$2049,9,0)</f>
        <v>0</v>
      </c>
      <c r="K466" s="156">
        <f>VLOOKUP(B466,'Full FBS'!$B$18:$M$2049,10,0)</f>
        <v>19</v>
      </c>
      <c r="L466" s="156">
        <f>VLOOKUP(B466,'Full FBS'!$B$18:$M$2049,11,0)</f>
        <v>239</v>
      </c>
      <c r="M466" s="156">
        <f>VLOOKUP(B466,'Full FBS'!$B$18:$M$2049,12,0)</f>
        <v>2</v>
      </c>
      <c r="N466" s="153">
        <f>SUM(G466*$D$8+H466*$D$5+I466*$D$9+J466*$D$6+K466*$D$11+L466*$D$10+M466*$D$7)</f>
        <v>45.400000000000006</v>
      </c>
      <c r="O466" s="159">
        <f>VLOOKUP(B466, 'Full FBS'!$B$18:$P$2049, 14, FALSE)</f>
        <v>1</v>
      </c>
      <c r="P466" s="160">
        <f>SUM((((I466+L466)/1200*0.35)+(J466+M466)/14*0.35)+(K466/90)*0.3)*100*O466</f>
        <v>18.304166666666667</v>
      </c>
      <c r="Q466" s="29"/>
      <c r="R466" s="14"/>
      <c r="S466" s="14"/>
      <c r="T466" s="14"/>
      <c r="U466" s="14"/>
    </row>
    <row r="467" spans="1:21" ht="13.5" customHeight="1">
      <c r="A467" s="154">
        <f>RANK(N467,$N$18:$N$850)</f>
        <v>449</v>
      </c>
      <c r="B467" s="148" t="s">
        <v>1494</v>
      </c>
      <c r="C467" s="148" t="s">
        <v>1934</v>
      </c>
      <c r="D467" s="149" t="s">
        <v>43</v>
      </c>
      <c r="E467" s="149" t="s">
        <v>36</v>
      </c>
      <c r="F467" s="149" t="s">
        <v>37</v>
      </c>
      <c r="G467" s="156">
        <f>VLOOKUP(B467,'Full FBS'!$B$18:$M$2049,6,0)</f>
        <v>0</v>
      </c>
      <c r="H467" s="156">
        <f>VLOOKUP(B467,'Full FBS'!$B$18:$M$2049,7,0)</f>
        <v>0</v>
      </c>
      <c r="I467" s="156">
        <f>VLOOKUP(B467,'Full FBS'!$B$18:$M$2049,8,0)</f>
        <v>0</v>
      </c>
      <c r="J467" s="156">
        <f>VLOOKUP(B467,'Full FBS'!$B$18:$M$2049,9,0)</f>
        <v>0</v>
      </c>
      <c r="K467" s="156">
        <f>VLOOKUP(B467,'Full FBS'!$B$18:$M$2049,10,0)</f>
        <v>19</v>
      </c>
      <c r="L467" s="156">
        <f>VLOOKUP(B467,'Full FBS'!$B$18:$M$2049,11,0)</f>
        <v>239</v>
      </c>
      <c r="M467" s="156">
        <f>VLOOKUP(B467,'Full FBS'!$B$18:$M$2049,12,0)</f>
        <v>2</v>
      </c>
      <c r="N467" s="153">
        <f>SUM(G467*$D$8+H467*$D$5+I467*$D$9+J467*$D$6+K467*$D$11+L467*$D$10+M467*$D$7)</f>
        <v>45.400000000000006</v>
      </c>
      <c r="O467" s="159">
        <f>VLOOKUP(B467, 'Full FBS'!$B$18:$P$2049, 14, FALSE)</f>
        <v>1</v>
      </c>
      <c r="P467" s="160">
        <f>SUM((((I467+L467)/1200*0.35)+(J467+M467)/14*0.35)+(K467/90)*0.3)*100*O467</f>
        <v>18.304166666666667</v>
      </c>
      <c r="Q467" s="29"/>
      <c r="R467" s="14"/>
      <c r="S467" s="14"/>
      <c r="T467" s="14"/>
      <c r="U467" s="14"/>
    </row>
    <row r="468" spans="1:21" ht="13.5" customHeight="1">
      <c r="A468" s="154">
        <f>RANK(N468,$N$18:$N$850)</f>
        <v>449</v>
      </c>
      <c r="B468" s="148" t="s">
        <v>1583</v>
      </c>
      <c r="C468" s="148" t="s">
        <v>408</v>
      </c>
      <c r="D468" s="149" t="s">
        <v>43</v>
      </c>
      <c r="E468" s="149" t="s">
        <v>38</v>
      </c>
      <c r="F468" s="149" t="s">
        <v>37</v>
      </c>
      <c r="G468" s="156">
        <f>VLOOKUP(B468,'Full FBS'!$B$18:$M$2049,6,0)</f>
        <v>0</v>
      </c>
      <c r="H468" s="156">
        <f>VLOOKUP(B468,'Full FBS'!$B$18:$M$2049,7,0)</f>
        <v>0</v>
      </c>
      <c r="I468" s="156">
        <f>VLOOKUP(B468,'Full FBS'!$B$18:$M$2049,8,0)</f>
        <v>0</v>
      </c>
      <c r="J468" s="156">
        <f>VLOOKUP(B468,'Full FBS'!$B$18:$M$2049,9,0)</f>
        <v>0</v>
      </c>
      <c r="K468" s="156">
        <f>VLOOKUP(B468,'Full FBS'!$B$18:$M$2049,10,0)</f>
        <v>18</v>
      </c>
      <c r="L468" s="156">
        <f>VLOOKUP(B468,'Full FBS'!$B$18:$M$2049,11,0)</f>
        <v>244</v>
      </c>
      <c r="M468" s="156">
        <f>VLOOKUP(B468,'Full FBS'!$B$18:$M$2049,12,0)</f>
        <v>2</v>
      </c>
      <c r="N468" s="153">
        <f>SUM(G468*$D$8+H468*$D$5+I468*$D$9+J468*$D$6+K468*$D$11+L468*$D$10+M468*$D$7)</f>
        <v>45.400000000000006</v>
      </c>
      <c r="O468" s="159">
        <f>VLOOKUP(B468, 'Full FBS'!$B$18:$P$2049, 14, FALSE)</f>
        <v>1</v>
      </c>
      <c r="P468" s="160">
        <f>SUM((((I468+L468)/1200*0.35)+(J468+M468)/14*0.35)+(K468/90)*0.3)*100*O468</f>
        <v>18.116666666666667</v>
      </c>
      <c r="Q468" s="29"/>
      <c r="R468" s="14"/>
      <c r="S468" s="14"/>
      <c r="T468" s="14"/>
      <c r="U468" s="14"/>
    </row>
    <row r="469" spans="1:21" ht="13.5" customHeight="1">
      <c r="A469" s="154">
        <f>RANK(N469,$N$18:$N$850)</f>
        <v>452</v>
      </c>
      <c r="B469" s="148" t="s">
        <v>792</v>
      </c>
      <c r="C469" s="148" t="s">
        <v>1040</v>
      </c>
      <c r="D469" s="149" t="s">
        <v>43</v>
      </c>
      <c r="E469" s="149" t="s">
        <v>38</v>
      </c>
      <c r="F469" s="149" t="s">
        <v>45</v>
      </c>
      <c r="G469" s="156">
        <f>VLOOKUP(B469,'Full FBS'!$B$18:$M$2049,6,0)</f>
        <v>0</v>
      </c>
      <c r="H469" s="156">
        <f>VLOOKUP(B469,'Full FBS'!$B$18:$M$2049,7,0)</f>
        <v>0</v>
      </c>
      <c r="I469" s="156">
        <f>VLOOKUP(B469,'Full FBS'!$B$18:$M$2049,8,0)</f>
        <v>0</v>
      </c>
      <c r="J469" s="156">
        <f>VLOOKUP(B469,'Full FBS'!$B$18:$M$2049,9,0)</f>
        <v>0</v>
      </c>
      <c r="K469" s="156">
        <f>VLOOKUP(B469,'Full FBS'!$B$18:$M$2049,10,0)</f>
        <v>19</v>
      </c>
      <c r="L469" s="156">
        <f>VLOOKUP(B469,'Full FBS'!$B$18:$M$2049,11,0)</f>
        <v>238</v>
      </c>
      <c r="M469" s="156">
        <f>VLOOKUP(B469,'Full FBS'!$B$18:$M$2049,12,0)</f>
        <v>2</v>
      </c>
      <c r="N469" s="153">
        <f>SUM(G469*$D$8+H469*$D$5+I469*$D$9+J469*$D$6+K469*$D$11+L469*$D$10+M469*$D$7)</f>
        <v>45.3</v>
      </c>
      <c r="O469" s="159">
        <f>VLOOKUP(B469, 'Full FBS'!$B$18:$P$2049, 14, FALSE)</f>
        <v>1</v>
      </c>
      <c r="P469" s="160">
        <f>SUM((((I469+L469)/1200*0.35)+(J469+M469)/14*0.35)+(K469/90)*0.3)*100*O469</f>
        <v>18.274999999999999</v>
      </c>
      <c r="Q469" s="29"/>
      <c r="R469" s="14"/>
      <c r="S469" s="14"/>
      <c r="T469" s="14"/>
      <c r="U469" s="14"/>
    </row>
    <row r="470" spans="1:21" ht="13.5" customHeight="1">
      <c r="A470" s="154">
        <f>RANK(N470,$N$18:$N$850)</f>
        <v>452</v>
      </c>
      <c r="B470" s="148" t="s">
        <v>1035</v>
      </c>
      <c r="C470" s="148" t="s">
        <v>1963</v>
      </c>
      <c r="D470" s="149" t="s">
        <v>43</v>
      </c>
      <c r="E470" s="149" t="s">
        <v>38</v>
      </c>
      <c r="F470" s="149" t="s">
        <v>336</v>
      </c>
      <c r="G470" s="156">
        <f>VLOOKUP(B470,'Full FBS'!$B$18:$M$2049,6,0)</f>
        <v>0</v>
      </c>
      <c r="H470" s="156">
        <f>VLOOKUP(B470,'Full FBS'!$B$18:$M$2049,7,0)</f>
        <v>0</v>
      </c>
      <c r="I470" s="156">
        <f>VLOOKUP(B470,'Full FBS'!$B$18:$M$2049,8,0)</f>
        <v>75</v>
      </c>
      <c r="J470" s="156">
        <f>VLOOKUP(B470,'Full FBS'!$B$18:$M$2049,9,0)</f>
        <v>1</v>
      </c>
      <c r="K470" s="156">
        <f>VLOOKUP(B470,'Full FBS'!$B$18:$M$2049,10,0)</f>
        <v>14</v>
      </c>
      <c r="L470" s="156">
        <f>VLOOKUP(B470,'Full FBS'!$B$18:$M$2049,11,0)</f>
        <v>188</v>
      </c>
      <c r="M470" s="156">
        <f>VLOOKUP(B470,'Full FBS'!$B$18:$M$2049,12,0)</f>
        <v>1</v>
      </c>
      <c r="N470" s="153">
        <f>SUM(G470*$D$8+H470*$D$5+I470*$D$9+J470*$D$6+K470*$D$11+L470*$D$10+M470*$D$7)</f>
        <v>45.3</v>
      </c>
      <c r="O470" s="159">
        <f>VLOOKUP(B470, 'Full FBS'!$B$18:$P$2049, 14, FALSE)</f>
        <v>1</v>
      </c>
      <c r="P470" s="160">
        <f>SUM((((I470+L470)/1200*0.35)+(J470+M470)/14*0.35)+(K470/90)*0.3)*100*O470</f>
        <v>17.337499999999999</v>
      </c>
      <c r="Q470" s="29"/>
      <c r="R470" s="14"/>
      <c r="S470" s="14"/>
      <c r="T470" s="14"/>
      <c r="U470" s="14"/>
    </row>
    <row r="471" spans="1:21" ht="13.5" customHeight="1">
      <c r="A471" s="154">
        <f>RANK(N471,$N$18:$N$850)</f>
        <v>454</v>
      </c>
      <c r="B471" s="148" t="s">
        <v>1702</v>
      </c>
      <c r="C471" s="148" t="s">
        <v>55</v>
      </c>
      <c r="D471" s="149" t="s">
        <v>43</v>
      </c>
      <c r="E471" s="149" t="s">
        <v>36</v>
      </c>
      <c r="F471" s="149" t="s">
        <v>336</v>
      </c>
      <c r="G471" s="156">
        <f>VLOOKUP(B471,'Full FBS'!$B$18:$M$2049,6,0)</f>
        <v>0</v>
      </c>
      <c r="H471" s="156">
        <f>VLOOKUP(B471,'Full FBS'!$B$18:$M$2049,7,0)</f>
        <v>0</v>
      </c>
      <c r="I471" s="156">
        <f>VLOOKUP(B471,'Full FBS'!$B$18:$M$2049,8,0)</f>
        <v>30</v>
      </c>
      <c r="J471" s="156">
        <f>VLOOKUP(B471,'Full FBS'!$B$18:$M$2049,9,0)</f>
        <v>0</v>
      </c>
      <c r="K471" s="156">
        <f>VLOOKUP(B471,'Full FBS'!$B$18:$M$2049,10,0)</f>
        <v>19</v>
      </c>
      <c r="L471" s="156">
        <f>VLOOKUP(B471,'Full FBS'!$B$18:$M$2049,11,0)</f>
        <v>266</v>
      </c>
      <c r="M471" s="156">
        <f>VLOOKUP(B471,'Full FBS'!$B$18:$M$2049,12,0)</f>
        <v>1</v>
      </c>
      <c r="N471" s="153">
        <f>SUM(G471*$D$8+H471*$D$5+I471*$D$9+J471*$D$6+K471*$D$11+L471*$D$10+M471*$D$7)</f>
        <v>45.1</v>
      </c>
      <c r="O471" s="159">
        <f>VLOOKUP(B471, 'Full FBS'!$B$18:$P$2049, 14, FALSE)</f>
        <v>1</v>
      </c>
      <c r="P471" s="160">
        <f>SUM((((I471+L471)/1200*0.35)+(J471+M471)/14*0.35)+(K471/90)*0.3)*100*O471</f>
        <v>17.466666666666665</v>
      </c>
      <c r="Q471" s="29"/>
      <c r="R471" s="14"/>
      <c r="S471" s="14"/>
      <c r="T471" s="14"/>
      <c r="U471" s="14"/>
    </row>
    <row r="472" spans="1:21" ht="13.5" customHeight="1">
      <c r="A472" s="154">
        <f>RANK(N472,$N$18:$N$850)</f>
        <v>455</v>
      </c>
      <c r="B472" s="148" t="s">
        <v>196</v>
      </c>
      <c r="C472" s="148" t="s">
        <v>424</v>
      </c>
      <c r="D472" s="149" t="s">
        <v>43</v>
      </c>
      <c r="E472" s="149" t="s">
        <v>38</v>
      </c>
      <c r="F472" s="149" t="s">
        <v>48</v>
      </c>
      <c r="G472" s="156">
        <f>VLOOKUP(B472,'Full FBS'!$B$18:$M$2049,6,0)</f>
        <v>0</v>
      </c>
      <c r="H472" s="156">
        <f>VLOOKUP(B472,'Full FBS'!$B$18:$M$2049,7,0)</f>
        <v>0</v>
      </c>
      <c r="I472" s="156">
        <f>VLOOKUP(B472,'Full FBS'!$B$18:$M$2049,8,0)</f>
        <v>0</v>
      </c>
      <c r="J472" s="156">
        <f>VLOOKUP(B472,'Full FBS'!$B$18:$M$2049,9,0)</f>
        <v>0</v>
      </c>
      <c r="K472" s="156">
        <f>VLOOKUP(B472,'Full FBS'!$B$18:$M$2049,10,0)</f>
        <v>20</v>
      </c>
      <c r="L472" s="156">
        <f>VLOOKUP(B472,'Full FBS'!$B$18:$M$2049,11,0)</f>
        <v>230</v>
      </c>
      <c r="M472" s="156">
        <f>VLOOKUP(B472,'Full FBS'!$B$18:$M$2049,12,0)</f>
        <v>2</v>
      </c>
      <c r="N472" s="153">
        <f>SUM(G472*$D$8+H472*$D$5+I472*$D$9+J472*$D$6+K472*$D$11+L472*$D$10+M472*$D$7)</f>
        <v>45</v>
      </c>
      <c r="O472" s="159">
        <f>VLOOKUP(B472, 'Full FBS'!$B$18:$P$2049, 14, FALSE)</f>
        <v>1</v>
      </c>
      <c r="P472" s="160">
        <f>SUM((((I472+L472)/1200*0.35)+(J472+M472)/14*0.35)+(K472/90)*0.3)*100*O472</f>
        <v>18.374999999999996</v>
      </c>
      <c r="Q472" s="29"/>
      <c r="R472" s="14"/>
      <c r="S472" s="14"/>
      <c r="T472" s="14"/>
      <c r="U472" s="14"/>
    </row>
    <row r="473" spans="1:21" ht="13.5" customHeight="1">
      <c r="A473" s="154">
        <f>RANK(N473,$N$18:$N$850)</f>
        <v>456</v>
      </c>
      <c r="B473" s="148" t="s">
        <v>1129</v>
      </c>
      <c r="C473" s="148" t="s">
        <v>444</v>
      </c>
      <c r="D473" s="149" t="s">
        <v>43</v>
      </c>
      <c r="E473" s="149" t="s">
        <v>38</v>
      </c>
      <c r="F473" s="149" t="s">
        <v>37</v>
      </c>
      <c r="G473" s="156">
        <f>VLOOKUP(B473,'Full FBS'!$B$18:$M$2049,6,0)</f>
        <v>0</v>
      </c>
      <c r="H473" s="156">
        <f>VLOOKUP(B473,'Full FBS'!$B$18:$M$2049,7,0)</f>
        <v>0</v>
      </c>
      <c r="I473" s="156">
        <f>VLOOKUP(B473,'Full FBS'!$B$18:$M$2049,8,0)</f>
        <v>0</v>
      </c>
      <c r="J473" s="156">
        <f>VLOOKUP(B473,'Full FBS'!$B$18:$M$2049,9,0)</f>
        <v>0</v>
      </c>
      <c r="K473" s="156">
        <f>VLOOKUP(B473,'Full FBS'!$B$18:$M$2049,10,0)</f>
        <v>17</v>
      </c>
      <c r="L473" s="156">
        <f>VLOOKUP(B473,'Full FBS'!$B$18:$M$2049,11,0)</f>
        <v>238</v>
      </c>
      <c r="M473" s="156">
        <f>VLOOKUP(B473,'Full FBS'!$B$18:$M$2049,12,0)</f>
        <v>2</v>
      </c>
      <c r="N473" s="153">
        <f>SUM(G473*$D$8+H473*$D$5+I473*$D$9+J473*$D$6+K473*$D$11+L473*$D$10+M473*$D$7)</f>
        <v>44.3</v>
      </c>
      <c r="O473" s="159">
        <f>VLOOKUP(B473, 'Full FBS'!$B$18:$P$2049, 14, FALSE)</f>
        <v>1</v>
      </c>
      <c r="P473" s="160">
        <f>SUM((((I473+L473)/1200*0.35)+(J473+M473)/14*0.35)+(K473/90)*0.3)*100*O473</f>
        <v>17.608333333333334</v>
      </c>
      <c r="Q473" s="29"/>
      <c r="R473" s="14"/>
      <c r="S473" s="14"/>
      <c r="T473" s="14"/>
      <c r="U473" s="14"/>
    </row>
    <row r="474" spans="1:21" ht="13.5" customHeight="1">
      <c r="A474" s="154">
        <f>RANK(N474,$N$18:$N$850)</f>
        <v>457</v>
      </c>
      <c r="B474" s="148" t="s">
        <v>967</v>
      </c>
      <c r="C474" s="148" t="s">
        <v>60</v>
      </c>
      <c r="D474" s="149" t="s">
        <v>43</v>
      </c>
      <c r="E474" s="149" t="s">
        <v>34</v>
      </c>
      <c r="F474" s="149" t="s">
        <v>337</v>
      </c>
      <c r="G474" s="156">
        <f>VLOOKUP(B474,'Full FBS'!$B$18:$M$2049,6,0)</f>
        <v>0</v>
      </c>
      <c r="H474" s="156">
        <f>VLOOKUP(B474,'Full FBS'!$B$18:$M$2049,7,0)</f>
        <v>0</v>
      </c>
      <c r="I474" s="156">
        <f>VLOOKUP(B474,'Full FBS'!$B$18:$M$2049,8,0)</f>
        <v>0</v>
      </c>
      <c r="J474" s="156">
        <f>VLOOKUP(B474,'Full FBS'!$B$18:$M$2049,9,0)</f>
        <v>0</v>
      </c>
      <c r="K474" s="156">
        <f>VLOOKUP(B474,'Full FBS'!$B$18:$M$2049,10,0)</f>
        <v>16</v>
      </c>
      <c r="L474" s="156">
        <f>VLOOKUP(B474,'Full FBS'!$B$18:$M$2049,11,0)</f>
        <v>234</v>
      </c>
      <c r="M474" s="156">
        <f>VLOOKUP(B474,'Full FBS'!$B$18:$M$2049,12,0)</f>
        <v>2</v>
      </c>
      <c r="N474" s="153">
        <f>SUM(G474*$D$8+H474*$D$5+I474*$D$9+J474*$D$6+K474*$D$11+L474*$D$10+M474*$D$7)</f>
        <v>43.400000000000006</v>
      </c>
      <c r="O474" s="159">
        <f>VLOOKUP(B474, 'Full FBS'!$B$18:$P$2049, 14, FALSE)</f>
        <v>1</v>
      </c>
      <c r="P474" s="160">
        <f>SUM((((I474+L474)/1200*0.35)+(J474+M474)/14*0.35)+(K474/90)*0.3)*100*O474</f>
        <v>17.158333333333335</v>
      </c>
      <c r="Q474" s="29"/>
      <c r="R474" s="14"/>
      <c r="S474" s="14"/>
      <c r="T474" s="14"/>
      <c r="U474" s="14"/>
    </row>
    <row r="475" spans="1:21" ht="13.5" customHeight="1">
      <c r="A475" s="154">
        <f>RANK(N475,$N$18:$N$850)</f>
        <v>458</v>
      </c>
      <c r="B475" s="148" t="s">
        <v>2112</v>
      </c>
      <c r="C475" s="148" t="s">
        <v>1933</v>
      </c>
      <c r="D475" s="149" t="s">
        <v>43</v>
      </c>
      <c r="E475" s="149" t="s">
        <v>38</v>
      </c>
      <c r="F475" s="149" t="s">
        <v>48</v>
      </c>
      <c r="G475" s="156">
        <f>VLOOKUP(B475,'Full FBS'!$B$18:$M$2049,6,0)</f>
        <v>0</v>
      </c>
      <c r="H475" s="156">
        <f>VLOOKUP(B475,'Full FBS'!$B$18:$M$2049,7,0)</f>
        <v>0</v>
      </c>
      <c r="I475" s="156">
        <f>VLOOKUP(B475,'Full FBS'!$B$18:$M$2049,8,0)</f>
        <v>0</v>
      </c>
      <c r="J475" s="156">
        <f>VLOOKUP(B475,'Full FBS'!$B$18:$M$2049,9,0)</f>
        <v>0</v>
      </c>
      <c r="K475" s="156">
        <f>VLOOKUP(B475,'Full FBS'!$B$18:$M$2049,10,0)</f>
        <v>18</v>
      </c>
      <c r="L475" s="156">
        <f>VLOOKUP(B475,'Full FBS'!$B$18:$M$2049,11,0)</f>
        <v>221</v>
      </c>
      <c r="M475" s="156">
        <f>VLOOKUP(B475,'Full FBS'!$B$18:$M$2049,12,0)</f>
        <v>2</v>
      </c>
      <c r="N475" s="153">
        <f>SUM(G475*$D$8+H475*$D$5+I475*$D$9+J475*$D$6+K475*$D$11+L475*$D$10+M475*$D$7)</f>
        <v>43.1</v>
      </c>
      <c r="O475" s="159">
        <f>VLOOKUP(B475, 'Full FBS'!$B$18:$P$2049, 14, FALSE)</f>
        <v>1</v>
      </c>
      <c r="P475" s="160">
        <f>SUM((((I475+L475)/1200*0.35)+(J475+M475)/14*0.35)+(K475/90)*0.3)*100*O475</f>
        <v>17.445833333333333</v>
      </c>
      <c r="Q475" s="29"/>
      <c r="R475" s="14"/>
      <c r="S475" s="14"/>
      <c r="T475" s="14"/>
      <c r="U475" s="14"/>
    </row>
    <row r="476" spans="1:21" ht="13.5" customHeight="1">
      <c r="A476" s="154">
        <f>RANK(N476,$N$18:$N$850)</f>
        <v>459</v>
      </c>
      <c r="B476" s="148" t="s">
        <v>2122</v>
      </c>
      <c r="C476" s="148" t="s">
        <v>1935</v>
      </c>
      <c r="D476" s="149" t="s">
        <v>43</v>
      </c>
      <c r="E476" s="149" t="s">
        <v>38</v>
      </c>
      <c r="F476" s="149" t="s">
        <v>45</v>
      </c>
      <c r="G476" s="156">
        <f>VLOOKUP(B476,'Full FBS'!$B$18:$M$2049,6,0)</f>
        <v>0</v>
      </c>
      <c r="H476" s="156">
        <f>VLOOKUP(B476,'Full FBS'!$B$18:$M$2049,7,0)</f>
        <v>0</v>
      </c>
      <c r="I476" s="156">
        <f>VLOOKUP(B476,'Full FBS'!$B$18:$M$2049,8,0)</f>
        <v>0</v>
      </c>
      <c r="J476" s="156">
        <f>VLOOKUP(B476,'Full FBS'!$B$18:$M$2049,9,0)</f>
        <v>0</v>
      </c>
      <c r="K476" s="156">
        <f>VLOOKUP(B476,'Full FBS'!$B$18:$M$2049,10,0)</f>
        <v>16</v>
      </c>
      <c r="L476" s="156">
        <f>VLOOKUP(B476,'Full FBS'!$B$18:$M$2049,11,0)</f>
        <v>228</v>
      </c>
      <c r="M476" s="156">
        <f>VLOOKUP(B476,'Full FBS'!$B$18:$M$2049,12,0)</f>
        <v>2</v>
      </c>
      <c r="N476" s="153">
        <f>SUM(G476*$D$8+H476*$D$5+I476*$D$9+J476*$D$6+K476*$D$11+L476*$D$10+M476*$D$7)</f>
        <v>42.8</v>
      </c>
      <c r="O476" s="159">
        <f>VLOOKUP(B476, 'Full FBS'!$B$18:$P$2049, 14, FALSE)</f>
        <v>1</v>
      </c>
      <c r="P476" s="160">
        <f>SUM((((I476+L476)/1200*0.35)+(J476+M476)/14*0.35)+(K476/90)*0.3)*100*O476</f>
        <v>16.983333333333334</v>
      </c>
      <c r="Q476" s="29"/>
      <c r="R476" s="14"/>
      <c r="S476" s="14"/>
      <c r="T476" s="14"/>
      <c r="U476" s="14"/>
    </row>
    <row r="477" spans="1:21" ht="13.5" customHeight="1">
      <c r="A477" s="154">
        <f>RANK(N477,$N$18:$N$850)</f>
        <v>460</v>
      </c>
      <c r="B477" s="148" t="s">
        <v>1550</v>
      </c>
      <c r="C477" s="148" t="s">
        <v>1940</v>
      </c>
      <c r="D477" s="149" t="s">
        <v>43</v>
      </c>
      <c r="E477" s="149" t="s">
        <v>36</v>
      </c>
      <c r="F477" s="149" t="s">
        <v>47</v>
      </c>
      <c r="G477" s="156">
        <f>VLOOKUP(B477,'Full FBS'!$B$18:$M$2049,6,0)</f>
        <v>0</v>
      </c>
      <c r="H477" s="156">
        <f>VLOOKUP(B477,'Full FBS'!$B$18:$M$2049,7,0)</f>
        <v>0</v>
      </c>
      <c r="I477" s="156">
        <f>VLOOKUP(B477,'Full FBS'!$B$18:$M$2049,8,0)</f>
        <v>0</v>
      </c>
      <c r="J477" s="156">
        <f>VLOOKUP(B477,'Full FBS'!$B$18:$M$2049,9,0)</f>
        <v>0</v>
      </c>
      <c r="K477" s="156">
        <f>VLOOKUP(B477,'Full FBS'!$B$18:$M$2049,10,0)</f>
        <v>18</v>
      </c>
      <c r="L477" s="156">
        <f>VLOOKUP(B477,'Full FBS'!$B$18:$M$2049,11,0)</f>
        <v>216</v>
      </c>
      <c r="M477" s="156">
        <f>VLOOKUP(B477,'Full FBS'!$B$18:$M$2049,12,0)</f>
        <v>2</v>
      </c>
      <c r="N477" s="153">
        <f>SUM(G477*$D$8+H477*$D$5+I477*$D$9+J477*$D$6+K477*$D$11+L477*$D$10+M477*$D$7)</f>
        <v>42.6</v>
      </c>
      <c r="O477" s="159">
        <f>VLOOKUP(B477, 'Full FBS'!$B$18:$P$2049, 14, FALSE)</f>
        <v>1</v>
      </c>
      <c r="P477" s="160">
        <f>SUM((((I477+L477)/1200*0.35)+(J477+M477)/14*0.35)+(K477/90)*0.3)*100*O477</f>
        <v>17.299999999999997</v>
      </c>
      <c r="Q477" s="29"/>
      <c r="R477" s="14"/>
      <c r="S477" s="14"/>
      <c r="T477" s="14"/>
      <c r="U477" s="14"/>
    </row>
    <row r="478" spans="1:21" ht="13.5" customHeight="1">
      <c r="A478" s="154">
        <f>RANK(N478,$N$18:$N$850)</f>
        <v>461</v>
      </c>
      <c r="B478" s="148" t="s">
        <v>1003</v>
      </c>
      <c r="C478" s="148" t="s">
        <v>1943</v>
      </c>
      <c r="D478" s="149" t="s">
        <v>43</v>
      </c>
      <c r="E478" s="149" t="s">
        <v>38</v>
      </c>
      <c r="F478" s="149" t="s">
        <v>336</v>
      </c>
      <c r="G478" s="156">
        <f>VLOOKUP(B478,'Full FBS'!$B$18:$M$2049,6,0)</f>
        <v>0</v>
      </c>
      <c r="H478" s="156">
        <f>VLOOKUP(B478,'Full FBS'!$B$18:$M$2049,7,0)</f>
        <v>0</v>
      </c>
      <c r="I478" s="156">
        <f>VLOOKUP(B478,'Full FBS'!$B$18:$M$2049,8,0)</f>
        <v>0</v>
      </c>
      <c r="J478" s="156">
        <f>VLOOKUP(B478,'Full FBS'!$B$18:$M$2049,9,0)</f>
        <v>0</v>
      </c>
      <c r="K478" s="156">
        <f>VLOOKUP(B478,'Full FBS'!$B$18:$M$2049,10,0)</f>
        <v>17</v>
      </c>
      <c r="L478" s="156">
        <f>VLOOKUP(B478,'Full FBS'!$B$18:$M$2049,11,0)</f>
        <v>217</v>
      </c>
      <c r="M478" s="156">
        <f>VLOOKUP(B478,'Full FBS'!$B$18:$M$2049,12,0)</f>
        <v>2</v>
      </c>
      <c r="N478" s="153">
        <f>SUM(G478*$D$8+H478*$D$5+I478*$D$9+J478*$D$6+K478*$D$11+L478*$D$10+M478*$D$7)</f>
        <v>42.2</v>
      </c>
      <c r="O478" s="159">
        <f>VLOOKUP(B478, 'Full FBS'!$B$18:$P$2049, 14, FALSE)</f>
        <v>1</v>
      </c>
      <c r="P478" s="160">
        <f>SUM((((I478+L478)/1200*0.35)+(J478+M478)/14*0.35)+(K478/90)*0.3)*100*O478</f>
        <v>16.995833333333334</v>
      </c>
      <c r="Q478" s="29"/>
      <c r="R478" s="14"/>
      <c r="S478" s="14"/>
      <c r="T478" s="14"/>
      <c r="U478" s="14"/>
    </row>
    <row r="479" spans="1:21" ht="13.5" customHeight="1">
      <c r="A479" s="154">
        <f>RANK(N479,$N$18:$N$850)</f>
        <v>462</v>
      </c>
      <c r="B479" s="148" t="s">
        <v>487</v>
      </c>
      <c r="C479" s="148" t="s">
        <v>1910</v>
      </c>
      <c r="D479" s="149" t="s">
        <v>43</v>
      </c>
      <c r="E479" s="149" t="s">
        <v>38</v>
      </c>
      <c r="F479" s="149" t="s">
        <v>41</v>
      </c>
      <c r="G479" s="156">
        <f>VLOOKUP(B479,'Full FBS'!$B$18:$M$2049,6,0)</f>
        <v>0</v>
      </c>
      <c r="H479" s="156">
        <f>VLOOKUP(B479,'Full FBS'!$B$18:$M$2049,7,0)</f>
        <v>0</v>
      </c>
      <c r="I479" s="156">
        <f>VLOOKUP(B479,'Full FBS'!$B$18:$M$2049,8,0)</f>
        <v>0</v>
      </c>
      <c r="J479" s="156">
        <f>VLOOKUP(B479,'Full FBS'!$B$18:$M$2049,9,0)</f>
        <v>0</v>
      </c>
      <c r="K479" s="156">
        <f>VLOOKUP(B479,'Full FBS'!$B$18:$M$2049,10,0)</f>
        <v>21</v>
      </c>
      <c r="L479" s="156">
        <f>VLOOKUP(B479,'Full FBS'!$B$18:$M$2049,11,0)</f>
        <v>254</v>
      </c>
      <c r="M479" s="156">
        <f>VLOOKUP(B479,'Full FBS'!$B$18:$M$2049,12,0)</f>
        <v>1</v>
      </c>
      <c r="N479" s="153">
        <f>SUM(G479*$D$8+H479*$D$5+I479*$D$9+J479*$D$6+K479*$D$11+L479*$D$10+M479*$D$7)</f>
        <v>41.900000000000006</v>
      </c>
      <c r="O479" s="159">
        <f>VLOOKUP(B479, 'Full FBS'!$B$18:$P$2049, 14, FALSE)</f>
        <v>1</v>
      </c>
      <c r="P479" s="160">
        <f>SUM((((I479+L479)/1200*0.35)+(J479+M479)/14*0.35)+(K479/90)*0.3)*100*O479</f>
        <v>16.908333333333331</v>
      </c>
      <c r="Q479" s="29"/>
      <c r="R479" s="14"/>
      <c r="S479" s="14"/>
      <c r="T479" s="14"/>
      <c r="U479" s="14"/>
    </row>
    <row r="480" spans="1:21" ht="13.5" customHeight="1">
      <c r="A480" s="154">
        <f>RANK(N480,$N$18:$N$850)</f>
        <v>463</v>
      </c>
      <c r="B480" s="148" t="s">
        <v>1058</v>
      </c>
      <c r="C480" s="148" t="s">
        <v>51</v>
      </c>
      <c r="D480" s="149" t="s">
        <v>43</v>
      </c>
      <c r="E480" s="149" t="s">
        <v>38</v>
      </c>
      <c r="F480" s="149" t="s">
        <v>37</v>
      </c>
      <c r="G480" s="156">
        <f>VLOOKUP(B480,'Full FBS'!$B$18:$M$2049,6,0)</f>
        <v>0</v>
      </c>
      <c r="H480" s="156">
        <f>VLOOKUP(B480,'Full FBS'!$B$18:$M$2049,7,0)</f>
        <v>0</v>
      </c>
      <c r="I480" s="156">
        <f>VLOOKUP(B480,'Full FBS'!$B$18:$M$2049,8,0)</f>
        <v>0</v>
      </c>
      <c r="J480" s="156">
        <f>VLOOKUP(B480,'Full FBS'!$B$18:$M$2049,9,0)</f>
        <v>0</v>
      </c>
      <c r="K480" s="156">
        <f>VLOOKUP(B480,'Full FBS'!$B$18:$M$2049,10,0)</f>
        <v>16</v>
      </c>
      <c r="L480" s="156">
        <f>VLOOKUP(B480,'Full FBS'!$B$18:$M$2049,11,0)</f>
        <v>216</v>
      </c>
      <c r="M480" s="156">
        <f>VLOOKUP(B480,'Full FBS'!$B$18:$M$2049,12,0)</f>
        <v>2</v>
      </c>
      <c r="N480" s="153">
        <f>SUM(G480*$D$8+H480*$D$5+I480*$D$9+J480*$D$6+K480*$D$11+L480*$D$10+M480*$D$7)</f>
        <v>41.6</v>
      </c>
      <c r="O480" s="159">
        <f>VLOOKUP(B480, 'Full FBS'!$B$18:$P$2049, 14, FALSE)</f>
        <v>1</v>
      </c>
      <c r="P480" s="160">
        <f>SUM((((I480+L480)/1200*0.35)+(J480+M480)/14*0.35)+(K480/90)*0.3)*100*O480</f>
        <v>16.633333333333333</v>
      </c>
      <c r="Q480" s="29"/>
      <c r="R480" s="14"/>
      <c r="S480" s="14"/>
      <c r="T480" s="14"/>
      <c r="U480" s="14"/>
    </row>
    <row r="481" spans="1:21" ht="13.5" customHeight="1">
      <c r="A481" s="154">
        <f>RANK(N481,$N$18:$N$850)</f>
        <v>463</v>
      </c>
      <c r="B481" s="148" t="s">
        <v>785</v>
      </c>
      <c r="C481" s="148" t="s">
        <v>1950</v>
      </c>
      <c r="D481" s="149" t="s">
        <v>43</v>
      </c>
      <c r="E481" s="149" t="s">
        <v>34</v>
      </c>
      <c r="F481" s="149" t="s">
        <v>37</v>
      </c>
      <c r="G481" s="156">
        <f>VLOOKUP(B481,'Full FBS'!$B$18:$M$2049,6,0)</f>
        <v>0</v>
      </c>
      <c r="H481" s="156">
        <f>VLOOKUP(B481,'Full FBS'!$B$18:$M$2049,7,0)</f>
        <v>0</v>
      </c>
      <c r="I481" s="156">
        <f>VLOOKUP(B481,'Full FBS'!$B$18:$M$2049,8,0)</f>
        <v>0</v>
      </c>
      <c r="J481" s="156">
        <f>VLOOKUP(B481,'Full FBS'!$B$18:$M$2049,9,0)</f>
        <v>0</v>
      </c>
      <c r="K481" s="156">
        <f>VLOOKUP(B481,'Full FBS'!$B$18:$M$2049,10,0)</f>
        <v>18</v>
      </c>
      <c r="L481" s="156">
        <f>VLOOKUP(B481,'Full FBS'!$B$18:$M$2049,11,0)</f>
        <v>206</v>
      </c>
      <c r="M481" s="156">
        <f>VLOOKUP(B481,'Full FBS'!$B$18:$M$2049,12,0)</f>
        <v>2</v>
      </c>
      <c r="N481" s="153">
        <f>SUM(G481*$D$8+H481*$D$5+I481*$D$9+J481*$D$6+K481*$D$11+L481*$D$10+M481*$D$7)</f>
        <v>41.6</v>
      </c>
      <c r="O481" s="159">
        <f>VLOOKUP(B481, 'Full FBS'!$B$18:$P$2049, 14, FALSE)</f>
        <v>1</v>
      </c>
      <c r="P481" s="160">
        <f>SUM((((I481+L481)/1200*0.35)+(J481+M481)/14*0.35)+(K481/90)*0.3)*100*O481</f>
        <v>17.008333333333329</v>
      </c>
      <c r="Q481" s="29"/>
      <c r="R481" s="14"/>
      <c r="S481" s="14"/>
      <c r="T481" s="14"/>
      <c r="U481" s="14"/>
    </row>
    <row r="482" spans="1:21" ht="13.5" customHeight="1">
      <c r="A482" s="154">
        <f>RANK(N482,$N$18:$N$850)</f>
        <v>465</v>
      </c>
      <c r="B482" s="148" t="s">
        <v>867</v>
      </c>
      <c r="C482" s="148" t="s">
        <v>446</v>
      </c>
      <c r="D482" s="149" t="s">
        <v>43</v>
      </c>
      <c r="E482" s="149" t="s">
        <v>34</v>
      </c>
      <c r="F482" s="149" t="s">
        <v>337</v>
      </c>
      <c r="G482" s="156">
        <f>VLOOKUP(B482,'Full FBS'!$B$18:$M$2049,6,0)</f>
        <v>0</v>
      </c>
      <c r="H482" s="156">
        <f>VLOOKUP(B482,'Full FBS'!$B$18:$M$2049,7,0)</f>
        <v>0</v>
      </c>
      <c r="I482" s="156">
        <f>VLOOKUP(B482,'Full FBS'!$B$18:$M$2049,8,0)</f>
        <v>0</v>
      </c>
      <c r="J482" s="156">
        <f>VLOOKUP(B482,'Full FBS'!$B$18:$M$2049,9,0)</f>
        <v>0</v>
      </c>
      <c r="K482" s="156">
        <f>VLOOKUP(B482,'Full FBS'!$B$18:$M$2049,10,0)</f>
        <v>17</v>
      </c>
      <c r="L482" s="156">
        <f>VLOOKUP(B482,'Full FBS'!$B$18:$M$2049,11,0)</f>
        <v>202</v>
      </c>
      <c r="M482" s="156">
        <f>VLOOKUP(B482,'Full FBS'!$B$18:$M$2049,12,0)</f>
        <v>2</v>
      </c>
      <c r="N482" s="153">
        <f>SUM(G482*$D$8+H482*$D$5+I482*$D$9+J482*$D$6+K482*$D$11+L482*$D$10+M482*$D$7)</f>
        <v>40.700000000000003</v>
      </c>
      <c r="O482" s="159">
        <f>VLOOKUP(B482, 'Full FBS'!$B$18:$P$2049, 14, FALSE)</f>
        <v>1</v>
      </c>
      <c r="P482" s="160">
        <f>SUM((((I482+L482)/1200*0.35)+(J482+M482)/14*0.35)+(K482/90)*0.3)*100*O482</f>
        <v>16.558333333333334</v>
      </c>
      <c r="Q482" s="29"/>
      <c r="R482" s="14"/>
      <c r="S482" s="14"/>
      <c r="T482" s="14"/>
      <c r="U482" s="14"/>
    </row>
    <row r="483" spans="1:21" ht="13.5" customHeight="1">
      <c r="A483" s="154">
        <f>RANK(N483,$N$18:$N$850)</f>
        <v>466</v>
      </c>
      <c r="B483" s="148" t="s">
        <v>2016</v>
      </c>
      <c r="C483" s="148" t="s">
        <v>1944</v>
      </c>
      <c r="D483" s="149" t="s">
        <v>43</v>
      </c>
      <c r="E483" s="149" t="s">
        <v>34</v>
      </c>
      <c r="F483" s="149" t="s">
        <v>1966</v>
      </c>
      <c r="G483" s="156">
        <f>VLOOKUP(B483,'Full FBS'!$B$18:$M$2049,6,0)</f>
        <v>0</v>
      </c>
      <c r="H483" s="156">
        <f>VLOOKUP(B483,'Full FBS'!$B$18:$M$2049,7,0)</f>
        <v>0</v>
      </c>
      <c r="I483" s="156">
        <f>VLOOKUP(B483,'Full FBS'!$B$18:$M$2049,8,0)</f>
        <v>0</v>
      </c>
      <c r="J483" s="156">
        <f>VLOOKUP(B483,'Full FBS'!$B$18:$M$2049,9,0)</f>
        <v>0</v>
      </c>
      <c r="K483" s="156">
        <f>VLOOKUP(B483,'Full FBS'!$B$18:$M$2049,10,0)</f>
        <v>15</v>
      </c>
      <c r="L483" s="156">
        <f>VLOOKUP(B483,'Full FBS'!$B$18:$M$2049,11,0)</f>
        <v>210</v>
      </c>
      <c r="M483" s="156">
        <f>VLOOKUP(B483,'Full FBS'!$B$18:$M$2049,12,0)</f>
        <v>2</v>
      </c>
      <c r="N483" s="153">
        <f>SUM(G483*$D$8+H483*$D$5+I483*$D$9+J483*$D$6+K483*$D$11+L483*$D$10+M483*$D$7)</f>
        <v>40.5</v>
      </c>
      <c r="O483" s="159">
        <f>VLOOKUP(B483, 'Full FBS'!$B$18:$P$2049, 14, FALSE)</f>
        <v>1</v>
      </c>
      <c r="P483" s="160">
        <f>SUM((((I483+L483)/1200*0.35)+(J483+M483)/14*0.35)+(K483/90)*0.3)*100*O483</f>
        <v>16.124999999999996</v>
      </c>
      <c r="Q483" s="29"/>
      <c r="R483" s="14"/>
      <c r="S483" s="14"/>
      <c r="T483" s="14"/>
      <c r="U483" s="14"/>
    </row>
    <row r="484" spans="1:21" ht="13.5" customHeight="1">
      <c r="A484" s="154">
        <f>RANK(N484,$N$18:$N$850)</f>
        <v>467</v>
      </c>
      <c r="B484" s="148" t="s">
        <v>537</v>
      </c>
      <c r="C484" s="148" t="s">
        <v>411</v>
      </c>
      <c r="D484" s="149" t="s">
        <v>43</v>
      </c>
      <c r="E484" s="149" t="s">
        <v>34</v>
      </c>
      <c r="F484" s="149" t="s">
        <v>37</v>
      </c>
      <c r="G484" s="156">
        <f>VLOOKUP(B484,'Full FBS'!$B$18:$M$2049,6,0)</f>
        <v>0</v>
      </c>
      <c r="H484" s="156">
        <f>VLOOKUP(B484,'Full FBS'!$B$18:$M$2049,7,0)</f>
        <v>0</v>
      </c>
      <c r="I484" s="156">
        <f>VLOOKUP(B484,'Full FBS'!$B$18:$M$2049,8,0)</f>
        <v>8</v>
      </c>
      <c r="J484" s="156">
        <f>VLOOKUP(B484,'Full FBS'!$B$18:$M$2049,9,0)</f>
        <v>0</v>
      </c>
      <c r="K484" s="156">
        <f>VLOOKUP(B484,'Full FBS'!$B$18:$M$2049,10,0)</f>
        <v>14</v>
      </c>
      <c r="L484" s="156">
        <f>VLOOKUP(B484,'Full FBS'!$B$18:$M$2049,11,0)</f>
        <v>205</v>
      </c>
      <c r="M484" s="156">
        <f>VLOOKUP(B484,'Full FBS'!$B$18:$M$2049,12,0)</f>
        <v>2</v>
      </c>
      <c r="N484" s="153">
        <f>SUM(G484*$D$8+H484*$D$5+I484*$D$9+J484*$D$6+K484*$D$11+L484*$D$10+M484*$D$7)</f>
        <v>40.299999999999997</v>
      </c>
      <c r="O484" s="159">
        <f>VLOOKUP(B484, 'Full FBS'!$B$18:$P$2049, 14, FALSE)</f>
        <v>1</v>
      </c>
      <c r="P484" s="160">
        <f>SUM((((I484+L484)/1200*0.35)+(J484+M484)/14*0.35)+(K484/90)*0.3)*100*O484</f>
        <v>15.879166666666666</v>
      </c>
      <c r="Q484" s="29"/>
      <c r="R484" s="14"/>
      <c r="S484" s="14"/>
      <c r="T484" s="14"/>
      <c r="U484" s="14"/>
    </row>
    <row r="485" spans="1:21" ht="13.5" customHeight="1">
      <c r="A485" s="154">
        <f>RANK(N485,$N$18:$N$850)</f>
        <v>467</v>
      </c>
      <c r="B485" s="148" t="s">
        <v>989</v>
      </c>
      <c r="C485" s="148" t="s">
        <v>62</v>
      </c>
      <c r="D485" s="149" t="s">
        <v>43</v>
      </c>
      <c r="E485" s="149" t="s">
        <v>38</v>
      </c>
      <c r="F485" s="149" t="s">
        <v>47</v>
      </c>
      <c r="G485" s="156">
        <f>VLOOKUP(B485,'Full FBS'!$B$18:$M$2049,6,0)</f>
        <v>0</v>
      </c>
      <c r="H485" s="156">
        <f>VLOOKUP(B485,'Full FBS'!$B$18:$M$2049,7,0)</f>
        <v>0</v>
      </c>
      <c r="I485" s="156">
        <f>VLOOKUP(B485,'Full FBS'!$B$18:$M$2049,8,0)</f>
        <v>0</v>
      </c>
      <c r="J485" s="156">
        <f>VLOOKUP(B485,'Full FBS'!$B$18:$M$2049,9,0)</f>
        <v>0</v>
      </c>
      <c r="K485" s="156">
        <f>VLOOKUP(B485,'Full FBS'!$B$18:$M$2049,10,0)</f>
        <v>17</v>
      </c>
      <c r="L485" s="156">
        <f>VLOOKUP(B485,'Full FBS'!$B$18:$M$2049,11,0)</f>
        <v>198</v>
      </c>
      <c r="M485" s="156">
        <f>VLOOKUP(B485,'Full FBS'!$B$18:$M$2049,12,0)</f>
        <v>2</v>
      </c>
      <c r="N485" s="153">
        <f>SUM(G485*$D$8+H485*$D$5+I485*$D$9+J485*$D$6+K485*$D$11+L485*$D$10+M485*$D$7)</f>
        <v>40.299999999999997</v>
      </c>
      <c r="O485" s="159">
        <f>VLOOKUP(B485, 'Full FBS'!$B$18:$P$2049, 14, FALSE)</f>
        <v>1</v>
      </c>
      <c r="P485" s="160">
        <f>SUM((((I485+L485)/1200*0.35)+(J485+M485)/14*0.35)+(K485/90)*0.3)*100*O485</f>
        <v>16.441666666666666</v>
      </c>
      <c r="Q485" s="29"/>
      <c r="R485" s="14"/>
      <c r="S485" s="14"/>
      <c r="T485" s="14"/>
      <c r="U485" s="14"/>
    </row>
    <row r="486" spans="1:21" ht="13.5" customHeight="1">
      <c r="A486" s="154">
        <f>RANK(N486,$N$18:$N$850)</f>
        <v>469</v>
      </c>
      <c r="B486" s="148" t="s">
        <v>1647</v>
      </c>
      <c r="C486" s="148" t="s">
        <v>1947</v>
      </c>
      <c r="D486" s="149" t="s">
        <v>43</v>
      </c>
      <c r="E486" s="149" t="s">
        <v>34</v>
      </c>
      <c r="F486" s="149" t="s">
        <v>35</v>
      </c>
      <c r="G486" s="156">
        <f>VLOOKUP(B486,'Full FBS'!$B$18:$M$2049,6,0)</f>
        <v>0</v>
      </c>
      <c r="H486" s="156">
        <f>VLOOKUP(B486,'Full FBS'!$B$18:$M$2049,7,0)</f>
        <v>0</v>
      </c>
      <c r="I486" s="156">
        <f>VLOOKUP(B486,'Full FBS'!$B$18:$M$2049,8,0)</f>
        <v>0</v>
      </c>
      <c r="J486" s="156">
        <f>VLOOKUP(B486,'Full FBS'!$B$18:$M$2049,9,0)</f>
        <v>0</v>
      </c>
      <c r="K486" s="156">
        <f>VLOOKUP(B486,'Full FBS'!$B$18:$M$2049,10,0)</f>
        <v>20</v>
      </c>
      <c r="L486" s="156">
        <f>VLOOKUP(B486,'Full FBS'!$B$18:$M$2049,11,0)</f>
        <v>239</v>
      </c>
      <c r="M486" s="156">
        <f>VLOOKUP(B486,'Full FBS'!$B$18:$M$2049,12,0)</f>
        <v>1</v>
      </c>
      <c r="N486" s="153">
        <f>SUM(G486*$D$8+H486*$D$5+I486*$D$9+J486*$D$6+K486*$D$11+L486*$D$10+M486*$D$7)</f>
        <v>39.900000000000006</v>
      </c>
      <c r="O486" s="159">
        <f>VLOOKUP(B486, 'Full FBS'!$B$18:$P$2049, 14, FALSE)</f>
        <v>1</v>
      </c>
      <c r="P486" s="160">
        <f>SUM((((I486+L486)/1200*0.35)+(J486+M486)/14*0.35)+(K486/90)*0.3)*100*O486</f>
        <v>16.137499999999999</v>
      </c>
      <c r="Q486" s="29"/>
      <c r="R486" s="14"/>
      <c r="S486" s="14"/>
      <c r="T486" s="14"/>
      <c r="U486" s="14"/>
    </row>
    <row r="487" spans="1:21" ht="13.5" customHeight="1">
      <c r="A487" s="154">
        <f>RANK(N487,$N$18:$N$850)</f>
        <v>470</v>
      </c>
      <c r="B487" s="148" t="s">
        <v>1968</v>
      </c>
      <c r="C487" s="148" t="s">
        <v>1909</v>
      </c>
      <c r="D487" s="149" t="s">
        <v>43</v>
      </c>
      <c r="E487" s="149" t="s">
        <v>34</v>
      </c>
      <c r="F487" s="149" t="s">
        <v>45</v>
      </c>
      <c r="G487" s="156">
        <f>VLOOKUP(B487,'Full FBS'!$B$18:$M$2049,6,0)</f>
        <v>0</v>
      </c>
      <c r="H487" s="156">
        <f>VLOOKUP(B487,'Full FBS'!$B$18:$M$2049,7,0)</f>
        <v>0</v>
      </c>
      <c r="I487" s="156">
        <f>VLOOKUP(B487,'Full FBS'!$B$18:$M$2049,8,0)</f>
        <v>0</v>
      </c>
      <c r="J487" s="156">
        <f>VLOOKUP(B487,'Full FBS'!$B$18:$M$2049,9,0)</f>
        <v>0</v>
      </c>
      <c r="K487" s="156">
        <f>VLOOKUP(B487,'Full FBS'!$B$18:$M$2049,10,0)</f>
        <v>19</v>
      </c>
      <c r="L487" s="156">
        <f>VLOOKUP(B487,'Full FBS'!$B$18:$M$2049,11,0)</f>
        <v>241</v>
      </c>
      <c r="M487" s="156">
        <f>VLOOKUP(B487,'Full FBS'!$B$18:$M$2049,12,0)</f>
        <v>1</v>
      </c>
      <c r="N487" s="153">
        <f>SUM(G487*$D$8+H487*$D$5+I487*$D$9+J487*$D$6+K487*$D$11+L487*$D$10+M487*$D$7)</f>
        <v>39.6</v>
      </c>
      <c r="O487" s="159">
        <f>VLOOKUP(B487, 'Full FBS'!$B$18:$P$2049, 14, FALSE)</f>
        <v>1</v>
      </c>
      <c r="P487" s="160">
        <f>SUM((((I487+L487)/1200*0.35)+(J487+M487)/14*0.35)+(K487/90)*0.3)*100*O487</f>
        <v>15.862499999999999</v>
      </c>
      <c r="Q487" s="29"/>
      <c r="R487" s="14"/>
      <c r="S487" s="14"/>
      <c r="T487" s="14"/>
      <c r="U487" s="14"/>
    </row>
    <row r="488" spans="1:21" ht="13.5" customHeight="1">
      <c r="A488" s="154">
        <f>RANK(N488,$N$18:$N$850)</f>
        <v>471</v>
      </c>
      <c r="B488" s="148" t="s">
        <v>1761</v>
      </c>
      <c r="C488" s="148" t="s">
        <v>447</v>
      </c>
      <c r="D488" s="149" t="s">
        <v>43</v>
      </c>
      <c r="E488" s="149" t="s">
        <v>38</v>
      </c>
      <c r="F488" s="149" t="s">
        <v>1966</v>
      </c>
      <c r="G488" s="156">
        <f>VLOOKUP(B488,'Full FBS'!$B$18:$M$2049,6,0)</f>
        <v>0</v>
      </c>
      <c r="H488" s="156">
        <f>VLOOKUP(B488,'Full FBS'!$B$18:$M$2049,7,0)</f>
        <v>0</v>
      </c>
      <c r="I488" s="156">
        <f>VLOOKUP(B488,'Full FBS'!$B$18:$M$2049,8,0)</f>
        <v>0</v>
      </c>
      <c r="J488" s="156">
        <f>VLOOKUP(B488,'Full FBS'!$B$18:$M$2049,9,0)</f>
        <v>0</v>
      </c>
      <c r="K488" s="156">
        <f>VLOOKUP(B488,'Full FBS'!$B$18:$M$2049,10,0)</f>
        <v>19</v>
      </c>
      <c r="L488" s="156">
        <f>VLOOKUP(B488,'Full FBS'!$B$18:$M$2049,11,0)</f>
        <v>238</v>
      </c>
      <c r="M488" s="156">
        <f>VLOOKUP(B488,'Full FBS'!$B$18:$M$2049,12,0)</f>
        <v>1</v>
      </c>
      <c r="N488" s="153">
        <f>SUM(G488*$D$8+H488*$D$5+I488*$D$9+J488*$D$6+K488*$D$11+L488*$D$10+M488*$D$7)</f>
        <v>39.299999999999997</v>
      </c>
      <c r="O488" s="159">
        <f>VLOOKUP(B488, 'Full FBS'!$B$18:$P$2049, 14, FALSE)</f>
        <v>1</v>
      </c>
      <c r="P488" s="160">
        <f>SUM((((I488+L488)/1200*0.35)+(J488+M488)/14*0.35)+(K488/90)*0.3)*100*O488</f>
        <v>15.775</v>
      </c>
      <c r="Q488" s="29"/>
      <c r="R488" s="14"/>
      <c r="S488" s="14"/>
      <c r="T488" s="14"/>
      <c r="U488" s="14"/>
    </row>
    <row r="489" spans="1:21" ht="13.5" customHeight="1">
      <c r="A489" s="154">
        <f>RANK(N489,$N$18:$N$850)</f>
        <v>472</v>
      </c>
      <c r="B489" s="148" t="s">
        <v>702</v>
      </c>
      <c r="C489" s="148" t="s">
        <v>1046</v>
      </c>
      <c r="D489" s="149" t="s">
        <v>43</v>
      </c>
      <c r="E489" s="149" t="s">
        <v>34</v>
      </c>
      <c r="F489" s="149" t="s">
        <v>37</v>
      </c>
      <c r="G489" s="156">
        <f>VLOOKUP(B489,'Full FBS'!$B$18:$M$2049,6,0)</f>
        <v>0</v>
      </c>
      <c r="H489" s="156">
        <f>VLOOKUP(B489,'Full FBS'!$B$18:$M$2049,7,0)</f>
        <v>0</v>
      </c>
      <c r="I489" s="156">
        <f>VLOOKUP(B489,'Full FBS'!$B$18:$M$2049,8,0)</f>
        <v>0</v>
      </c>
      <c r="J489" s="156">
        <f>VLOOKUP(B489,'Full FBS'!$B$18:$M$2049,9,0)</f>
        <v>0</v>
      </c>
      <c r="K489" s="156">
        <f>VLOOKUP(B489,'Full FBS'!$B$18:$M$2049,10,0)</f>
        <v>20</v>
      </c>
      <c r="L489" s="156">
        <f>VLOOKUP(B489,'Full FBS'!$B$18:$M$2049,11,0)</f>
        <v>231</v>
      </c>
      <c r="M489" s="156">
        <f>VLOOKUP(B489,'Full FBS'!$B$18:$M$2049,12,0)</f>
        <v>1</v>
      </c>
      <c r="N489" s="153">
        <f>SUM(G489*$D$8+H489*$D$5+I489*$D$9+J489*$D$6+K489*$D$11+L489*$D$10+M489*$D$7)</f>
        <v>39.1</v>
      </c>
      <c r="O489" s="159">
        <f>VLOOKUP(B489, 'Full FBS'!$B$18:$P$2049, 14, FALSE)</f>
        <v>1</v>
      </c>
      <c r="P489" s="160">
        <f>SUM((((I489+L489)/1200*0.35)+(J489+M489)/14*0.35)+(K489/90)*0.3)*100*O489</f>
        <v>15.904166666666663</v>
      </c>
      <c r="Q489" s="29"/>
      <c r="R489" s="14"/>
      <c r="S489" s="14"/>
      <c r="T489" s="14"/>
      <c r="U489" s="14"/>
    </row>
    <row r="490" spans="1:21" ht="13.5" customHeight="1">
      <c r="A490" s="154">
        <f>RANK(N490,$N$18:$N$850)</f>
        <v>473</v>
      </c>
      <c r="B490" s="148" t="s">
        <v>1979</v>
      </c>
      <c r="C490" s="148" t="s">
        <v>1939</v>
      </c>
      <c r="D490" s="149" t="s">
        <v>43</v>
      </c>
      <c r="E490" s="149" t="s">
        <v>36</v>
      </c>
      <c r="F490" s="149" t="s">
        <v>41</v>
      </c>
      <c r="G490" s="156">
        <f>VLOOKUP(B490,'Full FBS'!$B$18:$M$2049,6,0)</f>
        <v>0</v>
      </c>
      <c r="H490" s="156">
        <f>VLOOKUP(B490,'Full FBS'!$B$18:$M$2049,7,0)</f>
        <v>0</v>
      </c>
      <c r="I490" s="156">
        <f>VLOOKUP(B490,'Full FBS'!$B$18:$M$2049,8,0)</f>
        <v>0</v>
      </c>
      <c r="J490" s="156">
        <f>VLOOKUP(B490,'Full FBS'!$B$18:$M$2049,9,0)</f>
        <v>0</v>
      </c>
      <c r="K490" s="156">
        <f>VLOOKUP(B490,'Full FBS'!$B$18:$M$2049,10,0)</f>
        <v>17</v>
      </c>
      <c r="L490" s="156">
        <f>VLOOKUP(B490,'Full FBS'!$B$18:$M$2049,11,0)</f>
        <v>244</v>
      </c>
      <c r="M490" s="156">
        <f>VLOOKUP(B490,'Full FBS'!$B$18:$M$2049,12,0)</f>
        <v>1</v>
      </c>
      <c r="N490" s="153">
        <f>SUM(G490*$D$8+H490*$D$5+I490*$D$9+J490*$D$6+K490*$D$11+L490*$D$10+M490*$D$7)</f>
        <v>38.900000000000006</v>
      </c>
      <c r="O490" s="159">
        <f>VLOOKUP(B490, 'Full FBS'!$B$18:$P$2049, 14, FALSE)</f>
        <v>1</v>
      </c>
      <c r="P490" s="160">
        <f>SUM((((I490+L490)/1200*0.35)+(J490+M490)/14*0.35)+(K490/90)*0.3)*100*O490</f>
        <v>15.283333333333331</v>
      </c>
      <c r="Q490" s="29"/>
      <c r="R490" s="14"/>
      <c r="S490" s="14"/>
      <c r="T490" s="14"/>
      <c r="U490" s="14"/>
    </row>
    <row r="491" spans="1:21" ht="13.5" customHeight="1">
      <c r="A491" s="154">
        <f>RANK(N491,$N$18:$N$850)</f>
        <v>474</v>
      </c>
      <c r="B491" s="148" t="s">
        <v>516</v>
      </c>
      <c r="C491" s="148" t="s">
        <v>405</v>
      </c>
      <c r="D491" s="149" t="s">
        <v>43</v>
      </c>
      <c r="E491" s="149" t="s">
        <v>38</v>
      </c>
      <c r="F491" s="149" t="s">
        <v>37</v>
      </c>
      <c r="G491" s="156">
        <f>VLOOKUP(B491,'Full FBS'!$B$18:$M$2049,6,0)</f>
        <v>0</v>
      </c>
      <c r="H491" s="156">
        <f>VLOOKUP(B491,'Full FBS'!$B$18:$M$2049,7,0)</f>
        <v>0</v>
      </c>
      <c r="I491" s="156">
        <f>VLOOKUP(B491,'Full FBS'!$B$18:$M$2049,8,0)</f>
        <v>0</v>
      </c>
      <c r="J491" s="156">
        <f>VLOOKUP(B491,'Full FBS'!$B$18:$M$2049,9,0)</f>
        <v>0</v>
      </c>
      <c r="K491" s="156">
        <f>VLOOKUP(B491,'Full FBS'!$B$18:$M$2049,10,0)</f>
        <v>19</v>
      </c>
      <c r="L491" s="156">
        <f>VLOOKUP(B491,'Full FBS'!$B$18:$M$2049,11,0)</f>
        <v>232</v>
      </c>
      <c r="M491" s="156">
        <f>VLOOKUP(B491,'Full FBS'!$B$18:$M$2049,12,0)</f>
        <v>1</v>
      </c>
      <c r="N491" s="153">
        <f>SUM(G491*$D$8+H491*$D$5+I491*$D$9+J491*$D$6+K491*$D$11+L491*$D$10+M491*$D$7)</f>
        <v>38.700000000000003</v>
      </c>
      <c r="O491" s="159">
        <f>VLOOKUP(B491, 'Full FBS'!$B$18:$P$2049, 14, FALSE)</f>
        <v>1</v>
      </c>
      <c r="P491" s="160">
        <f>SUM((((I491+L491)/1200*0.35)+(J491+M491)/14*0.35)+(K491/90)*0.3)*100*O491</f>
        <v>15.599999999999998</v>
      </c>
      <c r="Q491" s="29"/>
      <c r="R491" s="14"/>
      <c r="S491" s="14"/>
      <c r="T491" s="14"/>
      <c r="U491" s="14"/>
    </row>
    <row r="492" spans="1:21" ht="13.5" customHeight="1">
      <c r="A492" s="154">
        <f>RANK(N492,$N$18:$N$850)</f>
        <v>474</v>
      </c>
      <c r="B492" s="148" t="s">
        <v>1104</v>
      </c>
      <c r="C492" s="148" t="s">
        <v>435</v>
      </c>
      <c r="D492" s="149" t="s">
        <v>43</v>
      </c>
      <c r="E492" s="149" t="s">
        <v>34</v>
      </c>
      <c r="F492" s="149" t="s">
        <v>336</v>
      </c>
      <c r="G492" s="156">
        <f>VLOOKUP(B492,'Full FBS'!$B$18:$M$2049,6,0)</f>
        <v>0</v>
      </c>
      <c r="H492" s="156">
        <f>VLOOKUP(B492,'Full FBS'!$B$18:$M$2049,7,0)</f>
        <v>0</v>
      </c>
      <c r="I492" s="156">
        <f>VLOOKUP(B492,'Full FBS'!$B$18:$M$2049,8,0)</f>
        <v>0</v>
      </c>
      <c r="J492" s="156">
        <f>VLOOKUP(B492,'Full FBS'!$B$18:$M$2049,9,0)</f>
        <v>0</v>
      </c>
      <c r="K492" s="156">
        <f>VLOOKUP(B492,'Full FBS'!$B$18:$M$2049,10,0)</f>
        <v>20</v>
      </c>
      <c r="L492" s="156">
        <f>VLOOKUP(B492,'Full FBS'!$B$18:$M$2049,11,0)</f>
        <v>227</v>
      </c>
      <c r="M492" s="156">
        <f>VLOOKUP(B492,'Full FBS'!$B$18:$M$2049,12,0)</f>
        <v>1</v>
      </c>
      <c r="N492" s="153">
        <f>SUM(G492*$D$8+H492*$D$5+I492*$D$9+J492*$D$6+K492*$D$11+L492*$D$10+M492*$D$7)</f>
        <v>38.700000000000003</v>
      </c>
      <c r="O492" s="159">
        <f>VLOOKUP(B492, 'Full FBS'!$B$18:$P$2049, 14, FALSE)</f>
        <v>1</v>
      </c>
      <c r="P492" s="160">
        <f>SUM((((I492+L492)/1200*0.35)+(J492+M492)/14*0.35)+(K492/90)*0.3)*100*O492</f>
        <v>15.787499999999998</v>
      </c>
      <c r="Q492" s="29"/>
      <c r="R492" s="14"/>
      <c r="S492" s="14"/>
      <c r="T492" s="14"/>
      <c r="U492" s="14"/>
    </row>
    <row r="493" spans="1:21" ht="13.5" customHeight="1">
      <c r="A493" s="154">
        <f>RANK(N493,$N$18:$N$850)</f>
        <v>474</v>
      </c>
      <c r="B493" s="148" t="s">
        <v>280</v>
      </c>
      <c r="C493" s="148" t="s">
        <v>1964</v>
      </c>
      <c r="D493" s="149" t="s">
        <v>43</v>
      </c>
      <c r="E493" s="149" t="s">
        <v>34</v>
      </c>
      <c r="F493" s="149" t="s">
        <v>335</v>
      </c>
      <c r="G493" s="156">
        <f>VLOOKUP(B493,'Full FBS'!$B$18:$M$2049,6,0)</f>
        <v>0</v>
      </c>
      <c r="H493" s="156">
        <f>VLOOKUP(B493,'Full FBS'!$B$18:$M$2049,7,0)</f>
        <v>0</v>
      </c>
      <c r="I493" s="156">
        <f>VLOOKUP(B493,'Full FBS'!$B$18:$M$2049,8,0)</f>
        <v>0</v>
      </c>
      <c r="J493" s="156">
        <f>VLOOKUP(B493,'Full FBS'!$B$18:$M$2049,9,0)</f>
        <v>0</v>
      </c>
      <c r="K493" s="156">
        <f>VLOOKUP(B493,'Full FBS'!$B$18:$M$2049,10,0)</f>
        <v>18</v>
      </c>
      <c r="L493" s="156">
        <f>VLOOKUP(B493,'Full FBS'!$B$18:$M$2049,11,0)</f>
        <v>237</v>
      </c>
      <c r="M493" s="156">
        <f>VLOOKUP(B493,'Full FBS'!$B$18:$M$2049,12,0)</f>
        <v>1</v>
      </c>
      <c r="N493" s="153">
        <f>SUM(G493*$D$8+H493*$D$5+I493*$D$9+J493*$D$6+K493*$D$11+L493*$D$10+M493*$D$7)</f>
        <v>38.700000000000003</v>
      </c>
      <c r="O493" s="159">
        <f>VLOOKUP(B493, 'Full FBS'!$B$18:$P$2049, 14, FALSE)</f>
        <v>1</v>
      </c>
      <c r="P493" s="160">
        <f>SUM((((I493+L493)/1200*0.35)+(J493+M493)/14*0.35)+(K493/90)*0.3)*100*O493</f>
        <v>15.412499999999998</v>
      </c>
      <c r="Q493" s="29"/>
      <c r="R493" s="14"/>
      <c r="S493" s="14"/>
      <c r="T493" s="14"/>
      <c r="U493" s="14"/>
    </row>
    <row r="494" spans="1:21" ht="13.5" customHeight="1">
      <c r="A494" s="154">
        <f>RANK(N494,$N$18:$N$850)</f>
        <v>477</v>
      </c>
      <c r="B494" s="148" t="s">
        <v>353</v>
      </c>
      <c r="C494" s="148" t="s">
        <v>1908</v>
      </c>
      <c r="D494" s="149" t="s">
        <v>43</v>
      </c>
      <c r="E494" s="149" t="s">
        <v>34</v>
      </c>
      <c r="F494" s="149" t="s">
        <v>35</v>
      </c>
      <c r="G494" s="156">
        <f>VLOOKUP(B494,'Full FBS'!$B$18:$M$2049,6,0)</f>
        <v>0</v>
      </c>
      <c r="H494" s="156">
        <f>VLOOKUP(B494,'Full FBS'!$B$18:$M$2049,7,0)</f>
        <v>0</v>
      </c>
      <c r="I494" s="156">
        <f>VLOOKUP(B494,'Full FBS'!$B$18:$M$2049,8,0)</f>
        <v>0</v>
      </c>
      <c r="J494" s="156">
        <f>VLOOKUP(B494,'Full FBS'!$B$18:$M$2049,9,0)</f>
        <v>0</v>
      </c>
      <c r="K494" s="156">
        <f>VLOOKUP(B494,'Full FBS'!$B$18:$M$2049,10,0)</f>
        <v>16</v>
      </c>
      <c r="L494" s="156">
        <f>VLOOKUP(B494,'Full FBS'!$B$18:$M$2049,11,0)</f>
        <v>245</v>
      </c>
      <c r="M494" s="156">
        <f>VLOOKUP(B494,'Full FBS'!$B$18:$M$2049,12,0)</f>
        <v>1</v>
      </c>
      <c r="N494" s="153">
        <f>SUM(G494*$D$8+H494*$D$5+I494*$D$9+J494*$D$6+K494*$D$11+L494*$D$10+M494*$D$7)</f>
        <v>38.5</v>
      </c>
      <c r="O494" s="159">
        <f>VLOOKUP(B494, 'Full FBS'!$B$18:$P$2049, 14, FALSE)</f>
        <v>1</v>
      </c>
      <c r="P494" s="160">
        <f>SUM((((I494+L494)/1200*0.35)+(J494+M494)/14*0.35)+(K494/90)*0.3)*100*O494</f>
        <v>14.979166666666666</v>
      </c>
      <c r="Q494" s="29"/>
      <c r="R494" s="14"/>
      <c r="S494" s="14"/>
      <c r="T494" s="14"/>
      <c r="U494" s="14"/>
    </row>
    <row r="495" spans="1:21" ht="13.5" customHeight="1">
      <c r="A495" s="154">
        <f>RANK(N495,$N$18:$N$850)</f>
        <v>477</v>
      </c>
      <c r="B495" s="148" t="s">
        <v>384</v>
      </c>
      <c r="C495" s="148" t="s">
        <v>443</v>
      </c>
      <c r="D495" s="149" t="s">
        <v>43</v>
      </c>
      <c r="E495" s="149" t="s">
        <v>34</v>
      </c>
      <c r="F495" s="149" t="s">
        <v>337</v>
      </c>
      <c r="G495" s="156">
        <f>VLOOKUP(B495,'Full FBS'!$B$18:$M$2049,6,0)</f>
        <v>0</v>
      </c>
      <c r="H495" s="156">
        <f>VLOOKUP(B495,'Full FBS'!$B$18:$M$2049,7,0)</f>
        <v>0</v>
      </c>
      <c r="I495" s="156">
        <f>VLOOKUP(B495,'Full FBS'!$B$18:$M$2049,8,0)</f>
        <v>0</v>
      </c>
      <c r="J495" s="156">
        <f>VLOOKUP(B495,'Full FBS'!$B$18:$M$2049,9,0)</f>
        <v>0</v>
      </c>
      <c r="K495" s="156">
        <f>VLOOKUP(B495,'Full FBS'!$B$18:$M$2049,10,0)</f>
        <v>18</v>
      </c>
      <c r="L495" s="156">
        <f>VLOOKUP(B495,'Full FBS'!$B$18:$M$2049,11,0)</f>
        <v>235</v>
      </c>
      <c r="M495" s="156">
        <f>VLOOKUP(B495,'Full FBS'!$B$18:$M$2049,12,0)</f>
        <v>1</v>
      </c>
      <c r="N495" s="153">
        <f>SUM(G495*$D$8+H495*$D$5+I495*$D$9+J495*$D$6+K495*$D$11+L495*$D$10+M495*$D$7)</f>
        <v>38.5</v>
      </c>
      <c r="O495" s="159">
        <f>VLOOKUP(B495, 'Full FBS'!$B$18:$P$2049, 14, FALSE)</f>
        <v>1</v>
      </c>
      <c r="P495" s="160">
        <f>SUM((((I495+L495)/1200*0.35)+(J495+M495)/14*0.35)+(K495/90)*0.3)*100*O495</f>
        <v>15.354166666666666</v>
      </c>
      <c r="Q495" s="29"/>
      <c r="R495" s="14"/>
      <c r="S495" s="14"/>
      <c r="T495" s="14"/>
      <c r="U495" s="14"/>
    </row>
    <row r="496" spans="1:21" ht="13.5" customHeight="1">
      <c r="A496" s="154">
        <f>RANK(N496,$N$18:$N$850)</f>
        <v>479</v>
      </c>
      <c r="B496" s="148" t="s">
        <v>66</v>
      </c>
      <c r="C496" s="148" t="s">
        <v>442</v>
      </c>
      <c r="D496" s="149" t="s">
        <v>43</v>
      </c>
      <c r="E496" s="149" t="s">
        <v>34</v>
      </c>
      <c r="F496" s="149" t="s">
        <v>336</v>
      </c>
      <c r="G496" s="156">
        <f>VLOOKUP(B496,'Full FBS'!$B$18:$M$2049,6,0)</f>
        <v>0</v>
      </c>
      <c r="H496" s="156">
        <f>VLOOKUP(B496,'Full FBS'!$B$18:$M$2049,7,0)</f>
        <v>0</v>
      </c>
      <c r="I496" s="156">
        <f>VLOOKUP(B496,'Full FBS'!$B$18:$M$2049,8,0)</f>
        <v>0</v>
      </c>
      <c r="J496" s="156">
        <f>VLOOKUP(B496,'Full FBS'!$B$18:$M$2049,9,0)</f>
        <v>0</v>
      </c>
      <c r="K496" s="156">
        <f>VLOOKUP(B496,'Full FBS'!$B$18:$M$2049,10,0)</f>
        <v>15</v>
      </c>
      <c r="L496" s="156">
        <f>VLOOKUP(B496,'Full FBS'!$B$18:$M$2049,11,0)</f>
        <v>186</v>
      </c>
      <c r="M496" s="156">
        <f>VLOOKUP(B496,'Full FBS'!$B$18:$M$2049,12,0)</f>
        <v>2</v>
      </c>
      <c r="N496" s="153">
        <f>SUM(G496*$D$8+H496*$D$5+I496*$D$9+J496*$D$6+K496*$D$11+L496*$D$10+M496*$D$7)</f>
        <v>38.1</v>
      </c>
      <c r="O496" s="159">
        <f>VLOOKUP(B496, 'Full FBS'!$B$18:$P$2049, 14, FALSE)</f>
        <v>1</v>
      </c>
      <c r="P496" s="160">
        <f>SUM((((I496+L496)/1200*0.35)+(J496+M496)/14*0.35)+(K496/90)*0.3)*100*O496</f>
        <v>15.425000000000001</v>
      </c>
      <c r="Q496" s="29"/>
      <c r="R496" s="14"/>
      <c r="S496" s="14"/>
      <c r="T496" s="14"/>
      <c r="U496" s="14"/>
    </row>
    <row r="497" spans="1:21" ht="13.5" customHeight="1">
      <c r="A497" s="154">
        <f>RANK(N497,$N$18:$N$850)</f>
        <v>480</v>
      </c>
      <c r="B497" s="148" t="s">
        <v>218</v>
      </c>
      <c r="C497" s="148" t="s">
        <v>407</v>
      </c>
      <c r="D497" s="149" t="s">
        <v>43</v>
      </c>
      <c r="E497" s="149" t="s">
        <v>34</v>
      </c>
      <c r="F497" s="149" t="s">
        <v>35</v>
      </c>
      <c r="G497" s="156">
        <f>VLOOKUP(B497,'Full FBS'!$B$18:$M$2049,6,0)</f>
        <v>0</v>
      </c>
      <c r="H497" s="156">
        <f>VLOOKUP(B497,'Full FBS'!$B$18:$M$2049,7,0)</f>
        <v>0</v>
      </c>
      <c r="I497" s="156">
        <f>VLOOKUP(B497,'Full FBS'!$B$18:$M$2049,8,0)</f>
        <v>0</v>
      </c>
      <c r="J497" s="156">
        <f>VLOOKUP(B497,'Full FBS'!$B$18:$M$2049,9,0)</f>
        <v>0</v>
      </c>
      <c r="K497" s="156">
        <f>VLOOKUP(B497,'Full FBS'!$B$18:$M$2049,10,0)</f>
        <v>20</v>
      </c>
      <c r="L497" s="156">
        <f>VLOOKUP(B497,'Full FBS'!$B$18:$M$2049,11,0)</f>
        <v>219</v>
      </c>
      <c r="M497" s="156">
        <f>VLOOKUP(B497,'Full FBS'!$B$18:$M$2049,12,0)</f>
        <v>1</v>
      </c>
      <c r="N497" s="153">
        <f>SUM(G497*$D$8+H497*$D$5+I497*$D$9+J497*$D$6+K497*$D$11+L497*$D$10+M497*$D$7)</f>
        <v>37.900000000000006</v>
      </c>
      <c r="O497" s="159">
        <f>VLOOKUP(B497, 'Full FBS'!$B$18:$P$2049, 14, FALSE)</f>
        <v>1</v>
      </c>
      <c r="P497" s="160">
        <f>SUM((((I497+L497)/1200*0.35)+(J497+M497)/14*0.35)+(K497/90)*0.3)*100*O497</f>
        <v>15.554166666666665</v>
      </c>
      <c r="Q497" s="29"/>
      <c r="R497" s="14"/>
      <c r="S497" s="14"/>
      <c r="T497" s="14"/>
      <c r="U497" s="14"/>
    </row>
    <row r="498" spans="1:21" ht="13.5" customHeight="1">
      <c r="A498" s="154">
        <f>RANK(N498,$N$18:$N$850)</f>
        <v>480</v>
      </c>
      <c r="B498" s="148" t="s">
        <v>1335</v>
      </c>
      <c r="C498" s="148" t="s">
        <v>443</v>
      </c>
      <c r="D498" s="149" t="s">
        <v>43</v>
      </c>
      <c r="E498" s="149" t="s">
        <v>34</v>
      </c>
      <c r="F498" s="149" t="s">
        <v>337</v>
      </c>
      <c r="G498" s="156">
        <f>VLOOKUP(B498,'Full FBS'!$B$18:$M$2049,6,0)</f>
        <v>0</v>
      </c>
      <c r="H498" s="156">
        <f>VLOOKUP(B498,'Full FBS'!$B$18:$M$2049,7,0)</f>
        <v>0</v>
      </c>
      <c r="I498" s="156">
        <f>VLOOKUP(B498,'Full FBS'!$B$18:$M$2049,8,0)</f>
        <v>0</v>
      </c>
      <c r="J498" s="156">
        <f>VLOOKUP(B498,'Full FBS'!$B$18:$M$2049,9,0)</f>
        <v>0</v>
      </c>
      <c r="K498" s="156">
        <f>VLOOKUP(B498,'Full FBS'!$B$18:$M$2049,10,0)</f>
        <v>20</v>
      </c>
      <c r="L498" s="156">
        <f>VLOOKUP(B498,'Full FBS'!$B$18:$M$2049,11,0)</f>
        <v>219</v>
      </c>
      <c r="M498" s="156">
        <f>VLOOKUP(B498,'Full FBS'!$B$18:$M$2049,12,0)</f>
        <v>1</v>
      </c>
      <c r="N498" s="153">
        <f>SUM(G498*$D$8+H498*$D$5+I498*$D$9+J498*$D$6+K498*$D$11+L498*$D$10+M498*$D$7)</f>
        <v>37.900000000000006</v>
      </c>
      <c r="O498" s="159">
        <f>VLOOKUP(B498, 'Full FBS'!$B$18:$P$2049, 14, FALSE)</f>
        <v>1</v>
      </c>
      <c r="P498" s="160">
        <f>SUM((((I498+L498)/1200*0.35)+(J498+M498)/14*0.35)+(K498/90)*0.3)*100*O498</f>
        <v>15.554166666666665</v>
      </c>
      <c r="Q498" s="29"/>
      <c r="R498" s="14"/>
      <c r="S498" s="14"/>
      <c r="T498" s="14"/>
      <c r="U498" s="14"/>
    </row>
    <row r="499" spans="1:21" ht="13.5" customHeight="1">
      <c r="A499" s="154">
        <f>RANK(N499,$N$18:$N$850)</f>
        <v>482</v>
      </c>
      <c r="B499" s="148" t="s">
        <v>1208</v>
      </c>
      <c r="C499" s="148" t="s">
        <v>426</v>
      </c>
      <c r="D499" s="149" t="s">
        <v>43</v>
      </c>
      <c r="E499" s="149" t="s">
        <v>38</v>
      </c>
      <c r="F499" s="149" t="s">
        <v>45</v>
      </c>
      <c r="G499" s="156">
        <f>VLOOKUP(B499,'Full FBS'!$B$18:$M$2049,6,0)</f>
        <v>0</v>
      </c>
      <c r="H499" s="156">
        <f>VLOOKUP(B499,'Full FBS'!$B$18:$M$2049,7,0)</f>
        <v>0</v>
      </c>
      <c r="I499" s="156">
        <f>VLOOKUP(B499,'Full FBS'!$B$18:$M$2049,8,0)</f>
        <v>0</v>
      </c>
      <c r="J499" s="156">
        <f>VLOOKUP(B499,'Full FBS'!$B$18:$M$2049,9,0)</f>
        <v>0</v>
      </c>
      <c r="K499" s="156">
        <f>VLOOKUP(B499,'Full FBS'!$B$18:$M$2049,10,0)</f>
        <v>16</v>
      </c>
      <c r="L499" s="156">
        <f>VLOOKUP(B499,'Full FBS'!$B$18:$M$2049,11,0)</f>
        <v>176</v>
      </c>
      <c r="M499" s="156">
        <f>VLOOKUP(B499,'Full FBS'!$B$18:$M$2049,12,0)</f>
        <v>2</v>
      </c>
      <c r="N499" s="153">
        <f>SUM(G499*$D$8+H499*$D$5+I499*$D$9+J499*$D$6+K499*$D$11+L499*$D$10+M499*$D$7)</f>
        <v>37.6</v>
      </c>
      <c r="O499" s="159">
        <f>VLOOKUP(B499, 'Full FBS'!$B$18:$P$2049, 14, FALSE)</f>
        <v>1</v>
      </c>
      <c r="P499" s="160">
        <f>SUM((((I499+L499)/1200*0.35)+(J499+M499)/14*0.35)+(K499/90)*0.3)*100*O499</f>
        <v>15.466666666666667</v>
      </c>
      <c r="Q499" s="29"/>
      <c r="R499" s="14"/>
      <c r="S499" s="14"/>
      <c r="T499" s="14"/>
      <c r="U499" s="14"/>
    </row>
    <row r="500" spans="1:21" ht="13.5" customHeight="1">
      <c r="A500" s="154">
        <f>RANK(N500,$N$18:$N$850)</f>
        <v>483</v>
      </c>
      <c r="B500" s="148" t="s">
        <v>1703</v>
      </c>
      <c r="C500" s="148" t="s">
        <v>55</v>
      </c>
      <c r="D500" s="149" t="s">
        <v>43</v>
      </c>
      <c r="E500" s="149" t="s">
        <v>34</v>
      </c>
      <c r="F500" s="149" t="s">
        <v>336</v>
      </c>
      <c r="G500" s="156">
        <f>VLOOKUP(B500,'Full FBS'!$B$18:$M$2049,6,0)</f>
        <v>0</v>
      </c>
      <c r="H500" s="156">
        <f>VLOOKUP(B500,'Full FBS'!$B$18:$M$2049,7,0)</f>
        <v>0</v>
      </c>
      <c r="I500" s="156">
        <f>VLOOKUP(B500,'Full FBS'!$B$18:$M$2049,8,0)</f>
        <v>0</v>
      </c>
      <c r="J500" s="156">
        <f>VLOOKUP(B500,'Full FBS'!$B$18:$M$2049,9,0)</f>
        <v>0</v>
      </c>
      <c r="K500" s="156">
        <f>VLOOKUP(B500,'Full FBS'!$B$18:$M$2049,10,0)</f>
        <v>15</v>
      </c>
      <c r="L500" s="156">
        <f>VLOOKUP(B500,'Full FBS'!$B$18:$M$2049,11,0)</f>
        <v>180</v>
      </c>
      <c r="M500" s="156">
        <f>VLOOKUP(B500,'Full FBS'!$B$18:$M$2049,12,0)</f>
        <v>2</v>
      </c>
      <c r="N500" s="153">
        <f>SUM(G500*$D$8+H500*$D$5+I500*$D$9+J500*$D$6+K500*$D$11+L500*$D$10+M500*$D$7)</f>
        <v>37.5</v>
      </c>
      <c r="O500" s="159">
        <f>VLOOKUP(B500, 'Full FBS'!$B$18:$P$2049, 14, FALSE)</f>
        <v>1</v>
      </c>
      <c r="P500" s="160">
        <f>SUM((((I500+L500)/1200*0.35)+(J500+M500)/14*0.35)+(K500/90)*0.3)*100*O500</f>
        <v>15.25</v>
      </c>
      <c r="Q500" s="29"/>
      <c r="R500" s="14"/>
      <c r="S500" s="14"/>
      <c r="T500" s="14"/>
      <c r="U500" s="14"/>
    </row>
    <row r="501" spans="1:21" ht="13.5" customHeight="1">
      <c r="A501" s="154">
        <f>RANK(N501,$N$18:$N$850)</f>
        <v>484</v>
      </c>
      <c r="B501" s="148" t="s">
        <v>539</v>
      </c>
      <c r="C501" s="148" t="s">
        <v>1049</v>
      </c>
      <c r="D501" s="149" t="s">
        <v>43</v>
      </c>
      <c r="E501" s="149" t="s">
        <v>34</v>
      </c>
      <c r="F501" s="149" t="s">
        <v>1966</v>
      </c>
      <c r="G501" s="156">
        <f>VLOOKUP(B501,'Full FBS'!$B$18:$M$2049,6,0)</f>
        <v>0</v>
      </c>
      <c r="H501" s="156">
        <f>VLOOKUP(B501,'Full FBS'!$B$18:$M$2049,7,0)</f>
        <v>0</v>
      </c>
      <c r="I501" s="156">
        <f>VLOOKUP(B501,'Full FBS'!$B$18:$M$2049,8,0)</f>
        <v>0</v>
      </c>
      <c r="J501" s="156">
        <f>VLOOKUP(B501,'Full FBS'!$B$18:$M$2049,9,0)</f>
        <v>0</v>
      </c>
      <c r="K501" s="156">
        <f>VLOOKUP(B501,'Full FBS'!$B$18:$M$2049,10,0)</f>
        <v>20</v>
      </c>
      <c r="L501" s="156">
        <f>VLOOKUP(B501,'Full FBS'!$B$18:$M$2049,11,0)</f>
        <v>210</v>
      </c>
      <c r="M501" s="156">
        <f>VLOOKUP(B501,'Full FBS'!$B$18:$M$2049,12,0)</f>
        <v>1</v>
      </c>
      <c r="N501" s="153">
        <f>SUM(G501*$D$8+H501*$D$5+I501*$D$9+J501*$D$6+K501*$D$11+L501*$D$10+M501*$D$7)</f>
        <v>37</v>
      </c>
      <c r="O501" s="159">
        <f>VLOOKUP(B501, 'Full FBS'!$B$18:$P$2049, 14, FALSE)</f>
        <v>1</v>
      </c>
      <c r="P501" s="160">
        <f>SUM((((I501+L501)/1200*0.35)+(J501+M501)/14*0.35)+(K501/90)*0.3)*100*O501</f>
        <v>15.291666666666664</v>
      </c>
      <c r="Q501" s="29"/>
      <c r="R501" s="14"/>
      <c r="S501" s="14"/>
      <c r="T501" s="14"/>
      <c r="U501" s="14"/>
    </row>
    <row r="502" spans="1:21" ht="13.5" customHeight="1">
      <c r="A502" s="154">
        <f>RANK(N502,$N$18:$N$850)</f>
        <v>484</v>
      </c>
      <c r="B502" s="148" t="s">
        <v>956</v>
      </c>
      <c r="C502" s="148" t="s">
        <v>57</v>
      </c>
      <c r="D502" s="149" t="s">
        <v>43</v>
      </c>
      <c r="E502" s="149" t="s">
        <v>34</v>
      </c>
      <c r="F502" s="149" t="s">
        <v>47</v>
      </c>
      <c r="G502" s="156">
        <f>VLOOKUP(B502,'Full FBS'!$B$18:$M$2049,6,0)</f>
        <v>0</v>
      </c>
      <c r="H502" s="156">
        <f>VLOOKUP(B502,'Full FBS'!$B$18:$M$2049,7,0)</f>
        <v>0</v>
      </c>
      <c r="I502" s="156">
        <f>VLOOKUP(B502,'Full FBS'!$B$18:$M$2049,8,0)</f>
        <v>0</v>
      </c>
      <c r="J502" s="156">
        <f>VLOOKUP(B502,'Full FBS'!$B$18:$M$2049,9,0)</f>
        <v>0</v>
      </c>
      <c r="K502" s="156">
        <f>VLOOKUP(B502,'Full FBS'!$B$18:$M$2049,10,0)</f>
        <v>19</v>
      </c>
      <c r="L502" s="156">
        <f>VLOOKUP(B502,'Full FBS'!$B$18:$M$2049,11,0)</f>
        <v>215</v>
      </c>
      <c r="M502" s="156">
        <f>VLOOKUP(B502,'Full FBS'!$B$18:$M$2049,12,0)</f>
        <v>1</v>
      </c>
      <c r="N502" s="153">
        <f>SUM(G502*$D$8+H502*$D$5+I502*$D$9+J502*$D$6+K502*$D$11+L502*$D$10+M502*$D$7)</f>
        <v>37</v>
      </c>
      <c r="O502" s="159">
        <f>VLOOKUP(B502, 'Full FBS'!$B$18:$P$2049, 14, FALSE)</f>
        <v>1</v>
      </c>
      <c r="P502" s="160">
        <f>SUM((((I502+L502)/1200*0.35)+(J502+M502)/14*0.35)+(K502/90)*0.3)*100*O502</f>
        <v>15.104166666666663</v>
      </c>
      <c r="Q502" s="29"/>
      <c r="R502" s="14"/>
      <c r="S502" s="14"/>
      <c r="T502" s="14"/>
      <c r="U502" s="14"/>
    </row>
    <row r="503" spans="1:21" ht="13.5" customHeight="1">
      <c r="A503" s="154">
        <f>RANK(N503,$N$18:$N$850)</f>
        <v>486</v>
      </c>
      <c r="B503" s="148" t="s">
        <v>1612</v>
      </c>
      <c r="C503" s="148" t="s">
        <v>430</v>
      </c>
      <c r="D503" s="149" t="s">
        <v>43</v>
      </c>
      <c r="E503" s="149" t="s">
        <v>38</v>
      </c>
      <c r="F503" s="149" t="s">
        <v>45</v>
      </c>
      <c r="G503" s="156">
        <f>VLOOKUP(B503,'Full FBS'!$B$18:$M$2049,6,0)</f>
        <v>0</v>
      </c>
      <c r="H503" s="156">
        <f>VLOOKUP(B503,'Full FBS'!$B$18:$M$2049,7,0)</f>
        <v>0</v>
      </c>
      <c r="I503" s="156">
        <f>VLOOKUP(B503,'Full FBS'!$B$18:$M$2049,8,0)</f>
        <v>0</v>
      </c>
      <c r="J503" s="156">
        <f>VLOOKUP(B503,'Full FBS'!$B$18:$M$2049,9,0)</f>
        <v>0</v>
      </c>
      <c r="K503" s="156">
        <f>VLOOKUP(B503,'Full FBS'!$B$18:$M$2049,10,0)</f>
        <v>16</v>
      </c>
      <c r="L503" s="156">
        <f>VLOOKUP(B503,'Full FBS'!$B$18:$M$2049,11,0)</f>
        <v>229</v>
      </c>
      <c r="M503" s="156">
        <f>VLOOKUP(B503,'Full FBS'!$B$18:$M$2049,12,0)</f>
        <v>1</v>
      </c>
      <c r="N503" s="153">
        <f>SUM(G503*$D$8+H503*$D$5+I503*$D$9+J503*$D$6+K503*$D$11+L503*$D$10+M503*$D$7)</f>
        <v>36.900000000000006</v>
      </c>
      <c r="O503" s="159">
        <f>VLOOKUP(B503, 'Full FBS'!$B$18:$P$2049, 14, FALSE)</f>
        <v>1</v>
      </c>
      <c r="P503" s="160">
        <f>SUM((((I503+L503)/1200*0.35)+(J503+M503)/14*0.35)+(K503/90)*0.3)*100*O503</f>
        <v>14.512500000000001</v>
      </c>
      <c r="Q503" s="29"/>
      <c r="R503" s="14"/>
      <c r="S503" s="14"/>
      <c r="T503" s="14"/>
      <c r="U503" s="14"/>
    </row>
    <row r="504" spans="1:21" ht="13.5" customHeight="1">
      <c r="A504" s="154">
        <f>RANK(N504,$N$18:$N$850)</f>
        <v>487</v>
      </c>
      <c r="B504" s="148" t="s">
        <v>548</v>
      </c>
      <c r="C504" s="148" t="s">
        <v>444</v>
      </c>
      <c r="D504" s="149" t="s">
        <v>43</v>
      </c>
      <c r="E504" s="149" t="s">
        <v>38</v>
      </c>
      <c r="F504" s="149" t="s">
        <v>37</v>
      </c>
      <c r="G504" s="156">
        <f>VLOOKUP(B504,'Full FBS'!$B$18:$M$2049,6,0)</f>
        <v>0</v>
      </c>
      <c r="H504" s="156">
        <f>VLOOKUP(B504,'Full FBS'!$B$18:$M$2049,7,0)</f>
        <v>0</v>
      </c>
      <c r="I504" s="156">
        <f>VLOOKUP(B504,'Full FBS'!$B$18:$M$2049,8,0)</f>
        <v>0</v>
      </c>
      <c r="J504" s="156">
        <f>VLOOKUP(B504,'Full FBS'!$B$18:$M$2049,9,0)</f>
        <v>0</v>
      </c>
      <c r="K504" s="156">
        <f>VLOOKUP(B504,'Full FBS'!$B$18:$M$2049,10,0)</f>
        <v>16</v>
      </c>
      <c r="L504" s="156">
        <f>VLOOKUP(B504,'Full FBS'!$B$18:$M$2049,11,0)</f>
        <v>226</v>
      </c>
      <c r="M504" s="156">
        <f>VLOOKUP(B504,'Full FBS'!$B$18:$M$2049,12,0)</f>
        <v>1</v>
      </c>
      <c r="N504" s="153">
        <f>SUM(G504*$D$8+H504*$D$5+I504*$D$9+J504*$D$6+K504*$D$11+L504*$D$10+M504*$D$7)</f>
        <v>36.6</v>
      </c>
      <c r="O504" s="159">
        <f>VLOOKUP(B504, 'Full FBS'!$B$18:$P$2049, 14, FALSE)</f>
        <v>1</v>
      </c>
      <c r="P504" s="160">
        <f>SUM((((I504+L504)/1200*0.35)+(J504+M504)/14*0.35)+(K504/90)*0.3)*100*O504</f>
        <v>14.424999999999999</v>
      </c>
      <c r="Q504" s="29"/>
      <c r="R504" s="14"/>
      <c r="S504" s="14"/>
      <c r="T504" s="14"/>
      <c r="U504" s="14"/>
    </row>
    <row r="505" spans="1:21" ht="13.5" customHeight="1">
      <c r="A505" s="154">
        <f>RANK(N505,$N$18:$N$850)</f>
        <v>488</v>
      </c>
      <c r="B505" s="148" t="s">
        <v>732</v>
      </c>
      <c r="C505" s="148" t="s">
        <v>422</v>
      </c>
      <c r="D505" s="149" t="s">
        <v>43</v>
      </c>
      <c r="E505" s="149" t="s">
        <v>38</v>
      </c>
      <c r="F505" s="149" t="s">
        <v>337</v>
      </c>
      <c r="G505" s="156">
        <f>VLOOKUP(B505,'Full FBS'!$B$18:$M$2049,6,0)</f>
        <v>0</v>
      </c>
      <c r="H505" s="156">
        <f>VLOOKUP(B505,'Full FBS'!$B$18:$M$2049,7,0)</f>
        <v>0</v>
      </c>
      <c r="I505" s="156">
        <f>VLOOKUP(B505,'Full FBS'!$B$18:$M$2049,8,0)</f>
        <v>0</v>
      </c>
      <c r="J505" s="156">
        <f>VLOOKUP(B505,'Full FBS'!$B$18:$M$2049,9,0)</f>
        <v>0</v>
      </c>
      <c r="K505" s="156">
        <f>VLOOKUP(B505,'Full FBS'!$B$18:$M$2049,10,0)</f>
        <v>19</v>
      </c>
      <c r="L505" s="156">
        <f>VLOOKUP(B505,'Full FBS'!$B$18:$M$2049,11,0)</f>
        <v>210</v>
      </c>
      <c r="M505" s="156">
        <f>VLOOKUP(B505,'Full FBS'!$B$18:$M$2049,12,0)</f>
        <v>1</v>
      </c>
      <c r="N505" s="153">
        <f>SUM(G505*$D$8+H505*$D$5+I505*$D$9+J505*$D$6+K505*$D$11+L505*$D$10+M505*$D$7)</f>
        <v>36.5</v>
      </c>
      <c r="O505" s="159">
        <f>VLOOKUP(B505, 'Full FBS'!$B$18:$P$2049, 14, FALSE)</f>
        <v>1</v>
      </c>
      <c r="P505" s="160">
        <f>SUM((((I505+L505)/1200*0.35)+(J505+M505)/14*0.35)+(K505/90)*0.3)*100*O505</f>
        <v>14.958333333333332</v>
      </c>
      <c r="Q505" s="29"/>
      <c r="R505" s="14"/>
      <c r="S505" s="14"/>
      <c r="T505" s="14"/>
      <c r="U505" s="14"/>
    </row>
    <row r="506" spans="1:21" ht="13.5" customHeight="1">
      <c r="A506" s="154">
        <f>RANK(N506,$N$18:$N$850)</f>
        <v>489</v>
      </c>
      <c r="B506" s="148" t="s">
        <v>529</v>
      </c>
      <c r="C506" s="148" t="s">
        <v>1906</v>
      </c>
      <c r="D506" s="149" t="s">
        <v>43</v>
      </c>
      <c r="E506" s="149" t="s">
        <v>34</v>
      </c>
      <c r="F506" s="149" t="s">
        <v>336</v>
      </c>
      <c r="G506" s="156">
        <f>VLOOKUP(B506,'Full FBS'!$B$18:$M$2049,6,0)</f>
        <v>0</v>
      </c>
      <c r="H506" s="156">
        <f>VLOOKUP(B506,'Full FBS'!$B$18:$M$2049,7,0)</f>
        <v>0</v>
      </c>
      <c r="I506" s="156">
        <f>VLOOKUP(B506,'Full FBS'!$B$18:$M$2049,8,0)</f>
        <v>0</v>
      </c>
      <c r="J506" s="156">
        <f>VLOOKUP(B506,'Full FBS'!$B$18:$M$2049,9,0)</f>
        <v>0</v>
      </c>
      <c r="K506" s="156">
        <f>VLOOKUP(B506,'Full FBS'!$B$18:$M$2049,10,0)</f>
        <v>16</v>
      </c>
      <c r="L506" s="156">
        <f>VLOOKUP(B506,'Full FBS'!$B$18:$M$2049,11,0)</f>
        <v>224</v>
      </c>
      <c r="M506" s="156">
        <f>VLOOKUP(B506,'Full FBS'!$B$18:$M$2049,12,0)</f>
        <v>1</v>
      </c>
      <c r="N506" s="153">
        <f>SUM(G506*$D$8+H506*$D$5+I506*$D$9+J506*$D$6+K506*$D$11+L506*$D$10+M506*$D$7)</f>
        <v>36.400000000000006</v>
      </c>
      <c r="O506" s="159">
        <f>VLOOKUP(B506, 'Full FBS'!$B$18:$P$2049, 14, FALSE)</f>
        <v>1</v>
      </c>
      <c r="P506" s="160">
        <f>SUM((((I506+L506)/1200*0.35)+(J506+M506)/14*0.35)+(K506/90)*0.3)*100*O506</f>
        <v>14.366666666666667</v>
      </c>
      <c r="Q506" s="29"/>
      <c r="R506" s="14"/>
      <c r="S506" s="14"/>
      <c r="T506" s="14"/>
      <c r="U506" s="14"/>
    </row>
    <row r="507" spans="1:21" ht="13.5" customHeight="1">
      <c r="A507" s="154">
        <f>RANK(N507,$N$18:$N$850)</f>
        <v>489</v>
      </c>
      <c r="B507" s="148" t="s">
        <v>2013</v>
      </c>
      <c r="C507" s="148" t="s">
        <v>1937</v>
      </c>
      <c r="D507" s="149" t="s">
        <v>43</v>
      </c>
      <c r="E507" s="149" t="s">
        <v>1965</v>
      </c>
      <c r="F507" s="149" t="s">
        <v>35</v>
      </c>
      <c r="G507" s="156">
        <f>VLOOKUP(B507,'Full FBS'!$B$18:$M$2049,6,0)</f>
        <v>0</v>
      </c>
      <c r="H507" s="156">
        <f>VLOOKUP(B507,'Full FBS'!$B$18:$M$2049,7,0)</f>
        <v>0</v>
      </c>
      <c r="I507" s="156">
        <f>VLOOKUP(B507,'Full FBS'!$B$18:$M$2049,8,0)</f>
        <v>0</v>
      </c>
      <c r="J507" s="156">
        <f>VLOOKUP(B507,'Full FBS'!$B$18:$M$2049,9,0)</f>
        <v>0</v>
      </c>
      <c r="K507" s="156">
        <f>VLOOKUP(B507,'Full FBS'!$B$18:$M$2049,10,0)</f>
        <v>14</v>
      </c>
      <c r="L507" s="156">
        <f>VLOOKUP(B507,'Full FBS'!$B$18:$M$2049,11,0)</f>
        <v>174</v>
      </c>
      <c r="M507" s="156">
        <f>VLOOKUP(B507,'Full FBS'!$B$18:$M$2049,12,0)</f>
        <v>2</v>
      </c>
      <c r="N507" s="153">
        <f>SUM(G507*$D$8+H507*$D$5+I507*$D$9+J507*$D$6+K507*$D$11+L507*$D$10+M507*$D$7)</f>
        <v>36.400000000000006</v>
      </c>
      <c r="O507" s="159">
        <f>VLOOKUP(B507, 'Full FBS'!$B$18:$P$2049, 14, FALSE)</f>
        <v>1</v>
      </c>
      <c r="P507" s="160">
        <f>SUM((((I507+L507)/1200*0.35)+(J507+M507)/14*0.35)+(K507/90)*0.3)*100*O507</f>
        <v>14.741666666666667</v>
      </c>
      <c r="Q507" s="29"/>
      <c r="R507" s="14"/>
      <c r="S507" s="14"/>
      <c r="T507" s="14"/>
      <c r="U507" s="14"/>
    </row>
    <row r="508" spans="1:21" ht="13.5" customHeight="1">
      <c r="A508" s="154">
        <f>RANK(N508,$N$18:$N$850)</f>
        <v>491</v>
      </c>
      <c r="B508" s="148" t="s">
        <v>1499</v>
      </c>
      <c r="C508" s="148" t="s">
        <v>433</v>
      </c>
      <c r="D508" s="149" t="s">
        <v>43</v>
      </c>
      <c r="E508" s="149" t="s">
        <v>36</v>
      </c>
      <c r="F508" s="149" t="s">
        <v>37</v>
      </c>
      <c r="G508" s="156">
        <f>VLOOKUP(B508,'Full FBS'!$B$18:$M$2049,6,0)</f>
        <v>0</v>
      </c>
      <c r="H508" s="156">
        <f>VLOOKUP(B508,'Full FBS'!$B$18:$M$2049,7,0)</f>
        <v>0</v>
      </c>
      <c r="I508" s="156">
        <f>VLOOKUP(B508,'Full FBS'!$B$18:$M$2049,8,0)</f>
        <v>0</v>
      </c>
      <c r="J508" s="156">
        <f>VLOOKUP(B508,'Full FBS'!$B$18:$M$2049,9,0)</f>
        <v>0</v>
      </c>
      <c r="K508" s="156">
        <f>VLOOKUP(B508,'Full FBS'!$B$18:$M$2049,10,0)</f>
        <v>16</v>
      </c>
      <c r="L508" s="156">
        <f>VLOOKUP(B508,'Full FBS'!$B$18:$M$2049,11,0)</f>
        <v>220</v>
      </c>
      <c r="M508" s="156">
        <f>VLOOKUP(B508,'Full FBS'!$B$18:$M$2049,12,0)</f>
        <v>1</v>
      </c>
      <c r="N508" s="153">
        <f>SUM(G508*$D$8+H508*$D$5+I508*$D$9+J508*$D$6+K508*$D$11+L508*$D$10+M508*$D$7)</f>
        <v>36</v>
      </c>
      <c r="O508" s="159">
        <f>VLOOKUP(B508, 'Full FBS'!$B$18:$P$2049, 14, FALSE)</f>
        <v>1</v>
      </c>
      <c r="P508" s="160">
        <f>SUM((((I508+L508)/1200*0.35)+(J508+M508)/14*0.35)+(K508/90)*0.3)*100*O508</f>
        <v>14.249999999999998</v>
      </c>
      <c r="Q508" s="29"/>
      <c r="R508" s="14"/>
      <c r="S508" s="14"/>
      <c r="T508" s="14"/>
      <c r="U508" s="14"/>
    </row>
    <row r="509" spans="1:21" ht="13.5" customHeight="1">
      <c r="A509" s="154">
        <f>RANK(N509,$N$18:$N$850)</f>
        <v>492</v>
      </c>
      <c r="B509" s="148" t="s">
        <v>1713</v>
      </c>
      <c r="C509" s="148" t="s">
        <v>445</v>
      </c>
      <c r="D509" s="149" t="s">
        <v>43</v>
      </c>
      <c r="E509" s="149" t="s">
        <v>38</v>
      </c>
      <c r="F509" s="149" t="s">
        <v>47</v>
      </c>
      <c r="G509" s="156">
        <f>VLOOKUP(B509,'Full FBS'!$B$18:$M$2049,6,0)</f>
        <v>0</v>
      </c>
      <c r="H509" s="156">
        <f>VLOOKUP(B509,'Full FBS'!$B$18:$M$2049,7,0)</f>
        <v>0</v>
      </c>
      <c r="I509" s="156">
        <f>VLOOKUP(B509,'Full FBS'!$B$18:$M$2049,8,0)</f>
        <v>0</v>
      </c>
      <c r="J509" s="156">
        <f>VLOOKUP(B509,'Full FBS'!$B$18:$M$2049,9,0)</f>
        <v>0</v>
      </c>
      <c r="K509" s="156">
        <f>VLOOKUP(B509,'Full FBS'!$B$18:$M$2049,10,0)</f>
        <v>19</v>
      </c>
      <c r="L509" s="156">
        <f>VLOOKUP(B509,'Full FBS'!$B$18:$M$2049,11,0)</f>
        <v>203</v>
      </c>
      <c r="M509" s="156">
        <f>VLOOKUP(B509,'Full FBS'!$B$18:$M$2049,12,0)</f>
        <v>1</v>
      </c>
      <c r="N509" s="153">
        <f>SUM(G509*$D$8+H509*$D$5+I509*$D$9+J509*$D$6+K509*$D$11+L509*$D$10+M509*$D$7)</f>
        <v>35.799999999999997</v>
      </c>
      <c r="O509" s="159">
        <f>VLOOKUP(B509, 'Full FBS'!$B$18:$P$2049, 14, FALSE)</f>
        <v>1</v>
      </c>
      <c r="P509" s="160">
        <f>SUM((((I509+L509)/1200*0.35)+(J509+M509)/14*0.35)+(K509/90)*0.3)*100*O509</f>
        <v>14.754166666666665</v>
      </c>
      <c r="Q509" s="29"/>
      <c r="R509" s="14"/>
      <c r="S509" s="14"/>
      <c r="T509" s="14"/>
      <c r="U509" s="14"/>
    </row>
    <row r="510" spans="1:21" ht="13.5" customHeight="1">
      <c r="A510" s="154">
        <f>RANK(N510,$N$18:$N$850)</f>
        <v>493</v>
      </c>
      <c r="B510" s="148" t="s">
        <v>1226</v>
      </c>
      <c r="C510" s="148" t="s">
        <v>451</v>
      </c>
      <c r="D510" s="149" t="s">
        <v>43</v>
      </c>
      <c r="E510" s="149" t="s">
        <v>36</v>
      </c>
      <c r="F510" s="149" t="s">
        <v>336</v>
      </c>
      <c r="G510" s="156">
        <f>VLOOKUP(B510,'Full FBS'!$B$18:$M$2049,6,0)</f>
        <v>0</v>
      </c>
      <c r="H510" s="156">
        <f>VLOOKUP(B510,'Full FBS'!$B$18:$M$2049,7,0)</f>
        <v>0</v>
      </c>
      <c r="I510" s="156">
        <f>VLOOKUP(B510,'Full FBS'!$B$18:$M$2049,8,0)</f>
        <v>0</v>
      </c>
      <c r="J510" s="156">
        <f>VLOOKUP(B510,'Full FBS'!$B$18:$M$2049,9,0)</f>
        <v>0</v>
      </c>
      <c r="K510" s="156">
        <f>VLOOKUP(B510,'Full FBS'!$B$18:$M$2049,10,0)</f>
        <v>10</v>
      </c>
      <c r="L510" s="156">
        <f>VLOOKUP(B510,'Full FBS'!$B$18:$M$2049,11,0)</f>
        <v>187</v>
      </c>
      <c r="M510" s="156">
        <f>VLOOKUP(B510,'Full FBS'!$B$18:$M$2049,12,0)</f>
        <v>2</v>
      </c>
      <c r="N510" s="153">
        <f>SUM(G510*$D$8+H510*$D$5+I510*$D$9+J510*$D$6+K510*$D$11+L510*$D$10+M510*$D$7)</f>
        <v>35.700000000000003</v>
      </c>
      <c r="O510" s="159">
        <f>VLOOKUP(B510, 'Full FBS'!$B$18:$P$2049, 14, FALSE)</f>
        <v>1</v>
      </c>
      <c r="P510" s="160">
        <f>SUM((((I510+L510)/1200*0.35)+(J510+M510)/14*0.35)+(K510/90)*0.3)*100*O510</f>
        <v>13.7875</v>
      </c>
      <c r="Q510" s="29"/>
      <c r="R510" s="14"/>
      <c r="S510" s="14"/>
      <c r="T510" s="14"/>
      <c r="U510" s="14"/>
    </row>
    <row r="511" spans="1:21" ht="13.5" customHeight="1">
      <c r="A511" s="154">
        <f>RANK(N511,$N$18:$N$850)</f>
        <v>493</v>
      </c>
      <c r="B511" s="148" t="s">
        <v>2010</v>
      </c>
      <c r="C511" s="148" t="s">
        <v>1936</v>
      </c>
      <c r="D511" s="149" t="s">
        <v>43</v>
      </c>
      <c r="E511" s="149" t="s">
        <v>38</v>
      </c>
      <c r="F511" s="149" t="s">
        <v>48</v>
      </c>
      <c r="G511" s="156">
        <f>VLOOKUP(B511,'Full FBS'!$B$18:$M$2049,6,0)</f>
        <v>0</v>
      </c>
      <c r="H511" s="156">
        <f>VLOOKUP(B511,'Full FBS'!$B$18:$M$2049,7,0)</f>
        <v>0</v>
      </c>
      <c r="I511" s="156">
        <f>VLOOKUP(B511,'Full FBS'!$B$18:$M$2049,8,0)</f>
        <v>0</v>
      </c>
      <c r="J511" s="156">
        <f>VLOOKUP(B511,'Full FBS'!$B$18:$M$2049,9,0)</f>
        <v>0</v>
      </c>
      <c r="K511" s="156">
        <f>VLOOKUP(B511,'Full FBS'!$B$18:$M$2049,10,0)</f>
        <v>18</v>
      </c>
      <c r="L511" s="156">
        <f>VLOOKUP(B511,'Full FBS'!$B$18:$M$2049,11,0)</f>
        <v>207</v>
      </c>
      <c r="M511" s="156">
        <f>VLOOKUP(B511,'Full FBS'!$B$18:$M$2049,12,0)</f>
        <v>1</v>
      </c>
      <c r="N511" s="153">
        <f>SUM(G511*$D$8+H511*$D$5+I511*$D$9+J511*$D$6+K511*$D$11+L511*$D$10+M511*$D$7)</f>
        <v>35.700000000000003</v>
      </c>
      <c r="O511" s="159">
        <f>VLOOKUP(B511, 'Full FBS'!$B$18:$P$2049, 14, FALSE)</f>
        <v>1</v>
      </c>
      <c r="P511" s="160">
        <f>SUM((((I511+L511)/1200*0.35)+(J511+M511)/14*0.35)+(K511/90)*0.3)*100*O511</f>
        <v>14.537499999999998</v>
      </c>
      <c r="Q511" s="29"/>
      <c r="R511" s="14"/>
      <c r="S511" s="14"/>
      <c r="T511" s="14"/>
      <c r="U511" s="14"/>
    </row>
    <row r="512" spans="1:21" ht="13.5" customHeight="1">
      <c r="A512" s="154">
        <f>RANK(N512,$N$18:$N$850)</f>
        <v>495</v>
      </c>
      <c r="B512" s="148" t="s">
        <v>498</v>
      </c>
      <c r="C512" s="148" t="s">
        <v>429</v>
      </c>
      <c r="D512" s="149" t="s">
        <v>43</v>
      </c>
      <c r="E512" s="149" t="s">
        <v>34</v>
      </c>
      <c r="F512" s="149" t="s">
        <v>336</v>
      </c>
      <c r="G512" s="156">
        <f>VLOOKUP(B512,'Full FBS'!$B$18:$M$2049,6,0)</f>
        <v>0</v>
      </c>
      <c r="H512" s="156">
        <f>VLOOKUP(B512,'Full FBS'!$B$18:$M$2049,7,0)</f>
        <v>0</v>
      </c>
      <c r="I512" s="156">
        <f>VLOOKUP(B512,'Full FBS'!$B$18:$M$2049,8,0)</f>
        <v>0</v>
      </c>
      <c r="J512" s="156">
        <f>VLOOKUP(B512,'Full FBS'!$B$18:$M$2049,9,0)</f>
        <v>0</v>
      </c>
      <c r="K512" s="156">
        <f>VLOOKUP(B512,'Full FBS'!$B$18:$M$2049,10,0)</f>
        <v>17</v>
      </c>
      <c r="L512" s="156">
        <f>VLOOKUP(B512,'Full FBS'!$B$18:$M$2049,11,0)</f>
        <v>211</v>
      </c>
      <c r="M512" s="156">
        <f>VLOOKUP(B512,'Full FBS'!$B$18:$M$2049,12,0)</f>
        <v>1</v>
      </c>
      <c r="N512" s="153">
        <f>SUM(G512*$D$8+H512*$D$5+I512*$D$9+J512*$D$6+K512*$D$11+L512*$D$10+M512*$D$7)</f>
        <v>35.6</v>
      </c>
      <c r="O512" s="159">
        <f>VLOOKUP(B512, 'Full FBS'!$B$18:$P$2049, 14, FALSE)</f>
        <v>1</v>
      </c>
      <c r="P512" s="160">
        <f>SUM((((I512+L512)/1200*0.35)+(J512+M512)/14*0.35)+(K512/90)*0.3)*100*O512</f>
        <v>14.320833333333333</v>
      </c>
      <c r="Q512" s="29"/>
      <c r="R512" s="14"/>
      <c r="S512" s="14"/>
      <c r="T512" s="14"/>
      <c r="U512" s="14"/>
    </row>
    <row r="513" spans="1:21" ht="13.5" customHeight="1">
      <c r="A513" s="154">
        <f>RANK(N513,$N$18:$N$850)</f>
        <v>496</v>
      </c>
      <c r="B513" s="148" t="s">
        <v>696</v>
      </c>
      <c r="C513" s="148" t="s">
        <v>403</v>
      </c>
      <c r="D513" s="149" t="s">
        <v>43</v>
      </c>
      <c r="E513" s="149" t="s">
        <v>38</v>
      </c>
      <c r="F513" s="149" t="s">
        <v>45</v>
      </c>
      <c r="G513" s="156">
        <f>VLOOKUP(B513,'Full FBS'!$B$18:$M$2049,6,0)</f>
        <v>0</v>
      </c>
      <c r="H513" s="156">
        <f>VLOOKUP(B513,'Full FBS'!$B$18:$M$2049,7,0)</f>
        <v>0</v>
      </c>
      <c r="I513" s="156">
        <f>VLOOKUP(B513,'Full FBS'!$B$18:$M$2049,8,0)</f>
        <v>0</v>
      </c>
      <c r="J513" s="156">
        <f>VLOOKUP(B513,'Full FBS'!$B$18:$M$2049,9,0)</f>
        <v>0</v>
      </c>
      <c r="K513" s="156">
        <f>VLOOKUP(B513,'Full FBS'!$B$18:$M$2049,10,0)</f>
        <v>17</v>
      </c>
      <c r="L513" s="156">
        <f>VLOOKUP(B513,'Full FBS'!$B$18:$M$2049,11,0)</f>
        <v>210</v>
      </c>
      <c r="M513" s="156">
        <f>VLOOKUP(B513,'Full FBS'!$B$18:$M$2049,12,0)</f>
        <v>1</v>
      </c>
      <c r="N513" s="153">
        <f>SUM(G513*$D$8+H513*$D$5+I513*$D$9+J513*$D$6+K513*$D$11+L513*$D$10+M513*$D$7)</f>
        <v>35.5</v>
      </c>
      <c r="O513" s="159">
        <f>VLOOKUP(B513, 'Full FBS'!$B$18:$P$2049, 14, FALSE)</f>
        <v>1</v>
      </c>
      <c r="P513" s="160">
        <f>SUM((((I513+L513)/1200*0.35)+(J513+M513)/14*0.35)+(K513/90)*0.3)*100*O513</f>
        <v>14.291666666666666</v>
      </c>
      <c r="Q513" s="29"/>
      <c r="R513" s="14"/>
      <c r="S513" s="14"/>
      <c r="T513" s="14"/>
      <c r="U513" s="14"/>
    </row>
    <row r="514" spans="1:21" ht="13.5" customHeight="1">
      <c r="A514" s="154">
        <f>RANK(N514,$N$18:$N$850)</f>
        <v>497</v>
      </c>
      <c r="B514" s="148" t="s">
        <v>1567</v>
      </c>
      <c r="C514" s="148" t="s">
        <v>436</v>
      </c>
      <c r="D514" s="149" t="s">
        <v>43</v>
      </c>
      <c r="E514" s="149" t="s">
        <v>34</v>
      </c>
      <c r="F514" s="149" t="s">
        <v>41</v>
      </c>
      <c r="G514" s="156">
        <f>VLOOKUP(B514,'Full FBS'!$B$18:$M$2049,6,0)</f>
        <v>0</v>
      </c>
      <c r="H514" s="156">
        <f>VLOOKUP(B514,'Full FBS'!$B$18:$M$2049,7,0)</f>
        <v>0</v>
      </c>
      <c r="I514" s="156">
        <f>VLOOKUP(B514,'Full FBS'!$B$18:$M$2049,8,0)</f>
        <v>0</v>
      </c>
      <c r="J514" s="156">
        <f>VLOOKUP(B514,'Full FBS'!$B$18:$M$2049,9,0)</f>
        <v>0</v>
      </c>
      <c r="K514" s="156">
        <f>VLOOKUP(B514,'Full FBS'!$B$18:$M$2049,10,0)</f>
        <v>15</v>
      </c>
      <c r="L514" s="156">
        <f>VLOOKUP(B514,'Full FBS'!$B$18:$M$2049,11,0)</f>
        <v>218</v>
      </c>
      <c r="M514" s="156">
        <f>VLOOKUP(B514,'Full FBS'!$B$18:$M$2049,12,0)</f>
        <v>1</v>
      </c>
      <c r="N514" s="153">
        <f>SUM(G514*$D$8+H514*$D$5+I514*$D$9+J514*$D$6+K514*$D$11+L514*$D$10+M514*$D$7)</f>
        <v>35.299999999999997</v>
      </c>
      <c r="O514" s="159">
        <f>VLOOKUP(B514, 'Full FBS'!$B$18:$P$2049, 14, FALSE)</f>
        <v>1</v>
      </c>
      <c r="P514" s="160">
        <f>SUM((((I514+L514)/1200*0.35)+(J514+M514)/14*0.35)+(K514/90)*0.3)*100*O514</f>
        <v>13.858333333333331</v>
      </c>
      <c r="Q514" s="29"/>
      <c r="R514" s="14"/>
      <c r="S514" s="14"/>
      <c r="T514" s="14"/>
      <c r="U514" s="14"/>
    </row>
    <row r="515" spans="1:21" ht="13.5" customHeight="1">
      <c r="A515" s="154">
        <f>RANK(N515,$N$18:$N$850)</f>
        <v>497</v>
      </c>
      <c r="B515" s="148" t="s">
        <v>2151</v>
      </c>
      <c r="C515" s="148" t="s">
        <v>1064</v>
      </c>
      <c r="D515" s="149" t="s">
        <v>43</v>
      </c>
      <c r="E515" s="149" t="s">
        <v>36</v>
      </c>
      <c r="F515" s="149" t="s">
        <v>335</v>
      </c>
      <c r="G515" s="156">
        <f>VLOOKUP(B515,'Full FBS'!$B$18:$M$2049,6,0)</f>
        <v>0</v>
      </c>
      <c r="H515" s="156">
        <f>VLOOKUP(B515,'Full FBS'!$B$18:$M$2049,7,0)</f>
        <v>0</v>
      </c>
      <c r="I515" s="156">
        <f>VLOOKUP(B515,'Full FBS'!$B$18:$M$2049,8,0)</f>
        <v>0</v>
      </c>
      <c r="J515" s="156">
        <f>VLOOKUP(B515,'Full FBS'!$B$18:$M$2049,9,0)</f>
        <v>0</v>
      </c>
      <c r="K515" s="156">
        <f>VLOOKUP(B515,'Full FBS'!$B$18:$M$2049,10,0)</f>
        <v>16</v>
      </c>
      <c r="L515" s="156">
        <f>VLOOKUP(B515,'Full FBS'!$B$18:$M$2049,11,0)</f>
        <v>213</v>
      </c>
      <c r="M515" s="156">
        <f>VLOOKUP(B515,'Full FBS'!$B$18:$M$2049,12,0)</f>
        <v>1</v>
      </c>
      <c r="N515" s="153">
        <f>SUM(G515*$D$8+H515*$D$5+I515*$D$9+J515*$D$6+K515*$D$11+L515*$D$10+M515*$D$7)</f>
        <v>35.299999999999997</v>
      </c>
      <c r="O515" s="159">
        <f>VLOOKUP(B515, 'Full FBS'!$B$18:$P$2049, 14, FALSE)</f>
        <v>1</v>
      </c>
      <c r="P515" s="160">
        <f>SUM((((I515+L515)/1200*0.35)+(J515+M515)/14*0.35)+(K515/90)*0.3)*100*O515</f>
        <v>14.045833333333333</v>
      </c>
      <c r="Q515" s="29"/>
      <c r="R515" s="14"/>
      <c r="S515" s="14"/>
      <c r="T515" s="14"/>
      <c r="U515" s="14"/>
    </row>
    <row r="516" spans="1:21" ht="13.5" customHeight="1">
      <c r="A516" s="154">
        <f>RANK(N516,$N$18:$N$850)</f>
        <v>499</v>
      </c>
      <c r="B516" s="148" t="s">
        <v>2005</v>
      </c>
      <c r="C516" s="148" t="s">
        <v>1930</v>
      </c>
      <c r="D516" s="149" t="s">
        <v>43</v>
      </c>
      <c r="E516" s="149" t="s">
        <v>38</v>
      </c>
      <c r="F516" s="149" t="s">
        <v>1966</v>
      </c>
      <c r="G516" s="156">
        <f>VLOOKUP(B516,'Full FBS'!$B$18:$M$2049,6,0)</f>
        <v>0</v>
      </c>
      <c r="H516" s="156">
        <f>VLOOKUP(B516,'Full FBS'!$B$18:$M$2049,7,0)</f>
        <v>0</v>
      </c>
      <c r="I516" s="156">
        <f>VLOOKUP(B516,'Full FBS'!$B$18:$M$2049,8,0)</f>
        <v>0</v>
      </c>
      <c r="J516" s="156">
        <f>VLOOKUP(B516,'Full FBS'!$B$18:$M$2049,9,0)</f>
        <v>0</v>
      </c>
      <c r="K516" s="156">
        <f>VLOOKUP(B516,'Full FBS'!$B$18:$M$2049,10,0)</f>
        <v>16</v>
      </c>
      <c r="L516" s="156">
        <f>VLOOKUP(B516,'Full FBS'!$B$18:$M$2049,11,0)</f>
        <v>209</v>
      </c>
      <c r="M516" s="156">
        <f>VLOOKUP(B516,'Full FBS'!$B$18:$M$2049,12,0)</f>
        <v>1</v>
      </c>
      <c r="N516" s="153">
        <f>SUM(G516*$D$8+H516*$D$5+I516*$D$9+J516*$D$6+K516*$D$11+L516*$D$10+M516*$D$7)</f>
        <v>34.900000000000006</v>
      </c>
      <c r="O516" s="159">
        <f>VLOOKUP(B516, 'Full FBS'!$B$18:$P$2049, 14, FALSE)</f>
        <v>1</v>
      </c>
      <c r="P516" s="160">
        <f>SUM((((I516+L516)/1200*0.35)+(J516+M516)/14*0.35)+(K516/90)*0.3)*100*O516</f>
        <v>13.929166666666667</v>
      </c>
      <c r="Q516" s="29"/>
      <c r="R516" s="14"/>
      <c r="S516" s="14"/>
      <c r="T516" s="14"/>
      <c r="U516" s="14"/>
    </row>
    <row r="517" spans="1:21" ht="13.5" customHeight="1">
      <c r="A517" s="154">
        <f>RANK(N517,$N$18:$N$850)</f>
        <v>500</v>
      </c>
      <c r="B517" s="148" t="s">
        <v>63</v>
      </c>
      <c r="C517" s="148" t="s">
        <v>1045</v>
      </c>
      <c r="D517" s="149" t="s">
        <v>43</v>
      </c>
      <c r="E517" s="149" t="s">
        <v>34</v>
      </c>
      <c r="F517" s="149" t="s">
        <v>336</v>
      </c>
      <c r="G517" s="156">
        <f>VLOOKUP(B517,'Full FBS'!$B$18:$M$2049,6,0)</f>
        <v>0</v>
      </c>
      <c r="H517" s="156">
        <f>VLOOKUP(B517,'Full FBS'!$B$18:$M$2049,7,0)</f>
        <v>0</v>
      </c>
      <c r="I517" s="156">
        <f>VLOOKUP(B517,'Full FBS'!$B$18:$M$2049,8,0)</f>
        <v>0</v>
      </c>
      <c r="J517" s="156">
        <f>VLOOKUP(B517,'Full FBS'!$B$18:$M$2049,9,0)</f>
        <v>0</v>
      </c>
      <c r="K517" s="156">
        <f>VLOOKUP(B517,'Full FBS'!$B$18:$M$2049,10,0)</f>
        <v>18</v>
      </c>
      <c r="L517" s="156">
        <f>VLOOKUP(B517,'Full FBS'!$B$18:$M$2049,11,0)</f>
        <v>198</v>
      </c>
      <c r="M517" s="156">
        <f>VLOOKUP(B517,'Full FBS'!$B$18:$M$2049,12,0)</f>
        <v>1</v>
      </c>
      <c r="N517" s="153">
        <f>SUM(G517*$D$8+H517*$D$5+I517*$D$9+J517*$D$6+K517*$D$11+L517*$D$10+M517*$D$7)</f>
        <v>34.799999999999997</v>
      </c>
      <c r="O517" s="159">
        <f>VLOOKUP(B517, 'Full FBS'!$B$18:$P$2049, 14, FALSE)</f>
        <v>1</v>
      </c>
      <c r="P517" s="160">
        <f>SUM((((I517+L517)/1200*0.35)+(J517+M517)/14*0.35)+(K517/90)*0.3)*100*O517</f>
        <v>14.274999999999999</v>
      </c>
      <c r="Q517" s="29"/>
      <c r="R517" s="14"/>
      <c r="S517" s="14"/>
      <c r="T517" s="14"/>
      <c r="U517" s="14"/>
    </row>
    <row r="518" spans="1:21" ht="13.5" customHeight="1">
      <c r="A518" s="154">
        <f>RANK(N518,$N$18:$N$850)</f>
        <v>501</v>
      </c>
      <c r="B518" s="148" t="s">
        <v>382</v>
      </c>
      <c r="C518" s="148" t="s">
        <v>415</v>
      </c>
      <c r="D518" s="149" t="s">
        <v>43</v>
      </c>
      <c r="E518" s="149" t="s">
        <v>34</v>
      </c>
      <c r="F518" s="149" t="s">
        <v>47</v>
      </c>
      <c r="G518" s="156">
        <f>VLOOKUP(B518,'Full FBS'!$B$18:$M$2049,6,0)</f>
        <v>0</v>
      </c>
      <c r="H518" s="156">
        <f>VLOOKUP(B518,'Full FBS'!$B$18:$M$2049,7,0)</f>
        <v>0</v>
      </c>
      <c r="I518" s="156">
        <f>VLOOKUP(B518,'Full FBS'!$B$18:$M$2049,8,0)</f>
        <v>0</v>
      </c>
      <c r="J518" s="156">
        <f>VLOOKUP(B518,'Full FBS'!$B$18:$M$2049,9,0)</f>
        <v>0</v>
      </c>
      <c r="K518" s="156">
        <f>VLOOKUP(B518,'Full FBS'!$B$18:$M$2049,10,0)</f>
        <v>18</v>
      </c>
      <c r="L518" s="156">
        <f>VLOOKUP(B518,'Full FBS'!$B$18:$M$2049,11,0)</f>
        <v>196</v>
      </c>
      <c r="M518" s="156">
        <f>VLOOKUP(B518,'Full FBS'!$B$18:$M$2049,12,0)</f>
        <v>1</v>
      </c>
      <c r="N518" s="153">
        <f>SUM(G518*$D$8+H518*$D$5+I518*$D$9+J518*$D$6+K518*$D$11+L518*$D$10+M518*$D$7)</f>
        <v>34.6</v>
      </c>
      <c r="O518" s="159">
        <f>VLOOKUP(B518, 'Full FBS'!$B$18:$P$2049, 14, FALSE)</f>
        <v>1</v>
      </c>
      <c r="P518" s="160">
        <f>SUM((((I518+L518)/1200*0.35)+(J518+M518)/14*0.35)+(K518/90)*0.3)*100*O518</f>
        <v>14.216666666666667</v>
      </c>
      <c r="Q518" s="29"/>
      <c r="R518" s="14"/>
      <c r="S518" s="14"/>
      <c r="T518" s="14"/>
      <c r="U518" s="14"/>
    </row>
    <row r="519" spans="1:21" ht="13.5" customHeight="1">
      <c r="A519" s="154">
        <f>RANK(N519,$N$18:$N$850)</f>
        <v>502</v>
      </c>
      <c r="B519" s="148" t="s">
        <v>865</v>
      </c>
      <c r="C519" s="148" t="s">
        <v>448</v>
      </c>
      <c r="D519" s="149" t="s">
        <v>43</v>
      </c>
      <c r="E519" s="149" t="s">
        <v>34</v>
      </c>
      <c r="F519" s="149" t="s">
        <v>47</v>
      </c>
      <c r="G519" s="156">
        <f>VLOOKUP(B519,'Full FBS'!$B$18:$M$2049,6,0)</f>
        <v>0</v>
      </c>
      <c r="H519" s="156">
        <f>VLOOKUP(B519,'Full FBS'!$B$18:$M$2049,7,0)</f>
        <v>0</v>
      </c>
      <c r="I519" s="156">
        <f>VLOOKUP(B519,'Full FBS'!$B$18:$M$2049,8,0)</f>
        <v>25</v>
      </c>
      <c r="J519" s="156">
        <f>VLOOKUP(B519,'Full FBS'!$B$18:$M$2049,9,0)</f>
        <v>0</v>
      </c>
      <c r="K519" s="156">
        <f>VLOOKUP(B519,'Full FBS'!$B$18:$M$2049,10,0)</f>
        <v>14</v>
      </c>
      <c r="L519" s="156">
        <f>VLOOKUP(B519,'Full FBS'!$B$18:$M$2049,11,0)</f>
        <v>189</v>
      </c>
      <c r="M519" s="156">
        <f>VLOOKUP(B519,'Full FBS'!$B$18:$M$2049,12,0)</f>
        <v>1</v>
      </c>
      <c r="N519" s="153">
        <f>SUM(G519*$D$8+H519*$D$5+I519*$D$9+J519*$D$6+K519*$D$11+L519*$D$10+M519*$D$7)</f>
        <v>34.400000000000006</v>
      </c>
      <c r="O519" s="159">
        <f>VLOOKUP(B519, 'Full FBS'!$B$18:$P$2049, 14, FALSE)</f>
        <v>1</v>
      </c>
      <c r="P519" s="160">
        <f>SUM((((I519+L519)/1200*0.35)+(J519+M519)/14*0.35)+(K519/90)*0.3)*100*O519</f>
        <v>13.408333333333333</v>
      </c>
      <c r="Q519" s="29"/>
      <c r="R519" s="14"/>
      <c r="S519" s="14"/>
      <c r="T519" s="14"/>
      <c r="U519" s="14"/>
    </row>
    <row r="520" spans="1:21" ht="13.5" customHeight="1">
      <c r="A520" s="154">
        <f>RANK(N520,$N$18:$N$850)</f>
        <v>503</v>
      </c>
      <c r="B520" s="148" t="s">
        <v>1227</v>
      </c>
      <c r="C520" s="148" t="s">
        <v>451</v>
      </c>
      <c r="D520" s="149" t="s">
        <v>43</v>
      </c>
      <c r="E520" s="149" t="s">
        <v>38</v>
      </c>
      <c r="F520" s="149" t="s">
        <v>336</v>
      </c>
      <c r="G520" s="156">
        <f>VLOOKUP(B520,'Full FBS'!$B$18:$M$2049,6,0)</f>
        <v>0</v>
      </c>
      <c r="H520" s="156">
        <f>VLOOKUP(B520,'Full FBS'!$B$18:$M$2049,7,0)</f>
        <v>0</v>
      </c>
      <c r="I520" s="156">
        <f>VLOOKUP(B520,'Full FBS'!$B$18:$M$2049,8,0)</f>
        <v>0</v>
      </c>
      <c r="J520" s="156">
        <f>VLOOKUP(B520,'Full FBS'!$B$18:$M$2049,9,0)</f>
        <v>0</v>
      </c>
      <c r="K520" s="156">
        <f>VLOOKUP(B520,'Full FBS'!$B$18:$M$2049,10,0)</f>
        <v>12</v>
      </c>
      <c r="L520" s="156">
        <f>VLOOKUP(B520,'Full FBS'!$B$18:$M$2049,11,0)</f>
        <v>162</v>
      </c>
      <c r="M520" s="156">
        <f>VLOOKUP(B520,'Full FBS'!$B$18:$M$2049,12,0)</f>
        <v>2</v>
      </c>
      <c r="N520" s="153">
        <f>SUM(G520*$D$8+H520*$D$5+I520*$D$9+J520*$D$6+K520*$D$11+L520*$D$10+M520*$D$7)</f>
        <v>34.200000000000003</v>
      </c>
      <c r="O520" s="159">
        <f>VLOOKUP(B520, 'Full FBS'!$B$18:$P$2049, 14, FALSE)</f>
        <v>1</v>
      </c>
      <c r="P520" s="160">
        <f>SUM((((I520+L520)/1200*0.35)+(J520+M520)/14*0.35)+(K520/90)*0.3)*100*O520</f>
        <v>13.725000000000001</v>
      </c>
      <c r="Q520" s="29"/>
      <c r="R520" s="14"/>
      <c r="S520" s="14"/>
      <c r="T520" s="14"/>
      <c r="U520" s="14"/>
    </row>
    <row r="521" spans="1:21" ht="13.5" customHeight="1">
      <c r="A521" s="154">
        <f>RANK(N521,$N$18:$N$850)</f>
        <v>503</v>
      </c>
      <c r="B521" s="148" t="s">
        <v>1666</v>
      </c>
      <c r="C521" s="148" t="s">
        <v>1949</v>
      </c>
      <c r="D521" s="149" t="s">
        <v>43</v>
      </c>
      <c r="E521" s="149" t="s">
        <v>34</v>
      </c>
      <c r="F521" s="149" t="s">
        <v>1966</v>
      </c>
      <c r="G521" s="156">
        <f>VLOOKUP(B521,'Full FBS'!$B$18:$M$2049,6,0)</f>
        <v>0</v>
      </c>
      <c r="H521" s="156">
        <f>VLOOKUP(B521,'Full FBS'!$B$18:$M$2049,7,0)</f>
        <v>0</v>
      </c>
      <c r="I521" s="156">
        <f>VLOOKUP(B521,'Full FBS'!$B$18:$M$2049,8,0)</f>
        <v>0</v>
      </c>
      <c r="J521" s="156">
        <f>VLOOKUP(B521,'Full FBS'!$B$18:$M$2049,9,0)</f>
        <v>0</v>
      </c>
      <c r="K521" s="156">
        <f>VLOOKUP(B521,'Full FBS'!$B$18:$M$2049,10,0)</f>
        <v>15</v>
      </c>
      <c r="L521" s="156">
        <f>VLOOKUP(B521,'Full FBS'!$B$18:$M$2049,11,0)</f>
        <v>207</v>
      </c>
      <c r="M521" s="156">
        <f>VLOOKUP(B521,'Full FBS'!$B$18:$M$2049,12,0)</f>
        <v>1</v>
      </c>
      <c r="N521" s="153">
        <f>SUM(G521*$D$8+H521*$D$5+I521*$D$9+J521*$D$6+K521*$D$11+L521*$D$10+M521*$D$7)</f>
        <v>34.200000000000003</v>
      </c>
      <c r="O521" s="159">
        <f>VLOOKUP(B521, 'Full FBS'!$B$18:$P$2049, 14, FALSE)</f>
        <v>1</v>
      </c>
      <c r="P521" s="160">
        <f>SUM((((I521+L521)/1200*0.35)+(J521+M521)/14*0.35)+(K521/90)*0.3)*100*O521</f>
        <v>13.5375</v>
      </c>
      <c r="Q521" s="29"/>
      <c r="R521" s="14"/>
      <c r="S521" s="14"/>
      <c r="T521" s="14"/>
      <c r="U521" s="14"/>
    </row>
    <row r="522" spans="1:21" ht="13.5" customHeight="1">
      <c r="A522" s="154">
        <f>RANK(N522,$N$18:$N$850)</f>
        <v>505</v>
      </c>
      <c r="B522" s="148" t="s">
        <v>1253</v>
      </c>
      <c r="C522" s="148" t="s">
        <v>1041</v>
      </c>
      <c r="D522" s="149" t="s">
        <v>43</v>
      </c>
      <c r="E522" s="149" t="s">
        <v>38</v>
      </c>
      <c r="F522" s="149" t="s">
        <v>47</v>
      </c>
      <c r="G522" s="156">
        <f>VLOOKUP(B522,'Full FBS'!$B$18:$M$2049,6,0)</f>
        <v>0</v>
      </c>
      <c r="H522" s="156">
        <f>VLOOKUP(B522,'Full FBS'!$B$18:$M$2049,7,0)</f>
        <v>0</v>
      </c>
      <c r="I522" s="156">
        <f>VLOOKUP(B522,'Full FBS'!$B$18:$M$2049,8,0)</f>
        <v>0</v>
      </c>
      <c r="J522" s="156">
        <f>VLOOKUP(B522,'Full FBS'!$B$18:$M$2049,9,0)</f>
        <v>0</v>
      </c>
      <c r="K522" s="156">
        <f>VLOOKUP(B522,'Full FBS'!$B$18:$M$2049,10,0)</f>
        <v>16</v>
      </c>
      <c r="L522" s="156">
        <f>VLOOKUP(B522,'Full FBS'!$B$18:$M$2049,11,0)</f>
        <v>201</v>
      </c>
      <c r="M522" s="156">
        <f>VLOOKUP(B522,'Full FBS'!$B$18:$M$2049,12,0)</f>
        <v>1</v>
      </c>
      <c r="N522" s="153">
        <f>SUM(G522*$D$8+H522*$D$5+I522*$D$9+J522*$D$6+K522*$D$11+L522*$D$10+M522*$D$7)</f>
        <v>34.1</v>
      </c>
      <c r="O522" s="159">
        <f>VLOOKUP(B522, 'Full FBS'!$B$18:$P$2049, 14, FALSE)</f>
        <v>1</v>
      </c>
      <c r="P522" s="160">
        <f>SUM((((I522+L522)/1200*0.35)+(J522+M522)/14*0.35)+(K522/90)*0.3)*100*O522</f>
        <v>13.695833333333333</v>
      </c>
      <c r="Q522" s="29"/>
      <c r="R522" s="14"/>
      <c r="S522" s="14"/>
      <c r="T522" s="14"/>
      <c r="U522" s="14"/>
    </row>
    <row r="523" spans="1:21" ht="13.5" customHeight="1">
      <c r="A523" s="154">
        <f>RANK(N523,$N$18:$N$850)</f>
        <v>506</v>
      </c>
      <c r="B523" s="148" t="s">
        <v>1418</v>
      </c>
      <c r="C523" s="148" t="s">
        <v>1931</v>
      </c>
      <c r="D523" s="149" t="s">
        <v>43</v>
      </c>
      <c r="E523" s="149" t="s">
        <v>38</v>
      </c>
      <c r="F523" s="149" t="s">
        <v>48</v>
      </c>
      <c r="G523" s="156">
        <f>VLOOKUP(B523,'Full FBS'!$B$18:$M$2049,6,0)</f>
        <v>0</v>
      </c>
      <c r="H523" s="156">
        <f>VLOOKUP(B523,'Full FBS'!$B$18:$M$2049,7,0)</f>
        <v>0</v>
      </c>
      <c r="I523" s="156">
        <f>VLOOKUP(B523,'Full FBS'!$B$18:$M$2049,8,0)</f>
        <v>0</v>
      </c>
      <c r="J523" s="156">
        <f>VLOOKUP(B523,'Full FBS'!$B$18:$M$2049,9,0)</f>
        <v>0</v>
      </c>
      <c r="K523" s="156">
        <f>VLOOKUP(B523,'Full FBS'!$B$18:$M$2049,10,0)</f>
        <v>17</v>
      </c>
      <c r="L523" s="156">
        <f>VLOOKUP(B523,'Full FBS'!$B$18:$M$2049,11,0)</f>
        <v>193</v>
      </c>
      <c r="M523" s="156">
        <f>VLOOKUP(B523,'Full FBS'!$B$18:$M$2049,12,0)</f>
        <v>1</v>
      </c>
      <c r="N523" s="153">
        <f>SUM(G523*$D$8+H523*$D$5+I523*$D$9+J523*$D$6+K523*$D$11+L523*$D$10+M523*$D$7)</f>
        <v>33.799999999999997</v>
      </c>
      <c r="O523" s="159">
        <f>VLOOKUP(B523, 'Full FBS'!$B$18:$P$2049, 14, FALSE)</f>
        <v>1</v>
      </c>
      <c r="P523" s="160">
        <f>SUM((((I523+L523)/1200*0.35)+(J523+M523)/14*0.35)+(K523/90)*0.3)*100*O523</f>
        <v>13.795833333333333</v>
      </c>
      <c r="Q523" s="29"/>
      <c r="R523" s="14"/>
      <c r="S523" s="14"/>
      <c r="T523" s="14"/>
      <c r="U523" s="14"/>
    </row>
    <row r="524" spans="1:21" ht="13.5" customHeight="1">
      <c r="A524" s="154">
        <f>RANK(N524,$N$18:$N$850)</f>
        <v>507</v>
      </c>
      <c r="B524" s="148" t="s">
        <v>72</v>
      </c>
      <c r="C524" s="148" t="s">
        <v>438</v>
      </c>
      <c r="D524" s="149" t="s">
        <v>43</v>
      </c>
      <c r="E524" s="149" t="s">
        <v>34</v>
      </c>
      <c r="F524" s="149" t="s">
        <v>45</v>
      </c>
      <c r="G524" s="156">
        <f>VLOOKUP(B524,'Full FBS'!$B$18:$M$2049,6,0)</f>
        <v>0</v>
      </c>
      <c r="H524" s="156">
        <f>VLOOKUP(B524,'Full FBS'!$B$18:$M$2049,7,0)</f>
        <v>0</v>
      </c>
      <c r="I524" s="156">
        <f>VLOOKUP(B524,'Full FBS'!$B$18:$M$2049,8,0)</f>
        <v>0</v>
      </c>
      <c r="J524" s="156">
        <f>VLOOKUP(B524,'Full FBS'!$B$18:$M$2049,9,0)</f>
        <v>0</v>
      </c>
      <c r="K524" s="156">
        <f>VLOOKUP(B524,'Full FBS'!$B$18:$M$2049,10,0)</f>
        <v>17</v>
      </c>
      <c r="L524" s="156">
        <f>VLOOKUP(B524,'Full FBS'!$B$18:$M$2049,11,0)</f>
        <v>191</v>
      </c>
      <c r="M524" s="156">
        <f>VLOOKUP(B524,'Full FBS'!$B$18:$M$2049,12,0)</f>
        <v>1</v>
      </c>
      <c r="N524" s="153">
        <f>SUM(G524*$D$8+H524*$D$5+I524*$D$9+J524*$D$6+K524*$D$11+L524*$D$10+M524*$D$7)</f>
        <v>33.6</v>
      </c>
      <c r="O524" s="159">
        <f>VLOOKUP(B524, 'Full FBS'!$B$18:$P$2049, 14, FALSE)</f>
        <v>1</v>
      </c>
      <c r="P524" s="160">
        <f>SUM((((I524+L524)/1200*0.35)+(J524+M524)/14*0.35)+(K524/90)*0.3)*100*O524</f>
        <v>13.737499999999999</v>
      </c>
      <c r="Q524" s="29"/>
      <c r="R524" s="14"/>
      <c r="S524" s="14"/>
      <c r="T524" s="14"/>
      <c r="U524" s="14"/>
    </row>
    <row r="525" spans="1:21" ht="13.5" customHeight="1">
      <c r="A525" s="154">
        <f>RANK(N525,$N$18:$N$850)</f>
        <v>507</v>
      </c>
      <c r="B525" s="148" t="s">
        <v>479</v>
      </c>
      <c r="C525" s="148" t="s">
        <v>58</v>
      </c>
      <c r="D525" s="149" t="s">
        <v>43</v>
      </c>
      <c r="E525" s="149" t="s">
        <v>34</v>
      </c>
      <c r="F525" s="149" t="s">
        <v>337</v>
      </c>
      <c r="G525" s="156">
        <f>VLOOKUP(B525,'Full FBS'!$B$18:$M$2049,6,0)</f>
        <v>0</v>
      </c>
      <c r="H525" s="156">
        <f>VLOOKUP(B525,'Full FBS'!$B$18:$M$2049,7,0)</f>
        <v>0</v>
      </c>
      <c r="I525" s="156">
        <f>VLOOKUP(B525,'Full FBS'!$B$18:$M$2049,8,0)</f>
        <v>0</v>
      </c>
      <c r="J525" s="156">
        <f>VLOOKUP(B525,'Full FBS'!$B$18:$M$2049,9,0)</f>
        <v>0</v>
      </c>
      <c r="K525" s="156">
        <f>VLOOKUP(B525,'Full FBS'!$B$18:$M$2049,10,0)</f>
        <v>17</v>
      </c>
      <c r="L525" s="156">
        <f>VLOOKUP(B525,'Full FBS'!$B$18:$M$2049,11,0)</f>
        <v>191</v>
      </c>
      <c r="M525" s="156">
        <f>VLOOKUP(B525,'Full FBS'!$B$18:$M$2049,12,0)</f>
        <v>1</v>
      </c>
      <c r="N525" s="153">
        <f>SUM(G525*$D$8+H525*$D$5+I525*$D$9+J525*$D$6+K525*$D$11+L525*$D$10+M525*$D$7)</f>
        <v>33.6</v>
      </c>
      <c r="O525" s="159">
        <f>VLOOKUP(B525, 'Full FBS'!$B$18:$P$2049, 14, FALSE)</f>
        <v>1</v>
      </c>
      <c r="P525" s="160">
        <f>SUM((((I525+L525)/1200*0.35)+(J525+M525)/14*0.35)+(K525/90)*0.3)*100*O525</f>
        <v>13.737499999999999</v>
      </c>
      <c r="Q525" s="29"/>
      <c r="R525" s="14"/>
      <c r="S525" s="14"/>
      <c r="T525" s="14"/>
      <c r="U525" s="14"/>
    </row>
    <row r="526" spans="1:21" ht="13.5" customHeight="1">
      <c r="A526" s="154">
        <f>RANK(N526,$N$18:$N$850)</f>
        <v>509</v>
      </c>
      <c r="B526" s="148" t="s">
        <v>1821</v>
      </c>
      <c r="C526" s="148" t="s">
        <v>428</v>
      </c>
      <c r="D526" s="149" t="s">
        <v>43</v>
      </c>
      <c r="E526" s="149" t="s">
        <v>34</v>
      </c>
      <c r="F526" s="149" t="s">
        <v>336</v>
      </c>
      <c r="G526" s="156">
        <f>VLOOKUP(B526,'Full FBS'!$B$18:$M$2049,6,0)</f>
        <v>0</v>
      </c>
      <c r="H526" s="156">
        <f>VLOOKUP(B526,'Full FBS'!$B$18:$M$2049,7,0)</f>
        <v>0</v>
      </c>
      <c r="I526" s="156">
        <f>VLOOKUP(B526,'Full FBS'!$B$18:$M$2049,8,0)</f>
        <v>0</v>
      </c>
      <c r="J526" s="156">
        <f>VLOOKUP(B526,'Full FBS'!$B$18:$M$2049,9,0)</f>
        <v>0</v>
      </c>
      <c r="K526" s="156">
        <f>VLOOKUP(B526,'Full FBS'!$B$18:$M$2049,10,0)</f>
        <v>18</v>
      </c>
      <c r="L526" s="156">
        <f>VLOOKUP(B526,'Full FBS'!$B$18:$M$2049,11,0)</f>
        <v>185</v>
      </c>
      <c r="M526" s="156">
        <f>VLOOKUP(B526,'Full FBS'!$B$18:$M$2049,12,0)</f>
        <v>1</v>
      </c>
      <c r="N526" s="153">
        <f>SUM(G526*$D$8+H526*$D$5+I526*$D$9+J526*$D$6+K526*$D$11+L526*$D$10+M526*$D$7)</f>
        <v>33.5</v>
      </c>
      <c r="O526" s="159">
        <f>VLOOKUP(B526, 'Full FBS'!$B$18:$P$2049, 14, FALSE)</f>
        <v>1</v>
      </c>
      <c r="P526" s="160">
        <f>SUM((((I526+L526)/1200*0.35)+(J526+M526)/14*0.35)+(K526/90)*0.3)*100*O526</f>
        <v>13.895833333333332</v>
      </c>
      <c r="Q526" s="29"/>
      <c r="R526" s="14"/>
      <c r="S526" s="14"/>
      <c r="T526" s="14"/>
      <c r="U526" s="14"/>
    </row>
    <row r="527" spans="1:21" ht="13.5" customHeight="1">
      <c r="A527" s="154">
        <f>RANK(N527,$N$18:$N$850)</f>
        <v>510</v>
      </c>
      <c r="B527" s="148" t="s">
        <v>1163</v>
      </c>
      <c r="C527" s="148" t="s">
        <v>440</v>
      </c>
      <c r="D527" s="149" t="s">
        <v>43</v>
      </c>
      <c r="E527" s="149" t="s">
        <v>36</v>
      </c>
      <c r="F527" s="149" t="s">
        <v>41</v>
      </c>
      <c r="G527" s="156">
        <f>VLOOKUP(B527,'Full FBS'!$B$18:$M$2049,6,0)</f>
        <v>0</v>
      </c>
      <c r="H527" s="156">
        <f>VLOOKUP(B527,'Full FBS'!$B$18:$M$2049,7,0)</f>
        <v>0</v>
      </c>
      <c r="I527" s="156">
        <f>VLOOKUP(B527,'Full FBS'!$B$18:$M$2049,8,0)</f>
        <v>0</v>
      </c>
      <c r="J527" s="156">
        <f>VLOOKUP(B527,'Full FBS'!$B$18:$M$2049,9,0)</f>
        <v>0</v>
      </c>
      <c r="K527" s="156">
        <f>VLOOKUP(B527,'Full FBS'!$B$18:$M$2049,10,0)</f>
        <v>18</v>
      </c>
      <c r="L527" s="156">
        <f>VLOOKUP(B527,'Full FBS'!$B$18:$M$2049,11,0)</f>
        <v>184</v>
      </c>
      <c r="M527" s="156">
        <f>VLOOKUP(B527,'Full FBS'!$B$18:$M$2049,12,0)</f>
        <v>1</v>
      </c>
      <c r="N527" s="153">
        <f>SUM(G527*$D$8+H527*$D$5+I527*$D$9+J527*$D$6+K527*$D$11+L527*$D$10+M527*$D$7)</f>
        <v>33.400000000000006</v>
      </c>
      <c r="O527" s="159">
        <f>VLOOKUP(B527, 'Full FBS'!$B$18:$P$2049, 14, FALSE)</f>
        <v>1</v>
      </c>
      <c r="P527" s="160">
        <f>SUM((((I527+L527)/1200*0.35)+(J527+M527)/14*0.35)+(K527/90)*0.3)*100*O527</f>
        <v>13.866666666666665</v>
      </c>
      <c r="Q527" s="29"/>
      <c r="R527" s="14"/>
      <c r="S527" s="14"/>
      <c r="T527" s="14"/>
      <c r="U527" s="14"/>
    </row>
    <row r="528" spans="1:21" ht="13.5" customHeight="1">
      <c r="A528" s="154">
        <f>RANK(N528,$N$18:$N$850)</f>
        <v>510</v>
      </c>
      <c r="B528" s="148" t="s">
        <v>1751</v>
      </c>
      <c r="C528" s="148" t="s">
        <v>412</v>
      </c>
      <c r="D528" s="149" t="s">
        <v>43</v>
      </c>
      <c r="E528" s="149" t="s">
        <v>38</v>
      </c>
      <c r="F528" s="149" t="s">
        <v>41</v>
      </c>
      <c r="G528" s="156">
        <f>VLOOKUP(B528,'Full FBS'!$B$18:$M$2049,6,0)</f>
        <v>0</v>
      </c>
      <c r="H528" s="156">
        <f>VLOOKUP(B528,'Full FBS'!$B$18:$M$2049,7,0)</f>
        <v>0</v>
      </c>
      <c r="I528" s="156">
        <f>VLOOKUP(B528,'Full FBS'!$B$18:$M$2049,8,0)</f>
        <v>0</v>
      </c>
      <c r="J528" s="156">
        <f>VLOOKUP(B528,'Full FBS'!$B$18:$M$2049,9,0)</f>
        <v>0</v>
      </c>
      <c r="K528" s="156">
        <f>VLOOKUP(B528,'Full FBS'!$B$18:$M$2049,10,0)</f>
        <v>17</v>
      </c>
      <c r="L528" s="156">
        <f>VLOOKUP(B528,'Full FBS'!$B$18:$M$2049,11,0)</f>
        <v>189</v>
      </c>
      <c r="M528" s="156">
        <f>VLOOKUP(B528,'Full FBS'!$B$18:$M$2049,12,0)</f>
        <v>1</v>
      </c>
      <c r="N528" s="153">
        <f>SUM(G528*$D$8+H528*$D$5+I528*$D$9+J528*$D$6+K528*$D$11+L528*$D$10+M528*$D$7)</f>
        <v>33.400000000000006</v>
      </c>
      <c r="O528" s="159">
        <f>VLOOKUP(B528, 'Full FBS'!$B$18:$P$2049, 14, FALSE)</f>
        <v>1</v>
      </c>
      <c r="P528" s="160">
        <f>SUM((((I528+L528)/1200*0.35)+(J528+M528)/14*0.35)+(K528/90)*0.3)*100*O528</f>
        <v>13.679166666666664</v>
      </c>
      <c r="Q528" s="29"/>
      <c r="R528" s="14"/>
      <c r="S528" s="14"/>
      <c r="T528" s="14"/>
      <c r="U528" s="14"/>
    </row>
    <row r="529" spans="1:21" ht="13.5" customHeight="1">
      <c r="A529" s="154">
        <f>RANK(N529,$N$18:$N$850)</f>
        <v>512</v>
      </c>
      <c r="B529" s="148" t="s">
        <v>69</v>
      </c>
      <c r="C529" s="148" t="s">
        <v>1049</v>
      </c>
      <c r="D529" s="149" t="s">
        <v>43</v>
      </c>
      <c r="E529" s="149" t="s">
        <v>34</v>
      </c>
      <c r="F529" s="149" t="s">
        <v>1966</v>
      </c>
      <c r="G529" s="156">
        <f>VLOOKUP(B529,'Full FBS'!$B$18:$M$2049,6,0)</f>
        <v>0</v>
      </c>
      <c r="H529" s="156">
        <f>VLOOKUP(B529,'Full FBS'!$B$18:$M$2049,7,0)</f>
        <v>0</v>
      </c>
      <c r="I529" s="156">
        <f>VLOOKUP(B529,'Full FBS'!$B$18:$M$2049,8,0)</f>
        <v>0</v>
      </c>
      <c r="J529" s="156">
        <f>VLOOKUP(B529,'Full FBS'!$B$18:$M$2049,9,0)</f>
        <v>0</v>
      </c>
      <c r="K529" s="156">
        <f>VLOOKUP(B529,'Full FBS'!$B$18:$M$2049,10,0)</f>
        <v>13</v>
      </c>
      <c r="L529" s="156">
        <f>VLOOKUP(B529,'Full FBS'!$B$18:$M$2049,11,0)</f>
        <v>208</v>
      </c>
      <c r="M529" s="156">
        <f>VLOOKUP(B529,'Full FBS'!$B$18:$M$2049,12,0)</f>
        <v>1</v>
      </c>
      <c r="N529" s="153">
        <f>SUM(G529*$D$8+H529*$D$5+I529*$D$9+J529*$D$6+K529*$D$11+L529*$D$10+M529*$D$7)</f>
        <v>33.299999999999997</v>
      </c>
      <c r="O529" s="159">
        <f>VLOOKUP(B529, 'Full FBS'!$B$18:$P$2049, 14, FALSE)</f>
        <v>1</v>
      </c>
      <c r="P529" s="160">
        <f>SUM((((I529+L529)/1200*0.35)+(J529+M529)/14*0.35)+(K529/90)*0.3)*100*O529</f>
        <v>12.9</v>
      </c>
      <c r="Q529" s="29"/>
      <c r="R529" s="14"/>
      <c r="S529" s="14"/>
      <c r="T529" s="14"/>
      <c r="U529" s="14"/>
    </row>
    <row r="530" spans="1:21" ht="13.5" customHeight="1">
      <c r="A530" s="154">
        <f>RANK(N530,$N$18:$N$850)</f>
        <v>513</v>
      </c>
      <c r="B530" s="148" t="s">
        <v>1730</v>
      </c>
      <c r="C530" s="148" t="s">
        <v>1954</v>
      </c>
      <c r="D530" s="149" t="s">
        <v>43</v>
      </c>
      <c r="E530" s="149" t="s">
        <v>34</v>
      </c>
      <c r="F530" s="149" t="s">
        <v>336</v>
      </c>
      <c r="G530" s="156">
        <f>VLOOKUP(B530,'Full FBS'!$B$18:$M$2049,6,0)</f>
        <v>0</v>
      </c>
      <c r="H530" s="156">
        <f>VLOOKUP(B530,'Full FBS'!$B$18:$M$2049,7,0)</f>
        <v>0</v>
      </c>
      <c r="I530" s="156">
        <f>VLOOKUP(B530,'Full FBS'!$B$18:$M$2049,8,0)</f>
        <v>0</v>
      </c>
      <c r="J530" s="156">
        <f>VLOOKUP(B530,'Full FBS'!$B$18:$M$2049,9,0)</f>
        <v>0</v>
      </c>
      <c r="K530" s="156">
        <f>VLOOKUP(B530,'Full FBS'!$B$18:$M$2049,10,0)</f>
        <v>16</v>
      </c>
      <c r="L530" s="156">
        <f>VLOOKUP(B530,'Full FBS'!$B$18:$M$2049,11,0)</f>
        <v>192</v>
      </c>
      <c r="M530" s="156">
        <f>VLOOKUP(B530,'Full FBS'!$B$18:$M$2049,12,0)</f>
        <v>1</v>
      </c>
      <c r="N530" s="153">
        <f>SUM(G530*$D$8+H530*$D$5+I530*$D$9+J530*$D$6+K530*$D$11+L530*$D$10+M530*$D$7)</f>
        <v>33.200000000000003</v>
      </c>
      <c r="O530" s="159">
        <f>VLOOKUP(B530, 'Full FBS'!$B$18:$P$2049, 14, FALSE)</f>
        <v>1</v>
      </c>
      <c r="P530" s="160">
        <f>SUM((((I530+L530)/1200*0.35)+(J530+M530)/14*0.35)+(K530/90)*0.3)*100*O530</f>
        <v>13.433333333333334</v>
      </c>
      <c r="Q530" s="29"/>
      <c r="R530" s="14"/>
      <c r="S530" s="14"/>
      <c r="T530" s="14"/>
      <c r="U530" s="14"/>
    </row>
    <row r="531" spans="1:21" ht="13.5" customHeight="1">
      <c r="A531" s="154">
        <f>RANK(N531,$N$18:$N$850)</f>
        <v>514</v>
      </c>
      <c r="B531" s="148" t="s">
        <v>1771</v>
      </c>
      <c r="C531" s="148" t="s">
        <v>441</v>
      </c>
      <c r="D531" s="149" t="s">
        <v>43</v>
      </c>
      <c r="E531" s="149" t="s">
        <v>38</v>
      </c>
      <c r="F531" s="149" t="s">
        <v>47</v>
      </c>
      <c r="G531" s="156">
        <f>VLOOKUP(B531,'Full FBS'!$B$18:$M$2049,6,0)</f>
        <v>0</v>
      </c>
      <c r="H531" s="156">
        <f>VLOOKUP(B531,'Full FBS'!$B$18:$M$2049,7,0)</f>
        <v>0</v>
      </c>
      <c r="I531" s="156">
        <f>VLOOKUP(B531,'Full FBS'!$B$18:$M$2049,8,0)</f>
        <v>0</v>
      </c>
      <c r="J531" s="156">
        <f>VLOOKUP(B531,'Full FBS'!$B$18:$M$2049,9,0)</f>
        <v>0</v>
      </c>
      <c r="K531" s="156">
        <f>VLOOKUP(B531,'Full FBS'!$B$18:$M$2049,10,0)</f>
        <v>14</v>
      </c>
      <c r="L531" s="156">
        <f>VLOOKUP(B531,'Full FBS'!$B$18:$M$2049,11,0)</f>
        <v>201</v>
      </c>
      <c r="M531" s="156">
        <f>VLOOKUP(B531,'Full FBS'!$B$18:$M$2049,12,0)</f>
        <v>1</v>
      </c>
      <c r="N531" s="153">
        <f>SUM(G531*$D$8+H531*$D$5+I531*$D$9+J531*$D$6+K531*$D$11+L531*$D$10+M531*$D$7)</f>
        <v>33.1</v>
      </c>
      <c r="O531" s="159">
        <f>VLOOKUP(B531, 'Full FBS'!$B$18:$P$2049, 14, FALSE)</f>
        <v>1</v>
      </c>
      <c r="P531" s="160">
        <f>SUM((((I531+L531)/1200*0.35)+(J531+M531)/14*0.35)+(K531/90)*0.3)*100*O531</f>
        <v>13.029166666666667</v>
      </c>
      <c r="Q531" s="29"/>
      <c r="R531" s="14"/>
      <c r="S531" s="14"/>
      <c r="T531" s="14"/>
      <c r="U531" s="14"/>
    </row>
    <row r="532" spans="1:21" ht="13.5" customHeight="1">
      <c r="A532" s="154">
        <f>RANK(N532,$N$18:$N$850)</f>
        <v>515</v>
      </c>
      <c r="B532" s="148" t="s">
        <v>681</v>
      </c>
      <c r="C532" s="148" t="s">
        <v>1924</v>
      </c>
      <c r="D532" s="149" t="s">
        <v>43</v>
      </c>
      <c r="E532" s="149" t="s">
        <v>34</v>
      </c>
      <c r="F532" s="149" t="s">
        <v>1966</v>
      </c>
      <c r="G532" s="156">
        <f>VLOOKUP(B532,'Full FBS'!$B$18:$M$2049,6,0)</f>
        <v>0</v>
      </c>
      <c r="H532" s="156">
        <f>VLOOKUP(B532,'Full FBS'!$B$18:$M$2049,7,0)</f>
        <v>0</v>
      </c>
      <c r="I532" s="156">
        <f>VLOOKUP(B532,'Full FBS'!$B$18:$M$2049,8,0)</f>
        <v>0</v>
      </c>
      <c r="J532" s="156">
        <f>VLOOKUP(B532,'Full FBS'!$B$18:$M$2049,9,0)</f>
        <v>0</v>
      </c>
      <c r="K532" s="156">
        <f>VLOOKUP(B532,'Full FBS'!$B$18:$M$2049,10,0)</f>
        <v>15</v>
      </c>
      <c r="L532" s="156">
        <f>VLOOKUP(B532,'Full FBS'!$B$18:$M$2049,11,0)</f>
        <v>195</v>
      </c>
      <c r="M532" s="156">
        <f>VLOOKUP(B532,'Full FBS'!$B$18:$M$2049,12,0)</f>
        <v>1</v>
      </c>
      <c r="N532" s="153">
        <f>SUM(G532*$D$8+H532*$D$5+I532*$D$9+J532*$D$6+K532*$D$11+L532*$D$10+M532*$D$7)</f>
        <v>33</v>
      </c>
      <c r="O532" s="159">
        <f>VLOOKUP(B532, 'Full FBS'!$B$18:$P$2049, 14, FALSE)</f>
        <v>1</v>
      </c>
      <c r="P532" s="160">
        <f>SUM((((I532+L532)/1200*0.35)+(J532+M532)/14*0.35)+(K532/90)*0.3)*100*O532</f>
        <v>13.1875</v>
      </c>
      <c r="Q532" s="29"/>
      <c r="R532" s="14"/>
      <c r="S532" s="14"/>
      <c r="T532" s="14"/>
      <c r="U532" s="14"/>
    </row>
    <row r="533" spans="1:21" ht="13.5" customHeight="1">
      <c r="A533" s="154">
        <f>RANK(N533,$N$18:$N$850)</f>
        <v>515</v>
      </c>
      <c r="B533" s="148" t="s">
        <v>596</v>
      </c>
      <c r="C533" s="148" t="s">
        <v>1925</v>
      </c>
      <c r="D533" s="149" t="s">
        <v>43</v>
      </c>
      <c r="E533" s="149" t="s">
        <v>34</v>
      </c>
      <c r="F533" s="149" t="s">
        <v>48</v>
      </c>
      <c r="G533" s="156">
        <f>VLOOKUP(B533,'Full FBS'!$B$18:$M$2049,6,0)</f>
        <v>0</v>
      </c>
      <c r="H533" s="156">
        <f>VLOOKUP(B533,'Full FBS'!$B$18:$M$2049,7,0)</f>
        <v>0</v>
      </c>
      <c r="I533" s="156">
        <f>VLOOKUP(B533,'Full FBS'!$B$18:$M$2049,8,0)</f>
        <v>0</v>
      </c>
      <c r="J533" s="156">
        <f>VLOOKUP(B533,'Full FBS'!$B$18:$M$2049,9,0)</f>
        <v>0</v>
      </c>
      <c r="K533" s="156">
        <f>VLOOKUP(B533,'Full FBS'!$B$18:$M$2049,10,0)</f>
        <v>16</v>
      </c>
      <c r="L533" s="156">
        <f>VLOOKUP(B533,'Full FBS'!$B$18:$M$2049,11,0)</f>
        <v>190</v>
      </c>
      <c r="M533" s="156">
        <f>VLOOKUP(B533,'Full FBS'!$B$18:$M$2049,12,0)</f>
        <v>1</v>
      </c>
      <c r="N533" s="153">
        <f>SUM(G533*$D$8+H533*$D$5+I533*$D$9+J533*$D$6+K533*$D$11+L533*$D$10+M533*$D$7)</f>
        <v>33</v>
      </c>
      <c r="O533" s="159">
        <f>VLOOKUP(B533, 'Full FBS'!$B$18:$P$2049, 14, FALSE)</f>
        <v>1</v>
      </c>
      <c r="P533" s="160">
        <f>SUM((((I533+L533)/1200*0.35)+(J533+M533)/14*0.35)+(K533/90)*0.3)*100*O533</f>
        <v>13.375</v>
      </c>
      <c r="Q533" s="29"/>
      <c r="R533" s="14"/>
      <c r="S533" s="14"/>
      <c r="T533" s="14"/>
      <c r="U533" s="14"/>
    </row>
    <row r="534" spans="1:21" ht="13.5" customHeight="1">
      <c r="A534" s="154">
        <f>RANK(N534,$N$18:$N$850)</f>
        <v>517</v>
      </c>
      <c r="B534" s="148" t="s">
        <v>1274</v>
      </c>
      <c r="C534" s="148" t="s">
        <v>419</v>
      </c>
      <c r="D534" s="149" t="s">
        <v>43</v>
      </c>
      <c r="E534" s="149" t="s">
        <v>38</v>
      </c>
      <c r="F534" s="149" t="s">
        <v>37</v>
      </c>
      <c r="G534" s="156">
        <f>VLOOKUP(B534,'Full FBS'!$B$18:$M$2049,6,0)</f>
        <v>0</v>
      </c>
      <c r="H534" s="156">
        <f>VLOOKUP(B534,'Full FBS'!$B$18:$M$2049,7,0)</f>
        <v>0</v>
      </c>
      <c r="I534" s="156">
        <f>VLOOKUP(B534,'Full FBS'!$B$18:$M$2049,8,0)</f>
        <v>0</v>
      </c>
      <c r="J534" s="156">
        <f>VLOOKUP(B534,'Full FBS'!$B$18:$M$2049,9,0)</f>
        <v>0</v>
      </c>
      <c r="K534" s="156">
        <f>VLOOKUP(B534,'Full FBS'!$B$18:$M$2049,10,0)</f>
        <v>13</v>
      </c>
      <c r="L534" s="156">
        <f>VLOOKUP(B534,'Full FBS'!$B$18:$M$2049,11,0)</f>
        <v>204</v>
      </c>
      <c r="M534" s="156">
        <f>VLOOKUP(B534,'Full FBS'!$B$18:$M$2049,12,0)</f>
        <v>1</v>
      </c>
      <c r="N534" s="153">
        <f>SUM(G534*$D$8+H534*$D$5+I534*$D$9+J534*$D$6+K534*$D$11+L534*$D$10+M534*$D$7)</f>
        <v>32.900000000000006</v>
      </c>
      <c r="O534" s="159">
        <f>VLOOKUP(B534, 'Full FBS'!$B$18:$P$2049, 14, FALSE)</f>
        <v>1</v>
      </c>
      <c r="P534" s="160">
        <f>SUM((((I534+L534)/1200*0.35)+(J534+M534)/14*0.35)+(K534/90)*0.3)*100*O534</f>
        <v>12.783333333333333</v>
      </c>
      <c r="Q534" s="29"/>
      <c r="R534" s="14"/>
      <c r="S534" s="14"/>
      <c r="T534" s="14"/>
      <c r="U534" s="14"/>
    </row>
    <row r="535" spans="1:21" ht="13.5" customHeight="1">
      <c r="A535" s="154">
        <f>RANK(N535,$N$18:$N$850)</f>
        <v>518</v>
      </c>
      <c r="B535" s="148" t="s">
        <v>331</v>
      </c>
      <c r="C535" s="148" t="s">
        <v>424</v>
      </c>
      <c r="D535" s="149" t="s">
        <v>43</v>
      </c>
      <c r="E535" s="149" t="s">
        <v>38</v>
      </c>
      <c r="F535" s="149" t="s">
        <v>48</v>
      </c>
      <c r="G535" s="156">
        <f>VLOOKUP(B535,'Full FBS'!$B$18:$M$2049,6,0)</f>
        <v>0</v>
      </c>
      <c r="H535" s="156">
        <f>VLOOKUP(B535,'Full FBS'!$B$18:$M$2049,7,0)</f>
        <v>0</v>
      </c>
      <c r="I535" s="156">
        <f>VLOOKUP(B535,'Full FBS'!$B$18:$M$2049,8,0)</f>
        <v>0</v>
      </c>
      <c r="J535" s="156">
        <f>VLOOKUP(B535,'Full FBS'!$B$18:$M$2049,9,0)</f>
        <v>0</v>
      </c>
      <c r="K535" s="156">
        <f>VLOOKUP(B535,'Full FBS'!$B$18:$M$2049,10,0)</f>
        <v>14</v>
      </c>
      <c r="L535" s="156">
        <f>VLOOKUP(B535,'Full FBS'!$B$18:$M$2049,11,0)</f>
        <v>198</v>
      </c>
      <c r="M535" s="156">
        <f>VLOOKUP(B535,'Full FBS'!$B$18:$M$2049,12,0)</f>
        <v>1</v>
      </c>
      <c r="N535" s="153">
        <f>SUM(G535*$D$8+H535*$D$5+I535*$D$9+J535*$D$6+K535*$D$11+L535*$D$10+M535*$D$7)</f>
        <v>32.799999999999997</v>
      </c>
      <c r="O535" s="159">
        <f>VLOOKUP(B535, 'Full FBS'!$B$18:$P$2049, 14, FALSE)</f>
        <v>1</v>
      </c>
      <c r="P535" s="160">
        <f>SUM((((I535+L535)/1200*0.35)+(J535+M535)/14*0.35)+(K535/90)*0.3)*100*O535</f>
        <v>12.941666666666665</v>
      </c>
      <c r="Q535" s="29"/>
      <c r="R535" s="14"/>
      <c r="S535" s="14"/>
      <c r="T535" s="14"/>
      <c r="U535" s="14"/>
    </row>
    <row r="536" spans="1:21" ht="13.5" customHeight="1">
      <c r="A536" s="154">
        <f>RANK(N536,$N$18:$N$850)</f>
        <v>519</v>
      </c>
      <c r="B536" s="148" t="s">
        <v>764</v>
      </c>
      <c r="C536" s="148" t="s">
        <v>1912</v>
      </c>
      <c r="D536" s="149" t="s">
        <v>43</v>
      </c>
      <c r="E536" s="149" t="s">
        <v>34</v>
      </c>
      <c r="F536" s="149" t="s">
        <v>47</v>
      </c>
      <c r="G536" s="156">
        <f>VLOOKUP(B536,'Full FBS'!$B$18:$M$2049,6,0)</f>
        <v>0</v>
      </c>
      <c r="H536" s="156">
        <f>VLOOKUP(B536,'Full FBS'!$B$18:$M$2049,7,0)</f>
        <v>0</v>
      </c>
      <c r="I536" s="156">
        <f>VLOOKUP(B536,'Full FBS'!$B$18:$M$2049,8,0)</f>
        <v>0</v>
      </c>
      <c r="J536" s="156">
        <f>VLOOKUP(B536,'Full FBS'!$B$18:$M$2049,9,0)</f>
        <v>0</v>
      </c>
      <c r="K536" s="156">
        <f>VLOOKUP(B536,'Full FBS'!$B$18:$M$2049,10,0)</f>
        <v>16</v>
      </c>
      <c r="L536" s="156">
        <f>VLOOKUP(B536,'Full FBS'!$B$18:$M$2049,11,0)</f>
        <v>185</v>
      </c>
      <c r="M536" s="156">
        <f>VLOOKUP(B536,'Full FBS'!$B$18:$M$2049,12,0)</f>
        <v>1</v>
      </c>
      <c r="N536" s="153">
        <f>SUM(G536*$D$8+H536*$D$5+I536*$D$9+J536*$D$6+K536*$D$11+L536*$D$10+M536*$D$7)</f>
        <v>32.5</v>
      </c>
      <c r="O536" s="159">
        <f>VLOOKUP(B536, 'Full FBS'!$B$18:$P$2049, 14, FALSE)</f>
        <v>1</v>
      </c>
      <c r="P536" s="160">
        <f>SUM((((I536+L536)/1200*0.35)+(J536+M536)/14*0.35)+(K536/90)*0.3)*100*O536</f>
        <v>13.229166666666666</v>
      </c>
      <c r="Q536" s="29"/>
      <c r="R536" s="14"/>
      <c r="S536" s="14"/>
      <c r="T536" s="14"/>
      <c r="U536" s="14"/>
    </row>
    <row r="537" spans="1:21" ht="13.5" customHeight="1">
      <c r="A537" s="154">
        <f>RANK(N537,$N$18:$N$850)</f>
        <v>519</v>
      </c>
      <c r="B537" s="148" t="s">
        <v>1469</v>
      </c>
      <c r="C537" s="148" t="s">
        <v>1057</v>
      </c>
      <c r="D537" s="149" t="s">
        <v>43</v>
      </c>
      <c r="E537" s="149" t="s">
        <v>34</v>
      </c>
      <c r="F537" s="149" t="s">
        <v>337</v>
      </c>
      <c r="G537" s="156">
        <f>VLOOKUP(B537,'Full FBS'!$B$18:$M$2049,6,0)</f>
        <v>0</v>
      </c>
      <c r="H537" s="156">
        <f>VLOOKUP(B537,'Full FBS'!$B$18:$M$2049,7,0)</f>
        <v>0</v>
      </c>
      <c r="I537" s="156">
        <f>VLOOKUP(B537,'Full FBS'!$B$18:$M$2049,8,0)</f>
        <v>0</v>
      </c>
      <c r="J537" s="156">
        <f>VLOOKUP(B537,'Full FBS'!$B$18:$M$2049,9,0)</f>
        <v>0</v>
      </c>
      <c r="K537" s="156">
        <f>VLOOKUP(B537,'Full FBS'!$B$18:$M$2049,10,0)</f>
        <v>16</v>
      </c>
      <c r="L537" s="156">
        <f>VLOOKUP(B537,'Full FBS'!$B$18:$M$2049,11,0)</f>
        <v>185</v>
      </c>
      <c r="M537" s="156">
        <f>VLOOKUP(B537,'Full FBS'!$B$18:$M$2049,12,0)</f>
        <v>1</v>
      </c>
      <c r="N537" s="153">
        <f>SUM(G537*$D$8+H537*$D$5+I537*$D$9+J537*$D$6+K537*$D$11+L537*$D$10+M537*$D$7)</f>
        <v>32.5</v>
      </c>
      <c r="O537" s="159">
        <f>VLOOKUP(B537, 'Full FBS'!$B$18:$P$2049, 14, FALSE)</f>
        <v>1</v>
      </c>
      <c r="P537" s="160">
        <f>SUM((((I537+L537)/1200*0.35)+(J537+M537)/14*0.35)+(K537/90)*0.3)*100*O537</f>
        <v>13.229166666666666</v>
      </c>
      <c r="Q537" s="29"/>
      <c r="R537" s="14"/>
      <c r="S537" s="14"/>
      <c r="T537" s="14"/>
      <c r="U537" s="14"/>
    </row>
    <row r="538" spans="1:21" ht="13.5" customHeight="1">
      <c r="A538" s="154">
        <f>RANK(N538,$N$18:$N$850)</f>
        <v>521</v>
      </c>
      <c r="B538" s="148" t="s">
        <v>1238</v>
      </c>
      <c r="C538" s="148" t="s">
        <v>1916</v>
      </c>
      <c r="D538" s="149" t="s">
        <v>43</v>
      </c>
      <c r="E538" s="149" t="s">
        <v>34</v>
      </c>
      <c r="F538" s="149" t="s">
        <v>47</v>
      </c>
      <c r="G538" s="156">
        <f>VLOOKUP(B538,'Full FBS'!$B$18:$M$2049,6,0)</f>
        <v>0</v>
      </c>
      <c r="H538" s="156">
        <f>VLOOKUP(B538,'Full FBS'!$B$18:$M$2049,7,0)</f>
        <v>0</v>
      </c>
      <c r="I538" s="156">
        <f>VLOOKUP(B538,'Full FBS'!$B$18:$M$2049,8,0)</f>
        <v>0</v>
      </c>
      <c r="J538" s="156">
        <f>VLOOKUP(B538,'Full FBS'!$B$18:$M$2049,9,0)</f>
        <v>0</v>
      </c>
      <c r="K538" s="156">
        <f>VLOOKUP(B538,'Full FBS'!$B$18:$M$2049,10,0)</f>
        <v>15</v>
      </c>
      <c r="L538" s="156">
        <f>VLOOKUP(B538,'Full FBS'!$B$18:$M$2049,11,0)</f>
        <v>189</v>
      </c>
      <c r="M538" s="156">
        <f>VLOOKUP(B538,'Full FBS'!$B$18:$M$2049,12,0)</f>
        <v>1</v>
      </c>
      <c r="N538" s="153">
        <f>SUM(G538*$D$8+H538*$D$5+I538*$D$9+J538*$D$6+K538*$D$11+L538*$D$10+M538*$D$7)</f>
        <v>32.400000000000006</v>
      </c>
      <c r="O538" s="159">
        <f>VLOOKUP(B538, 'Full FBS'!$B$18:$P$2049, 14, FALSE)</f>
        <v>1</v>
      </c>
      <c r="P538" s="160">
        <f>SUM((((I538+L538)/1200*0.35)+(J538+M538)/14*0.35)+(K538/90)*0.3)*100*O538</f>
        <v>13.012499999999999</v>
      </c>
      <c r="Q538" s="29"/>
      <c r="R538" s="14"/>
      <c r="S538" s="14"/>
      <c r="T538" s="14"/>
      <c r="U538" s="14"/>
    </row>
    <row r="539" spans="1:21" ht="13.5" customHeight="1">
      <c r="A539" s="154">
        <f>RANK(N539,$N$18:$N$850)</f>
        <v>522</v>
      </c>
      <c r="B539" s="148" t="s">
        <v>1525</v>
      </c>
      <c r="C539" s="148" t="s">
        <v>439</v>
      </c>
      <c r="D539" s="149" t="s">
        <v>43</v>
      </c>
      <c r="E539" s="149" t="s">
        <v>1965</v>
      </c>
      <c r="F539" s="149" t="s">
        <v>35</v>
      </c>
      <c r="G539" s="156">
        <f>VLOOKUP(B539,'Full FBS'!$B$18:$M$2049,6,0)</f>
        <v>0</v>
      </c>
      <c r="H539" s="156">
        <f>VLOOKUP(B539,'Full FBS'!$B$18:$M$2049,7,0)</f>
        <v>0</v>
      </c>
      <c r="I539" s="156">
        <f>VLOOKUP(B539,'Full FBS'!$B$18:$M$2049,8,0)</f>
        <v>0</v>
      </c>
      <c r="J539" s="156">
        <f>VLOOKUP(B539,'Full FBS'!$B$18:$M$2049,9,0)</f>
        <v>0</v>
      </c>
      <c r="K539" s="156">
        <f>VLOOKUP(B539,'Full FBS'!$B$18:$M$2049,10,0)</f>
        <v>16</v>
      </c>
      <c r="L539" s="156">
        <f>VLOOKUP(B539,'Full FBS'!$B$18:$M$2049,11,0)</f>
        <v>182</v>
      </c>
      <c r="M539" s="156">
        <f>VLOOKUP(B539,'Full FBS'!$B$18:$M$2049,12,0)</f>
        <v>1</v>
      </c>
      <c r="N539" s="153">
        <f>SUM(G539*$D$8+H539*$D$5+I539*$D$9+J539*$D$6+K539*$D$11+L539*$D$10+M539*$D$7)</f>
        <v>32.200000000000003</v>
      </c>
      <c r="O539" s="159">
        <f>VLOOKUP(B539, 'Full FBS'!$B$18:$P$2049, 14, FALSE)</f>
        <v>1</v>
      </c>
      <c r="P539" s="160">
        <f>SUM((((I539+L539)/1200*0.35)+(J539+M539)/14*0.35)+(K539/90)*0.3)*100*O539</f>
        <v>13.141666666666666</v>
      </c>
      <c r="Q539" s="29"/>
      <c r="R539" s="14"/>
      <c r="S539" s="14"/>
      <c r="T539" s="14"/>
      <c r="U539" s="14"/>
    </row>
    <row r="540" spans="1:21" ht="13.5" customHeight="1">
      <c r="A540" s="154">
        <f>RANK(N540,$N$18:$N$850)</f>
        <v>523</v>
      </c>
      <c r="B540" s="148" t="s">
        <v>720</v>
      </c>
      <c r="C540" s="148" t="s">
        <v>51</v>
      </c>
      <c r="D540" s="149" t="s">
        <v>43</v>
      </c>
      <c r="E540" s="149" t="s">
        <v>36</v>
      </c>
      <c r="F540" s="149" t="s">
        <v>37</v>
      </c>
      <c r="G540" s="156">
        <f>VLOOKUP(B540,'Full FBS'!$B$18:$M$2049,6,0)</f>
        <v>0</v>
      </c>
      <c r="H540" s="156">
        <f>VLOOKUP(B540,'Full FBS'!$B$18:$M$2049,7,0)</f>
        <v>0</v>
      </c>
      <c r="I540" s="156">
        <f>VLOOKUP(B540,'Full FBS'!$B$18:$M$2049,8,0)</f>
        <v>0</v>
      </c>
      <c r="J540" s="156">
        <f>VLOOKUP(B540,'Full FBS'!$B$18:$M$2049,9,0)</f>
        <v>0</v>
      </c>
      <c r="K540" s="156">
        <f>VLOOKUP(B540,'Full FBS'!$B$18:$M$2049,10,0)</f>
        <v>14</v>
      </c>
      <c r="L540" s="156">
        <f>VLOOKUP(B540,'Full FBS'!$B$18:$M$2049,11,0)</f>
        <v>191</v>
      </c>
      <c r="M540" s="156">
        <f>VLOOKUP(B540,'Full FBS'!$B$18:$M$2049,12,0)</f>
        <v>1</v>
      </c>
      <c r="N540" s="153">
        <f>SUM(G540*$D$8+H540*$D$5+I540*$D$9+J540*$D$6+K540*$D$11+L540*$D$10+M540*$D$7)</f>
        <v>32.1</v>
      </c>
      <c r="O540" s="159">
        <f>VLOOKUP(B540, 'Full FBS'!$B$18:$P$2049, 14, FALSE)</f>
        <v>1</v>
      </c>
      <c r="P540" s="160">
        <f>SUM((((I540+L540)/1200*0.35)+(J540+M540)/14*0.35)+(K540/90)*0.3)*100*O540</f>
        <v>12.737499999999999</v>
      </c>
      <c r="Q540" s="29"/>
      <c r="R540" s="14"/>
      <c r="S540" s="14"/>
      <c r="T540" s="14"/>
      <c r="U540" s="14"/>
    </row>
    <row r="541" spans="1:21" ht="13.5" customHeight="1">
      <c r="A541" s="154">
        <f>RANK(N541,$N$18:$N$850)</f>
        <v>524</v>
      </c>
      <c r="B541" s="148" t="s">
        <v>703</v>
      </c>
      <c r="C541" s="148" t="s">
        <v>1962</v>
      </c>
      <c r="D541" s="149" t="s">
        <v>43</v>
      </c>
      <c r="E541" s="149" t="s">
        <v>34</v>
      </c>
      <c r="F541" s="149" t="s">
        <v>41</v>
      </c>
      <c r="G541" s="156">
        <f>VLOOKUP(B541,'Full FBS'!$B$18:$M$2049,6,0)</f>
        <v>0</v>
      </c>
      <c r="H541" s="156">
        <f>VLOOKUP(B541,'Full FBS'!$B$18:$M$2049,7,0)</f>
        <v>0</v>
      </c>
      <c r="I541" s="156">
        <f>VLOOKUP(B541,'Full FBS'!$B$18:$M$2049,8,0)</f>
        <v>0</v>
      </c>
      <c r="J541" s="156">
        <f>VLOOKUP(B541,'Full FBS'!$B$18:$M$2049,9,0)</f>
        <v>0</v>
      </c>
      <c r="K541" s="156">
        <f>VLOOKUP(B541,'Full FBS'!$B$18:$M$2049,10,0)</f>
        <v>15</v>
      </c>
      <c r="L541" s="156">
        <f>VLOOKUP(B541,'Full FBS'!$B$18:$M$2049,11,0)</f>
        <v>185</v>
      </c>
      <c r="M541" s="156">
        <f>VLOOKUP(B541,'Full FBS'!$B$18:$M$2049,12,0)</f>
        <v>1</v>
      </c>
      <c r="N541" s="153">
        <f>SUM(G541*$D$8+H541*$D$5+I541*$D$9+J541*$D$6+K541*$D$11+L541*$D$10+M541*$D$7)</f>
        <v>32</v>
      </c>
      <c r="O541" s="159">
        <f>VLOOKUP(B541, 'Full FBS'!$B$18:$P$2049, 14, FALSE)</f>
        <v>1</v>
      </c>
      <c r="P541" s="160">
        <f>SUM((((I541+L541)/1200*0.35)+(J541+M541)/14*0.35)+(K541/90)*0.3)*100*O541</f>
        <v>12.895833333333332</v>
      </c>
      <c r="Q541" s="29"/>
      <c r="R541" s="14"/>
      <c r="S541" s="14"/>
      <c r="T541" s="14"/>
      <c r="U541" s="14"/>
    </row>
    <row r="542" spans="1:21" ht="13.5" customHeight="1">
      <c r="A542" s="154">
        <f>RANK(N542,$N$18:$N$850)</f>
        <v>525</v>
      </c>
      <c r="B542" s="148" t="s">
        <v>509</v>
      </c>
      <c r="C542" s="148" t="s">
        <v>1039</v>
      </c>
      <c r="D542" s="149" t="s">
        <v>43</v>
      </c>
      <c r="E542" s="149" t="s">
        <v>34</v>
      </c>
      <c r="F542" s="149" t="s">
        <v>35</v>
      </c>
      <c r="G542" s="156">
        <f>VLOOKUP(B542,'Full FBS'!$B$18:$M$2049,6,0)</f>
        <v>0</v>
      </c>
      <c r="H542" s="156">
        <f>VLOOKUP(B542,'Full FBS'!$B$18:$M$2049,7,0)</f>
        <v>0</v>
      </c>
      <c r="I542" s="156">
        <f>VLOOKUP(B542,'Full FBS'!$B$18:$M$2049,8,0)</f>
        <v>0</v>
      </c>
      <c r="J542" s="156">
        <f>VLOOKUP(B542,'Full FBS'!$B$18:$M$2049,9,0)</f>
        <v>0</v>
      </c>
      <c r="K542" s="156">
        <f>VLOOKUP(B542,'Full FBS'!$B$18:$M$2049,10,0)</f>
        <v>10</v>
      </c>
      <c r="L542" s="156">
        <f>VLOOKUP(B542,'Full FBS'!$B$18:$M$2049,11,0)</f>
        <v>209</v>
      </c>
      <c r="M542" s="156">
        <f>VLOOKUP(B542,'Full FBS'!$B$18:$M$2049,12,0)</f>
        <v>1</v>
      </c>
      <c r="N542" s="153">
        <f>SUM(G542*$D$8+H542*$D$5+I542*$D$9+J542*$D$6+K542*$D$11+L542*$D$10+M542*$D$7)</f>
        <v>31.900000000000002</v>
      </c>
      <c r="O542" s="159">
        <f>VLOOKUP(B542, 'Full FBS'!$B$18:$P$2049, 14, FALSE)</f>
        <v>1</v>
      </c>
      <c r="P542" s="160">
        <f>SUM((((I542+L542)/1200*0.35)+(J542+M542)/14*0.35)+(K542/90)*0.3)*100*O542</f>
        <v>11.929166666666665</v>
      </c>
      <c r="Q542" s="29"/>
      <c r="R542" s="14"/>
      <c r="S542" s="14"/>
      <c r="T542" s="14"/>
      <c r="U542" s="14"/>
    </row>
    <row r="543" spans="1:21" ht="13.5" customHeight="1">
      <c r="A543" s="154">
        <f>RANK(N543,$N$18:$N$850)</f>
        <v>525</v>
      </c>
      <c r="B543" s="148" t="s">
        <v>725</v>
      </c>
      <c r="C543" s="148" t="s">
        <v>1932</v>
      </c>
      <c r="D543" s="149" t="s">
        <v>43</v>
      </c>
      <c r="E543" s="149" t="s">
        <v>38</v>
      </c>
      <c r="F543" s="149" t="s">
        <v>45</v>
      </c>
      <c r="G543" s="156">
        <f>VLOOKUP(B543,'Full FBS'!$B$18:$M$2049,6,0)</f>
        <v>0</v>
      </c>
      <c r="H543" s="156">
        <f>VLOOKUP(B543,'Full FBS'!$B$18:$M$2049,7,0)</f>
        <v>0</v>
      </c>
      <c r="I543" s="156">
        <f>VLOOKUP(B543,'Full FBS'!$B$18:$M$2049,8,0)</f>
        <v>0</v>
      </c>
      <c r="J543" s="156">
        <f>VLOOKUP(B543,'Full FBS'!$B$18:$M$2049,9,0)</f>
        <v>0</v>
      </c>
      <c r="K543" s="156">
        <f>VLOOKUP(B543,'Full FBS'!$B$18:$M$2049,10,0)</f>
        <v>16</v>
      </c>
      <c r="L543" s="156">
        <f>VLOOKUP(B543,'Full FBS'!$B$18:$M$2049,11,0)</f>
        <v>179</v>
      </c>
      <c r="M543" s="156">
        <f>VLOOKUP(B543,'Full FBS'!$B$18:$M$2049,12,0)</f>
        <v>1</v>
      </c>
      <c r="N543" s="153">
        <f>SUM(G543*$D$8+H543*$D$5+I543*$D$9+J543*$D$6+K543*$D$11+L543*$D$10+M543*$D$7)</f>
        <v>31.900000000000002</v>
      </c>
      <c r="O543" s="159">
        <f>VLOOKUP(B543, 'Full FBS'!$B$18:$P$2049, 14, FALSE)</f>
        <v>1</v>
      </c>
      <c r="P543" s="160">
        <f>SUM((((I543+L543)/1200*0.35)+(J543+M543)/14*0.35)+(K543/90)*0.3)*100*O543</f>
        <v>13.054166666666667</v>
      </c>
      <c r="Q543" s="29"/>
      <c r="R543" s="14"/>
      <c r="S543" s="14"/>
      <c r="T543" s="14"/>
      <c r="U543" s="14"/>
    </row>
    <row r="544" spans="1:21" ht="13.5" customHeight="1">
      <c r="A544" s="154">
        <f>RANK(N544,$N$18:$N$850)</f>
        <v>527</v>
      </c>
      <c r="B544" s="148" t="s">
        <v>1588</v>
      </c>
      <c r="C544" s="148" t="s">
        <v>409</v>
      </c>
      <c r="D544" s="149" t="s">
        <v>43</v>
      </c>
      <c r="E544" s="149" t="s">
        <v>38</v>
      </c>
      <c r="F544" s="149" t="s">
        <v>37</v>
      </c>
      <c r="G544" s="156">
        <f>VLOOKUP(B544,'Full FBS'!$B$18:$M$2049,6,0)</f>
        <v>0</v>
      </c>
      <c r="H544" s="156">
        <f>VLOOKUP(B544,'Full FBS'!$B$18:$M$2049,7,0)</f>
        <v>0</v>
      </c>
      <c r="I544" s="156">
        <f>VLOOKUP(B544,'Full FBS'!$B$18:$M$2049,8,0)</f>
        <v>0</v>
      </c>
      <c r="J544" s="156">
        <f>VLOOKUP(B544,'Full FBS'!$B$18:$M$2049,9,0)</f>
        <v>0</v>
      </c>
      <c r="K544" s="156">
        <f>VLOOKUP(B544,'Full FBS'!$B$18:$M$2049,10,0)</f>
        <v>14</v>
      </c>
      <c r="L544" s="156">
        <f>VLOOKUP(B544,'Full FBS'!$B$18:$M$2049,11,0)</f>
        <v>188</v>
      </c>
      <c r="M544" s="156">
        <f>VLOOKUP(B544,'Full FBS'!$B$18:$M$2049,12,0)</f>
        <v>1</v>
      </c>
      <c r="N544" s="153">
        <f>SUM(G544*$D$8+H544*$D$5+I544*$D$9+J544*$D$6+K544*$D$11+L544*$D$10+M544*$D$7)</f>
        <v>31.8</v>
      </c>
      <c r="O544" s="159">
        <f>VLOOKUP(B544, 'Full FBS'!$B$18:$P$2049, 14, FALSE)</f>
        <v>1</v>
      </c>
      <c r="P544" s="160">
        <f>SUM((((I544+L544)/1200*0.35)+(J544+M544)/14*0.35)+(K544/90)*0.3)*100*O544</f>
        <v>12.65</v>
      </c>
      <c r="Q544" s="29"/>
      <c r="R544" s="14"/>
      <c r="S544" s="14"/>
      <c r="T544" s="14"/>
      <c r="U544" s="14"/>
    </row>
    <row r="545" spans="1:21" ht="13.5" customHeight="1">
      <c r="A545" s="154">
        <f>RANK(N545,$N$18:$N$850)</f>
        <v>527</v>
      </c>
      <c r="B545" s="148" t="s">
        <v>906</v>
      </c>
      <c r="C545" s="148" t="s">
        <v>425</v>
      </c>
      <c r="D545" s="149" t="s">
        <v>43</v>
      </c>
      <c r="E545" s="149" t="s">
        <v>38</v>
      </c>
      <c r="F545" s="149" t="s">
        <v>45</v>
      </c>
      <c r="G545" s="156">
        <f>VLOOKUP(B545,'Full FBS'!$B$18:$M$2049,6,0)</f>
        <v>0</v>
      </c>
      <c r="H545" s="156">
        <f>VLOOKUP(B545,'Full FBS'!$B$18:$M$2049,7,0)</f>
        <v>0</v>
      </c>
      <c r="I545" s="156">
        <f>VLOOKUP(B545,'Full FBS'!$B$18:$M$2049,8,0)</f>
        <v>0</v>
      </c>
      <c r="J545" s="156">
        <f>VLOOKUP(B545,'Full FBS'!$B$18:$M$2049,9,0)</f>
        <v>0</v>
      </c>
      <c r="K545" s="156">
        <f>VLOOKUP(B545,'Full FBS'!$B$18:$M$2049,10,0)</f>
        <v>16</v>
      </c>
      <c r="L545" s="156">
        <f>VLOOKUP(B545,'Full FBS'!$B$18:$M$2049,11,0)</f>
        <v>178</v>
      </c>
      <c r="M545" s="156">
        <f>VLOOKUP(B545,'Full FBS'!$B$18:$M$2049,12,0)</f>
        <v>1</v>
      </c>
      <c r="N545" s="153">
        <f>SUM(G545*$D$8+H545*$D$5+I545*$D$9+J545*$D$6+K545*$D$11+L545*$D$10+M545*$D$7)</f>
        <v>31.8</v>
      </c>
      <c r="O545" s="159">
        <f>VLOOKUP(B545, 'Full FBS'!$B$18:$P$2049, 14, FALSE)</f>
        <v>1</v>
      </c>
      <c r="P545" s="160">
        <f>SUM((((I545+L545)/1200*0.35)+(J545+M545)/14*0.35)+(K545/90)*0.3)*100*O545</f>
        <v>13.025</v>
      </c>
      <c r="Q545" s="29"/>
      <c r="R545" s="14"/>
      <c r="S545" s="14"/>
      <c r="T545" s="14"/>
      <c r="U545" s="14"/>
    </row>
    <row r="546" spans="1:21" ht="13.5" customHeight="1">
      <c r="A546" s="154">
        <f>RANK(N546,$N$18:$N$850)</f>
        <v>529</v>
      </c>
      <c r="B546" s="148" t="s">
        <v>1096</v>
      </c>
      <c r="C546" s="148" t="s">
        <v>1905</v>
      </c>
      <c r="D546" s="149" t="s">
        <v>43</v>
      </c>
      <c r="E546" s="149" t="s">
        <v>1965</v>
      </c>
      <c r="F546" s="149" t="s">
        <v>1966</v>
      </c>
      <c r="G546" s="156">
        <f>VLOOKUP(B546,'Full FBS'!$B$18:$M$2049,6,0)</f>
        <v>0</v>
      </c>
      <c r="H546" s="156">
        <f>VLOOKUP(B546,'Full FBS'!$B$18:$M$2049,7,0)</f>
        <v>0</v>
      </c>
      <c r="I546" s="156">
        <f>VLOOKUP(B546,'Full FBS'!$B$18:$M$2049,8,0)</f>
        <v>0</v>
      </c>
      <c r="J546" s="156">
        <f>VLOOKUP(B546,'Full FBS'!$B$18:$M$2049,9,0)</f>
        <v>0</v>
      </c>
      <c r="K546" s="156">
        <f>VLOOKUP(B546,'Full FBS'!$B$18:$M$2049,10,0)</f>
        <v>14</v>
      </c>
      <c r="L546" s="156">
        <f>VLOOKUP(B546,'Full FBS'!$B$18:$M$2049,11,0)</f>
        <v>186</v>
      </c>
      <c r="M546" s="156">
        <f>VLOOKUP(B546,'Full FBS'!$B$18:$M$2049,12,0)</f>
        <v>1</v>
      </c>
      <c r="N546" s="153">
        <f>SUM(G546*$D$8+H546*$D$5+I546*$D$9+J546*$D$6+K546*$D$11+L546*$D$10+M546*$D$7)</f>
        <v>31.6</v>
      </c>
      <c r="O546" s="159">
        <f>VLOOKUP(B546, 'Full FBS'!$B$18:$P$2049, 14, FALSE)</f>
        <v>1</v>
      </c>
      <c r="P546" s="160">
        <f>SUM((((I546+L546)/1200*0.35)+(J546+M546)/14*0.35)+(K546/90)*0.3)*100*O546</f>
        <v>12.591666666666669</v>
      </c>
      <c r="Q546" s="29"/>
      <c r="R546" s="14"/>
      <c r="S546" s="14"/>
      <c r="T546" s="14"/>
      <c r="U546" s="14"/>
    </row>
    <row r="547" spans="1:21" ht="13.5" customHeight="1">
      <c r="A547" s="154">
        <f>RANK(N547,$N$18:$N$850)</f>
        <v>530</v>
      </c>
      <c r="B547" s="148" t="s">
        <v>2054</v>
      </c>
      <c r="C547" s="148" t="s">
        <v>1914</v>
      </c>
      <c r="D547" s="149" t="s">
        <v>43</v>
      </c>
      <c r="E547" s="149" t="s">
        <v>34</v>
      </c>
      <c r="F547" s="149" t="s">
        <v>1966</v>
      </c>
      <c r="G547" s="156">
        <f>VLOOKUP(B547,'Full FBS'!$B$18:$M$2049,6,0)</f>
        <v>0</v>
      </c>
      <c r="H547" s="156">
        <f>VLOOKUP(B547,'Full FBS'!$B$18:$M$2049,7,0)</f>
        <v>0</v>
      </c>
      <c r="I547" s="156">
        <f>VLOOKUP(B547,'Full FBS'!$B$18:$M$2049,8,0)</f>
        <v>0</v>
      </c>
      <c r="J547" s="156">
        <f>VLOOKUP(B547,'Full FBS'!$B$18:$M$2049,9,0)</f>
        <v>0</v>
      </c>
      <c r="K547" s="156">
        <f>VLOOKUP(B547,'Full FBS'!$B$18:$M$2049,10,0)</f>
        <v>15</v>
      </c>
      <c r="L547" s="156">
        <f>VLOOKUP(B547,'Full FBS'!$B$18:$M$2049,11,0)</f>
        <v>179</v>
      </c>
      <c r="M547" s="156">
        <f>VLOOKUP(B547,'Full FBS'!$B$18:$M$2049,12,0)</f>
        <v>1</v>
      </c>
      <c r="N547" s="153">
        <f>SUM(G547*$D$8+H547*$D$5+I547*$D$9+J547*$D$6+K547*$D$11+L547*$D$10+M547*$D$7)</f>
        <v>31.400000000000002</v>
      </c>
      <c r="O547" s="159">
        <f>VLOOKUP(B547, 'Full FBS'!$B$18:$P$2049, 14, FALSE)</f>
        <v>1</v>
      </c>
      <c r="P547" s="160">
        <f>SUM((((I547+L547)/1200*0.35)+(J547+M547)/14*0.35)+(K547/90)*0.3)*100*O547</f>
        <v>12.720833333333331</v>
      </c>
      <c r="Q547" s="29"/>
      <c r="R547" s="14"/>
      <c r="S547" s="14"/>
      <c r="T547" s="14"/>
      <c r="U547" s="14"/>
    </row>
    <row r="548" spans="1:21" ht="13.5" customHeight="1">
      <c r="A548" s="154">
        <f>RANK(N548,$N$18:$N$850)</f>
        <v>530</v>
      </c>
      <c r="B548" s="148" t="s">
        <v>1866</v>
      </c>
      <c r="C548" s="148" t="s">
        <v>1960</v>
      </c>
      <c r="D548" s="149" t="s">
        <v>43</v>
      </c>
      <c r="E548" s="149" t="s">
        <v>1965</v>
      </c>
      <c r="F548" s="149" t="s">
        <v>45</v>
      </c>
      <c r="G548" s="156">
        <f>VLOOKUP(B548,'Full FBS'!$B$18:$M$2049,6,0)</f>
        <v>0</v>
      </c>
      <c r="H548" s="156">
        <f>VLOOKUP(B548,'Full FBS'!$B$18:$M$2049,7,0)</f>
        <v>0</v>
      </c>
      <c r="I548" s="156">
        <f>VLOOKUP(B548,'Full FBS'!$B$18:$M$2049,8,0)</f>
        <v>0</v>
      </c>
      <c r="J548" s="156">
        <f>VLOOKUP(B548,'Full FBS'!$B$18:$M$2049,9,0)</f>
        <v>0</v>
      </c>
      <c r="K548" s="156">
        <f>VLOOKUP(B548,'Full FBS'!$B$18:$M$2049,10,0)</f>
        <v>15</v>
      </c>
      <c r="L548" s="156">
        <f>VLOOKUP(B548,'Full FBS'!$B$18:$M$2049,11,0)</f>
        <v>179</v>
      </c>
      <c r="M548" s="156">
        <f>VLOOKUP(B548,'Full FBS'!$B$18:$M$2049,12,0)</f>
        <v>1</v>
      </c>
      <c r="N548" s="153">
        <f>SUM(G548*$D$8+H548*$D$5+I548*$D$9+J548*$D$6+K548*$D$11+L548*$D$10+M548*$D$7)</f>
        <v>31.400000000000002</v>
      </c>
      <c r="O548" s="159">
        <f>VLOOKUP(B548, 'Full FBS'!$B$18:$P$2049, 14, FALSE)</f>
        <v>1</v>
      </c>
      <c r="P548" s="160">
        <f>SUM((((I548+L548)/1200*0.35)+(J548+M548)/14*0.35)+(K548/90)*0.3)*100*O548</f>
        <v>12.720833333333331</v>
      </c>
      <c r="Q548" s="29"/>
      <c r="R548" s="14"/>
      <c r="S548" s="14"/>
      <c r="T548" s="14"/>
      <c r="U548" s="14"/>
    </row>
    <row r="549" spans="1:21" ht="13.5" customHeight="1">
      <c r="A549" s="154">
        <f>RANK(N549,$N$18:$N$850)</f>
        <v>532</v>
      </c>
      <c r="B549" s="148" t="s">
        <v>1478</v>
      </c>
      <c r="C549" s="148" t="s">
        <v>420</v>
      </c>
      <c r="D549" s="149" t="s">
        <v>43</v>
      </c>
      <c r="E549" s="149" t="s">
        <v>38</v>
      </c>
      <c r="F549" s="149" t="s">
        <v>337</v>
      </c>
      <c r="G549" s="156">
        <f>VLOOKUP(B549,'Full FBS'!$B$18:$M$2049,6,0)</f>
        <v>0</v>
      </c>
      <c r="H549" s="156">
        <f>VLOOKUP(B549,'Full FBS'!$B$18:$M$2049,7,0)</f>
        <v>0</v>
      </c>
      <c r="I549" s="156">
        <f>VLOOKUP(B549,'Full FBS'!$B$18:$M$2049,8,0)</f>
        <v>0</v>
      </c>
      <c r="J549" s="156">
        <f>VLOOKUP(B549,'Full FBS'!$B$18:$M$2049,9,0)</f>
        <v>0</v>
      </c>
      <c r="K549" s="156">
        <f>VLOOKUP(B549,'Full FBS'!$B$18:$M$2049,10,0)</f>
        <v>13</v>
      </c>
      <c r="L549" s="156">
        <f>VLOOKUP(B549,'Full FBS'!$B$18:$M$2049,11,0)</f>
        <v>188</v>
      </c>
      <c r="M549" s="156">
        <f>VLOOKUP(B549,'Full FBS'!$B$18:$M$2049,12,0)</f>
        <v>1</v>
      </c>
      <c r="N549" s="153">
        <f>SUM(G549*$D$8+H549*$D$5+I549*$D$9+J549*$D$6+K549*$D$11+L549*$D$10+M549*$D$7)</f>
        <v>31.3</v>
      </c>
      <c r="O549" s="159">
        <f>VLOOKUP(B549, 'Full FBS'!$B$18:$P$2049, 14, FALSE)</f>
        <v>1</v>
      </c>
      <c r="P549" s="160">
        <f>SUM((((I549+L549)/1200*0.35)+(J549+M549)/14*0.35)+(K549/90)*0.3)*100*O549</f>
        <v>12.316666666666665</v>
      </c>
      <c r="Q549" s="29"/>
      <c r="R549" s="14"/>
      <c r="S549" s="14"/>
      <c r="T549" s="14"/>
      <c r="U549" s="14"/>
    </row>
    <row r="550" spans="1:21" ht="13.5" customHeight="1">
      <c r="A550" s="154">
        <f>RANK(N550,$N$18:$N$850)</f>
        <v>533</v>
      </c>
      <c r="B550" s="148" t="s">
        <v>2157</v>
      </c>
      <c r="C550" s="148" t="s">
        <v>430</v>
      </c>
      <c r="D550" s="149" t="s">
        <v>43</v>
      </c>
      <c r="E550" s="149" t="s">
        <v>38</v>
      </c>
      <c r="F550" s="149" t="s">
        <v>45</v>
      </c>
      <c r="G550" s="156">
        <f>VLOOKUP(B550,'Full FBS'!$B$18:$M$2049,6,0)</f>
        <v>0</v>
      </c>
      <c r="H550" s="156">
        <f>VLOOKUP(B550,'Full FBS'!$B$18:$M$2049,7,0)</f>
        <v>0</v>
      </c>
      <c r="I550" s="156">
        <f>VLOOKUP(B550,'Full FBS'!$B$18:$M$2049,8,0)</f>
        <v>0</v>
      </c>
      <c r="J550" s="156">
        <f>VLOOKUP(B550,'Full FBS'!$B$18:$M$2049,9,0)</f>
        <v>0</v>
      </c>
      <c r="K550" s="156">
        <f>VLOOKUP(B550,'Full FBS'!$B$18:$M$2049,10,0)</f>
        <v>14</v>
      </c>
      <c r="L550" s="156">
        <f>VLOOKUP(B550,'Full FBS'!$B$18:$M$2049,11,0)</f>
        <v>182</v>
      </c>
      <c r="M550" s="156">
        <f>VLOOKUP(B550,'Full FBS'!$B$18:$M$2049,12,0)</f>
        <v>1</v>
      </c>
      <c r="N550" s="153">
        <f>SUM(G550*$D$8+H550*$D$5+I550*$D$9+J550*$D$6+K550*$D$11+L550*$D$10+M550*$D$7)</f>
        <v>31.2</v>
      </c>
      <c r="O550" s="159">
        <f>VLOOKUP(B550, 'Full FBS'!$B$18:$P$2049, 14, FALSE)</f>
        <v>1</v>
      </c>
      <c r="P550" s="160">
        <f>SUM((((I550+L550)/1200*0.35)+(J550+M550)/14*0.35)+(K550/90)*0.3)*100*O550</f>
        <v>12.475</v>
      </c>
      <c r="Q550" s="29"/>
      <c r="R550" s="14"/>
      <c r="S550" s="14"/>
      <c r="T550" s="14"/>
      <c r="U550" s="14"/>
    </row>
    <row r="551" spans="1:21" ht="13.5" customHeight="1">
      <c r="A551" s="154">
        <f>RANK(N551,$N$18:$N$850)</f>
        <v>533</v>
      </c>
      <c r="B551" s="148" t="s">
        <v>302</v>
      </c>
      <c r="C551" s="148" t="s">
        <v>1953</v>
      </c>
      <c r="D551" s="149" t="s">
        <v>43</v>
      </c>
      <c r="E551" s="149" t="s">
        <v>34</v>
      </c>
      <c r="F551" s="149" t="s">
        <v>37</v>
      </c>
      <c r="G551" s="156">
        <f>VLOOKUP(B551,'Full FBS'!$B$18:$M$2049,6,0)</f>
        <v>0</v>
      </c>
      <c r="H551" s="156">
        <f>VLOOKUP(B551,'Full FBS'!$B$18:$M$2049,7,0)</f>
        <v>0</v>
      </c>
      <c r="I551" s="156">
        <f>VLOOKUP(B551,'Full FBS'!$B$18:$M$2049,8,0)</f>
        <v>0</v>
      </c>
      <c r="J551" s="156">
        <f>VLOOKUP(B551,'Full FBS'!$B$18:$M$2049,9,0)</f>
        <v>0</v>
      </c>
      <c r="K551" s="156">
        <f>VLOOKUP(B551,'Full FBS'!$B$18:$M$2049,10,0)</f>
        <v>14</v>
      </c>
      <c r="L551" s="156">
        <f>VLOOKUP(B551,'Full FBS'!$B$18:$M$2049,11,0)</f>
        <v>182</v>
      </c>
      <c r="M551" s="156">
        <f>VLOOKUP(B551,'Full FBS'!$B$18:$M$2049,12,0)</f>
        <v>1</v>
      </c>
      <c r="N551" s="153">
        <f>SUM(G551*$D$8+H551*$D$5+I551*$D$9+J551*$D$6+K551*$D$11+L551*$D$10+M551*$D$7)</f>
        <v>31.2</v>
      </c>
      <c r="O551" s="159">
        <f>VLOOKUP(B551, 'Full FBS'!$B$18:$P$2049, 14, FALSE)</f>
        <v>1</v>
      </c>
      <c r="P551" s="160">
        <f>SUM((((I551+L551)/1200*0.35)+(J551+M551)/14*0.35)+(K551/90)*0.3)*100*O551</f>
        <v>12.475</v>
      </c>
      <c r="Q551" s="29"/>
      <c r="R551" s="14"/>
      <c r="S551" s="14"/>
      <c r="T551" s="14"/>
      <c r="U551" s="14"/>
    </row>
    <row r="552" spans="1:21" ht="13.5" customHeight="1">
      <c r="A552" s="154">
        <f>RANK(N552,$N$18:$N$850)</f>
        <v>533</v>
      </c>
      <c r="B552" s="148" t="s">
        <v>1028</v>
      </c>
      <c r="C552" s="148" t="s">
        <v>1961</v>
      </c>
      <c r="D552" s="149" t="s">
        <v>43</v>
      </c>
      <c r="E552" s="149" t="s">
        <v>36</v>
      </c>
      <c r="F552" s="149" t="s">
        <v>48</v>
      </c>
      <c r="G552" s="156">
        <f>VLOOKUP(B552,'Full FBS'!$B$18:$M$2049,6,0)</f>
        <v>0</v>
      </c>
      <c r="H552" s="156">
        <f>VLOOKUP(B552,'Full FBS'!$B$18:$M$2049,7,0)</f>
        <v>0</v>
      </c>
      <c r="I552" s="156">
        <f>VLOOKUP(B552,'Full FBS'!$B$18:$M$2049,8,0)</f>
        <v>0</v>
      </c>
      <c r="J552" s="156">
        <f>VLOOKUP(B552,'Full FBS'!$B$18:$M$2049,9,0)</f>
        <v>0</v>
      </c>
      <c r="K552" s="156">
        <f>VLOOKUP(B552,'Full FBS'!$B$18:$M$2049,10,0)</f>
        <v>16</v>
      </c>
      <c r="L552" s="156">
        <f>VLOOKUP(B552,'Full FBS'!$B$18:$M$2049,11,0)</f>
        <v>172</v>
      </c>
      <c r="M552" s="156">
        <f>VLOOKUP(B552,'Full FBS'!$B$18:$M$2049,12,0)</f>
        <v>1</v>
      </c>
      <c r="N552" s="153">
        <f>SUM(G552*$D$8+H552*$D$5+I552*$D$9+J552*$D$6+K552*$D$11+L552*$D$10+M552*$D$7)</f>
        <v>31.2</v>
      </c>
      <c r="O552" s="159">
        <f>VLOOKUP(B552, 'Full FBS'!$B$18:$P$2049, 14, FALSE)</f>
        <v>1</v>
      </c>
      <c r="P552" s="160">
        <f>SUM((((I552+L552)/1200*0.35)+(J552+M552)/14*0.35)+(K552/90)*0.3)*100*O552</f>
        <v>12.85</v>
      </c>
      <c r="Q552" s="29"/>
      <c r="R552" s="14"/>
      <c r="S552" s="14"/>
      <c r="T552" s="14"/>
      <c r="U552" s="14"/>
    </row>
    <row r="553" spans="1:21" ht="13.5" customHeight="1">
      <c r="A553" s="154">
        <f>RANK(N553,$N$18:$N$850)</f>
        <v>536</v>
      </c>
      <c r="B553" s="148" t="s">
        <v>1656</v>
      </c>
      <c r="C553" s="148" t="s">
        <v>1948</v>
      </c>
      <c r="D553" s="149" t="s">
        <v>43</v>
      </c>
      <c r="E553" s="149" t="s">
        <v>36</v>
      </c>
      <c r="F553" s="149" t="s">
        <v>35</v>
      </c>
      <c r="G553" s="156">
        <f>VLOOKUP(B553,'Full FBS'!$B$18:$M$2049,6,0)</f>
        <v>0</v>
      </c>
      <c r="H553" s="156">
        <f>VLOOKUP(B553,'Full FBS'!$B$18:$M$2049,7,0)</f>
        <v>0</v>
      </c>
      <c r="I553" s="156">
        <f>VLOOKUP(B553,'Full FBS'!$B$18:$M$2049,8,0)</f>
        <v>0</v>
      </c>
      <c r="J553" s="156">
        <f>VLOOKUP(B553,'Full FBS'!$B$18:$M$2049,9,0)</f>
        <v>0</v>
      </c>
      <c r="K553" s="156">
        <f>VLOOKUP(B553,'Full FBS'!$B$18:$M$2049,10,0)</f>
        <v>15</v>
      </c>
      <c r="L553" s="156">
        <f>VLOOKUP(B553,'Full FBS'!$B$18:$M$2049,11,0)</f>
        <v>174</v>
      </c>
      <c r="M553" s="156">
        <f>VLOOKUP(B553,'Full FBS'!$B$18:$M$2049,12,0)</f>
        <v>1</v>
      </c>
      <c r="N553" s="153">
        <f>SUM(G553*$D$8+H553*$D$5+I553*$D$9+J553*$D$6+K553*$D$11+L553*$D$10+M553*$D$7)</f>
        <v>30.900000000000002</v>
      </c>
      <c r="O553" s="159">
        <f>VLOOKUP(B553, 'Full FBS'!$B$18:$P$2049, 14, FALSE)</f>
        <v>1</v>
      </c>
      <c r="P553" s="160">
        <f>SUM((((I553+L553)/1200*0.35)+(J553+M553)/14*0.35)+(K553/90)*0.3)*100*O553</f>
        <v>12.574999999999999</v>
      </c>
      <c r="Q553" s="29"/>
      <c r="R553" s="14"/>
      <c r="S553" s="14"/>
      <c r="T553" s="14"/>
      <c r="U553" s="14"/>
    </row>
    <row r="554" spans="1:21" ht="13.5" customHeight="1">
      <c r="A554" s="154">
        <f>RANK(N554,$N$18:$N$850)</f>
        <v>537</v>
      </c>
      <c r="B554" s="148" t="s">
        <v>1896</v>
      </c>
      <c r="C554" s="148" t="s">
        <v>432</v>
      </c>
      <c r="D554" s="149" t="s">
        <v>43</v>
      </c>
      <c r="E554" s="149" t="s">
        <v>38</v>
      </c>
      <c r="F554" s="149" t="s">
        <v>337</v>
      </c>
      <c r="G554" s="156">
        <f>VLOOKUP(B554,'Full FBS'!$B$18:$M$2049,6,0)</f>
        <v>0</v>
      </c>
      <c r="H554" s="156">
        <f>VLOOKUP(B554,'Full FBS'!$B$18:$M$2049,7,0)</f>
        <v>0</v>
      </c>
      <c r="I554" s="156">
        <f>VLOOKUP(B554,'Full FBS'!$B$18:$M$2049,8,0)</f>
        <v>0</v>
      </c>
      <c r="J554" s="156">
        <f>VLOOKUP(B554,'Full FBS'!$B$18:$M$2049,9,0)</f>
        <v>0</v>
      </c>
      <c r="K554" s="156">
        <f>VLOOKUP(B554,'Full FBS'!$B$18:$M$2049,10,0)</f>
        <v>13</v>
      </c>
      <c r="L554" s="156">
        <f>VLOOKUP(B554,'Full FBS'!$B$18:$M$2049,11,0)</f>
        <v>183</v>
      </c>
      <c r="M554" s="156">
        <f>VLOOKUP(B554,'Full FBS'!$B$18:$M$2049,12,0)</f>
        <v>1</v>
      </c>
      <c r="N554" s="153">
        <f>SUM(G554*$D$8+H554*$D$5+I554*$D$9+J554*$D$6+K554*$D$11+L554*$D$10+M554*$D$7)</f>
        <v>30.8</v>
      </c>
      <c r="O554" s="159">
        <f>VLOOKUP(B554, 'Full FBS'!$B$18:$P$2049, 14, FALSE)</f>
        <v>1</v>
      </c>
      <c r="P554" s="160">
        <f>SUM((((I554+L554)/1200*0.35)+(J554+M554)/14*0.35)+(K554/90)*0.3)*100*O554</f>
        <v>12.170833333333334</v>
      </c>
      <c r="Q554" s="29"/>
      <c r="R554" s="14"/>
      <c r="S554" s="14"/>
      <c r="T554" s="14"/>
      <c r="U554" s="14"/>
    </row>
    <row r="555" spans="1:21" ht="13.5" customHeight="1">
      <c r="A555" s="154">
        <f>RANK(N555,$N$18:$N$850)</f>
        <v>538</v>
      </c>
      <c r="B555" s="148" t="s">
        <v>1980</v>
      </c>
      <c r="C555" s="148" t="s">
        <v>1938</v>
      </c>
      <c r="D555" s="149" t="s">
        <v>43</v>
      </c>
      <c r="E555" s="149" t="s">
        <v>40</v>
      </c>
      <c r="F555" s="149" t="s">
        <v>45</v>
      </c>
      <c r="G555" s="156">
        <f>VLOOKUP(B555,'Full FBS'!$B$18:$M$2049,6,0)</f>
        <v>0</v>
      </c>
      <c r="H555" s="156">
        <f>VLOOKUP(B555,'Full FBS'!$B$18:$M$2049,7,0)</f>
        <v>0</v>
      </c>
      <c r="I555" s="156">
        <f>VLOOKUP(B555,'Full FBS'!$B$18:$M$2049,8,0)</f>
        <v>0</v>
      </c>
      <c r="J555" s="156">
        <f>VLOOKUP(B555,'Full FBS'!$B$18:$M$2049,9,0)</f>
        <v>0</v>
      </c>
      <c r="K555" s="156">
        <f>VLOOKUP(B555,'Full FBS'!$B$18:$M$2049,10,0)</f>
        <v>13</v>
      </c>
      <c r="L555" s="156">
        <f>VLOOKUP(B555,'Full FBS'!$B$18:$M$2049,11,0)</f>
        <v>182</v>
      </c>
      <c r="M555" s="156">
        <f>VLOOKUP(B555,'Full FBS'!$B$18:$M$2049,12,0)</f>
        <v>1</v>
      </c>
      <c r="N555" s="153">
        <f>SUM(G555*$D$8+H555*$D$5+I555*$D$9+J555*$D$6+K555*$D$11+L555*$D$10+M555*$D$7)</f>
        <v>30.7</v>
      </c>
      <c r="O555" s="159">
        <f>VLOOKUP(B555, 'Full FBS'!$B$18:$P$2049, 14, FALSE)</f>
        <v>1</v>
      </c>
      <c r="P555" s="160">
        <f>SUM((((I555+L555)/1200*0.35)+(J555+M555)/14*0.35)+(K555/90)*0.3)*100*O555</f>
        <v>12.141666666666664</v>
      </c>
      <c r="Q555" s="29"/>
      <c r="R555" s="14"/>
      <c r="S555" s="14"/>
      <c r="T555" s="14"/>
      <c r="U555" s="14"/>
    </row>
    <row r="556" spans="1:21" ht="13.5" customHeight="1">
      <c r="A556" s="154">
        <f>RANK(N556,$N$18:$N$850)</f>
        <v>538</v>
      </c>
      <c r="B556" s="148" t="s">
        <v>231</v>
      </c>
      <c r="C556" s="148" t="s">
        <v>1950</v>
      </c>
      <c r="D556" s="149" t="s">
        <v>43</v>
      </c>
      <c r="E556" s="149" t="s">
        <v>34</v>
      </c>
      <c r="F556" s="149" t="s">
        <v>37</v>
      </c>
      <c r="G556" s="156">
        <f>VLOOKUP(B556,'Full FBS'!$B$18:$M$2049,6,0)</f>
        <v>0</v>
      </c>
      <c r="H556" s="156">
        <f>VLOOKUP(B556,'Full FBS'!$B$18:$M$2049,7,0)</f>
        <v>0</v>
      </c>
      <c r="I556" s="156">
        <f>VLOOKUP(B556,'Full FBS'!$B$18:$M$2049,8,0)</f>
        <v>15</v>
      </c>
      <c r="J556" s="156">
        <f>VLOOKUP(B556,'Full FBS'!$B$18:$M$2049,9,0)</f>
        <v>0</v>
      </c>
      <c r="K556" s="156">
        <f>VLOOKUP(B556,'Full FBS'!$B$18:$M$2049,10,0)</f>
        <v>14</v>
      </c>
      <c r="L556" s="156">
        <f>VLOOKUP(B556,'Full FBS'!$B$18:$M$2049,11,0)</f>
        <v>162</v>
      </c>
      <c r="M556" s="156">
        <f>VLOOKUP(B556,'Full FBS'!$B$18:$M$2049,12,0)</f>
        <v>1</v>
      </c>
      <c r="N556" s="153">
        <f>SUM(G556*$D$8+H556*$D$5+I556*$D$9+J556*$D$6+K556*$D$11+L556*$D$10+M556*$D$7)</f>
        <v>30.7</v>
      </c>
      <c r="O556" s="159">
        <f>VLOOKUP(B556, 'Full FBS'!$B$18:$P$2049, 14, FALSE)</f>
        <v>1</v>
      </c>
      <c r="P556" s="160">
        <f>SUM((((I556+L556)/1200*0.35)+(J556+M556)/14*0.35)+(K556/90)*0.3)*100*O556</f>
        <v>12.329166666666666</v>
      </c>
      <c r="Q556" s="29"/>
      <c r="R556" s="14"/>
      <c r="S556" s="14"/>
      <c r="T556" s="14"/>
      <c r="U556" s="14"/>
    </row>
    <row r="557" spans="1:21" ht="13.5" customHeight="1">
      <c r="A557" s="154">
        <f>RANK(N557,$N$18:$N$850)</f>
        <v>540</v>
      </c>
      <c r="B557" s="148" t="s">
        <v>1393</v>
      </c>
      <c r="C557" s="148" t="s">
        <v>417</v>
      </c>
      <c r="D557" s="149" t="s">
        <v>43</v>
      </c>
      <c r="E557" s="149" t="s">
        <v>38</v>
      </c>
      <c r="F557" s="149" t="s">
        <v>37</v>
      </c>
      <c r="G557" s="156">
        <f>VLOOKUP(B557,'Full FBS'!$B$18:$M$2049,6,0)</f>
        <v>0</v>
      </c>
      <c r="H557" s="156">
        <f>VLOOKUP(B557,'Full FBS'!$B$18:$M$2049,7,0)</f>
        <v>0</v>
      </c>
      <c r="I557" s="156">
        <f>VLOOKUP(B557,'Full FBS'!$B$18:$M$2049,8,0)</f>
        <v>0</v>
      </c>
      <c r="J557" s="156">
        <f>VLOOKUP(B557,'Full FBS'!$B$18:$M$2049,9,0)</f>
        <v>0</v>
      </c>
      <c r="K557" s="156">
        <f>VLOOKUP(B557,'Full FBS'!$B$18:$M$2049,10,0)</f>
        <v>15</v>
      </c>
      <c r="L557" s="156">
        <f>VLOOKUP(B557,'Full FBS'!$B$18:$M$2049,11,0)</f>
        <v>171</v>
      </c>
      <c r="M557" s="156">
        <f>VLOOKUP(B557,'Full FBS'!$B$18:$M$2049,12,0)</f>
        <v>1</v>
      </c>
      <c r="N557" s="153">
        <f>SUM(G557*$D$8+H557*$D$5+I557*$D$9+J557*$D$6+K557*$D$11+L557*$D$10+M557*$D$7)</f>
        <v>30.6</v>
      </c>
      <c r="O557" s="159">
        <f>VLOOKUP(B557, 'Full FBS'!$B$18:$P$2049, 14, FALSE)</f>
        <v>1</v>
      </c>
      <c r="P557" s="160">
        <f>SUM((((I557+L557)/1200*0.35)+(J557+M557)/14*0.35)+(K557/90)*0.3)*100*O557</f>
        <v>12.487499999999999</v>
      </c>
      <c r="Q557" s="29"/>
      <c r="R557" s="14"/>
      <c r="S557" s="14"/>
      <c r="T557" s="14"/>
      <c r="U557" s="14"/>
    </row>
    <row r="558" spans="1:21" ht="13.5" customHeight="1">
      <c r="A558" s="154">
        <f>RANK(N558,$N$18:$N$850)</f>
        <v>541</v>
      </c>
      <c r="B558" s="148" t="s">
        <v>697</v>
      </c>
      <c r="C558" s="148" t="s">
        <v>1928</v>
      </c>
      <c r="D558" s="149" t="s">
        <v>43</v>
      </c>
      <c r="E558" s="149" t="s">
        <v>34</v>
      </c>
      <c r="F558" s="149" t="s">
        <v>41</v>
      </c>
      <c r="G558" s="156">
        <f>VLOOKUP(B558,'Full FBS'!$B$18:$M$2049,6,0)</f>
        <v>0</v>
      </c>
      <c r="H558" s="156">
        <f>VLOOKUP(B558,'Full FBS'!$B$18:$M$2049,7,0)</f>
        <v>0</v>
      </c>
      <c r="I558" s="156">
        <f>VLOOKUP(B558,'Full FBS'!$B$18:$M$2049,8,0)</f>
        <v>0</v>
      </c>
      <c r="J558" s="156">
        <f>VLOOKUP(B558,'Full FBS'!$B$18:$M$2049,9,0)</f>
        <v>0</v>
      </c>
      <c r="K558" s="156">
        <f>VLOOKUP(B558,'Full FBS'!$B$18:$M$2049,10,0)</f>
        <v>15</v>
      </c>
      <c r="L558" s="156">
        <f>VLOOKUP(B558,'Full FBS'!$B$18:$M$2049,11,0)</f>
        <v>170</v>
      </c>
      <c r="M558" s="156">
        <f>VLOOKUP(B558,'Full FBS'!$B$18:$M$2049,12,0)</f>
        <v>1</v>
      </c>
      <c r="N558" s="153">
        <f>SUM(G558*$D$8+H558*$D$5+I558*$D$9+J558*$D$6+K558*$D$11+L558*$D$10+M558*$D$7)</f>
        <v>30.5</v>
      </c>
      <c r="O558" s="159">
        <f>VLOOKUP(B558, 'Full FBS'!$B$18:$P$2049, 14, FALSE)</f>
        <v>1</v>
      </c>
      <c r="P558" s="160">
        <f>SUM((((I558+L558)/1200*0.35)+(J558+M558)/14*0.35)+(K558/90)*0.3)*100*O558</f>
        <v>12.458333333333332</v>
      </c>
      <c r="Q558" s="29"/>
      <c r="R558" s="14"/>
      <c r="S558" s="14"/>
      <c r="T558" s="14"/>
      <c r="U558" s="14"/>
    </row>
    <row r="559" spans="1:21" ht="13.5" customHeight="1">
      <c r="A559" s="154">
        <f>RANK(N559,$N$18:$N$850)</f>
        <v>541</v>
      </c>
      <c r="B559" s="148" t="s">
        <v>2176</v>
      </c>
      <c r="C559" s="148" t="s">
        <v>447</v>
      </c>
      <c r="D559" s="149" t="s">
        <v>43</v>
      </c>
      <c r="E559" s="149" t="s">
        <v>36</v>
      </c>
      <c r="F559" s="149" t="s">
        <v>1966</v>
      </c>
      <c r="G559" s="156">
        <f>VLOOKUP(B559,'Full FBS'!$B$18:$M$2049,6,0)</f>
        <v>0</v>
      </c>
      <c r="H559" s="156">
        <f>VLOOKUP(B559,'Full FBS'!$B$18:$M$2049,7,0)</f>
        <v>0</v>
      </c>
      <c r="I559" s="156">
        <f>VLOOKUP(B559,'Full FBS'!$B$18:$M$2049,8,0)</f>
        <v>0</v>
      </c>
      <c r="J559" s="156">
        <f>VLOOKUP(B559,'Full FBS'!$B$18:$M$2049,9,0)</f>
        <v>0</v>
      </c>
      <c r="K559" s="156">
        <f>VLOOKUP(B559,'Full FBS'!$B$18:$M$2049,10,0)</f>
        <v>14</v>
      </c>
      <c r="L559" s="156">
        <f>VLOOKUP(B559,'Full FBS'!$B$18:$M$2049,11,0)</f>
        <v>175</v>
      </c>
      <c r="M559" s="156">
        <f>VLOOKUP(B559,'Full FBS'!$B$18:$M$2049,12,0)</f>
        <v>1</v>
      </c>
      <c r="N559" s="153">
        <f>SUM(G559*$D$8+H559*$D$5+I559*$D$9+J559*$D$6+K559*$D$11+L559*$D$10+M559*$D$7)</f>
        <v>30.5</v>
      </c>
      <c r="O559" s="159">
        <f>VLOOKUP(B559, 'Full FBS'!$B$18:$P$2049, 14, FALSE)</f>
        <v>1</v>
      </c>
      <c r="P559" s="160">
        <f>SUM((((I559+L559)/1200*0.35)+(J559+M559)/14*0.35)+(K559/90)*0.3)*100*O559</f>
        <v>12.270833333333334</v>
      </c>
      <c r="Q559" s="29"/>
      <c r="R559" s="14"/>
      <c r="S559" s="14"/>
      <c r="T559" s="14"/>
      <c r="U559" s="14"/>
    </row>
    <row r="560" spans="1:21" ht="13.5" customHeight="1">
      <c r="A560" s="154">
        <f>RANK(N560,$N$18:$N$850)</f>
        <v>543</v>
      </c>
      <c r="B560" s="148" t="s">
        <v>2140</v>
      </c>
      <c r="C560" s="148" t="s">
        <v>1044</v>
      </c>
      <c r="D560" s="149" t="s">
        <v>43</v>
      </c>
      <c r="E560" s="149" t="s">
        <v>1965</v>
      </c>
      <c r="F560" s="149" t="s">
        <v>337</v>
      </c>
      <c r="G560" s="156">
        <f>VLOOKUP(B560,'Full FBS'!$B$18:$M$2049,6,0)</f>
        <v>0</v>
      </c>
      <c r="H560" s="156">
        <f>VLOOKUP(B560,'Full FBS'!$B$18:$M$2049,7,0)</f>
        <v>0</v>
      </c>
      <c r="I560" s="156">
        <f>VLOOKUP(B560,'Full FBS'!$B$18:$M$2049,8,0)</f>
        <v>0</v>
      </c>
      <c r="J560" s="156">
        <f>VLOOKUP(B560,'Full FBS'!$B$18:$M$2049,9,0)</f>
        <v>0</v>
      </c>
      <c r="K560" s="156">
        <f>VLOOKUP(B560,'Full FBS'!$B$18:$M$2049,10,0)</f>
        <v>15</v>
      </c>
      <c r="L560" s="156">
        <f>VLOOKUP(B560,'Full FBS'!$B$18:$M$2049,11,0)</f>
        <v>169</v>
      </c>
      <c r="M560" s="156">
        <f>VLOOKUP(B560,'Full FBS'!$B$18:$M$2049,12,0)</f>
        <v>1</v>
      </c>
      <c r="N560" s="153">
        <f>SUM(G560*$D$8+H560*$D$5+I560*$D$9+J560*$D$6+K560*$D$11+L560*$D$10+M560*$D$7)</f>
        <v>30.400000000000002</v>
      </c>
      <c r="O560" s="159">
        <f>VLOOKUP(B560, 'Full FBS'!$B$18:$P$2049, 14, FALSE)</f>
        <v>1</v>
      </c>
      <c r="P560" s="160">
        <f>SUM((((I560+L560)/1200*0.35)+(J560+M560)/14*0.35)+(K560/90)*0.3)*100*O560</f>
        <v>12.429166666666665</v>
      </c>
      <c r="Q560" s="29"/>
      <c r="R560" s="14"/>
      <c r="S560" s="14"/>
      <c r="T560" s="14"/>
      <c r="U560" s="14"/>
    </row>
    <row r="561" spans="1:21" ht="13.5" customHeight="1">
      <c r="A561" s="154">
        <f>RANK(N561,$N$18:$N$850)</f>
        <v>544</v>
      </c>
      <c r="B561" s="148" t="s">
        <v>361</v>
      </c>
      <c r="C561" s="148" t="s">
        <v>1955</v>
      </c>
      <c r="D561" s="149" t="s">
        <v>43</v>
      </c>
      <c r="E561" s="149" t="s">
        <v>38</v>
      </c>
      <c r="F561" s="149" t="s">
        <v>1966</v>
      </c>
      <c r="G561" s="156">
        <f>VLOOKUP(B561,'Full FBS'!$B$18:$M$2049,6,0)</f>
        <v>0</v>
      </c>
      <c r="H561" s="156">
        <f>VLOOKUP(B561,'Full FBS'!$B$18:$M$2049,7,0)</f>
        <v>0</v>
      </c>
      <c r="I561" s="156">
        <f>VLOOKUP(B561,'Full FBS'!$B$18:$M$2049,8,0)</f>
        <v>0</v>
      </c>
      <c r="J561" s="156">
        <f>VLOOKUP(B561,'Full FBS'!$B$18:$M$2049,9,0)</f>
        <v>0</v>
      </c>
      <c r="K561" s="156">
        <f>VLOOKUP(B561,'Full FBS'!$B$18:$M$2049,10,0)</f>
        <v>15</v>
      </c>
      <c r="L561" s="156">
        <f>VLOOKUP(B561,'Full FBS'!$B$18:$M$2049,11,0)</f>
        <v>168</v>
      </c>
      <c r="M561" s="156">
        <f>VLOOKUP(B561,'Full FBS'!$B$18:$M$2049,12,0)</f>
        <v>1</v>
      </c>
      <c r="N561" s="153">
        <f>SUM(G561*$D$8+H561*$D$5+I561*$D$9+J561*$D$6+K561*$D$11+L561*$D$10+M561*$D$7)</f>
        <v>30.3</v>
      </c>
      <c r="O561" s="159">
        <f>VLOOKUP(B561, 'Full FBS'!$B$18:$P$2049, 14, FALSE)</f>
        <v>1</v>
      </c>
      <c r="P561" s="160">
        <f>SUM((((I561+L561)/1200*0.35)+(J561+M561)/14*0.35)+(K561/90)*0.3)*100*O561</f>
        <v>12.4</v>
      </c>
      <c r="Q561" s="29"/>
      <c r="R561" s="14"/>
      <c r="S561" s="14"/>
      <c r="T561" s="14"/>
      <c r="U561" s="14"/>
    </row>
    <row r="562" spans="1:21" ht="13.5" customHeight="1">
      <c r="A562" s="154">
        <f>RANK(N562,$N$18:$N$850)</f>
        <v>544</v>
      </c>
      <c r="B562" s="148" t="s">
        <v>1790</v>
      </c>
      <c r="C562" s="148" t="s">
        <v>1956</v>
      </c>
      <c r="D562" s="149" t="s">
        <v>43</v>
      </c>
      <c r="E562" s="149" t="s">
        <v>34</v>
      </c>
      <c r="F562" s="149" t="s">
        <v>1047</v>
      </c>
      <c r="G562" s="156">
        <f>VLOOKUP(B562,'Full FBS'!$B$18:$M$2049,6,0)</f>
        <v>0</v>
      </c>
      <c r="H562" s="156">
        <f>VLOOKUP(B562,'Full FBS'!$B$18:$M$2049,7,0)</f>
        <v>0</v>
      </c>
      <c r="I562" s="156">
        <f>VLOOKUP(B562,'Full FBS'!$B$18:$M$2049,8,0)</f>
        <v>0</v>
      </c>
      <c r="J562" s="156">
        <f>VLOOKUP(B562,'Full FBS'!$B$18:$M$2049,9,0)</f>
        <v>0</v>
      </c>
      <c r="K562" s="156">
        <f>VLOOKUP(B562,'Full FBS'!$B$18:$M$2049,10,0)</f>
        <v>15</v>
      </c>
      <c r="L562" s="156">
        <f>VLOOKUP(B562,'Full FBS'!$B$18:$M$2049,11,0)</f>
        <v>168</v>
      </c>
      <c r="M562" s="156">
        <f>VLOOKUP(B562,'Full FBS'!$B$18:$M$2049,12,0)</f>
        <v>1</v>
      </c>
      <c r="N562" s="153">
        <f>SUM(G562*$D$8+H562*$D$5+I562*$D$9+J562*$D$6+K562*$D$11+L562*$D$10+M562*$D$7)</f>
        <v>30.3</v>
      </c>
      <c r="O562" s="159">
        <f>VLOOKUP(B562, 'Full FBS'!$B$18:$P$2049, 14, FALSE)</f>
        <v>1</v>
      </c>
      <c r="P562" s="160">
        <f>SUM((((I562+L562)/1200*0.35)+(J562+M562)/14*0.35)+(K562/90)*0.3)*100*O562</f>
        <v>12.4</v>
      </c>
      <c r="Q562" s="29"/>
      <c r="R562" s="14"/>
      <c r="S562" s="14"/>
      <c r="T562" s="14"/>
      <c r="U562" s="14"/>
    </row>
    <row r="563" spans="1:21" ht="13.5" customHeight="1">
      <c r="A563" s="154">
        <f>RANK(N563,$N$18:$N$850)</f>
        <v>546</v>
      </c>
      <c r="B563" s="148" t="s">
        <v>1268</v>
      </c>
      <c r="C563" s="148" t="s">
        <v>1918</v>
      </c>
      <c r="D563" s="149" t="s">
        <v>43</v>
      </c>
      <c r="E563" s="149" t="s">
        <v>36</v>
      </c>
      <c r="F563" s="149" t="s">
        <v>45</v>
      </c>
      <c r="G563" s="156">
        <f>VLOOKUP(B563,'Full FBS'!$B$18:$M$2049,6,0)</f>
        <v>0</v>
      </c>
      <c r="H563" s="156">
        <f>VLOOKUP(B563,'Full FBS'!$B$18:$M$2049,7,0)</f>
        <v>0</v>
      </c>
      <c r="I563" s="156">
        <f>VLOOKUP(B563,'Full FBS'!$B$18:$M$2049,8,0)</f>
        <v>0</v>
      </c>
      <c r="J563" s="156">
        <f>VLOOKUP(B563,'Full FBS'!$B$18:$M$2049,9,0)</f>
        <v>0</v>
      </c>
      <c r="K563" s="156">
        <f>VLOOKUP(B563,'Full FBS'!$B$18:$M$2049,10,0)</f>
        <v>13</v>
      </c>
      <c r="L563" s="156">
        <f>VLOOKUP(B563,'Full FBS'!$B$18:$M$2049,11,0)</f>
        <v>177</v>
      </c>
      <c r="M563" s="156">
        <f>VLOOKUP(B563,'Full FBS'!$B$18:$M$2049,12,0)</f>
        <v>1</v>
      </c>
      <c r="N563" s="153">
        <f>SUM(G563*$D$8+H563*$D$5+I563*$D$9+J563*$D$6+K563*$D$11+L563*$D$10+M563*$D$7)</f>
        <v>30.2</v>
      </c>
      <c r="O563" s="159">
        <f>VLOOKUP(B563, 'Full FBS'!$B$18:$P$2049, 14, FALSE)</f>
        <v>1</v>
      </c>
      <c r="P563" s="160">
        <f>SUM((((I563+L563)/1200*0.35)+(J563+M563)/14*0.35)+(K563/90)*0.3)*100*O563</f>
        <v>11.995833333333334</v>
      </c>
      <c r="Q563" s="29"/>
      <c r="R563" s="14"/>
      <c r="S563" s="14"/>
      <c r="T563" s="14"/>
      <c r="U563" s="14"/>
    </row>
    <row r="564" spans="1:21" ht="13.5" customHeight="1">
      <c r="A564" s="154">
        <f>RANK(N564,$N$18:$N$850)</f>
        <v>546</v>
      </c>
      <c r="B564" s="148" t="s">
        <v>1318</v>
      </c>
      <c r="C564" s="148" t="s">
        <v>407</v>
      </c>
      <c r="D564" s="149" t="s">
        <v>43</v>
      </c>
      <c r="E564" s="149" t="s">
        <v>34</v>
      </c>
      <c r="F564" s="149" t="s">
        <v>35</v>
      </c>
      <c r="G564" s="156">
        <f>VLOOKUP(B564,'Full FBS'!$B$18:$M$2049,6,0)</f>
        <v>0</v>
      </c>
      <c r="H564" s="156">
        <f>VLOOKUP(B564,'Full FBS'!$B$18:$M$2049,7,0)</f>
        <v>0</v>
      </c>
      <c r="I564" s="156">
        <f>VLOOKUP(B564,'Full FBS'!$B$18:$M$2049,8,0)</f>
        <v>0</v>
      </c>
      <c r="J564" s="156">
        <f>VLOOKUP(B564,'Full FBS'!$B$18:$M$2049,9,0)</f>
        <v>0</v>
      </c>
      <c r="K564" s="156">
        <f>VLOOKUP(B564,'Full FBS'!$B$18:$M$2049,10,0)</f>
        <v>15</v>
      </c>
      <c r="L564" s="156">
        <f>VLOOKUP(B564,'Full FBS'!$B$18:$M$2049,11,0)</f>
        <v>167</v>
      </c>
      <c r="M564" s="156">
        <f>VLOOKUP(B564,'Full FBS'!$B$18:$M$2049,12,0)</f>
        <v>1</v>
      </c>
      <c r="N564" s="153">
        <f>SUM(G564*$D$8+H564*$D$5+I564*$D$9+J564*$D$6+K564*$D$11+L564*$D$10+M564*$D$7)</f>
        <v>30.2</v>
      </c>
      <c r="O564" s="159">
        <f>VLOOKUP(B564, 'Full FBS'!$B$18:$P$2049, 14, FALSE)</f>
        <v>1</v>
      </c>
      <c r="P564" s="160">
        <f>SUM((((I564+L564)/1200*0.35)+(J564+M564)/14*0.35)+(K564/90)*0.3)*100*O564</f>
        <v>12.37083333333333</v>
      </c>
      <c r="Q564" s="29"/>
      <c r="R564" s="14"/>
      <c r="S564" s="14"/>
      <c r="T564" s="14"/>
      <c r="U564" s="14"/>
    </row>
    <row r="565" spans="1:21" ht="13.5" customHeight="1">
      <c r="A565" s="154">
        <f>RANK(N565,$N$18:$N$850)</f>
        <v>548</v>
      </c>
      <c r="B565" s="148" t="s">
        <v>496</v>
      </c>
      <c r="C565" s="148" t="s">
        <v>423</v>
      </c>
      <c r="D565" s="149" t="s">
        <v>43</v>
      </c>
      <c r="E565" s="149" t="s">
        <v>34</v>
      </c>
      <c r="F565" s="149" t="s">
        <v>337</v>
      </c>
      <c r="G565" s="156">
        <f>VLOOKUP(B565,'Full FBS'!$B$18:$M$2049,6,0)</f>
        <v>0</v>
      </c>
      <c r="H565" s="156">
        <f>VLOOKUP(B565,'Full FBS'!$B$18:$M$2049,7,0)</f>
        <v>0</v>
      </c>
      <c r="I565" s="156">
        <f>VLOOKUP(B565,'Full FBS'!$B$18:$M$2049,8,0)</f>
        <v>0</v>
      </c>
      <c r="J565" s="156">
        <f>VLOOKUP(B565,'Full FBS'!$B$18:$M$2049,9,0)</f>
        <v>0</v>
      </c>
      <c r="K565" s="156">
        <f>VLOOKUP(B565,'Full FBS'!$B$18:$M$2049,10,0)</f>
        <v>14</v>
      </c>
      <c r="L565" s="156">
        <f>VLOOKUP(B565,'Full FBS'!$B$18:$M$2049,11,0)</f>
        <v>169</v>
      </c>
      <c r="M565" s="156">
        <f>VLOOKUP(B565,'Full FBS'!$B$18:$M$2049,12,0)</f>
        <v>1</v>
      </c>
      <c r="N565" s="153">
        <f>SUM(G565*$D$8+H565*$D$5+I565*$D$9+J565*$D$6+K565*$D$11+L565*$D$10+M565*$D$7)</f>
        <v>29.900000000000002</v>
      </c>
      <c r="O565" s="159">
        <f>VLOOKUP(B565, 'Full FBS'!$B$18:$P$2049, 14, FALSE)</f>
        <v>1</v>
      </c>
      <c r="P565" s="160">
        <f>SUM((((I565+L565)/1200*0.35)+(J565+M565)/14*0.35)+(K565/90)*0.3)*100*O565</f>
        <v>12.095833333333333</v>
      </c>
      <c r="Q565" s="29"/>
      <c r="R565" s="14"/>
      <c r="S565" s="14"/>
      <c r="T565" s="14"/>
      <c r="U565" s="14"/>
    </row>
    <row r="566" spans="1:21" ht="13.5" customHeight="1">
      <c r="A566" s="154">
        <f>RANK(N566,$N$18:$N$850)</f>
        <v>549</v>
      </c>
      <c r="B566" s="148" t="s">
        <v>581</v>
      </c>
      <c r="C566" s="148" t="s">
        <v>46</v>
      </c>
      <c r="D566" s="149" t="s">
        <v>43</v>
      </c>
      <c r="E566" s="149" t="s">
        <v>36</v>
      </c>
      <c r="F566" s="149" t="s">
        <v>336</v>
      </c>
      <c r="G566" s="156">
        <f>VLOOKUP(B566,'Full FBS'!$B$18:$M$2049,6,0)</f>
        <v>0</v>
      </c>
      <c r="H566" s="156">
        <f>VLOOKUP(B566,'Full FBS'!$B$18:$M$2049,7,0)</f>
        <v>0</v>
      </c>
      <c r="I566" s="156">
        <f>VLOOKUP(B566,'Full FBS'!$B$18:$M$2049,8,0)</f>
        <v>0</v>
      </c>
      <c r="J566" s="156">
        <f>VLOOKUP(B566,'Full FBS'!$B$18:$M$2049,9,0)</f>
        <v>0</v>
      </c>
      <c r="K566" s="156">
        <f>VLOOKUP(B566,'Full FBS'!$B$18:$M$2049,10,0)</f>
        <v>14</v>
      </c>
      <c r="L566" s="156">
        <f>VLOOKUP(B566,'Full FBS'!$B$18:$M$2049,11,0)</f>
        <v>168</v>
      </c>
      <c r="M566" s="156">
        <f>VLOOKUP(B566,'Full FBS'!$B$18:$M$2049,12,0)</f>
        <v>1</v>
      </c>
      <c r="N566" s="153">
        <f>SUM(G566*$D$8+H566*$D$5+I566*$D$9+J566*$D$6+K566*$D$11+L566*$D$10+M566*$D$7)</f>
        <v>29.8</v>
      </c>
      <c r="O566" s="159">
        <f>VLOOKUP(B566, 'Full FBS'!$B$18:$P$2049, 14, FALSE)</f>
        <v>1</v>
      </c>
      <c r="P566" s="160">
        <f>SUM((((I566+L566)/1200*0.35)+(J566+M566)/14*0.35)+(K566/90)*0.3)*100*O566</f>
        <v>12.066666666666666</v>
      </c>
      <c r="Q566" s="29"/>
      <c r="R566" s="14"/>
      <c r="S566" s="14"/>
      <c r="T566" s="14"/>
      <c r="U566" s="14"/>
    </row>
    <row r="567" spans="1:21" ht="13.5" customHeight="1">
      <c r="A567" s="154">
        <f>RANK(N567,$N$18:$N$850)</f>
        <v>549</v>
      </c>
      <c r="B567" s="148" t="s">
        <v>1661</v>
      </c>
      <c r="C567" s="148" t="s">
        <v>54</v>
      </c>
      <c r="D567" s="149" t="s">
        <v>43</v>
      </c>
      <c r="E567" s="149" t="s">
        <v>1965</v>
      </c>
      <c r="F567" s="149" t="s">
        <v>45</v>
      </c>
      <c r="G567" s="156">
        <f>VLOOKUP(B567,'Full FBS'!$B$18:$M$2049,6,0)</f>
        <v>0</v>
      </c>
      <c r="H567" s="156">
        <f>VLOOKUP(B567,'Full FBS'!$B$18:$M$2049,7,0)</f>
        <v>0</v>
      </c>
      <c r="I567" s="156">
        <f>VLOOKUP(B567,'Full FBS'!$B$18:$M$2049,8,0)</f>
        <v>0</v>
      </c>
      <c r="J567" s="156">
        <f>VLOOKUP(B567,'Full FBS'!$B$18:$M$2049,9,0)</f>
        <v>0</v>
      </c>
      <c r="K567" s="156">
        <f>VLOOKUP(B567,'Full FBS'!$B$18:$M$2049,10,0)</f>
        <v>16</v>
      </c>
      <c r="L567" s="156">
        <f>VLOOKUP(B567,'Full FBS'!$B$18:$M$2049,11,0)</f>
        <v>158</v>
      </c>
      <c r="M567" s="156">
        <f>VLOOKUP(B567,'Full FBS'!$B$18:$M$2049,12,0)</f>
        <v>1</v>
      </c>
      <c r="N567" s="153">
        <f>SUM(G567*$D$8+H567*$D$5+I567*$D$9+J567*$D$6+K567*$D$11+L567*$D$10+M567*$D$7)</f>
        <v>29.8</v>
      </c>
      <c r="O567" s="159">
        <f>VLOOKUP(B567, 'Full FBS'!$B$18:$P$2049, 14, FALSE)</f>
        <v>1</v>
      </c>
      <c r="P567" s="160">
        <f>SUM((((I567+L567)/1200*0.35)+(J567+M567)/14*0.35)+(K567/90)*0.3)*100*O567</f>
        <v>12.441666666666665</v>
      </c>
      <c r="Q567" s="29"/>
      <c r="R567" s="14"/>
      <c r="S567" s="14"/>
      <c r="T567" s="14"/>
      <c r="U567" s="14"/>
    </row>
    <row r="568" spans="1:21" ht="13.5" customHeight="1">
      <c r="A568" s="154">
        <f>RANK(N568,$N$18:$N$850)</f>
        <v>551</v>
      </c>
      <c r="B568" s="148" t="s">
        <v>387</v>
      </c>
      <c r="C568" s="148" t="s">
        <v>1913</v>
      </c>
      <c r="D568" s="149" t="s">
        <v>43</v>
      </c>
      <c r="E568" s="149" t="s">
        <v>34</v>
      </c>
      <c r="F568" s="149" t="s">
        <v>336</v>
      </c>
      <c r="G568" s="156">
        <f>VLOOKUP(B568,'Full FBS'!$B$18:$M$2049,6,0)</f>
        <v>0</v>
      </c>
      <c r="H568" s="156">
        <f>VLOOKUP(B568,'Full FBS'!$B$18:$M$2049,7,0)</f>
        <v>0</v>
      </c>
      <c r="I568" s="156">
        <f>VLOOKUP(B568,'Full FBS'!$B$18:$M$2049,8,0)</f>
        <v>85</v>
      </c>
      <c r="J568" s="156">
        <f>VLOOKUP(B568,'Full FBS'!$B$18:$M$2049,9,0)</f>
        <v>0</v>
      </c>
      <c r="K568" s="156">
        <f>VLOOKUP(B568,'Full FBS'!$B$18:$M$2049,10,0)</f>
        <v>10</v>
      </c>
      <c r="L568" s="156">
        <f>VLOOKUP(B568,'Full FBS'!$B$18:$M$2049,11,0)</f>
        <v>101</v>
      </c>
      <c r="M568" s="156">
        <f>VLOOKUP(B568,'Full FBS'!$B$18:$M$2049,12,0)</f>
        <v>1</v>
      </c>
      <c r="N568" s="153">
        <f>SUM(G568*$D$8+H568*$D$5+I568*$D$9+J568*$D$6+K568*$D$11+L568*$D$10+M568*$D$7)</f>
        <v>29.6</v>
      </c>
      <c r="O568" s="159">
        <f>VLOOKUP(B568, 'Full FBS'!$B$18:$P$2049, 14, FALSE)</f>
        <v>1</v>
      </c>
      <c r="P568" s="160">
        <f>SUM((((I568+L568)/1200*0.35)+(J568+M568)/14*0.35)+(K568/90)*0.3)*100*O568</f>
        <v>11.258333333333335</v>
      </c>
      <c r="Q568" s="29"/>
      <c r="R568" s="14"/>
      <c r="S568" s="14"/>
      <c r="T568" s="14"/>
      <c r="U568" s="14"/>
    </row>
    <row r="569" spans="1:21" ht="13.5" customHeight="1">
      <c r="A569" s="154">
        <f>RANK(N569,$N$18:$N$850)</f>
        <v>551</v>
      </c>
      <c r="B569" s="148" t="s">
        <v>1606</v>
      </c>
      <c r="C569" s="148" t="s">
        <v>1945</v>
      </c>
      <c r="D569" s="149" t="s">
        <v>43</v>
      </c>
      <c r="E569" s="149" t="s">
        <v>38</v>
      </c>
      <c r="F569" s="149" t="s">
        <v>337</v>
      </c>
      <c r="G569" s="156">
        <f>VLOOKUP(B569,'Full FBS'!$B$18:$M$2049,6,0)</f>
        <v>0</v>
      </c>
      <c r="H569" s="156">
        <f>VLOOKUP(B569,'Full FBS'!$B$18:$M$2049,7,0)</f>
        <v>0</v>
      </c>
      <c r="I569" s="156">
        <f>VLOOKUP(B569,'Full FBS'!$B$18:$M$2049,8,0)</f>
        <v>0</v>
      </c>
      <c r="J569" s="156">
        <f>VLOOKUP(B569,'Full FBS'!$B$18:$M$2049,9,0)</f>
        <v>0</v>
      </c>
      <c r="K569" s="156">
        <f>VLOOKUP(B569,'Full FBS'!$B$18:$M$2049,10,0)</f>
        <v>14</v>
      </c>
      <c r="L569" s="156">
        <f>VLOOKUP(B569,'Full FBS'!$B$18:$M$2049,11,0)</f>
        <v>166</v>
      </c>
      <c r="M569" s="156">
        <f>VLOOKUP(B569,'Full FBS'!$B$18:$M$2049,12,0)</f>
        <v>1</v>
      </c>
      <c r="N569" s="153">
        <f>SUM(G569*$D$8+H569*$D$5+I569*$D$9+J569*$D$6+K569*$D$11+L569*$D$10+M569*$D$7)</f>
        <v>29.6</v>
      </c>
      <c r="O569" s="159">
        <f>VLOOKUP(B569, 'Full FBS'!$B$18:$P$2049, 14, FALSE)</f>
        <v>1</v>
      </c>
      <c r="P569" s="160">
        <f>SUM((((I569+L569)/1200*0.35)+(J569+M569)/14*0.35)+(K569/90)*0.3)*100*O569</f>
        <v>12.008333333333333</v>
      </c>
      <c r="Q569" s="29"/>
      <c r="R569" s="14"/>
      <c r="S569" s="14"/>
      <c r="T569" s="14"/>
      <c r="U569" s="14"/>
    </row>
    <row r="570" spans="1:21" ht="13.5" customHeight="1">
      <c r="A570" s="154">
        <f>RANK(N570,$N$18:$N$850)</f>
        <v>553</v>
      </c>
      <c r="B570" s="148" t="s">
        <v>649</v>
      </c>
      <c r="C570" s="148" t="s">
        <v>1921</v>
      </c>
      <c r="D570" s="149" t="s">
        <v>43</v>
      </c>
      <c r="E570" s="149" t="s">
        <v>34</v>
      </c>
      <c r="F570" s="149" t="s">
        <v>45</v>
      </c>
      <c r="G570" s="156">
        <f>VLOOKUP(B570,'Full FBS'!$B$18:$M$2049,6,0)</f>
        <v>0</v>
      </c>
      <c r="H570" s="156">
        <f>VLOOKUP(B570,'Full FBS'!$B$18:$M$2049,7,0)</f>
        <v>0</v>
      </c>
      <c r="I570" s="156">
        <f>VLOOKUP(B570,'Full FBS'!$B$18:$M$2049,8,0)</f>
        <v>0</v>
      </c>
      <c r="J570" s="156">
        <f>VLOOKUP(B570,'Full FBS'!$B$18:$M$2049,9,0)</f>
        <v>0</v>
      </c>
      <c r="K570" s="156">
        <f>VLOOKUP(B570,'Full FBS'!$B$18:$M$2049,10,0)</f>
        <v>14</v>
      </c>
      <c r="L570" s="156">
        <f>VLOOKUP(B570,'Full FBS'!$B$18:$M$2049,11,0)</f>
        <v>165</v>
      </c>
      <c r="M570" s="156">
        <f>VLOOKUP(B570,'Full FBS'!$B$18:$M$2049,12,0)</f>
        <v>1</v>
      </c>
      <c r="N570" s="153">
        <f>SUM(G570*$D$8+H570*$D$5+I570*$D$9+J570*$D$6+K570*$D$11+L570*$D$10+M570*$D$7)</f>
        <v>29.5</v>
      </c>
      <c r="O570" s="159">
        <f>VLOOKUP(B570, 'Full FBS'!$B$18:$P$2049, 14, FALSE)</f>
        <v>1</v>
      </c>
      <c r="P570" s="160">
        <f>SUM((((I570+L570)/1200*0.35)+(J570+M570)/14*0.35)+(K570/90)*0.3)*100*O570</f>
        <v>11.979166666666666</v>
      </c>
      <c r="Q570" s="29"/>
      <c r="R570" s="14"/>
      <c r="S570" s="14"/>
      <c r="T570" s="14"/>
      <c r="U570" s="14"/>
    </row>
    <row r="571" spans="1:21" ht="13.5" customHeight="1">
      <c r="A571" s="154">
        <f>RANK(N571,$N$18:$N$850)</f>
        <v>553</v>
      </c>
      <c r="B571" s="148" t="s">
        <v>1461</v>
      </c>
      <c r="C571" s="148" t="s">
        <v>1043</v>
      </c>
      <c r="D571" s="149" t="s">
        <v>43</v>
      </c>
      <c r="E571" s="149" t="s">
        <v>36</v>
      </c>
      <c r="F571" s="149" t="s">
        <v>45</v>
      </c>
      <c r="G571" s="156">
        <f>VLOOKUP(B571,'Full FBS'!$B$18:$M$2049,6,0)</f>
        <v>0</v>
      </c>
      <c r="H571" s="156">
        <f>VLOOKUP(B571,'Full FBS'!$B$18:$M$2049,7,0)</f>
        <v>0</v>
      </c>
      <c r="I571" s="156">
        <f>VLOOKUP(B571,'Full FBS'!$B$18:$M$2049,8,0)</f>
        <v>0</v>
      </c>
      <c r="J571" s="156">
        <f>VLOOKUP(B571,'Full FBS'!$B$18:$M$2049,9,0)</f>
        <v>0</v>
      </c>
      <c r="K571" s="156">
        <f>VLOOKUP(B571,'Full FBS'!$B$18:$M$2049,10,0)</f>
        <v>13</v>
      </c>
      <c r="L571" s="156">
        <f>VLOOKUP(B571,'Full FBS'!$B$18:$M$2049,11,0)</f>
        <v>170</v>
      </c>
      <c r="M571" s="156">
        <f>VLOOKUP(B571,'Full FBS'!$B$18:$M$2049,12,0)</f>
        <v>1</v>
      </c>
      <c r="N571" s="153">
        <f>SUM(G571*$D$8+H571*$D$5+I571*$D$9+J571*$D$6+K571*$D$11+L571*$D$10+M571*$D$7)</f>
        <v>29.5</v>
      </c>
      <c r="O571" s="159">
        <f>VLOOKUP(B571, 'Full FBS'!$B$18:$P$2049, 14, FALSE)</f>
        <v>1</v>
      </c>
      <c r="P571" s="160">
        <f>SUM((((I571+L571)/1200*0.35)+(J571+M571)/14*0.35)+(K571/90)*0.3)*100*O571</f>
        <v>11.791666666666664</v>
      </c>
      <c r="Q571" s="29"/>
      <c r="R571" s="14"/>
      <c r="S571" s="14"/>
      <c r="T571" s="14"/>
      <c r="U571" s="14"/>
    </row>
    <row r="572" spans="1:21" ht="13.5" customHeight="1">
      <c r="A572" s="154">
        <f>RANK(N572,$N$18:$N$850)</f>
        <v>555</v>
      </c>
      <c r="B572" s="148" t="s">
        <v>1328</v>
      </c>
      <c r="C572" s="148" t="s">
        <v>449</v>
      </c>
      <c r="D572" s="149" t="s">
        <v>43</v>
      </c>
      <c r="E572" s="149" t="s">
        <v>36</v>
      </c>
      <c r="F572" s="149" t="s">
        <v>337</v>
      </c>
      <c r="G572" s="156">
        <f>VLOOKUP(B572,'Full FBS'!$B$18:$M$2049,6,0)</f>
        <v>0</v>
      </c>
      <c r="H572" s="156">
        <f>VLOOKUP(B572,'Full FBS'!$B$18:$M$2049,7,0)</f>
        <v>0</v>
      </c>
      <c r="I572" s="156">
        <f>VLOOKUP(B572,'Full FBS'!$B$18:$M$2049,8,0)</f>
        <v>0</v>
      </c>
      <c r="J572" s="156">
        <f>VLOOKUP(B572,'Full FBS'!$B$18:$M$2049,9,0)</f>
        <v>0</v>
      </c>
      <c r="K572" s="156">
        <f>VLOOKUP(B572,'Full FBS'!$B$18:$M$2049,10,0)</f>
        <v>14</v>
      </c>
      <c r="L572" s="156">
        <f>VLOOKUP(B572,'Full FBS'!$B$18:$M$2049,11,0)</f>
        <v>164</v>
      </c>
      <c r="M572" s="156">
        <f>VLOOKUP(B572,'Full FBS'!$B$18:$M$2049,12,0)</f>
        <v>1</v>
      </c>
      <c r="N572" s="153">
        <f>SUM(G572*$D$8+H572*$D$5+I572*$D$9+J572*$D$6+K572*$D$11+L572*$D$10+M572*$D$7)</f>
        <v>29.400000000000002</v>
      </c>
      <c r="O572" s="159">
        <f>VLOOKUP(B572, 'Full FBS'!$B$18:$P$2049, 14, FALSE)</f>
        <v>1</v>
      </c>
      <c r="P572" s="160">
        <f>SUM((((I572+L572)/1200*0.35)+(J572+M572)/14*0.35)+(K572/90)*0.3)*100*O572</f>
        <v>11.95</v>
      </c>
      <c r="Q572" s="29"/>
      <c r="R572" s="14"/>
      <c r="S572" s="14"/>
      <c r="T572" s="14"/>
      <c r="U572" s="14"/>
    </row>
    <row r="573" spans="1:21" ht="13.5" customHeight="1">
      <c r="A573" s="154">
        <f>RANK(N573,$N$18:$N$850)</f>
        <v>556</v>
      </c>
      <c r="B573" s="148" t="s">
        <v>1194</v>
      </c>
      <c r="C573" s="148" t="s">
        <v>1912</v>
      </c>
      <c r="D573" s="149" t="s">
        <v>43</v>
      </c>
      <c r="E573" s="149" t="s">
        <v>36</v>
      </c>
      <c r="F573" s="149" t="s">
        <v>47</v>
      </c>
      <c r="G573" s="156">
        <f>VLOOKUP(B573,'Full FBS'!$B$18:$M$2049,6,0)</f>
        <v>0</v>
      </c>
      <c r="H573" s="156">
        <f>VLOOKUP(B573,'Full FBS'!$B$18:$M$2049,7,0)</f>
        <v>0</v>
      </c>
      <c r="I573" s="156">
        <f>VLOOKUP(B573,'Full FBS'!$B$18:$M$2049,8,0)</f>
        <v>0</v>
      </c>
      <c r="J573" s="156">
        <f>VLOOKUP(B573,'Full FBS'!$B$18:$M$2049,9,0)</f>
        <v>0</v>
      </c>
      <c r="K573" s="156">
        <f>VLOOKUP(B573,'Full FBS'!$B$18:$M$2049,10,0)</f>
        <v>14</v>
      </c>
      <c r="L573" s="156">
        <f>VLOOKUP(B573,'Full FBS'!$B$18:$M$2049,11,0)</f>
        <v>163</v>
      </c>
      <c r="M573" s="156">
        <f>VLOOKUP(B573,'Full FBS'!$B$18:$M$2049,12,0)</f>
        <v>1</v>
      </c>
      <c r="N573" s="153">
        <f>SUM(G573*$D$8+H573*$D$5+I573*$D$9+J573*$D$6+K573*$D$11+L573*$D$10+M573*$D$7)</f>
        <v>29.3</v>
      </c>
      <c r="O573" s="159">
        <f>VLOOKUP(B573, 'Full FBS'!$B$18:$P$2049, 14, FALSE)</f>
        <v>1</v>
      </c>
      <c r="P573" s="160">
        <f>SUM((((I573+L573)/1200*0.35)+(J573+M573)/14*0.35)+(K573/90)*0.3)*100*O573</f>
        <v>11.920833333333333</v>
      </c>
      <c r="Q573" s="29"/>
      <c r="R573" s="14"/>
      <c r="S573" s="14"/>
      <c r="T573" s="14"/>
      <c r="U573" s="14"/>
    </row>
    <row r="574" spans="1:21" ht="13.5" customHeight="1">
      <c r="A574" s="154">
        <f>RANK(N574,$N$18:$N$850)</f>
        <v>556</v>
      </c>
      <c r="B574" s="148" t="s">
        <v>1340</v>
      </c>
      <c r="C574" s="148" t="s">
        <v>452</v>
      </c>
      <c r="D574" s="149" t="s">
        <v>43</v>
      </c>
      <c r="E574" s="149" t="s">
        <v>38</v>
      </c>
      <c r="F574" s="149" t="s">
        <v>337</v>
      </c>
      <c r="G574" s="156">
        <f>VLOOKUP(B574,'Full FBS'!$B$18:$M$2049,6,0)</f>
        <v>0</v>
      </c>
      <c r="H574" s="156">
        <f>VLOOKUP(B574,'Full FBS'!$B$18:$M$2049,7,0)</f>
        <v>0</v>
      </c>
      <c r="I574" s="156">
        <f>VLOOKUP(B574,'Full FBS'!$B$18:$M$2049,8,0)</f>
        <v>0</v>
      </c>
      <c r="J574" s="156">
        <f>VLOOKUP(B574,'Full FBS'!$B$18:$M$2049,9,0)</f>
        <v>0</v>
      </c>
      <c r="K574" s="156">
        <f>VLOOKUP(B574,'Full FBS'!$B$18:$M$2049,10,0)</f>
        <v>14</v>
      </c>
      <c r="L574" s="156">
        <f>VLOOKUP(B574,'Full FBS'!$B$18:$M$2049,11,0)</f>
        <v>163</v>
      </c>
      <c r="M574" s="156">
        <f>VLOOKUP(B574,'Full FBS'!$B$18:$M$2049,12,0)</f>
        <v>1</v>
      </c>
      <c r="N574" s="153">
        <f>SUM(G574*$D$8+H574*$D$5+I574*$D$9+J574*$D$6+K574*$D$11+L574*$D$10+M574*$D$7)</f>
        <v>29.3</v>
      </c>
      <c r="O574" s="159">
        <f>VLOOKUP(B574, 'Full FBS'!$B$18:$P$2049, 14, FALSE)</f>
        <v>1</v>
      </c>
      <c r="P574" s="160">
        <f>SUM((((I574+L574)/1200*0.35)+(J574+M574)/14*0.35)+(K574/90)*0.3)*100*O574</f>
        <v>11.920833333333333</v>
      </c>
      <c r="Q574" s="29"/>
      <c r="R574" s="14"/>
      <c r="S574" s="14"/>
      <c r="T574" s="14"/>
      <c r="U574" s="14"/>
    </row>
    <row r="575" spans="1:21" ht="13.5" customHeight="1">
      <c r="A575" s="154">
        <f>RANK(N575,$N$18:$N$850)</f>
        <v>558</v>
      </c>
      <c r="B575" s="148" t="s">
        <v>2088</v>
      </c>
      <c r="C575" s="148" t="s">
        <v>1924</v>
      </c>
      <c r="D575" s="149" t="s">
        <v>43</v>
      </c>
      <c r="E575" s="149" t="s">
        <v>38</v>
      </c>
      <c r="F575" s="149" t="s">
        <v>1966</v>
      </c>
      <c r="G575" s="156">
        <f>VLOOKUP(B575,'Full FBS'!$B$18:$M$2049,6,0)</f>
        <v>0</v>
      </c>
      <c r="H575" s="156">
        <f>VLOOKUP(B575,'Full FBS'!$B$18:$M$2049,7,0)</f>
        <v>0</v>
      </c>
      <c r="I575" s="156">
        <f>VLOOKUP(B575,'Full FBS'!$B$18:$M$2049,8,0)</f>
        <v>0</v>
      </c>
      <c r="J575" s="156">
        <f>VLOOKUP(B575,'Full FBS'!$B$18:$M$2049,9,0)</f>
        <v>0</v>
      </c>
      <c r="K575" s="156">
        <f>VLOOKUP(B575,'Full FBS'!$B$18:$M$2049,10,0)</f>
        <v>14</v>
      </c>
      <c r="L575" s="156">
        <f>VLOOKUP(B575,'Full FBS'!$B$18:$M$2049,11,0)</f>
        <v>162</v>
      </c>
      <c r="M575" s="156">
        <f>VLOOKUP(B575,'Full FBS'!$B$18:$M$2049,12,0)</f>
        <v>1</v>
      </c>
      <c r="N575" s="153">
        <f>SUM(G575*$D$8+H575*$D$5+I575*$D$9+J575*$D$6+K575*$D$11+L575*$D$10+M575*$D$7)</f>
        <v>29.2</v>
      </c>
      <c r="O575" s="159">
        <f>VLOOKUP(B575, 'Full FBS'!$B$18:$P$2049, 14, FALSE)</f>
        <v>1</v>
      </c>
      <c r="P575" s="160">
        <f>SUM((((I575+L575)/1200*0.35)+(J575+M575)/14*0.35)+(K575/90)*0.3)*100*O575</f>
        <v>11.891666666666667</v>
      </c>
      <c r="Q575" s="29"/>
      <c r="R575" s="14"/>
      <c r="S575" s="14"/>
      <c r="T575" s="14"/>
      <c r="U575" s="14"/>
    </row>
    <row r="576" spans="1:21" ht="13.5" customHeight="1">
      <c r="A576" s="154">
        <f>RANK(N576,$N$18:$N$850)</f>
        <v>558</v>
      </c>
      <c r="B576" s="148" t="s">
        <v>1720</v>
      </c>
      <c r="C576" s="148" t="s">
        <v>404</v>
      </c>
      <c r="D576" s="149" t="s">
        <v>43</v>
      </c>
      <c r="E576" s="149" t="s">
        <v>36</v>
      </c>
      <c r="F576" s="149" t="s">
        <v>37</v>
      </c>
      <c r="G576" s="156">
        <f>VLOOKUP(B576,'Full FBS'!$B$18:$M$2049,6,0)</f>
        <v>0</v>
      </c>
      <c r="H576" s="156">
        <f>VLOOKUP(B576,'Full FBS'!$B$18:$M$2049,7,0)</f>
        <v>0</v>
      </c>
      <c r="I576" s="156">
        <f>VLOOKUP(B576,'Full FBS'!$B$18:$M$2049,8,0)</f>
        <v>0</v>
      </c>
      <c r="J576" s="156">
        <f>VLOOKUP(B576,'Full FBS'!$B$18:$M$2049,9,0)</f>
        <v>0</v>
      </c>
      <c r="K576" s="156">
        <f>VLOOKUP(B576,'Full FBS'!$B$18:$M$2049,10,0)</f>
        <v>13</v>
      </c>
      <c r="L576" s="156">
        <f>VLOOKUP(B576,'Full FBS'!$B$18:$M$2049,11,0)</f>
        <v>167</v>
      </c>
      <c r="M576" s="156">
        <f>VLOOKUP(B576,'Full FBS'!$B$18:$M$2049,12,0)</f>
        <v>1</v>
      </c>
      <c r="N576" s="153">
        <f>SUM(G576*$D$8+H576*$D$5+I576*$D$9+J576*$D$6+K576*$D$11+L576*$D$10+M576*$D$7)</f>
        <v>29.2</v>
      </c>
      <c r="O576" s="159">
        <f>VLOOKUP(B576, 'Full FBS'!$B$18:$P$2049, 14, FALSE)</f>
        <v>1</v>
      </c>
      <c r="P576" s="160">
        <f>SUM((((I576+L576)/1200*0.35)+(J576+M576)/14*0.35)+(K576/90)*0.3)*100*O576</f>
        <v>11.704166666666666</v>
      </c>
      <c r="Q576" s="29"/>
      <c r="R576" s="14"/>
      <c r="S576" s="14"/>
      <c r="T576" s="14"/>
      <c r="U576" s="14"/>
    </row>
    <row r="577" spans="1:21" ht="13.5" customHeight="1">
      <c r="A577" s="154">
        <f>RANK(N577,$N$18:$N$850)</f>
        <v>560</v>
      </c>
      <c r="B577" s="148" t="s">
        <v>508</v>
      </c>
      <c r="C577" s="148" t="s">
        <v>1039</v>
      </c>
      <c r="D577" s="149" t="s">
        <v>43</v>
      </c>
      <c r="E577" s="149" t="s">
        <v>34</v>
      </c>
      <c r="F577" s="149" t="s">
        <v>35</v>
      </c>
      <c r="G577" s="156">
        <f>VLOOKUP(B577,'Full FBS'!$B$18:$M$2049,6,0)</f>
        <v>0</v>
      </c>
      <c r="H577" s="156">
        <f>VLOOKUP(B577,'Full FBS'!$B$18:$M$2049,7,0)</f>
        <v>0</v>
      </c>
      <c r="I577" s="156">
        <f>VLOOKUP(B577,'Full FBS'!$B$18:$M$2049,8,0)</f>
        <v>0</v>
      </c>
      <c r="J577" s="156">
        <f>VLOOKUP(B577,'Full FBS'!$B$18:$M$2049,9,0)</f>
        <v>0</v>
      </c>
      <c r="K577" s="156">
        <f>VLOOKUP(B577,'Full FBS'!$B$18:$M$2049,10,0)</f>
        <v>10</v>
      </c>
      <c r="L577" s="156">
        <f>VLOOKUP(B577,'Full FBS'!$B$18:$M$2049,11,0)</f>
        <v>181</v>
      </c>
      <c r="M577" s="156">
        <f>VLOOKUP(B577,'Full FBS'!$B$18:$M$2049,12,0)</f>
        <v>1</v>
      </c>
      <c r="N577" s="153">
        <f>SUM(G577*$D$8+H577*$D$5+I577*$D$9+J577*$D$6+K577*$D$11+L577*$D$10+M577*$D$7)</f>
        <v>29.1</v>
      </c>
      <c r="O577" s="159">
        <f>VLOOKUP(B577, 'Full FBS'!$B$18:$P$2049, 14, FALSE)</f>
        <v>1</v>
      </c>
      <c r="P577" s="160">
        <f>SUM((((I577+L577)/1200*0.35)+(J577+M577)/14*0.35)+(K577/90)*0.3)*100*O577</f>
        <v>11.112500000000001</v>
      </c>
      <c r="Q577" s="29"/>
      <c r="R577" s="14"/>
      <c r="S577" s="14"/>
      <c r="T577" s="14"/>
      <c r="U577" s="14"/>
    </row>
    <row r="578" spans="1:21" ht="13.5" customHeight="1">
      <c r="A578" s="154">
        <f>RANK(N578,$N$18:$N$850)</f>
        <v>560</v>
      </c>
      <c r="B578" s="148" t="s">
        <v>1087</v>
      </c>
      <c r="C578" s="148" t="s">
        <v>434</v>
      </c>
      <c r="D578" s="149" t="s">
        <v>43</v>
      </c>
      <c r="E578" s="149" t="s">
        <v>36</v>
      </c>
      <c r="F578" s="149" t="s">
        <v>41</v>
      </c>
      <c r="G578" s="156">
        <f>VLOOKUP(B578,'Full FBS'!$B$18:$M$2049,6,0)</f>
        <v>0</v>
      </c>
      <c r="H578" s="156">
        <f>VLOOKUP(B578,'Full FBS'!$B$18:$M$2049,7,0)</f>
        <v>0</v>
      </c>
      <c r="I578" s="156">
        <f>VLOOKUP(B578,'Full FBS'!$B$18:$M$2049,8,0)</f>
        <v>0</v>
      </c>
      <c r="J578" s="156">
        <f>VLOOKUP(B578,'Full FBS'!$B$18:$M$2049,9,0)</f>
        <v>0</v>
      </c>
      <c r="K578" s="156">
        <f>VLOOKUP(B578,'Full FBS'!$B$18:$M$2049,10,0)</f>
        <v>15</v>
      </c>
      <c r="L578" s="156">
        <f>VLOOKUP(B578,'Full FBS'!$B$18:$M$2049,11,0)</f>
        <v>156</v>
      </c>
      <c r="M578" s="156">
        <f>VLOOKUP(B578,'Full FBS'!$B$18:$M$2049,12,0)</f>
        <v>1</v>
      </c>
      <c r="N578" s="153">
        <f>SUM(G578*$D$8+H578*$D$5+I578*$D$9+J578*$D$6+K578*$D$11+L578*$D$10+M578*$D$7)</f>
        <v>29.1</v>
      </c>
      <c r="O578" s="159">
        <f>VLOOKUP(B578, 'Full FBS'!$B$18:$P$2049, 14, FALSE)</f>
        <v>1</v>
      </c>
      <c r="P578" s="160">
        <f>SUM((((I578+L578)/1200*0.35)+(J578+M578)/14*0.35)+(K578/90)*0.3)*100*O578</f>
        <v>12.049999999999999</v>
      </c>
      <c r="Q578" s="29"/>
      <c r="R578" s="14"/>
      <c r="S578" s="14"/>
      <c r="T578" s="14"/>
      <c r="U578" s="14"/>
    </row>
    <row r="579" spans="1:21" ht="13.5" customHeight="1">
      <c r="A579" s="154">
        <f>RANK(N579,$N$18:$N$850)</f>
        <v>560</v>
      </c>
      <c r="B579" s="148" t="s">
        <v>1452</v>
      </c>
      <c r="C579" s="148" t="s">
        <v>1056</v>
      </c>
      <c r="D579" s="149" t="s">
        <v>43</v>
      </c>
      <c r="E579" s="149" t="s">
        <v>38</v>
      </c>
      <c r="F579" s="149" t="s">
        <v>41</v>
      </c>
      <c r="G579" s="156">
        <f>VLOOKUP(B579,'Full FBS'!$B$18:$M$2049,6,0)</f>
        <v>0</v>
      </c>
      <c r="H579" s="156">
        <f>VLOOKUP(B579,'Full FBS'!$B$18:$M$2049,7,0)</f>
        <v>0</v>
      </c>
      <c r="I579" s="156">
        <f>VLOOKUP(B579,'Full FBS'!$B$18:$M$2049,8,0)</f>
        <v>0</v>
      </c>
      <c r="J579" s="156">
        <f>VLOOKUP(B579,'Full FBS'!$B$18:$M$2049,9,0)</f>
        <v>0</v>
      </c>
      <c r="K579" s="156">
        <f>VLOOKUP(B579,'Full FBS'!$B$18:$M$2049,10,0)</f>
        <v>12</v>
      </c>
      <c r="L579" s="156">
        <f>VLOOKUP(B579,'Full FBS'!$B$18:$M$2049,11,0)</f>
        <v>171</v>
      </c>
      <c r="M579" s="156">
        <f>VLOOKUP(B579,'Full FBS'!$B$18:$M$2049,12,0)</f>
        <v>1</v>
      </c>
      <c r="N579" s="153">
        <f>SUM(G579*$D$8+H579*$D$5+I579*$D$9+J579*$D$6+K579*$D$11+L579*$D$10+M579*$D$7)</f>
        <v>29.1</v>
      </c>
      <c r="O579" s="159">
        <f>VLOOKUP(B579, 'Full FBS'!$B$18:$P$2049, 14, FALSE)</f>
        <v>1</v>
      </c>
      <c r="P579" s="160">
        <f>SUM((((I579+L579)/1200*0.35)+(J579+M579)/14*0.35)+(K579/90)*0.3)*100*O579</f>
        <v>11.487500000000001</v>
      </c>
      <c r="Q579" s="29"/>
      <c r="R579" s="14"/>
      <c r="S579" s="14"/>
      <c r="T579" s="14"/>
      <c r="U579" s="14"/>
    </row>
    <row r="580" spans="1:21" ht="13.5" customHeight="1">
      <c r="A580" s="154">
        <f>RANK(N580,$N$18:$N$850)</f>
        <v>560</v>
      </c>
      <c r="B580" s="148" t="s">
        <v>776</v>
      </c>
      <c r="C580" s="148" t="s">
        <v>450</v>
      </c>
      <c r="D580" s="149" t="s">
        <v>43</v>
      </c>
      <c r="E580" s="149" t="s">
        <v>38</v>
      </c>
      <c r="F580" s="149" t="s">
        <v>47</v>
      </c>
      <c r="G580" s="156">
        <f>VLOOKUP(B580,'Full FBS'!$B$18:$M$2049,6,0)</f>
        <v>0</v>
      </c>
      <c r="H580" s="156">
        <f>VLOOKUP(B580,'Full FBS'!$B$18:$M$2049,7,0)</f>
        <v>0</v>
      </c>
      <c r="I580" s="156">
        <f>VLOOKUP(B580,'Full FBS'!$B$18:$M$2049,8,0)</f>
        <v>0</v>
      </c>
      <c r="J580" s="156">
        <f>VLOOKUP(B580,'Full FBS'!$B$18:$M$2049,9,0)</f>
        <v>0</v>
      </c>
      <c r="K580" s="156">
        <f>VLOOKUP(B580,'Full FBS'!$B$18:$M$2049,10,0)</f>
        <v>14</v>
      </c>
      <c r="L580" s="156">
        <f>VLOOKUP(B580,'Full FBS'!$B$18:$M$2049,11,0)</f>
        <v>161</v>
      </c>
      <c r="M580" s="156">
        <f>VLOOKUP(B580,'Full FBS'!$B$18:$M$2049,12,0)</f>
        <v>1</v>
      </c>
      <c r="N580" s="153">
        <f>SUM(G580*$D$8+H580*$D$5+I580*$D$9+J580*$D$6+K580*$D$11+L580*$D$10+M580*$D$7)</f>
        <v>29.1</v>
      </c>
      <c r="O580" s="159">
        <f>VLOOKUP(B580, 'Full FBS'!$B$18:$P$2049, 14, FALSE)</f>
        <v>1</v>
      </c>
      <c r="P580" s="160">
        <f>SUM((((I580+L580)/1200*0.35)+(J580+M580)/14*0.35)+(K580/90)*0.3)*100*O580</f>
        <v>11.862499999999997</v>
      </c>
      <c r="Q580" s="29"/>
      <c r="R580" s="14"/>
      <c r="S580" s="14"/>
      <c r="T580" s="14"/>
      <c r="U580" s="14"/>
    </row>
    <row r="581" spans="1:21" ht="13.5" customHeight="1">
      <c r="A581" s="154">
        <f>RANK(N581,$N$18:$N$850)</f>
        <v>564</v>
      </c>
      <c r="B581" s="148" t="s">
        <v>978</v>
      </c>
      <c r="C581" s="148" t="s">
        <v>1958</v>
      </c>
      <c r="D581" s="149" t="s">
        <v>43</v>
      </c>
      <c r="E581" s="149" t="s">
        <v>38</v>
      </c>
      <c r="F581" s="149" t="s">
        <v>35</v>
      </c>
      <c r="G581" s="156">
        <f>VLOOKUP(B581,'Full FBS'!$B$18:$M$2049,6,0)</f>
        <v>0</v>
      </c>
      <c r="H581" s="156">
        <f>VLOOKUP(B581,'Full FBS'!$B$18:$M$2049,7,0)</f>
        <v>0</v>
      </c>
      <c r="I581" s="156">
        <f>VLOOKUP(B581,'Full FBS'!$B$18:$M$2049,8,0)</f>
        <v>0</v>
      </c>
      <c r="J581" s="156">
        <f>VLOOKUP(B581,'Full FBS'!$B$18:$M$2049,9,0)</f>
        <v>0</v>
      </c>
      <c r="K581" s="156">
        <f>VLOOKUP(B581,'Full FBS'!$B$18:$M$2049,10,0)</f>
        <v>11</v>
      </c>
      <c r="L581" s="156">
        <f>VLOOKUP(B581,'Full FBS'!$B$18:$M$2049,11,0)</f>
        <v>173</v>
      </c>
      <c r="M581" s="156">
        <f>VLOOKUP(B581,'Full FBS'!$B$18:$M$2049,12,0)</f>
        <v>1</v>
      </c>
      <c r="N581" s="153">
        <f>SUM(G581*$D$8+H581*$D$5+I581*$D$9+J581*$D$6+K581*$D$11+L581*$D$10+M581*$D$7)</f>
        <v>28.8</v>
      </c>
      <c r="O581" s="159">
        <f>VLOOKUP(B581, 'Full FBS'!$B$18:$P$2049, 14, FALSE)</f>
        <v>1</v>
      </c>
      <c r="P581" s="160">
        <f>SUM((((I581+L581)/1200*0.35)+(J581+M581)/14*0.35)+(K581/90)*0.3)*100*O581</f>
        <v>11.212499999999999</v>
      </c>
      <c r="Q581" s="29"/>
      <c r="R581" s="14"/>
      <c r="S581" s="14"/>
      <c r="T581" s="14"/>
      <c r="U581" s="14"/>
    </row>
    <row r="582" spans="1:21" ht="13.5" customHeight="1">
      <c r="A582" s="154">
        <f>RANK(N582,$N$18:$N$850)</f>
        <v>565</v>
      </c>
      <c r="B582" s="148" t="s">
        <v>1377</v>
      </c>
      <c r="C582" s="148" t="s">
        <v>1927</v>
      </c>
      <c r="D582" s="149" t="s">
        <v>43</v>
      </c>
      <c r="E582" s="149" t="s">
        <v>38</v>
      </c>
      <c r="F582" s="149" t="s">
        <v>48</v>
      </c>
      <c r="G582" s="156">
        <f>VLOOKUP(B582,'Full FBS'!$B$18:$M$2049,6,0)</f>
        <v>0</v>
      </c>
      <c r="H582" s="156">
        <f>VLOOKUP(B582,'Full FBS'!$B$18:$M$2049,7,0)</f>
        <v>0</v>
      </c>
      <c r="I582" s="156">
        <f>VLOOKUP(B582,'Full FBS'!$B$18:$M$2049,8,0)</f>
        <v>0</v>
      </c>
      <c r="J582" s="156">
        <f>VLOOKUP(B582,'Full FBS'!$B$18:$M$2049,9,0)</f>
        <v>0</v>
      </c>
      <c r="K582" s="156">
        <f>VLOOKUP(B582,'Full FBS'!$B$18:$M$2049,10,0)</f>
        <v>10</v>
      </c>
      <c r="L582" s="156">
        <f>VLOOKUP(B582,'Full FBS'!$B$18:$M$2049,11,0)</f>
        <v>177</v>
      </c>
      <c r="M582" s="156">
        <f>VLOOKUP(B582,'Full FBS'!$B$18:$M$2049,12,0)</f>
        <v>1</v>
      </c>
      <c r="N582" s="153">
        <f>SUM(G582*$D$8+H582*$D$5+I582*$D$9+J582*$D$6+K582*$D$11+L582*$D$10+M582*$D$7)</f>
        <v>28.7</v>
      </c>
      <c r="O582" s="159">
        <f>VLOOKUP(B582, 'Full FBS'!$B$18:$P$2049, 14, FALSE)</f>
        <v>1</v>
      </c>
      <c r="P582" s="160">
        <f>SUM((((I582+L582)/1200*0.35)+(J582+M582)/14*0.35)+(K582/90)*0.3)*100*O582</f>
        <v>10.995833333333332</v>
      </c>
      <c r="Q582" s="29"/>
      <c r="R582" s="14"/>
      <c r="S582" s="14"/>
      <c r="T582" s="14"/>
      <c r="U582" s="14"/>
    </row>
    <row r="583" spans="1:21" ht="13.5" customHeight="1">
      <c r="A583" s="154">
        <f>RANK(N583,$N$18:$N$850)</f>
        <v>566</v>
      </c>
      <c r="B583" s="148" t="s">
        <v>1275</v>
      </c>
      <c r="C583" s="148" t="s">
        <v>419</v>
      </c>
      <c r="D583" s="149" t="s">
        <v>43</v>
      </c>
      <c r="E583" s="149" t="s">
        <v>1965</v>
      </c>
      <c r="F583" s="149" t="s">
        <v>37</v>
      </c>
      <c r="G583" s="156">
        <f>VLOOKUP(B583,'Full FBS'!$B$18:$M$2049,6,0)</f>
        <v>0</v>
      </c>
      <c r="H583" s="156">
        <f>VLOOKUP(B583,'Full FBS'!$B$18:$M$2049,7,0)</f>
        <v>0</v>
      </c>
      <c r="I583" s="156">
        <f>VLOOKUP(B583,'Full FBS'!$B$18:$M$2049,8,0)</f>
        <v>0</v>
      </c>
      <c r="J583" s="156">
        <f>VLOOKUP(B583,'Full FBS'!$B$18:$M$2049,9,0)</f>
        <v>0</v>
      </c>
      <c r="K583" s="156">
        <f>VLOOKUP(B583,'Full FBS'!$B$18:$M$2049,10,0)</f>
        <v>12</v>
      </c>
      <c r="L583" s="156">
        <f>VLOOKUP(B583,'Full FBS'!$B$18:$M$2049,11,0)</f>
        <v>166</v>
      </c>
      <c r="M583" s="156">
        <f>VLOOKUP(B583,'Full FBS'!$B$18:$M$2049,12,0)</f>
        <v>1</v>
      </c>
      <c r="N583" s="153">
        <f>SUM(G583*$D$8+H583*$D$5+I583*$D$9+J583*$D$6+K583*$D$11+L583*$D$10+M583*$D$7)</f>
        <v>28.6</v>
      </c>
      <c r="O583" s="159">
        <f>VLOOKUP(B583, 'Full FBS'!$B$18:$P$2049, 14, FALSE)</f>
        <v>1</v>
      </c>
      <c r="P583" s="160">
        <f>SUM((((I583+L583)/1200*0.35)+(J583+M583)/14*0.35)+(K583/90)*0.3)*100*O583</f>
        <v>11.341666666666667</v>
      </c>
      <c r="Q583" s="29"/>
      <c r="R583" s="14"/>
      <c r="S583" s="14"/>
      <c r="T583" s="14"/>
      <c r="U583" s="14"/>
    </row>
    <row r="584" spans="1:21" ht="13.5" customHeight="1">
      <c r="A584" s="154">
        <f>RANK(N584,$N$18:$N$850)</f>
        <v>566</v>
      </c>
      <c r="B584" s="148" t="s">
        <v>2169</v>
      </c>
      <c r="C584" s="148" t="s">
        <v>1952</v>
      </c>
      <c r="D584" s="149" t="s">
        <v>43</v>
      </c>
      <c r="E584" s="149" t="s">
        <v>34</v>
      </c>
      <c r="F584" s="149" t="s">
        <v>1966</v>
      </c>
      <c r="G584" s="156">
        <f>VLOOKUP(B584,'Full FBS'!$B$18:$M$2049,6,0)</f>
        <v>0</v>
      </c>
      <c r="H584" s="156">
        <f>VLOOKUP(B584,'Full FBS'!$B$18:$M$2049,7,0)</f>
        <v>0</v>
      </c>
      <c r="I584" s="156">
        <f>VLOOKUP(B584,'Full FBS'!$B$18:$M$2049,8,0)</f>
        <v>0</v>
      </c>
      <c r="J584" s="156">
        <f>VLOOKUP(B584,'Full FBS'!$B$18:$M$2049,9,0)</f>
        <v>0</v>
      </c>
      <c r="K584" s="156">
        <f>VLOOKUP(B584,'Full FBS'!$B$18:$M$2049,10,0)</f>
        <v>14</v>
      </c>
      <c r="L584" s="156">
        <f>VLOOKUP(B584,'Full FBS'!$B$18:$M$2049,11,0)</f>
        <v>156</v>
      </c>
      <c r="M584" s="156">
        <f>VLOOKUP(B584,'Full FBS'!$B$18:$M$2049,12,0)</f>
        <v>1</v>
      </c>
      <c r="N584" s="153">
        <f>SUM(G584*$D$8+H584*$D$5+I584*$D$9+J584*$D$6+K584*$D$11+L584*$D$10+M584*$D$7)</f>
        <v>28.6</v>
      </c>
      <c r="O584" s="159">
        <f>VLOOKUP(B584, 'Full FBS'!$B$18:$P$2049, 14, FALSE)</f>
        <v>1</v>
      </c>
      <c r="P584" s="160">
        <f>SUM((((I584+L584)/1200*0.35)+(J584+M584)/14*0.35)+(K584/90)*0.3)*100*O584</f>
        <v>11.716666666666667</v>
      </c>
      <c r="Q584" s="29"/>
      <c r="R584" s="14"/>
      <c r="S584" s="14"/>
      <c r="T584" s="14"/>
      <c r="U584" s="14"/>
    </row>
    <row r="585" spans="1:21" ht="13.5" customHeight="1">
      <c r="A585" s="154">
        <f>RANK(N585,$N$18:$N$850)</f>
        <v>566</v>
      </c>
      <c r="B585" s="148" t="s">
        <v>310</v>
      </c>
      <c r="C585" s="148" t="s">
        <v>415</v>
      </c>
      <c r="D585" s="149" t="s">
        <v>43</v>
      </c>
      <c r="E585" s="149" t="s">
        <v>34</v>
      </c>
      <c r="F585" s="149" t="s">
        <v>47</v>
      </c>
      <c r="G585" s="156">
        <f>VLOOKUP(B585,'Full FBS'!$B$18:$M$2049,6,0)</f>
        <v>0</v>
      </c>
      <c r="H585" s="156">
        <f>VLOOKUP(B585,'Full FBS'!$B$18:$M$2049,7,0)</f>
        <v>0</v>
      </c>
      <c r="I585" s="156">
        <f>VLOOKUP(B585,'Full FBS'!$B$18:$M$2049,8,0)</f>
        <v>0</v>
      </c>
      <c r="J585" s="156">
        <f>VLOOKUP(B585,'Full FBS'!$B$18:$M$2049,9,0)</f>
        <v>0</v>
      </c>
      <c r="K585" s="156">
        <f>VLOOKUP(B585,'Full FBS'!$B$18:$M$2049,10,0)</f>
        <v>13</v>
      </c>
      <c r="L585" s="156">
        <f>VLOOKUP(B585,'Full FBS'!$B$18:$M$2049,11,0)</f>
        <v>161</v>
      </c>
      <c r="M585" s="156">
        <f>VLOOKUP(B585,'Full FBS'!$B$18:$M$2049,12,0)</f>
        <v>1</v>
      </c>
      <c r="N585" s="153">
        <f>SUM(G585*$D$8+H585*$D$5+I585*$D$9+J585*$D$6+K585*$D$11+L585*$D$10+M585*$D$7)</f>
        <v>28.6</v>
      </c>
      <c r="O585" s="159">
        <f>VLOOKUP(B585, 'Full FBS'!$B$18:$P$2049, 14, FALSE)</f>
        <v>1</v>
      </c>
      <c r="P585" s="160">
        <f>SUM((((I585+L585)/1200*0.35)+(J585+M585)/14*0.35)+(K585/90)*0.3)*100*O585</f>
        <v>11.529166666666665</v>
      </c>
      <c r="Q585" s="29"/>
      <c r="R585" s="14"/>
      <c r="S585" s="14"/>
      <c r="T585" s="14"/>
      <c r="U585" s="14"/>
    </row>
    <row r="586" spans="1:21" ht="13.5" customHeight="1">
      <c r="A586" s="154">
        <f>RANK(N586,$N$18:$N$850)</f>
        <v>569</v>
      </c>
      <c r="B586" s="148" t="s">
        <v>758</v>
      </c>
      <c r="C586" s="148" t="s">
        <v>1057</v>
      </c>
      <c r="D586" s="149" t="s">
        <v>43</v>
      </c>
      <c r="E586" s="149" t="s">
        <v>36</v>
      </c>
      <c r="F586" s="149" t="s">
        <v>337</v>
      </c>
      <c r="G586" s="156">
        <f>VLOOKUP(B586,'Full FBS'!$B$18:$M$2049,6,0)</f>
        <v>0</v>
      </c>
      <c r="H586" s="156">
        <f>VLOOKUP(B586,'Full FBS'!$B$18:$M$2049,7,0)</f>
        <v>0</v>
      </c>
      <c r="I586" s="156">
        <f>VLOOKUP(B586,'Full FBS'!$B$18:$M$2049,8,0)</f>
        <v>45</v>
      </c>
      <c r="J586" s="156">
        <f>VLOOKUP(B586,'Full FBS'!$B$18:$M$2049,9,0)</f>
        <v>0</v>
      </c>
      <c r="K586" s="156">
        <f>VLOOKUP(B586,'Full FBS'!$B$18:$M$2049,10,0)</f>
        <v>10</v>
      </c>
      <c r="L586" s="156">
        <f>VLOOKUP(B586,'Full FBS'!$B$18:$M$2049,11,0)</f>
        <v>130</v>
      </c>
      <c r="M586" s="156">
        <f>VLOOKUP(B586,'Full FBS'!$B$18:$M$2049,12,0)</f>
        <v>1</v>
      </c>
      <c r="N586" s="153">
        <f>SUM(G586*$D$8+H586*$D$5+I586*$D$9+J586*$D$6+K586*$D$11+L586*$D$10+M586*$D$7)</f>
        <v>28.5</v>
      </c>
      <c r="O586" s="159">
        <f>VLOOKUP(B586, 'Full FBS'!$B$18:$P$2049, 14, FALSE)</f>
        <v>1</v>
      </c>
      <c r="P586" s="160">
        <f>SUM((((I586+L586)/1200*0.35)+(J586+M586)/14*0.35)+(K586/90)*0.3)*100*O586</f>
        <v>10.9375</v>
      </c>
      <c r="Q586" s="29"/>
      <c r="R586" s="14"/>
      <c r="S586" s="14"/>
      <c r="T586" s="14"/>
      <c r="U586" s="14"/>
    </row>
    <row r="587" spans="1:21" ht="13.5" customHeight="1">
      <c r="A587" s="154">
        <f>RANK(N587,$N$18:$N$850)</f>
        <v>569</v>
      </c>
      <c r="B587" s="148" t="s">
        <v>1546</v>
      </c>
      <c r="C587" s="148" t="s">
        <v>1939</v>
      </c>
      <c r="D587" s="149" t="s">
        <v>43</v>
      </c>
      <c r="E587" s="149" t="s">
        <v>36</v>
      </c>
      <c r="F587" s="149" t="s">
        <v>41</v>
      </c>
      <c r="G587" s="156">
        <f>VLOOKUP(B587,'Full FBS'!$B$18:$M$2049,6,0)</f>
        <v>0</v>
      </c>
      <c r="H587" s="156">
        <f>VLOOKUP(B587,'Full FBS'!$B$18:$M$2049,7,0)</f>
        <v>0</v>
      </c>
      <c r="I587" s="156">
        <f>VLOOKUP(B587,'Full FBS'!$B$18:$M$2049,8,0)</f>
        <v>0</v>
      </c>
      <c r="J587" s="156">
        <f>VLOOKUP(B587,'Full FBS'!$B$18:$M$2049,9,0)</f>
        <v>0</v>
      </c>
      <c r="K587" s="156">
        <f>VLOOKUP(B587,'Full FBS'!$B$18:$M$2049,10,0)</f>
        <v>12</v>
      </c>
      <c r="L587" s="156">
        <f>VLOOKUP(B587,'Full FBS'!$B$18:$M$2049,11,0)</f>
        <v>165</v>
      </c>
      <c r="M587" s="156">
        <f>VLOOKUP(B587,'Full FBS'!$B$18:$M$2049,12,0)</f>
        <v>1</v>
      </c>
      <c r="N587" s="153">
        <f>SUM(G587*$D$8+H587*$D$5+I587*$D$9+J587*$D$6+K587*$D$11+L587*$D$10+M587*$D$7)</f>
        <v>28.5</v>
      </c>
      <c r="O587" s="159">
        <f>VLOOKUP(B587, 'Full FBS'!$B$18:$P$2049, 14, FALSE)</f>
        <v>1</v>
      </c>
      <c r="P587" s="160">
        <f>SUM((((I587+L587)/1200*0.35)+(J587+M587)/14*0.35)+(K587/90)*0.3)*100*O587</f>
        <v>11.3125</v>
      </c>
      <c r="Q587" s="29"/>
      <c r="R587" s="14"/>
      <c r="S587" s="14"/>
      <c r="T587" s="14"/>
      <c r="U587" s="14"/>
    </row>
    <row r="588" spans="1:21" ht="13.5" customHeight="1">
      <c r="A588" s="154">
        <f>RANK(N588,$N$18:$N$850)</f>
        <v>571</v>
      </c>
      <c r="B588" s="148" t="s">
        <v>1404</v>
      </c>
      <c r="C588" s="148" t="s">
        <v>1929</v>
      </c>
      <c r="D588" s="149" t="s">
        <v>43</v>
      </c>
      <c r="E588" s="149" t="s">
        <v>38</v>
      </c>
      <c r="F588" s="149" t="s">
        <v>1966</v>
      </c>
      <c r="G588" s="156">
        <f>VLOOKUP(B588,'Full FBS'!$B$18:$M$2049,6,0)</f>
        <v>0</v>
      </c>
      <c r="H588" s="156">
        <f>VLOOKUP(B588,'Full FBS'!$B$18:$M$2049,7,0)</f>
        <v>0</v>
      </c>
      <c r="I588" s="156">
        <f>VLOOKUP(B588,'Full FBS'!$B$18:$M$2049,8,0)</f>
        <v>0</v>
      </c>
      <c r="J588" s="156">
        <f>VLOOKUP(B588,'Full FBS'!$B$18:$M$2049,9,0)</f>
        <v>0</v>
      </c>
      <c r="K588" s="156">
        <f>VLOOKUP(B588,'Full FBS'!$B$18:$M$2049,10,0)</f>
        <v>12</v>
      </c>
      <c r="L588" s="156">
        <f>VLOOKUP(B588,'Full FBS'!$B$18:$M$2049,11,0)</f>
        <v>164</v>
      </c>
      <c r="M588" s="156">
        <f>VLOOKUP(B588,'Full FBS'!$B$18:$M$2049,12,0)</f>
        <v>1</v>
      </c>
      <c r="N588" s="153">
        <f>SUM(G588*$D$8+H588*$D$5+I588*$D$9+J588*$D$6+K588*$D$11+L588*$D$10+M588*$D$7)</f>
        <v>28.400000000000002</v>
      </c>
      <c r="O588" s="159">
        <f>VLOOKUP(B588, 'Full FBS'!$B$18:$P$2049, 14, FALSE)</f>
        <v>1</v>
      </c>
      <c r="P588" s="160">
        <f>SUM((((I588+L588)/1200*0.35)+(J588+M588)/14*0.35)+(K588/90)*0.3)*100*O588</f>
        <v>11.283333333333331</v>
      </c>
      <c r="Q588" s="29"/>
      <c r="R588" s="14"/>
      <c r="S588" s="14"/>
      <c r="T588" s="14"/>
      <c r="U588" s="14"/>
    </row>
    <row r="589" spans="1:21" ht="13.5" customHeight="1">
      <c r="A589" s="154">
        <f>RANK(N589,$N$18:$N$850)</f>
        <v>572</v>
      </c>
      <c r="B589" s="148" t="s">
        <v>1566</v>
      </c>
      <c r="C589" s="148" t="s">
        <v>436</v>
      </c>
      <c r="D589" s="149" t="s">
        <v>43</v>
      </c>
      <c r="E589" s="149" t="s">
        <v>38</v>
      </c>
      <c r="F589" s="149" t="s">
        <v>41</v>
      </c>
      <c r="G589" s="156">
        <f>VLOOKUP(B589,'Full FBS'!$B$18:$M$2049,6,0)</f>
        <v>0</v>
      </c>
      <c r="H589" s="156">
        <f>VLOOKUP(B589,'Full FBS'!$B$18:$M$2049,7,0)</f>
        <v>0</v>
      </c>
      <c r="I589" s="156">
        <f>VLOOKUP(B589,'Full FBS'!$B$18:$M$2049,8,0)</f>
        <v>0</v>
      </c>
      <c r="J589" s="156">
        <f>VLOOKUP(B589,'Full FBS'!$B$18:$M$2049,9,0)</f>
        <v>0</v>
      </c>
      <c r="K589" s="156">
        <f>VLOOKUP(B589,'Full FBS'!$B$18:$M$2049,10,0)</f>
        <v>13</v>
      </c>
      <c r="L589" s="156">
        <f>VLOOKUP(B589,'Full FBS'!$B$18:$M$2049,11,0)</f>
        <v>158</v>
      </c>
      <c r="M589" s="156">
        <f>VLOOKUP(B589,'Full FBS'!$B$18:$M$2049,12,0)</f>
        <v>1</v>
      </c>
      <c r="N589" s="153">
        <f>SUM(G589*$D$8+H589*$D$5+I589*$D$9+J589*$D$6+K589*$D$11+L589*$D$10+M589*$D$7)</f>
        <v>28.3</v>
      </c>
      <c r="O589" s="159">
        <f>VLOOKUP(B589, 'Full FBS'!$B$18:$P$2049, 14, FALSE)</f>
        <v>1</v>
      </c>
      <c r="P589" s="160">
        <f>SUM((((I589+L589)/1200*0.35)+(J589+M589)/14*0.35)+(K589/90)*0.3)*100*O589</f>
        <v>11.441666666666665</v>
      </c>
      <c r="Q589" s="29"/>
      <c r="R589" s="14"/>
      <c r="S589" s="14"/>
      <c r="T589" s="14"/>
      <c r="U589" s="14"/>
    </row>
    <row r="590" spans="1:21" ht="13.5" customHeight="1">
      <c r="A590" s="154">
        <f>RANK(N590,$N$18:$N$850)</f>
        <v>573</v>
      </c>
      <c r="B590" s="148" t="s">
        <v>2123</v>
      </c>
      <c r="C590" s="148" t="s">
        <v>1935</v>
      </c>
      <c r="D590" s="149" t="s">
        <v>43</v>
      </c>
      <c r="E590" s="149" t="s">
        <v>38</v>
      </c>
      <c r="F590" s="149" t="s">
        <v>45</v>
      </c>
      <c r="G590" s="156">
        <f>VLOOKUP(B590,'Full FBS'!$B$18:$M$2049,6,0)</f>
        <v>0</v>
      </c>
      <c r="H590" s="156">
        <f>VLOOKUP(B590,'Full FBS'!$B$18:$M$2049,7,0)</f>
        <v>0</v>
      </c>
      <c r="I590" s="156">
        <f>VLOOKUP(B590,'Full FBS'!$B$18:$M$2049,8,0)</f>
        <v>0</v>
      </c>
      <c r="J590" s="156">
        <f>VLOOKUP(B590,'Full FBS'!$B$18:$M$2049,9,0)</f>
        <v>0</v>
      </c>
      <c r="K590" s="156">
        <f>VLOOKUP(B590,'Full FBS'!$B$18:$M$2049,10,0)</f>
        <v>13</v>
      </c>
      <c r="L590" s="156">
        <f>VLOOKUP(B590,'Full FBS'!$B$18:$M$2049,11,0)</f>
        <v>155</v>
      </c>
      <c r="M590" s="156">
        <f>VLOOKUP(B590,'Full FBS'!$B$18:$M$2049,12,0)</f>
        <v>1</v>
      </c>
      <c r="N590" s="153">
        <f>SUM(G590*$D$8+H590*$D$5+I590*$D$9+J590*$D$6+K590*$D$11+L590*$D$10+M590*$D$7)</f>
        <v>28</v>
      </c>
      <c r="O590" s="159">
        <f>VLOOKUP(B590, 'Full FBS'!$B$18:$P$2049, 14, FALSE)</f>
        <v>1</v>
      </c>
      <c r="P590" s="160">
        <f>SUM((((I590+L590)/1200*0.35)+(J590+M590)/14*0.35)+(K590/90)*0.3)*100*O590</f>
        <v>11.354166666666664</v>
      </c>
      <c r="Q590" s="29"/>
      <c r="R590" s="14"/>
      <c r="S590" s="14"/>
      <c r="T590" s="14"/>
      <c r="U590" s="14"/>
    </row>
    <row r="591" spans="1:21" ht="13.5" customHeight="1">
      <c r="A591" s="154">
        <f>RANK(N591,$N$18:$N$850)</f>
        <v>573</v>
      </c>
      <c r="B591" s="148" t="s">
        <v>1839</v>
      </c>
      <c r="C591" s="148" t="s">
        <v>61</v>
      </c>
      <c r="D591" s="149" t="s">
        <v>43</v>
      </c>
      <c r="E591" s="149" t="s">
        <v>36</v>
      </c>
      <c r="F591" s="149" t="s">
        <v>48</v>
      </c>
      <c r="G591" s="156">
        <f>VLOOKUP(B591,'Full FBS'!$B$18:$M$2049,6,0)</f>
        <v>0</v>
      </c>
      <c r="H591" s="156">
        <f>VLOOKUP(B591,'Full FBS'!$B$18:$M$2049,7,0)</f>
        <v>0</v>
      </c>
      <c r="I591" s="156">
        <f>VLOOKUP(B591,'Full FBS'!$B$18:$M$2049,8,0)</f>
        <v>0</v>
      </c>
      <c r="J591" s="156">
        <f>VLOOKUP(B591,'Full FBS'!$B$18:$M$2049,9,0)</f>
        <v>0</v>
      </c>
      <c r="K591" s="156">
        <f>VLOOKUP(B591,'Full FBS'!$B$18:$M$2049,10,0)</f>
        <v>13</v>
      </c>
      <c r="L591" s="156">
        <f>VLOOKUP(B591,'Full FBS'!$B$18:$M$2049,11,0)</f>
        <v>155</v>
      </c>
      <c r="M591" s="156">
        <f>VLOOKUP(B591,'Full FBS'!$B$18:$M$2049,12,0)</f>
        <v>1</v>
      </c>
      <c r="N591" s="153">
        <f>SUM(G591*$D$8+H591*$D$5+I591*$D$9+J591*$D$6+K591*$D$11+L591*$D$10+M591*$D$7)</f>
        <v>28</v>
      </c>
      <c r="O591" s="159">
        <f>VLOOKUP(B591, 'Full FBS'!$B$18:$P$2049, 14, FALSE)</f>
        <v>1</v>
      </c>
      <c r="P591" s="160">
        <f>SUM((((I591+L591)/1200*0.35)+(J591+M591)/14*0.35)+(K591/90)*0.3)*100*O591</f>
        <v>11.354166666666664</v>
      </c>
      <c r="Q591" s="29"/>
      <c r="R591" s="14"/>
      <c r="S591" s="14"/>
      <c r="T591" s="14"/>
      <c r="U591" s="14"/>
    </row>
    <row r="592" spans="1:21" ht="13.5" customHeight="1">
      <c r="A592" s="154">
        <f>RANK(N592,$N$18:$N$850)</f>
        <v>575</v>
      </c>
      <c r="B592" s="148" t="s">
        <v>1347</v>
      </c>
      <c r="C592" s="148" t="s">
        <v>1923</v>
      </c>
      <c r="D592" s="149" t="s">
        <v>43</v>
      </c>
      <c r="E592" s="149" t="s">
        <v>1965</v>
      </c>
      <c r="F592" s="149" t="s">
        <v>336</v>
      </c>
      <c r="G592" s="156">
        <f>VLOOKUP(B592,'Full FBS'!$B$18:$M$2049,6,0)</f>
        <v>0</v>
      </c>
      <c r="H592" s="156">
        <f>VLOOKUP(B592,'Full FBS'!$B$18:$M$2049,7,0)</f>
        <v>0</v>
      </c>
      <c r="I592" s="156">
        <f>VLOOKUP(B592,'Full FBS'!$B$18:$M$2049,8,0)</f>
        <v>0</v>
      </c>
      <c r="J592" s="156">
        <f>VLOOKUP(B592,'Full FBS'!$B$18:$M$2049,9,0)</f>
        <v>0</v>
      </c>
      <c r="K592" s="156">
        <f>VLOOKUP(B592,'Full FBS'!$B$18:$M$2049,10,0)</f>
        <v>12</v>
      </c>
      <c r="L592" s="156">
        <f>VLOOKUP(B592,'Full FBS'!$B$18:$M$2049,11,0)</f>
        <v>159</v>
      </c>
      <c r="M592" s="156">
        <f>VLOOKUP(B592,'Full FBS'!$B$18:$M$2049,12,0)</f>
        <v>1</v>
      </c>
      <c r="N592" s="153">
        <f>SUM(G592*$D$8+H592*$D$5+I592*$D$9+J592*$D$6+K592*$D$11+L592*$D$10+M592*$D$7)</f>
        <v>27.9</v>
      </c>
      <c r="O592" s="159">
        <f>VLOOKUP(B592, 'Full FBS'!$B$18:$P$2049, 14, FALSE)</f>
        <v>1</v>
      </c>
      <c r="P592" s="160">
        <f>SUM((((I592+L592)/1200*0.35)+(J592+M592)/14*0.35)+(K592/90)*0.3)*100*O592</f>
        <v>11.137499999999999</v>
      </c>
      <c r="Q592" s="29"/>
      <c r="R592" s="14"/>
      <c r="S592" s="14"/>
      <c r="T592" s="14"/>
      <c r="U592" s="14"/>
    </row>
    <row r="593" spans="1:21" ht="13.5" customHeight="1">
      <c r="A593" s="154">
        <f>RANK(N593,$N$18:$N$850)</f>
        <v>576</v>
      </c>
      <c r="B593" s="148" t="s">
        <v>1435</v>
      </c>
      <c r="C593" s="148" t="s">
        <v>427</v>
      </c>
      <c r="D593" s="149" t="s">
        <v>43</v>
      </c>
      <c r="E593" s="149" t="s">
        <v>38</v>
      </c>
      <c r="F593" s="149" t="s">
        <v>1966</v>
      </c>
      <c r="G593" s="156">
        <f>VLOOKUP(B593,'Full FBS'!$B$18:$M$2049,6,0)</f>
        <v>0</v>
      </c>
      <c r="H593" s="156">
        <f>VLOOKUP(B593,'Full FBS'!$B$18:$M$2049,7,0)</f>
        <v>0</v>
      </c>
      <c r="I593" s="156">
        <f>VLOOKUP(B593,'Full FBS'!$B$18:$M$2049,8,0)</f>
        <v>0</v>
      </c>
      <c r="J593" s="156">
        <f>VLOOKUP(B593,'Full FBS'!$B$18:$M$2049,9,0)</f>
        <v>0</v>
      </c>
      <c r="K593" s="156">
        <f>VLOOKUP(B593,'Full FBS'!$B$18:$M$2049,10,0)</f>
        <v>12</v>
      </c>
      <c r="L593" s="156">
        <f>VLOOKUP(B593,'Full FBS'!$B$18:$M$2049,11,0)</f>
        <v>156</v>
      </c>
      <c r="M593" s="156">
        <f>VLOOKUP(B593,'Full FBS'!$B$18:$M$2049,12,0)</f>
        <v>1</v>
      </c>
      <c r="N593" s="153">
        <f>SUM(G593*$D$8+H593*$D$5+I593*$D$9+J593*$D$6+K593*$D$11+L593*$D$10+M593*$D$7)</f>
        <v>27.6</v>
      </c>
      <c r="O593" s="159">
        <f>VLOOKUP(B593, 'Full FBS'!$B$18:$P$2049, 14, FALSE)</f>
        <v>1</v>
      </c>
      <c r="P593" s="160">
        <f>SUM((((I593+L593)/1200*0.35)+(J593+M593)/14*0.35)+(K593/90)*0.3)*100*O593</f>
        <v>11.049999999999999</v>
      </c>
      <c r="Q593" s="29"/>
      <c r="R593" s="14"/>
      <c r="S593" s="14"/>
      <c r="T593" s="14"/>
      <c r="U593" s="14"/>
    </row>
    <row r="594" spans="1:21" ht="13.5" customHeight="1">
      <c r="A594" s="154">
        <f>RANK(N594,$N$18:$N$850)</f>
        <v>577</v>
      </c>
      <c r="B594" s="148" t="s">
        <v>2058</v>
      </c>
      <c r="C594" s="148" t="s">
        <v>438</v>
      </c>
      <c r="D594" s="149" t="s">
        <v>43</v>
      </c>
      <c r="E594" s="149" t="s">
        <v>34</v>
      </c>
      <c r="F594" s="149" t="s">
        <v>45</v>
      </c>
      <c r="G594" s="156">
        <f>VLOOKUP(B594,'Full FBS'!$B$18:$M$2049,6,0)</f>
        <v>0</v>
      </c>
      <c r="H594" s="156">
        <f>VLOOKUP(B594,'Full FBS'!$B$18:$M$2049,7,0)</f>
        <v>0</v>
      </c>
      <c r="I594" s="156">
        <f>VLOOKUP(B594,'Full FBS'!$B$18:$M$2049,8,0)</f>
        <v>0</v>
      </c>
      <c r="J594" s="156">
        <f>VLOOKUP(B594,'Full FBS'!$B$18:$M$2049,9,0)</f>
        <v>0</v>
      </c>
      <c r="K594" s="156">
        <f>VLOOKUP(B594,'Full FBS'!$B$18:$M$2049,10,0)</f>
        <v>11</v>
      </c>
      <c r="L594" s="156">
        <f>VLOOKUP(B594,'Full FBS'!$B$18:$M$2049,11,0)</f>
        <v>159</v>
      </c>
      <c r="M594" s="156">
        <f>VLOOKUP(B594,'Full FBS'!$B$18:$M$2049,12,0)</f>
        <v>1</v>
      </c>
      <c r="N594" s="153">
        <f>SUM(G594*$D$8+H594*$D$5+I594*$D$9+J594*$D$6+K594*$D$11+L594*$D$10+M594*$D$7)</f>
        <v>27.4</v>
      </c>
      <c r="O594" s="159">
        <f>VLOOKUP(B594, 'Full FBS'!$B$18:$P$2049, 14, FALSE)</f>
        <v>1</v>
      </c>
      <c r="P594" s="160">
        <f>SUM((((I594+L594)/1200*0.35)+(J594+M594)/14*0.35)+(K594/90)*0.3)*100*O594</f>
        <v>10.804166666666665</v>
      </c>
      <c r="Q594" s="29"/>
      <c r="R594" s="14"/>
      <c r="S594" s="14"/>
      <c r="T594" s="14"/>
      <c r="U594" s="14"/>
    </row>
    <row r="595" spans="1:21" ht="13.5" customHeight="1">
      <c r="A595" s="154">
        <f>RANK(N595,$N$18:$N$850)</f>
        <v>577</v>
      </c>
      <c r="B595" s="148" t="s">
        <v>1440</v>
      </c>
      <c r="C595" s="148" t="s">
        <v>422</v>
      </c>
      <c r="D595" s="149" t="s">
        <v>43</v>
      </c>
      <c r="E595" s="149" t="s">
        <v>36</v>
      </c>
      <c r="F595" s="149" t="s">
        <v>337</v>
      </c>
      <c r="G595" s="156">
        <f>VLOOKUP(B595,'Full FBS'!$B$18:$M$2049,6,0)</f>
        <v>0</v>
      </c>
      <c r="H595" s="156">
        <f>VLOOKUP(B595,'Full FBS'!$B$18:$M$2049,7,0)</f>
        <v>0</v>
      </c>
      <c r="I595" s="156">
        <f>VLOOKUP(B595,'Full FBS'!$B$18:$M$2049,8,0)</f>
        <v>0</v>
      </c>
      <c r="J595" s="156">
        <f>VLOOKUP(B595,'Full FBS'!$B$18:$M$2049,9,0)</f>
        <v>0</v>
      </c>
      <c r="K595" s="156">
        <f>VLOOKUP(B595,'Full FBS'!$B$18:$M$2049,10,0)</f>
        <v>12</v>
      </c>
      <c r="L595" s="156">
        <f>VLOOKUP(B595,'Full FBS'!$B$18:$M$2049,11,0)</f>
        <v>154</v>
      </c>
      <c r="M595" s="156">
        <f>VLOOKUP(B595,'Full FBS'!$B$18:$M$2049,12,0)</f>
        <v>1</v>
      </c>
      <c r="N595" s="153">
        <f>SUM(G595*$D$8+H595*$D$5+I595*$D$9+J595*$D$6+K595*$D$11+L595*$D$10+M595*$D$7)</f>
        <v>27.4</v>
      </c>
      <c r="O595" s="159">
        <f>VLOOKUP(B595, 'Full FBS'!$B$18:$P$2049, 14, FALSE)</f>
        <v>1</v>
      </c>
      <c r="P595" s="160">
        <f>SUM((((I595+L595)/1200*0.35)+(J595+M595)/14*0.35)+(K595/90)*0.3)*100*O595</f>
        <v>10.991666666666667</v>
      </c>
      <c r="Q595" s="29"/>
      <c r="R595" s="14"/>
      <c r="S595" s="14"/>
      <c r="T595" s="14"/>
      <c r="U595" s="14"/>
    </row>
    <row r="596" spans="1:21" ht="13.5" customHeight="1">
      <c r="A596" s="154">
        <f>RANK(N596,$N$18:$N$850)</f>
        <v>579</v>
      </c>
      <c r="B596" s="148" t="s">
        <v>687</v>
      </c>
      <c r="C596" s="148" t="s">
        <v>1957</v>
      </c>
      <c r="D596" s="149" t="s">
        <v>43</v>
      </c>
      <c r="E596" s="149" t="s">
        <v>34</v>
      </c>
      <c r="F596" s="149" t="s">
        <v>1047</v>
      </c>
      <c r="G596" s="156">
        <f>VLOOKUP(B596,'Full FBS'!$B$18:$M$2049,6,0)</f>
        <v>0</v>
      </c>
      <c r="H596" s="156">
        <f>VLOOKUP(B596,'Full FBS'!$B$18:$M$2049,7,0)</f>
        <v>0</v>
      </c>
      <c r="I596" s="156">
        <f>VLOOKUP(B596,'Full FBS'!$B$18:$M$2049,8,0)</f>
        <v>0</v>
      </c>
      <c r="J596" s="156">
        <f>VLOOKUP(B596,'Full FBS'!$B$18:$M$2049,9,0)</f>
        <v>0</v>
      </c>
      <c r="K596" s="156">
        <f>VLOOKUP(B596,'Full FBS'!$B$18:$M$2049,10,0)</f>
        <v>12</v>
      </c>
      <c r="L596" s="156">
        <f>VLOOKUP(B596,'Full FBS'!$B$18:$M$2049,11,0)</f>
        <v>152</v>
      </c>
      <c r="M596" s="156">
        <f>VLOOKUP(B596,'Full FBS'!$B$18:$M$2049,12,0)</f>
        <v>1</v>
      </c>
      <c r="N596" s="153">
        <f>SUM(G596*$D$8+H596*$D$5+I596*$D$9+J596*$D$6+K596*$D$11+L596*$D$10+M596*$D$7)</f>
        <v>27.200000000000003</v>
      </c>
      <c r="O596" s="159">
        <f>VLOOKUP(B596, 'Full FBS'!$B$18:$P$2049, 14, FALSE)</f>
        <v>1</v>
      </c>
      <c r="P596" s="160">
        <f>SUM((((I596+L596)/1200*0.35)+(J596+M596)/14*0.35)+(K596/90)*0.3)*100*O596</f>
        <v>10.933333333333334</v>
      </c>
      <c r="Q596" s="29"/>
      <c r="R596" s="14"/>
      <c r="S596" s="14"/>
      <c r="T596" s="14"/>
      <c r="U596" s="14"/>
    </row>
    <row r="597" spans="1:21" ht="13.5" customHeight="1">
      <c r="A597" s="154">
        <f>RANK(N597,$N$18:$N$850)</f>
        <v>580</v>
      </c>
      <c r="B597" s="148" t="s">
        <v>1180</v>
      </c>
      <c r="C597" s="148" t="s">
        <v>1911</v>
      </c>
      <c r="D597" s="149" t="s">
        <v>43</v>
      </c>
      <c r="E597" s="149" t="s">
        <v>38</v>
      </c>
      <c r="F597" s="149" t="s">
        <v>41</v>
      </c>
      <c r="G597" s="156">
        <f>VLOOKUP(B597,'Full FBS'!$B$18:$M$2049,6,0)</f>
        <v>0</v>
      </c>
      <c r="H597" s="156">
        <f>VLOOKUP(B597,'Full FBS'!$B$18:$M$2049,7,0)</f>
        <v>0</v>
      </c>
      <c r="I597" s="156">
        <f>VLOOKUP(B597,'Full FBS'!$B$18:$M$2049,8,0)</f>
        <v>0</v>
      </c>
      <c r="J597" s="156">
        <f>VLOOKUP(B597,'Full FBS'!$B$18:$M$2049,9,0)</f>
        <v>0</v>
      </c>
      <c r="K597" s="156">
        <f>VLOOKUP(B597,'Full FBS'!$B$18:$M$2049,10,0)</f>
        <v>10</v>
      </c>
      <c r="L597" s="156">
        <f>VLOOKUP(B597,'Full FBS'!$B$18:$M$2049,11,0)</f>
        <v>162</v>
      </c>
      <c r="M597" s="156">
        <f>VLOOKUP(B597,'Full FBS'!$B$18:$M$2049,12,0)</f>
        <v>1</v>
      </c>
      <c r="N597" s="153">
        <f>SUM(G597*$D$8+H597*$D$5+I597*$D$9+J597*$D$6+K597*$D$11+L597*$D$10+M597*$D$7)</f>
        <v>27.2</v>
      </c>
      <c r="O597" s="159">
        <f>VLOOKUP(B597, 'Full FBS'!$B$18:$P$2049, 14, FALSE)</f>
        <v>1</v>
      </c>
      <c r="P597" s="160">
        <f>SUM((((I597+L597)/1200*0.35)+(J597+M597)/14*0.35)+(K597/90)*0.3)*100*O597</f>
        <v>10.558333333333334</v>
      </c>
      <c r="Q597" s="29"/>
      <c r="R597" s="14"/>
      <c r="S597" s="14"/>
      <c r="T597" s="14"/>
      <c r="U597" s="14"/>
    </row>
    <row r="598" spans="1:21" ht="13.5" customHeight="1">
      <c r="A598" s="154">
        <f>RANK(N598,$N$18:$N$850)</f>
        <v>581</v>
      </c>
      <c r="B598" s="148" t="s">
        <v>1219</v>
      </c>
      <c r="C598" s="148" t="s">
        <v>1915</v>
      </c>
      <c r="D598" s="149" t="s">
        <v>43</v>
      </c>
      <c r="E598" s="149" t="s">
        <v>36</v>
      </c>
      <c r="F598" s="149" t="s">
        <v>35</v>
      </c>
      <c r="G598" s="156">
        <f>VLOOKUP(B598,'Full FBS'!$B$18:$M$2049,6,0)</f>
        <v>0</v>
      </c>
      <c r="H598" s="156">
        <f>VLOOKUP(B598,'Full FBS'!$B$18:$M$2049,7,0)</f>
        <v>0</v>
      </c>
      <c r="I598" s="156">
        <f>VLOOKUP(B598,'Full FBS'!$B$18:$M$2049,8,0)</f>
        <v>0</v>
      </c>
      <c r="J598" s="156">
        <f>VLOOKUP(B598,'Full FBS'!$B$18:$M$2049,9,0)</f>
        <v>0</v>
      </c>
      <c r="K598" s="156">
        <f>VLOOKUP(B598,'Full FBS'!$B$18:$M$2049,10,0)</f>
        <v>12</v>
      </c>
      <c r="L598" s="156">
        <f>VLOOKUP(B598,'Full FBS'!$B$18:$M$2049,11,0)</f>
        <v>151</v>
      </c>
      <c r="M598" s="156">
        <f>VLOOKUP(B598,'Full FBS'!$B$18:$M$2049,12,0)</f>
        <v>1</v>
      </c>
      <c r="N598" s="153">
        <f>SUM(G598*$D$8+H598*$D$5+I598*$D$9+J598*$D$6+K598*$D$11+L598*$D$10+M598*$D$7)</f>
        <v>27.1</v>
      </c>
      <c r="O598" s="159">
        <f>VLOOKUP(B598, 'Full FBS'!$B$18:$P$2049, 14, FALSE)</f>
        <v>1</v>
      </c>
      <c r="P598" s="160">
        <f>SUM((((I598+L598)/1200*0.35)+(J598+M598)/14*0.35)+(K598/90)*0.3)*100*O598</f>
        <v>10.904166666666665</v>
      </c>
      <c r="Q598" s="29"/>
      <c r="R598" s="14"/>
      <c r="S598" s="14"/>
      <c r="T598" s="14"/>
      <c r="U598" s="14"/>
    </row>
    <row r="599" spans="1:21" ht="13.5" customHeight="1">
      <c r="A599" s="154">
        <f>RANK(N599,$N$18:$N$850)</f>
        <v>581</v>
      </c>
      <c r="B599" s="148" t="s">
        <v>1236</v>
      </c>
      <c r="C599" s="148" t="s">
        <v>1916</v>
      </c>
      <c r="D599" s="149" t="s">
        <v>43</v>
      </c>
      <c r="E599" s="149" t="s">
        <v>38</v>
      </c>
      <c r="F599" s="149" t="s">
        <v>47</v>
      </c>
      <c r="G599" s="156">
        <f>VLOOKUP(B599,'Full FBS'!$B$18:$M$2049,6,0)</f>
        <v>0</v>
      </c>
      <c r="H599" s="156">
        <f>VLOOKUP(B599,'Full FBS'!$B$18:$M$2049,7,0)</f>
        <v>0</v>
      </c>
      <c r="I599" s="156">
        <f>VLOOKUP(B599,'Full FBS'!$B$18:$M$2049,8,0)</f>
        <v>0</v>
      </c>
      <c r="J599" s="156">
        <f>VLOOKUP(B599,'Full FBS'!$B$18:$M$2049,9,0)</f>
        <v>0</v>
      </c>
      <c r="K599" s="156">
        <f>VLOOKUP(B599,'Full FBS'!$B$18:$M$2049,10,0)</f>
        <v>14</v>
      </c>
      <c r="L599" s="156">
        <f>VLOOKUP(B599,'Full FBS'!$B$18:$M$2049,11,0)</f>
        <v>141</v>
      </c>
      <c r="M599" s="156">
        <f>VLOOKUP(B599,'Full FBS'!$B$18:$M$2049,12,0)</f>
        <v>1</v>
      </c>
      <c r="N599" s="153">
        <f>SUM(G599*$D$8+H599*$D$5+I599*$D$9+J599*$D$6+K599*$D$11+L599*$D$10+M599*$D$7)</f>
        <v>27.1</v>
      </c>
      <c r="O599" s="159">
        <f>VLOOKUP(B599, 'Full FBS'!$B$18:$P$2049, 14, FALSE)</f>
        <v>1</v>
      </c>
      <c r="P599" s="160">
        <f>SUM((((I599+L599)/1200*0.35)+(J599+M599)/14*0.35)+(K599/90)*0.3)*100*O599</f>
        <v>11.279166666666665</v>
      </c>
      <c r="Q599" s="29"/>
      <c r="R599" s="14"/>
      <c r="S599" s="14"/>
      <c r="T599" s="14"/>
      <c r="U599" s="14"/>
    </row>
    <row r="600" spans="1:21" ht="13.5" customHeight="1">
      <c r="A600" s="154">
        <f>RANK(N600,$N$18:$N$850)</f>
        <v>583</v>
      </c>
      <c r="B600" s="148" t="s">
        <v>1621</v>
      </c>
      <c r="C600" s="148" t="s">
        <v>410</v>
      </c>
      <c r="D600" s="149" t="s">
        <v>43</v>
      </c>
      <c r="E600" s="149" t="s">
        <v>34</v>
      </c>
      <c r="F600" s="149" t="s">
        <v>337</v>
      </c>
      <c r="G600" s="156">
        <f>VLOOKUP(B600,'Full FBS'!$B$18:$M$2049,6,0)</f>
        <v>0</v>
      </c>
      <c r="H600" s="156">
        <f>VLOOKUP(B600,'Full FBS'!$B$18:$M$2049,7,0)</f>
        <v>0</v>
      </c>
      <c r="I600" s="156">
        <f>VLOOKUP(B600,'Full FBS'!$B$18:$M$2049,8,0)</f>
        <v>0</v>
      </c>
      <c r="J600" s="156">
        <f>VLOOKUP(B600,'Full FBS'!$B$18:$M$2049,9,0)</f>
        <v>0</v>
      </c>
      <c r="K600" s="156">
        <f>VLOOKUP(B600,'Full FBS'!$B$18:$M$2049,10,0)</f>
        <v>14</v>
      </c>
      <c r="L600" s="156">
        <f>VLOOKUP(B600,'Full FBS'!$B$18:$M$2049,11,0)</f>
        <v>139</v>
      </c>
      <c r="M600" s="156">
        <f>VLOOKUP(B600,'Full FBS'!$B$18:$M$2049,12,0)</f>
        <v>1</v>
      </c>
      <c r="N600" s="153">
        <f>SUM(G600*$D$8+H600*$D$5+I600*$D$9+J600*$D$6+K600*$D$11+L600*$D$10+M600*$D$7)</f>
        <v>26.9</v>
      </c>
      <c r="O600" s="159">
        <f>VLOOKUP(B600, 'Full FBS'!$B$18:$P$2049, 14, FALSE)</f>
        <v>1</v>
      </c>
      <c r="P600" s="160">
        <f>SUM((((I600+L600)/1200*0.35)+(J600+M600)/14*0.35)+(K600/90)*0.3)*100*O600</f>
        <v>11.220833333333333</v>
      </c>
      <c r="Q600" s="29"/>
      <c r="R600" s="14"/>
      <c r="S600" s="14"/>
      <c r="T600" s="14"/>
      <c r="U600" s="14"/>
    </row>
    <row r="601" spans="1:21" ht="13.5" customHeight="1">
      <c r="A601" s="154">
        <f>RANK(N601,$N$18:$N$850)</f>
        <v>584</v>
      </c>
      <c r="B601" s="148" t="s">
        <v>1119</v>
      </c>
      <c r="C601" s="148" t="s">
        <v>454</v>
      </c>
      <c r="D601" s="149" t="s">
        <v>43</v>
      </c>
      <c r="E601" s="149" t="s">
        <v>36</v>
      </c>
      <c r="F601" s="149" t="s">
        <v>47</v>
      </c>
      <c r="G601" s="156">
        <f>VLOOKUP(B601,'Full FBS'!$B$18:$M$2049,6,0)</f>
        <v>0</v>
      </c>
      <c r="H601" s="156">
        <f>VLOOKUP(B601,'Full FBS'!$B$18:$M$2049,7,0)</f>
        <v>0</v>
      </c>
      <c r="I601" s="156">
        <f>VLOOKUP(B601,'Full FBS'!$B$18:$M$2049,8,0)</f>
        <v>15</v>
      </c>
      <c r="J601" s="156">
        <f>VLOOKUP(B601,'Full FBS'!$B$18:$M$2049,9,0)</f>
        <v>0</v>
      </c>
      <c r="K601" s="156">
        <f>VLOOKUP(B601,'Full FBS'!$B$18:$M$2049,10,0)</f>
        <v>10</v>
      </c>
      <c r="L601" s="156">
        <f>VLOOKUP(B601,'Full FBS'!$B$18:$M$2049,11,0)</f>
        <v>143</v>
      </c>
      <c r="M601" s="156">
        <f>VLOOKUP(B601,'Full FBS'!$B$18:$M$2049,12,0)</f>
        <v>1</v>
      </c>
      <c r="N601" s="153">
        <f>SUM(G601*$D$8+H601*$D$5+I601*$D$9+J601*$D$6+K601*$D$11+L601*$D$10+M601*$D$7)</f>
        <v>26.8</v>
      </c>
      <c r="O601" s="159">
        <f>VLOOKUP(B601, 'Full FBS'!$B$18:$P$2049, 14, FALSE)</f>
        <v>1</v>
      </c>
      <c r="P601" s="160">
        <f>SUM((((I601+L601)/1200*0.35)+(J601+M601)/14*0.35)+(K601/90)*0.3)*100*O601</f>
        <v>10.441666666666666</v>
      </c>
      <c r="Q601" s="29"/>
      <c r="R601" s="14"/>
      <c r="S601" s="14"/>
      <c r="T601" s="14"/>
      <c r="U601" s="14"/>
    </row>
    <row r="602" spans="1:21" ht="13.5" customHeight="1">
      <c r="A602" s="154">
        <f>RANK(N602,$N$18:$N$850)</f>
        <v>584</v>
      </c>
      <c r="B602" s="148" t="s">
        <v>1971</v>
      </c>
      <c r="C602" s="148" t="s">
        <v>62</v>
      </c>
      <c r="D602" s="149" t="s">
        <v>43</v>
      </c>
      <c r="E602" s="149" t="s">
        <v>36</v>
      </c>
      <c r="F602" s="149" t="s">
        <v>47</v>
      </c>
      <c r="G602" s="156">
        <f>VLOOKUP(B602,'Full FBS'!$B$18:$M$2049,6,0)</f>
        <v>0</v>
      </c>
      <c r="H602" s="156">
        <f>VLOOKUP(B602,'Full FBS'!$B$18:$M$2049,7,0)</f>
        <v>0</v>
      </c>
      <c r="I602" s="156">
        <f>VLOOKUP(B602,'Full FBS'!$B$18:$M$2049,8,0)</f>
        <v>0</v>
      </c>
      <c r="J602" s="156">
        <f>VLOOKUP(B602,'Full FBS'!$B$18:$M$2049,9,0)</f>
        <v>0</v>
      </c>
      <c r="K602" s="156">
        <f>VLOOKUP(B602,'Full FBS'!$B$18:$M$2049,10,0)</f>
        <v>13</v>
      </c>
      <c r="L602" s="156">
        <f>VLOOKUP(B602,'Full FBS'!$B$18:$M$2049,11,0)</f>
        <v>143</v>
      </c>
      <c r="M602" s="156">
        <f>VLOOKUP(B602,'Full FBS'!$B$18:$M$2049,12,0)</f>
        <v>1</v>
      </c>
      <c r="N602" s="153">
        <f>SUM(G602*$D$8+H602*$D$5+I602*$D$9+J602*$D$6+K602*$D$11+L602*$D$10+M602*$D$7)</f>
        <v>26.8</v>
      </c>
      <c r="O602" s="159">
        <f>VLOOKUP(B602, 'Full FBS'!$B$18:$P$2049, 14, FALSE)</f>
        <v>1</v>
      </c>
      <c r="P602" s="160">
        <f>SUM((((I602+L602)/1200*0.35)+(J602+M602)/14*0.35)+(K602/90)*0.3)*100*O602</f>
        <v>11.004166666666665</v>
      </c>
      <c r="Q602" s="29"/>
      <c r="R602" s="14"/>
      <c r="S602" s="14"/>
      <c r="T602" s="14"/>
      <c r="U602" s="14"/>
    </row>
    <row r="603" spans="1:21" ht="13.5" customHeight="1">
      <c r="A603" s="154">
        <f>RANK(N603,$N$18:$N$850)</f>
        <v>586</v>
      </c>
      <c r="B603" s="148" t="s">
        <v>1553</v>
      </c>
      <c r="C603" s="148" t="s">
        <v>1941</v>
      </c>
      <c r="D603" s="149" t="s">
        <v>43</v>
      </c>
      <c r="E603" s="149" t="s">
        <v>36</v>
      </c>
      <c r="F603" s="149" t="s">
        <v>1047</v>
      </c>
      <c r="G603" s="156">
        <f>VLOOKUP(B603,'Full FBS'!$B$18:$M$2049,6,0)</f>
        <v>0</v>
      </c>
      <c r="H603" s="156">
        <f>VLOOKUP(B603,'Full FBS'!$B$18:$M$2049,7,0)</f>
        <v>0</v>
      </c>
      <c r="I603" s="156">
        <f>VLOOKUP(B603,'Full FBS'!$B$18:$M$2049,8,0)</f>
        <v>0</v>
      </c>
      <c r="J603" s="156">
        <f>VLOOKUP(B603,'Full FBS'!$B$18:$M$2049,9,0)</f>
        <v>0</v>
      </c>
      <c r="K603" s="156">
        <f>VLOOKUP(B603,'Full FBS'!$B$18:$M$2049,10,0)</f>
        <v>12</v>
      </c>
      <c r="L603" s="156">
        <f>VLOOKUP(B603,'Full FBS'!$B$18:$M$2049,11,0)</f>
        <v>146</v>
      </c>
      <c r="M603" s="156">
        <f>VLOOKUP(B603,'Full FBS'!$B$18:$M$2049,12,0)</f>
        <v>1</v>
      </c>
      <c r="N603" s="153">
        <f>SUM(G603*$D$8+H603*$D$5+I603*$D$9+J603*$D$6+K603*$D$11+L603*$D$10+M603*$D$7)</f>
        <v>26.6</v>
      </c>
      <c r="O603" s="159">
        <f>VLOOKUP(B603, 'Full FBS'!$B$18:$P$2049, 14, FALSE)</f>
        <v>1</v>
      </c>
      <c r="P603" s="160">
        <f>SUM((((I603+L603)/1200*0.35)+(J603+M603)/14*0.35)+(K603/90)*0.3)*100*O603</f>
        <v>10.758333333333333</v>
      </c>
      <c r="Q603" s="29"/>
      <c r="R603" s="14"/>
      <c r="S603" s="14"/>
      <c r="T603" s="14"/>
      <c r="U603" s="14"/>
    </row>
    <row r="604" spans="1:21" ht="13.5" customHeight="1">
      <c r="A604" s="154">
        <f>RANK(N604,$N$18:$N$850)</f>
        <v>587</v>
      </c>
      <c r="B604" s="148" t="s">
        <v>1995</v>
      </c>
      <c r="C604" s="148" t="s">
        <v>1917</v>
      </c>
      <c r="D604" s="149" t="s">
        <v>43</v>
      </c>
      <c r="E604" s="149" t="s">
        <v>34</v>
      </c>
      <c r="F604" s="149" t="s">
        <v>41</v>
      </c>
      <c r="G604" s="156">
        <f>VLOOKUP(B604,'Full FBS'!$B$18:$M$2049,6,0)</f>
        <v>0</v>
      </c>
      <c r="H604" s="156">
        <f>VLOOKUP(B604,'Full FBS'!$B$18:$M$2049,7,0)</f>
        <v>0</v>
      </c>
      <c r="I604" s="156">
        <f>VLOOKUP(B604,'Full FBS'!$B$18:$M$2049,8,0)</f>
        <v>0</v>
      </c>
      <c r="J604" s="156">
        <f>VLOOKUP(B604,'Full FBS'!$B$18:$M$2049,9,0)</f>
        <v>0</v>
      </c>
      <c r="K604" s="156">
        <f>VLOOKUP(B604,'Full FBS'!$B$18:$M$2049,10,0)</f>
        <v>14</v>
      </c>
      <c r="L604" s="156">
        <f>VLOOKUP(B604,'Full FBS'!$B$18:$M$2049,11,0)</f>
        <v>135</v>
      </c>
      <c r="M604" s="156">
        <f>VLOOKUP(B604,'Full FBS'!$B$18:$M$2049,12,0)</f>
        <v>1</v>
      </c>
      <c r="N604" s="153">
        <f>SUM(G604*$D$8+H604*$D$5+I604*$D$9+J604*$D$6+K604*$D$11+L604*$D$10+M604*$D$7)</f>
        <v>26.5</v>
      </c>
      <c r="O604" s="159">
        <f>VLOOKUP(B604, 'Full FBS'!$B$18:$P$2049, 14, FALSE)</f>
        <v>1</v>
      </c>
      <c r="P604" s="160">
        <f>SUM((((I604+L604)/1200*0.35)+(J604+M604)/14*0.35)+(K604/90)*0.3)*100*O604</f>
        <v>11.104166666666668</v>
      </c>
      <c r="Q604" s="29"/>
      <c r="R604" s="14"/>
      <c r="S604" s="14"/>
      <c r="T604" s="14"/>
      <c r="U604" s="14"/>
    </row>
    <row r="605" spans="1:21" ht="13.5" customHeight="1">
      <c r="A605" s="154">
        <f>RANK(N605,$N$18:$N$850)</f>
        <v>587</v>
      </c>
      <c r="B605" s="148" t="s">
        <v>1903</v>
      </c>
      <c r="C605" s="148" t="s">
        <v>437</v>
      </c>
      <c r="D605" s="149" t="s">
        <v>43</v>
      </c>
      <c r="E605" s="149" t="s">
        <v>36</v>
      </c>
      <c r="F605" s="149" t="s">
        <v>35</v>
      </c>
      <c r="G605" s="156">
        <f>VLOOKUP(B605,'Full FBS'!$B$18:$M$2049,6,0)</f>
        <v>0</v>
      </c>
      <c r="H605" s="156">
        <f>VLOOKUP(B605,'Full FBS'!$B$18:$M$2049,7,0)</f>
        <v>0</v>
      </c>
      <c r="I605" s="156">
        <f>VLOOKUP(B605,'Full FBS'!$B$18:$M$2049,8,0)</f>
        <v>0</v>
      </c>
      <c r="J605" s="156">
        <f>VLOOKUP(B605,'Full FBS'!$B$18:$M$2049,9,0)</f>
        <v>0</v>
      </c>
      <c r="K605" s="156">
        <f>VLOOKUP(B605,'Full FBS'!$B$18:$M$2049,10,0)</f>
        <v>13</v>
      </c>
      <c r="L605" s="156">
        <f>VLOOKUP(B605,'Full FBS'!$B$18:$M$2049,11,0)</f>
        <v>140</v>
      </c>
      <c r="M605" s="156">
        <f>VLOOKUP(B605,'Full FBS'!$B$18:$M$2049,12,0)</f>
        <v>1</v>
      </c>
      <c r="N605" s="153">
        <f>SUM(G605*$D$8+H605*$D$5+I605*$D$9+J605*$D$6+K605*$D$11+L605*$D$10+M605*$D$7)</f>
        <v>26.5</v>
      </c>
      <c r="O605" s="159">
        <f>VLOOKUP(B605, 'Full FBS'!$B$18:$P$2049, 14, FALSE)</f>
        <v>1</v>
      </c>
      <c r="P605" s="160">
        <f>SUM((((I605+L605)/1200*0.35)+(J605+M605)/14*0.35)+(K605/90)*0.3)*100*O605</f>
        <v>10.916666666666666</v>
      </c>
      <c r="Q605" s="29"/>
      <c r="R605" s="14"/>
      <c r="S605" s="14"/>
      <c r="T605" s="14"/>
      <c r="U605" s="14"/>
    </row>
    <row r="606" spans="1:21" ht="13.5" customHeight="1">
      <c r="A606" s="154">
        <f>RANK(N606,$N$18:$N$850)</f>
        <v>589</v>
      </c>
      <c r="B606" s="148" t="s">
        <v>1601</v>
      </c>
      <c r="C606" s="148" t="s">
        <v>421</v>
      </c>
      <c r="D606" s="149" t="s">
        <v>43</v>
      </c>
      <c r="E606" s="149" t="s">
        <v>1965</v>
      </c>
      <c r="F606" s="149" t="s">
        <v>337</v>
      </c>
      <c r="G606" s="156">
        <f>VLOOKUP(B606,'Full FBS'!$B$18:$M$2049,6,0)</f>
        <v>0</v>
      </c>
      <c r="H606" s="156">
        <f>VLOOKUP(B606,'Full FBS'!$B$18:$M$2049,7,0)</f>
        <v>0</v>
      </c>
      <c r="I606" s="156">
        <f>VLOOKUP(B606,'Full FBS'!$B$18:$M$2049,8,0)</f>
        <v>0</v>
      </c>
      <c r="J606" s="156">
        <f>VLOOKUP(B606,'Full FBS'!$B$18:$M$2049,9,0)</f>
        <v>0</v>
      </c>
      <c r="K606" s="156">
        <f>VLOOKUP(B606,'Full FBS'!$B$18:$M$2049,10,0)</f>
        <v>12</v>
      </c>
      <c r="L606" s="156">
        <f>VLOOKUP(B606,'Full FBS'!$B$18:$M$2049,11,0)</f>
        <v>144</v>
      </c>
      <c r="M606" s="156">
        <f>VLOOKUP(B606,'Full FBS'!$B$18:$M$2049,12,0)</f>
        <v>1</v>
      </c>
      <c r="N606" s="153">
        <f>SUM(G606*$D$8+H606*$D$5+I606*$D$9+J606*$D$6+K606*$D$11+L606*$D$10+M606*$D$7)</f>
        <v>26.4</v>
      </c>
      <c r="O606" s="159">
        <f>VLOOKUP(B606, 'Full FBS'!$B$18:$P$2049, 14, FALSE)</f>
        <v>1</v>
      </c>
      <c r="P606" s="160">
        <f>SUM((((I606+L606)/1200*0.35)+(J606+M606)/14*0.35)+(K606/90)*0.3)*100*O606</f>
        <v>10.7</v>
      </c>
      <c r="Q606" s="29"/>
      <c r="R606" s="14"/>
      <c r="S606" s="14"/>
      <c r="T606" s="14"/>
      <c r="U606" s="14"/>
    </row>
    <row r="607" spans="1:21" ht="13.5" customHeight="1">
      <c r="A607" s="154">
        <f>RANK(N607,$N$18:$N$850)</f>
        <v>590</v>
      </c>
      <c r="B607" s="148" t="s">
        <v>1105</v>
      </c>
      <c r="C607" s="148" t="s">
        <v>435</v>
      </c>
      <c r="D607" s="149" t="s">
        <v>43</v>
      </c>
      <c r="E607" s="149" t="s">
        <v>34</v>
      </c>
      <c r="F607" s="149" t="s">
        <v>336</v>
      </c>
      <c r="G607" s="156">
        <f>VLOOKUP(B607,'Full FBS'!$B$18:$M$2049,6,0)</f>
        <v>0</v>
      </c>
      <c r="H607" s="156">
        <f>VLOOKUP(B607,'Full FBS'!$B$18:$M$2049,7,0)</f>
        <v>0</v>
      </c>
      <c r="I607" s="156">
        <f>VLOOKUP(B607,'Full FBS'!$B$18:$M$2049,8,0)</f>
        <v>0</v>
      </c>
      <c r="J607" s="156">
        <f>VLOOKUP(B607,'Full FBS'!$B$18:$M$2049,9,0)</f>
        <v>0</v>
      </c>
      <c r="K607" s="156">
        <f>VLOOKUP(B607,'Full FBS'!$B$18:$M$2049,10,0)</f>
        <v>13</v>
      </c>
      <c r="L607" s="156">
        <f>VLOOKUP(B607,'Full FBS'!$B$18:$M$2049,11,0)</f>
        <v>135</v>
      </c>
      <c r="M607" s="156">
        <f>VLOOKUP(B607,'Full FBS'!$B$18:$M$2049,12,0)</f>
        <v>1</v>
      </c>
      <c r="N607" s="153">
        <f>SUM(G607*$D$8+H607*$D$5+I607*$D$9+J607*$D$6+K607*$D$11+L607*$D$10+M607*$D$7)</f>
        <v>26</v>
      </c>
      <c r="O607" s="159">
        <f>VLOOKUP(B607, 'Full FBS'!$B$18:$P$2049, 14, FALSE)</f>
        <v>1</v>
      </c>
      <c r="P607" s="160">
        <f>SUM((((I607+L607)/1200*0.35)+(J607+M607)/14*0.35)+(K607/90)*0.3)*100*O607</f>
        <v>10.770833333333332</v>
      </c>
      <c r="Q607" s="29"/>
      <c r="R607" s="14"/>
      <c r="S607" s="14"/>
      <c r="T607" s="14"/>
      <c r="U607" s="14"/>
    </row>
    <row r="608" spans="1:21" ht="13.5" customHeight="1">
      <c r="A608" s="154">
        <f>RANK(N608,$N$18:$N$850)</f>
        <v>591</v>
      </c>
      <c r="B608" s="148" t="s">
        <v>1987</v>
      </c>
      <c r="C608" s="148" t="s">
        <v>405</v>
      </c>
      <c r="D608" s="149" t="s">
        <v>43</v>
      </c>
      <c r="E608" s="149" t="s">
        <v>1965</v>
      </c>
      <c r="F608" s="149" t="s">
        <v>37</v>
      </c>
      <c r="G608" s="156">
        <f>VLOOKUP(B608,'Full FBS'!$B$18:$M$2049,6,0)</f>
        <v>0</v>
      </c>
      <c r="H608" s="156">
        <f>VLOOKUP(B608,'Full FBS'!$B$18:$M$2049,7,0)</f>
        <v>0</v>
      </c>
      <c r="I608" s="156">
        <f>VLOOKUP(B608,'Full FBS'!$B$18:$M$2049,8,0)</f>
        <v>0</v>
      </c>
      <c r="J608" s="156">
        <f>VLOOKUP(B608,'Full FBS'!$B$18:$M$2049,9,0)</f>
        <v>0</v>
      </c>
      <c r="K608" s="156">
        <f>VLOOKUP(B608,'Full FBS'!$B$18:$M$2049,10,0)</f>
        <v>13</v>
      </c>
      <c r="L608" s="156">
        <f>VLOOKUP(B608,'Full FBS'!$B$18:$M$2049,11,0)</f>
        <v>134</v>
      </c>
      <c r="M608" s="156">
        <f>VLOOKUP(B608,'Full FBS'!$B$18:$M$2049,12,0)</f>
        <v>1</v>
      </c>
      <c r="N608" s="153">
        <f>SUM(G608*$D$8+H608*$D$5+I608*$D$9+J608*$D$6+K608*$D$11+L608*$D$10+M608*$D$7)</f>
        <v>25.9</v>
      </c>
      <c r="O608" s="159">
        <f>VLOOKUP(B608, 'Full FBS'!$B$18:$P$2049, 14, FALSE)</f>
        <v>1</v>
      </c>
      <c r="P608" s="160">
        <f>SUM((((I608+L608)/1200*0.35)+(J608+M608)/14*0.35)+(K608/90)*0.3)*100*O608</f>
        <v>10.741666666666665</v>
      </c>
      <c r="Q608" s="29"/>
      <c r="R608" s="14"/>
      <c r="S608" s="14"/>
      <c r="T608" s="14"/>
      <c r="U608" s="14"/>
    </row>
    <row r="609" spans="1:21" ht="13.5" customHeight="1">
      <c r="A609" s="154">
        <f>RANK(N609,$N$18:$N$850)</f>
        <v>591</v>
      </c>
      <c r="B609" s="148" t="s">
        <v>1310</v>
      </c>
      <c r="C609" s="148" t="s">
        <v>1922</v>
      </c>
      <c r="D609" s="149" t="s">
        <v>43</v>
      </c>
      <c r="E609" s="149" t="s">
        <v>38</v>
      </c>
      <c r="F609" s="149" t="s">
        <v>1966</v>
      </c>
      <c r="G609" s="156">
        <f>VLOOKUP(B609,'Full FBS'!$B$18:$M$2049,6,0)</f>
        <v>0</v>
      </c>
      <c r="H609" s="156">
        <f>VLOOKUP(B609,'Full FBS'!$B$18:$M$2049,7,0)</f>
        <v>0</v>
      </c>
      <c r="I609" s="156">
        <f>VLOOKUP(B609,'Full FBS'!$B$18:$M$2049,8,0)</f>
        <v>0</v>
      </c>
      <c r="J609" s="156">
        <f>VLOOKUP(B609,'Full FBS'!$B$18:$M$2049,9,0)</f>
        <v>0</v>
      </c>
      <c r="K609" s="156">
        <f>VLOOKUP(B609,'Full FBS'!$B$18:$M$2049,10,0)</f>
        <v>13</v>
      </c>
      <c r="L609" s="156">
        <f>VLOOKUP(B609,'Full FBS'!$B$18:$M$2049,11,0)</f>
        <v>134</v>
      </c>
      <c r="M609" s="156">
        <f>VLOOKUP(B609,'Full FBS'!$B$18:$M$2049,12,0)</f>
        <v>1</v>
      </c>
      <c r="N609" s="153">
        <f>SUM(G609*$D$8+H609*$D$5+I609*$D$9+J609*$D$6+K609*$D$11+L609*$D$10+M609*$D$7)</f>
        <v>25.9</v>
      </c>
      <c r="O609" s="159">
        <f>VLOOKUP(B609, 'Full FBS'!$B$18:$P$2049, 14, FALSE)</f>
        <v>1</v>
      </c>
      <c r="P609" s="160">
        <f>SUM((((I609+L609)/1200*0.35)+(J609+M609)/14*0.35)+(K609/90)*0.3)*100*O609</f>
        <v>10.741666666666665</v>
      </c>
      <c r="Q609" s="29"/>
      <c r="R609" s="14"/>
      <c r="S609" s="14"/>
      <c r="T609" s="14"/>
      <c r="U609" s="14"/>
    </row>
    <row r="610" spans="1:21" ht="13.5" customHeight="1">
      <c r="A610" s="154">
        <f>RANK(N610,$N$18:$N$850)</f>
        <v>591</v>
      </c>
      <c r="B610" s="148" t="s">
        <v>738</v>
      </c>
      <c r="C610" s="148" t="s">
        <v>414</v>
      </c>
      <c r="D610" s="149" t="s">
        <v>43</v>
      </c>
      <c r="E610" s="149" t="s">
        <v>34</v>
      </c>
      <c r="F610" s="149" t="s">
        <v>47</v>
      </c>
      <c r="G610" s="156">
        <f>VLOOKUP(B610,'Full FBS'!$B$18:$M$2049,6,0)</f>
        <v>0</v>
      </c>
      <c r="H610" s="156">
        <f>VLOOKUP(B610,'Full FBS'!$B$18:$M$2049,7,0)</f>
        <v>0</v>
      </c>
      <c r="I610" s="156">
        <f>VLOOKUP(B610,'Full FBS'!$B$18:$M$2049,8,0)</f>
        <v>0</v>
      </c>
      <c r="J610" s="156">
        <f>VLOOKUP(B610,'Full FBS'!$B$18:$M$2049,9,0)</f>
        <v>0</v>
      </c>
      <c r="K610" s="156">
        <f>VLOOKUP(B610,'Full FBS'!$B$18:$M$2049,10,0)</f>
        <v>12</v>
      </c>
      <c r="L610" s="156">
        <f>VLOOKUP(B610,'Full FBS'!$B$18:$M$2049,11,0)</f>
        <v>139</v>
      </c>
      <c r="M610" s="156">
        <f>VLOOKUP(B610,'Full FBS'!$B$18:$M$2049,12,0)</f>
        <v>1</v>
      </c>
      <c r="N610" s="153">
        <f>SUM(G610*$D$8+H610*$D$5+I610*$D$9+J610*$D$6+K610*$D$11+L610*$D$10+M610*$D$7)</f>
        <v>25.9</v>
      </c>
      <c r="O610" s="159">
        <f>VLOOKUP(B610, 'Full FBS'!$B$18:$P$2049, 14, FALSE)</f>
        <v>1</v>
      </c>
      <c r="P610" s="160">
        <f>SUM((((I610+L610)/1200*0.35)+(J610+M610)/14*0.35)+(K610/90)*0.3)*100*O610</f>
        <v>10.554166666666667</v>
      </c>
      <c r="Q610" s="29"/>
      <c r="R610" s="14"/>
      <c r="S610" s="14"/>
      <c r="T610" s="14"/>
      <c r="U610" s="14"/>
    </row>
    <row r="611" spans="1:21" ht="13.5" customHeight="1">
      <c r="A611" s="154">
        <f>RANK(N611,$N$18:$N$850)</f>
        <v>594</v>
      </c>
      <c r="B611" s="148" t="s">
        <v>1586</v>
      </c>
      <c r="C611" s="148" t="s">
        <v>1944</v>
      </c>
      <c r="D611" s="149" t="s">
        <v>43</v>
      </c>
      <c r="E611" s="149" t="s">
        <v>38</v>
      </c>
      <c r="F611" s="149" t="s">
        <v>1966</v>
      </c>
      <c r="G611" s="156">
        <f>VLOOKUP(B611,'Full FBS'!$B$18:$M$2049,6,0)</f>
        <v>0</v>
      </c>
      <c r="H611" s="156">
        <f>VLOOKUP(B611,'Full FBS'!$B$18:$M$2049,7,0)</f>
        <v>0</v>
      </c>
      <c r="I611" s="156">
        <f>VLOOKUP(B611,'Full FBS'!$B$18:$M$2049,8,0)</f>
        <v>0</v>
      </c>
      <c r="J611" s="156">
        <f>VLOOKUP(B611,'Full FBS'!$B$18:$M$2049,9,0)</f>
        <v>0</v>
      </c>
      <c r="K611" s="156">
        <f>VLOOKUP(B611,'Full FBS'!$B$18:$M$2049,10,0)</f>
        <v>9</v>
      </c>
      <c r="L611" s="156">
        <f>VLOOKUP(B611,'Full FBS'!$B$18:$M$2049,11,0)</f>
        <v>153</v>
      </c>
      <c r="M611" s="156">
        <f>VLOOKUP(B611,'Full FBS'!$B$18:$M$2049,12,0)</f>
        <v>1</v>
      </c>
      <c r="N611" s="153">
        <f>SUM(G611*$D$8+H611*$D$5+I611*$D$9+J611*$D$6+K611*$D$11+L611*$D$10+M611*$D$7)</f>
        <v>25.8</v>
      </c>
      <c r="O611" s="159">
        <f>VLOOKUP(B611, 'Full FBS'!$B$18:$P$2049, 14, FALSE)</f>
        <v>1</v>
      </c>
      <c r="P611" s="160">
        <f>SUM((((I611+L611)/1200*0.35)+(J611+M611)/14*0.35)+(K611/90)*0.3)*100*O611</f>
        <v>9.9624999999999986</v>
      </c>
      <c r="Q611" s="29"/>
      <c r="R611" s="14"/>
      <c r="S611" s="14"/>
      <c r="T611" s="14"/>
      <c r="U611" s="14"/>
    </row>
    <row r="612" spans="1:21" ht="13.5" customHeight="1">
      <c r="A612" s="154">
        <f>RANK(N612,$N$18:$N$850)</f>
        <v>594</v>
      </c>
      <c r="B612" s="148" t="s">
        <v>1806</v>
      </c>
      <c r="C612" s="148" t="s">
        <v>59</v>
      </c>
      <c r="D612" s="149" t="s">
        <v>43</v>
      </c>
      <c r="E612" s="149" t="s">
        <v>36</v>
      </c>
      <c r="F612" s="149" t="s">
        <v>35</v>
      </c>
      <c r="G612" s="156">
        <f>VLOOKUP(B612,'Full FBS'!$B$18:$M$2049,6,0)</f>
        <v>0</v>
      </c>
      <c r="H612" s="156">
        <f>VLOOKUP(B612,'Full FBS'!$B$18:$M$2049,7,0)</f>
        <v>0</v>
      </c>
      <c r="I612" s="156">
        <f>VLOOKUP(B612,'Full FBS'!$B$18:$M$2049,8,0)</f>
        <v>0</v>
      </c>
      <c r="J612" s="156">
        <f>VLOOKUP(B612,'Full FBS'!$B$18:$M$2049,9,0)</f>
        <v>0</v>
      </c>
      <c r="K612" s="156">
        <f>VLOOKUP(B612,'Full FBS'!$B$18:$M$2049,10,0)</f>
        <v>10</v>
      </c>
      <c r="L612" s="156">
        <f>VLOOKUP(B612,'Full FBS'!$B$18:$M$2049,11,0)</f>
        <v>148</v>
      </c>
      <c r="M612" s="156">
        <f>VLOOKUP(B612,'Full FBS'!$B$18:$M$2049,12,0)</f>
        <v>1</v>
      </c>
      <c r="N612" s="153">
        <f>SUM(G612*$D$8+H612*$D$5+I612*$D$9+J612*$D$6+K612*$D$11+L612*$D$10+M612*$D$7)</f>
        <v>25.8</v>
      </c>
      <c r="O612" s="159">
        <f>VLOOKUP(B612, 'Full FBS'!$B$18:$P$2049, 14, FALSE)</f>
        <v>1</v>
      </c>
      <c r="P612" s="160">
        <f>SUM((((I612+L612)/1200*0.35)+(J612+M612)/14*0.35)+(K612/90)*0.3)*100*O612</f>
        <v>10.15</v>
      </c>
      <c r="Q612" s="29"/>
      <c r="R612" s="14"/>
      <c r="S612" s="14"/>
      <c r="T612" s="14"/>
      <c r="U612" s="14"/>
    </row>
    <row r="613" spans="1:21" ht="13.5" customHeight="1">
      <c r="A613" s="154">
        <f>RANK(N613,$N$18:$N$850)</f>
        <v>596</v>
      </c>
      <c r="B613" s="148" t="s">
        <v>846</v>
      </c>
      <c r="C613" s="148" t="s">
        <v>1064</v>
      </c>
      <c r="D613" s="149" t="s">
        <v>43</v>
      </c>
      <c r="E613" s="149" t="s">
        <v>1965</v>
      </c>
      <c r="F613" s="149" t="s">
        <v>335</v>
      </c>
      <c r="G613" s="156">
        <f>VLOOKUP(B613,'Full FBS'!$B$18:$M$2049,6,0)</f>
        <v>0</v>
      </c>
      <c r="H613" s="156">
        <f>VLOOKUP(B613,'Full FBS'!$B$18:$M$2049,7,0)</f>
        <v>0</v>
      </c>
      <c r="I613" s="156">
        <f>VLOOKUP(B613,'Full FBS'!$B$18:$M$2049,8,0)</f>
        <v>0</v>
      </c>
      <c r="J613" s="156">
        <f>VLOOKUP(B613,'Full FBS'!$B$18:$M$2049,9,0)</f>
        <v>0</v>
      </c>
      <c r="K613" s="156">
        <f>VLOOKUP(B613,'Full FBS'!$B$18:$M$2049,10,0)</f>
        <v>12</v>
      </c>
      <c r="L613" s="156">
        <f>VLOOKUP(B613,'Full FBS'!$B$18:$M$2049,11,0)</f>
        <v>137</v>
      </c>
      <c r="M613" s="156">
        <f>VLOOKUP(B613,'Full FBS'!$B$18:$M$2049,12,0)</f>
        <v>1</v>
      </c>
      <c r="N613" s="153">
        <f>SUM(G613*$D$8+H613*$D$5+I613*$D$9+J613*$D$6+K613*$D$11+L613*$D$10+M613*$D$7)</f>
        <v>25.700000000000003</v>
      </c>
      <c r="O613" s="159">
        <f>VLOOKUP(B613, 'Full FBS'!$B$18:$P$2049, 14, FALSE)</f>
        <v>1</v>
      </c>
      <c r="P613" s="160">
        <f>SUM((((I613+L613)/1200*0.35)+(J613+M613)/14*0.35)+(K613/90)*0.3)*100*O613</f>
        <v>10.495833333333332</v>
      </c>
      <c r="Q613" s="29"/>
      <c r="R613" s="14"/>
      <c r="S613" s="14"/>
      <c r="T613" s="14"/>
      <c r="U613" s="14"/>
    </row>
    <row r="614" spans="1:21" ht="13.5" customHeight="1">
      <c r="A614" s="154">
        <f>RANK(N614,$N$18:$N$850)</f>
        <v>596</v>
      </c>
      <c r="B614" s="148" t="s">
        <v>1781</v>
      </c>
      <c r="C614" s="148" t="s">
        <v>58</v>
      </c>
      <c r="D614" s="149" t="s">
        <v>43</v>
      </c>
      <c r="E614" s="149" t="s">
        <v>38</v>
      </c>
      <c r="F614" s="149" t="s">
        <v>337</v>
      </c>
      <c r="G614" s="156">
        <f>VLOOKUP(B614,'Full FBS'!$B$18:$M$2049,6,0)</f>
        <v>0</v>
      </c>
      <c r="H614" s="156">
        <f>VLOOKUP(B614,'Full FBS'!$B$18:$M$2049,7,0)</f>
        <v>0</v>
      </c>
      <c r="I614" s="156">
        <f>VLOOKUP(B614,'Full FBS'!$B$18:$M$2049,8,0)</f>
        <v>0</v>
      </c>
      <c r="J614" s="156">
        <f>VLOOKUP(B614,'Full FBS'!$B$18:$M$2049,9,0)</f>
        <v>0</v>
      </c>
      <c r="K614" s="156">
        <f>VLOOKUP(B614,'Full FBS'!$B$18:$M$2049,10,0)</f>
        <v>12</v>
      </c>
      <c r="L614" s="156">
        <f>VLOOKUP(B614,'Full FBS'!$B$18:$M$2049,11,0)</f>
        <v>137</v>
      </c>
      <c r="M614" s="156">
        <f>VLOOKUP(B614,'Full FBS'!$B$18:$M$2049,12,0)</f>
        <v>1</v>
      </c>
      <c r="N614" s="153">
        <f>SUM(G614*$D$8+H614*$D$5+I614*$D$9+J614*$D$6+K614*$D$11+L614*$D$10+M614*$D$7)</f>
        <v>25.700000000000003</v>
      </c>
      <c r="O614" s="159">
        <f>VLOOKUP(B614, 'Full FBS'!$B$18:$P$2049, 14, FALSE)</f>
        <v>1</v>
      </c>
      <c r="P614" s="160">
        <f>SUM((((I614+L614)/1200*0.35)+(J614+M614)/14*0.35)+(K614/90)*0.3)*100*O614</f>
        <v>10.495833333333332</v>
      </c>
      <c r="Q614" s="29"/>
      <c r="R614" s="14"/>
      <c r="S614" s="14"/>
      <c r="T614" s="14"/>
      <c r="U614" s="14"/>
    </row>
    <row r="615" spans="1:21" ht="13.5" customHeight="1">
      <c r="A615" s="154">
        <f>RANK(N615,$N$18:$N$850)</f>
        <v>598</v>
      </c>
      <c r="B615" s="148" t="s">
        <v>1745</v>
      </c>
      <c r="C615" s="148" t="s">
        <v>1955</v>
      </c>
      <c r="D615" s="149" t="s">
        <v>43</v>
      </c>
      <c r="E615" s="149" t="s">
        <v>36</v>
      </c>
      <c r="F615" s="149" t="s">
        <v>1966</v>
      </c>
      <c r="G615" s="156">
        <f>VLOOKUP(B615,'Full FBS'!$B$18:$M$2049,6,0)</f>
        <v>0</v>
      </c>
      <c r="H615" s="156">
        <f>VLOOKUP(B615,'Full FBS'!$B$18:$M$2049,7,0)</f>
        <v>0</v>
      </c>
      <c r="I615" s="156">
        <f>VLOOKUP(B615,'Full FBS'!$B$18:$M$2049,8,0)</f>
        <v>0</v>
      </c>
      <c r="J615" s="156">
        <f>VLOOKUP(B615,'Full FBS'!$B$18:$M$2049,9,0)</f>
        <v>0</v>
      </c>
      <c r="K615" s="156">
        <f>VLOOKUP(B615,'Full FBS'!$B$18:$M$2049,10,0)</f>
        <v>12</v>
      </c>
      <c r="L615" s="156">
        <f>VLOOKUP(B615,'Full FBS'!$B$18:$M$2049,11,0)</f>
        <v>136</v>
      </c>
      <c r="M615" s="156">
        <f>VLOOKUP(B615,'Full FBS'!$B$18:$M$2049,12,0)</f>
        <v>1</v>
      </c>
      <c r="N615" s="153">
        <f>SUM(G615*$D$8+H615*$D$5+I615*$D$9+J615*$D$6+K615*$D$11+L615*$D$10+M615*$D$7)</f>
        <v>25.6</v>
      </c>
      <c r="O615" s="159">
        <f>VLOOKUP(B615, 'Full FBS'!$B$18:$P$2049, 14, FALSE)</f>
        <v>1</v>
      </c>
      <c r="P615" s="160">
        <f>SUM((((I615+L615)/1200*0.35)+(J615+M615)/14*0.35)+(K615/90)*0.3)*100*O615</f>
        <v>10.466666666666665</v>
      </c>
      <c r="Q615" s="29"/>
      <c r="R615" s="14"/>
      <c r="S615" s="14"/>
      <c r="T615" s="14"/>
      <c r="U615" s="14"/>
    </row>
    <row r="616" spans="1:21" ht="13.5" customHeight="1">
      <c r="A616" s="154">
        <f>RANK(N616,$N$18:$N$850)</f>
        <v>599</v>
      </c>
      <c r="B616" s="148" t="s">
        <v>773</v>
      </c>
      <c r="C616" s="148" t="s">
        <v>1934</v>
      </c>
      <c r="D616" s="149" t="s">
        <v>43</v>
      </c>
      <c r="E616" s="149" t="s">
        <v>38</v>
      </c>
      <c r="F616" s="149" t="s">
        <v>37</v>
      </c>
      <c r="G616" s="156">
        <f>VLOOKUP(B616,'Full FBS'!$B$18:$M$2049,6,0)</f>
        <v>0</v>
      </c>
      <c r="H616" s="156">
        <f>VLOOKUP(B616,'Full FBS'!$B$18:$M$2049,7,0)</f>
        <v>0</v>
      </c>
      <c r="I616" s="156">
        <f>VLOOKUP(B616,'Full FBS'!$B$18:$M$2049,8,0)</f>
        <v>0</v>
      </c>
      <c r="J616" s="156">
        <f>VLOOKUP(B616,'Full FBS'!$B$18:$M$2049,9,0)</f>
        <v>0</v>
      </c>
      <c r="K616" s="156">
        <f>VLOOKUP(B616,'Full FBS'!$B$18:$M$2049,10,0)</f>
        <v>10</v>
      </c>
      <c r="L616" s="156">
        <f>VLOOKUP(B616,'Full FBS'!$B$18:$M$2049,11,0)</f>
        <v>145</v>
      </c>
      <c r="M616" s="156">
        <f>VLOOKUP(B616,'Full FBS'!$B$18:$M$2049,12,0)</f>
        <v>1</v>
      </c>
      <c r="N616" s="153">
        <f>SUM(G616*$D$8+H616*$D$5+I616*$D$9+J616*$D$6+K616*$D$11+L616*$D$10+M616*$D$7)</f>
        <v>25.5</v>
      </c>
      <c r="O616" s="159">
        <f>VLOOKUP(B616, 'Full FBS'!$B$18:$P$2049, 14, FALSE)</f>
        <v>1</v>
      </c>
      <c r="P616" s="160">
        <f>SUM((((I616+L616)/1200*0.35)+(J616+M616)/14*0.35)+(K616/90)*0.3)*100*O616</f>
        <v>10.0625</v>
      </c>
      <c r="Q616" s="29"/>
      <c r="R616" s="14"/>
      <c r="S616" s="14"/>
      <c r="T616" s="14"/>
      <c r="U616" s="14"/>
    </row>
    <row r="617" spans="1:21" ht="13.5" customHeight="1">
      <c r="A617" s="154">
        <f>RANK(N617,$N$18:$N$850)</f>
        <v>600</v>
      </c>
      <c r="B617" s="148" t="s">
        <v>1157</v>
      </c>
      <c r="C617" s="148" t="s">
        <v>1910</v>
      </c>
      <c r="D617" s="149" t="s">
        <v>43</v>
      </c>
      <c r="E617" s="149" t="s">
        <v>34</v>
      </c>
      <c r="F617" s="149" t="s">
        <v>41</v>
      </c>
      <c r="G617" s="156">
        <f>VLOOKUP(B617,'Full FBS'!$B$18:$M$2049,6,0)</f>
        <v>0</v>
      </c>
      <c r="H617" s="156">
        <f>VLOOKUP(B617,'Full FBS'!$B$18:$M$2049,7,0)</f>
        <v>0</v>
      </c>
      <c r="I617" s="156">
        <f>VLOOKUP(B617,'Full FBS'!$B$18:$M$2049,8,0)</f>
        <v>0</v>
      </c>
      <c r="J617" s="156">
        <f>VLOOKUP(B617,'Full FBS'!$B$18:$M$2049,9,0)</f>
        <v>0</v>
      </c>
      <c r="K617" s="156">
        <f>VLOOKUP(B617,'Full FBS'!$B$18:$M$2049,10,0)</f>
        <v>11</v>
      </c>
      <c r="L617" s="156">
        <f>VLOOKUP(B617,'Full FBS'!$B$18:$M$2049,11,0)</f>
        <v>139</v>
      </c>
      <c r="M617" s="156">
        <f>VLOOKUP(B617,'Full FBS'!$B$18:$M$2049,12,0)</f>
        <v>1</v>
      </c>
      <c r="N617" s="153">
        <f>SUM(G617*$D$8+H617*$D$5+I617*$D$9+J617*$D$6+K617*$D$11+L617*$D$10+M617*$D$7)</f>
        <v>25.4</v>
      </c>
      <c r="O617" s="159">
        <f>VLOOKUP(B617, 'Full FBS'!$B$18:$P$2049, 14, FALSE)</f>
        <v>1</v>
      </c>
      <c r="P617" s="160">
        <f>SUM((((I617+L617)/1200*0.35)+(J617+M617)/14*0.35)+(K617/90)*0.3)*100*O617</f>
        <v>10.220833333333333</v>
      </c>
      <c r="Q617" s="29"/>
      <c r="R617" s="14"/>
      <c r="S617" s="14"/>
      <c r="T617" s="14"/>
      <c r="U617" s="14"/>
    </row>
    <row r="618" spans="1:21" ht="13.5" customHeight="1">
      <c r="A618" s="154">
        <f>RANK(N618,$N$18:$N$850)</f>
        <v>600</v>
      </c>
      <c r="B618" s="148" t="s">
        <v>1292</v>
      </c>
      <c r="C618" s="148" t="s">
        <v>1920</v>
      </c>
      <c r="D618" s="149" t="s">
        <v>43</v>
      </c>
      <c r="E618" s="149" t="s">
        <v>38</v>
      </c>
      <c r="F618" s="149" t="s">
        <v>1966</v>
      </c>
      <c r="G618" s="156">
        <f>VLOOKUP(B618,'Full FBS'!$B$18:$M$2049,6,0)</f>
        <v>0</v>
      </c>
      <c r="H618" s="156">
        <f>VLOOKUP(B618,'Full FBS'!$B$18:$M$2049,7,0)</f>
        <v>0</v>
      </c>
      <c r="I618" s="156">
        <f>VLOOKUP(B618,'Full FBS'!$B$18:$M$2049,8,0)</f>
        <v>0</v>
      </c>
      <c r="J618" s="156">
        <f>VLOOKUP(B618,'Full FBS'!$B$18:$M$2049,9,0)</f>
        <v>0</v>
      </c>
      <c r="K618" s="156">
        <f>VLOOKUP(B618,'Full FBS'!$B$18:$M$2049,10,0)</f>
        <v>12</v>
      </c>
      <c r="L618" s="156">
        <f>VLOOKUP(B618,'Full FBS'!$B$18:$M$2049,11,0)</f>
        <v>134</v>
      </c>
      <c r="M618" s="156">
        <f>VLOOKUP(B618,'Full FBS'!$B$18:$M$2049,12,0)</f>
        <v>1</v>
      </c>
      <c r="N618" s="153">
        <f>SUM(G618*$D$8+H618*$D$5+I618*$D$9+J618*$D$6+K618*$D$11+L618*$D$10+M618*$D$7)</f>
        <v>25.4</v>
      </c>
      <c r="O618" s="159">
        <f>VLOOKUP(B618, 'Full FBS'!$B$18:$P$2049, 14, FALSE)</f>
        <v>1</v>
      </c>
      <c r="P618" s="160">
        <f>SUM((((I618+L618)/1200*0.35)+(J618+M618)/14*0.35)+(K618/90)*0.3)*100*O618</f>
        <v>10.408333333333333</v>
      </c>
      <c r="Q618" s="29"/>
      <c r="R618" s="14"/>
      <c r="S618" s="14"/>
      <c r="T618" s="14"/>
      <c r="U618" s="14"/>
    </row>
    <row r="619" spans="1:21" ht="13.5" customHeight="1">
      <c r="A619" s="154">
        <f>RANK(N619,$N$18:$N$850)</f>
        <v>602</v>
      </c>
      <c r="B619" s="148" t="s">
        <v>1261</v>
      </c>
      <c r="C619" s="148" t="s">
        <v>1042</v>
      </c>
      <c r="D619" s="149" t="s">
        <v>43</v>
      </c>
      <c r="E619" s="149" t="s">
        <v>38</v>
      </c>
      <c r="F619" s="149" t="s">
        <v>48</v>
      </c>
      <c r="G619" s="156">
        <f>VLOOKUP(B619,'Full FBS'!$B$18:$M$2049,6,0)</f>
        <v>0</v>
      </c>
      <c r="H619" s="156">
        <f>VLOOKUP(B619,'Full FBS'!$B$18:$M$2049,7,0)</f>
        <v>0</v>
      </c>
      <c r="I619" s="156">
        <f>VLOOKUP(B619,'Full FBS'!$B$18:$M$2049,8,0)</f>
        <v>0</v>
      </c>
      <c r="J619" s="156">
        <f>VLOOKUP(B619,'Full FBS'!$B$18:$M$2049,9,0)</f>
        <v>0</v>
      </c>
      <c r="K619" s="156">
        <f>VLOOKUP(B619,'Full FBS'!$B$18:$M$2049,10,0)</f>
        <v>13</v>
      </c>
      <c r="L619" s="156">
        <f>VLOOKUP(B619,'Full FBS'!$B$18:$M$2049,11,0)</f>
        <v>127</v>
      </c>
      <c r="M619" s="156">
        <f>VLOOKUP(B619,'Full FBS'!$B$18:$M$2049,12,0)</f>
        <v>1</v>
      </c>
      <c r="N619" s="153">
        <f>SUM(G619*$D$8+H619*$D$5+I619*$D$9+J619*$D$6+K619*$D$11+L619*$D$10+M619*$D$7)</f>
        <v>25.200000000000003</v>
      </c>
      <c r="O619" s="159">
        <f>VLOOKUP(B619, 'Full FBS'!$B$18:$P$2049, 14, FALSE)</f>
        <v>1</v>
      </c>
      <c r="P619" s="160">
        <f>SUM((((I619+L619)/1200*0.35)+(J619+M619)/14*0.35)+(K619/90)*0.3)*100*O619</f>
        <v>10.5375</v>
      </c>
      <c r="Q619" s="29"/>
      <c r="R619" s="14"/>
      <c r="S619" s="14"/>
      <c r="T619" s="14"/>
      <c r="U619" s="14"/>
    </row>
    <row r="620" spans="1:21" ht="13.5" customHeight="1">
      <c r="A620" s="154">
        <f>RANK(N620,$N$18:$N$850)</f>
        <v>603</v>
      </c>
      <c r="B620" s="148" t="s">
        <v>1282</v>
      </c>
      <c r="C620" s="148" t="s">
        <v>1919</v>
      </c>
      <c r="D620" s="149" t="s">
        <v>43</v>
      </c>
      <c r="E620" s="149" t="s">
        <v>38</v>
      </c>
      <c r="F620" s="149" t="s">
        <v>35</v>
      </c>
      <c r="G620" s="156">
        <f>VLOOKUP(B620,'Full FBS'!$B$18:$M$2049,6,0)</f>
        <v>0</v>
      </c>
      <c r="H620" s="156">
        <f>VLOOKUP(B620,'Full FBS'!$B$18:$M$2049,7,0)</f>
        <v>0</v>
      </c>
      <c r="I620" s="156">
        <f>VLOOKUP(B620,'Full FBS'!$B$18:$M$2049,8,0)</f>
        <v>0</v>
      </c>
      <c r="J620" s="156">
        <f>VLOOKUP(B620,'Full FBS'!$B$18:$M$2049,9,0)</f>
        <v>0</v>
      </c>
      <c r="K620" s="156">
        <f>VLOOKUP(B620,'Full FBS'!$B$18:$M$2049,10,0)</f>
        <v>12</v>
      </c>
      <c r="L620" s="156">
        <f>VLOOKUP(B620,'Full FBS'!$B$18:$M$2049,11,0)</f>
        <v>131</v>
      </c>
      <c r="M620" s="156">
        <f>VLOOKUP(B620,'Full FBS'!$B$18:$M$2049,12,0)</f>
        <v>1</v>
      </c>
      <c r="N620" s="153">
        <f>SUM(G620*$D$8+H620*$D$5+I620*$D$9+J620*$D$6+K620*$D$11+L620*$D$10+M620*$D$7)</f>
        <v>25.1</v>
      </c>
      <c r="O620" s="159">
        <f>VLOOKUP(B620, 'Full FBS'!$B$18:$P$2049, 14, FALSE)</f>
        <v>1</v>
      </c>
      <c r="P620" s="160">
        <f>SUM((((I620+L620)/1200*0.35)+(J620+M620)/14*0.35)+(K620/90)*0.3)*100*O620</f>
        <v>10.320833333333331</v>
      </c>
      <c r="Q620" s="29"/>
      <c r="R620" s="14"/>
      <c r="S620" s="14"/>
      <c r="T620" s="14"/>
      <c r="U620" s="14"/>
    </row>
    <row r="621" spans="1:21" ht="13.5" customHeight="1">
      <c r="A621" s="154">
        <f>RANK(N621,$N$18:$N$850)</f>
        <v>604</v>
      </c>
      <c r="B621" s="148" t="s">
        <v>819</v>
      </c>
      <c r="C621" s="148" t="s">
        <v>1942</v>
      </c>
      <c r="D621" s="149" t="s">
        <v>43</v>
      </c>
      <c r="E621" s="149" t="s">
        <v>34</v>
      </c>
      <c r="F621" s="149" t="s">
        <v>337</v>
      </c>
      <c r="G621" s="156">
        <f>VLOOKUP(B621,'Full FBS'!$B$18:$M$2049,6,0)</f>
        <v>0</v>
      </c>
      <c r="H621" s="156">
        <f>VLOOKUP(B621,'Full FBS'!$B$18:$M$2049,7,0)</f>
        <v>0</v>
      </c>
      <c r="I621" s="156">
        <f>VLOOKUP(B621,'Full FBS'!$B$18:$M$2049,8,0)</f>
        <v>0</v>
      </c>
      <c r="J621" s="156">
        <f>VLOOKUP(B621,'Full FBS'!$B$18:$M$2049,9,0)</f>
        <v>0</v>
      </c>
      <c r="K621" s="156">
        <f>VLOOKUP(B621,'Full FBS'!$B$18:$M$2049,10,0)</f>
        <v>12</v>
      </c>
      <c r="L621" s="156">
        <f>VLOOKUP(B621,'Full FBS'!$B$18:$M$2049,11,0)</f>
        <v>130</v>
      </c>
      <c r="M621" s="156">
        <f>VLOOKUP(B621,'Full FBS'!$B$18:$M$2049,12,0)</f>
        <v>1</v>
      </c>
      <c r="N621" s="153">
        <f>SUM(G621*$D$8+H621*$D$5+I621*$D$9+J621*$D$6+K621*$D$11+L621*$D$10+M621*$D$7)</f>
        <v>25</v>
      </c>
      <c r="O621" s="159">
        <f>VLOOKUP(B621, 'Full FBS'!$B$18:$P$2049, 14, FALSE)</f>
        <v>1</v>
      </c>
      <c r="P621" s="160">
        <f>SUM((((I621+L621)/1200*0.35)+(J621+M621)/14*0.35)+(K621/90)*0.3)*100*O621</f>
        <v>10.291666666666666</v>
      </c>
      <c r="Q621" s="29"/>
      <c r="R621" s="14"/>
      <c r="S621" s="14"/>
      <c r="T621" s="14"/>
      <c r="U621" s="14"/>
    </row>
    <row r="622" spans="1:21" ht="13.5" customHeight="1">
      <c r="A622" s="154">
        <f>RANK(N622,$N$18:$N$850)</f>
        <v>605</v>
      </c>
      <c r="B622" s="148" t="s">
        <v>2114</v>
      </c>
      <c r="C622" s="148" t="s">
        <v>453</v>
      </c>
      <c r="D622" s="149" t="s">
        <v>43</v>
      </c>
      <c r="E622" s="149" t="s">
        <v>1965</v>
      </c>
      <c r="F622" s="149" t="s">
        <v>337</v>
      </c>
      <c r="G622" s="156">
        <f>VLOOKUP(B622,'Full FBS'!$B$18:$M$2049,6,0)</f>
        <v>0</v>
      </c>
      <c r="H622" s="156">
        <f>VLOOKUP(B622,'Full FBS'!$B$18:$M$2049,7,0)</f>
        <v>0</v>
      </c>
      <c r="I622" s="156">
        <f>VLOOKUP(B622,'Full FBS'!$B$18:$M$2049,8,0)</f>
        <v>0</v>
      </c>
      <c r="J622" s="156">
        <f>VLOOKUP(B622,'Full FBS'!$B$18:$M$2049,9,0)</f>
        <v>0</v>
      </c>
      <c r="K622" s="156">
        <f>VLOOKUP(B622,'Full FBS'!$B$18:$M$2049,10,0)</f>
        <v>11</v>
      </c>
      <c r="L622" s="156">
        <f>VLOOKUP(B622,'Full FBS'!$B$18:$M$2049,11,0)</f>
        <v>132</v>
      </c>
      <c r="M622" s="156">
        <f>VLOOKUP(B622,'Full FBS'!$B$18:$M$2049,12,0)</f>
        <v>1</v>
      </c>
      <c r="N622" s="153">
        <f>SUM(G622*$D$8+H622*$D$5+I622*$D$9+J622*$D$6+K622*$D$11+L622*$D$10+M622*$D$7)</f>
        <v>24.700000000000003</v>
      </c>
      <c r="O622" s="159">
        <f>VLOOKUP(B622, 'Full FBS'!$B$18:$P$2049, 14, FALSE)</f>
        <v>1</v>
      </c>
      <c r="P622" s="160">
        <f>SUM((((I622+L622)/1200*0.35)+(J622+M622)/14*0.35)+(K622/90)*0.3)*100*O622</f>
        <v>10.016666666666667</v>
      </c>
      <c r="Q622" s="29"/>
      <c r="R622" s="14"/>
      <c r="S622" s="14"/>
      <c r="T622" s="14"/>
      <c r="U622" s="14"/>
    </row>
    <row r="623" spans="1:21" ht="13.5" customHeight="1">
      <c r="A623" s="154">
        <f>RANK(N623,$N$18:$N$850)</f>
        <v>605</v>
      </c>
      <c r="B623" s="148" t="s">
        <v>491</v>
      </c>
      <c r="C623" s="148" t="s">
        <v>431</v>
      </c>
      <c r="D623" s="149" t="s">
        <v>43</v>
      </c>
      <c r="E623" s="149" t="s">
        <v>36</v>
      </c>
      <c r="F623" s="149" t="s">
        <v>337</v>
      </c>
      <c r="G623" s="156">
        <f>VLOOKUP(B623,'Full FBS'!$B$18:$M$2049,6,0)</f>
        <v>0</v>
      </c>
      <c r="H623" s="156">
        <f>VLOOKUP(B623,'Full FBS'!$B$18:$M$2049,7,0)</f>
        <v>0</v>
      </c>
      <c r="I623" s="156">
        <f>VLOOKUP(B623,'Full FBS'!$B$18:$M$2049,8,0)</f>
        <v>0</v>
      </c>
      <c r="J623" s="156">
        <f>VLOOKUP(B623,'Full FBS'!$B$18:$M$2049,9,0)</f>
        <v>0</v>
      </c>
      <c r="K623" s="156">
        <f>VLOOKUP(B623,'Full FBS'!$B$18:$M$2049,10,0)</f>
        <v>11</v>
      </c>
      <c r="L623" s="156">
        <f>VLOOKUP(B623,'Full FBS'!$B$18:$M$2049,11,0)</f>
        <v>132</v>
      </c>
      <c r="M623" s="156">
        <f>VLOOKUP(B623,'Full FBS'!$B$18:$M$2049,12,0)</f>
        <v>1</v>
      </c>
      <c r="N623" s="153">
        <f>SUM(G623*$D$8+H623*$D$5+I623*$D$9+J623*$D$6+K623*$D$11+L623*$D$10+M623*$D$7)</f>
        <v>24.700000000000003</v>
      </c>
      <c r="O623" s="159">
        <f>VLOOKUP(B623, 'Full FBS'!$B$18:$P$2049, 14, FALSE)</f>
        <v>1</v>
      </c>
      <c r="P623" s="160">
        <f>SUM((((I623+L623)/1200*0.35)+(J623+M623)/14*0.35)+(K623/90)*0.3)*100*O623</f>
        <v>10.016666666666667</v>
      </c>
      <c r="Q623" s="29"/>
      <c r="R623" s="14"/>
      <c r="S623" s="14"/>
      <c r="T623" s="14"/>
      <c r="U623" s="14"/>
    </row>
    <row r="624" spans="1:21" ht="13.5" customHeight="1">
      <c r="A624" s="154">
        <f>RANK(N624,$N$18:$N$850)</f>
        <v>607</v>
      </c>
      <c r="B624" s="148" t="s">
        <v>1990</v>
      </c>
      <c r="C624" s="148" t="s">
        <v>1909</v>
      </c>
      <c r="D624" s="149" t="s">
        <v>43</v>
      </c>
      <c r="E624" s="149" t="s">
        <v>38</v>
      </c>
      <c r="F624" s="149" t="s">
        <v>45</v>
      </c>
      <c r="G624" s="156">
        <f>VLOOKUP(B624,'Full FBS'!$B$18:$M$2049,6,0)</f>
        <v>0</v>
      </c>
      <c r="H624" s="156">
        <f>VLOOKUP(B624,'Full FBS'!$B$18:$M$2049,7,0)</f>
        <v>0</v>
      </c>
      <c r="I624" s="156">
        <f>VLOOKUP(B624,'Full FBS'!$B$18:$M$2049,8,0)</f>
        <v>0</v>
      </c>
      <c r="J624" s="156">
        <f>VLOOKUP(B624,'Full FBS'!$B$18:$M$2049,9,0)</f>
        <v>0</v>
      </c>
      <c r="K624" s="156">
        <f>VLOOKUP(B624,'Full FBS'!$B$18:$M$2049,10,0)</f>
        <v>10</v>
      </c>
      <c r="L624" s="156">
        <f>VLOOKUP(B624,'Full FBS'!$B$18:$M$2049,11,0)</f>
        <v>135</v>
      </c>
      <c r="M624" s="156">
        <f>VLOOKUP(B624,'Full FBS'!$B$18:$M$2049,12,0)</f>
        <v>1</v>
      </c>
      <c r="N624" s="153">
        <f>SUM(G624*$D$8+H624*$D$5+I624*$D$9+J624*$D$6+K624*$D$11+L624*$D$10+M624*$D$7)</f>
        <v>24.5</v>
      </c>
      <c r="O624" s="159">
        <f>VLOOKUP(B624, 'Full FBS'!$B$18:$P$2049, 14, FALSE)</f>
        <v>1</v>
      </c>
      <c r="P624" s="160">
        <f>SUM((((I624+L624)/1200*0.35)+(J624+M624)/14*0.35)+(K624/90)*0.3)*100*O624</f>
        <v>9.7708333333333339</v>
      </c>
      <c r="Q624" s="29"/>
      <c r="R624" s="14"/>
      <c r="S624" s="14"/>
      <c r="T624" s="14"/>
      <c r="U624" s="14"/>
    </row>
    <row r="625" spans="1:21" ht="13.5" customHeight="1">
      <c r="A625" s="154">
        <f>RANK(N625,$N$18:$N$850)</f>
        <v>607</v>
      </c>
      <c r="B625" s="148" t="s">
        <v>1620</v>
      </c>
      <c r="C625" s="148" t="s">
        <v>410</v>
      </c>
      <c r="D625" s="149" t="s">
        <v>43</v>
      </c>
      <c r="E625" s="149" t="s">
        <v>36</v>
      </c>
      <c r="F625" s="149" t="s">
        <v>337</v>
      </c>
      <c r="G625" s="156">
        <f>VLOOKUP(B625,'Full FBS'!$B$18:$M$2049,6,0)</f>
        <v>0</v>
      </c>
      <c r="H625" s="156">
        <f>VLOOKUP(B625,'Full FBS'!$B$18:$M$2049,7,0)</f>
        <v>0</v>
      </c>
      <c r="I625" s="156">
        <f>VLOOKUP(B625,'Full FBS'!$B$18:$M$2049,8,0)</f>
        <v>0</v>
      </c>
      <c r="J625" s="156">
        <f>VLOOKUP(B625,'Full FBS'!$B$18:$M$2049,9,0)</f>
        <v>0</v>
      </c>
      <c r="K625" s="156">
        <f>VLOOKUP(B625,'Full FBS'!$B$18:$M$2049,10,0)</f>
        <v>12</v>
      </c>
      <c r="L625" s="156">
        <f>VLOOKUP(B625,'Full FBS'!$B$18:$M$2049,11,0)</f>
        <v>125</v>
      </c>
      <c r="M625" s="156">
        <f>VLOOKUP(B625,'Full FBS'!$B$18:$M$2049,12,0)</f>
        <v>1</v>
      </c>
      <c r="N625" s="153">
        <f>SUM(G625*$D$8+H625*$D$5+I625*$D$9+J625*$D$6+K625*$D$11+L625*$D$10+M625*$D$7)</f>
        <v>24.5</v>
      </c>
      <c r="O625" s="159">
        <f>VLOOKUP(B625, 'Full FBS'!$B$18:$P$2049, 14, FALSE)</f>
        <v>1</v>
      </c>
      <c r="P625" s="160">
        <f>SUM((((I625+L625)/1200*0.35)+(J625+M625)/14*0.35)+(K625/90)*0.3)*100*O625</f>
        <v>10.145833333333334</v>
      </c>
      <c r="Q625" s="29"/>
      <c r="R625" s="14"/>
      <c r="S625" s="14"/>
      <c r="T625" s="14"/>
      <c r="U625" s="14"/>
    </row>
    <row r="626" spans="1:21" ht="13.5" customHeight="1">
      <c r="A626" s="154">
        <f>RANK(N626,$N$18:$N$850)</f>
        <v>609</v>
      </c>
      <c r="B626" s="148" t="s">
        <v>2053</v>
      </c>
      <c r="C626" s="148" t="s">
        <v>1913</v>
      </c>
      <c r="D626" s="149" t="s">
        <v>43</v>
      </c>
      <c r="E626" s="149" t="s">
        <v>38</v>
      </c>
      <c r="F626" s="149" t="s">
        <v>336</v>
      </c>
      <c r="G626" s="156">
        <f>VLOOKUP(B626,'Full FBS'!$B$18:$M$2049,6,0)</f>
        <v>0</v>
      </c>
      <c r="H626" s="156">
        <f>VLOOKUP(B626,'Full FBS'!$B$18:$M$2049,7,0)</f>
        <v>0</v>
      </c>
      <c r="I626" s="156">
        <f>VLOOKUP(B626,'Full FBS'!$B$18:$M$2049,8,0)</f>
        <v>0</v>
      </c>
      <c r="J626" s="156">
        <f>VLOOKUP(B626,'Full FBS'!$B$18:$M$2049,9,0)</f>
        <v>0</v>
      </c>
      <c r="K626" s="156">
        <f>VLOOKUP(B626,'Full FBS'!$B$18:$M$2049,10,0)</f>
        <v>12</v>
      </c>
      <c r="L626" s="156">
        <f>VLOOKUP(B626,'Full FBS'!$B$18:$M$2049,11,0)</f>
        <v>124</v>
      </c>
      <c r="M626" s="156">
        <f>VLOOKUP(B626,'Full FBS'!$B$18:$M$2049,12,0)</f>
        <v>1</v>
      </c>
      <c r="N626" s="153">
        <f>SUM(G626*$D$8+H626*$D$5+I626*$D$9+J626*$D$6+K626*$D$11+L626*$D$10+M626*$D$7)</f>
        <v>24.4</v>
      </c>
      <c r="O626" s="159">
        <f>VLOOKUP(B626, 'Full FBS'!$B$18:$P$2049, 14, FALSE)</f>
        <v>1</v>
      </c>
      <c r="P626" s="160">
        <f>SUM((((I626+L626)/1200*0.35)+(J626+M626)/14*0.35)+(K626/90)*0.3)*100*O626</f>
        <v>10.116666666666665</v>
      </c>
      <c r="Q626" s="29"/>
      <c r="R626" s="14"/>
      <c r="S626" s="14"/>
      <c r="T626" s="14"/>
      <c r="U626" s="14"/>
    </row>
    <row r="627" spans="1:21" ht="13.5" customHeight="1">
      <c r="A627" s="154">
        <f>RANK(N627,$N$18:$N$850)</f>
        <v>610</v>
      </c>
      <c r="B627" s="148" t="s">
        <v>501</v>
      </c>
      <c r="C627" s="148" t="s">
        <v>1908</v>
      </c>
      <c r="D627" s="149" t="s">
        <v>43</v>
      </c>
      <c r="E627" s="149" t="s">
        <v>34</v>
      </c>
      <c r="F627" s="149" t="s">
        <v>35</v>
      </c>
      <c r="G627" s="156">
        <f>VLOOKUP(B627,'Full FBS'!$B$18:$M$2049,6,0)</f>
        <v>0</v>
      </c>
      <c r="H627" s="156">
        <f>VLOOKUP(B627,'Full FBS'!$B$18:$M$2049,7,0)</f>
        <v>0</v>
      </c>
      <c r="I627" s="156">
        <f>VLOOKUP(B627,'Full FBS'!$B$18:$M$2049,8,0)</f>
        <v>0</v>
      </c>
      <c r="J627" s="156">
        <f>VLOOKUP(B627,'Full FBS'!$B$18:$M$2049,9,0)</f>
        <v>0</v>
      </c>
      <c r="K627" s="156">
        <f>VLOOKUP(B627,'Full FBS'!$B$18:$M$2049,10,0)</f>
        <v>11</v>
      </c>
      <c r="L627" s="156">
        <f>VLOOKUP(B627,'Full FBS'!$B$18:$M$2049,11,0)</f>
        <v>128</v>
      </c>
      <c r="M627" s="156">
        <f>VLOOKUP(B627,'Full FBS'!$B$18:$M$2049,12,0)</f>
        <v>1</v>
      </c>
      <c r="N627" s="153">
        <f>SUM(G627*$D$8+H627*$D$5+I627*$D$9+J627*$D$6+K627*$D$11+L627*$D$10+M627*$D$7)</f>
        <v>24.3</v>
      </c>
      <c r="O627" s="159">
        <f>VLOOKUP(B627, 'Full FBS'!$B$18:$P$2049, 14, FALSE)</f>
        <v>1</v>
      </c>
      <c r="P627" s="160">
        <f>SUM((((I627+L627)/1200*0.35)+(J627+M627)/14*0.35)+(K627/90)*0.3)*100*O627</f>
        <v>9.9</v>
      </c>
      <c r="Q627" s="29"/>
      <c r="R627" s="14"/>
      <c r="S627" s="14"/>
      <c r="T627" s="14"/>
      <c r="U627" s="14"/>
    </row>
    <row r="628" spans="1:21" ht="13.5" customHeight="1">
      <c r="A628" s="154">
        <f>RANK(N628,$N$18:$N$850)</f>
        <v>610</v>
      </c>
      <c r="B628" s="148" t="s">
        <v>1579</v>
      </c>
      <c r="C628" s="148" t="s">
        <v>1943</v>
      </c>
      <c r="D628" s="149" t="s">
        <v>43</v>
      </c>
      <c r="E628" s="149" t="s">
        <v>38</v>
      </c>
      <c r="F628" s="149" t="s">
        <v>336</v>
      </c>
      <c r="G628" s="156">
        <f>VLOOKUP(B628,'Full FBS'!$B$18:$M$2049,6,0)</f>
        <v>0</v>
      </c>
      <c r="H628" s="156">
        <f>VLOOKUP(B628,'Full FBS'!$B$18:$M$2049,7,0)</f>
        <v>0</v>
      </c>
      <c r="I628" s="156">
        <f>VLOOKUP(B628,'Full FBS'!$B$18:$M$2049,8,0)</f>
        <v>0</v>
      </c>
      <c r="J628" s="156">
        <f>VLOOKUP(B628,'Full FBS'!$B$18:$M$2049,9,0)</f>
        <v>0</v>
      </c>
      <c r="K628" s="156">
        <f>VLOOKUP(B628,'Full FBS'!$B$18:$M$2049,10,0)</f>
        <v>10</v>
      </c>
      <c r="L628" s="156">
        <f>VLOOKUP(B628,'Full FBS'!$B$18:$M$2049,11,0)</f>
        <v>133</v>
      </c>
      <c r="M628" s="156">
        <f>VLOOKUP(B628,'Full FBS'!$B$18:$M$2049,12,0)</f>
        <v>1</v>
      </c>
      <c r="N628" s="153">
        <f>SUM(G628*$D$8+H628*$D$5+I628*$D$9+J628*$D$6+K628*$D$11+L628*$D$10+M628*$D$7)</f>
        <v>24.3</v>
      </c>
      <c r="O628" s="159">
        <f>VLOOKUP(B628, 'Full FBS'!$B$18:$P$2049, 14, FALSE)</f>
        <v>1</v>
      </c>
      <c r="P628" s="160">
        <f>SUM((((I628+L628)/1200*0.35)+(J628+M628)/14*0.35)+(K628/90)*0.3)*100*O628</f>
        <v>9.7124999999999986</v>
      </c>
      <c r="Q628" s="29"/>
      <c r="R628" s="14"/>
      <c r="S628" s="14"/>
      <c r="T628" s="14"/>
      <c r="U628" s="14"/>
    </row>
    <row r="629" spans="1:21" ht="13.5" customHeight="1">
      <c r="A629" s="154">
        <f>RANK(N629,$N$18:$N$850)</f>
        <v>612</v>
      </c>
      <c r="B629" s="148" t="s">
        <v>2102</v>
      </c>
      <c r="C629" s="148" t="s">
        <v>1931</v>
      </c>
      <c r="D629" s="149" t="s">
        <v>43</v>
      </c>
      <c r="E629" s="149" t="s">
        <v>34</v>
      </c>
      <c r="F629" s="149" t="s">
        <v>48</v>
      </c>
      <c r="G629" s="156">
        <f>VLOOKUP(B629,'Full FBS'!$B$18:$M$2049,6,0)</f>
        <v>0</v>
      </c>
      <c r="H629" s="156">
        <f>VLOOKUP(B629,'Full FBS'!$B$18:$M$2049,7,0)</f>
        <v>0</v>
      </c>
      <c r="I629" s="156">
        <f>VLOOKUP(B629,'Full FBS'!$B$18:$M$2049,8,0)</f>
        <v>0</v>
      </c>
      <c r="J629" s="156">
        <f>VLOOKUP(B629,'Full FBS'!$B$18:$M$2049,9,0)</f>
        <v>0</v>
      </c>
      <c r="K629" s="156">
        <f>VLOOKUP(B629,'Full FBS'!$B$18:$M$2049,10,0)</f>
        <v>10</v>
      </c>
      <c r="L629" s="156">
        <f>VLOOKUP(B629,'Full FBS'!$B$18:$M$2049,11,0)</f>
        <v>132</v>
      </c>
      <c r="M629" s="156">
        <f>VLOOKUP(B629,'Full FBS'!$B$18:$M$2049,12,0)</f>
        <v>1</v>
      </c>
      <c r="N629" s="153">
        <f>SUM(G629*$D$8+H629*$D$5+I629*$D$9+J629*$D$6+K629*$D$11+L629*$D$10+M629*$D$7)</f>
        <v>24.200000000000003</v>
      </c>
      <c r="O629" s="159">
        <f>VLOOKUP(B629, 'Full FBS'!$B$18:$P$2049, 14, FALSE)</f>
        <v>1</v>
      </c>
      <c r="P629" s="160">
        <f>SUM((((I629+L629)/1200*0.35)+(J629+M629)/14*0.35)+(K629/90)*0.3)*100*O629</f>
        <v>9.6833333333333336</v>
      </c>
      <c r="Q629" s="29"/>
      <c r="R629" s="14"/>
      <c r="S629" s="14"/>
      <c r="T629" s="14"/>
      <c r="U629" s="14"/>
    </row>
    <row r="630" spans="1:21" ht="13.5" customHeight="1">
      <c r="A630" s="154">
        <f>RANK(N630,$N$18:$N$850)</f>
        <v>612</v>
      </c>
      <c r="B630" s="148" t="s">
        <v>2025</v>
      </c>
      <c r="C630" s="148" t="s">
        <v>412</v>
      </c>
      <c r="D630" s="149" t="s">
        <v>43</v>
      </c>
      <c r="E630" s="149" t="s">
        <v>38</v>
      </c>
      <c r="F630" s="149" t="s">
        <v>41</v>
      </c>
      <c r="G630" s="156">
        <f>VLOOKUP(B630,'Full FBS'!$B$18:$M$2049,6,0)</f>
        <v>0</v>
      </c>
      <c r="H630" s="156">
        <f>VLOOKUP(B630,'Full FBS'!$B$18:$M$2049,7,0)</f>
        <v>0</v>
      </c>
      <c r="I630" s="156">
        <f>VLOOKUP(B630,'Full FBS'!$B$18:$M$2049,8,0)</f>
        <v>0</v>
      </c>
      <c r="J630" s="156">
        <f>VLOOKUP(B630,'Full FBS'!$B$18:$M$2049,9,0)</f>
        <v>0</v>
      </c>
      <c r="K630" s="156">
        <f>VLOOKUP(B630,'Full FBS'!$B$18:$M$2049,10,0)</f>
        <v>11</v>
      </c>
      <c r="L630" s="156">
        <f>VLOOKUP(B630,'Full FBS'!$B$18:$M$2049,11,0)</f>
        <v>127</v>
      </c>
      <c r="M630" s="156">
        <f>VLOOKUP(B630,'Full FBS'!$B$18:$M$2049,12,0)</f>
        <v>1</v>
      </c>
      <c r="N630" s="153">
        <f>SUM(G630*$D$8+H630*$D$5+I630*$D$9+J630*$D$6+K630*$D$11+L630*$D$10+M630*$D$7)</f>
        <v>24.200000000000003</v>
      </c>
      <c r="O630" s="159">
        <f>VLOOKUP(B630, 'Full FBS'!$B$18:$P$2049, 14, FALSE)</f>
        <v>1</v>
      </c>
      <c r="P630" s="160">
        <f>SUM((((I630+L630)/1200*0.35)+(J630+M630)/14*0.35)+(K630/90)*0.3)*100*O630</f>
        <v>9.8708333333333336</v>
      </c>
      <c r="Q630" s="29"/>
      <c r="R630" s="14"/>
      <c r="S630" s="14"/>
      <c r="T630" s="14"/>
      <c r="U630" s="14"/>
    </row>
    <row r="631" spans="1:21" ht="13.5" customHeight="1">
      <c r="A631" s="154">
        <f>RANK(N631,$N$18:$N$850)</f>
        <v>612</v>
      </c>
      <c r="B631" s="148" t="s">
        <v>2029</v>
      </c>
      <c r="C631" s="148" t="s">
        <v>1962</v>
      </c>
      <c r="D631" s="149" t="s">
        <v>43</v>
      </c>
      <c r="E631" s="149" t="s">
        <v>38</v>
      </c>
      <c r="F631" s="149" t="s">
        <v>41</v>
      </c>
      <c r="G631" s="156">
        <f>VLOOKUP(B631,'Full FBS'!$B$18:$M$2049,6,0)</f>
        <v>0</v>
      </c>
      <c r="H631" s="156">
        <f>VLOOKUP(B631,'Full FBS'!$B$18:$M$2049,7,0)</f>
        <v>0</v>
      </c>
      <c r="I631" s="156">
        <f>VLOOKUP(B631,'Full FBS'!$B$18:$M$2049,8,0)</f>
        <v>0</v>
      </c>
      <c r="J631" s="156">
        <f>VLOOKUP(B631,'Full FBS'!$B$18:$M$2049,9,0)</f>
        <v>0</v>
      </c>
      <c r="K631" s="156">
        <f>VLOOKUP(B631,'Full FBS'!$B$18:$M$2049,10,0)</f>
        <v>11</v>
      </c>
      <c r="L631" s="156">
        <f>VLOOKUP(B631,'Full FBS'!$B$18:$M$2049,11,0)</f>
        <v>127</v>
      </c>
      <c r="M631" s="156">
        <f>VLOOKUP(B631,'Full FBS'!$B$18:$M$2049,12,0)</f>
        <v>1</v>
      </c>
      <c r="N631" s="153">
        <f>SUM(G631*$D$8+H631*$D$5+I631*$D$9+J631*$D$6+K631*$D$11+L631*$D$10+M631*$D$7)</f>
        <v>24.200000000000003</v>
      </c>
      <c r="O631" s="159">
        <f>VLOOKUP(B631, 'Full FBS'!$B$18:$P$2049, 14, FALSE)</f>
        <v>1</v>
      </c>
      <c r="P631" s="160">
        <f>SUM((((I631+L631)/1200*0.35)+(J631+M631)/14*0.35)+(K631/90)*0.3)*100*O631</f>
        <v>9.8708333333333336</v>
      </c>
      <c r="Q631" s="29"/>
      <c r="R631" s="14"/>
      <c r="S631" s="14"/>
      <c r="T631" s="14"/>
      <c r="U631" s="14"/>
    </row>
    <row r="632" spans="1:21" ht="13.5" customHeight="1">
      <c r="A632" s="154">
        <f>RANK(N632,$N$18:$N$850)</f>
        <v>615</v>
      </c>
      <c r="B632" s="148" t="s">
        <v>213</v>
      </c>
      <c r="C632" s="148" t="s">
        <v>1906</v>
      </c>
      <c r="D632" s="149" t="s">
        <v>43</v>
      </c>
      <c r="E632" s="149" t="s">
        <v>34</v>
      </c>
      <c r="F632" s="149" t="s">
        <v>336</v>
      </c>
      <c r="G632" s="156">
        <f>VLOOKUP(B632,'Full FBS'!$B$18:$M$2049,6,0)</f>
        <v>0</v>
      </c>
      <c r="H632" s="156">
        <f>VLOOKUP(B632,'Full FBS'!$B$18:$M$2049,7,0)</f>
        <v>0</v>
      </c>
      <c r="I632" s="156">
        <f>VLOOKUP(B632,'Full FBS'!$B$18:$M$2049,8,0)</f>
        <v>0</v>
      </c>
      <c r="J632" s="156">
        <f>VLOOKUP(B632,'Full FBS'!$B$18:$M$2049,9,0)</f>
        <v>0</v>
      </c>
      <c r="K632" s="156">
        <f>VLOOKUP(B632,'Full FBS'!$B$18:$M$2049,10,0)</f>
        <v>10</v>
      </c>
      <c r="L632" s="156">
        <f>VLOOKUP(B632,'Full FBS'!$B$18:$M$2049,11,0)</f>
        <v>131</v>
      </c>
      <c r="M632" s="156">
        <f>VLOOKUP(B632,'Full FBS'!$B$18:$M$2049,12,0)</f>
        <v>1</v>
      </c>
      <c r="N632" s="153">
        <f>SUM(G632*$D$8+H632*$D$5+I632*$D$9+J632*$D$6+K632*$D$11+L632*$D$10+M632*$D$7)</f>
        <v>24.1</v>
      </c>
      <c r="O632" s="159">
        <f>VLOOKUP(B632, 'Full FBS'!$B$18:$P$2049, 14, FALSE)</f>
        <v>1</v>
      </c>
      <c r="P632" s="160">
        <f>SUM((((I632+L632)/1200*0.35)+(J632+M632)/14*0.35)+(K632/90)*0.3)*100*O632</f>
        <v>9.6541666666666668</v>
      </c>
      <c r="Q632" s="29"/>
      <c r="R632" s="14"/>
      <c r="S632" s="14"/>
      <c r="T632" s="14"/>
      <c r="U632" s="14"/>
    </row>
    <row r="633" spans="1:21" ht="13.5" customHeight="1">
      <c r="A633" s="154">
        <f>RANK(N633,$N$18:$N$850)</f>
        <v>616</v>
      </c>
      <c r="B633" s="148" t="s">
        <v>224</v>
      </c>
      <c r="C633" s="148" t="s">
        <v>1926</v>
      </c>
      <c r="D633" s="149" t="s">
        <v>43</v>
      </c>
      <c r="E633" s="149" t="s">
        <v>34</v>
      </c>
      <c r="F633" s="149" t="s">
        <v>336</v>
      </c>
      <c r="G633" s="156">
        <f>VLOOKUP(B633,'Full FBS'!$B$18:$M$2049,6,0)</f>
        <v>0</v>
      </c>
      <c r="H633" s="156">
        <f>VLOOKUP(B633,'Full FBS'!$B$18:$M$2049,7,0)</f>
        <v>0</v>
      </c>
      <c r="I633" s="156">
        <f>VLOOKUP(B633,'Full FBS'!$B$18:$M$2049,8,0)</f>
        <v>0</v>
      </c>
      <c r="J633" s="156">
        <f>VLOOKUP(B633,'Full FBS'!$B$18:$M$2049,9,0)</f>
        <v>0</v>
      </c>
      <c r="K633" s="156">
        <f>VLOOKUP(B633,'Full FBS'!$B$18:$M$2049,10,0)</f>
        <v>10</v>
      </c>
      <c r="L633" s="156">
        <f>VLOOKUP(B633,'Full FBS'!$B$18:$M$2049,11,0)</f>
        <v>129</v>
      </c>
      <c r="M633" s="156">
        <f>VLOOKUP(B633,'Full FBS'!$B$18:$M$2049,12,0)</f>
        <v>1</v>
      </c>
      <c r="N633" s="153">
        <f>SUM(G633*$D$8+H633*$D$5+I633*$D$9+J633*$D$6+K633*$D$11+L633*$D$10+M633*$D$7)</f>
        <v>23.9</v>
      </c>
      <c r="O633" s="159">
        <f>VLOOKUP(B633, 'Full FBS'!$B$18:$P$2049, 14, FALSE)</f>
        <v>1</v>
      </c>
      <c r="P633" s="160">
        <f>SUM((((I633+L633)/1200*0.35)+(J633+M633)/14*0.35)+(K633/90)*0.3)*100*O633</f>
        <v>9.5958333333333332</v>
      </c>
      <c r="Q633" s="29"/>
      <c r="R633" s="14"/>
      <c r="S633" s="14"/>
      <c r="T633" s="14"/>
      <c r="U633" s="14"/>
    </row>
    <row r="634" spans="1:21" ht="13.5" customHeight="1">
      <c r="A634" s="154">
        <f>RANK(N634,$N$18:$N$850)</f>
        <v>617</v>
      </c>
      <c r="B634" s="148" t="s">
        <v>1986</v>
      </c>
      <c r="C634" s="148" t="s">
        <v>434</v>
      </c>
      <c r="D634" s="149" t="s">
        <v>43</v>
      </c>
      <c r="E634" s="149" t="s">
        <v>38</v>
      </c>
      <c r="F634" s="149" t="s">
        <v>41</v>
      </c>
      <c r="G634" s="156">
        <f>VLOOKUP(B634,'Full FBS'!$B$18:$M$2049,6,0)</f>
        <v>0</v>
      </c>
      <c r="H634" s="156">
        <f>VLOOKUP(B634,'Full FBS'!$B$18:$M$2049,7,0)</f>
        <v>0</v>
      </c>
      <c r="I634" s="156">
        <f>VLOOKUP(B634,'Full FBS'!$B$18:$M$2049,8,0)</f>
        <v>0</v>
      </c>
      <c r="J634" s="156">
        <f>VLOOKUP(B634,'Full FBS'!$B$18:$M$2049,9,0)</f>
        <v>0</v>
      </c>
      <c r="K634" s="156">
        <f>VLOOKUP(B634,'Full FBS'!$B$18:$M$2049,10,0)</f>
        <v>10</v>
      </c>
      <c r="L634" s="156">
        <f>VLOOKUP(B634,'Full FBS'!$B$18:$M$2049,11,0)</f>
        <v>128</v>
      </c>
      <c r="M634" s="156">
        <f>VLOOKUP(B634,'Full FBS'!$B$18:$M$2049,12,0)</f>
        <v>1</v>
      </c>
      <c r="N634" s="153">
        <f>SUM(G634*$D$8+H634*$D$5+I634*$D$9+J634*$D$6+K634*$D$11+L634*$D$10+M634*$D$7)</f>
        <v>23.8</v>
      </c>
      <c r="O634" s="159">
        <f>VLOOKUP(B634, 'Full FBS'!$B$18:$P$2049, 14, FALSE)</f>
        <v>1</v>
      </c>
      <c r="P634" s="160">
        <f>SUM((((I634+L634)/1200*0.35)+(J634+M634)/14*0.35)+(K634/90)*0.3)*100*O634</f>
        <v>9.5666666666666682</v>
      </c>
      <c r="Q634" s="29"/>
      <c r="R634" s="14"/>
      <c r="S634" s="14"/>
      <c r="T634" s="14"/>
      <c r="U634" s="14"/>
    </row>
    <row r="635" spans="1:21" ht="13.5" customHeight="1">
      <c r="A635" s="154">
        <f>RANK(N635,$N$18:$N$850)</f>
        <v>617</v>
      </c>
      <c r="B635" s="148" t="s">
        <v>1993</v>
      </c>
      <c r="C635" s="148" t="s">
        <v>1914</v>
      </c>
      <c r="D635" s="149" t="s">
        <v>43</v>
      </c>
      <c r="E635" s="149" t="s">
        <v>36</v>
      </c>
      <c r="F635" s="149" t="s">
        <v>1966</v>
      </c>
      <c r="G635" s="156">
        <f>VLOOKUP(B635,'Full FBS'!$B$18:$M$2049,6,0)</f>
        <v>0</v>
      </c>
      <c r="H635" s="156">
        <f>VLOOKUP(B635,'Full FBS'!$B$18:$M$2049,7,0)</f>
        <v>0</v>
      </c>
      <c r="I635" s="156">
        <f>VLOOKUP(B635,'Full FBS'!$B$18:$M$2049,8,0)</f>
        <v>0</v>
      </c>
      <c r="J635" s="156">
        <f>VLOOKUP(B635,'Full FBS'!$B$18:$M$2049,9,0)</f>
        <v>0</v>
      </c>
      <c r="K635" s="156">
        <f>VLOOKUP(B635,'Full FBS'!$B$18:$M$2049,10,0)</f>
        <v>11</v>
      </c>
      <c r="L635" s="156">
        <f>VLOOKUP(B635,'Full FBS'!$B$18:$M$2049,11,0)</f>
        <v>123</v>
      </c>
      <c r="M635" s="156">
        <f>VLOOKUP(B635,'Full FBS'!$B$18:$M$2049,12,0)</f>
        <v>1</v>
      </c>
      <c r="N635" s="153">
        <f>SUM(G635*$D$8+H635*$D$5+I635*$D$9+J635*$D$6+K635*$D$11+L635*$D$10+M635*$D$7)</f>
        <v>23.8</v>
      </c>
      <c r="O635" s="159">
        <f>VLOOKUP(B635, 'Full FBS'!$B$18:$P$2049, 14, FALSE)</f>
        <v>1</v>
      </c>
      <c r="P635" s="160">
        <f>SUM((((I635+L635)/1200*0.35)+(J635+M635)/14*0.35)+(K635/90)*0.3)*100*O635</f>
        <v>9.7541666666666664</v>
      </c>
      <c r="Q635" s="29"/>
      <c r="R635" s="14"/>
      <c r="S635" s="14"/>
      <c r="T635" s="14"/>
      <c r="U635" s="14"/>
    </row>
    <row r="636" spans="1:21" ht="13.5" customHeight="1">
      <c r="A636" s="154">
        <f>RANK(N636,$N$18:$N$850)</f>
        <v>617</v>
      </c>
      <c r="B636" s="148" t="s">
        <v>2091</v>
      </c>
      <c r="C636" s="148" t="s">
        <v>1925</v>
      </c>
      <c r="D636" s="149" t="s">
        <v>43</v>
      </c>
      <c r="E636" s="149" t="s">
        <v>38</v>
      </c>
      <c r="F636" s="149" t="s">
        <v>48</v>
      </c>
      <c r="G636" s="156">
        <f>VLOOKUP(B636,'Full FBS'!$B$18:$M$2049,6,0)</f>
        <v>0</v>
      </c>
      <c r="H636" s="156">
        <f>VLOOKUP(B636,'Full FBS'!$B$18:$M$2049,7,0)</f>
        <v>0</v>
      </c>
      <c r="I636" s="156">
        <f>VLOOKUP(B636,'Full FBS'!$B$18:$M$2049,8,0)</f>
        <v>0</v>
      </c>
      <c r="J636" s="156">
        <f>VLOOKUP(B636,'Full FBS'!$B$18:$M$2049,9,0)</f>
        <v>0</v>
      </c>
      <c r="K636" s="156">
        <f>VLOOKUP(B636,'Full FBS'!$B$18:$M$2049,10,0)</f>
        <v>11</v>
      </c>
      <c r="L636" s="156">
        <f>VLOOKUP(B636,'Full FBS'!$B$18:$M$2049,11,0)</f>
        <v>123</v>
      </c>
      <c r="M636" s="156">
        <f>VLOOKUP(B636,'Full FBS'!$B$18:$M$2049,12,0)</f>
        <v>1</v>
      </c>
      <c r="N636" s="153">
        <f>SUM(G636*$D$8+H636*$D$5+I636*$D$9+J636*$D$6+K636*$D$11+L636*$D$10+M636*$D$7)</f>
        <v>23.8</v>
      </c>
      <c r="O636" s="159">
        <f>VLOOKUP(B636, 'Full FBS'!$B$18:$P$2049, 14, FALSE)</f>
        <v>1</v>
      </c>
      <c r="P636" s="160">
        <f>SUM((((I636+L636)/1200*0.35)+(J636+M636)/14*0.35)+(K636/90)*0.3)*100*O636</f>
        <v>9.7541666666666664</v>
      </c>
      <c r="Q636" s="29"/>
      <c r="R636" s="14"/>
      <c r="S636" s="14"/>
      <c r="T636" s="14"/>
      <c r="U636" s="14"/>
    </row>
    <row r="637" spans="1:21" ht="13.5" customHeight="1">
      <c r="A637" s="154">
        <f>RANK(N637,$N$18:$N$850)</f>
        <v>617</v>
      </c>
      <c r="B637" s="148" t="s">
        <v>475</v>
      </c>
      <c r="C637" s="148" t="s">
        <v>406</v>
      </c>
      <c r="D637" s="149" t="s">
        <v>43</v>
      </c>
      <c r="E637" s="149" t="s">
        <v>38</v>
      </c>
      <c r="F637" s="149" t="s">
        <v>45</v>
      </c>
      <c r="G637" s="156">
        <f>VLOOKUP(B637,'Full FBS'!$B$18:$M$2049,6,0)</f>
        <v>0</v>
      </c>
      <c r="H637" s="156">
        <f>VLOOKUP(B637,'Full FBS'!$B$18:$M$2049,7,0)</f>
        <v>0</v>
      </c>
      <c r="I637" s="156">
        <f>VLOOKUP(B637,'Full FBS'!$B$18:$M$2049,8,0)</f>
        <v>0</v>
      </c>
      <c r="J637" s="156">
        <f>VLOOKUP(B637,'Full FBS'!$B$18:$M$2049,9,0)</f>
        <v>0</v>
      </c>
      <c r="K637" s="156">
        <f>VLOOKUP(B637,'Full FBS'!$B$18:$M$2049,10,0)</f>
        <v>11</v>
      </c>
      <c r="L637" s="156">
        <f>VLOOKUP(B637,'Full FBS'!$B$18:$M$2049,11,0)</f>
        <v>123</v>
      </c>
      <c r="M637" s="156">
        <f>VLOOKUP(B637,'Full FBS'!$B$18:$M$2049,12,0)</f>
        <v>1</v>
      </c>
      <c r="N637" s="153">
        <f>SUM(G637*$D$8+H637*$D$5+I637*$D$9+J637*$D$6+K637*$D$11+L637*$D$10+M637*$D$7)</f>
        <v>23.8</v>
      </c>
      <c r="O637" s="159">
        <f>VLOOKUP(B637, 'Full FBS'!$B$18:$P$2049, 14, FALSE)</f>
        <v>1</v>
      </c>
      <c r="P637" s="160">
        <f>SUM((((I637+L637)/1200*0.35)+(J637+M637)/14*0.35)+(K637/90)*0.3)*100*O637</f>
        <v>9.7541666666666664</v>
      </c>
      <c r="Q637" s="29"/>
      <c r="R637" s="14"/>
      <c r="S637" s="14"/>
      <c r="T637" s="14"/>
      <c r="U637" s="14"/>
    </row>
    <row r="638" spans="1:21" ht="13.5" customHeight="1">
      <c r="A638" s="154">
        <f>RANK(N638,$N$18:$N$850)</f>
        <v>617</v>
      </c>
      <c r="B638" s="148" t="s">
        <v>1791</v>
      </c>
      <c r="C638" s="148" t="s">
        <v>1956</v>
      </c>
      <c r="D638" s="149" t="s">
        <v>43</v>
      </c>
      <c r="E638" s="149" t="s">
        <v>1965</v>
      </c>
      <c r="F638" s="149" t="s">
        <v>1047</v>
      </c>
      <c r="G638" s="156">
        <f>VLOOKUP(B638,'Full FBS'!$B$18:$M$2049,6,0)</f>
        <v>0</v>
      </c>
      <c r="H638" s="156">
        <f>VLOOKUP(B638,'Full FBS'!$B$18:$M$2049,7,0)</f>
        <v>0</v>
      </c>
      <c r="I638" s="156">
        <f>VLOOKUP(B638,'Full FBS'!$B$18:$M$2049,8,0)</f>
        <v>0</v>
      </c>
      <c r="J638" s="156">
        <f>VLOOKUP(B638,'Full FBS'!$B$18:$M$2049,9,0)</f>
        <v>0</v>
      </c>
      <c r="K638" s="156">
        <f>VLOOKUP(B638,'Full FBS'!$B$18:$M$2049,10,0)</f>
        <v>12</v>
      </c>
      <c r="L638" s="156">
        <f>VLOOKUP(B638,'Full FBS'!$B$18:$M$2049,11,0)</f>
        <v>118</v>
      </c>
      <c r="M638" s="156">
        <f>VLOOKUP(B638,'Full FBS'!$B$18:$M$2049,12,0)</f>
        <v>1</v>
      </c>
      <c r="N638" s="153">
        <f>SUM(G638*$D$8+H638*$D$5+I638*$D$9+J638*$D$6+K638*$D$11+L638*$D$10+M638*$D$7)</f>
        <v>23.8</v>
      </c>
      <c r="O638" s="159">
        <f>VLOOKUP(B638, 'Full FBS'!$B$18:$P$2049, 14, FALSE)</f>
        <v>1</v>
      </c>
      <c r="P638" s="160">
        <f>SUM((((I638+L638)/1200*0.35)+(J638+M638)/14*0.35)+(K638/90)*0.3)*100*O638</f>
        <v>9.9416666666666647</v>
      </c>
      <c r="Q638" s="29"/>
      <c r="R638" s="14"/>
      <c r="S638" s="14"/>
      <c r="T638" s="14"/>
      <c r="U638" s="14"/>
    </row>
    <row r="639" spans="1:21" ht="13.5" customHeight="1">
      <c r="A639" s="154">
        <f>RANK(N639,$N$18:$N$850)</f>
        <v>622</v>
      </c>
      <c r="B639" s="148" t="s">
        <v>1322</v>
      </c>
      <c r="C639" s="148" t="s">
        <v>413</v>
      </c>
      <c r="D639" s="149" t="s">
        <v>43</v>
      </c>
      <c r="E639" s="149" t="s">
        <v>1965</v>
      </c>
      <c r="F639" s="149" t="s">
        <v>336</v>
      </c>
      <c r="G639" s="156">
        <f>VLOOKUP(B639,'Full FBS'!$B$18:$M$2049,6,0)</f>
        <v>0</v>
      </c>
      <c r="H639" s="156">
        <f>VLOOKUP(B639,'Full FBS'!$B$18:$M$2049,7,0)</f>
        <v>0</v>
      </c>
      <c r="I639" s="156">
        <f>VLOOKUP(B639,'Full FBS'!$B$18:$M$2049,8,0)</f>
        <v>0</v>
      </c>
      <c r="J639" s="156">
        <f>VLOOKUP(B639,'Full FBS'!$B$18:$M$2049,9,0)</f>
        <v>0</v>
      </c>
      <c r="K639" s="156">
        <f>VLOOKUP(B639,'Full FBS'!$B$18:$M$2049,10,0)</f>
        <v>10</v>
      </c>
      <c r="L639" s="156">
        <f>VLOOKUP(B639,'Full FBS'!$B$18:$M$2049,11,0)</f>
        <v>127</v>
      </c>
      <c r="M639" s="156">
        <f>VLOOKUP(B639,'Full FBS'!$B$18:$M$2049,12,0)</f>
        <v>1</v>
      </c>
      <c r="N639" s="153">
        <f>SUM(G639*$D$8+H639*$D$5+I639*$D$9+J639*$D$6+K639*$D$11+L639*$D$10+M639*$D$7)</f>
        <v>23.700000000000003</v>
      </c>
      <c r="O639" s="159">
        <f>VLOOKUP(B639, 'Full FBS'!$B$18:$P$2049, 14, FALSE)</f>
        <v>1</v>
      </c>
      <c r="P639" s="160">
        <f>SUM((((I639+L639)/1200*0.35)+(J639+M639)/14*0.35)+(K639/90)*0.3)*100*O639</f>
        <v>9.5374999999999979</v>
      </c>
      <c r="Q639" s="29"/>
      <c r="R639" s="14"/>
      <c r="S639" s="14"/>
      <c r="T639" s="14"/>
      <c r="U639" s="14"/>
    </row>
    <row r="640" spans="1:21" ht="13.5" customHeight="1">
      <c r="A640" s="154">
        <f>RANK(N640,$N$18:$N$850)</f>
        <v>623</v>
      </c>
      <c r="B640" s="148" t="s">
        <v>1638</v>
      </c>
      <c r="C640" s="148" t="s">
        <v>1946</v>
      </c>
      <c r="D640" s="149" t="s">
        <v>43</v>
      </c>
      <c r="E640" s="149" t="s">
        <v>34</v>
      </c>
      <c r="F640" s="149" t="s">
        <v>48</v>
      </c>
      <c r="G640" s="156">
        <f>VLOOKUP(B640,'Full FBS'!$B$18:$M$2049,6,0)</f>
        <v>0</v>
      </c>
      <c r="H640" s="156">
        <f>VLOOKUP(B640,'Full FBS'!$B$18:$M$2049,7,0)</f>
        <v>0</v>
      </c>
      <c r="I640" s="156">
        <f>VLOOKUP(B640,'Full FBS'!$B$18:$M$2049,8,0)</f>
        <v>0</v>
      </c>
      <c r="J640" s="156">
        <f>VLOOKUP(B640,'Full FBS'!$B$18:$M$2049,9,0)</f>
        <v>0</v>
      </c>
      <c r="K640" s="156">
        <f>VLOOKUP(B640,'Full FBS'!$B$18:$M$2049,10,0)</f>
        <v>10</v>
      </c>
      <c r="L640" s="156">
        <f>VLOOKUP(B640,'Full FBS'!$B$18:$M$2049,11,0)</f>
        <v>126</v>
      </c>
      <c r="M640" s="156">
        <f>VLOOKUP(B640,'Full FBS'!$B$18:$M$2049,12,0)</f>
        <v>1</v>
      </c>
      <c r="N640" s="153">
        <f>SUM(G640*$D$8+H640*$D$5+I640*$D$9+J640*$D$6+K640*$D$11+L640*$D$10+M640*$D$7)</f>
        <v>23.6</v>
      </c>
      <c r="O640" s="159">
        <f>VLOOKUP(B640, 'Full FBS'!$B$18:$P$2049, 14, FALSE)</f>
        <v>1</v>
      </c>
      <c r="P640" s="160">
        <f>SUM((((I640+L640)/1200*0.35)+(J640+M640)/14*0.35)+(K640/90)*0.3)*100*O640</f>
        <v>9.5083333333333329</v>
      </c>
      <c r="Q640" s="29"/>
      <c r="R640" s="14"/>
      <c r="S640" s="14"/>
      <c r="T640" s="14"/>
      <c r="U640" s="14"/>
    </row>
    <row r="641" spans="1:21" ht="13.5" customHeight="1">
      <c r="A641" s="154">
        <f>RANK(N641,$N$18:$N$850)</f>
        <v>624</v>
      </c>
      <c r="B641" s="148" t="s">
        <v>86</v>
      </c>
      <c r="C641" s="148" t="s">
        <v>428</v>
      </c>
      <c r="D641" s="149" t="s">
        <v>43</v>
      </c>
      <c r="E641" s="149" t="s">
        <v>34</v>
      </c>
      <c r="F641" s="149" t="s">
        <v>336</v>
      </c>
      <c r="G641" s="156">
        <f>VLOOKUP(B641,'Full FBS'!$B$18:$M$2049,6,0)</f>
        <v>0</v>
      </c>
      <c r="H641" s="156">
        <f>VLOOKUP(B641,'Full FBS'!$B$18:$M$2049,7,0)</f>
        <v>0</v>
      </c>
      <c r="I641" s="156">
        <f>VLOOKUP(B641,'Full FBS'!$B$18:$M$2049,8,0)</f>
        <v>0</v>
      </c>
      <c r="J641" s="156">
        <f>VLOOKUP(B641,'Full FBS'!$B$18:$M$2049,9,0)</f>
        <v>0</v>
      </c>
      <c r="K641" s="156">
        <f>VLOOKUP(B641,'Full FBS'!$B$18:$M$2049,10,0)</f>
        <v>11</v>
      </c>
      <c r="L641" s="156">
        <f>VLOOKUP(B641,'Full FBS'!$B$18:$M$2049,11,0)</f>
        <v>120</v>
      </c>
      <c r="M641" s="156">
        <f>VLOOKUP(B641,'Full FBS'!$B$18:$M$2049,12,0)</f>
        <v>1</v>
      </c>
      <c r="N641" s="153">
        <f>SUM(G641*$D$8+H641*$D$5+I641*$D$9+J641*$D$6+K641*$D$11+L641*$D$10+M641*$D$7)</f>
        <v>23.5</v>
      </c>
      <c r="O641" s="159">
        <f>VLOOKUP(B641, 'Full FBS'!$B$18:$P$2049, 14, FALSE)</f>
        <v>1</v>
      </c>
      <c r="P641" s="160">
        <f>SUM((((I641+L641)/1200*0.35)+(J641+M641)/14*0.35)+(K641/90)*0.3)*100*O641</f>
        <v>9.6666666666666661</v>
      </c>
      <c r="Q641" s="29"/>
      <c r="R641" s="14"/>
      <c r="S641" s="14"/>
      <c r="T641" s="14"/>
      <c r="U641" s="14"/>
    </row>
    <row r="642" spans="1:21" ht="13.5" customHeight="1">
      <c r="A642" s="154">
        <f>RANK(N642,$N$18:$N$850)</f>
        <v>625</v>
      </c>
      <c r="B642" s="148" t="s">
        <v>490</v>
      </c>
      <c r="C642" s="148" t="s">
        <v>1040</v>
      </c>
      <c r="D642" s="149" t="s">
        <v>43</v>
      </c>
      <c r="E642" s="149" t="s">
        <v>38</v>
      </c>
      <c r="F642" s="149" t="s">
        <v>45</v>
      </c>
      <c r="G642" s="156">
        <f>VLOOKUP(B642,'Full FBS'!$B$18:$M$2049,6,0)</f>
        <v>0</v>
      </c>
      <c r="H642" s="156">
        <f>VLOOKUP(B642,'Full FBS'!$B$18:$M$2049,7,0)</f>
        <v>0</v>
      </c>
      <c r="I642" s="156">
        <f>VLOOKUP(B642,'Full FBS'!$B$18:$M$2049,8,0)</f>
        <v>0</v>
      </c>
      <c r="J642" s="156">
        <f>VLOOKUP(B642,'Full FBS'!$B$18:$M$2049,9,0)</f>
        <v>0</v>
      </c>
      <c r="K642" s="156">
        <f>VLOOKUP(B642,'Full FBS'!$B$18:$M$2049,10,0)</f>
        <v>11</v>
      </c>
      <c r="L642" s="156">
        <f>VLOOKUP(B642,'Full FBS'!$B$18:$M$2049,11,0)</f>
        <v>119</v>
      </c>
      <c r="M642" s="156">
        <f>VLOOKUP(B642,'Full FBS'!$B$18:$M$2049,12,0)</f>
        <v>1</v>
      </c>
      <c r="N642" s="153">
        <f>SUM(G642*$D$8+H642*$D$5+I642*$D$9+J642*$D$6+K642*$D$11+L642*$D$10+M642*$D$7)</f>
        <v>23.4</v>
      </c>
      <c r="O642" s="159">
        <f>VLOOKUP(B642, 'Full FBS'!$B$18:$P$2049, 14, FALSE)</f>
        <v>1</v>
      </c>
      <c r="P642" s="160">
        <f>SUM((((I642+L642)/1200*0.35)+(J642+M642)/14*0.35)+(K642/90)*0.3)*100*O642</f>
        <v>9.6375000000000011</v>
      </c>
      <c r="Q642" s="29"/>
      <c r="R642" s="14"/>
      <c r="S642" s="14"/>
      <c r="T642" s="14"/>
      <c r="U642" s="14"/>
    </row>
    <row r="643" spans="1:21" ht="13.5" customHeight="1">
      <c r="A643" s="154">
        <f>RANK(N643,$N$18:$N$850)</f>
        <v>626</v>
      </c>
      <c r="B643" s="148" t="s">
        <v>1482</v>
      </c>
      <c r="C643" s="148" t="s">
        <v>1933</v>
      </c>
      <c r="D643" s="149" t="s">
        <v>43</v>
      </c>
      <c r="E643" s="149" t="s">
        <v>34</v>
      </c>
      <c r="F643" s="149" t="s">
        <v>48</v>
      </c>
      <c r="G643" s="156">
        <f>VLOOKUP(B643,'Full FBS'!$B$18:$M$2049,6,0)</f>
        <v>0</v>
      </c>
      <c r="H643" s="156">
        <f>VLOOKUP(B643,'Full FBS'!$B$18:$M$2049,7,0)</f>
        <v>0</v>
      </c>
      <c r="I643" s="156">
        <f>VLOOKUP(B643,'Full FBS'!$B$18:$M$2049,8,0)</f>
        <v>0</v>
      </c>
      <c r="J643" s="156">
        <f>VLOOKUP(B643,'Full FBS'!$B$18:$M$2049,9,0)</f>
        <v>0</v>
      </c>
      <c r="K643" s="156">
        <f>VLOOKUP(B643,'Full FBS'!$B$18:$M$2049,10,0)</f>
        <v>11</v>
      </c>
      <c r="L643" s="156">
        <f>VLOOKUP(B643,'Full FBS'!$B$18:$M$2049,11,0)</f>
        <v>118</v>
      </c>
      <c r="M643" s="156">
        <f>VLOOKUP(B643,'Full FBS'!$B$18:$M$2049,12,0)</f>
        <v>1</v>
      </c>
      <c r="N643" s="153">
        <f>SUM(G643*$D$8+H643*$D$5+I643*$D$9+J643*$D$6+K643*$D$11+L643*$D$10+M643*$D$7)</f>
        <v>23.3</v>
      </c>
      <c r="O643" s="159">
        <f>VLOOKUP(B643, 'Full FBS'!$B$18:$P$2049, 14, FALSE)</f>
        <v>1</v>
      </c>
      <c r="P643" s="160">
        <f>SUM((((I643+L643)/1200*0.35)+(J643+M643)/14*0.35)+(K643/90)*0.3)*100*O643</f>
        <v>9.6083333333333325</v>
      </c>
      <c r="Q643" s="29"/>
      <c r="R643" s="14"/>
      <c r="S643" s="14"/>
      <c r="T643" s="14"/>
      <c r="U643" s="14"/>
    </row>
    <row r="644" spans="1:21" ht="13.5" customHeight="1">
      <c r="A644" s="154">
        <f>RANK(N644,$N$18:$N$850)</f>
        <v>627</v>
      </c>
      <c r="B644" s="148" t="s">
        <v>597</v>
      </c>
      <c r="C644" s="148" t="s">
        <v>426</v>
      </c>
      <c r="D644" s="149" t="s">
        <v>43</v>
      </c>
      <c r="E644" s="149" t="s">
        <v>36</v>
      </c>
      <c r="F644" s="149" t="s">
        <v>45</v>
      </c>
      <c r="G644" s="156">
        <f>VLOOKUP(B644,'Full FBS'!$B$18:$M$2049,6,0)</f>
        <v>0</v>
      </c>
      <c r="H644" s="156">
        <f>VLOOKUP(B644,'Full FBS'!$B$18:$M$2049,7,0)</f>
        <v>0</v>
      </c>
      <c r="I644" s="156">
        <f>VLOOKUP(B644,'Full FBS'!$B$18:$M$2049,8,0)</f>
        <v>0</v>
      </c>
      <c r="J644" s="156">
        <f>VLOOKUP(B644,'Full FBS'!$B$18:$M$2049,9,0)</f>
        <v>0</v>
      </c>
      <c r="K644" s="156">
        <f>VLOOKUP(B644,'Full FBS'!$B$18:$M$2049,10,0)</f>
        <v>11</v>
      </c>
      <c r="L644" s="156">
        <f>VLOOKUP(B644,'Full FBS'!$B$18:$M$2049,11,0)</f>
        <v>117</v>
      </c>
      <c r="M644" s="156">
        <f>VLOOKUP(B644,'Full FBS'!$B$18:$M$2049,12,0)</f>
        <v>1</v>
      </c>
      <c r="N644" s="153">
        <f>SUM(G644*$D$8+H644*$D$5+I644*$D$9+J644*$D$6+K644*$D$11+L644*$D$10+M644*$D$7)</f>
        <v>23.200000000000003</v>
      </c>
      <c r="O644" s="159">
        <f>VLOOKUP(B644, 'Full FBS'!$B$18:$P$2049, 14, FALSE)</f>
        <v>1</v>
      </c>
      <c r="P644" s="160">
        <f>SUM((((I644+L644)/1200*0.35)+(J644+M644)/14*0.35)+(K644/90)*0.3)*100*O644</f>
        <v>9.5791666666666657</v>
      </c>
      <c r="Q644" s="29"/>
      <c r="R644" s="14"/>
      <c r="S644" s="14"/>
      <c r="T644" s="14"/>
      <c r="U644" s="14"/>
    </row>
    <row r="645" spans="1:21" ht="13.5" customHeight="1">
      <c r="A645" s="154">
        <f>RANK(N645,$N$18:$N$850)</f>
        <v>627</v>
      </c>
      <c r="B645" s="148" t="s">
        <v>210</v>
      </c>
      <c r="C645" s="148" t="s">
        <v>1045</v>
      </c>
      <c r="D645" s="149" t="s">
        <v>43</v>
      </c>
      <c r="E645" s="149" t="s">
        <v>34</v>
      </c>
      <c r="F645" s="149" t="s">
        <v>336</v>
      </c>
      <c r="G645" s="156">
        <f>VLOOKUP(B645,'Full FBS'!$B$18:$M$2049,6,0)</f>
        <v>0</v>
      </c>
      <c r="H645" s="156">
        <f>VLOOKUP(B645,'Full FBS'!$B$18:$M$2049,7,0)</f>
        <v>0</v>
      </c>
      <c r="I645" s="156">
        <f>VLOOKUP(B645,'Full FBS'!$B$18:$M$2049,8,0)</f>
        <v>0</v>
      </c>
      <c r="J645" s="156">
        <f>VLOOKUP(B645,'Full FBS'!$B$18:$M$2049,9,0)</f>
        <v>0</v>
      </c>
      <c r="K645" s="156">
        <f>VLOOKUP(B645,'Full FBS'!$B$18:$M$2049,10,0)</f>
        <v>9</v>
      </c>
      <c r="L645" s="156">
        <f>VLOOKUP(B645,'Full FBS'!$B$18:$M$2049,11,0)</f>
        <v>127</v>
      </c>
      <c r="M645" s="156">
        <f>VLOOKUP(B645,'Full FBS'!$B$18:$M$2049,12,0)</f>
        <v>1</v>
      </c>
      <c r="N645" s="153">
        <f>SUM(G645*$D$8+H645*$D$5+I645*$D$9+J645*$D$6+K645*$D$11+L645*$D$10+M645*$D$7)</f>
        <v>23.200000000000003</v>
      </c>
      <c r="O645" s="159">
        <f>VLOOKUP(B645, 'Full FBS'!$B$18:$P$2049, 14, FALSE)</f>
        <v>1</v>
      </c>
      <c r="P645" s="160">
        <f>SUM((((I645+L645)/1200*0.35)+(J645+M645)/14*0.35)+(K645/90)*0.3)*100*O645</f>
        <v>9.2041666666666657</v>
      </c>
      <c r="Q645" s="29"/>
      <c r="R645" s="14"/>
      <c r="S645" s="14"/>
      <c r="T645" s="14"/>
      <c r="U645" s="14"/>
    </row>
    <row r="646" spans="1:21" ht="13.5" customHeight="1">
      <c r="A646" s="154">
        <f>RANK(N646,$N$18:$N$850)</f>
        <v>629</v>
      </c>
      <c r="B646" s="148" t="s">
        <v>1113</v>
      </c>
      <c r="C646" s="148" t="s">
        <v>411</v>
      </c>
      <c r="D646" s="149" t="s">
        <v>43</v>
      </c>
      <c r="E646" s="149" t="s">
        <v>34</v>
      </c>
      <c r="F646" s="149" t="s">
        <v>37</v>
      </c>
      <c r="G646" s="156">
        <f>VLOOKUP(B646,'Full FBS'!$B$18:$M$2049,6,0)</f>
        <v>0</v>
      </c>
      <c r="H646" s="156">
        <f>VLOOKUP(B646,'Full FBS'!$B$18:$M$2049,7,0)</f>
        <v>0</v>
      </c>
      <c r="I646" s="156">
        <f>VLOOKUP(B646,'Full FBS'!$B$18:$M$2049,8,0)</f>
        <v>0</v>
      </c>
      <c r="J646" s="156">
        <f>VLOOKUP(B646,'Full FBS'!$B$18:$M$2049,9,0)</f>
        <v>0</v>
      </c>
      <c r="K646" s="156">
        <f>VLOOKUP(B646,'Full FBS'!$B$18:$M$2049,10,0)</f>
        <v>10</v>
      </c>
      <c r="L646" s="156">
        <f>VLOOKUP(B646,'Full FBS'!$B$18:$M$2049,11,0)</f>
        <v>121</v>
      </c>
      <c r="M646" s="156">
        <f>VLOOKUP(B646,'Full FBS'!$B$18:$M$2049,12,0)</f>
        <v>1</v>
      </c>
      <c r="N646" s="153">
        <f>SUM(G646*$D$8+H646*$D$5+I646*$D$9+J646*$D$6+K646*$D$11+L646*$D$10+M646*$D$7)</f>
        <v>23.1</v>
      </c>
      <c r="O646" s="159">
        <f>VLOOKUP(B646, 'Full FBS'!$B$18:$P$2049, 14, FALSE)</f>
        <v>1</v>
      </c>
      <c r="P646" s="160">
        <f>SUM((((I646+L646)/1200*0.35)+(J646+M646)/14*0.35)+(K646/90)*0.3)*100*O646</f>
        <v>9.3624999999999989</v>
      </c>
      <c r="Q646" s="29"/>
      <c r="R646" s="14"/>
      <c r="S646" s="14"/>
      <c r="T646" s="14"/>
      <c r="U646" s="14"/>
    </row>
    <row r="647" spans="1:21" ht="13.5" customHeight="1">
      <c r="A647" s="154">
        <f>RANK(N647,$N$18:$N$850)</f>
        <v>630</v>
      </c>
      <c r="B647" s="148" t="s">
        <v>1520</v>
      </c>
      <c r="C647" s="148" t="s">
        <v>423</v>
      </c>
      <c r="D647" s="149" t="s">
        <v>43</v>
      </c>
      <c r="E647" s="149" t="s">
        <v>36</v>
      </c>
      <c r="F647" s="149" t="s">
        <v>337</v>
      </c>
      <c r="G647" s="156">
        <f>VLOOKUP(B647,'Full FBS'!$B$18:$M$2049,6,0)</f>
        <v>0</v>
      </c>
      <c r="H647" s="156">
        <f>VLOOKUP(B647,'Full FBS'!$B$18:$M$2049,7,0)</f>
        <v>0</v>
      </c>
      <c r="I647" s="156">
        <f>VLOOKUP(B647,'Full FBS'!$B$18:$M$2049,8,0)</f>
        <v>0</v>
      </c>
      <c r="J647" s="156">
        <f>VLOOKUP(B647,'Full FBS'!$B$18:$M$2049,9,0)</f>
        <v>0</v>
      </c>
      <c r="K647" s="156">
        <f>VLOOKUP(B647,'Full FBS'!$B$18:$M$2049,10,0)</f>
        <v>9</v>
      </c>
      <c r="L647" s="156">
        <f>VLOOKUP(B647,'Full FBS'!$B$18:$M$2049,11,0)</f>
        <v>125</v>
      </c>
      <c r="M647" s="156">
        <f>VLOOKUP(B647,'Full FBS'!$B$18:$M$2049,12,0)</f>
        <v>1</v>
      </c>
      <c r="N647" s="153">
        <f>SUM(G647*$D$8+H647*$D$5+I647*$D$9+J647*$D$6+K647*$D$11+L647*$D$10+M647*$D$7)</f>
        <v>23</v>
      </c>
      <c r="O647" s="159">
        <f>VLOOKUP(B647, 'Full FBS'!$B$18:$P$2049, 14, FALSE)</f>
        <v>1</v>
      </c>
      <c r="P647" s="160">
        <f>SUM((((I647+L647)/1200*0.35)+(J647+M647)/14*0.35)+(K647/90)*0.3)*100*O647</f>
        <v>9.1458333333333339</v>
      </c>
      <c r="Q647" s="29"/>
      <c r="R647" s="14"/>
      <c r="S647" s="14"/>
      <c r="T647" s="14"/>
      <c r="U647" s="14"/>
    </row>
    <row r="648" spans="1:21" ht="13.5" customHeight="1">
      <c r="A648" s="154">
        <f>RANK(N648,$N$18:$N$850)</f>
        <v>630</v>
      </c>
      <c r="B648" s="148" t="s">
        <v>1714</v>
      </c>
      <c r="C648" s="148" t="s">
        <v>445</v>
      </c>
      <c r="D648" s="149" t="s">
        <v>43</v>
      </c>
      <c r="E648" s="149" t="s">
        <v>36</v>
      </c>
      <c r="F648" s="149" t="s">
        <v>47</v>
      </c>
      <c r="G648" s="156">
        <f>VLOOKUP(B648,'Full FBS'!$B$18:$M$2049,6,0)</f>
        <v>0</v>
      </c>
      <c r="H648" s="156">
        <f>VLOOKUP(B648,'Full FBS'!$B$18:$M$2049,7,0)</f>
        <v>0</v>
      </c>
      <c r="I648" s="156">
        <f>VLOOKUP(B648,'Full FBS'!$B$18:$M$2049,8,0)</f>
        <v>0</v>
      </c>
      <c r="J648" s="156">
        <f>VLOOKUP(B648,'Full FBS'!$B$18:$M$2049,9,0)</f>
        <v>0</v>
      </c>
      <c r="K648" s="156">
        <f>VLOOKUP(B648,'Full FBS'!$B$18:$M$2049,10,0)</f>
        <v>10</v>
      </c>
      <c r="L648" s="156">
        <f>VLOOKUP(B648,'Full FBS'!$B$18:$M$2049,11,0)</f>
        <v>120</v>
      </c>
      <c r="M648" s="156">
        <f>VLOOKUP(B648,'Full FBS'!$B$18:$M$2049,12,0)</f>
        <v>1</v>
      </c>
      <c r="N648" s="153">
        <f>SUM(G648*$D$8+H648*$D$5+I648*$D$9+J648*$D$6+K648*$D$11+L648*$D$10+M648*$D$7)</f>
        <v>23</v>
      </c>
      <c r="O648" s="159">
        <f>VLOOKUP(B648, 'Full FBS'!$B$18:$P$2049, 14, FALSE)</f>
        <v>1</v>
      </c>
      <c r="P648" s="160">
        <f>SUM((((I648+L648)/1200*0.35)+(J648+M648)/14*0.35)+(K648/90)*0.3)*100*O648</f>
        <v>9.3333333333333321</v>
      </c>
      <c r="Q648" s="29"/>
      <c r="R648" s="14"/>
      <c r="S648" s="14"/>
      <c r="T648" s="14"/>
      <c r="U648" s="14"/>
    </row>
    <row r="649" spans="1:21" ht="13.5" customHeight="1">
      <c r="A649" s="154">
        <f>RANK(N649,$N$18:$N$850)</f>
        <v>632</v>
      </c>
      <c r="B649" s="148" t="s">
        <v>923</v>
      </c>
      <c r="C649" s="148" t="s">
        <v>404</v>
      </c>
      <c r="D649" s="149" t="s">
        <v>43</v>
      </c>
      <c r="E649" s="149" t="s">
        <v>36</v>
      </c>
      <c r="F649" s="149" t="s">
        <v>37</v>
      </c>
      <c r="G649" s="156">
        <f>VLOOKUP(B649,'Full FBS'!$B$18:$M$2049,6,0)</f>
        <v>0</v>
      </c>
      <c r="H649" s="156">
        <f>VLOOKUP(B649,'Full FBS'!$B$18:$M$2049,7,0)</f>
        <v>0</v>
      </c>
      <c r="I649" s="156">
        <f>VLOOKUP(B649,'Full FBS'!$B$18:$M$2049,8,0)</f>
        <v>0</v>
      </c>
      <c r="J649" s="156">
        <f>VLOOKUP(B649,'Full FBS'!$B$18:$M$2049,9,0)</f>
        <v>0</v>
      </c>
      <c r="K649" s="156">
        <f>VLOOKUP(B649,'Full FBS'!$B$18:$M$2049,10,0)</f>
        <v>10</v>
      </c>
      <c r="L649" s="156">
        <f>VLOOKUP(B649,'Full FBS'!$B$18:$M$2049,11,0)</f>
        <v>119</v>
      </c>
      <c r="M649" s="156">
        <f>VLOOKUP(B649,'Full FBS'!$B$18:$M$2049,12,0)</f>
        <v>1</v>
      </c>
      <c r="N649" s="153">
        <f>SUM(G649*$D$8+H649*$D$5+I649*$D$9+J649*$D$6+K649*$D$11+L649*$D$10+M649*$D$7)</f>
        <v>22.9</v>
      </c>
      <c r="O649" s="159">
        <f>VLOOKUP(B649, 'Full FBS'!$B$18:$P$2049, 14, FALSE)</f>
        <v>1</v>
      </c>
      <c r="P649" s="160">
        <f>SUM((((I649+L649)/1200*0.35)+(J649+M649)/14*0.35)+(K649/90)*0.3)*100*O649</f>
        <v>9.3041666666666654</v>
      </c>
      <c r="Q649" s="29"/>
      <c r="R649" s="14"/>
      <c r="S649" s="14"/>
      <c r="T649" s="14"/>
      <c r="U649" s="14"/>
    </row>
    <row r="650" spans="1:21" ht="13.5" customHeight="1">
      <c r="A650" s="154">
        <f>RANK(N650,$N$18:$N$850)</f>
        <v>632</v>
      </c>
      <c r="B650" s="148" t="s">
        <v>1854</v>
      </c>
      <c r="C650" s="148" t="s">
        <v>1046</v>
      </c>
      <c r="D650" s="149" t="s">
        <v>43</v>
      </c>
      <c r="E650" s="149" t="s">
        <v>38</v>
      </c>
      <c r="F650" s="149" t="s">
        <v>37</v>
      </c>
      <c r="G650" s="156">
        <f>VLOOKUP(B650,'Full FBS'!$B$18:$M$2049,6,0)</f>
        <v>0</v>
      </c>
      <c r="H650" s="156">
        <f>VLOOKUP(B650,'Full FBS'!$B$18:$M$2049,7,0)</f>
        <v>0</v>
      </c>
      <c r="I650" s="156">
        <f>VLOOKUP(B650,'Full FBS'!$B$18:$M$2049,8,0)</f>
        <v>0</v>
      </c>
      <c r="J650" s="156">
        <f>VLOOKUP(B650,'Full FBS'!$B$18:$M$2049,9,0)</f>
        <v>0</v>
      </c>
      <c r="K650" s="156">
        <f>VLOOKUP(B650,'Full FBS'!$B$18:$M$2049,10,0)</f>
        <v>10</v>
      </c>
      <c r="L650" s="156">
        <f>VLOOKUP(B650,'Full FBS'!$B$18:$M$2049,11,0)</f>
        <v>119</v>
      </c>
      <c r="M650" s="156">
        <f>VLOOKUP(B650,'Full FBS'!$B$18:$M$2049,12,0)</f>
        <v>1</v>
      </c>
      <c r="N650" s="153">
        <f>SUM(G650*$D$8+H650*$D$5+I650*$D$9+J650*$D$6+K650*$D$11+L650*$D$10+M650*$D$7)</f>
        <v>22.9</v>
      </c>
      <c r="O650" s="159">
        <f>VLOOKUP(B650, 'Full FBS'!$B$18:$P$2049, 14, FALSE)</f>
        <v>1</v>
      </c>
      <c r="P650" s="160">
        <f>SUM((((I650+L650)/1200*0.35)+(J650+M650)/14*0.35)+(K650/90)*0.3)*100*O650</f>
        <v>9.3041666666666654</v>
      </c>
      <c r="Q650" s="29"/>
      <c r="R650" s="14"/>
      <c r="S650" s="14"/>
      <c r="T650" s="14"/>
      <c r="U650" s="14"/>
    </row>
    <row r="651" spans="1:21" ht="13.5" customHeight="1">
      <c r="A651" s="154">
        <f>RANK(N651,$N$18:$N$850)</f>
        <v>634</v>
      </c>
      <c r="B651" s="148" t="s">
        <v>1283</v>
      </c>
      <c r="C651" s="148" t="s">
        <v>1919</v>
      </c>
      <c r="D651" s="149" t="s">
        <v>43</v>
      </c>
      <c r="E651" s="149" t="s">
        <v>38</v>
      </c>
      <c r="F651" s="149" t="s">
        <v>35</v>
      </c>
      <c r="G651" s="156">
        <f>VLOOKUP(B651,'Full FBS'!$B$18:$M$2049,6,0)</f>
        <v>0</v>
      </c>
      <c r="H651" s="156">
        <f>VLOOKUP(B651,'Full FBS'!$B$18:$M$2049,7,0)</f>
        <v>0</v>
      </c>
      <c r="I651" s="156">
        <f>VLOOKUP(B651,'Full FBS'!$B$18:$M$2049,8,0)</f>
        <v>0</v>
      </c>
      <c r="J651" s="156">
        <f>VLOOKUP(B651,'Full FBS'!$B$18:$M$2049,9,0)</f>
        <v>0</v>
      </c>
      <c r="K651" s="156">
        <f>VLOOKUP(B651,'Full FBS'!$B$18:$M$2049,10,0)</f>
        <v>10</v>
      </c>
      <c r="L651" s="156">
        <f>VLOOKUP(B651,'Full FBS'!$B$18:$M$2049,11,0)</f>
        <v>118</v>
      </c>
      <c r="M651" s="156">
        <f>VLOOKUP(B651,'Full FBS'!$B$18:$M$2049,12,0)</f>
        <v>1</v>
      </c>
      <c r="N651" s="153">
        <f>SUM(G651*$D$8+H651*$D$5+I651*$D$9+J651*$D$6+K651*$D$11+L651*$D$10+M651*$D$7)</f>
        <v>22.8</v>
      </c>
      <c r="O651" s="159">
        <f>VLOOKUP(B651, 'Full FBS'!$B$18:$P$2049, 14, FALSE)</f>
        <v>1</v>
      </c>
      <c r="P651" s="160">
        <f>SUM((((I651+L651)/1200*0.35)+(J651+M651)/14*0.35)+(K651/90)*0.3)*100*O651</f>
        <v>9.2750000000000004</v>
      </c>
      <c r="Q651" s="29"/>
      <c r="R651" s="14"/>
      <c r="S651" s="14"/>
      <c r="T651" s="14"/>
      <c r="U651" s="14"/>
    </row>
    <row r="652" spans="1:21" ht="13.5" customHeight="1">
      <c r="A652" s="154">
        <f>RANK(N652,$N$18:$N$850)</f>
        <v>634</v>
      </c>
      <c r="B652" s="148" t="s">
        <v>2134</v>
      </c>
      <c r="C652" s="148" t="s">
        <v>1940</v>
      </c>
      <c r="D652" s="149" t="s">
        <v>43</v>
      </c>
      <c r="E652" s="149" t="s">
        <v>34</v>
      </c>
      <c r="F652" s="149" t="s">
        <v>47</v>
      </c>
      <c r="G652" s="156">
        <f>VLOOKUP(B652,'Full FBS'!$B$18:$M$2049,6,0)</f>
        <v>0</v>
      </c>
      <c r="H652" s="156">
        <f>VLOOKUP(B652,'Full FBS'!$B$18:$M$2049,7,0)</f>
        <v>0</v>
      </c>
      <c r="I652" s="156">
        <f>VLOOKUP(B652,'Full FBS'!$B$18:$M$2049,8,0)</f>
        <v>0</v>
      </c>
      <c r="J652" s="156">
        <f>VLOOKUP(B652,'Full FBS'!$B$18:$M$2049,9,0)</f>
        <v>0</v>
      </c>
      <c r="K652" s="156">
        <f>VLOOKUP(B652,'Full FBS'!$B$18:$M$2049,10,0)</f>
        <v>12</v>
      </c>
      <c r="L652" s="156">
        <f>VLOOKUP(B652,'Full FBS'!$B$18:$M$2049,11,0)</f>
        <v>108</v>
      </c>
      <c r="M652" s="156">
        <f>VLOOKUP(B652,'Full FBS'!$B$18:$M$2049,12,0)</f>
        <v>1</v>
      </c>
      <c r="N652" s="153">
        <f>SUM(G652*$D$8+H652*$D$5+I652*$D$9+J652*$D$6+K652*$D$11+L652*$D$10+M652*$D$7)</f>
        <v>22.8</v>
      </c>
      <c r="O652" s="159">
        <f>VLOOKUP(B652, 'Full FBS'!$B$18:$P$2049, 14, FALSE)</f>
        <v>1</v>
      </c>
      <c r="P652" s="160">
        <f>SUM((((I652+L652)/1200*0.35)+(J652+M652)/14*0.35)+(K652/90)*0.3)*100*O652</f>
        <v>9.65</v>
      </c>
      <c r="Q652" s="29"/>
      <c r="R652" s="14"/>
      <c r="S652" s="14"/>
      <c r="T652" s="14"/>
      <c r="U652" s="14"/>
    </row>
    <row r="653" spans="1:21" ht="13.5" customHeight="1">
      <c r="A653" s="154">
        <f>RANK(N653,$N$18:$N$850)</f>
        <v>634</v>
      </c>
      <c r="B653" s="148" t="s">
        <v>1634</v>
      </c>
      <c r="C653" s="148" t="s">
        <v>446</v>
      </c>
      <c r="D653" s="149" t="s">
        <v>43</v>
      </c>
      <c r="E653" s="149" t="s">
        <v>36</v>
      </c>
      <c r="F653" s="149" t="s">
        <v>337</v>
      </c>
      <c r="G653" s="156">
        <f>VLOOKUP(B653,'Full FBS'!$B$18:$M$2049,6,0)</f>
        <v>0</v>
      </c>
      <c r="H653" s="156">
        <f>VLOOKUP(B653,'Full FBS'!$B$18:$M$2049,7,0)</f>
        <v>0</v>
      </c>
      <c r="I653" s="156">
        <f>VLOOKUP(B653,'Full FBS'!$B$18:$M$2049,8,0)</f>
        <v>0</v>
      </c>
      <c r="J653" s="156">
        <f>VLOOKUP(B653,'Full FBS'!$B$18:$M$2049,9,0)</f>
        <v>0</v>
      </c>
      <c r="K653" s="156">
        <f>VLOOKUP(B653,'Full FBS'!$B$18:$M$2049,10,0)</f>
        <v>9</v>
      </c>
      <c r="L653" s="156">
        <f>VLOOKUP(B653,'Full FBS'!$B$18:$M$2049,11,0)</f>
        <v>123</v>
      </c>
      <c r="M653" s="156">
        <f>VLOOKUP(B653,'Full FBS'!$B$18:$M$2049,12,0)</f>
        <v>1</v>
      </c>
      <c r="N653" s="153">
        <f>SUM(G653*$D$8+H653*$D$5+I653*$D$9+J653*$D$6+K653*$D$11+L653*$D$10+M653*$D$7)</f>
        <v>22.8</v>
      </c>
      <c r="O653" s="159">
        <f>VLOOKUP(B653, 'Full FBS'!$B$18:$P$2049, 14, FALSE)</f>
        <v>1</v>
      </c>
      <c r="P653" s="160">
        <f>SUM((((I653+L653)/1200*0.35)+(J653+M653)/14*0.35)+(K653/90)*0.3)*100*O653</f>
        <v>9.0875000000000004</v>
      </c>
      <c r="Q653" s="29"/>
      <c r="R653" s="14"/>
      <c r="S653" s="14"/>
      <c r="T653" s="14"/>
      <c r="U653" s="14"/>
    </row>
    <row r="654" spans="1:21" ht="13.5" customHeight="1">
      <c r="A654" s="154">
        <f>RANK(N654,$N$18:$N$850)</f>
        <v>634</v>
      </c>
      <c r="B654" s="148" t="s">
        <v>1648</v>
      </c>
      <c r="C654" s="148" t="s">
        <v>1947</v>
      </c>
      <c r="D654" s="149" t="s">
        <v>43</v>
      </c>
      <c r="E654" s="149" t="s">
        <v>38</v>
      </c>
      <c r="F654" s="149" t="s">
        <v>35</v>
      </c>
      <c r="G654" s="156">
        <f>VLOOKUP(B654,'Full FBS'!$B$18:$M$2049,6,0)</f>
        <v>0</v>
      </c>
      <c r="H654" s="156">
        <f>VLOOKUP(B654,'Full FBS'!$B$18:$M$2049,7,0)</f>
        <v>0</v>
      </c>
      <c r="I654" s="156">
        <f>VLOOKUP(B654,'Full FBS'!$B$18:$M$2049,8,0)</f>
        <v>0</v>
      </c>
      <c r="J654" s="156">
        <f>VLOOKUP(B654,'Full FBS'!$B$18:$M$2049,9,0)</f>
        <v>0</v>
      </c>
      <c r="K654" s="156">
        <f>VLOOKUP(B654,'Full FBS'!$B$18:$M$2049,10,0)</f>
        <v>10</v>
      </c>
      <c r="L654" s="156">
        <f>VLOOKUP(B654,'Full FBS'!$B$18:$M$2049,11,0)</f>
        <v>118</v>
      </c>
      <c r="M654" s="156">
        <f>VLOOKUP(B654,'Full FBS'!$B$18:$M$2049,12,0)</f>
        <v>1</v>
      </c>
      <c r="N654" s="153">
        <f>SUM(G654*$D$8+H654*$D$5+I654*$D$9+J654*$D$6+K654*$D$11+L654*$D$10+M654*$D$7)</f>
        <v>22.8</v>
      </c>
      <c r="O654" s="159">
        <f>VLOOKUP(B654, 'Full FBS'!$B$18:$P$2049, 14, FALSE)</f>
        <v>1</v>
      </c>
      <c r="P654" s="160">
        <f>SUM((((I654+L654)/1200*0.35)+(J654+M654)/14*0.35)+(K654/90)*0.3)*100*O654</f>
        <v>9.2750000000000004</v>
      </c>
      <c r="Q654" s="29"/>
      <c r="R654" s="14"/>
      <c r="S654" s="14"/>
      <c r="T654" s="14"/>
      <c r="U654" s="14"/>
    </row>
    <row r="655" spans="1:21" ht="13.5" customHeight="1">
      <c r="A655" s="154">
        <f>RANK(N655,$N$18:$N$850)</f>
        <v>638</v>
      </c>
      <c r="B655" s="148" t="s">
        <v>2076</v>
      </c>
      <c r="C655" s="148" t="s">
        <v>418</v>
      </c>
      <c r="D655" s="149" t="s">
        <v>43</v>
      </c>
      <c r="E655" s="149" t="s">
        <v>34</v>
      </c>
      <c r="F655" s="149" t="s">
        <v>37</v>
      </c>
      <c r="G655" s="156">
        <f>VLOOKUP(B655,'Full FBS'!$B$18:$M$2049,6,0)</f>
        <v>0</v>
      </c>
      <c r="H655" s="156">
        <f>VLOOKUP(B655,'Full FBS'!$B$18:$M$2049,7,0)</f>
        <v>0</v>
      </c>
      <c r="I655" s="156">
        <f>VLOOKUP(B655,'Full FBS'!$B$18:$M$2049,8,0)</f>
        <v>0</v>
      </c>
      <c r="J655" s="156">
        <f>VLOOKUP(B655,'Full FBS'!$B$18:$M$2049,9,0)</f>
        <v>0</v>
      </c>
      <c r="K655" s="156">
        <f>VLOOKUP(B655,'Full FBS'!$B$18:$M$2049,10,0)</f>
        <v>9</v>
      </c>
      <c r="L655" s="156">
        <f>VLOOKUP(B655,'Full FBS'!$B$18:$M$2049,11,0)</f>
        <v>122</v>
      </c>
      <c r="M655" s="156">
        <f>VLOOKUP(B655,'Full FBS'!$B$18:$M$2049,12,0)</f>
        <v>1</v>
      </c>
      <c r="N655" s="153">
        <f>SUM(G655*$D$8+H655*$D$5+I655*$D$9+J655*$D$6+K655*$D$11+L655*$D$10+M655*$D$7)</f>
        <v>22.700000000000003</v>
      </c>
      <c r="O655" s="159">
        <f>VLOOKUP(B655, 'Full FBS'!$B$18:$P$2049, 14, FALSE)</f>
        <v>1</v>
      </c>
      <c r="P655" s="160">
        <f>SUM((((I655+L655)/1200*0.35)+(J655+M655)/14*0.35)+(K655/90)*0.3)*100*O655</f>
        <v>9.0583333333333336</v>
      </c>
      <c r="Q655" s="29"/>
      <c r="R655" s="14"/>
      <c r="S655" s="14"/>
      <c r="T655" s="14"/>
      <c r="U655" s="14"/>
    </row>
    <row r="656" spans="1:21" ht="13.5" customHeight="1">
      <c r="A656" s="154">
        <f>RANK(N656,$N$18:$N$850)</f>
        <v>638</v>
      </c>
      <c r="B656" s="148" t="s">
        <v>2160</v>
      </c>
      <c r="C656" s="148" t="s">
        <v>448</v>
      </c>
      <c r="D656" s="149" t="s">
        <v>43</v>
      </c>
      <c r="E656" s="149" t="s">
        <v>34</v>
      </c>
      <c r="F656" s="149" t="s">
        <v>47</v>
      </c>
      <c r="G656" s="156">
        <f>VLOOKUP(B656,'Full FBS'!$B$18:$M$2049,6,0)</f>
        <v>0</v>
      </c>
      <c r="H656" s="156">
        <f>VLOOKUP(B656,'Full FBS'!$B$18:$M$2049,7,0)</f>
        <v>0</v>
      </c>
      <c r="I656" s="156">
        <f>VLOOKUP(B656,'Full FBS'!$B$18:$M$2049,8,0)</f>
        <v>0</v>
      </c>
      <c r="J656" s="156">
        <f>VLOOKUP(B656,'Full FBS'!$B$18:$M$2049,9,0)</f>
        <v>0</v>
      </c>
      <c r="K656" s="156">
        <f>VLOOKUP(B656,'Full FBS'!$B$18:$M$2049,10,0)</f>
        <v>10</v>
      </c>
      <c r="L656" s="156">
        <f>VLOOKUP(B656,'Full FBS'!$B$18:$M$2049,11,0)</f>
        <v>117</v>
      </c>
      <c r="M656" s="156">
        <f>VLOOKUP(B656,'Full FBS'!$B$18:$M$2049,12,0)</f>
        <v>1</v>
      </c>
      <c r="N656" s="153">
        <f>SUM(G656*$D$8+H656*$D$5+I656*$D$9+J656*$D$6+K656*$D$11+L656*$D$10+M656*$D$7)</f>
        <v>22.700000000000003</v>
      </c>
      <c r="O656" s="159">
        <f>VLOOKUP(B656, 'Full FBS'!$B$18:$P$2049, 14, FALSE)</f>
        <v>1</v>
      </c>
      <c r="P656" s="160">
        <f>SUM((((I656+L656)/1200*0.35)+(J656+M656)/14*0.35)+(K656/90)*0.3)*100*O656</f>
        <v>9.2458333333333336</v>
      </c>
      <c r="Q656" s="29"/>
      <c r="R656" s="14"/>
      <c r="S656" s="14"/>
      <c r="T656" s="14"/>
      <c r="U656" s="14"/>
    </row>
    <row r="657" spans="1:21" ht="13.5" customHeight="1">
      <c r="A657" s="154">
        <f>RANK(N657,$N$18:$N$850)</f>
        <v>638</v>
      </c>
      <c r="B657" s="148" t="s">
        <v>1005</v>
      </c>
      <c r="C657" s="148" t="s">
        <v>1959</v>
      </c>
      <c r="D657" s="149" t="s">
        <v>43</v>
      </c>
      <c r="E657" s="149" t="s">
        <v>34</v>
      </c>
      <c r="F657" s="149" t="s">
        <v>45</v>
      </c>
      <c r="G657" s="156">
        <f>VLOOKUP(B657,'Full FBS'!$B$18:$M$2049,6,0)</f>
        <v>0</v>
      </c>
      <c r="H657" s="156">
        <f>VLOOKUP(B657,'Full FBS'!$B$18:$M$2049,7,0)</f>
        <v>0</v>
      </c>
      <c r="I657" s="156">
        <f>VLOOKUP(B657,'Full FBS'!$B$18:$M$2049,8,0)</f>
        <v>0</v>
      </c>
      <c r="J657" s="156">
        <f>VLOOKUP(B657,'Full FBS'!$B$18:$M$2049,9,0)</f>
        <v>0</v>
      </c>
      <c r="K657" s="156">
        <f>VLOOKUP(B657,'Full FBS'!$B$18:$M$2049,10,0)</f>
        <v>8</v>
      </c>
      <c r="L657" s="156">
        <f>VLOOKUP(B657,'Full FBS'!$B$18:$M$2049,11,0)</f>
        <v>127</v>
      </c>
      <c r="M657" s="156">
        <f>VLOOKUP(B657,'Full FBS'!$B$18:$M$2049,12,0)</f>
        <v>1</v>
      </c>
      <c r="N657" s="153">
        <f>SUM(G657*$D$8+H657*$D$5+I657*$D$9+J657*$D$6+K657*$D$11+L657*$D$10+M657*$D$7)</f>
        <v>22.700000000000003</v>
      </c>
      <c r="O657" s="159">
        <f>VLOOKUP(B657, 'Full FBS'!$B$18:$P$2049, 14, FALSE)</f>
        <v>1</v>
      </c>
      <c r="P657" s="160">
        <f>SUM((((I657+L657)/1200*0.35)+(J657+M657)/14*0.35)+(K657/90)*0.3)*100*O657</f>
        <v>8.8708333333333336</v>
      </c>
      <c r="Q657" s="29"/>
      <c r="R657" s="14"/>
      <c r="S657" s="14"/>
      <c r="T657" s="14"/>
      <c r="U657" s="14"/>
    </row>
    <row r="658" spans="1:21" ht="13.5" customHeight="1">
      <c r="A658" s="154">
        <f>RANK(N658,$N$18:$N$850)</f>
        <v>641</v>
      </c>
      <c r="B658" s="148" t="s">
        <v>1412</v>
      </c>
      <c r="C658" s="148" t="s">
        <v>1930</v>
      </c>
      <c r="D658" s="149" t="s">
        <v>43</v>
      </c>
      <c r="E658" s="149" t="s">
        <v>34</v>
      </c>
      <c r="F658" s="149" t="s">
        <v>1966</v>
      </c>
      <c r="G658" s="156">
        <f>VLOOKUP(B658,'Full FBS'!$B$18:$M$2049,6,0)</f>
        <v>0</v>
      </c>
      <c r="H658" s="156">
        <f>VLOOKUP(B658,'Full FBS'!$B$18:$M$2049,7,0)</f>
        <v>0</v>
      </c>
      <c r="I658" s="156">
        <f>VLOOKUP(B658,'Full FBS'!$B$18:$M$2049,8,0)</f>
        <v>0</v>
      </c>
      <c r="J658" s="156">
        <f>VLOOKUP(B658,'Full FBS'!$B$18:$M$2049,9,0)</f>
        <v>0</v>
      </c>
      <c r="K658" s="156">
        <f>VLOOKUP(B658,'Full FBS'!$B$18:$M$2049,10,0)</f>
        <v>10</v>
      </c>
      <c r="L658" s="156">
        <f>VLOOKUP(B658,'Full FBS'!$B$18:$M$2049,11,0)</f>
        <v>115</v>
      </c>
      <c r="M658" s="156">
        <f>VLOOKUP(B658,'Full FBS'!$B$18:$M$2049,12,0)</f>
        <v>1</v>
      </c>
      <c r="N658" s="153">
        <f>SUM(G658*$D$8+H658*$D$5+I658*$D$9+J658*$D$6+K658*$D$11+L658*$D$10+M658*$D$7)</f>
        <v>22.5</v>
      </c>
      <c r="O658" s="159">
        <f>VLOOKUP(B658, 'Full FBS'!$B$18:$P$2049, 14, FALSE)</f>
        <v>1</v>
      </c>
      <c r="P658" s="160">
        <f>SUM((((I658+L658)/1200*0.35)+(J658+M658)/14*0.35)+(K658/90)*0.3)*100*O658</f>
        <v>9.1874999999999982</v>
      </c>
      <c r="Q658" s="29"/>
      <c r="R658" s="14"/>
      <c r="S658" s="14"/>
      <c r="T658" s="14"/>
      <c r="U658" s="14"/>
    </row>
    <row r="659" spans="1:21" ht="13.5" customHeight="1">
      <c r="A659" s="154">
        <f>RANK(N659,$N$18:$N$850)</f>
        <v>642</v>
      </c>
      <c r="B659" s="148" t="s">
        <v>769</v>
      </c>
      <c r="C659" s="148" t="s">
        <v>433</v>
      </c>
      <c r="D659" s="149" t="s">
        <v>43</v>
      </c>
      <c r="E659" s="149" t="s">
        <v>38</v>
      </c>
      <c r="F659" s="149" t="s">
        <v>37</v>
      </c>
      <c r="G659" s="156">
        <f>VLOOKUP(B659,'Full FBS'!$B$18:$M$2049,6,0)</f>
        <v>0</v>
      </c>
      <c r="H659" s="156">
        <f>VLOOKUP(B659,'Full FBS'!$B$18:$M$2049,7,0)</f>
        <v>0</v>
      </c>
      <c r="I659" s="156">
        <f>VLOOKUP(B659,'Full FBS'!$B$18:$M$2049,8,0)</f>
        <v>0</v>
      </c>
      <c r="J659" s="156">
        <f>VLOOKUP(B659,'Full FBS'!$B$18:$M$2049,9,0)</f>
        <v>0</v>
      </c>
      <c r="K659" s="156">
        <f>VLOOKUP(B659,'Full FBS'!$B$18:$M$2049,10,0)</f>
        <v>8</v>
      </c>
      <c r="L659" s="156">
        <f>VLOOKUP(B659,'Full FBS'!$B$18:$M$2049,11,0)</f>
        <v>123</v>
      </c>
      <c r="M659" s="156">
        <f>VLOOKUP(B659,'Full FBS'!$B$18:$M$2049,12,0)</f>
        <v>1</v>
      </c>
      <c r="N659" s="153">
        <f>SUM(G659*$D$8+H659*$D$5+I659*$D$9+J659*$D$6+K659*$D$11+L659*$D$10+M659*$D$7)</f>
        <v>22.3</v>
      </c>
      <c r="O659" s="159">
        <f>VLOOKUP(B659, 'Full FBS'!$B$18:$P$2049, 14, FALSE)</f>
        <v>1</v>
      </c>
      <c r="P659" s="160">
        <f>SUM((((I659+L659)/1200*0.35)+(J659+M659)/14*0.35)+(K659/90)*0.3)*100*O659</f>
        <v>8.7541666666666664</v>
      </c>
      <c r="Q659" s="29"/>
      <c r="R659" s="14"/>
      <c r="S659" s="14"/>
      <c r="T659" s="14"/>
      <c r="U659" s="14"/>
    </row>
    <row r="660" spans="1:21" ht="13.5" customHeight="1">
      <c r="A660" s="154">
        <f>RANK(N660,$N$18:$N$850)</f>
        <v>643</v>
      </c>
      <c r="B660" s="148" t="s">
        <v>1269</v>
      </c>
      <c r="C660" s="148" t="s">
        <v>1918</v>
      </c>
      <c r="D660" s="149" t="s">
        <v>43</v>
      </c>
      <c r="E660" s="149" t="s">
        <v>36</v>
      </c>
      <c r="F660" s="149" t="s">
        <v>45</v>
      </c>
      <c r="G660" s="156">
        <f>VLOOKUP(B660,'Full FBS'!$B$18:$M$2049,6,0)</f>
        <v>0</v>
      </c>
      <c r="H660" s="156">
        <f>VLOOKUP(B660,'Full FBS'!$B$18:$M$2049,7,0)</f>
        <v>0</v>
      </c>
      <c r="I660" s="156">
        <f>VLOOKUP(B660,'Full FBS'!$B$18:$M$2049,8,0)</f>
        <v>0</v>
      </c>
      <c r="J660" s="156">
        <f>VLOOKUP(B660,'Full FBS'!$B$18:$M$2049,9,0)</f>
        <v>0</v>
      </c>
      <c r="K660" s="156">
        <f>VLOOKUP(B660,'Full FBS'!$B$18:$M$2049,10,0)</f>
        <v>10</v>
      </c>
      <c r="L660" s="156">
        <f>VLOOKUP(B660,'Full FBS'!$B$18:$M$2049,11,0)</f>
        <v>111</v>
      </c>
      <c r="M660" s="156">
        <f>VLOOKUP(B660,'Full FBS'!$B$18:$M$2049,12,0)</f>
        <v>1</v>
      </c>
      <c r="N660" s="153">
        <f>SUM(G660*$D$8+H660*$D$5+I660*$D$9+J660*$D$6+K660*$D$11+L660*$D$10+M660*$D$7)</f>
        <v>22.1</v>
      </c>
      <c r="O660" s="159">
        <f>VLOOKUP(B660, 'Full FBS'!$B$18:$P$2049, 14, FALSE)</f>
        <v>1</v>
      </c>
      <c r="P660" s="160">
        <f>SUM((((I660+L660)/1200*0.35)+(J660+M660)/14*0.35)+(K660/90)*0.3)*100*O660</f>
        <v>9.0708333333333329</v>
      </c>
      <c r="Q660" s="29"/>
      <c r="R660" s="14"/>
      <c r="S660" s="14"/>
      <c r="T660" s="14"/>
      <c r="U660" s="14"/>
    </row>
    <row r="661" spans="1:21" ht="13.5" customHeight="1">
      <c r="A661" s="154">
        <f>RANK(N661,$N$18:$N$850)</f>
        <v>644</v>
      </c>
      <c r="B661" s="148" t="s">
        <v>1556</v>
      </c>
      <c r="C661" s="148" t="s">
        <v>1044</v>
      </c>
      <c r="D661" s="149" t="s">
        <v>43</v>
      </c>
      <c r="E661" s="149" t="s">
        <v>1965</v>
      </c>
      <c r="F661" s="149" t="s">
        <v>337</v>
      </c>
      <c r="G661" s="156">
        <f>VLOOKUP(B661,'Full FBS'!$B$18:$M$2049,6,0)</f>
        <v>0</v>
      </c>
      <c r="H661" s="156">
        <f>VLOOKUP(B661,'Full FBS'!$B$18:$M$2049,7,0)</f>
        <v>0</v>
      </c>
      <c r="I661" s="156">
        <f>VLOOKUP(B661,'Full FBS'!$B$18:$M$2049,8,0)</f>
        <v>0</v>
      </c>
      <c r="J661" s="156">
        <f>VLOOKUP(B661,'Full FBS'!$B$18:$M$2049,9,0)</f>
        <v>0</v>
      </c>
      <c r="K661" s="156">
        <f>VLOOKUP(B661,'Full FBS'!$B$18:$M$2049,10,0)</f>
        <v>9</v>
      </c>
      <c r="L661" s="156">
        <f>VLOOKUP(B661,'Full FBS'!$B$18:$M$2049,11,0)</f>
        <v>112</v>
      </c>
      <c r="M661" s="156">
        <f>VLOOKUP(B661,'Full FBS'!$B$18:$M$2049,12,0)</f>
        <v>1</v>
      </c>
      <c r="N661" s="153">
        <f>SUM(G661*$D$8+H661*$D$5+I661*$D$9+J661*$D$6+K661*$D$11+L661*$D$10+M661*$D$7)</f>
        <v>21.700000000000003</v>
      </c>
      <c r="O661" s="159">
        <f>VLOOKUP(B661, 'Full FBS'!$B$18:$P$2049, 14, FALSE)</f>
        <v>1</v>
      </c>
      <c r="P661" s="160">
        <f>SUM((((I661+L661)/1200*0.35)+(J661+M661)/14*0.35)+(K661/90)*0.3)*100*O661</f>
        <v>8.7666666666666657</v>
      </c>
      <c r="Q661" s="29"/>
      <c r="R661" s="14"/>
      <c r="S661" s="14"/>
      <c r="T661" s="14"/>
      <c r="U661" s="14"/>
    </row>
    <row r="662" spans="1:21" ht="13.5" customHeight="1">
      <c r="A662" s="154">
        <f>RANK(N662,$N$18:$N$850)</f>
        <v>644</v>
      </c>
      <c r="B662" s="148" t="s">
        <v>1695</v>
      </c>
      <c r="C662" s="148" t="s">
        <v>406</v>
      </c>
      <c r="D662" s="149" t="s">
        <v>43</v>
      </c>
      <c r="E662" s="149" t="s">
        <v>36</v>
      </c>
      <c r="F662" s="149" t="s">
        <v>45</v>
      </c>
      <c r="G662" s="156">
        <f>VLOOKUP(B662,'Full FBS'!$B$18:$M$2049,6,0)</f>
        <v>0</v>
      </c>
      <c r="H662" s="156">
        <f>VLOOKUP(B662,'Full FBS'!$B$18:$M$2049,7,0)</f>
        <v>0</v>
      </c>
      <c r="I662" s="156">
        <f>VLOOKUP(B662,'Full FBS'!$B$18:$M$2049,8,0)</f>
        <v>0</v>
      </c>
      <c r="J662" s="156">
        <f>VLOOKUP(B662,'Full FBS'!$B$18:$M$2049,9,0)</f>
        <v>0</v>
      </c>
      <c r="K662" s="156">
        <f>VLOOKUP(B662,'Full FBS'!$B$18:$M$2049,10,0)</f>
        <v>10</v>
      </c>
      <c r="L662" s="156">
        <f>VLOOKUP(B662,'Full FBS'!$B$18:$M$2049,11,0)</f>
        <v>107</v>
      </c>
      <c r="M662" s="156">
        <f>VLOOKUP(B662,'Full FBS'!$B$18:$M$2049,12,0)</f>
        <v>1</v>
      </c>
      <c r="N662" s="153">
        <f>SUM(G662*$D$8+H662*$D$5+I662*$D$9+J662*$D$6+K662*$D$11+L662*$D$10+M662*$D$7)</f>
        <v>21.700000000000003</v>
      </c>
      <c r="O662" s="159">
        <f>VLOOKUP(B662, 'Full FBS'!$B$18:$P$2049, 14, FALSE)</f>
        <v>1</v>
      </c>
      <c r="P662" s="160">
        <f>SUM((((I662+L662)/1200*0.35)+(J662+M662)/14*0.35)+(K662/90)*0.3)*100*O662</f>
        <v>8.9541666666666657</v>
      </c>
      <c r="Q662" s="29"/>
      <c r="R662" s="14"/>
      <c r="S662" s="14"/>
      <c r="T662" s="14"/>
      <c r="U662" s="14"/>
    </row>
    <row r="663" spans="1:21" ht="13.5" customHeight="1">
      <c r="A663" s="154">
        <f>RANK(N663,$N$18:$N$850)</f>
        <v>644</v>
      </c>
      <c r="B663" s="148" t="s">
        <v>1904</v>
      </c>
      <c r="C663" s="148" t="s">
        <v>437</v>
      </c>
      <c r="D663" s="149" t="s">
        <v>43</v>
      </c>
      <c r="E663" s="149" t="s">
        <v>38</v>
      </c>
      <c r="F663" s="149" t="s">
        <v>35</v>
      </c>
      <c r="G663" s="156">
        <f>VLOOKUP(B663,'Full FBS'!$B$18:$M$2049,6,0)</f>
        <v>0</v>
      </c>
      <c r="H663" s="156">
        <f>VLOOKUP(B663,'Full FBS'!$B$18:$M$2049,7,0)</f>
        <v>0</v>
      </c>
      <c r="I663" s="156">
        <f>VLOOKUP(B663,'Full FBS'!$B$18:$M$2049,8,0)</f>
        <v>0</v>
      </c>
      <c r="J663" s="156">
        <f>VLOOKUP(B663,'Full FBS'!$B$18:$M$2049,9,0)</f>
        <v>0</v>
      </c>
      <c r="K663" s="156">
        <f>VLOOKUP(B663,'Full FBS'!$B$18:$M$2049,10,0)</f>
        <v>8</v>
      </c>
      <c r="L663" s="156">
        <f>VLOOKUP(B663,'Full FBS'!$B$18:$M$2049,11,0)</f>
        <v>117</v>
      </c>
      <c r="M663" s="156">
        <f>VLOOKUP(B663,'Full FBS'!$B$18:$M$2049,12,0)</f>
        <v>1</v>
      </c>
      <c r="N663" s="153">
        <f>SUM(G663*$D$8+H663*$D$5+I663*$D$9+J663*$D$6+K663*$D$11+L663*$D$10+M663*$D$7)</f>
        <v>21.700000000000003</v>
      </c>
      <c r="O663" s="159">
        <f>VLOOKUP(B663, 'Full FBS'!$B$18:$P$2049, 14, FALSE)</f>
        <v>1</v>
      </c>
      <c r="P663" s="160">
        <f>SUM((((I663+L663)/1200*0.35)+(J663+M663)/14*0.35)+(K663/90)*0.3)*100*O663</f>
        <v>8.5791666666666675</v>
      </c>
      <c r="Q663" s="29"/>
      <c r="R663" s="14"/>
      <c r="S663" s="14"/>
      <c r="T663" s="14"/>
      <c r="U663" s="14"/>
    </row>
    <row r="664" spans="1:21" ht="13.5" customHeight="1">
      <c r="A664" s="154">
        <f>RANK(N664,$N$18:$N$850)</f>
        <v>647</v>
      </c>
      <c r="B664" s="148" t="s">
        <v>1684</v>
      </c>
      <c r="C664" s="148" t="s">
        <v>1952</v>
      </c>
      <c r="D664" s="149" t="s">
        <v>43</v>
      </c>
      <c r="E664" s="149" t="s">
        <v>36</v>
      </c>
      <c r="F664" s="149" t="s">
        <v>1966</v>
      </c>
      <c r="G664" s="156">
        <f>VLOOKUP(B664,'Full FBS'!$B$18:$M$2049,6,0)</f>
        <v>0</v>
      </c>
      <c r="H664" s="156">
        <f>VLOOKUP(B664,'Full FBS'!$B$18:$M$2049,7,0)</f>
        <v>0</v>
      </c>
      <c r="I664" s="156">
        <f>VLOOKUP(B664,'Full FBS'!$B$18:$M$2049,8,0)</f>
        <v>0</v>
      </c>
      <c r="J664" s="156">
        <f>VLOOKUP(B664,'Full FBS'!$B$18:$M$2049,9,0)</f>
        <v>0</v>
      </c>
      <c r="K664" s="156">
        <f>VLOOKUP(B664,'Full FBS'!$B$18:$M$2049,10,0)</f>
        <v>9</v>
      </c>
      <c r="L664" s="156">
        <f>VLOOKUP(B664,'Full FBS'!$B$18:$M$2049,11,0)</f>
        <v>111</v>
      </c>
      <c r="M664" s="156">
        <f>VLOOKUP(B664,'Full FBS'!$B$18:$M$2049,12,0)</f>
        <v>1</v>
      </c>
      <c r="N664" s="153">
        <f>SUM(G664*$D$8+H664*$D$5+I664*$D$9+J664*$D$6+K664*$D$11+L664*$D$10+M664*$D$7)</f>
        <v>21.6</v>
      </c>
      <c r="O664" s="159">
        <f>VLOOKUP(B664, 'Full FBS'!$B$18:$P$2049, 14, FALSE)</f>
        <v>1</v>
      </c>
      <c r="P664" s="160">
        <f>SUM((((I664+L664)/1200*0.35)+(J664+M664)/14*0.35)+(K664/90)*0.3)*100*O664</f>
        <v>8.7374999999999989</v>
      </c>
      <c r="Q664" s="29"/>
      <c r="R664" s="14"/>
      <c r="S664" s="14"/>
      <c r="T664" s="14"/>
      <c r="U664" s="14"/>
    </row>
    <row r="665" spans="1:21" ht="13.5" customHeight="1">
      <c r="A665" s="154">
        <f>RANK(N665,$N$18:$N$850)</f>
        <v>648</v>
      </c>
      <c r="B665" s="148" t="s">
        <v>2168</v>
      </c>
      <c r="C665" s="148" t="s">
        <v>1951</v>
      </c>
      <c r="D665" s="149" t="s">
        <v>43</v>
      </c>
      <c r="E665" s="149" t="s">
        <v>34</v>
      </c>
      <c r="F665" s="149" t="s">
        <v>47</v>
      </c>
      <c r="G665" s="156">
        <f>VLOOKUP(B665,'Full FBS'!$B$18:$M$2049,6,0)</f>
        <v>0</v>
      </c>
      <c r="H665" s="156">
        <f>VLOOKUP(B665,'Full FBS'!$B$18:$M$2049,7,0)</f>
        <v>0</v>
      </c>
      <c r="I665" s="156">
        <f>VLOOKUP(B665,'Full FBS'!$B$18:$M$2049,8,0)</f>
        <v>0</v>
      </c>
      <c r="J665" s="156">
        <f>VLOOKUP(B665,'Full FBS'!$B$18:$M$2049,9,0)</f>
        <v>0</v>
      </c>
      <c r="K665" s="156">
        <f>VLOOKUP(B665,'Full FBS'!$B$18:$M$2049,10,0)</f>
        <v>9</v>
      </c>
      <c r="L665" s="156">
        <f>VLOOKUP(B665,'Full FBS'!$B$18:$M$2049,11,0)</f>
        <v>110</v>
      </c>
      <c r="M665" s="156">
        <f>VLOOKUP(B665,'Full FBS'!$B$18:$M$2049,12,0)</f>
        <v>1</v>
      </c>
      <c r="N665" s="153">
        <f>SUM(G665*$D$8+H665*$D$5+I665*$D$9+J665*$D$6+K665*$D$11+L665*$D$10+M665*$D$7)</f>
        <v>21.5</v>
      </c>
      <c r="O665" s="159">
        <f>VLOOKUP(B665, 'Full FBS'!$B$18:$P$2049, 14, FALSE)</f>
        <v>1</v>
      </c>
      <c r="P665" s="160">
        <f>SUM((((I665+L665)/1200*0.35)+(J665+M665)/14*0.35)+(K665/90)*0.3)*100*O665</f>
        <v>8.7083333333333339</v>
      </c>
      <c r="Q665" s="29"/>
      <c r="R665" s="14"/>
      <c r="S665" s="14"/>
      <c r="T665" s="14"/>
      <c r="U665" s="14"/>
    </row>
    <row r="666" spans="1:21" ht="13.5" customHeight="1">
      <c r="A666" s="154">
        <f>RANK(N666,$N$18:$N$850)</f>
        <v>649</v>
      </c>
      <c r="B666" s="148" t="s">
        <v>1359</v>
      </c>
      <c r="C666" s="148" t="s">
        <v>442</v>
      </c>
      <c r="D666" s="149" t="s">
        <v>43</v>
      </c>
      <c r="E666" s="149" t="s">
        <v>38</v>
      </c>
      <c r="F666" s="149" t="s">
        <v>336</v>
      </c>
      <c r="G666" s="156">
        <f>VLOOKUP(B666,'Full FBS'!$B$18:$M$2049,6,0)</f>
        <v>0</v>
      </c>
      <c r="H666" s="156">
        <f>VLOOKUP(B666,'Full FBS'!$B$18:$M$2049,7,0)</f>
        <v>0</v>
      </c>
      <c r="I666" s="156">
        <f>VLOOKUP(B666,'Full FBS'!$B$18:$M$2049,8,0)</f>
        <v>0</v>
      </c>
      <c r="J666" s="156">
        <f>VLOOKUP(B666,'Full FBS'!$B$18:$M$2049,9,0)</f>
        <v>0</v>
      </c>
      <c r="K666" s="156">
        <f>VLOOKUP(B666,'Full FBS'!$B$18:$M$2049,10,0)</f>
        <v>9</v>
      </c>
      <c r="L666" s="156">
        <f>VLOOKUP(B666,'Full FBS'!$B$18:$M$2049,11,0)</f>
        <v>109</v>
      </c>
      <c r="M666" s="156">
        <f>VLOOKUP(B666,'Full FBS'!$B$18:$M$2049,12,0)</f>
        <v>1</v>
      </c>
      <c r="N666" s="153">
        <f>SUM(G666*$D$8+H666*$D$5+I666*$D$9+J666*$D$6+K666*$D$11+L666*$D$10+M666*$D$7)</f>
        <v>21.4</v>
      </c>
      <c r="O666" s="159">
        <f>VLOOKUP(B666, 'Full FBS'!$B$18:$P$2049, 14, FALSE)</f>
        <v>1</v>
      </c>
      <c r="P666" s="160">
        <f>SUM((((I666+L666)/1200*0.35)+(J666+M666)/14*0.35)+(K666/90)*0.3)*100*O666</f>
        <v>8.6791666666666654</v>
      </c>
      <c r="Q666" s="29"/>
      <c r="R666" s="14"/>
      <c r="S666" s="14"/>
      <c r="T666" s="14"/>
      <c r="U666" s="14"/>
    </row>
    <row r="667" spans="1:21" ht="13.5" customHeight="1">
      <c r="A667" s="154">
        <f>RANK(N667,$N$18:$N$850)</f>
        <v>649</v>
      </c>
      <c r="B667" s="148" t="s">
        <v>853</v>
      </c>
      <c r="C667" s="148" t="s">
        <v>1945</v>
      </c>
      <c r="D667" s="149" t="s">
        <v>43</v>
      </c>
      <c r="E667" s="149" t="s">
        <v>38</v>
      </c>
      <c r="F667" s="149" t="s">
        <v>337</v>
      </c>
      <c r="G667" s="156">
        <f>VLOOKUP(B667,'Full FBS'!$B$18:$M$2049,6,0)</f>
        <v>0</v>
      </c>
      <c r="H667" s="156">
        <f>VLOOKUP(B667,'Full FBS'!$B$18:$M$2049,7,0)</f>
        <v>0</v>
      </c>
      <c r="I667" s="156">
        <f>VLOOKUP(B667,'Full FBS'!$B$18:$M$2049,8,0)</f>
        <v>0</v>
      </c>
      <c r="J667" s="156">
        <f>VLOOKUP(B667,'Full FBS'!$B$18:$M$2049,9,0)</f>
        <v>0</v>
      </c>
      <c r="K667" s="156">
        <f>VLOOKUP(B667,'Full FBS'!$B$18:$M$2049,10,0)</f>
        <v>9</v>
      </c>
      <c r="L667" s="156">
        <f>VLOOKUP(B667,'Full FBS'!$B$18:$M$2049,11,0)</f>
        <v>109</v>
      </c>
      <c r="M667" s="156">
        <f>VLOOKUP(B667,'Full FBS'!$B$18:$M$2049,12,0)</f>
        <v>1</v>
      </c>
      <c r="N667" s="153">
        <f>SUM(G667*$D$8+H667*$D$5+I667*$D$9+J667*$D$6+K667*$D$11+L667*$D$10+M667*$D$7)</f>
        <v>21.4</v>
      </c>
      <c r="O667" s="159">
        <f>VLOOKUP(B667, 'Full FBS'!$B$18:$P$2049, 14, FALSE)</f>
        <v>1</v>
      </c>
      <c r="P667" s="160">
        <f>SUM((((I667+L667)/1200*0.35)+(J667+M667)/14*0.35)+(K667/90)*0.3)*100*O667</f>
        <v>8.6791666666666654</v>
      </c>
      <c r="Q667" s="29"/>
      <c r="R667" s="14"/>
      <c r="S667" s="14"/>
      <c r="T667" s="14"/>
      <c r="U667" s="14"/>
    </row>
    <row r="668" spans="1:21" ht="13.5" customHeight="1">
      <c r="A668" s="154">
        <f>RANK(N668,$N$18:$N$850)</f>
        <v>651</v>
      </c>
      <c r="B668" s="148" t="s">
        <v>1254</v>
      </c>
      <c r="C668" s="148" t="s">
        <v>1041</v>
      </c>
      <c r="D668" s="149" t="s">
        <v>43</v>
      </c>
      <c r="E668" s="149" t="s">
        <v>38</v>
      </c>
      <c r="F668" s="149" t="s">
        <v>47</v>
      </c>
      <c r="G668" s="156">
        <f>VLOOKUP(B668,'Full FBS'!$B$18:$M$2049,6,0)</f>
        <v>0</v>
      </c>
      <c r="H668" s="156">
        <f>VLOOKUP(B668,'Full FBS'!$B$18:$M$2049,7,0)</f>
        <v>0</v>
      </c>
      <c r="I668" s="156">
        <f>VLOOKUP(B668,'Full FBS'!$B$18:$M$2049,8,0)</f>
        <v>0</v>
      </c>
      <c r="J668" s="156">
        <f>VLOOKUP(B668,'Full FBS'!$B$18:$M$2049,9,0)</f>
        <v>0</v>
      </c>
      <c r="K668" s="156">
        <f>VLOOKUP(B668,'Full FBS'!$B$18:$M$2049,10,0)</f>
        <v>9</v>
      </c>
      <c r="L668" s="156">
        <f>VLOOKUP(B668,'Full FBS'!$B$18:$M$2049,11,0)</f>
        <v>108</v>
      </c>
      <c r="M668" s="156">
        <f>VLOOKUP(B668,'Full FBS'!$B$18:$M$2049,12,0)</f>
        <v>1</v>
      </c>
      <c r="N668" s="153">
        <f>SUM(G668*$D$8+H668*$D$5+I668*$D$9+J668*$D$6+K668*$D$11+L668*$D$10+M668*$D$7)</f>
        <v>21.3</v>
      </c>
      <c r="O668" s="159">
        <f>VLOOKUP(B668, 'Full FBS'!$B$18:$P$2049, 14, FALSE)</f>
        <v>1</v>
      </c>
      <c r="P668" s="160">
        <f>SUM((((I668+L668)/1200*0.35)+(J668+M668)/14*0.35)+(K668/90)*0.3)*100*O668</f>
        <v>8.6499999999999986</v>
      </c>
      <c r="Q668" s="29"/>
      <c r="R668" s="14"/>
      <c r="S668" s="14"/>
      <c r="T668" s="14"/>
      <c r="U668" s="14"/>
    </row>
    <row r="669" spans="1:21" ht="13.5" customHeight="1">
      <c r="A669" s="154">
        <f>RANK(N669,$N$18:$N$850)</f>
        <v>651</v>
      </c>
      <c r="B669" s="148" t="s">
        <v>1378</v>
      </c>
      <c r="C669" s="148" t="s">
        <v>1927</v>
      </c>
      <c r="D669" s="149" t="s">
        <v>43</v>
      </c>
      <c r="E669" s="149" t="s">
        <v>38</v>
      </c>
      <c r="F669" s="149" t="s">
        <v>48</v>
      </c>
      <c r="G669" s="156">
        <f>VLOOKUP(B669,'Full FBS'!$B$18:$M$2049,6,0)</f>
        <v>0</v>
      </c>
      <c r="H669" s="156">
        <f>VLOOKUP(B669,'Full FBS'!$B$18:$M$2049,7,0)</f>
        <v>0</v>
      </c>
      <c r="I669" s="156">
        <f>VLOOKUP(B669,'Full FBS'!$B$18:$M$2049,8,0)</f>
        <v>0</v>
      </c>
      <c r="J669" s="156">
        <f>VLOOKUP(B669,'Full FBS'!$B$18:$M$2049,9,0)</f>
        <v>0</v>
      </c>
      <c r="K669" s="156">
        <f>VLOOKUP(B669,'Full FBS'!$B$18:$M$2049,10,0)</f>
        <v>8</v>
      </c>
      <c r="L669" s="156">
        <f>VLOOKUP(B669,'Full FBS'!$B$18:$M$2049,11,0)</f>
        <v>113</v>
      </c>
      <c r="M669" s="156">
        <f>VLOOKUP(B669,'Full FBS'!$B$18:$M$2049,12,0)</f>
        <v>1</v>
      </c>
      <c r="N669" s="153">
        <f>SUM(G669*$D$8+H669*$D$5+I669*$D$9+J669*$D$6+K669*$D$11+L669*$D$10+M669*$D$7)</f>
        <v>21.3</v>
      </c>
      <c r="O669" s="159">
        <f>VLOOKUP(B669, 'Full FBS'!$B$18:$P$2049, 14, FALSE)</f>
        <v>1</v>
      </c>
      <c r="P669" s="160">
        <f>SUM((((I669+L669)/1200*0.35)+(J669+M669)/14*0.35)+(K669/90)*0.3)*100*O669</f>
        <v>8.4625000000000004</v>
      </c>
      <c r="Q669" s="29"/>
      <c r="R669" s="14"/>
      <c r="S669" s="14"/>
      <c r="T669" s="14"/>
      <c r="U669" s="14"/>
    </row>
    <row r="670" spans="1:21" ht="13.5" customHeight="1">
      <c r="A670" s="154">
        <f>RANK(N670,$N$18:$N$850)</f>
        <v>653</v>
      </c>
      <c r="B670" s="148" t="s">
        <v>1405</v>
      </c>
      <c r="C670" s="148" t="s">
        <v>1929</v>
      </c>
      <c r="D670" s="149" t="s">
        <v>43</v>
      </c>
      <c r="E670" s="149" t="s">
        <v>34</v>
      </c>
      <c r="F670" s="149" t="s">
        <v>1966</v>
      </c>
      <c r="G670" s="156">
        <f>VLOOKUP(B670,'Full FBS'!$B$18:$M$2049,6,0)</f>
        <v>0</v>
      </c>
      <c r="H670" s="156">
        <f>VLOOKUP(B670,'Full FBS'!$B$18:$M$2049,7,0)</f>
        <v>0</v>
      </c>
      <c r="I670" s="156">
        <f>VLOOKUP(B670,'Full FBS'!$B$18:$M$2049,8,0)</f>
        <v>0</v>
      </c>
      <c r="J670" s="156">
        <f>VLOOKUP(B670,'Full FBS'!$B$18:$M$2049,9,0)</f>
        <v>0</v>
      </c>
      <c r="K670" s="156">
        <f>VLOOKUP(B670,'Full FBS'!$B$18:$M$2049,10,0)</f>
        <v>9</v>
      </c>
      <c r="L670" s="156">
        <f>VLOOKUP(B670,'Full FBS'!$B$18:$M$2049,11,0)</f>
        <v>107</v>
      </c>
      <c r="M670" s="156">
        <f>VLOOKUP(B670,'Full FBS'!$B$18:$M$2049,12,0)</f>
        <v>1</v>
      </c>
      <c r="N670" s="153">
        <f>SUM(G670*$D$8+H670*$D$5+I670*$D$9+J670*$D$6+K670*$D$11+L670*$D$10+M670*$D$7)</f>
        <v>21.200000000000003</v>
      </c>
      <c r="O670" s="159">
        <f>VLOOKUP(B670, 'Full FBS'!$B$18:$P$2049, 14, FALSE)</f>
        <v>1</v>
      </c>
      <c r="P670" s="160">
        <f>SUM((((I670+L670)/1200*0.35)+(J670+M670)/14*0.35)+(K670/90)*0.3)*100*O670</f>
        <v>8.6208333333333336</v>
      </c>
      <c r="Q670" s="29"/>
      <c r="R670" s="14"/>
      <c r="S670" s="14"/>
      <c r="T670" s="14"/>
      <c r="U670" s="14"/>
    </row>
    <row r="671" spans="1:21" ht="13.5" customHeight="1">
      <c r="A671" s="154">
        <f>RANK(N671,$N$18:$N$850)</f>
        <v>654</v>
      </c>
      <c r="B671" s="148" t="s">
        <v>553</v>
      </c>
      <c r="C671" s="148" t="s">
        <v>1907</v>
      </c>
      <c r="D671" s="149" t="s">
        <v>43</v>
      </c>
      <c r="E671" s="149" t="s">
        <v>38</v>
      </c>
      <c r="F671" s="149" t="s">
        <v>41</v>
      </c>
      <c r="G671" s="156">
        <f>VLOOKUP(B671,'Full FBS'!$B$18:$M$2049,6,0)</f>
        <v>0</v>
      </c>
      <c r="H671" s="156">
        <f>VLOOKUP(B671,'Full FBS'!$B$18:$M$2049,7,0)</f>
        <v>0</v>
      </c>
      <c r="I671" s="156">
        <f>VLOOKUP(B671,'Full FBS'!$B$18:$M$2049,8,0)</f>
        <v>0</v>
      </c>
      <c r="J671" s="156">
        <f>VLOOKUP(B671,'Full FBS'!$B$18:$M$2049,9,0)</f>
        <v>0</v>
      </c>
      <c r="K671" s="156">
        <f>VLOOKUP(B671,'Full FBS'!$B$18:$M$2049,10,0)</f>
        <v>10</v>
      </c>
      <c r="L671" s="156">
        <f>VLOOKUP(B671,'Full FBS'!$B$18:$M$2049,11,0)</f>
        <v>101</v>
      </c>
      <c r="M671" s="156">
        <f>VLOOKUP(B671,'Full FBS'!$B$18:$M$2049,12,0)</f>
        <v>1</v>
      </c>
      <c r="N671" s="153">
        <f>SUM(G671*$D$8+H671*$D$5+I671*$D$9+J671*$D$6+K671*$D$11+L671*$D$10+M671*$D$7)</f>
        <v>21.1</v>
      </c>
      <c r="O671" s="159">
        <f>VLOOKUP(B671, 'Full FBS'!$B$18:$P$2049, 14, FALSE)</f>
        <v>1</v>
      </c>
      <c r="P671" s="160">
        <f>SUM((((I671+L671)/1200*0.35)+(J671+M671)/14*0.35)+(K671/90)*0.3)*100*O671</f>
        <v>8.779166666666665</v>
      </c>
      <c r="Q671" s="29"/>
      <c r="R671" s="14"/>
      <c r="S671" s="14"/>
      <c r="T671" s="14"/>
      <c r="U671" s="14"/>
    </row>
    <row r="672" spans="1:21" ht="13.5" customHeight="1">
      <c r="A672" s="154">
        <f>RANK(N672,$N$18:$N$850)</f>
        <v>655</v>
      </c>
      <c r="B672" s="148" t="s">
        <v>667</v>
      </c>
      <c r="C672" s="148" t="s">
        <v>1937</v>
      </c>
      <c r="D672" s="149" t="s">
        <v>43</v>
      </c>
      <c r="E672" s="149" t="s">
        <v>36</v>
      </c>
      <c r="F672" s="149" t="s">
        <v>35</v>
      </c>
      <c r="G672" s="156">
        <f>VLOOKUP(B672,'Full FBS'!$B$18:$M$2049,6,0)</f>
        <v>0</v>
      </c>
      <c r="H672" s="156">
        <f>VLOOKUP(B672,'Full FBS'!$B$18:$M$2049,7,0)</f>
        <v>0</v>
      </c>
      <c r="I672" s="156">
        <f>VLOOKUP(B672,'Full FBS'!$B$18:$M$2049,8,0)</f>
        <v>0</v>
      </c>
      <c r="J672" s="156">
        <f>VLOOKUP(B672,'Full FBS'!$B$18:$M$2049,9,0)</f>
        <v>0</v>
      </c>
      <c r="K672" s="156">
        <f>VLOOKUP(B672,'Full FBS'!$B$18:$M$2049,10,0)</f>
        <v>9</v>
      </c>
      <c r="L672" s="156">
        <f>VLOOKUP(B672,'Full FBS'!$B$18:$M$2049,11,0)</f>
        <v>102</v>
      </c>
      <c r="M672" s="156">
        <f>VLOOKUP(B672,'Full FBS'!$B$18:$M$2049,12,0)</f>
        <v>1</v>
      </c>
      <c r="N672" s="153">
        <f>SUM(G672*$D$8+H672*$D$5+I672*$D$9+J672*$D$6+K672*$D$11+L672*$D$10+M672*$D$7)</f>
        <v>20.700000000000003</v>
      </c>
      <c r="O672" s="159">
        <f>VLOOKUP(B672, 'Full FBS'!$B$18:$P$2049, 14, FALSE)</f>
        <v>1</v>
      </c>
      <c r="P672" s="160">
        <f>SUM((((I672+L672)/1200*0.35)+(J672+M672)/14*0.35)+(K672/90)*0.3)*100*O672</f>
        <v>8.4749999999999996</v>
      </c>
      <c r="Q672" s="29"/>
      <c r="R672" s="14"/>
      <c r="S672" s="14"/>
      <c r="T672" s="14"/>
      <c r="U672" s="14"/>
    </row>
    <row r="673" spans="1:21" ht="13.5" customHeight="1">
      <c r="A673" s="154">
        <f>RANK(N673,$N$18:$N$850)</f>
        <v>656</v>
      </c>
      <c r="B673" s="148" t="s">
        <v>1453</v>
      </c>
      <c r="C673" s="148" t="s">
        <v>1056</v>
      </c>
      <c r="D673" s="149" t="s">
        <v>43</v>
      </c>
      <c r="E673" s="149" t="s">
        <v>1965</v>
      </c>
      <c r="F673" s="149" t="s">
        <v>41</v>
      </c>
      <c r="G673" s="156">
        <f>VLOOKUP(B673,'Full FBS'!$B$18:$M$2049,6,0)</f>
        <v>0</v>
      </c>
      <c r="H673" s="156">
        <f>VLOOKUP(B673,'Full FBS'!$B$18:$M$2049,7,0)</f>
        <v>0</v>
      </c>
      <c r="I673" s="156">
        <f>VLOOKUP(B673,'Full FBS'!$B$18:$M$2049,8,0)</f>
        <v>0</v>
      </c>
      <c r="J673" s="156">
        <f>VLOOKUP(B673,'Full FBS'!$B$18:$M$2049,9,0)</f>
        <v>0</v>
      </c>
      <c r="K673" s="156">
        <f>VLOOKUP(B673,'Full FBS'!$B$18:$M$2049,10,0)</f>
        <v>8</v>
      </c>
      <c r="L673" s="156">
        <f>VLOOKUP(B673,'Full FBS'!$B$18:$M$2049,11,0)</f>
        <v>104</v>
      </c>
      <c r="M673" s="156">
        <f>VLOOKUP(B673,'Full FBS'!$B$18:$M$2049,12,0)</f>
        <v>1</v>
      </c>
      <c r="N673" s="153">
        <f>SUM(G673*$D$8+H673*$D$5+I673*$D$9+J673*$D$6+K673*$D$11+L673*$D$10+M673*$D$7)</f>
        <v>20.399999999999999</v>
      </c>
      <c r="O673" s="159">
        <f>VLOOKUP(B673, 'Full FBS'!$B$18:$P$2049, 14, FALSE)</f>
        <v>1</v>
      </c>
      <c r="P673" s="160">
        <f>SUM((((I673+L673)/1200*0.35)+(J673+M673)/14*0.35)+(K673/90)*0.3)*100*O673</f>
        <v>8.2000000000000011</v>
      </c>
      <c r="Q673" s="29"/>
      <c r="R673" s="14"/>
      <c r="S673" s="14"/>
      <c r="T673" s="14"/>
      <c r="U673" s="14"/>
    </row>
    <row r="674" spans="1:21" ht="13.5" customHeight="1">
      <c r="A674" s="154">
        <f>RANK(N674,$N$18:$N$850)</f>
        <v>657</v>
      </c>
      <c r="B674" s="148" t="s">
        <v>1293</v>
      </c>
      <c r="C674" s="148" t="s">
        <v>1920</v>
      </c>
      <c r="D674" s="149" t="s">
        <v>43</v>
      </c>
      <c r="E674" s="149" t="s">
        <v>36</v>
      </c>
      <c r="F674" s="149" t="s">
        <v>1966</v>
      </c>
      <c r="G674" s="156">
        <f>VLOOKUP(B674,'Full FBS'!$B$18:$M$2049,6,0)</f>
        <v>0</v>
      </c>
      <c r="H674" s="156">
        <f>VLOOKUP(B674,'Full FBS'!$B$18:$M$2049,7,0)</f>
        <v>0</v>
      </c>
      <c r="I674" s="156">
        <f>VLOOKUP(B674,'Full FBS'!$B$18:$M$2049,8,0)</f>
        <v>0</v>
      </c>
      <c r="J674" s="156">
        <f>VLOOKUP(B674,'Full FBS'!$B$18:$M$2049,9,0)</f>
        <v>0</v>
      </c>
      <c r="K674" s="156">
        <f>VLOOKUP(B674,'Full FBS'!$B$18:$M$2049,10,0)</f>
        <v>7</v>
      </c>
      <c r="L674" s="156">
        <f>VLOOKUP(B674,'Full FBS'!$B$18:$M$2049,11,0)</f>
        <v>108</v>
      </c>
      <c r="M674" s="156">
        <f>VLOOKUP(B674,'Full FBS'!$B$18:$M$2049,12,0)</f>
        <v>1</v>
      </c>
      <c r="N674" s="153">
        <f>SUM(G674*$D$8+H674*$D$5+I674*$D$9+J674*$D$6+K674*$D$11+L674*$D$10+M674*$D$7)</f>
        <v>20.3</v>
      </c>
      <c r="O674" s="159">
        <f>VLOOKUP(B674, 'Full FBS'!$B$18:$P$2049, 14, FALSE)</f>
        <v>1</v>
      </c>
      <c r="P674" s="160">
        <f>SUM((((I674+L674)/1200*0.35)+(J674+M674)/14*0.35)+(K674/90)*0.3)*100*O674</f>
        <v>7.9833333333333325</v>
      </c>
      <c r="Q674" s="29"/>
      <c r="R674" s="14"/>
      <c r="S674" s="14"/>
      <c r="T674" s="14"/>
      <c r="U674" s="14"/>
    </row>
    <row r="675" spans="1:21" ht="13.5" customHeight="1">
      <c r="A675" s="154">
        <f>RANK(N675,$N$18:$N$850)</f>
        <v>658</v>
      </c>
      <c r="B675" s="148" t="s">
        <v>1479</v>
      </c>
      <c r="C675" s="148" t="s">
        <v>420</v>
      </c>
      <c r="D675" s="149" t="s">
        <v>43</v>
      </c>
      <c r="E675" s="149" t="s">
        <v>36</v>
      </c>
      <c r="F675" s="149" t="s">
        <v>337</v>
      </c>
      <c r="G675" s="156">
        <f>VLOOKUP(B675,'Full FBS'!$B$18:$M$2049,6,0)</f>
        <v>0</v>
      </c>
      <c r="H675" s="156">
        <f>VLOOKUP(B675,'Full FBS'!$B$18:$M$2049,7,0)</f>
        <v>0</v>
      </c>
      <c r="I675" s="156">
        <f>VLOOKUP(B675,'Full FBS'!$B$18:$M$2049,8,0)</f>
        <v>0</v>
      </c>
      <c r="J675" s="156">
        <f>VLOOKUP(B675,'Full FBS'!$B$18:$M$2049,9,0)</f>
        <v>0</v>
      </c>
      <c r="K675" s="156">
        <f>VLOOKUP(B675,'Full FBS'!$B$18:$M$2049,10,0)</f>
        <v>8</v>
      </c>
      <c r="L675" s="156">
        <f>VLOOKUP(B675,'Full FBS'!$B$18:$M$2049,11,0)</f>
        <v>94</v>
      </c>
      <c r="M675" s="156">
        <f>VLOOKUP(B675,'Full FBS'!$B$18:$M$2049,12,0)</f>
        <v>1</v>
      </c>
      <c r="N675" s="153">
        <f>SUM(G675*$D$8+H675*$D$5+I675*$D$9+J675*$D$6+K675*$D$11+L675*$D$10+M675*$D$7)</f>
        <v>19.399999999999999</v>
      </c>
      <c r="O675" s="159">
        <f>VLOOKUP(B675, 'Full FBS'!$B$18:$P$2049, 14, FALSE)</f>
        <v>1</v>
      </c>
      <c r="P675" s="160">
        <f>SUM((((I675+L675)/1200*0.35)+(J675+M675)/14*0.35)+(K675/90)*0.3)*100*O675</f>
        <v>7.9083333333333341</v>
      </c>
      <c r="Q675" s="29"/>
      <c r="R675" s="14"/>
      <c r="S675" s="14"/>
      <c r="T675" s="14"/>
      <c r="U675" s="14"/>
    </row>
    <row r="676" spans="1:21" ht="13.5" customHeight="1">
      <c r="A676" s="154">
        <f>RANK(N676,$N$18:$N$850)</f>
        <v>659</v>
      </c>
      <c r="B676" s="148" t="s">
        <v>1798</v>
      </c>
      <c r="C676" s="148" t="s">
        <v>1957</v>
      </c>
      <c r="D676" s="149" t="s">
        <v>43</v>
      </c>
      <c r="E676" s="149" t="s">
        <v>34</v>
      </c>
      <c r="F676" s="149" t="s">
        <v>1047</v>
      </c>
      <c r="G676" s="156">
        <f>VLOOKUP(B676,'Full FBS'!$B$18:$M$2049,6,0)</f>
        <v>0</v>
      </c>
      <c r="H676" s="156">
        <f>VLOOKUP(B676,'Full FBS'!$B$18:$M$2049,7,0)</f>
        <v>0</v>
      </c>
      <c r="I676" s="156">
        <f>VLOOKUP(B676,'Full FBS'!$B$18:$M$2049,8,0)</f>
        <v>0</v>
      </c>
      <c r="J676" s="156">
        <f>VLOOKUP(B676,'Full FBS'!$B$18:$M$2049,9,0)</f>
        <v>0</v>
      </c>
      <c r="K676" s="156">
        <f>VLOOKUP(B676,'Full FBS'!$B$18:$M$2049,10,0)</f>
        <v>9</v>
      </c>
      <c r="L676" s="156">
        <f>VLOOKUP(B676,'Full FBS'!$B$18:$M$2049,11,0)</f>
        <v>88</v>
      </c>
      <c r="M676" s="156">
        <f>VLOOKUP(B676,'Full FBS'!$B$18:$M$2049,12,0)</f>
        <v>1</v>
      </c>
      <c r="N676" s="153">
        <f>SUM(G676*$D$8+H676*$D$5+I676*$D$9+J676*$D$6+K676*$D$11+L676*$D$10+M676*$D$7)</f>
        <v>19.3</v>
      </c>
      <c r="O676" s="159">
        <f>VLOOKUP(B676, 'Full FBS'!$B$18:$P$2049, 14, FALSE)</f>
        <v>1</v>
      </c>
      <c r="P676" s="160">
        <f>SUM((((I676+L676)/1200*0.35)+(J676+M676)/14*0.35)+(K676/90)*0.3)*100*O676</f>
        <v>8.0666666666666664</v>
      </c>
      <c r="Q676" s="29"/>
      <c r="R676" s="14"/>
      <c r="S676" s="14"/>
      <c r="T676" s="14"/>
      <c r="U676" s="14"/>
    </row>
    <row r="677" spans="1:21" ht="13.5" customHeight="1">
      <c r="A677" s="154">
        <f>RANK(N677,$N$18:$N$850)</f>
        <v>660</v>
      </c>
      <c r="B677" s="148" t="s">
        <v>793</v>
      </c>
      <c r="C677" s="148" t="s">
        <v>1961</v>
      </c>
      <c r="D677" s="149" t="s">
        <v>43</v>
      </c>
      <c r="E677" s="149" t="s">
        <v>34</v>
      </c>
      <c r="F677" s="149" t="s">
        <v>48</v>
      </c>
      <c r="G677" s="156">
        <f>VLOOKUP(B677,'Full FBS'!$B$18:$M$2049,6,0)</f>
        <v>0</v>
      </c>
      <c r="H677" s="156">
        <f>VLOOKUP(B677,'Full FBS'!$B$18:$M$2049,7,0)</f>
        <v>0</v>
      </c>
      <c r="I677" s="156">
        <f>VLOOKUP(B677,'Full FBS'!$B$18:$M$2049,8,0)</f>
        <v>0</v>
      </c>
      <c r="J677" s="156">
        <f>VLOOKUP(B677,'Full FBS'!$B$18:$M$2049,9,0)</f>
        <v>0</v>
      </c>
      <c r="K677" s="156">
        <f>VLOOKUP(B677,'Full FBS'!$B$18:$M$2049,10,0)</f>
        <v>7</v>
      </c>
      <c r="L677" s="156">
        <f>VLOOKUP(B677,'Full FBS'!$B$18:$M$2049,11,0)</f>
        <v>97</v>
      </c>
      <c r="M677" s="156">
        <f>VLOOKUP(B677,'Full FBS'!$B$18:$M$2049,12,0)</f>
        <v>1</v>
      </c>
      <c r="N677" s="153">
        <f>SUM(G677*$D$8+H677*$D$5+I677*$D$9+J677*$D$6+K677*$D$11+L677*$D$10+M677*$D$7)</f>
        <v>19.200000000000003</v>
      </c>
      <c r="O677" s="159">
        <f>VLOOKUP(B677, 'Full FBS'!$B$18:$P$2049, 14, FALSE)</f>
        <v>1</v>
      </c>
      <c r="P677" s="160">
        <f>SUM((((I677+L677)/1200*0.35)+(J677+M677)/14*0.35)+(K677/90)*0.3)*100*O677</f>
        <v>7.6624999999999996</v>
      </c>
      <c r="Q677" s="29"/>
      <c r="R677" s="14"/>
      <c r="S677" s="14"/>
      <c r="T677" s="14"/>
      <c r="U677" s="14"/>
    </row>
    <row r="678" spans="1:21" ht="13.5" customHeight="1">
      <c r="A678" s="154">
        <f>RANK(N678,$N$18:$N$850)</f>
        <v>661</v>
      </c>
      <c r="B678" s="148" t="s">
        <v>1589</v>
      </c>
      <c r="C678" s="148" t="s">
        <v>409</v>
      </c>
      <c r="D678" s="149" t="s">
        <v>43</v>
      </c>
      <c r="E678" s="149" t="s">
        <v>36</v>
      </c>
      <c r="F678" s="149" t="s">
        <v>37</v>
      </c>
      <c r="G678" s="156">
        <f>VLOOKUP(B678,'Full FBS'!$B$18:$M$2049,6,0)</f>
        <v>0</v>
      </c>
      <c r="H678" s="156">
        <f>VLOOKUP(B678,'Full FBS'!$B$18:$M$2049,7,0)</f>
        <v>0</v>
      </c>
      <c r="I678" s="156">
        <f>VLOOKUP(B678,'Full FBS'!$B$18:$M$2049,8,0)</f>
        <v>0</v>
      </c>
      <c r="J678" s="156">
        <f>VLOOKUP(B678,'Full FBS'!$B$18:$M$2049,9,0)</f>
        <v>0</v>
      </c>
      <c r="K678" s="156">
        <f>VLOOKUP(B678,'Full FBS'!$B$18:$M$2049,10,0)</f>
        <v>8</v>
      </c>
      <c r="L678" s="156">
        <f>VLOOKUP(B678,'Full FBS'!$B$18:$M$2049,11,0)</f>
        <v>90</v>
      </c>
      <c r="M678" s="156">
        <f>VLOOKUP(B678,'Full FBS'!$B$18:$M$2049,12,0)</f>
        <v>1</v>
      </c>
      <c r="N678" s="153">
        <f>SUM(G678*$D$8+H678*$D$5+I678*$D$9+J678*$D$6+K678*$D$11+L678*$D$10+M678*$D$7)</f>
        <v>19</v>
      </c>
      <c r="O678" s="159">
        <f>VLOOKUP(B678, 'Full FBS'!$B$18:$P$2049, 14, FALSE)</f>
        <v>1</v>
      </c>
      <c r="P678" s="160">
        <f>SUM((((I678+L678)/1200*0.35)+(J678+M678)/14*0.35)+(K678/90)*0.3)*100*O678</f>
        <v>7.7916666666666661</v>
      </c>
      <c r="Q678" s="29"/>
      <c r="R678" s="14"/>
      <c r="S678" s="14"/>
      <c r="T678" s="14"/>
      <c r="U678" s="14"/>
    </row>
    <row r="679" spans="1:21" ht="13.5" customHeight="1">
      <c r="A679" s="154">
        <f>RANK(N679,$N$18:$N$850)</f>
        <v>662</v>
      </c>
      <c r="B679" s="148" t="s">
        <v>198</v>
      </c>
      <c r="C679" s="148" t="s">
        <v>1932</v>
      </c>
      <c r="D679" s="149" t="s">
        <v>43</v>
      </c>
      <c r="E679" s="149" t="s">
        <v>34</v>
      </c>
      <c r="F679" s="149" t="s">
        <v>45</v>
      </c>
      <c r="G679" s="156">
        <f>VLOOKUP(B679,'Full FBS'!$B$18:$M$2049,6,0)</f>
        <v>0</v>
      </c>
      <c r="H679" s="156">
        <f>VLOOKUP(B679,'Full FBS'!$B$18:$M$2049,7,0)</f>
        <v>0</v>
      </c>
      <c r="I679" s="156">
        <f>VLOOKUP(B679,'Full FBS'!$B$18:$M$2049,8,0)</f>
        <v>0</v>
      </c>
      <c r="J679" s="156">
        <f>VLOOKUP(B679,'Full FBS'!$B$18:$M$2049,9,0)</f>
        <v>0</v>
      </c>
      <c r="K679" s="156">
        <f>VLOOKUP(B679,'Full FBS'!$B$18:$M$2049,10,0)</f>
        <v>7</v>
      </c>
      <c r="L679" s="156">
        <f>VLOOKUP(B679,'Full FBS'!$B$18:$M$2049,11,0)</f>
        <v>94</v>
      </c>
      <c r="M679" s="156">
        <f>VLOOKUP(B679,'Full FBS'!$B$18:$M$2049,12,0)</f>
        <v>1</v>
      </c>
      <c r="N679" s="153">
        <f>SUM(G679*$D$8+H679*$D$5+I679*$D$9+J679*$D$6+K679*$D$11+L679*$D$10+M679*$D$7)</f>
        <v>18.899999999999999</v>
      </c>
      <c r="O679" s="159">
        <f>VLOOKUP(B679, 'Full FBS'!$B$18:$P$2049, 14, FALSE)</f>
        <v>1</v>
      </c>
      <c r="P679" s="160">
        <f>SUM((((I679+L679)/1200*0.35)+(J679+M679)/14*0.35)+(K679/90)*0.3)*100*O679</f>
        <v>7.5750000000000002</v>
      </c>
      <c r="Q679" s="29"/>
      <c r="R679" s="14"/>
      <c r="S679" s="14"/>
      <c r="T679" s="14"/>
      <c r="U679" s="14"/>
    </row>
    <row r="680" spans="1:21" ht="13.5" customHeight="1">
      <c r="A680" s="154">
        <f>RANK(N680,$N$18:$N$850)</f>
        <v>663</v>
      </c>
      <c r="B680" s="148" t="s">
        <v>1506</v>
      </c>
      <c r="C680" s="148" t="s">
        <v>450</v>
      </c>
      <c r="D680" s="149" t="s">
        <v>43</v>
      </c>
      <c r="E680" s="149" t="s">
        <v>34</v>
      </c>
      <c r="F680" s="149" t="s">
        <v>47</v>
      </c>
      <c r="G680" s="156">
        <f>VLOOKUP(B680,'Full FBS'!$B$18:$M$2049,6,0)</f>
        <v>0</v>
      </c>
      <c r="H680" s="156">
        <f>VLOOKUP(B680,'Full FBS'!$B$18:$M$2049,7,0)</f>
        <v>0</v>
      </c>
      <c r="I680" s="156">
        <f>VLOOKUP(B680,'Full FBS'!$B$18:$M$2049,8,0)</f>
        <v>0</v>
      </c>
      <c r="J680" s="156">
        <f>VLOOKUP(B680,'Full FBS'!$B$18:$M$2049,9,0)</f>
        <v>0</v>
      </c>
      <c r="K680" s="156">
        <f>VLOOKUP(B680,'Full FBS'!$B$18:$M$2049,10,0)</f>
        <v>5</v>
      </c>
      <c r="L680" s="156">
        <f>VLOOKUP(B680,'Full FBS'!$B$18:$M$2049,11,0)</f>
        <v>101</v>
      </c>
      <c r="M680" s="156">
        <f>VLOOKUP(B680,'Full FBS'!$B$18:$M$2049,12,0)</f>
        <v>1</v>
      </c>
      <c r="N680" s="153">
        <f>SUM(G680*$D$8+H680*$D$5+I680*$D$9+J680*$D$6+K680*$D$11+L680*$D$10+M680*$D$7)</f>
        <v>18.600000000000001</v>
      </c>
      <c r="O680" s="159">
        <f>VLOOKUP(B680, 'Full FBS'!$B$18:$P$2049, 14, FALSE)</f>
        <v>1</v>
      </c>
      <c r="P680" s="160">
        <f>SUM((((I680+L680)/1200*0.35)+(J680+M680)/14*0.35)+(K680/90)*0.3)*100*O680</f>
        <v>7.1124999999999989</v>
      </c>
      <c r="Q680" s="29"/>
      <c r="R680" s="14"/>
      <c r="S680" s="14"/>
      <c r="T680" s="14"/>
      <c r="U680" s="14"/>
    </row>
    <row r="681" spans="1:21" ht="13.5" customHeight="1">
      <c r="A681" s="154">
        <f>RANK(N681,$N$18:$N$850)</f>
        <v>664</v>
      </c>
      <c r="B681" s="148" t="s">
        <v>952</v>
      </c>
      <c r="C681" s="148" t="s">
        <v>427</v>
      </c>
      <c r="D681" s="149" t="s">
        <v>43</v>
      </c>
      <c r="E681" s="149" t="s">
        <v>34</v>
      </c>
      <c r="F681" s="149" t="s">
        <v>1966</v>
      </c>
      <c r="G681" s="156">
        <f>VLOOKUP(B681,'Full FBS'!$B$18:$M$2049,6,0)</f>
        <v>0</v>
      </c>
      <c r="H681" s="156">
        <f>VLOOKUP(B681,'Full FBS'!$B$18:$M$2049,7,0)</f>
        <v>0</v>
      </c>
      <c r="I681" s="156">
        <f>VLOOKUP(B681,'Full FBS'!$B$18:$M$2049,8,0)</f>
        <v>0</v>
      </c>
      <c r="J681" s="156">
        <f>VLOOKUP(B681,'Full FBS'!$B$18:$M$2049,9,0)</f>
        <v>0</v>
      </c>
      <c r="K681" s="156">
        <f>VLOOKUP(B681,'Full FBS'!$B$18:$M$2049,10,0)</f>
        <v>8</v>
      </c>
      <c r="L681" s="156">
        <f>VLOOKUP(B681,'Full FBS'!$B$18:$M$2049,11,0)</f>
        <v>84</v>
      </c>
      <c r="M681" s="156">
        <f>VLOOKUP(B681,'Full FBS'!$B$18:$M$2049,12,0)</f>
        <v>1</v>
      </c>
      <c r="N681" s="153">
        <f>SUM(G681*$D$8+H681*$D$5+I681*$D$9+J681*$D$6+K681*$D$11+L681*$D$10+M681*$D$7)</f>
        <v>18.399999999999999</v>
      </c>
      <c r="O681" s="159">
        <f>VLOOKUP(B681, 'Full FBS'!$B$18:$P$2049, 14, FALSE)</f>
        <v>1</v>
      </c>
      <c r="P681" s="160">
        <f>SUM((((I681+L681)/1200*0.35)+(J681+M681)/14*0.35)+(K681/90)*0.3)*100*O681</f>
        <v>7.6166666666666671</v>
      </c>
      <c r="Q681" s="29"/>
      <c r="R681" s="14"/>
      <c r="S681" s="14"/>
      <c r="T681" s="14"/>
      <c r="U681" s="14"/>
    </row>
    <row r="682" spans="1:21" ht="13.5" customHeight="1">
      <c r="A682" s="154">
        <f>RANK(N682,$N$18:$N$850)</f>
        <v>664</v>
      </c>
      <c r="B682" s="148" t="s">
        <v>775</v>
      </c>
      <c r="C682" s="148" t="s">
        <v>450</v>
      </c>
      <c r="D682" s="149" t="s">
        <v>43</v>
      </c>
      <c r="E682" s="149" t="s">
        <v>34</v>
      </c>
      <c r="F682" s="149" t="s">
        <v>47</v>
      </c>
      <c r="G682" s="156">
        <f>VLOOKUP(B682,'Full FBS'!$B$18:$M$2049,6,0)</f>
        <v>0</v>
      </c>
      <c r="H682" s="156">
        <f>VLOOKUP(B682,'Full FBS'!$B$18:$M$2049,7,0)</f>
        <v>0</v>
      </c>
      <c r="I682" s="156">
        <f>VLOOKUP(B682,'Full FBS'!$B$18:$M$2049,8,0)</f>
        <v>0</v>
      </c>
      <c r="J682" s="156">
        <f>VLOOKUP(B682,'Full FBS'!$B$18:$M$2049,9,0)</f>
        <v>0</v>
      </c>
      <c r="K682" s="156">
        <f>VLOOKUP(B682,'Full FBS'!$B$18:$M$2049,10,0)</f>
        <v>6</v>
      </c>
      <c r="L682" s="156">
        <f>VLOOKUP(B682,'Full FBS'!$B$18:$M$2049,11,0)</f>
        <v>94</v>
      </c>
      <c r="M682" s="156">
        <f>VLOOKUP(B682,'Full FBS'!$B$18:$M$2049,12,0)</f>
        <v>1</v>
      </c>
      <c r="N682" s="153">
        <f>SUM(G682*$D$8+H682*$D$5+I682*$D$9+J682*$D$6+K682*$D$11+L682*$D$10+M682*$D$7)</f>
        <v>18.399999999999999</v>
      </c>
      <c r="O682" s="159">
        <f>VLOOKUP(B682, 'Full FBS'!$B$18:$P$2049, 14, FALSE)</f>
        <v>1</v>
      </c>
      <c r="P682" s="160">
        <f>SUM((((I682+L682)/1200*0.35)+(J682+M682)/14*0.35)+(K682/90)*0.3)*100*O682</f>
        <v>7.2416666666666671</v>
      </c>
      <c r="Q682" s="29"/>
      <c r="R682" s="14"/>
      <c r="S682" s="14"/>
      <c r="T682" s="14"/>
      <c r="U682" s="14"/>
    </row>
    <row r="683" spans="1:21" ht="13.5" customHeight="1">
      <c r="A683" s="154">
        <f>RANK(N683,$N$18:$N$850)</f>
        <v>666</v>
      </c>
      <c r="B683" s="148" t="s">
        <v>1884</v>
      </c>
      <c r="C683" s="148" t="s">
        <v>1964</v>
      </c>
      <c r="D683" s="149" t="s">
        <v>43</v>
      </c>
      <c r="E683" s="149" t="s">
        <v>38</v>
      </c>
      <c r="F683" s="149" t="s">
        <v>335</v>
      </c>
      <c r="G683" s="156">
        <f>VLOOKUP(B683,'Full FBS'!$B$18:$M$2049,6,0)</f>
        <v>0</v>
      </c>
      <c r="H683" s="156">
        <f>VLOOKUP(B683,'Full FBS'!$B$18:$M$2049,7,0)</f>
        <v>0</v>
      </c>
      <c r="I683" s="156">
        <f>VLOOKUP(B683,'Full FBS'!$B$18:$M$2049,8,0)</f>
        <v>0</v>
      </c>
      <c r="J683" s="156">
        <f>VLOOKUP(B683,'Full FBS'!$B$18:$M$2049,9,0)</f>
        <v>0</v>
      </c>
      <c r="K683" s="156">
        <f>VLOOKUP(B683,'Full FBS'!$B$18:$M$2049,10,0)</f>
        <v>7</v>
      </c>
      <c r="L683" s="156">
        <f>VLOOKUP(B683,'Full FBS'!$B$18:$M$2049,11,0)</f>
        <v>78</v>
      </c>
      <c r="M683" s="156">
        <f>VLOOKUP(B683,'Full FBS'!$B$18:$M$2049,12,0)</f>
        <v>1</v>
      </c>
      <c r="N683" s="153">
        <f>SUM(G683*$D$8+H683*$D$5+I683*$D$9+J683*$D$6+K683*$D$11+L683*$D$10+M683*$D$7)</f>
        <v>17.3</v>
      </c>
      <c r="O683" s="159">
        <f>VLOOKUP(B683, 'Full FBS'!$B$18:$P$2049, 14, FALSE)</f>
        <v>1</v>
      </c>
      <c r="P683" s="160">
        <f>SUM((((I683+L683)/1200*0.35)+(J683+M683)/14*0.35)+(K683/90)*0.3)*100*O683</f>
        <v>7.1083333333333334</v>
      </c>
      <c r="Q683" s="29"/>
      <c r="R683" s="14"/>
      <c r="S683" s="14"/>
      <c r="T683" s="14"/>
      <c r="U683" s="14"/>
    </row>
    <row r="684" spans="1:21" ht="13.5" customHeight="1">
      <c r="A684" s="154">
        <f>RANK(N684,$N$18:$N$850)</f>
        <v>667</v>
      </c>
      <c r="B684" s="148" t="s">
        <v>767</v>
      </c>
      <c r="C684" s="148" t="s">
        <v>453</v>
      </c>
      <c r="D684" s="149" t="s">
        <v>43</v>
      </c>
      <c r="E684" s="149" t="s">
        <v>36</v>
      </c>
      <c r="F684" s="149" t="s">
        <v>337</v>
      </c>
      <c r="G684" s="156">
        <f>VLOOKUP(B684,'Full FBS'!$B$18:$M$2049,6,0)</f>
        <v>0</v>
      </c>
      <c r="H684" s="156">
        <f>VLOOKUP(B684,'Full FBS'!$B$18:$M$2049,7,0)</f>
        <v>0</v>
      </c>
      <c r="I684" s="156">
        <f>VLOOKUP(B684,'Full FBS'!$B$18:$M$2049,8,0)</f>
        <v>0</v>
      </c>
      <c r="J684" s="156">
        <f>VLOOKUP(B684,'Full FBS'!$B$18:$M$2049,9,0)</f>
        <v>0</v>
      </c>
      <c r="K684" s="156">
        <f>VLOOKUP(B684,'Full FBS'!$B$18:$M$2049,10,0)</f>
        <v>6</v>
      </c>
      <c r="L684" s="156">
        <f>VLOOKUP(B684,'Full FBS'!$B$18:$M$2049,11,0)</f>
        <v>75</v>
      </c>
      <c r="M684" s="156">
        <f>VLOOKUP(B684,'Full FBS'!$B$18:$M$2049,12,0)</f>
        <v>1</v>
      </c>
      <c r="N684" s="153">
        <f>SUM(G684*$D$8+H684*$D$5+I684*$D$9+J684*$D$6+K684*$D$11+L684*$D$10+M684*$D$7)</f>
        <v>16.5</v>
      </c>
      <c r="O684" s="159">
        <f>VLOOKUP(B684, 'Full FBS'!$B$18:$P$2049, 14, FALSE)</f>
        <v>1</v>
      </c>
      <c r="P684" s="160">
        <f>SUM((((I684+L684)/1200*0.35)+(J684+M684)/14*0.35)+(K684/90)*0.3)*100*O684</f>
        <v>6.6875</v>
      </c>
      <c r="Q684" s="29"/>
      <c r="R684" s="14"/>
      <c r="S684" s="14"/>
      <c r="T684" s="14"/>
      <c r="U684" s="14"/>
    </row>
    <row r="685" spans="1:21" ht="13.5" customHeight="1">
      <c r="A685" s="154">
        <f>RANK(N685,$N$18:$N$850)</f>
        <v>668</v>
      </c>
      <c r="B685" s="148" t="s">
        <v>1348</v>
      </c>
      <c r="C685" s="148" t="s">
        <v>1923</v>
      </c>
      <c r="D685" s="149" t="s">
        <v>43</v>
      </c>
      <c r="E685" s="149" t="s">
        <v>1965</v>
      </c>
      <c r="F685" s="149" t="s">
        <v>336</v>
      </c>
      <c r="G685" s="156">
        <f>VLOOKUP(B685,'Full FBS'!$B$18:$M$2049,6,0)</f>
        <v>0</v>
      </c>
      <c r="H685" s="156">
        <f>VLOOKUP(B685,'Full FBS'!$B$18:$M$2049,7,0)</f>
        <v>0</v>
      </c>
      <c r="I685" s="156">
        <f>VLOOKUP(B685,'Full FBS'!$B$18:$M$2049,8,0)</f>
        <v>0</v>
      </c>
      <c r="J685" s="156">
        <f>VLOOKUP(B685,'Full FBS'!$B$18:$M$2049,9,0)</f>
        <v>0</v>
      </c>
      <c r="K685" s="156">
        <f>VLOOKUP(B685,'Full FBS'!$B$18:$M$2049,10,0)</f>
        <v>9</v>
      </c>
      <c r="L685" s="156">
        <f>VLOOKUP(B685,'Full FBS'!$B$18:$M$2049,11,0)</f>
        <v>118</v>
      </c>
      <c r="M685" s="156">
        <f>VLOOKUP(B685,'Full FBS'!$B$18:$M$2049,12,0)</f>
        <v>0</v>
      </c>
      <c r="N685" s="153">
        <f>SUM(G685*$D$8+H685*$D$5+I685*$D$9+J685*$D$6+K685*$D$11+L685*$D$10+M685*$D$7)</f>
        <v>16.3</v>
      </c>
      <c r="O685" s="159">
        <f>VLOOKUP(B685, 'Full FBS'!$B$18:$P$2049, 14, FALSE)</f>
        <v>1</v>
      </c>
      <c r="P685" s="160">
        <f>SUM((((I685+L685)/1200*0.35)+(J685+M685)/14*0.35)+(K685/90)*0.3)*100*O685</f>
        <v>6.4416666666666664</v>
      </c>
      <c r="Q685" s="29"/>
      <c r="R685" s="14"/>
      <c r="S685" s="14"/>
      <c r="T685" s="14"/>
      <c r="U685" s="14"/>
    </row>
    <row r="686" spans="1:21" ht="13.5" customHeight="1">
      <c r="A686" s="154">
        <f>RANK(N686,$N$18:$N$850)</f>
        <v>669</v>
      </c>
      <c r="B686" s="148" t="s">
        <v>1164</v>
      </c>
      <c r="C686" s="148" t="s">
        <v>440</v>
      </c>
      <c r="D686" s="149" t="s">
        <v>43</v>
      </c>
      <c r="E686" s="149" t="s">
        <v>36</v>
      </c>
      <c r="F686" s="149" t="s">
        <v>41</v>
      </c>
      <c r="G686" s="156">
        <f>VLOOKUP(B686,'Full FBS'!$B$18:$M$2049,6,0)</f>
        <v>0</v>
      </c>
      <c r="H686" s="156">
        <f>VLOOKUP(B686,'Full FBS'!$B$18:$M$2049,7,0)</f>
        <v>0</v>
      </c>
      <c r="I686" s="156">
        <f>VLOOKUP(B686,'Full FBS'!$B$18:$M$2049,8,0)</f>
        <v>0</v>
      </c>
      <c r="J686" s="156">
        <f>VLOOKUP(B686,'Full FBS'!$B$18:$M$2049,9,0)</f>
        <v>0</v>
      </c>
      <c r="K686" s="156">
        <f>VLOOKUP(B686,'Full FBS'!$B$18:$M$2049,10,0)</f>
        <v>7</v>
      </c>
      <c r="L686" s="156">
        <f>VLOOKUP(B686,'Full FBS'!$B$18:$M$2049,11,0)</f>
        <v>67</v>
      </c>
      <c r="M686" s="156">
        <f>VLOOKUP(B686,'Full FBS'!$B$18:$M$2049,12,0)</f>
        <v>1</v>
      </c>
      <c r="N686" s="153">
        <f>SUM(G686*$D$8+H686*$D$5+I686*$D$9+J686*$D$6+K686*$D$11+L686*$D$10+M686*$D$7)</f>
        <v>16.2</v>
      </c>
      <c r="O686" s="159">
        <f>VLOOKUP(B686, 'Full FBS'!$B$18:$P$2049, 14, FALSE)</f>
        <v>1</v>
      </c>
      <c r="P686" s="160">
        <f>SUM((((I686+L686)/1200*0.35)+(J686+M686)/14*0.35)+(K686/90)*0.3)*100*O686</f>
        <v>6.7874999999999988</v>
      </c>
      <c r="Q686" s="29"/>
      <c r="R686" s="14"/>
      <c r="S686" s="14"/>
      <c r="T686" s="14"/>
      <c r="U686" s="14"/>
    </row>
    <row r="687" spans="1:21" ht="13.5" customHeight="1">
      <c r="A687" s="154">
        <f>RANK(N687,$N$18:$N$850)</f>
        <v>670</v>
      </c>
      <c r="B687" s="148" t="s">
        <v>1736</v>
      </c>
      <c r="C687" s="148" t="s">
        <v>416</v>
      </c>
      <c r="D687" s="149" t="s">
        <v>43</v>
      </c>
      <c r="E687" s="149" t="s">
        <v>1965</v>
      </c>
      <c r="F687" s="149" t="s">
        <v>37</v>
      </c>
      <c r="G687" s="156">
        <f>VLOOKUP(B687,'Full FBS'!$B$18:$M$2049,6,0)</f>
        <v>0</v>
      </c>
      <c r="H687" s="156">
        <f>VLOOKUP(B687,'Full FBS'!$B$18:$M$2049,7,0)</f>
        <v>0</v>
      </c>
      <c r="I687" s="156">
        <f>VLOOKUP(B687,'Full FBS'!$B$18:$M$2049,8,0)</f>
        <v>0</v>
      </c>
      <c r="J687" s="156">
        <f>VLOOKUP(B687,'Full FBS'!$B$18:$M$2049,9,0)</f>
        <v>0</v>
      </c>
      <c r="K687" s="156">
        <f>VLOOKUP(B687,'Full FBS'!$B$18:$M$2049,10,0)</f>
        <v>6</v>
      </c>
      <c r="L687" s="156">
        <f>VLOOKUP(B687,'Full FBS'!$B$18:$M$2049,11,0)</f>
        <v>70</v>
      </c>
      <c r="M687" s="156">
        <f>VLOOKUP(B687,'Full FBS'!$B$18:$M$2049,12,0)</f>
        <v>1</v>
      </c>
      <c r="N687" s="153">
        <f>SUM(G687*$D$8+H687*$D$5+I687*$D$9+J687*$D$6+K687*$D$11+L687*$D$10+M687*$D$7)</f>
        <v>16</v>
      </c>
      <c r="O687" s="159">
        <f>VLOOKUP(B687, 'Full FBS'!$B$18:$P$2049, 14, FALSE)</f>
        <v>1</v>
      </c>
      <c r="P687" s="160">
        <f>SUM((((I687+L687)/1200*0.35)+(J687+M687)/14*0.35)+(K687/90)*0.3)*100*O687</f>
        <v>6.5416666666666661</v>
      </c>
      <c r="Q687" s="29"/>
      <c r="R687" s="14"/>
      <c r="S687" s="14"/>
      <c r="T687" s="14"/>
      <c r="U687" s="14"/>
    </row>
    <row r="688" spans="1:21" ht="13.5" customHeight="1">
      <c r="A688" s="154">
        <f>RANK(N688,$N$18:$N$850)</f>
        <v>671</v>
      </c>
      <c r="B688" s="148" t="s">
        <v>1329</v>
      </c>
      <c r="C688" s="148" t="s">
        <v>449</v>
      </c>
      <c r="D688" s="149" t="s">
        <v>43</v>
      </c>
      <c r="E688" s="149" t="s">
        <v>36</v>
      </c>
      <c r="F688" s="149" t="s">
        <v>337</v>
      </c>
      <c r="G688" s="156">
        <f>VLOOKUP(B688,'Full FBS'!$B$18:$M$2049,6,0)</f>
        <v>0</v>
      </c>
      <c r="H688" s="156">
        <f>VLOOKUP(B688,'Full FBS'!$B$18:$M$2049,7,0)</f>
        <v>0</v>
      </c>
      <c r="I688" s="156">
        <f>VLOOKUP(B688,'Full FBS'!$B$18:$M$2049,8,0)</f>
        <v>0</v>
      </c>
      <c r="J688" s="156">
        <f>VLOOKUP(B688,'Full FBS'!$B$18:$M$2049,9,0)</f>
        <v>0</v>
      </c>
      <c r="K688" s="156">
        <f>VLOOKUP(B688,'Full FBS'!$B$18:$M$2049,10,0)</f>
        <v>9</v>
      </c>
      <c r="L688" s="156">
        <f>VLOOKUP(B688,'Full FBS'!$B$18:$M$2049,11,0)</f>
        <v>103</v>
      </c>
      <c r="M688" s="156">
        <f>VLOOKUP(B688,'Full FBS'!$B$18:$M$2049,12,0)</f>
        <v>0</v>
      </c>
      <c r="N688" s="153">
        <f>SUM(G688*$D$8+H688*$D$5+I688*$D$9+J688*$D$6+K688*$D$11+L688*$D$10+M688*$D$7)</f>
        <v>14.8</v>
      </c>
      <c r="O688" s="159">
        <f>VLOOKUP(B688, 'Full FBS'!$B$18:$P$2049, 14, FALSE)</f>
        <v>1</v>
      </c>
      <c r="P688" s="160">
        <f>SUM((((I688+L688)/1200*0.35)+(J688+M688)/14*0.35)+(K688/90)*0.3)*100*O688</f>
        <v>6.0041666666666664</v>
      </c>
      <c r="Q688" s="29"/>
      <c r="R688" s="14"/>
      <c r="S688" s="14"/>
      <c r="T688" s="14"/>
      <c r="U688" s="14"/>
    </row>
    <row r="689" spans="1:21" ht="13.5" customHeight="1">
      <c r="A689" s="154">
        <f>RANK(N689,$N$18:$N$850)</f>
        <v>672</v>
      </c>
      <c r="B689" s="148" t="s">
        <v>1181</v>
      </c>
      <c r="C689" s="148" t="s">
        <v>1911</v>
      </c>
      <c r="D689" s="149" t="s">
        <v>43</v>
      </c>
      <c r="E689" s="149" t="s">
        <v>34</v>
      </c>
      <c r="F689" s="149" t="s">
        <v>41</v>
      </c>
      <c r="G689" s="156">
        <f>VLOOKUP(B689,'Full FBS'!$B$18:$M$2049,6,0)</f>
        <v>0</v>
      </c>
      <c r="H689" s="156">
        <f>VLOOKUP(B689,'Full FBS'!$B$18:$M$2049,7,0)</f>
        <v>0</v>
      </c>
      <c r="I689" s="156">
        <f>VLOOKUP(B689,'Full FBS'!$B$18:$M$2049,8,0)</f>
        <v>0</v>
      </c>
      <c r="J689" s="156">
        <f>VLOOKUP(B689,'Full FBS'!$B$18:$M$2049,9,0)</f>
        <v>0</v>
      </c>
      <c r="K689" s="156">
        <f>VLOOKUP(B689,'Full FBS'!$B$18:$M$2049,10,0)</f>
        <v>7</v>
      </c>
      <c r="L689" s="156">
        <f>VLOOKUP(B689,'Full FBS'!$B$18:$M$2049,11,0)</f>
        <v>80</v>
      </c>
      <c r="M689" s="156">
        <f>VLOOKUP(B689,'Full FBS'!$B$18:$M$2049,12,0)</f>
        <v>0</v>
      </c>
      <c r="N689" s="153">
        <f>SUM(G689*$D$8+H689*$D$5+I689*$D$9+J689*$D$6+K689*$D$11+L689*$D$10+M689*$D$7)</f>
        <v>11.5</v>
      </c>
      <c r="O689" s="159">
        <f>VLOOKUP(B689, 'Full FBS'!$B$18:$P$2049, 14, FALSE)</f>
        <v>1</v>
      </c>
      <c r="P689" s="160">
        <f>SUM((((I689+L689)/1200*0.35)+(J689+M689)/14*0.35)+(K689/90)*0.3)*100*O689</f>
        <v>4.6666666666666661</v>
      </c>
      <c r="Q689" s="29"/>
      <c r="R689" s="14"/>
      <c r="S689" s="14"/>
      <c r="T689" s="14"/>
      <c r="U689" s="14"/>
    </row>
    <row r="690" spans="1:21" ht="13.5" customHeight="1">
      <c r="A690" s="154">
        <f>RANK(N690,$N$18:$N$850)</f>
        <v>673</v>
      </c>
      <c r="B690" s="148" t="s">
        <v>823</v>
      </c>
      <c r="C690" s="148" t="s">
        <v>408</v>
      </c>
      <c r="D690" s="149" t="s">
        <v>43</v>
      </c>
      <c r="E690" s="149" t="s">
        <v>38</v>
      </c>
      <c r="F690" s="149" t="s">
        <v>37</v>
      </c>
      <c r="G690" s="156">
        <f>VLOOKUP(B690,'Full FBS'!$B$18:$M$2049,6,0)</f>
        <v>0</v>
      </c>
      <c r="H690" s="156">
        <f>VLOOKUP(B690,'Full FBS'!$B$18:$M$2049,7,0)</f>
        <v>0</v>
      </c>
      <c r="I690" s="156">
        <f>VLOOKUP(B690,'Full FBS'!$B$18:$M$2049,8,0)</f>
        <v>0</v>
      </c>
      <c r="J690" s="156">
        <f>VLOOKUP(B690,'Full FBS'!$B$18:$M$2049,9,0)</f>
        <v>0</v>
      </c>
      <c r="K690" s="156">
        <f>VLOOKUP(B690,'Full FBS'!$B$18:$M$2049,10,0)</f>
        <v>0</v>
      </c>
      <c r="L690" s="156">
        <f>VLOOKUP(B690,'Full FBS'!$B$18:$M$2049,11,0)</f>
        <v>0</v>
      </c>
      <c r="M690" s="156">
        <f>VLOOKUP(B690,'Full FBS'!$B$18:$M$2049,12,0)</f>
        <v>0</v>
      </c>
      <c r="N690" s="153">
        <f>SUM(G690*$D$8+H690*$D$5+I690*$D$9+J690*$D$6+K690*$D$11+L690*$D$10+M690*$D$7)</f>
        <v>0</v>
      </c>
      <c r="O690" s="159">
        <f>VLOOKUP(B690, 'Full FBS'!$B$18:$P$2049, 14, FALSE)</f>
        <v>1</v>
      </c>
      <c r="P690" s="160">
        <f>SUM((((I690+L690)/1200*0.35)+(J690+M690)/14*0.35)+(K690/90)*0.3)*100*O690</f>
        <v>0</v>
      </c>
      <c r="Q690" s="29"/>
      <c r="R690" s="14"/>
      <c r="S690" s="14"/>
      <c r="T690" s="14"/>
      <c r="U690" s="14"/>
    </row>
    <row r="691" spans="1:21" ht="13.5" customHeight="1">
      <c r="A691" s="154">
        <f>RANK(N691,$N$18:$N$850)</f>
        <v>673</v>
      </c>
      <c r="B691" s="148" t="s">
        <v>2211</v>
      </c>
      <c r="C691" s="148" t="s">
        <v>1923</v>
      </c>
      <c r="D691" s="149" t="s">
        <v>43</v>
      </c>
      <c r="E691" s="149" t="s">
        <v>1965</v>
      </c>
      <c r="F691" s="149" t="s">
        <v>336</v>
      </c>
      <c r="G691" s="156">
        <f>VLOOKUP(B691,'Full FBS'!$B$18:$M$2049,6,0)</f>
        <v>0</v>
      </c>
      <c r="H691" s="156">
        <f>VLOOKUP(B691,'Full FBS'!$B$18:$M$2049,7,0)</f>
        <v>0</v>
      </c>
      <c r="I691" s="156">
        <f>VLOOKUP(B691,'Full FBS'!$B$18:$M$2049,8,0)</f>
        <v>0</v>
      </c>
      <c r="J691" s="156">
        <f>VLOOKUP(B691,'Full FBS'!$B$18:$M$2049,9,0)</f>
        <v>0</v>
      </c>
      <c r="K691" s="156">
        <f>VLOOKUP(B691,'Full FBS'!$B$18:$M$2049,10,0)</f>
        <v>0</v>
      </c>
      <c r="L691" s="156">
        <f>VLOOKUP(B691,'Full FBS'!$B$18:$M$2049,11,0)</f>
        <v>0</v>
      </c>
      <c r="M691" s="156">
        <f>VLOOKUP(B691,'Full FBS'!$B$18:$M$2049,12,0)</f>
        <v>0</v>
      </c>
      <c r="N691" s="153">
        <f>SUM(G691*$D$8+H691*$D$5+I691*$D$9+J691*$D$6+K691*$D$11+L691*$D$10+M691*$D$7)</f>
        <v>0</v>
      </c>
      <c r="O691" s="159">
        <f>VLOOKUP(B691, 'Full FBS'!$B$18:$P$2049, 14, FALSE)</f>
        <v>1</v>
      </c>
      <c r="P691" s="160">
        <f>SUM((((I691+L691)/1200*0.35)+(J691+M691)/14*0.35)+(K691/90)*0.3)*100*O691</f>
        <v>0</v>
      </c>
      <c r="Q691" s="29"/>
      <c r="R691" s="14"/>
      <c r="S691" s="14"/>
      <c r="T691" s="14"/>
      <c r="U691" s="14"/>
    </row>
    <row r="692" spans="1:21" ht="13.5" customHeight="1">
      <c r="A692" s="154">
        <f>RANK(N692,$N$18:$N$850)</f>
        <v>673</v>
      </c>
      <c r="B692" s="148" t="s">
        <v>686</v>
      </c>
      <c r="C692" s="148" t="s">
        <v>1912</v>
      </c>
      <c r="D692" s="149" t="s">
        <v>43</v>
      </c>
      <c r="E692" s="149" t="s">
        <v>34</v>
      </c>
      <c r="F692" s="149" t="s">
        <v>47</v>
      </c>
      <c r="G692" s="156">
        <f>VLOOKUP(B692,'Full FBS'!$B$18:$M$2049,6,0)</f>
        <v>0</v>
      </c>
      <c r="H692" s="156">
        <f>VLOOKUP(B692,'Full FBS'!$B$18:$M$2049,7,0)</f>
        <v>0</v>
      </c>
      <c r="I692" s="156">
        <f>VLOOKUP(B692,'Full FBS'!$B$18:$M$2049,8,0)</f>
        <v>0</v>
      </c>
      <c r="J692" s="156">
        <f>VLOOKUP(B692,'Full FBS'!$B$18:$M$2049,9,0)</f>
        <v>0</v>
      </c>
      <c r="K692" s="156">
        <f>VLOOKUP(B692,'Full FBS'!$B$18:$M$2049,10,0)</f>
        <v>0</v>
      </c>
      <c r="L692" s="156">
        <f>VLOOKUP(B692,'Full FBS'!$B$18:$M$2049,11,0)</f>
        <v>0</v>
      </c>
      <c r="M692" s="156">
        <f>VLOOKUP(B692,'Full FBS'!$B$18:$M$2049,12,0)</f>
        <v>0</v>
      </c>
      <c r="N692" s="153">
        <f>SUM(G692*$D$8+H692*$D$5+I692*$D$9+J692*$D$6+K692*$D$11+L692*$D$10+M692*$D$7)</f>
        <v>0</v>
      </c>
      <c r="O692" s="159">
        <f>VLOOKUP(B692, 'Full FBS'!$B$18:$P$2049, 14, FALSE)</f>
        <v>1</v>
      </c>
      <c r="P692" s="160">
        <f>SUM((((I692+L692)/1200*0.35)+(J692+M692)/14*0.35)+(K692/90)*0.3)*100*O692</f>
        <v>0</v>
      </c>
      <c r="Q692" s="29"/>
      <c r="R692" s="14"/>
      <c r="S692" s="14"/>
      <c r="T692" s="14"/>
      <c r="U692" s="14"/>
    </row>
    <row r="693" spans="1:21" ht="13.5" customHeight="1">
      <c r="A693" s="154">
        <f>RANK(N693,$N$18:$N$850)</f>
        <v>673</v>
      </c>
      <c r="B693" s="148" t="s">
        <v>1079</v>
      </c>
      <c r="C693" s="148" t="s">
        <v>1039</v>
      </c>
      <c r="D693" s="149" t="s">
        <v>43</v>
      </c>
      <c r="E693" s="149" t="s">
        <v>38</v>
      </c>
      <c r="F693" s="149" t="s">
        <v>35</v>
      </c>
      <c r="G693" s="156">
        <f>VLOOKUP(B693,'Full FBS'!$B$18:$M$2049,6,0)</f>
        <v>0</v>
      </c>
      <c r="H693" s="156">
        <f>VLOOKUP(B693,'Full FBS'!$B$18:$M$2049,7,0)</f>
        <v>0</v>
      </c>
      <c r="I693" s="156">
        <f>VLOOKUP(B693,'Full FBS'!$B$18:$M$2049,8,0)</f>
        <v>0</v>
      </c>
      <c r="J693" s="156">
        <f>VLOOKUP(B693,'Full FBS'!$B$18:$M$2049,9,0)</f>
        <v>0</v>
      </c>
      <c r="K693" s="156">
        <f>VLOOKUP(B693,'Full FBS'!$B$18:$M$2049,10,0)</f>
        <v>0</v>
      </c>
      <c r="L693" s="156">
        <f>VLOOKUP(B693,'Full FBS'!$B$18:$M$2049,11,0)</f>
        <v>0</v>
      </c>
      <c r="M693" s="156">
        <f>VLOOKUP(B693,'Full FBS'!$B$18:$M$2049,12,0)</f>
        <v>0</v>
      </c>
      <c r="N693" s="153">
        <f>SUM(G693*$D$8+H693*$D$5+I693*$D$9+J693*$D$6+K693*$D$11+L693*$D$10+M693*$D$7)</f>
        <v>0</v>
      </c>
      <c r="O693" s="159">
        <f>VLOOKUP(B693, 'Full FBS'!$B$18:$P$2049, 14, FALSE)</f>
        <v>1</v>
      </c>
      <c r="P693" s="160">
        <f>SUM((((I693+L693)/1200*0.35)+(J693+M693)/14*0.35)+(K693/90)*0.3)*100*O693</f>
        <v>0</v>
      </c>
      <c r="Q693" s="29"/>
      <c r="R693" s="14"/>
      <c r="S693" s="14"/>
      <c r="T693" s="14"/>
      <c r="U693" s="14"/>
    </row>
    <row r="694" spans="1:21" ht="13.5" customHeight="1">
      <c r="A694" s="154">
        <f>RANK(N694,$N$18:$N$850)</f>
        <v>673</v>
      </c>
      <c r="B694" s="148" t="s">
        <v>2033</v>
      </c>
      <c r="C694" s="148" t="s">
        <v>1039</v>
      </c>
      <c r="D694" s="149" t="s">
        <v>43</v>
      </c>
      <c r="E694" s="149" t="s">
        <v>34</v>
      </c>
      <c r="F694" s="149" t="s">
        <v>35</v>
      </c>
      <c r="G694" s="156">
        <f>VLOOKUP(B694,'Full FBS'!$B$18:$M$2049,6,0)</f>
        <v>0</v>
      </c>
      <c r="H694" s="156">
        <f>VLOOKUP(B694,'Full FBS'!$B$18:$M$2049,7,0)</f>
        <v>0</v>
      </c>
      <c r="I694" s="156">
        <f>VLOOKUP(B694,'Full FBS'!$B$18:$M$2049,8,0)</f>
        <v>0</v>
      </c>
      <c r="J694" s="156">
        <f>VLOOKUP(B694,'Full FBS'!$B$18:$M$2049,9,0)</f>
        <v>0</v>
      </c>
      <c r="K694" s="156">
        <f>VLOOKUP(B694,'Full FBS'!$B$18:$M$2049,10,0)</f>
        <v>0</v>
      </c>
      <c r="L694" s="156">
        <f>VLOOKUP(B694,'Full FBS'!$B$18:$M$2049,11,0)</f>
        <v>0</v>
      </c>
      <c r="M694" s="156">
        <f>VLOOKUP(B694,'Full FBS'!$B$18:$M$2049,12,0)</f>
        <v>0</v>
      </c>
      <c r="N694" s="153">
        <f>SUM(G694*$D$8+H694*$D$5+I694*$D$9+J694*$D$6+K694*$D$11+L694*$D$10+M694*$D$7)</f>
        <v>0</v>
      </c>
      <c r="O694" s="159">
        <f>VLOOKUP(B694, 'Full FBS'!$B$18:$P$2049, 14, FALSE)</f>
        <v>1</v>
      </c>
      <c r="P694" s="160">
        <f>SUM((((I694+L694)/1200*0.35)+(J694+M694)/14*0.35)+(K694/90)*0.3)*100*O694</f>
        <v>0</v>
      </c>
      <c r="Q694" s="29"/>
      <c r="R694" s="14"/>
      <c r="S694" s="14"/>
      <c r="T694" s="14"/>
      <c r="U694" s="14"/>
    </row>
    <row r="695" spans="1:21" ht="13.5" customHeight="1">
      <c r="A695" s="154">
        <f>RANK(N695,$N$18:$N$850)</f>
        <v>673</v>
      </c>
      <c r="B695" s="148" t="s">
        <v>2034</v>
      </c>
      <c r="C695" s="148" t="s">
        <v>1039</v>
      </c>
      <c r="D695" s="149" t="s">
        <v>43</v>
      </c>
      <c r="E695" s="149" t="s">
        <v>38</v>
      </c>
      <c r="F695" s="149" t="s">
        <v>35</v>
      </c>
      <c r="G695" s="156">
        <f>VLOOKUP(B695,'Full FBS'!$B$18:$M$2049,6,0)</f>
        <v>0</v>
      </c>
      <c r="H695" s="156">
        <f>VLOOKUP(B695,'Full FBS'!$B$18:$M$2049,7,0)</f>
        <v>0</v>
      </c>
      <c r="I695" s="156">
        <f>VLOOKUP(B695,'Full FBS'!$B$18:$M$2049,8,0)</f>
        <v>0</v>
      </c>
      <c r="J695" s="156">
        <f>VLOOKUP(B695,'Full FBS'!$B$18:$M$2049,9,0)</f>
        <v>0</v>
      </c>
      <c r="K695" s="156">
        <f>VLOOKUP(B695,'Full FBS'!$B$18:$M$2049,10,0)</f>
        <v>0</v>
      </c>
      <c r="L695" s="156">
        <f>VLOOKUP(B695,'Full FBS'!$B$18:$M$2049,11,0)</f>
        <v>0</v>
      </c>
      <c r="M695" s="156">
        <f>VLOOKUP(B695,'Full FBS'!$B$18:$M$2049,12,0)</f>
        <v>0</v>
      </c>
      <c r="N695" s="153">
        <f>SUM(G695*$D$8+H695*$D$5+I695*$D$9+J695*$D$6+K695*$D$11+L695*$D$10+M695*$D$7)</f>
        <v>0</v>
      </c>
      <c r="O695" s="159">
        <f>VLOOKUP(B695, 'Full FBS'!$B$18:$P$2049, 14, FALSE)</f>
        <v>1</v>
      </c>
      <c r="P695" s="160">
        <f>SUM((((I695+L695)/1200*0.35)+(J695+M695)/14*0.35)+(K695/90)*0.3)*100*O695</f>
        <v>0</v>
      </c>
      <c r="Q695" s="29"/>
      <c r="R695" s="14"/>
      <c r="S695" s="14"/>
      <c r="T695" s="14"/>
      <c r="U695" s="14"/>
    </row>
    <row r="696" spans="1:21" ht="13.5" customHeight="1">
      <c r="A696" s="154">
        <f>RANK(N696,$N$18:$N$850)</f>
        <v>673</v>
      </c>
      <c r="B696" s="148" t="s">
        <v>2036</v>
      </c>
      <c r="C696" s="148" t="s">
        <v>434</v>
      </c>
      <c r="D696" s="149" t="s">
        <v>43</v>
      </c>
      <c r="E696" s="149" t="s">
        <v>38</v>
      </c>
      <c r="F696" s="149" t="s">
        <v>41</v>
      </c>
      <c r="G696" s="156">
        <f>VLOOKUP(B696,'Full FBS'!$B$18:$M$2049,6,0)</f>
        <v>0</v>
      </c>
      <c r="H696" s="156">
        <f>VLOOKUP(B696,'Full FBS'!$B$18:$M$2049,7,0)</f>
        <v>0</v>
      </c>
      <c r="I696" s="156">
        <f>VLOOKUP(B696,'Full FBS'!$B$18:$M$2049,8,0)</f>
        <v>0</v>
      </c>
      <c r="J696" s="156">
        <f>VLOOKUP(B696,'Full FBS'!$B$18:$M$2049,9,0)</f>
        <v>0</v>
      </c>
      <c r="K696" s="156">
        <f>VLOOKUP(B696,'Full FBS'!$B$18:$M$2049,10,0)</f>
        <v>0</v>
      </c>
      <c r="L696" s="156">
        <f>VLOOKUP(B696,'Full FBS'!$B$18:$M$2049,11,0)</f>
        <v>0</v>
      </c>
      <c r="M696" s="156">
        <f>VLOOKUP(B696,'Full FBS'!$B$18:$M$2049,12,0)</f>
        <v>0</v>
      </c>
      <c r="N696" s="153">
        <f>SUM(G696*$D$8+H696*$D$5+I696*$D$9+J696*$D$6+K696*$D$11+L696*$D$10+M696*$D$7)</f>
        <v>0</v>
      </c>
      <c r="O696" s="159">
        <f>VLOOKUP(B696, 'Full FBS'!$B$18:$P$2049, 14, FALSE)</f>
        <v>1</v>
      </c>
      <c r="P696" s="160">
        <f>SUM((((I696+L696)/1200*0.35)+(J696+M696)/14*0.35)+(K696/90)*0.3)*100*O696</f>
        <v>0</v>
      </c>
      <c r="Q696" s="29"/>
      <c r="R696" s="14"/>
      <c r="S696" s="14"/>
      <c r="T696" s="14"/>
      <c r="U696" s="14"/>
    </row>
    <row r="697" spans="1:21" ht="13.5" customHeight="1">
      <c r="A697" s="154">
        <f>RANK(N697,$N$18:$N$850)</f>
        <v>673</v>
      </c>
      <c r="B697" s="148" t="s">
        <v>2038</v>
      </c>
      <c r="C697" s="148" t="s">
        <v>405</v>
      </c>
      <c r="D697" s="149" t="s">
        <v>43</v>
      </c>
      <c r="E697" s="149" t="s">
        <v>40</v>
      </c>
      <c r="F697" s="149" t="s">
        <v>37</v>
      </c>
      <c r="G697" s="156">
        <f>VLOOKUP(B697,'Full FBS'!$B$18:$M$2049,6,0)</f>
        <v>0</v>
      </c>
      <c r="H697" s="156">
        <f>VLOOKUP(B697,'Full FBS'!$B$18:$M$2049,7,0)</f>
        <v>0</v>
      </c>
      <c r="I697" s="156">
        <f>VLOOKUP(B697,'Full FBS'!$B$18:$M$2049,8,0)</f>
        <v>0</v>
      </c>
      <c r="J697" s="156">
        <f>VLOOKUP(B697,'Full FBS'!$B$18:$M$2049,9,0)</f>
        <v>0</v>
      </c>
      <c r="K697" s="156">
        <f>VLOOKUP(B697,'Full FBS'!$B$18:$M$2049,10,0)</f>
        <v>0</v>
      </c>
      <c r="L697" s="156">
        <f>VLOOKUP(B697,'Full FBS'!$B$18:$M$2049,11,0)</f>
        <v>0</v>
      </c>
      <c r="M697" s="156">
        <f>VLOOKUP(B697,'Full FBS'!$B$18:$M$2049,12,0)</f>
        <v>0</v>
      </c>
      <c r="N697" s="153">
        <f>SUM(G697*$D$8+H697*$D$5+I697*$D$9+J697*$D$6+K697*$D$11+L697*$D$10+M697*$D$7)</f>
        <v>0</v>
      </c>
      <c r="O697" s="159">
        <f>VLOOKUP(B697, 'Full FBS'!$B$18:$P$2049, 14, FALSE)</f>
        <v>1</v>
      </c>
      <c r="P697" s="160">
        <f>SUM((((I697+L697)/1200*0.35)+(J697+M697)/14*0.35)+(K697/90)*0.3)*100*O697</f>
        <v>0</v>
      </c>
      <c r="Q697" s="29"/>
      <c r="R697" s="14"/>
      <c r="S697" s="14"/>
      <c r="T697" s="14"/>
      <c r="U697" s="14"/>
    </row>
    <row r="698" spans="1:21" ht="13.5" customHeight="1">
      <c r="A698" s="154">
        <f>RANK(N698,$N$18:$N$850)</f>
        <v>673</v>
      </c>
      <c r="B698" s="148" t="s">
        <v>1097</v>
      </c>
      <c r="C698" s="148" t="s">
        <v>1905</v>
      </c>
      <c r="D698" s="149" t="s">
        <v>43</v>
      </c>
      <c r="E698" s="149" t="s">
        <v>36</v>
      </c>
      <c r="F698" s="149" t="s">
        <v>1966</v>
      </c>
      <c r="G698" s="156">
        <f>VLOOKUP(B698,'Full FBS'!$B$18:$M$2049,6,0)</f>
        <v>0</v>
      </c>
      <c r="H698" s="156">
        <f>VLOOKUP(B698,'Full FBS'!$B$18:$M$2049,7,0)</f>
        <v>0</v>
      </c>
      <c r="I698" s="156">
        <f>VLOOKUP(B698,'Full FBS'!$B$18:$M$2049,8,0)</f>
        <v>0</v>
      </c>
      <c r="J698" s="156">
        <f>VLOOKUP(B698,'Full FBS'!$B$18:$M$2049,9,0)</f>
        <v>0</v>
      </c>
      <c r="K698" s="156">
        <f>VLOOKUP(B698,'Full FBS'!$B$18:$M$2049,10,0)</f>
        <v>0</v>
      </c>
      <c r="L698" s="156">
        <f>VLOOKUP(B698,'Full FBS'!$B$18:$M$2049,11,0)</f>
        <v>0</v>
      </c>
      <c r="M698" s="156">
        <f>VLOOKUP(B698,'Full FBS'!$B$18:$M$2049,12,0)</f>
        <v>0</v>
      </c>
      <c r="N698" s="153">
        <f>SUM(G698*$D$8+H698*$D$5+I698*$D$9+J698*$D$6+K698*$D$11+L698*$D$10+M698*$D$7)</f>
        <v>0</v>
      </c>
      <c r="O698" s="159">
        <f>VLOOKUP(B698, 'Full FBS'!$B$18:$P$2049, 14, FALSE)</f>
        <v>1</v>
      </c>
      <c r="P698" s="160">
        <f>SUM((((I698+L698)/1200*0.35)+(J698+M698)/14*0.35)+(K698/90)*0.3)*100*O698</f>
        <v>0</v>
      </c>
      <c r="Q698" s="29"/>
      <c r="R698" s="14"/>
      <c r="S698" s="14"/>
      <c r="T698" s="14"/>
      <c r="U698" s="14"/>
    </row>
    <row r="699" spans="1:21" ht="13.5" customHeight="1">
      <c r="A699" s="154">
        <f>RANK(N699,$N$18:$N$850)</f>
        <v>673</v>
      </c>
      <c r="B699" s="148" t="s">
        <v>1101</v>
      </c>
      <c r="C699" s="148" t="s">
        <v>1906</v>
      </c>
      <c r="D699" s="149" t="s">
        <v>43</v>
      </c>
      <c r="E699" s="149" t="s">
        <v>34</v>
      </c>
      <c r="F699" s="149" t="s">
        <v>336</v>
      </c>
      <c r="G699" s="156">
        <f>VLOOKUP(B699,'Full FBS'!$B$18:$M$2049,6,0)</f>
        <v>0</v>
      </c>
      <c r="H699" s="156">
        <f>VLOOKUP(B699,'Full FBS'!$B$18:$M$2049,7,0)</f>
        <v>0</v>
      </c>
      <c r="I699" s="156">
        <f>VLOOKUP(B699,'Full FBS'!$B$18:$M$2049,8,0)</f>
        <v>0</v>
      </c>
      <c r="J699" s="156">
        <f>VLOOKUP(B699,'Full FBS'!$B$18:$M$2049,9,0)</f>
        <v>0</v>
      </c>
      <c r="K699" s="156">
        <f>VLOOKUP(B699,'Full FBS'!$B$18:$M$2049,10,0)</f>
        <v>0</v>
      </c>
      <c r="L699" s="156">
        <f>VLOOKUP(B699,'Full FBS'!$B$18:$M$2049,11,0)</f>
        <v>0</v>
      </c>
      <c r="M699" s="156">
        <f>VLOOKUP(B699,'Full FBS'!$B$18:$M$2049,12,0)</f>
        <v>0</v>
      </c>
      <c r="N699" s="153">
        <f>SUM(G699*$D$8+H699*$D$5+I699*$D$9+J699*$D$6+K699*$D$11+L699*$D$10+M699*$D$7)</f>
        <v>0</v>
      </c>
      <c r="O699" s="159">
        <f>VLOOKUP(B699, 'Full FBS'!$B$18:$P$2049, 14, FALSE)</f>
        <v>1</v>
      </c>
      <c r="P699" s="160">
        <f>SUM((((I699+L699)/1200*0.35)+(J699+M699)/14*0.35)+(K699/90)*0.3)*100*O699</f>
        <v>0</v>
      </c>
      <c r="Q699" s="29"/>
      <c r="R699" s="14"/>
      <c r="S699" s="14"/>
      <c r="T699" s="14"/>
      <c r="U699" s="14"/>
    </row>
    <row r="700" spans="1:21" ht="13.5" customHeight="1">
      <c r="A700" s="154">
        <f>RANK(N700,$N$18:$N$850)</f>
        <v>673</v>
      </c>
      <c r="B700" s="148" t="s">
        <v>527</v>
      </c>
      <c r="C700" s="148" t="s">
        <v>435</v>
      </c>
      <c r="D700" s="149" t="s">
        <v>43</v>
      </c>
      <c r="E700" s="149" t="s">
        <v>36</v>
      </c>
      <c r="F700" s="149" t="s">
        <v>336</v>
      </c>
      <c r="G700" s="156">
        <f>VLOOKUP(B700,'Full FBS'!$B$18:$M$2049,6,0)</f>
        <v>0</v>
      </c>
      <c r="H700" s="156">
        <f>VLOOKUP(B700,'Full FBS'!$B$18:$M$2049,7,0)</f>
        <v>0</v>
      </c>
      <c r="I700" s="156">
        <f>VLOOKUP(B700,'Full FBS'!$B$18:$M$2049,8,0)</f>
        <v>0</v>
      </c>
      <c r="J700" s="156">
        <f>VLOOKUP(B700,'Full FBS'!$B$18:$M$2049,9,0)</f>
        <v>0</v>
      </c>
      <c r="K700" s="156">
        <f>VLOOKUP(B700,'Full FBS'!$B$18:$M$2049,10,0)</f>
        <v>0</v>
      </c>
      <c r="L700" s="156">
        <f>VLOOKUP(B700,'Full FBS'!$B$18:$M$2049,11,0)</f>
        <v>0</v>
      </c>
      <c r="M700" s="156">
        <f>VLOOKUP(B700,'Full FBS'!$B$18:$M$2049,12,0)</f>
        <v>0</v>
      </c>
      <c r="N700" s="153">
        <f>SUM(G700*$D$8+H700*$D$5+I700*$D$9+J700*$D$6+K700*$D$11+L700*$D$10+M700*$D$7)</f>
        <v>0</v>
      </c>
      <c r="O700" s="159">
        <f>VLOOKUP(B700, 'Full FBS'!$B$18:$P$2049, 14, FALSE)</f>
        <v>1</v>
      </c>
      <c r="P700" s="160">
        <f>SUM((((I700+L700)/1200*0.35)+(J700+M700)/14*0.35)+(K700/90)*0.3)*100*O700</f>
        <v>0</v>
      </c>
      <c r="Q700" s="29"/>
      <c r="R700" s="14"/>
      <c r="S700" s="14"/>
      <c r="T700" s="14"/>
      <c r="U700" s="14"/>
    </row>
    <row r="701" spans="1:21" ht="13.5" customHeight="1">
      <c r="A701" s="154">
        <f>RANK(N701,$N$18:$N$850)</f>
        <v>673</v>
      </c>
      <c r="B701" s="148" t="s">
        <v>1109</v>
      </c>
      <c r="C701" s="148" t="s">
        <v>1049</v>
      </c>
      <c r="D701" s="149" t="s">
        <v>43</v>
      </c>
      <c r="E701" s="149" t="s">
        <v>36</v>
      </c>
      <c r="F701" s="149" t="s">
        <v>1966</v>
      </c>
      <c r="G701" s="156">
        <f>VLOOKUP(B701,'Full FBS'!$B$18:$M$2049,6,0)</f>
        <v>0</v>
      </c>
      <c r="H701" s="156">
        <f>VLOOKUP(B701,'Full FBS'!$B$18:$M$2049,7,0)</f>
        <v>0</v>
      </c>
      <c r="I701" s="156">
        <f>VLOOKUP(B701,'Full FBS'!$B$18:$M$2049,8,0)</f>
        <v>0</v>
      </c>
      <c r="J701" s="156">
        <f>VLOOKUP(B701,'Full FBS'!$B$18:$M$2049,9,0)</f>
        <v>0</v>
      </c>
      <c r="K701" s="156">
        <f>VLOOKUP(B701,'Full FBS'!$B$18:$M$2049,10,0)</f>
        <v>0</v>
      </c>
      <c r="L701" s="156">
        <f>VLOOKUP(B701,'Full FBS'!$B$18:$M$2049,11,0)</f>
        <v>0</v>
      </c>
      <c r="M701" s="156">
        <f>VLOOKUP(B701,'Full FBS'!$B$18:$M$2049,12,0)</f>
        <v>0</v>
      </c>
      <c r="N701" s="153">
        <f>SUM(G701*$D$8+H701*$D$5+I701*$D$9+J701*$D$6+K701*$D$11+L701*$D$10+M701*$D$7)</f>
        <v>0</v>
      </c>
      <c r="O701" s="159">
        <f>VLOOKUP(B701, 'Full FBS'!$B$18:$P$2049, 14, FALSE)</f>
        <v>1</v>
      </c>
      <c r="P701" s="160">
        <f>SUM((((I701+L701)/1200*0.35)+(J701+M701)/14*0.35)+(K701/90)*0.3)*100*O701</f>
        <v>0</v>
      </c>
      <c r="Q701" s="29"/>
      <c r="R701" s="14"/>
      <c r="S701" s="14"/>
      <c r="T701" s="14"/>
      <c r="U701" s="14"/>
    </row>
    <row r="702" spans="1:21" ht="13.5" customHeight="1">
      <c r="A702" s="154">
        <f>RANK(N702,$N$18:$N$850)</f>
        <v>673</v>
      </c>
      <c r="B702" s="148" t="s">
        <v>2044</v>
      </c>
      <c r="C702" s="148" t="s">
        <v>411</v>
      </c>
      <c r="D702" s="149" t="s">
        <v>43</v>
      </c>
      <c r="E702" s="149" t="s">
        <v>38</v>
      </c>
      <c r="F702" s="149" t="s">
        <v>37</v>
      </c>
      <c r="G702" s="156">
        <f>VLOOKUP(B702,'Full FBS'!$B$18:$M$2049,6,0)</f>
        <v>0</v>
      </c>
      <c r="H702" s="156">
        <f>VLOOKUP(B702,'Full FBS'!$B$18:$M$2049,7,0)</f>
        <v>0</v>
      </c>
      <c r="I702" s="156">
        <f>VLOOKUP(B702,'Full FBS'!$B$18:$M$2049,8,0)</f>
        <v>0</v>
      </c>
      <c r="J702" s="156">
        <f>VLOOKUP(B702,'Full FBS'!$B$18:$M$2049,9,0)</f>
        <v>0</v>
      </c>
      <c r="K702" s="156">
        <f>VLOOKUP(B702,'Full FBS'!$B$18:$M$2049,10,0)</f>
        <v>0</v>
      </c>
      <c r="L702" s="156">
        <f>VLOOKUP(B702,'Full FBS'!$B$18:$M$2049,11,0)</f>
        <v>0</v>
      </c>
      <c r="M702" s="156">
        <f>VLOOKUP(B702,'Full FBS'!$B$18:$M$2049,12,0)</f>
        <v>0</v>
      </c>
      <c r="N702" s="153">
        <f>SUM(G702*$D$8+H702*$D$5+I702*$D$9+J702*$D$6+K702*$D$11+L702*$D$10+M702*$D$7)</f>
        <v>0</v>
      </c>
      <c r="O702" s="159">
        <f>VLOOKUP(B702, 'Full FBS'!$B$18:$P$2049, 14, FALSE)</f>
        <v>1</v>
      </c>
      <c r="P702" s="160">
        <f>SUM((((I702+L702)/1200*0.35)+(J702+M702)/14*0.35)+(K702/90)*0.3)*100*O702</f>
        <v>0</v>
      </c>
      <c r="Q702" s="29"/>
      <c r="R702" s="14"/>
      <c r="S702" s="14"/>
      <c r="T702" s="14"/>
      <c r="U702" s="14"/>
    </row>
    <row r="703" spans="1:21" ht="13.5" customHeight="1">
      <c r="A703" s="154">
        <f>RANK(N703,$N$18:$N$850)</f>
        <v>673</v>
      </c>
      <c r="B703" s="148" t="s">
        <v>1120</v>
      </c>
      <c r="C703" s="148" t="s">
        <v>454</v>
      </c>
      <c r="D703" s="149" t="s">
        <v>43</v>
      </c>
      <c r="E703" s="149" t="s">
        <v>38</v>
      </c>
      <c r="F703" s="149" t="s">
        <v>47</v>
      </c>
      <c r="G703" s="156">
        <f>VLOOKUP(B703,'Full FBS'!$B$18:$M$2049,6,0)</f>
        <v>0</v>
      </c>
      <c r="H703" s="156">
        <f>VLOOKUP(B703,'Full FBS'!$B$18:$M$2049,7,0)</f>
        <v>0</v>
      </c>
      <c r="I703" s="156">
        <f>VLOOKUP(B703,'Full FBS'!$B$18:$M$2049,8,0)</f>
        <v>0</v>
      </c>
      <c r="J703" s="156">
        <f>VLOOKUP(B703,'Full FBS'!$B$18:$M$2049,9,0)</f>
        <v>0</v>
      </c>
      <c r="K703" s="156">
        <f>VLOOKUP(B703,'Full FBS'!$B$18:$M$2049,10,0)</f>
        <v>0</v>
      </c>
      <c r="L703" s="156">
        <f>VLOOKUP(B703,'Full FBS'!$B$18:$M$2049,11,0)</f>
        <v>0</v>
      </c>
      <c r="M703" s="156">
        <f>VLOOKUP(B703,'Full FBS'!$B$18:$M$2049,12,0)</f>
        <v>0</v>
      </c>
      <c r="N703" s="153">
        <f>SUM(G703*$D$8+H703*$D$5+I703*$D$9+J703*$D$6+K703*$D$11+L703*$D$10+M703*$D$7)</f>
        <v>0</v>
      </c>
      <c r="O703" s="159">
        <f>VLOOKUP(B703, 'Full FBS'!$B$18:$P$2049, 14, FALSE)</f>
        <v>1</v>
      </c>
      <c r="P703" s="160">
        <f>SUM((((I703+L703)/1200*0.35)+(J703+M703)/14*0.35)+(K703/90)*0.3)*100*O703</f>
        <v>0</v>
      </c>
      <c r="Q703" s="29"/>
      <c r="R703" s="14"/>
      <c r="S703" s="14"/>
      <c r="T703" s="14"/>
      <c r="U703" s="14"/>
    </row>
    <row r="704" spans="1:21" ht="13.5" customHeight="1">
      <c r="A704" s="154">
        <f>RANK(N704,$N$18:$N$850)</f>
        <v>673</v>
      </c>
      <c r="B704" s="148" t="s">
        <v>1121</v>
      </c>
      <c r="C704" s="148" t="s">
        <v>454</v>
      </c>
      <c r="D704" s="149" t="s">
        <v>43</v>
      </c>
      <c r="E704" s="149" t="s">
        <v>38</v>
      </c>
      <c r="F704" s="149" t="s">
        <v>47</v>
      </c>
      <c r="G704" s="156">
        <f>VLOOKUP(B704,'Full FBS'!$B$18:$M$2049,6,0)</f>
        <v>0</v>
      </c>
      <c r="H704" s="156">
        <f>VLOOKUP(B704,'Full FBS'!$B$18:$M$2049,7,0)</f>
        <v>0</v>
      </c>
      <c r="I704" s="156">
        <f>VLOOKUP(B704,'Full FBS'!$B$18:$M$2049,8,0)</f>
        <v>0</v>
      </c>
      <c r="J704" s="156">
        <f>VLOOKUP(B704,'Full FBS'!$B$18:$M$2049,9,0)</f>
        <v>0</v>
      </c>
      <c r="K704" s="156">
        <f>VLOOKUP(B704,'Full FBS'!$B$18:$M$2049,10,0)</f>
        <v>0</v>
      </c>
      <c r="L704" s="156">
        <f>VLOOKUP(B704,'Full FBS'!$B$18:$M$2049,11,0)</f>
        <v>0</v>
      </c>
      <c r="M704" s="156">
        <f>VLOOKUP(B704,'Full FBS'!$B$18:$M$2049,12,0)</f>
        <v>0</v>
      </c>
      <c r="N704" s="153">
        <f>SUM(G704*$D$8+H704*$D$5+I704*$D$9+J704*$D$6+K704*$D$11+L704*$D$10+M704*$D$7)</f>
        <v>0</v>
      </c>
      <c r="O704" s="159">
        <f>VLOOKUP(B704, 'Full FBS'!$B$18:$P$2049, 14, FALSE)</f>
        <v>1</v>
      </c>
      <c r="P704" s="160">
        <f>SUM((((I704+L704)/1200*0.35)+(J704+M704)/14*0.35)+(K704/90)*0.3)*100*O704</f>
        <v>0</v>
      </c>
      <c r="Q704" s="29"/>
      <c r="R704" s="14"/>
      <c r="S704" s="14"/>
      <c r="T704" s="14"/>
      <c r="U704" s="14"/>
    </row>
    <row r="705" spans="1:21" ht="13.5" customHeight="1">
      <c r="A705" s="154">
        <f>RANK(N705,$N$18:$N$850)</f>
        <v>673</v>
      </c>
      <c r="B705" s="148" t="s">
        <v>1122</v>
      </c>
      <c r="C705" s="148" t="s">
        <v>454</v>
      </c>
      <c r="D705" s="149" t="s">
        <v>43</v>
      </c>
      <c r="E705" s="149" t="s">
        <v>38</v>
      </c>
      <c r="F705" s="149" t="s">
        <v>47</v>
      </c>
      <c r="G705" s="156">
        <f>VLOOKUP(B705,'Full FBS'!$B$18:$M$2049,6,0)</f>
        <v>0</v>
      </c>
      <c r="H705" s="156">
        <f>VLOOKUP(B705,'Full FBS'!$B$18:$M$2049,7,0)</f>
        <v>0</v>
      </c>
      <c r="I705" s="156">
        <f>VLOOKUP(B705,'Full FBS'!$B$18:$M$2049,8,0)</f>
        <v>0</v>
      </c>
      <c r="J705" s="156">
        <f>VLOOKUP(B705,'Full FBS'!$B$18:$M$2049,9,0)</f>
        <v>0</v>
      </c>
      <c r="K705" s="156">
        <f>VLOOKUP(B705,'Full FBS'!$B$18:$M$2049,10,0)</f>
        <v>0</v>
      </c>
      <c r="L705" s="156">
        <f>VLOOKUP(B705,'Full FBS'!$B$18:$M$2049,11,0)</f>
        <v>0</v>
      </c>
      <c r="M705" s="156">
        <f>VLOOKUP(B705,'Full FBS'!$B$18:$M$2049,12,0)</f>
        <v>0</v>
      </c>
      <c r="N705" s="153">
        <f>SUM(G705*$D$8+H705*$D$5+I705*$D$9+J705*$D$6+K705*$D$11+L705*$D$10+M705*$D$7)</f>
        <v>0</v>
      </c>
      <c r="O705" s="159">
        <f>VLOOKUP(B705, 'Full FBS'!$B$18:$P$2049, 14, FALSE)</f>
        <v>1</v>
      </c>
      <c r="P705" s="160">
        <f>SUM((((I705+L705)/1200*0.35)+(J705+M705)/14*0.35)+(K705/90)*0.3)*100*O705</f>
        <v>0</v>
      </c>
      <c r="Q705" s="29"/>
      <c r="R705" s="14"/>
      <c r="S705" s="14"/>
      <c r="T705" s="14"/>
      <c r="U705" s="14"/>
    </row>
    <row r="706" spans="1:21" ht="13.5" customHeight="1">
      <c r="A706" s="154">
        <f>RANK(N706,$N$18:$N$850)</f>
        <v>673</v>
      </c>
      <c r="B706" s="148" t="s">
        <v>1130</v>
      </c>
      <c r="C706" s="148" t="s">
        <v>444</v>
      </c>
      <c r="D706" s="149" t="s">
        <v>43</v>
      </c>
      <c r="E706" s="149" t="s">
        <v>36</v>
      </c>
      <c r="F706" s="149" t="s">
        <v>37</v>
      </c>
      <c r="G706" s="156">
        <f>VLOOKUP(B706,'Full FBS'!$B$18:$M$2049,6,0)</f>
        <v>0</v>
      </c>
      <c r="H706" s="156">
        <f>VLOOKUP(B706,'Full FBS'!$B$18:$M$2049,7,0)</f>
        <v>0</v>
      </c>
      <c r="I706" s="156">
        <f>VLOOKUP(B706,'Full FBS'!$B$18:$M$2049,8,0)</f>
        <v>0</v>
      </c>
      <c r="J706" s="156">
        <f>VLOOKUP(B706,'Full FBS'!$B$18:$M$2049,9,0)</f>
        <v>0</v>
      </c>
      <c r="K706" s="156">
        <f>VLOOKUP(B706,'Full FBS'!$B$18:$M$2049,10,0)</f>
        <v>0</v>
      </c>
      <c r="L706" s="156">
        <f>VLOOKUP(B706,'Full FBS'!$B$18:$M$2049,11,0)</f>
        <v>0</v>
      </c>
      <c r="M706" s="156">
        <f>VLOOKUP(B706,'Full FBS'!$B$18:$M$2049,12,0)</f>
        <v>0</v>
      </c>
      <c r="N706" s="153">
        <f>SUM(G706*$D$8+H706*$D$5+I706*$D$9+J706*$D$6+K706*$D$11+L706*$D$10+M706*$D$7)</f>
        <v>0</v>
      </c>
      <c r="O706" s="159">
        <f>VLOOKUP(B706, 'Full FBS'!$B$18:$P$2049, 14, FALSE)</f>
        <v>1</v>
      </c>
      <c r="P706" s="160">
        <f>SUM((((I706+L706)/1200*0.35)+(J706+M706)/14*0.35)+(K706/90)*0.3)*100*O706</f>
        <v>0</v>
      </c>
      <c r="Q706" s="29"/>
      <c r="R706" s="14"/>
      <c r="S706" s="14"/>
      <c r="T706" s="14"/>
      <c r="U706" s="14"/>
    </row>
    <row r="707" spans="1:21" ht="13.5" customHeight="1">
      <c r="A707" s="154">
        <f>RANK(N707,$N$18:$N$850)</f>
        <v>673</v>
      </c>
      <c r="B707" s="148" t="s">
        <v>554</v>
      </c>
      <c r="C707" s="148" t="s">
        <v>1907</v>
      </c>
      <c r="D707" s="149" t="s">
        <v>43</v>
      </c>
      <c r="E707" s="149" t="s">
        <v>34</v>
      </c>
      <c r="F707" s="149" t="s">
        <v>41</v>
      </c>
      <c r="G707" s="156">
        <f>VLOOKUP(B707,'Full FBS'!$B$18:$M$2049,6,0)</f>
        <v>0</v>
      </c>
      <c r="H707" s="156">
        <f>VLOOKUP(B707,'Full FBS'!$B$18:$M$2049,7,0)</f>
        <v>0</v>
      </c>
      <c r="I707" s="156">
        <f>VLOOKUP(B707,'Full FBS'!$B$18:$M$2049,8,0)</f>
        <v>0</v>
      </c>
      <c r="J707" s="156">
        <f>VLOOKUP(B707,'Full FBS'!$B$18:$M$2049,9,0)</f>
        <v>0</v>
      </c>
      <c r="K707" s="156">
        <f>VLOOKUP(B707,'Full FBS'!$B$18:$M$2049,10,0)</f>
        <v>0</v>
      </c>
      <c r="L707" s="156">
        <f>VLOOKUP(B707,'Full FBS'!$B$18:$M$2049,11,0)</f>
        <v>0</v>
      </c>
      <c r="M707" s="156">
        <f>VLOOKUP(B707,'Full FBS'!$B$18:$M$2049,12,0)</f>
        <v>0</v>
      </c>
      <c r="N707" s="153">
        <f>SUM(G707*$D$8+H707*$D$5+I707*$D$9+J707*$D$6+K707*$D$11+L707*$D$10+M707*$D$7)</f>
        <v>0</v>
      </c>
      <c r="O707" s="159">
        <f>VLOOKUP(B707, 'Full FBS'!$B$18:$P$2049, 14, FALSE)</f>
        <v>1</v>
      </c>
      <c r="P707" s="160">
        <f>SUM((((I707+L707)/1200*0.35)+(J707+M707)/14*0.35)+(K707/90)*0.3)*100*O707</f>
        <v>0</v>
      </c>
      <c r="Q707" s="29"/>
      <c r="R707" s="14"/>
      <c r="S707" s="14"/>
      <c r="T707" s="14"/>
      <c r="U707" s="14"/>
    </row>
    <row r="708" spans="1:21" ht="13.5" customHeight="1">
      <c r="A708" s="154">
        <f>RANK(N708,$N$18:$N$850)</f>
        <v>673</v>
      </c>
      <c r="B708" s="148" t="s">
        <v>1137</v>
      </c>
      <c r="C708" s="148" t="s">
        <v>1907</v>
      </c>
      <c r="D708" s="149" t="s">
        <v>43</v>
      </c>
      <c r="E708" s="149" t="s">
        <v>36</v>
      </c>
      <c r="F708" s="149" t="s">
        <v>41</v>
      </c>
      <c r="G708" s="156">
        <f>VLOOKUP(B708,'Full FBS'!$B$18:$M$2049,6,0)</f>
        <v>0</v>
      </c>
      <c r="H708" s="156">
        <f>VLOOKUP(B708,'Full FBS'!$B$18:$M$2049,7,0)</f>
        <v>0</v>
      </c>
      <c r="I708" s="156">
        <f>VLOOKUP(B708,'Full FBS'!$B$18:$M$2049,8,0)</f>
        <v>0</v>
      </c>
      <c r="J708" s="156">
        <f>VLOOKUP(B708,'Full FBS'!$B$18:$M$2049,9,0)</f>
        <v>0</v>
      </c>
      <c r="K708" s="156">
        <f>VLOOKUP(B708,'Full FBS'!$B$18:$M$2049,10,0)</f>
        <v>0</v>
      </c>
      <c r="L708" s="156">
        <f>VLOOKUP(B708,'Full FBS'!$B$18:$M$2049,11,0)</f>
        <v>0</v>
      </c>
      <c r="M708" s="156">
        <f>VLOOKUP(B708,'Full FBS'!$B$18:$M$2049,12,0)</f>
        <v>0</v>
      </c>
      <c r="N708" s="153">
        <f>SUM(G708*$D$8+H708*$D$5+I708*$D$9+J708*$D$6+K708*$D$11+L708*$D$10+M708*$D$7)</f>
        <v>0</v>
      </c>
      <c r="O708" s="159">
        <f>VLOOKUP(B708, 'Full FBS'!$B$18:$P$2049, 14, FALSE)</f>
        <v>1</v>
      </c>
      <c r="P708" s="160">
        <f>SUM((((I708+L708)/1200*0.35)+(J708+M708)/14*0.35)+(K708/90)*0.3)*100*O708</f>
        <v>0</v>
      </c>
      <c r="Q708" s="29"/>
      <c r="R708" s="14"/>
      <c r="S708" s="14"/>
      <c r="T708" s="14"/>
      <c r="U708" s="14"/>
    </row>
    <row r="709" spans="1:21" ht="13.5" customHeight="1">
      <c r="A709" s="154">
        <f>RANK(N709,$N$18:$N$850)</f>
        <v>673</v>
      </c>
      <c r="B709" s="148" t="s">
        <v>560</v>
      </c>
      <c r="C709" s="148" t="s">
        <v>429</v>
      </c>
      <c r="D709" s="149" t="s">
        <v>43</v>
      </c>
      <c r="E709" s="149" t="s">
        <v>38</v>
      </c>
      <c r="F709" s="149" t="s">
        <v>336</v>
      </c>
      <c r="G709" s="156">
        <f>VLOOKUP(B709,'Full FBS'!$B$18:$M$2049,6,0)</f>
        <v>0</v>
      </c>
      <c r="H709" s="156">
        <f>VLOOKUP(B709,'Full FBS'!$B$18:$M$2049,7,0)</f>
        <v>0</v>
      </c>
      <c r="I709" s="156">
        <f>VLOOKUP(B709,'Full FBS'!$B$18:$M$2049,8,0)</f>
        <v>0</v>
      </c>
      <c r="J709" s="156">
        <f>VLOOKUP(B709,'Full FBS'!$B$18:$M$2049,9,0)</f>
        <v>0</v>
      </c>
      <c r="K709" s="156">
        <f>VLOOKUP(B709,'Full FBS'!$B$18:$M$2049,10,0)</f>
        <v>0</v>
      </c>
      <c r="L709" s="156">
        <f>VLOOKUP(B709,'Full FBS'!$B$18:$M$2049,11,0)</f>
        <v>0</v>
      </c>
      <c r="M709" s="156">
        <f>VLOOKUP(B709,'Full FBS'!$B$18:$M$2049,12,0)</f>
        <v>0</v>
      </c>
      <c r="N709" s="153">
        <f>SUM(G709*$D$8+H709*$D$5+I709*$D$9+J709*$D$6+K709*$D$11+L709*$D$10+M709*$D$7)</f>
        <v>0</v>
      </c>
      <c r="O709" s="159">
        <f>VLOOKUP(B709, 'Full FBS'!$B$18:$P$2049, 14, FALSE)</f>
        <v>1</v>
      </c>
      <c r="P709" s="160">
        <f>SUM((((I709+L709)/1200*0.35)+(J709+M709)/14*0.35)+(K709/90)*0.3)*100*O709</f>
        <v>0</v>
      </c>
      <c r="Q709" s="29"/>
      <c r="R709" s="14"/>
      <c r="S709" s="14"/>
      <c r="T709" s="14"/>
      <c r="U709" s="14"/>
    </row>
    <row r="710" spans="1:21" ht="13.5" customHeight="1">
      <c r="A710" s="154">
        <f>RANK(N710,$N$18:$N$850)</f>
        <v>673</v>
      </c>
      <c r="B710" s="148" t="s">
        <v>391</v>
      </c>
      <c r="C710" s="148" t="s">
        <v>1908</v>
      </c>
      <c r="D710" s="149" t="s">
        <v>43</v>
      </c>
      <c r="E710" s="149" t="s">
        <v>38</v>
      </c>
      <c r="F710" s="149" t="s">
        <v>35</v>
      </c>
      <c r="G710" s="156">
        <f>VLOOKUP(B710,'Full FBS'!$B$18:$M$2049,6,0)</f>
        <v>0</v>
      </c>
      <c r="H710" s="156">
        <f>VLOOKUP(B710,'Full FBS'!$B$18:$M$2049,7,0)</f>
        <v>0</v>
      </c>
      <c r="I710" s="156">
        <f>VLOOKUP(B710,'Full FBS'!$B$18:$M$2049,8,0)</f>
        <v>0</v>
      </c>
      <c r="J710" s="156">
        <f>VLOOKUP(B710,'Full FBS'!$B$18:$M$2049,9,0)</f>
        <v>0</v>
      </c>
      <c r="K710" s="156">
        <f>VLOOKUP(B710,'Full FBS'!$B$18:$M$2049,10,0)</f>
        <v>0</v>
      </c>
      <c r="L710" s="156">
        <f>VLOOKUP(B710,'Full FBS'!$B$18:$M$2049,11,0)</f>
        <v>0</v>
      </c>
      <c r="M710" s="156">
        <f>VLOOKUP(B710,'Full FBS'!$B$18:$M$2049,12,0)</f>
        <v>0</v>
      </c>
      <c r="N710" s="153">
        <f>SUM(G710*$D$8+H710*$D$5+I710*$D$9+J710*$D$6+K710*$D$11+L710*$D$10+M710*$D$7)</f>
        <v>0</v>
      </c>
      <c r="O710" s="159">
        <f>VLOOKUP(B710, 'Full FBS'!$B$18:$P$2049, 14, FALSE)</f>
        <v>1</v>
      </c>
      <c r="P710" s="160">
        <f>SUM((((I710+L710)/1200*0.35)+(J710+M710)/14*0.35)+(K710/90)*0.3)*100*O710</f>
        <v>0</v>
      </c>
      <c r="Q710" s="29"/>
      <c r="R710" s="14"/>
      <c r="S710" s="14"/>
      <c r="T710" s="14"/>
      <c r="U710" s="14"/>
    </row>
    <row r="711" spans="1:21" ht="13.5" customHeight="1">
      <c r="A711" s="154">
        <f>RANK(N711,$N$18:$N$850)</f>
        <v>673</v>
      </c>
      <c r="B711" s="148" t="s">
        <v>2048</v>
      </c>
      <c r="C711" s="148" t="s">
        <v>1909</v>
      </c>
      <c r="D711" s="149" t="s">
        <v>43</v>
      </c>
      <c r="E711" s="149" t="s">
        <v>36</v>
      </c>
      <c r="F711" s="149" t="s">
        <v>45</v>
      </c>
      <c r="G711" s="156">
        <f>VLOOKUP(B711,'Full FBS'!$B$18:$M$2049,6,0)</f>
        <v>0</v>
      </c>
      <c r="H711" s="156">
        <f>VLOOKUP(B711,'Full FBS'!$B$18:$M$2049,7,0)</f>
        <v>0</v>
      </c>
      <c r="I711" s="156">
        <f>VLOOKUP(B711,'Full FBS'!$B$18:$M$2049,8,0)</f>
        <v>0</v>
      </c>
      <c r="J711" s="156">
        <f>VLOOKUP(B711,'Full FBS'!$B$18:$M$2049,9,0)</f>
        <v>0</v>
      </c>
      <c r="K711" s="156">
        <f>VLOOKUP(B711,'Full FBS'!$B$18:$M$2049,10,0)</f>
        <v>0</v>
      </c>
      <c r="L711" s="156">
        <f>VLOOKUP(B711,'Full FBS'!$B$18:$M$2049,11,0)</f>
        <v>0</v>
      </c>
      <c r="M711" s="156">
        <f>VLOOKUP(B711,'Full FBS'!$B$18:$M$2049,12,0)</f>
        <v>0</v>
      </c>
      <c r="N711" s="153">
        <f>SUM(G711*$D$8+H711*$D$5+I711*$D$9+J711*$D$6+K711*$D$11+L711*$D$10+M711*$D$7)</f>
        <v>0</v>
      </c>
      <c r="O711" s="159">
        <f>VLOOKUP(B711, 'Full FBS'!$B$18:$P$2049, 14, FALSE)</f>
        <v>1</v>
      </c>
      <c r="P711" s="160">
        <f>SUM((((I711+L711)/1200*0.35)+(J711+M711)/14*0.35)+(K711/90)*0.3)*100*O711</f>
        <v>0</v>
      </c>
      <c r="Q711" s="29"/>
      <c r="R711" s="14"/>
      <c r="S711" s="14"/>
      <c r="T711" s="14"/>
      <c r="U711" s="14"/>
    </row>
    <row r="712" spans="1:21" ht="13.5" customHeight="1">
      <c r="A712" s="154">
        <f>RANK(N712,$N$18:$N$850)</f>
        <v>673</v>
      </c>
      <c r="B712" s="148" t="s">
        <v>189</v>
      </c>
      <c r="C712" s="148" t="s">
        <v>1910</v>
      </c>
      <c r="D712" s="149" t="s">
        <v>43</v>
      </c>
      <c r="E712" s="149" t="s">
        <v>34</v>
      </c>
      <c r="F712" s="149" t="s">
        <v>41</v>
      </c>
      <c r="G712" s="156">
        <f>VLOOKUP(B712,'Full FBS'!$B$18:$M$2049,6,0)</f>
        <v>0</v>
      </c>
      <c r="H712" s="156">
        <f>VLOOKUP(B712,'Full FBS'!$B$18:$M$2049,7,0)</f>
        <v>0</v>
      </c>
      <c r="I712" s="156">
        <f>VLOOKUP(B712,'Full FBS'!$B$18:$M$2049,8,0)</f>
        <v>0</v>
      </c>
      <c r="J712" s="156">
        <f>VLOOKUP(B712,'Full FBS'!$B$18:$M$2049,9,0)</f>
        <v>0</v>
      </c>
      <c r="K712" s="156">
        <f>VLOOKUP(B712,'Full FBS'!$B$18:$M$2049,10,0)</f>
        <v>0</v>
      </c>
      <c r="L712" s="156">
        <f>VLOOKUP(B712,'Full FBS'!$B$18:$M$2049,11,0)</f>
        <v>0</v>
      </c>
      <c r="M712" s="156">
        <f>VLOOKUP(B712,'Full FBS'!$B$18:$M$2049,12,0)</f>
        <v>0</v>
      </c>
      <c r="N712" s="153">
        <f>SUM(G712*$D$8+H712*$D$5+I712*$D$9+J712*$D$6+K712*$D$11+L712*$D$10+M712*$D$7)</f>
        <v>0</v>
      </c>
      <c r="O712" s="159">
        <f>VLOOKUP(B712, 'Full FBS'!$B$18:$P$2049, 14, FALSE)</f>
        <v>1</v>
      </c>
      <c r="P712" s="160">
        <f>SUM((((I712+L712)/1200*0.35)+(J712+M712)/14*0.35)+(K712/90)*0.3)*100*O712</f>
        <v>0</v>
      </c>
      <c r="Q712" s="29"/>
      <c r="R712" s="14"/>
      <c r="S712" s="14"/>
      <c r="T712" s="14"/>
      <c r="U712" s="14"/>
    </row>
    <row r="713" spans="1:21" ht="13.5" customHeight="1">
      <c r="A713" s="154">
        <f>RANK(N713,$N$18:$N$850)</f>
        <v>673</v>
      </c>
      <c r="B713" s="148" t="s">
        <v>1158</v>
      </c>
      <c r="C713" s="148" t="s">
        <v>1910</v>
      </c>
      <c r="D713" s="149" t="s">
        <v>43</v>
      </c>
      <c r="E713" s="149" t="s">
        <v>36</v>
      </c>
      <c r="F713" s="149" t="s">
        <v>41</v>
      </c>
      <c r="G713" s="156">
        <f>VLOOKUP(B713,'Full FBS'!$B$18:$M$2049,6,0)</f>
        <v>0</v>
      </c>
      <c r="H713" s="156">
        <f>VLOOKUP(B713,'Full FBS'!$B$18:$M$2049,7,0)</f>
        <v>0</v>
      </c>
      <c r="I713" s="156">
        <f>VLOOKUP(B713,'Full FBS'!$B$18:$M$2049,8,0)</f>
        <v>0</v>
      </c>
      <c r="J713" s="156">
        <f>VLOOKUP(B713,'Full FBS'!$B$18:$M$2049,9,0)</f>
        <v>0</v>
      </c>
      <c r="K713" s="156">
        <f>VLOOKUP(B713,'Full FBS'!$B$18:$M$2049,10,0)</f>
        <v>0</v>
      </c>
      <c r="L713" s="156">
        <f>VLOOKUP(B713,'Full FBS'!$B$18:$M$2049,11,0)</f>
        <v>0</v>
      </c>
      <c r="M713" s="156">
        <f>VLOOKUP(B713,'Full FBS'!$B$18:$M$2049,12,0)</f>
        <v>0</v>
      </c>
      <c r="N713" s="153">
        <f>SUM(G713*$D$8+H713*$D$5+I713*$D$9+J713*$D$6+K713*$D$11+L713*$D$10+M713*$D$7)</f>
        <v>0</v>
      </c>
      <c r="O713" s="159">
        <f>VLOOKUP(B713, 'Full FBS'!$B$18:$P$2049, 14, FALSE)</f>
        <v>1</v>
      </c>
      <c r="P713" s="160">
        <f>SUM((((I713+L713)/1200*0.35)+(J713+M713)/14*0.35)+(K713/90)*0.3)*100*O713</f>
        <v>0</v>
      </c>
      <c r="Q713" s="29"/>
      <c r="R713" s="14"/>
      <c r="S713" s="14"/>
      <c r="T713" s="14"/>
      <c r="U713" s="14"/>
    </row>
    <row r="714" spans="1:21" ht="13.5" customHeight="1">
      <c r="A714" s="154">
        <f>RANK(N714,$N$18:$N$850)</f>
        <v>673</v>
      </c>
      <c r="B714" s="148" t="s">
        <v>1165</v>
      </c>
      <c r="C714" s="148" t="s">
        <v>440</v>
      </c>
      <c r="D714" s="149" t="s">
        <v>43</v>
      </c>
      <c r="E714" s="149" t="s">
        <v>34</v>
      </c>
      <c r="F714" s="149" t="s">
        <v>41</v>
      </c>
      <c r="G714" s="156">
        <f>VLOOKUP(B714,'Full FBS'!$B$18:$M$2049,6,0)</f>
        <v>0</v>
      </c>
      <c r="H714" s="156">
        <f>VLOOKUP(B714,'Full FBS'!$B$18:$M$2049,7,0)</f>
        <v>0</v>
      </c>
      <c r="I714" s="156">
        <f>VLOOKUP(B714,'Full FBS'!$B$18:$M$2049,8,0)</f>
        <v>0</v>
      </c>
      <c r="J714" s="156">
        <f>VLOOKUP(B714,'Full FBS'!$B$18:$M$2049,9,0)</f>
        <v>0</v>
      </c>
      <c r="K714" s="156">
        <f>VLOOKUP(B714,'Full FBS'!$B$18:$M$2049,10,0)</f>
        <v>0</v>
      </c>
      <c r="L714" s="156">
        <f>VLOOKUP(B714,'Full FBS'!$B$18:$M$2049,11,0)</f>
        <v>0</v>
      </c>
      <c r="M714" s="156">
        <f>VLOOKUP(B714,'Full FBS'!$B$18:$M$2049,12,0)</f>
        <v>0</v>
      </c>
      <c r="N714" s="153">
        <f>SUM(G714*$D$8+H714*$D$5+I714*$D$9+J714*$D$6+K714*$D$11+L714*$D$10+M714*$D$7)</f>
        <v>0</v>
      </c>
      <c r="O714" s="159">
        <f>VLOOKUP(B714, 'Full FBS'!$B$18:$P$2049, 14, FALSE)</f>
        <v>1</v>
      </c>
      <c r="P714" s="160">
        <f>SUM((((I714+L714)/1200*0.35)+(J714+M714)/14*0.35)+(K714/90)*0.3)*100*O714</f>
        <v>0</v>
      </c>
      <c r="Q714" s="29"/>
      <c r="R714" s="14"/>
      <c r="S714" s="14"/>
      <c r="T714" s="14"/>
      <c r="U714" s="14"/>
    </row>
    <row r="715" spans="1:21" ht="13.5" customHeight="1">
      <c r="A715" s="154">
        <f>RANK(N715,$N$18:$N$850)</f>
        <v>673</v>
      </c>
      <c r="B715" s="148" t="s">
        <v>1170</v>
      </c>
      <c r="C715" s="148" t="s">
        <v>46</v>
      </c>
      <c r="D715" s="149" t="s">
        <v>43</v>
      </c>
      <c r="E715" s="149" t="s">
        <v>1965</v>
      </c>
      <c r="F715" s="149" t="s">
        <v>336</v>
      </c>
      <c r="G715" s="156">
        <f>VLOOKUP(B715,'Full FBS'!$B$18:$M$2049,6,0)</f>
        <v>0</v>
      </c>
      <c r="H715" s="156">
        <f>VLOOKUP(B715,'Full FBS'!$B$18:$M$2049,7,0)</f>
        <v>0</v>
      </c>
      <c r="I715" s="156">
        <f>VLOOKUP(B715,'Full FBS'!$B$18:$M$2049,8,0)</f>
        <v>0</v>
      </c>
      <c r="J715" s="156">
        <f>VLOOKUP(B715,'Full FBS'!$B$18:$M$2049,9,0)</f>
        <v>0</v>
      </c>
      <c r="K715" s="156">
        <f>VLOOKUP(B715,'Full FBS'!$B$18:$M$2049,10,0)</f>
        <v>0</v>
      </c>
      <c r="L715" s="156">
        <f>VLOOKUP(B715,'Full FBS'!$B$18:$M$2049,11,0)</f>
        <v>0</v>
      </c>
      <c r="M715" s="156">
        <f>VLOOKUP(B715,'Full FBS'!$B$18:$M$2049,12,0)</f>
        <v>0</v>
      </c>
      <c r="N715" s="153">
        <f>SUM(G715*$D$8+H715*$D$5+I715*$D$9+J715*$D$6+K715*$D$11+L715*$D$10+M715*$D$7)</f>
        <v>0</v>
      </c>
      <c r="O715" s="159">
        <f>VLOOKUP(B715, 'Full FBS'!$B$18:$P$2049, 14, FALSE)</f>
        <v>1</v>
      </c>
      <c r="P715" s="160">
        <f>SUM((((I715+L715)/1200*0.35)+(J715+M715)/14*0.35)+(K715/90)*0.3)*100*O715</f>
        <v>0</v>
      </c>
      <c r="Q715" s="29"/>
      <c r="R715" s="14"/>
      <c r="S715" s="14"/>
      <c r="T715" s="14"/>
      <c r="U715" s="14"/>
    </row>
    <row r="716" spans="1:21" ht="13.5" customHeight="1">
      <c r="A716" s="154">
        <f>RANK(N716,$N$18:$N$850)</f>
        <v>673</v>
      </c>
      <c r="B716" s="148" t="s">
        <v>2051</v>
      </c>
      <c r="C716" s="148" t="s">
        <v>1911</v>
      </c>
      <c r="D716" s="149" t="s">
        <v>43</v>
      </c>
      <c r="E716" s="149" t="s">
        <v>36</v>
      </c>
      <c r="F716" s="149" t="s">
        <v>41</v>
      </c>
      <c r="G716" s="156">
        <f>VLOOKUP(B716,'Full FBS'!$B$18:$M$2049,6,0)</f>
        <v>0</v>
      </c>
      <c r="H716" s="156">
        <f>VLOOKUP(B716,'Full FBS'!$B$18:$M$2049,7,0)</f>
        <v>0</v>
      </c>
      <c r="I716" s="156">
        <f>VLOOKUP(B716,'Full FBS'!$B$18:$M$2049,8,0)</f>
        <v>0</v>
      </c>
      <c r="J716" s="156">
        <f>VLOOKUP(B716,'Full FBS'!$B$18:$M$2049,9,0)</f>
        <v>0</v>
      </c>
      <c r="K716" s="156">
        <f>VLOOKUP(B716,'Full FBS'!$B$18:$M$2049,10,0)</f>
        <v>0</v>
      </c>
      <c r="L716" s="156">
        <f>VLOOKUP(B716,'Full FBS'!$B$18:$M$2049,11,0)</f>
        <v>0</v>
      </c>
      <c r="M716" s="156">
        <f>VLOOKUP(B716,'Full FBS'!$B$18:$M$2049,12,0)</f>
        <v>0</v>
      </c>
      <c r="N716" s="153">
        <f>SUM(G716*$D$8+H716*$D$5+I716*$D$9+J716*$D$6+K716*$D$11+L716*$D$10+M716*$D$7)</f>
        <v>0</v>
      </c>
      <c r="O716" s="159">
        <f>VLOOKUP(B716, 'Full FBS'!$B$18:$P$2049, 14, FALSE)</f>
        <v>1</v>
      </c>
      <c r="P716" s="160">
        <f>SUM((((I716+L716)/1200*0.35)+(J716+M716)/14*0.35)+(K716/90)*0.3)*100*O716</f>
        <v>0</v>
      </c>
      <c r="Q716" s="29"/>
      <c r="R716" s="14"/>
      <c r="S716" s="14"/>
      <c r="T716" s="14"/>
      <c r="U716" s="14"/>
    </row>
    <row r="717" spans="1:21" ht="13.5" customHeight="1">
      <c r="A717" s="154">
        <f>RANK(N717,$N$18:$N$850)</f>
        <v>673</v>
      </c>
      <c r="B717" s="148" t="s">
        <v>1186</v>
      </c>
      <c r="C717" s="148" t="s">
        <v>1040</v>
      </c>
      <c r="D717" s="149" t="s">
        <v>43</v>
      </c>
      <c r="E717" s="149" t="s">
        <v>36</v>
      </c>
      <c r="F717" s="149" t="s">
        <v>45</v>
      </c>
      <c r="G717" s="156">
        <f>VLOOKUP(B717,'Full FBS'!$B$18:$M$2049,6,0)</f>
        <v>0</v>
      </c>
      <c r="H717" s="156">
        <f>VLOOKUP(B717,'Full FBS'!$B$18:$M$2049,7,0)</f>
        <v>0</v>
      </c>
      <c r="I717" s="156">
        <f>VLOOKUP(B717,'Full FBS'!$B$18:$M$2049,8,0)</f>
        <v>0</v>
      </c>
      <c r="J717" s="156">
        <f>VLOOKUP(B717,'Full FBS'!$B$18:$M$2049,9,0)</f>
        <v>0</v>
      </c>
      <c r="K717" s="156">
        <f>VLOOKUP(B717,'Full FBS'!$B$18:$M$2049,10,0)</f>
        <v>0</v>
      </c>
      <c r="L717" s="156">
        <f>VLOOKUP(B717,'Full FBS'!$B$18:$M$2049,11,0)</f>
        <v>0</v>
      </c>
      <c r="M717" s="156">
        <f>VLOOKUP(B717,'Full FBS'!$B$18:$M$2049,12,0)</f>
        <v>0</v>
      </c>
      <c r="N717" s="153">
        <f>SUM(G717*$D$8+H717*$D$5+I717*$D$9+J717*$D$6+K717*$D$11+L717*$D$10+M717*$D$7)</f>
        <v>0</v>
      </c>
      <c r="O717" s="159">
        <f>VLOOKUP(B717, 'Full FBS'!$B$18:$P$2049, 14, FALSE)</f>
        <v>1</v>
      </c>
      <c r="P717" s="160">
        <f>SUM((((I717+L717)/1200*0.35)+(J717+M717)/14*0.35)+(K717/90)*0.3)*100*O717</f>
        <v>0</v>
      </c>
      <c r="Q717" s="29"/>
      <c r="R717" s="14"/>
      <c r="S717" s="14"/>
      <c r="T717" s="14"/>
      <c r="U717" s="14"/>
    </row>
    <row r="718" spans="1:21" ht="13.5" customHeight="1">
      <c r="A718" s="154">
        <f>RANK(N718,$N$18:$N$850)</f>
        <v>673</v>
      </c>
      <c r="B718" s="148" t="s">
        <v>344</v>
      </c>
      <c r="C718" s="148" t="s">
        <v>1913</v>
      </c>
      <c r="D718" s="149" t="s">
        <v>43</v>
      </c>
      <c r="E718" s="149" t="s">
        <v>34</v>
      </c>
      <c r="F718" s="149" t="s">
        <v>336</v>
      </c>
      <c r="G718" s="156">
        <f>VLOOKUP(B718,'Full FBS'!$B$18:$M$2049,6,0)</f>
        <v>0</v>
      </c>
      <c r="H718" s="156">
        <f>VLOOKUP(B718,'Full FBS'!$B$18:$M$2049,7,0)</f>
        <v>0</v>
      </c>
      <c r="I718" s="156">
        <f>VLOOKUP(B718,'Full FBS'!$B$18:$M$2049,8,0)</f>
        <v>0</v>
      </c>
      <c r="J718" s="156">
        <f>VLOOKUP(B718,'Full FBS'!$B$18:$M$2049,9,0)</f>
        <v>0</v>
      </c>
      <c r="K718" s="156">
        <f>VLOOKUP(B718,'Full FBS'!$B$18:$M$2049,10,0)</f>
        <v>0</v>
      </c>
      <c r="L718" s="156">
        <f>VLOOKUP(B718,'Full FBS'!$B$18:$M$2049,11,0)</f>
        <v>0</v>
      </c>
      <c r="M718" s="156">
        <f>VLOOKUP(B718,'Full FBS'!$B$18:$M$2049,12,0)</f>
        <v>0</v>
      </c>
      <c r="N718" s="153">
        <f>SUM(G718*$D$8+H718*$D$5+I718*$D$9+J718*$D$6+K718*$D$11+L718*$D$10+M718*$D$7)</f>
        <v>0</v>
      </c>
      <c r="O718" s="159">
        <f>VLOOKUP(B718, 'Full FBS'!$B$18:$P$2049, 14, FALSE)</f>
        <v>1</v>
      </c>
      <c r="P718" s="160">
        <f>SUM((((I718+L718)/1200*0.35)+(J718+M718)/14*0.35)+(K718/90)*0.3)*100*O718</f>
        <v>0</v>
      </c>
      <c r="Q718" s="29"/>
      <c r="R718" s="14"/>
      <c r="S718" s="14"/>
      <c r="T718" s="14"/>
      <c r="U718" s="14"/>
    </row>
    <row r="719" spans="1:21" ht="13.5" customHeight="1">
      <c r="A719" s="154">
        <f>RANK(N719,$N$18:$N$850)</f>
        <v>673</v>
      </c>
      <c r="B719" s="148" t="s">
        <v>1213</v>
      </c>
      <c r="C719" s="148" t="s">
        <v>1914</v>
      </c>
      <c r="D719" s="149" t="s">
        <v>43</v>
      </c>
      <c r="E719" s="149" t="s">
        <v>36</v>
      </c>
      <c r="F719" s="149" t="s">
        <v>1966</v>
      </c>
      <c r="G719" s="156">
        <f>VLOOKUP(B719,'Full FBS'!$B$18:$M$2049,6,0)</f>
        <v>0</v>
      </c>
      <c r="H719" s="156">
        <f>VLOOKUP(B719,'Full FBS'!$B$18:$M$2049,7,0)</f>
        <v>0</v>
      </c>
      <c r="I719" s="156">
        <f>VLOOKUP(B719,'Full FBS'!$B$18:$M$2049,8,0)</f>
        <v>0</v>
      </c>
      <c r="J719" s="156">
        <f>VLOOKUP(B719,'Full FBS'!$B$18:$M$2049,9,0)</f>
        <v>0</v>
      </c>
      <c r="K719" s="156">
        <f>VLOOKUP(B719,'Full FBS'!$B$18:$M$2049,10,0)</f>
        <v>0</v>
      </c>
      <c r="L719" s="156">
        <f>VLOOKUP(B719,'Full FBS'!$B$18:$M$2049,11,0)</f>
        <v>0</v>
      </c>
      <c r="M719" s="156">
        <f>VLOOKUP(B719,'Full FBS'!$B$18:$M$2049,12,0)</f>
        <v>0</v>
      </c>
      <c r="N719" s="153">
        <f>SUM(G719*$D$8+H719*$D$5+I719*$D$9+J719*$D$6+K719*$D$11+L719*$D$10+M719*$D$7)</f>
        <v>0</v>
      </c>
      <c r="O719" s="159">
        <f>VLOOKUP(B719, 'Full FBS'!$B$18:$P$2049, 14, FALSE)</f>
        <v>1</v>
      </c>
      <c r="P719" s="160">
        <f>SUM((((I719+L719)/1200*0.35)+(J719+M719)/14*0.35)+(K719/90)*0.3)*100*O719</f>
        <v>0</v>
      </c>
      <c r="Q719" s="29"/>
      <c r="R719" s="14"/>
      <c r="S719" s="14"/>
      <c r="T719" s="14"/>
      <c r="U719" s="14"/>
    </row>
    <row r="720" spans="1:21" ht="13.5" customHeight="1">
      <c r="A720" s="154">
        <f>RANK(N720,$N$18:$N$850)</f>
        <v>673</v>
      </c>
      <c r="B720" s="148" t="s">
        <v>354</v>
      </c>
      <c r="C720" s="148" t="s">
        <v>1915</v>
      </c>
      <c r="D720" s="149" t="s">
        <v>43</v>
      </c>
      <c r="E720" s="149" t="s">
        <v>36</v>
      </c>
      <c r="F720" s="149" t="s">
        <v>35</v>
      </c>
      <c r="G720" s="156">
        <f>VLOOKUP(B720,'Full FBS'!$B$18:$M$2049,6,0)</f>
        <v>0</v>
      </c>
      <c r="H720" s="156">
        <f>VLOOKUP(B720,'Full FBS'!$B$18:$M$2049,7,0)</f>
        <v>0</v>
      </c>
      <c r="I720" s="156">
        <f>VLOOKUP(B720,'Full FBS'!$B$18:$M$2049,8,0)</f>
        <v>0</v>
      </c>
      <c r="J720" s="156">
        <f>VLOOKUP(B720,'Full FBS'!$B$18:$M$2049,9,0)</f>
        <v>0</v>
      </c>
      <c r="K720" s="156">
        <f>VLOOKUP(B720,'Full FBS'!$B$18:$M$2049,10,0)</f>
        <v>0</v>
      </c>
      <c r="L720" s="156">
        <f>VLOOKUP(B720,'Full FBS'!$B$18:$M$2049,11,0)</f>
        <v>0</v>
      </c>
      <c r="M720" s="156">
        <f>VLOOKUP(B720,'Full FBS'!$B$18:$M$2049,12,0)</f>
        <v>0</v>
      </c>
      <c r="N720" s="153">
        <f>SUM(G720*$D$8+H720*$D$5+I720*$D$9+J720*$D$6+K720*$D$11+L720*$D$10+M720*$D$7)</f>
        <v>0</v>
      </c>
      <c r="O720" s="159">
        <f>VLOOKUP(B720, 'Full FBS'!$B$18:$P$2049, 14, FALSE)</f>
        <v>1</v>
      </c>
      <c r="P720" s="160">
        <f>SUM((((I720+L720)/1200*0.35)+(J720+M720)/14*0.35)+(K720/90)*0.3)*100*O720</f>
        <v>0</v>
      </c>
      <c r="Q720" s="29"/>
      <c r="R720" s="14"/>
      <c r="S720" s="14"/>
      <c r="T720" s="14"/>
      <c r="U720" s="14"/>
    </row>
    <row r="721" spans="1:21" ht="13.5" customHeight="1">
      <c r="A721" s="154">
        <f>RANK(N721,$N$18:$N$850)</f>
        <v>673</v>
      </c>
      <c r="B721" s="148" t="s">
        <v>2059</v>
      </c>
      <c r="C721" s="148" t="s">
        <v>438</v>
      </c>
      <c r="D721" s="149" t="s">
        <v>43</v>
      </c>
      <c r="E721" s="149" t="s">
        <v>34</v>
      </c>
      <c r="F721" s="149" t="s">
        <v>45</v>
      </c>
      <c r="G721" s="156">
        <f>VLOOKUP(B721,'Full FBS'!$B$18:$M$2049,6,0)</f>
        <v>0</v>
      </c>
      <c r="H721" s="156">
        <f>VLOOKUP(B721,'Full FBS'!$B$18:$M$2049,7,0)</f>
        <v>0</v>
      </c>
      <c r="I721" s="156">
        <f>VLOOKUP(B721,'Full FBS'!$B$18:$M$2049,8,0)</f>
        <v>0</v>
      </c>
      <c r="J721" s="156">
        <f>VLOOKUP(B721,'Full FBS'!$B$18:$M$2049,9,0)</f>
        <v>0</v>
      </c>
      <c r="K721" s="156">
        <f>VLOOKUP(B721,'Full FBS'!$B$18:$M$2049,10,0)</f>
        <v>0</v>
      </c>
      <c r="L721" s="156">
        <f>VLOOKUP(B721,'Full FBS'!$B$18:$M$2049,11,0)</f>
        <v>0</v>
      </c>
      <c r="M721" s="156">
        <f>VLOOKUP(B721,'Full FBS'!$B$18:$M$2049,12,0)</f>
        <v>0</v>
      </c>
      <c r="N721" s="153">
        <f>SUM(G721*$D$8+H721*$D$5+I721*$D$9+J721*$D$6+K721*$D$11+L721*$D$10+M721*$D$7)</f>
        <v>0</v>
      </c>
      <c r="O721" s="159">
        <f>VLOOKUP(B721, 'Full FBS'!$B$18:$P$2049, 14, FALSE)</f>
        <v>1</v>
      </c>
      <c r="P721" s="160">
        <f>SUM((((I721+L721)/1200*0.35)+(J721+M721)/14*0.35)+(K721/90)*0.3)*100*O721</f>
        <v>0</v>
      </c>
      <c r="Q721" s="29"/>
      <c r="R721" s="14"/>
      <c r="S721" s="14"/>
      <c r="T721" s="14"/>
      <c r="U721" s="14"/>
    </row>
    <row r="722" spans="1:21" ht="13.5" customHeight="1">
      <c r="A722" s="154">
        <f>RANK(N722,$N$18:$N$850)</f>
        <v>673</v>
      </c>
      <c r="B722" s="148" t="s">
        <v>1237</v>
      </c>
      <c r="C722" s="148" t="s">
        <v>1916</v>
      </c>
      <c r="D722" s="149" t="s">
        <v>43</v>
      </c>
      <c r="E722" s="149" t="s">
        <v>36</v>
      </c>
      <c r="F722" s="149" t="s">
        <v>47</v>
      </c>
      <c r="G722" s="156">
        <f>VLOOKUP(B722,'Full FBS'!$B$18:$M$2049,6,0)</f>
        <v>0</v>
      </c>
      <c r="H722" s="156">
        <f>VLOOKUP(B722,'Full FBS'!$B$18:$M$2049,7,0)</f>
        <v>0</v>
      </c>
      <c r="I722" s="156">
        <f>VLOOKUP(B722,'Full FBS'!$B$18:$M$2049,8,0)</f>
        <v>0</v>
      </c>
      <c r="J722" s="156">
        <f>VLOOKUP(B722,'Full FBS'!$B$18:$M$2049,9,0)</f>
        <v>0</v>
      </c>
      <c r="K722" s="156">
        <f>VLOOKUP(B722,'Full FBS'!$B$18:$M$2049,10,0)</f>
        <v>0</v>
      </c>
      <c r="L722" s="156">
        <f>VLOOKUP(B722,'Full FBS'!$B$18:$M$2049,11,0)</f>
        <v>0</v>
      </c>
      <c r="M722" s="156">
        <f>VLOOKUP(B722,'Full FBS'!$B$18:$M$2049,12,0)</f>
        <v>0</v>
      </c>
      <c r="N722" s="153">
        <f>SUM(G722*$D$8+H722*$D$5+I722*$D$9+J722*$D$6+K722*$D$11+L722*$D$10+M722*$D$7)</f>
        <v>0</v>
      </c>
      <c r="O722" s="159">
        <f>VLOOKUP(B722, 'Full FBS'!$B$18:$P$2049, 14, FALSE)</f>
        <v>1</v>
      </c>
      <c r="P722" s="160">
        <f>SUM((((I722+L722)/1200*0.35)+(J722+M722)/14*0.35)+(K722/90)*0.3)*100*O722</f>
        <v>0</v>
      </c>
      <c r="Q722" s="29"/>
      <c r="R722" s="14"/>
      <c r="S722" s="14"/>
      <c r="T722" s="14"/>
      <c r="U722" s="14"/>
    </row>
    <row r="723" spans="1:21" ht="13.5" customHeight="1">
      <c r="A723" s="154">
        <f>RANK(N723,$N$18:$N$850)</f>
        <v>673</v>
      </c>
      <c r="B723" s="148" t="s">
        <v>1982</v>
      </c>
      <c r="C723" s="148" t="s">
        <v>1917</v>
      </c>
      <c r="D723" s="149" t="s">
        <v>43</v>
      </c>
      <c r="E723" s="149" t="s">
        <v>34</v>
      </c>
      <c r="F723" s="149" t="s">
        <v>41</v>
      </c>
      <c r="G723" s="156">
        <f>VLOOKUP(B723,'Full FBS'!$B$18:$M$2049,6,0)</f>
        <v>0</v>
      </c>
      <c r="H723" s="156">
        <f>VLOOKUP(B723,'Full FBS'!$B$18:$M$2049,7,0)</f>
        <v>0</v>
      </c>
      <c r="I723" s="156">
        <f>VLOOKUP(B723,'Full FBS'!$B$18:$M$2049,8,0)</f>
        <v>0</v>
      </c>
      <c r="J723" s="156">
        <f>VLOOKUP(B723,'Full FBS'!$B$18:$M$2049,9,0)</f>
        <v>0</v>
      </c>
      <c r="K723" s="156">
        <f>VLOOKUP(B723,'Full FBS'!$B$18:$M$2049,10,0)</f>
        <v>0</v>
      </c>
      <c r="L723" s="156">
        <f>VLOOKUP(B723,'Full FBS'!$B$18:$M$2049,11,0)</f>
        <v>0</v>
      </c>
      <c r="M723" s="156">
        <f>VLOOKUP(B723,'Full FBS'!$B$18:$M$2049,12,0)</f>
        <v>0</v>
      </c>
      <c r="N723" s="153">
        <f>SUM(G723*$D$8+H723*$D$5+I723*$D$9+J723*$D$6+K723*$D$11+L723*$D$10+M723*$D$7)</f>
        <v>0</v>
      </c>
      <c r="O723" s="159">
        <f>VLOOKUP(B723, 'Full FBS'!$B$18:$P$2049, 14, FALSE)</f>
        <v>1</v>
      </c>
      <c r="P723" s="160">
        <f>SUM((((I723+L723)/1200*0.35)+(J723+M723)/14*0.35)+(K723/90)*0.3)*100*O723</f>
        <v>0</v>
      </c>
      <c r="Q723" s="29"/>
      <c r="R723" s="14"/>
      <c r="S723" s="14"/>
      <c r="T723" s="14"/>
      <c r="U723" s="14"/>
    </row>
    <row r="724" spans="1:21" ht="13.5" customHeight="1">
      <c r="A724" s="154">
        <f>RANK(N724,$N$18:$N$850)</f>
        <v>673</v>
      </c>
      <c r="B724" s="148" t="s">
        <v>207</v>
      </c>
      <c r="C724" s="148" t="s">
        <v>1041</v>
      </c>
      <c r="D724" s="149" t="s">
        <v>43</v>
      </c>
      <c r="E724" s="149" t="s">
        <v>34</v>
      </c>
      <c r="F724" s="149" t="s">
        <v>47</v>
      </c>
      <c r="G724" s="156">
        <f>VLOOKUP(B724,'Full FBS'!$B$18:$M$2049,6,0)</f>
        <v>0</v>
      </c>
      <c r="H724" s="156">
        <f>VLOOKUP(B724,'Full FBS'!$B$18:$M$2049,7,0)</f>
        <v>0</v>
      </c>
      <c r="I724" s="156">
        <f>VLOOKUP(B724,'Full FBS'!$B$18:$M$2049,8,0)</f>
        <v>0</v>
      </c>
      <c r="J724" s="156">
        <f>VLOOKUP(B724,'Full FBS'!$B$18:$M$2049,9,0)</f>
        <v>0</v>
      </c>
      <c r="K724" s="156">
        <f>VLOOKUP(B724,'Full FBS'!$B$18:$M$2049,10,0)</f>
        <v>0</v>
      </c>
      <c r="L724" s="156">
        <f>VLOOKUP(B724,'Full FBS'!$B$18:$M$2049,11,0)</f>
        <v>0</v>
      </c>
      <c r="M724" s="156">
        <f>VLOOKUP(B724,'Full FBS'!$B$18:$M$2049,12,0)</f>
        <v>0</v>
      </c>
      <c r="N724" s="153">
        <f>SUM(G724*$D$8+H724*$D$5+I724*$D$9+J724*$D$6+K724*$D$11+L724*$D$10+M724*$D$7)</f>
        <v>0</v>
      </c>
      <c r="O724" s="159">
        <f>VLOOKUP(B724, 'Full FBS'!$B$18:$P$2049, 14, FALSE)</f>
        <v>1</v>
      </c>
      <c r="P724" s="160">
        <f>SUM((((I724+L724)/1200*0.35)+(J724+M724)/14*0.35)+(K724/90)*0.3)*100*O724</f>
        <v>0</v>
      </c>
      <c r="Q724" s="29"/>
      <c r="R724" s="14"/>
      <c r="S724" s="14"/>
      <c r="T724" s="14"/>
      <c r="U724" s="14"/>
    </row>
    <row r="725" spans="1:21" ht="13.5" customHeight="1">
      <c r="A725" s="154">
        <f>RANK(N725,$N$18:$N$850)</f>
        <v>673</v>
      </c>
      <c r="B725" s="148" t="s">
        <v>628</v>
      </c>
      <c r="C725" s="148" t="s">
        <v>1042</v>
      </c>
      <c r="D725" s="149" t="s">
        <v>43</v>
      </c>
      <c r="E725" s="149" t="s">
        <v>34</v>
      </c>
      <c r="F725" s="149" t="s">
        <v>48</v>
      </c>
      <c r="G725" s="156">
        <f>VLOOKUP(B725,'Full FBS'!$B$18:$M$2049,6,0)</f>
        <v>0</v>
      </c>
      <c r="H725" s="156">
        <f>VLOOKUP(B725,'Full FBS'!$B$18:$M$2049,7,0)</f>
        <v>0</v>
      </c>
      <c r="I725" s="156">
        <f>VLOOKUP(B725,'Full FBS'!$B$18:$M$2049,8,0)</f>
        <v>0</v>
      </c>
      <c r="J725" s="156">
        <f>VLOOKUP(B725,'Full FBS'!$B$18:$M$2049,9,0)</f>
        <v>0</v>
      </c>
      <c r="K725" s="156">
        <f>VLOOKUP(B725,'Full FBS'!$B$18:$M$2049,10,0)</f>
        <v>0</v>
      </c>
      <c r="L725" s="156">
        <f>VLOOKUP(B725,'Full FBS'!$B$18:$M$2049,11,0)</f>
        <v>0</v>
      </c>
      <c r="M725" s="156">
        <f>VLOOKUP(B725,'Full FBS'!$B$18:$M$2049,12,0)</f>
        <v>0</v>
      </c>
      <c r="N725" s="153">
        <f>SUM(G725*$D$8+H725*$D$5+I725*$D$9+J725*$D$6+K725*$D$11+L725*$D$10+M725*$D$7)</f>
        <v>0</v>
      </c>
      <c r="O725" s="159">
        <f>VLOOKUP(B725, 'Full FBS'!$B$18:$P$2049, 14, FALSE)</f>
        <v>1</v>
      </c>
      <c r="P725" s="160">
        <f>SUM((((I725+L725)/1200*0.35)+(J725+M725)/14*0.35)+(K725/90)*0.3)*100*O725</f>
        <v>0</v>
      </c>
      <c r="Q725" s="29"/>
      <c r="R725" s="14"/>
      <c r="S725" s="14"/>
      <c r="T725" s="14"/>
      <c r="U725" s="14"/>
    </row>
    <row r="726" spans="1:21" ht="13.5" customHeight="1">
      <c r="A726" s="154">
        <f>RANK(N726,$N$18:$N$850)</f>
        <v>673</v>
      </c>
      <c r="B726" s="148" t="s">
        <v>638</v>
      </c>
      <c r="C726" s="148" t="s">
        <v>1918</v>
      </c>
      <c r="D726" s="149" t="s">
        <v>43</v>
      </c>
      <c r="E726" s="149" t="s">
        <v>34</v>
      </c>
      <c r="F726" s="149" t="s">
        <v>45</v>
      </c>
      <c r="G726" s="156">
        <f>VLOOKUP(B726,'Full FBS'!$B$18:$M$2049,6,0)</f>
        <v>0</v>
      </c>
      <c r="H726" s="156">
        <f>VLOOKUP(B726,'Full FBS'!$B$18:$M$2049,7,0)</f>
        <v>0</v>
      </c>
      <c r="I726" s="156">
        <f>VLOOKUP(B726,'Full FBS'!$B$18:$M$2049,8,0)</f>
        <v>0</v>
      </c>
      <c r="J726" s="156">
        <f>VLOOKUP(B726,'Full FBS'!$B$18:$M$2049,9,0)</f>
        <v>0</v>
      </c>
      <c r="K726" s="156">
        <f>VLOOKUP(B726,'Full FBS'!$B$18:$M$2049,10,0)</f>
        <v>0</v>
      </c>
      <c r="L726" s="156">
        <f>VLOOKUP(B726,'Full FBS'!$B$18:$M$2049,11,0)</f>
        <v>0</v>
      </c>
      <c r="M726" s="156">
        <f>VLOOKUP(B726,'Full FBS'!$B$18:$M$2049,12,0)</f>
        <v>0</v>
      </c>
      <c r="N726" s="153">
        <f>SUM(G726*$D$8+H726*$D$5+I726*$D$9+J726*$D$6+K726*$D$11+L726*$D$10+M726*$D$7)</f>
        <v>0</v>
      </c>
      <c r="O726" s="159">
        <f>VLOOKUP(B726, 'Full FBS'!$B$18:$P$2049, 14, FALSE)</f>
        <v>1</v>
      </c>
      <c r="P726" s="160">
        <f>SUM((((I726+L726)/1200*0.35)+(J726+M726)/14*0.35)+(K726/90)*0.3)*100*O726</f>
        <v>0</v>
      </c>
      <c r="Q726" s="29"/>
      <c r="R726" s="14"/>
      <c r="S726" s="14"/>
      <c r="T726" s="14"/>
      <c r="U726" s="14"/>
    </row>
    <row r="727" spans="1:21" ht="13.5" customHeight="1">
      <c r="A727" s="154">
        <f>RANK(N727,$N$18:$N$850)</f>
        <v>673</v>
      </c>
      <c r="B727" s="148" t="s">
        <v>633</v>
      </c>
      <c r="C727" s="148" t="s">
        <v>419</v>
      </c>
      <c r="D727" s="149" t="s">
        <v>43</v>
      </c>
      <c r="E727" s="149" t="s">
        <v>1965</v>
      </c>
      <c r="F727" s="149" t="s">
        <v>37</v>
      </c>
      <c r="G727" s="156">
        <f>VLOOKUP(B727,'Full FBS'!$B$18:$M$2049,6,0)</f>
        <v>0</v>
      </c>
      <c r="H727" s="156">
        <f>VLOOKUP(B727,'Full FBS'!$B$18:$M$2049,7,0)</f>
        <v>0</v>
      </c>
      <c r="I727" s="156">
        <f>VLOOKUP(B727,'Full FBS'!$B$18:$M$2049,8,0)</f>
        <v>0</v>
      </c>
      <c r="J727" s="156">
        <f>VLOOKUP(B727,'Full FBS'!$B$18:$M$2049,9,0)</f>
        <v>0</v>
      </c>
      <c r="K727" s="156">
        <f>VLOOKUP(B727,'Full FBS'!$B$18:$M$2049,10,0)</f>
        <v>0</v>
      </c>
      <c r="L727" s="156">
        <f>VLOOKUP(B727,'Full FBS'!$B$18:$M$2049,11,0)</f>
        <v>0</v>
      </c>
      <c r="M727" s="156">
        <f>VLOOKUP(B727,'Full FBS'!$B$18:$M$2049,12,0)</f>
        <v>0</v>
      </c>
      <c r="N727" s="153">
        <f>SUM(G727*$D$8+H727*$D$5+I727*$D$9+J727*$D$6+K727*$D$11+L727*$D$10+M727*$D$7)</f>
        <v>0</v>
      </c>
      <c r="O727" s="159">
        <f>VLOOKUP(B727, 'Full FBS'!$B$18:$P$2049, 14, FALSE)</f>
        <v>1</v>
      </c>
      <c r="P727" s="160">
        <f>SUM((((I727+L727)/1200*0.35)+(J727+M727)/14*0.35)+(K727/90)*0.3)*100*O727</f>
        <v>0</v>
      </c>
      <c r="Q727" s="29"/>
      <c r="R727" s="14"/>
      <c r="S727" s="14"/>
      <c r="T727" s="14"/>
      <c r="U727" s="14"/>
    </row>
    <row r="728" spans="1:21" ht="13.5" customHeight="1">
      <c r="A728" s="154">
        <f>RANK(N728,$N$18:$N$850)</f>
        <v>673</v>
      </c>
      <c r="B728" s="148" t="s">
        <v>1300</v>
      </c>
      <c r="C728" s="148" t="s">
        <v>1921</v>
      </c>
      <c r="D728" s="149" t="s">
        <v>43</v>
      </c>
      <c r="E728" s="149" t="s">
        <v>34</v>
      </c>
      <c r="F728" s="149" t="s">
        <v>45</v>
      </c>
      <c r="G728" s="156">
        <f>VLOOKUP(B728,'Full FBS'!$B$18:$M$2049,6,0)</f>
        <v>0</v>
      </c>
      <c r="H728" s="156">
        <f>VLOOKUP(B728,'Full FBS'!$B$18:$M$2049,7,0)</f>
        <v>0</v>
      </c>
      <c r="I728" s="156">
        <f>VLOOKUP(B728,'Full FBS'!$B$18:$M$2049,8,0)</f>
        <v>0</v>
      </c>
      <c r="J728" s="156">
        <f>VLOOKUP(B728,'Full FBS'!$B$18:$M$2049,9,0)</f>
        <v>0</v>
      </c>
      <c r="K728" s="156">
        <f>VLOOKUP(B728,'Full FBS'!$B$18:$M$2049,10,0)</f>
        <v>0</v>
      </c>
      <c r="L728" s="156">
        <f>VLOOKUP(B728,'Full FBS'!$B$18:$M$2049,11,0)</f>
        <v>0</v>
      </c>
      <c r="M728" s="156">
        <f>VLOOKUP(B728,'Full FBS'!$B$18:$M$2049,12,0)</f>
        <v>0</v>
      </c>
      <c r="N728" s="153">
        <f>SUM(G728*$D$8+H728*$D$5+I728*$D$9+J728*$D$6+K728*$D$11+L728*$D$10+M728*$D$7)</f>
        <v>0</v>
      </c>
      <c r="O728" s="159">
        <f>VLOOKUP(B728, 'Full FBS'!$B$18:$P$2049, 14, FALSE)</f>
        <v>1</v>
      </c>
      <c r="P728" s="160">
        <f>SUM((((I728+L728)/1200*0.35)+(J728+M728)/14*0.35)+(K728/90)*0.3)*100*O728</f>
        <v>0</v>
      </c>
      <c r="Q728" s="29"/>
      <c r="R728" s="14"/>
      <c r="S728" s="14"/>
      <c r="T728" s="14"/>
      <c r="U728" s="14"/>
    </row>
    <row r="729" spans="1:21" ht="13.5" customHeight="1">
      <c r="A729" s="154">
        <f>RANK(N729,$N$18:$N$850)</f>
        <v>673</v>
      </c>
      <c r="B729" s="148" t="s">
        <v>1311</v>
      </c>
      <c r="C729" s="148" t="s">
        <v>1922</v>
      </c>
      <c r="D729" s="149" t="s">
        <v>43</v>
      </c>
      <c r="E729" s="149" t="s">
        <v>34</v>
      </c>
      <c r="F729" s="149" t="s">
        <v>1966</v>
      </c>
      <c r="G729" s="156">
        <f>VLOOKUP(B729,'Full FBS'!$B$18:$M$2049,6,0)</f>
        <v>0</v>
      </c>
      <c r="H729" s="156">
        <f>VLOOKUP(B729,'Full FBS'!$B$18:$M$2049,7,0)</f>
        <v>0</v>
      </c>
      <c r="I729" s="156">
        <f>VLOOKUP(B729,'Full FBS'!$B$18:$M$2049,8,0)</f>
        <v>0</v>
      </c>
      <c r="J729" s="156">
        <f>VLOOKUP(B729,'Full FBS'!$B$18:$M$2049,9,0)</f>
        <v>0</v>
      </c>
      <c r="K729" s="156">
        <f>VLOOKUP(B729,'Full FBS'!$B$18:$M$2049,10,0)</f>
        <v>0</v>
      </c>
      <c r="L729" s="156">
        <f>VLOOKUP(B729,'Full FBS'!$B$18:$M$2049,11,0)</f>
        <v>0</v>
      </c>
      <c r="M729" s="156">
        <f>VLOOKUP(B729,'Full FBS'!$B$18:$M$2049,12,0)</f>
        <v>0</v>
      </c>
      <c r="N729" s="153">
        <f>SUM(G729*$D$8+H729*$D$5+I729*$D$9+J729*$D$6+K729*$D$11+L729*$D$10+M729*$D$7)</f>
        <v>0</v>
      </c>
      <c r="O729" s="159">
        <f>VLOOKUP(B729, 'Full FBS'!$B$18:$P$2049, 14, FALSE)</f>
        <v>1</v>
      </c>
      <c r="P729" s="160">
        <f>SUM((((I729+L729)/1200*0.35)+(J729+M729)/14*0.35)+(K729/90)*0.3)*100*O729</f>
        <v>0</v>
      </c>
      <c r="Q729" s="29"/>
      <c r="R729" s="14"/>
      <c r="S729" s="14"/>
      <c r="T729" s="14"/>
      <c r="U729" s="14"/>
    </row>
    <row r="730" spans="1:21" ht="13.5" customHeight="1">
      <c r="A730" s="154">
        <f>RANK(N730,$N$18:$N$850)</f>
        <v>673</v>
      </c>
      <c r="B730" s="148" t="s">
        <v>1323</v>
      </c>
      <c r="C730" s="148" t="s">
        <v>413</v>
      </c>
      <c r="D730" s="149" t="s">
        <v>43</v>
      </c>
      <c r="E730" s="149" t="s">
        <v>38</v>
      </c>
      <c r="F730" s="149" t="s">
        <v>336</v>
      </c>
      <c r="G730" s="156">
        <f>VLOOKUP(B730,'Full FBS'!$B$18:$M$2049,6,0)</f>
        <v>0</v>
      </c>
      <c r="H730" s="156">
        <f>VLOOKUP(B730,'Full FBS'!$B$18:$M$2049,7,0)</f>
        <v>0</v>
      </c>
      <c r="I730" s="156">
        <f>VLOOKUP(B730,'Full FBS'!$B$18:$M$2049,8,0)</f>
        <v>0</v>
      </c>
      <c r="J730" s="156">
        <f>VLOOKUP(B730,'Full FBS'!$B$18:$M$2049,9,0)</f>
        <v>0</v>
      </c>
      <c r="K730" s="156">
        <f>VLOOKUP(B730,'Full FBS'!$B$18:$M$2049,10,0)</f>
        <v>0</v>
      </c>
      <c r="L730" s="156">
        <f>VLOOKUP(B730,'Full FBS'!$B$18:$M$2049,11,0)</f>
        <v>0</v>
      </c>
      <c r="M730" s="156">
        <f>VLOOKUP(B730,'Full FBS'!$B$18:$M$2049,12,0)</f>
        <v>0</v>
      </c>
      <c r="N730" s="153">
        <f>SUM(G730*$D$8+H730*$D$5+I730*$D$9+J730*$D$6+K730*$D$11+L730*$D$10+M730*$D$7)</f>
        <v>0</v>
      </c>
      <c r="O730" s="159">
        <f>VLOOKUP(B730, 'Full FBS'!$B$18:$P$2049, 14, FALSE)</f>
        <v>1</v>
      </c>
      <c r="P730" s="160">
        <f>SUM((((I730+L730)/1200*0.35)+(J730+M730)/14*0.35)+(K730/90)*0.3)*100*O730</f>
        <v>0</v>
      </c>
      <c r="Q730" s="29"/>
      <c r="R730" s="14"/>
      <c r="S730" s="14"/>
      <c r="T730" s="14"/>
      <c r="U730" s="14"/>
    </row>
    <row r="731" spans="1:21" ht="13.5" customHeight="1">
      <c r="A731" s="154">
        <f>RANK(N731,$N$18:$N$850)</f>
        <v>673</v>
      </c>
      <c r="B731" s="148" t="s">
        <v>1330</v>
      </c>
      <c r="C731" s="148" t="s">
        <v>449</v>
      </c>
      <c r="D731" s="149" t="s">
        <v>43</v>
      </c>
      <c r="E731" s="149" t="s">
        <v>38</v>
      </c>
      <c r="F731" s="149" t="s">
        <v>337</v>
      </c>
      <c r="G731" s="156">
        <f>VLOOKUP(B731,'Full FBS'!$B$18:$M$2049,6,0)</f>
        <v>0</v>
      </c>
      <c r="H731" s="156">
        <f>VLOOKUP(B731,'Full FBS'!$B$18:$M$2049,7,0)</f>
        <v>0</v>
      </c>
      <c r="I731" s="156">
        <f>VLOOKUP(B731,'Full FBS'!$B$18:$M$2049,8,0)</f>
        <v>0</v>
      </c>
      <c r="J731" s="156">
        <f>VLOOKUP(B731,'Full FBS'!$B$18:$M$2049,9,0)</f>
        <v>0</v>
      </c>
      <c r="K731" s="156">
        <f>VLOOKUP(B731,'Full FBS'!$B$18:$M$2049,10,0)</f>
        <v>0</v>
      </c>
      <c r="L731" s="156">
        <f>VLOOKUP(B731,'Full FBS'!$B$18:$M$2049,11,0)</f>
        <v>0</v>
      </c>
      <c r="M731" s="156">
        <f>VLOOKUP(B731,'Full FBS'!$B$18:$M$2049,12,0)</f>
        <v>0</v>
      </c>
      <c r="N731" s="153">
        <f>SUM(G731*$D$8+H731*$D$5+I731*$D$9+J731*$D$6+K731*$D$11+L731*$D$10+M731*$D$7)</f>
        <v>0</v>
      </c>
      <c r="O731" s="159">
        <f>VLOOKUP(B731, 'Full FBS'!$B$18:$P$2049, 14, FALSE)</f>
        <v>1</v>
      </c>
      <c r="P731" s="160">
        <f>SUM((((I731+L731)/1200*0.35)+(J731+M731)/14*0.35)+(K731/90)*0.3)*100*O731</f>
        <v>0</v>
      </c>
      <c r="Q731" s="29"/>
      <c r="R731" s="14"/>
      <c r="S731" s="14"/>
      <c r="T731" s="14"/>
      <c r="U731" s="14"/>
    </row>
    <row r="732" spans="1:21" ht="13.5" customHeight="1">
      <c r="A732" s="154">
        <f>RANK(N732,$N$18:$N$850)</f>
        <v>673</v>
      </c>
      <c r="B732" s="148" t="s">
        <v>2082</v>
      </c>
      <c r="C732" s="148" t="s">
        <v>443</v>
      </c>
      <c r="D732" s="149" t="s">
        <v>43</v>
      </c>
      <c r="E732" s="149" t="s">
        <v>34</v>
      </c>
      <c r="F732" s="149" t="s">
        <v>337</v>
      </c>
      <c r="G732" s="156">
        <f>VLOOKUP(B732,'Full FBS'!$B$18:$M$2049,6,0)</f>
        <v>0</v>
      </c>
      <c r="H732" s="156">
        <f>VLOOKUP(B732,'Full FBS'!$B$18:$M$2049,7,0)</f>
        <v>0</v>
      </c>
      <c r="I732" s="156">
        <f>VLOOKUP(B732,'Full FBS'!$B$18:$M$2049,8,0)</f>
        <v>0</v>
      </c>
      <c r="J732" s="156">
        <f>VLOOKUP(B732,'Full FBS'!$B$18:$M$2049,9,0)</f>
        <v>0</v>
      </c>
      <c r="K732" s="156">
        <f>VLOOKUP(B732,'Full FBS'!$B$18:$M$2049,10,0)</f>
        <v>0</v>
      </c>
      <c r="L732" s="156">
        <f>VLOOKUP(B732,'Full FBS'!$B$18:$M$2049,11,0)</f>
        <v>0</v>
      </c>
      <c r="M732" s="156">
        <f>VLOOKUP(B732,'Full FBS'!$B$18:$M$2049,12,0)</f>
        <v>0</v>
      </c>
      <c r="N732" s="153">
        <f>SUM(G732*$D$8+H732*$D$5+I732*$D$9+J732*$D$6+K732*$D$11+L732*$D$10+M732*$D$7)</f>
        <v>0</v>
      </c>
      <c r="O732" s="159">
        <f>VLOOKUP(B732, 'Full FBS'!$B$18:$P$2049, 14, FALSE)</f>
        <v>1</v>
      </c>
      <c r="P732" s="160">
        <f>SUM((((I732+L732)/1200*0.35)+(J732+M732)/14*0.35)+(K732/90)*0.3)*100*O732</f>
        <v>0</v>
      </c>
      <c r="Q732" s="29"/>
      <c r="R732" s="14"/>
      <c r="S732" s="14"/>
      <c r="T732" s="14"/>
      <c r="U732" s="14"/>
    </row>
    <row r="733" spans="1:21" ht="13.5" customHeight="1">
      <c r="A733" s="154">
        <f>RANK(N733,$N$18:$N$850)</f>
        <v>673</v>
      </c>
      <c r="B733" s="148" t="s">
        <v>674</v>
      </c>
      <c r="C733" s="148" t="s">
        <v>452</v>
      </c>
      <c r="D733" s="149" t="s">
        <v>43</v>
      </c>
      <c r="E733" s="149" t="s">
        <v>38</v>
      </c>
      <c r="F733" s="149" t="s">
        <v>337</v>
      </c>
      <c r="G733" s="156">
        <f>VLOOKUP(B733,'Full FBS'!$B$18:$M$2049,6,0)</f>
        <v>0</v>
      </c>
      <c r="H733" s="156">
        <f>VLOOKUP(B733,'Full FBS'!$B$18:$M$2049,7,0)</f>
        <v>0</v>
      </c>
      <c r="I733" s="156">
        <f>VLOOKUP(B733,'Full FBS'!$B$18:$M$2049,8,0)</f>
        <v>0</v>
      </c>
      <c r="J733" s="156">
        <f>VLOOKUP(B733,'Full FBS'!$B$18:$M$2049,9,0)</f>
        <v>0</v>
      </c>
      <c r="K733" s="156">
        <f>VLOOKUP(B733,'Full FBS'!$B$18:$M$2049,10,0)</f>
        <v>0</v>
      </c>
      <c r="L733" s="156">
        <f>VLOOKUP(B733,'Full FBS'!$B$18:$M$2049,11,0)</f>
        <v>0</v>
      </c>
      <c r="M733" s="156">
        <f>VLOOKUP(B733,'Full FBS'!$B$18:$M$2049,12,0)</f>
        <v>0</v>
      </c>
      <c r="N733" s="153">
        <f>SUM(G733*$D$8+H733*$D$5+I733*$D$9+J733*$D$6+K733*$D$11+L733*$D$10+M733*$D$7)</f>
        <v>0</v>
      </c>
      <c r="O733" s="159">
        <f>VLOOKUP(B733, 'Full FBS'!$B$18:$P$2049, 14, FALSE)</f>
        <v>1</v>
      </c>
      <c r="P733" s="160">
        <f>SUM((((I733+L733)/1200*0.35)+(J733+M733)/14*0.35)+(K733/90)*0.3)*100*O733</f>
        <v>0</v>
      </c>
      <c r="Q733" s="29"/>
      <c r="R733" s="14"/>
      <c r="S733" s="14"/>
      <c r="T733" s="14"/>
      <c r="U733" s="14"/>
    </row>
    <row r="734" spans="1:21" ht="13.5" customHeight="1">
      <c r="A734" s="154">
        <f>RANK(N734,$N$18:$N$850)</f>
        <v>673</v>
      </c>
      <c r="B734" s="148" t="s">
        <v>675</v>
      </c>
      <c r="C734" s="148" t="s">
        <v>452</v>
      </c>
      <c r="D734" s="149" t="s">
        <v>43</v>
      </c>
      <c r="E734" s="149" t="s">
        <v>36</v>
      </c>
      <c r="F734" s="149" t="s">
        <v>337</v>
      </c>
      <c r="G734" s="156">
        <f>VLOOKUP(B734,'Full FBS'!$B$18:$M$2049,6,0)</f>
        <v>0</v>
      </c>
      <c r="H734" s="156">
        <f>VLOOKUP(B734,'Full FBS'!$B$18:$M$2049,7,0)</f>
        <v>0</v>
      </c>
      <c r="I734" s="156">
        <f>VLOOKUP(B734,'Full FBS'!$B$18:$M$2049,8,0)</f>
        <v>0</v>
      </c>
      <c r="J734" s="156">
        <f>VLOOKUP(B734,'Full FBS'!$B$18:$M$2049,9,0)</f>
        <v>0</v>
      </c>
      <c r="K734" s="156">
        <f>VLOOKUP(B734,'Full FBS'!$B$18:$M$2049,10,0)</f>
        <v>0</v>
      </c>
      <c r="L734" s="156">
        <f>VLOOKUP(B734,'Full FBS'!$B$18:$M$2049,11,0)</f>
        <v>0</v>
      </c>
      <c r="M734" s="156">
        <f>VLOOKUP(B734,'Full FBS'!$B$18:$M$2049,12,0)</f>
        <v>0</v>
      </c>
      <c r="N734" s="153">
        <f>SUM(G734*$D$8+H734*$D$5+I734*$D$9+J734*$D$6+K734*$D$11+L734*$D$10+M734*$D$7)</f>
        <v>0</v>
      </c>
      <c r="O734" s="159">
        <f>VLOOKUP(B734, 'Full FBS'!$B$18:$P$2049, 14, FALSE)</f>
        <v>1</v>
      </c>
      <c r="P734" s="160">
        <f>SUM((((I734+L734)/1200*0.35)+(J734+M734)/14*0.35)+(K734/90)*0.3)*100*O734</f>
        <v>0</v>
      </c>
      <c r="Q734" s="29"/>
      <c r="R734" s="14"/>
      <c r="S734" s="14"/>
      <c r="T734" s="14"/>
      <c r="U734" s="14"/>
    </row>
    <row r="735" spans="1:21" ht="13.5" customHeight="1">
      <c r="A735" s="154">
        <f>RANK(N735,$N$18:$N$850)</f>
        <v>673</v>
      </c>
      <c r="B735" s="148" t="s">
        <v>1353</v>
      </c>
      <c r="C735" s="148" t="s">
        <v>1924</v>
      </c>
      <c r="D735" s="149" t="s">
        <v>43</v>
      </c>
      <c r="E735" s="149" t="s">
        <v>36</v>
      </c>
      <c r="F735" s="149" t="s">
        <v>1966</v>
      </c>
      <c r="G735" s="156">
        <f>VLOOKUP(B735,'Full FBS'!$B$18:$M$2049,6,0)</f>
        <v>0</v>
      </c>
      <c r="H735" s="156">
        <f>VLOOKUP(B735,'Full FBS'!$B$18:$M$2049,7,0)</f>
        <v>0</v>
      </c>
      <c r="I735" s="156">
        <f>VLOOKUP(B735,'Full FBS'!$B$18:$M$2049,8,0)</f>
        <v>0</v>
      </c>
      <c r="J735" s="156">
        <f>VLOOKUP(B735,'Full FBS'!$B$18:$M$2049,9,0)</f>
        <v>0</v>
      </c>
      <c r="K735" s="156">
        <f>VLOOKUP(B735,'Full FBS'!$B$18:$M$2049,10,0)</f>
        <v>0</v>
      </c>
      <c r="L735" s="156">
        <f>VLOOKUP(B735,'Full FBS'!$B$18:$M$2049,11,0)</f>
        <v>0</v>
      </c>
      <c r="M735" s="156">
        <f>VLOOKUP(B735,'Full FBS'!$B$18:$M$2049,12,0)</f>
        <v>0</v>
      </c>
      <c r="N735" s="153">
        <f>SUM(G735*$D$8+H735*$D$5+I735*$D$9+J735*$D$6+K735*$D$11+L735*$D$10+M735*$D$7)</f>
        <v>0</v>
      </c>
      <c r="O735" s="159">
        <f>VLOOKUP(B735, 'Full FBS'!$B$18:$P$2049, 14, FALSE)</f>
        <v>1</v>
      </c>
      <c r="P735" s="160">
        <f>SUM((((I735+L735)/1200*0.35)+(J735+M735)/14*0.35)+(K735/90)*0.3)*100*O735</f>
        <v>0</v>
      </c>
      <c r="Q735" s="29"/>
      <c r="R735" s="14"/>
      <c r="S735" s="14"/>
      <c r="T735" s="14"/>
      <c r="U735" s="14"/>
    </row>
    <row r="736" spans="1:21" ht="13.5" customHeight="1">
      <c r="A736" s="154">
        <f>RANK(N736,$N$18:$N$850)</f>
        <v>673</v>
      </c>
      <c r="B736" s="148" t="s">
        <v>1355</v>
      </c>
      <c r="C736" s="148" t="s">
        <v>1925</v>
      </c>
      <c r="D736" s="149" t="s">
        <v>43</v>
      </c>
      <c r="E736" s="149" t="s">
        <v>36</v>
      </c>
      <c r="F736" s="149" t="s">
        <v>48</v>
      </c>
      <c r="G736" s="156">
        <f>VLOOKUP(B736,'Full FBS'!$B$18:$M$2049,6,0)</f>
        <v>0</v>
      </c>
      <c r="H736" s="156">
        <f>VLOOKUP(B736,'Full FBS'!$B$18:$M$2049,7,0)</f>
        <v>0</v>
      </c>
      <c r="I736" s="156">
        <f>VLOOKUP(B736,'Full FBS'!$B$18:$M$2049,8,0)</f>
        <v>0</v>
      </c>
      <c r="J736" s="156">
        <f>VLOOKUP(B736,'Full FBS'!$B$18:$M$2049,9,0)</f>
        <v>0</v>
      </c>
      <c r="K736" s="156">
        <f>VLOOKUP(B736,'Full FBS'!$B$18:$M$2049,10,0)</f>
        <v>0</v>
      </c>
      <c r="L736" s="156">
        <f>VLOOKUP(B736,'Full FBS'!$B$18:$M$2049,11,0)</f>
        <v>0</v>
      </c>
      <c r="M736" s="156">
        <f>VLOOKUP(B736,'Full FBS'!$B$18:$M$2049,12,0)</f>
        <v>0</v>
      </c>
      <c r="N736" s="153">
        <f>SUM(G736*$D$8+H736*$D$5+I736*$D$9+J736*$D$6+K736*$D$11+L736*$D$10+M736*$D$7)</f>
        <v>0</v>
      </c>
      <c r="O736" s="159">
        <f>VLOOKUP(B736, 'Full FBS'!$B$18:$P$2049, 14, FALSE)</f>
        <v>1</v>
      </c>
      <c r="P736" s="160">
        <f>SUM((((I736+L736)/1200*0.35)+(J736+M736)/14*0.35)+(K736/90)*0.3)*100*O736</f>
        <v>0</v>
      </c>
      <c r="Q736" s="29"/>
      <c r="R736" s="14"/>
      <c r="S736" s="14"/>
      <c r="T736" s="14"/>
      <c r="U736" s="14"/>
    </row>
    <row r="737" spans="1:21" ht="13.5" customHeight="1">
      <c r="A737" s="154">
        <f>RANK(N737,$N$18:$N$850)</f>
        <v>673</v>
      </c>
      <c r="B737" s="148" t="s">
        <v>1360</v>
      </c>
      <c r="C737" s="148" t="s">
        <v>442</v>
      </c>
      <c r="D737" s="149" t="s">
        <v>43</v>
      </c>
      <c r="E737" s="149" t="s">
        <v>1965</v>
      </c>
      <c r="F737" s="149" t="s">
        <v>336</v>
      </c>
      <c r="G737" s="156">
        <f>VLOOKUP(B737,'Full FBS'!$B$18:$M$2049,6,0)</f>
        <v>0</v>
      </c>
      <c r="H737" s="156">
        <f>VLOOKUP(B737,'Full FBS'!$B$18:$M$2049,7,0)</f>
        <v>0</v>
      </c>
      <c r="I737" s="156">
        <f>VLOOKUP(B737,'Full FBS'!$B$18:$M$2049,8,0)</f>
        <v>0</v>
      </c>
      <c r="J737" s="156">
        <f>VLOOKUP(B737,'Full FBS'!$B$18:$M$2049,9,0)</f>
        <v>0</v>
      </c>
      <c r="K737" s="156">
        <f>VLOOKUP(B737,'Full FBS'!$B$18:$M$2049,10,0)</f>
        <v>0</v>
      </c>
      <c r="L737" s="156">
        <f>VLOOKUP(B737,'Full FBS'!$B$18:$M$2049,11,0)</f>
        <v>0</v>
      </c>
      <c r="M737" s="156">
        <f>VLOOKUP(B737,'Full FBS'!$B$18:$M$2049,12,0)</f>
        <v>0</v>
      </c>
      <c r="N737" s="153">
        <f>SUM(G737*$D$8+H737*$D$5+I737*$D$9+J737*$D$6+K737*$D$11+L737*$D$10+M737*$D$7)</f>
        <v>0</v>
      </c>
      <c r="O737" s="159">
        <f>VLOOKUP(B737, 'Full FBS'!$B$18:$P$2049, 14, FALSE)</f>
        <v>1</v>
      </c>
      <c r="P737" s="160">
        <f>SUM((((I737+L737)/1200*0.35)+(J737+M737)/14*0.35)+(K737/90)*0.3)*100*O737</f>
        <v>0</v>
      </c>
      <c r="Q737" s="29"/>
      <c r="R737" s="14"/>
      <c r="S737" s="14"/>
      <c r="T737" s="14"/>
      <c r="U737" s="14"/>
    </row>
    <row r="738" spans="1:21" ht="13.5" customHeight="1">
      <c r="A738" s="154">
        <f>RANK(N738,$N$18:$N$850)</f>
        <v>673</v>
      </c>
      <c r="B738" s="148" t="s">
        <v>1368</v>
      </c>
      <c r="C738" s="148" t="s">
        <v>1926</v>
      </c>
      <c r="D738" s="149" t="s">
        <v>43</v>
      </c>
      <c r="E738" s="149" t="s">
        <v>36</v>
      </c>
      <c r="F738" s="149" t="s">
        <v>336</v>
      </c>
      <c r="G738" s="156">
        <f>VLOOKUP(B738,'Full FBS'!$B$18:$M$2049,6,0)</f>
        <v>0</v>
      </c>
      <c r="H738" s="156">
        <f>VLOOKUP(B738,'Full FBS'!$B$18:$M$2049,7,0)</f>
        <v>0</v>
      </c>
      <c r="I738" s="156">
        <f>VLOOKUP(B738,'Full FBS'!$B$18:$M$2049,8,0)</f>
        <v>0</v>
      </c>
      <c r="J738" s="156">
        <f>VLOOKUP(B738,'Full FBS'!$B$18:$M$2049,9,0)</f>
        <v>0</v>
      </c>
      <c r="K738" s="156">
        <f>VLOOKUP(B738,'Full FBS'!$B$18:$M$2049,10,0)</f>
        <v>0</v>
      </c>
      <c r="L738" s="156">
        <f>VLOOKUP(B738,'Full FBS'!$B$18:$M$2049,11,0)</f>
        <v>0</v>
      </c>
      <c r="M738" s="156">
        <f>VLOOKUP(B738,'Full FBS'!$B$18:$M$2049,12,0)</f>
        <v>0</v>
      </c>
      <c r="N738" s="153">
        <f>SUM(G738*$D$8+H738*$D$5+I738*$D$9+J738*$D$6+K738*$D$11+L738*$D$10+M738*$D$7)</f>
        <v>0</v>
      </c>
      <c r="O738" s="159">
        <f>VLOOKUP(B738, 'Full FBS'!$B$18:$P$2049, 14, FALSE)</f>
        <v>1</v>
      </c>
      <c r="P738" s="160">
        <f>SUM((((I738+L738)/1200*0.35)+(J738+M738)/14*0.35)+(K738/90)*0.3)*100*O738</f>
        <v>0</v>
      </c>
      <c r="Q738" s="29"/>
      <c r="R738" s="14"/>
      <c r="S738" s="14"/>
      <c r="T738" s="14"/>
      <c r="U738" s="14"/>
    </row>
    <row r="739" spans="1:21" ht="13.5" customHeight="1">
      <c r="A739" s="154">
        <f>RANK(N739,$N$18:$N$850)</f>
        <v>673</v>
      </c>
      <c r="B739" s="148" t="s">
        <v>1369</v>
      </c>
      <c r="C739" s="148" t="s">
        <v>1926</v>
      </c>
      <c r="D739" s="149" t="s">
        <v>43</v>
      </c>
      <c r="E739" s="149" t="s">
        <v>34</v>
      </c>
      <c r="F739" s="149" t="s">
        <v>336</v>
      </c>
      <c r="G739" s="156">
        <f>VLOOKUP(B739,'Full FBS'!$B$18:$M$2049,6,0)</f>
        <v>0</v>
      </c>
      <c r="H739" s="156">
        <f>VLOOKUP(B739,'Full FBS'!$B$18:$M$2049,7,0)</f>
        <v>0</v>
      </c>
      <c r="I739" s="156">
        <f>VLOOKUP(B739,'Full FBS'!$B$18:$M$2049,8,0)</f>
        <v>0</v>
      </c>
      <c r="J739" s="156">
        <f>VLOOKUP(B739,'Full FBS'!$B$18:$M$2049,9,0)</f>
        <v>0</v>
      </c>
      <c r="K739" s="156">
        <f>VLOOKUP(B739,'Full FBS'!$B$18:$M$2049,10,0)</f>
        <v>0</v>
      </c>
      <c r="L739" s="156">
        <f>VLOOKUP(B739,'Full FBS'!$B$18:$M$2049,11,0)</f>
        <v>0</v>
      </c>
      <c r="M739" s="156">
        <f>VLOOKUP(B739,'Full FBS'!$B$18:$M$2049,12,0)</f>
        <v>0</v>
      </c>
      <c r="N739" s="153">
        <f>SUM(G739*$D$8+H739*$D$5+I739*$D$9+J739*$D$6+K739*$D$11+L739*$D$10+M739*$D$7)</f>
        <v>0</v>
      </c>
      <c r="O739" s="159">
        <f>VLOOKUP(B739, 'Full FBS'!$B$18:$P$2049, 14, FALSE)</f>
        <v>1</v>
      </c>
      <c r="P739" s="160">
        <f>SUM((((I739+L739)/1200*0.35)+(J739+M739)/14*0.35)+(K739/90)*0.3)*100*O739</f>
        <v>0</v>
      </c>
      <c r="Q739" s="29"/>
      <c r="R739" s="14"/>
      <c r="S739" s="14"/>
      <c r="T739" s="14"/>
      <c r="U739" s="14"/>
    </row>
    <row r="740" spans="1:21" ht="13.5" customHeight="1">
      <c r="A740" s="154">
        <f>RANK(N740,$N$18:$N$850)</f>
        <v>673</v>
      </c>
      <c r="B740" s="148" t="s">
        <v>1379</v>
      </c>
      <c r="C740" s="148" t="s">
        <v>1927</v>
      </c>
      <c r="D740" s="149" t="s">
        <v>43</v>
      </c>
      <c r="E740" s="149" t="s">
        <v>36</v>
      </c>
      <c r="F740" s="149" t="s">
        <v>48</v>
      </c>
      <c r="G740" s="156">
        <f>VLOOKUP(B740,'Full FBS'!$B$18:$M$2049,6,0)</f>
        <v>0</v>
      </c>
      <c r="H740" s="156">
        <f>VLOOKUP(B740,'Full FBS'!$B$18:$M$2049,7,0)</f>
        <v>0</v>
      </c>
      <c r="I740" s="156">
        <f>VLOOKUP(B740,'Full FBS'!$B$18:$M$2049,8,0)</f>
        <v>0</v>
      </c>
      <c r="J740" s="156">
        <f>VLOOKUP(B740,'Full FBS'!$B$18:$M$2049,9,0)</f>
        <v>0</v>
      </c>
      <c r="K740" s="156">
        <f>VLOOKUP(B740,'Full FBS'!$B$18:$M$2049,10,0)</f>
        <v>0</v>
      </c>
      <c r="L740" s="156">
        <f>VLOOKUP(B740,'Full FBS'!$B$18:$M$2049,11,0)</f>
        <v>0</v>
      </c>
      <c r="M740" s="156">
        <f>VLOOKUP(B740,'Full FBS'!$B$18:$M$2049,12,0)</f>
        <v>0</v>
      </c>
      <c r="N740" s="153">
        <f>SUM(G740*$D$8+H740*$D$5+I740*$D$9+J740*$D$6+K740*$D$11+L740*$D$10+M740*$D$7)</f>
        <v>0</v>
      </c>
      <c r="O740" s="159">
        <f>VLOOKUP(B740, 'Full FBS'!$B$18:$P$2049, 14, FALSE)</f>
        <v>1</v>
      </c>
      <c r="P740" s="160">
        <f>SUM((((I740+L740)/1200*0.35)+(J740+M740)/14*0.35)+(K740/90)*0.3)*100*O740</f>
        <v>0</v>
      </c>
      <c r="Q740" s="29"/>
      <c r="R740" s="14"/>
      <c r="S740" s="14"/>
      <c r="T740" s="14"/>
      <c r="U740" s="14"/>
    </row>
    <row r="741" spans="1:21" ht="13.5" customHeight="1">
      <c r="A741" s="154">
        <f>RANK(N741,$N$18:$N$850)</f>
        <v>673</v>
      </c>
      <c r="B741" s="148" t="s">
        <v>2095</v>
      </c>
      <c r="C741" s="148" t="s">
        <v>1927</v>
      </c>
      <c r="D741" s="149" t="s">
        <v>43</v>
      </c>
      <c r="E741" s="149" t="s">
        <v>36</v>
      </c>
      <c r="F741" s="149" t="s">
        <v>48</v>
      </c>
      <c r="G741" s="156">
        <f>VLOOKUP(B741,'Full FBS'!$B$18:$M$2049,6,0)</f>
        <v>0</v>
      </c>
      <c r="H741" s="156">
        <f>VLOOKUP(B741,'Full FBS'!$B$18:$M$2049,7,0)</f>
        <v>0</v>
      </c>
      <c r="I741" s="156">
        <f>VLOOKUP(B741,'Full FBS'!$B$18:$M$2049,8,0)</f>
        <v>0</v>
      </c>
      <c r="J741" s="156">
        <f>VLOOKUP(B741,'Full FBS'!$B$18:$M$2049,9,0)</f>
        <v>0</v>
      </c>
      <c r="K741" s="156">
        <f>VLOOKUP(B741,'Full FBS'!$B$18:$M$2049,10,0)</f>
        <v>0</v>
      </c>
      <c r="L741" s="156">
        <f>VLOOKUP(B741,'Full FBS'!$B$18:$M$2049,11,0)</f>
        <v>0</v>
      </c>
      <c r="M741" s="156">
        <f>VLOOKUP(B741,'Full FBS'!$B$18:$M$2049,12,0)</f>
        <v>0</v>
      </c>
      <c r="N741" s="153">
        <f>SUM(G741*$D$8+H741*$D$5+I741*$D$9+J741*$D$6+K741*$D$11+L741*$D$10+M741*$D$7)</f>
        <v>0</v>
      </c>
      <c r="O741" s="159">
        <f>VLOOKUP(B741, 'Full FBS'!$B$18:$P$2049, 14, FALSE)</f>
        <v>1</v>
      </c>
      <c r="P741" s="160">
        <f>SUM((((I741+L741)/1200*0.35)+(J741+M741)/14*0.35)+(K741/90)*0.3)*100*O741</f>
        <v>0</v>
      </c>
      <c r="Q741" s="29"/>
      <c r="R741" s="14"/>
      <c r="S741" s="14"/>
      <c r="T741" s="14"/>
      <c r="U741" s="14"/>
    </row>
    <row r="742" spans="1:21" ht="13.5" customHeight="1">
      <c r="A742" s="154">
        <f>RANK(N742,$N$18:$N$850)</f>
        <v>673</v>
      </c>
      <c r="B742" s="148" t="s">
        <v>1998</v>
      </c>
      <c r="C742" s="148" t="s">
        <v>1927</v>
      </c>
      <c r="D742" s="149" t="s">
        <v>43</v>
      </c>
      <c r="E742" s="149" t="s">
        <v>36</v>
      </c>
      <c r="F742" s="149" t="s">
        <v>48</v>
      </c>
      <c r="G742" s="156">
        <f>VLOOKUP(B742,'Full FBS'!$B$18:$M$2049,6,0)</f>
        <v>0</v>
      </c>
      <c r="H742" s="156">
        <f>VLOOKUP(B742,'Full FBS'!$B$18:$M$2049,7,0)</f>
        <v>0</v>
      </c>
      <c r="I742" s="156">
        <f>VLOOKUP(B742,'Full FBS'!$B$18:$M$2049,8,0)</f>
        <v>0</v>
      </c>
      <c r="J742" s="156">
        <f>VLOOKUP(B742,'Full FBS'!$B$18:$M$2049,9,0)</f>
        <v>0</v>
      </c>
      <c r="K742" s="156">
        <f>VLOOKUP(B742,'Full FBS'!$B$18:$M$2049,10,0)</f>
        <v>0</v>
      </c>
      <c r="L742" s="156">
        <f>VLOOKUP(B742,'Full FBS'!$B$18:$M$2049,11,0)</f>
        <v>0</v>
      </c>
      <c r="M742" s="156">
        <f>VLOOKUP(B742,'Full FBS'!$B$18:$M$2049,12,0)</f>
        <v>0</v>
      </c>
      <c r="N742" s="153">
        <f>SUM(G742*$D$8+H742*$D$5+I742*$D$9+J742*$D$6+K742*$D$11+L742*$D$10+M742*$D$7)</f>
        <v>0</v>
      </c>
      <c r="O742" s="159">
        <f>VLOOKUP(B742, 'Full FBS'!$B$18:$P$2049, 14, FALSE)</f>
        <v>1</v>
      </c>
      <c r="P742" s="160">
        <f>SUM((((I742+L742)/1200*0.35)+(J742+M742)/14*0.35)+(K742/90)*0.3)*100*O742</f>
        <v>0</v>
      </c>
      <c r="Q742" s="29"/>
      <c r="R742" s="14"/>
      <c r="S742" s="14"/>
      <c r="T742" s="14"/>
      <c r="U742" s="14"/>
    </row>
    <row r="743" spans="1:21" ht="13.5" customHeight="1">
      <c r="A743" s="154">
        <f>RANK(N743,$N$18:$N$850)</f>
        <v>673</v>
      </c>
      <c r="B743" s="148" t="s">
        <v>698</v>
      </c>
      <c r="C743" s="148" t="s">
        <v>1928</v>
      </c>
      <c r="D743" s="149" t="s">
        <v>43</v>
      </c>
      <c r="E743" s="149" t="s">
        <v>38</v>
      </c>
      <c r="F743" s="149" t="s">
        <v>41</v>
      </c>
      <c r="G743" s="156">
        <f>VLOOKUP(B743,'Full FBS'!$B$18:$M$2049,6,0)</f>
        <v>0</v>
      </c>
      <c r="H743" s="156">
        <f>VLOOKUP(B743,'Full FBS'!$B$18:$M$2049,7,0)</f>
        <v>0</v>
      </c>
      <c r="I743" s="156">
        <f>VLOOKUP(B743,'Full FBS'!$B$18:$M$2049,8,0)</f>
        <v>0</v>
      </c>
      <c r="J743" s="156">
        <f>VLOOKUP(B743,'Full FBS'!$B$18:$M$2049,9,0)</f>
        <v>0</v>
      </c>
      <c r="K743" s="156">
        <f>VLOOKUP(B743,'Full FBS'!$B$18:$M$2049,10,0)</f>
        <v>0</v>
      </c>
      <c r="L743" s="156">
        <f>VLOOKUP(B743,'Full FBS'!$B$18:$M$2049,11,0)</f>
        <v>0</v>
      </c>
      <c r="M743" s="156">
        <f>VLOOKUP(B743,'Full FBS'!$B$18:$M$2049,12,0)</f>
        <v>0</v>
      </c>
      <c r="N743" s="153">
        <f>SUM(G743*$D$8+H743*$D$5+I743*$D$9+J743*$D$6+K743*$D$11+L743*$D$10+M743*$D$7)</f>
        <v>0</v>
      </c>
      <c r="O743" s="159">
        <f>VLOOKUP(B743, 'Full FBS'!$B$18:$P$2049, 14, FALSE)</f>
        <v>1</v>
      </c>
      <c r="P743" s="160">
        <f>SUM((((I743+L743)/1200*0.35)+(J743+M743)/14*0.35)+(K743/90)*0.3)*100*O743</f>
        <v>0</v>
      </c>
      <c r="Q743" s="29"/>
      <c r="R743" s="14"/>
      <c r="S743" s="14"/>
      <c r="T743" s="14"/>
      <c r="U743" s="14"/>
    </row>
    <row r="744" spans="1:21" ht="13.5" customHeight="1">
      <c r="A744" s="154">
        <f>RANK(N744,$N$18:$N$850)</f>
        <v>673</v>
      </c>
      <c r="B744" s="148" t="s">
        <v>2096</v>
      </c>
      <c r="C744" s="148" t="s">
        <v>1928</v>
      </c>
      <c r="D744" s="149" t="s">
        <v>43</v>
      </c>
      <c r="E744" s="149" t="s">
        <v>34</v>
      </c>
      <c r="F744" s="149" t="s">
        <v>41</v>
      </c>
      <c r="G744" s="156">
        <f>VLOOKUP(B744,'Full FBS'!$B$18:$M$2049,6,0)</f>
        <v>0</v>
      </c>
      <c r="H744" s="156">
        <f>VLOOKUP(B744,'Full FBS'!$B$18:$M$2049,7,0)</f>
        <v>0</v>
      </c>
      <c r="I744" s="156">
        <f>VLOOKUP(B744,'Full FBS'!$B$18:$M$2049,8,0)</f>
        <v>0</v>
      </c>
      <c r="J744" s="156">
        <f>VLOOKUP(B744,'Full FBS'!$B$18:$M$2049,9,0)</f>
        <v>0</v>
      </c>
      <c r="K744" s="156">
        <f>VLOOKUP(B744,'Full FBS'!$B$18:$M$2049,10,0)</f>
        <v>0</v>
      </c>
      <c r="L744" s="156">
        <f>VLOOKUP(B744,'Full FBS'!$B$18:$M$2049,11,0)</f>
        <v>0</v>
      </c>
      <c r="M744" s="156">
        <f>VLOOKUP(B744,'Full FBS'!$B$18:$M$2049,12,0)</f>
        <v>0</v>
      </c>
      <c r="N744" s="153">
        <f>SUM(G744*$D$8+H744*$D$5+I744*$D$9+J744*$D$6+K744*$D$11+L744*$D$10+M744*$D$7)</f>
        <v>0</v>
      </c>
      <c r="O744" s="159">
        <f>VLOOKUP(B744, 'Full FBS'!$B$18:$P$2049, 14, FALSE)</f>
        <v>1</v>
      </c>
      <c r="P744" s="160">
        <f>SUM((((I744+L744)/1200*0.35)+(J744+M744)/14*0.35)+(K744/90)*0.3)*100*O744</f>
        <v>0</v>
      </c>
      <c r="Q744" s="29"/>
      <c r="R744" s="14"/>
      <c r="S744" s="14"/>
      <c r="T744" s="14"/>
      <c r="U744" s="14"/>
    </row>
    <row r="745" spans="1:21" ht="13.5" customHeight="1">
      <c r="A745" s="154">
        <f>RANK(N745,$N$18:$N$850)</f>
        <v>673</v>
      </c>
      <c r="B745" s="148" t="s">
        <v>1394</v>
      </c>
      <c r="C745" s="148" t="s">
        <v>417</v>
      </c>
      <c r="D745" s="149" t="s">
        <v>43</v>
      </c>
      <c r="E745" s="149" t="s">
        <v>36</v>
      </c>
      <c r="F745" s="149" t="s">
        <v>37</v>
      </c>
      <c r="G745" s="156">
        <f>VLOOKUP(B745,'Full FBS'!$B$18:$M$2049,6,0)</f>
        <v>0</v>
      </c>
      <c r="H745" s="156">
        <f>VLOOKUP(B745,'Full FBS'!$B$18:$M$2049,7,0)</f>
        <v>0</v>
      </c>
      <c r="I745" s="156">
        <f>VLOOKUP(B745,'Full FBS'!$B$18:$M$2049,8,0)</f>
        <v>0</v>
      </c>
      <c r="J745" s="156">
        <f>VLOOKUP(B745,'Full FBS'!$B$18:$M$2049,9,0)</f>
        <v>0</v>
      </c>
      <c r="K745" s="156">
        <f>VLOOKUP(B745,'Full FBS'!$B$18:$M$2049,10,0)</f>
        <v>0</v>
      </c>
      <c r="L745" s="156">
        <f>VLOOKUP(B745,'Full FBS'!$B$18:$M$2049,11,0)</f>
        <v>0</v>
      </c>
      <c r="M745" s="156">
        <f>VLOOKUP(B745,'Full FBS'!$B$18:$M$2049,12,0)</f>
        <v>0</v>
      </c>
      <c r="N745" s="153">
        <f>SUM(G745*$D$8+H745*$D$5+I745*$D$9+J745*$D$6+K745*$D$11+L745*$D$10+M745*$D$7)</f>
        <v>0</v>
      </c>
      <c r="O745" s="159">
        <f>VLOOKUP(B745, 'Full FBS'!$B$18:$P$2049, 14, FALSE)</f>
        <v>1</v>
      </c>
      <c r="P745" s="160">
        <f>SUM((((I745+L745)/1200*0.35)+(J745+M745)/14*0.35)+(K745/90)*0.3)*100*O745</f>
        <v>0</v>
      </c>
      <c r="Q745" s="29"/>
      <c r="R745" s="14"/>
      <c r="S745" s="14"/>
      <c r="T745" s="14"/>
      <c r="U745" s="14"/>
    </row>
    <row r="746" spans="1:21" ht="13.5" customHeight="1">
      <c r="A746" s="154">
        <f>RANK(N746,$N$18:$N$850)</f>
        <v>673</v>
      </c>
      <c r="B746" s="148" t="s">
        <v>1395</v>
      </c>
      <c r="C746" s="148" t="s">
        <v>417</v>
      </c>
      <c r="D746" s="149" t="s">
        <v>43</v>
      </c>
      <c r="E746" s="149" t="s">
        <v>36</v>
      </c>
      <c r="F746" s="149" t="s">
        <v>37</v>
      </c>
      <c r="G746" s="156">
        <f>VLOOKUP(B746,'Full FBS'!$B$18:$M$2049,6,0)</f>
        <v>0</v>
      </c>
      <c r="H746" s="156">
        <f>VLOOKUP(B746,'Full FBS'!$B$18:$M$2049,7,0)</f>
        <v>0</v>
      </c>
      <c r="I746" s="156">
        <f>VLOOKUP(B746,'Full FBS'!$B$18:$M$2049,8,0)</f>
        <v>0</v>
      </c>
      <c r="J746" s="156">
        <f>VLOOKUP(B746,'Full FBS'!$B$18:$M$2049,9,0)</f>
        <v>0</v>
      </c>
      <c r="K746" s="156">
        <f>VLOOKUP(B746,'Full FBS'!$B$18:$M$2049,10,0)</f>
        <v>0</v>
      </c>
      <c r="L746" s="156">
        <f>VLOOKUP(B746,'Full FBS'!$B$18:$M$2049,11,0)</f>
        <v>0</v>
      </c>
      <c r="M746" s="156">
        <f>VLOOKUP(B746,'Full FBS'!$B$18:$M$2049,12,0)</f>
        <v>0</v>
      </c>
      <c r="N746" s="153">
        <f>SUM(G746*$D$8+H746*$D$5+I746*$D$9+J746*$D$6+K746*$D$11+L746*$D$10+M746*$D$7)</f>
        <v>0</v>
      </c>
      <c r="O746" s="159">
        <f>VLOOKUP(B746, 'Full FBS'!$B$18:$P$2049, 14, FALSE)</f>
        <v>1</v>
      </c>
      <c r="P746" s="160">
        <f>SUM((((I746+L746)/1200*0.35)+(J746+M746)/14*0.35)+(K746/90)*0.3)*100*O746</f>
        <v>0</v>
      </c>
      <c r="Q746" s="29"/>
      <c r="R746" s="14"/>
      <c r="S746" s="14"/>
      <c r="T746" s="14"/>
      <c r="U746" s="14"/>
    </row>
    <row r="747" spans="1:21" ht="13.5" customHeight="1">
      <c r="A747" s="154">
        <f>RANK(N747,$N$18:$N$850)</f>
        <v>673</v>
      </c>
      <c r="B747" s="148" t="s">
        <v>466</v>
      </c>
      <c r="C747" s="148" t="s">
        <v>1930</v>
      </c>
      <c r="D747" s="149" t="s">
        <v>43</v>
      </c>
      <c r="E747" s="149" t="s">
        <v>38</v>
      </c>
      <c r="F747" s="149" t="s">
        <v>1966</v>
      </c>
      <c r="G747" s="156">
        <f>VLOOKUP(B747,'Full FBS'!$B$18:$M$2049,6,0)</f>
        <v>0</v>
      </c>
      <c r="H747" s="156">
        <f>VLOOKUP(B747,'Full FBS'!$B$18:$M$2049,7,0)</f>
        <v>0</v>
      </c>
      <c r="I747" s="156">
        <f>VLOOKUP(B747,'Full FBS'!$B$18:$M$2049,8,0)</f>
        <v>0</v>
      </c>
      <c r="J747" s="156">
        <f>VLOOKUP(B747,'Full FBS'!$B$18:$M$2049,9,0)</f>
        <v>0</v>
      </c>
      <c r="K747" s="156">
        <f>VLOOKUP(B747,'Full FBS'!$B$18:$M$2049,10,0)</f>
        <v>0</v>
      </c>
      <c r="L747" s="156">
        <f>VLOOKUP(B747,'Full FBS'!$B$18:$M$2049,11,0)</f>
        <v>0</v>
      </c>
      <c r="M747" s="156">
        <f>VLOOKUP(B747,'Full FBS'!$B$18:$M$2049,12,0)</f>
        <v>0</v>
      </c>
      <c r="N747" s="153">
        <f>SUM(G747*$D$8+H747*$D$5+I747*$D$9+J747*$D$6+K747*$D$11+L747*$D$10+M747*$D$7)</f>
        <v>0</v>
      </c>
      <c r="O747" s="159">
        <f>VLOOKUP(B747, 'Full FBS'!$B$18:$P$2049, 14, FALSE)</f>
        <v>1</v>
      </c>
      <c r="P747" s="160">
        <f>SUM((((I747+L747)/1200*0.35)+(J747+M747)/14*0.35)+(K747/90)*0.3)*100*O747</f>
        <v>0</v>
      </c>
      <c r="Q747" s="29"/>
      <c r="R747" s="14"/>
      <c r="S747" s="14"/>
      <c r="T747" s="14"/>
      <c r="U747" s="14"/>
    </row>
    <row r="748" spans="1:21" ht="13.5" customHeight="1">
      <c r="A748" s="154">
        <f>RANK(N748,$N$18:$N$850)</f>
        <v>673</v>
      </c>
      <c r="B748" s="148" t="s">
        <v>861</v>
      </c>
      <c r="C748" s="148" t="s">
        <v>424</v>
      </c>
      <c r="D748" s="149" t="s">
        <v>43</v>
      </c>
      <c r="E748" s="149" t="s">
        <v>34</v>
      </c>
      <c r="F748" s="149" t="s">
        <v>48</v>
      </c>
      <c r="G748" s="156">
        <f>VLOOKUP(B748,'Full FBS'!$B$18:$M$2049,6,0)</f>
        <v>0</v>
      </c>
      <c r="H748" s="156">
        <f>VLOOKUP(B748,'Full FBS'!$B$18:$M$2049,7,0)</f>
        <v>0</v>
      </c>
      <c r="I748" s="156">
        <f>VLOOKUP(B748,'Full FBS'!$B$18:$M$2049,8,0)</f>
        <v>0</v>
      </c>
      <c r="J748" s="156">
        <f>VLOOKUP(B748,'Full FBS'!$B$18:$M$2049,9,0)</f>
        <v>0</v>
      </c>
      <c r="K748" s="156">
        <f>VLOOKUP(B748,'Full FBS'!$B$18:$M$2049,10,0)</f>
        <v>0</v>
      </c>
      <c r="L748" s="156">
        <f>VLOOKUP(B748,'Full FBS'!$B$18:$M$2049,11,0)</f>
        <v>0</v>
      </c>
      <c r="M748" s="156">
        <f>VLOOKUP(B748,'Full FBS'!$B$18:$M$2049,12,0)</f>
        <v>0</v>
      </c>
      <c r="N748" s="153">
        <f>SUM(G748*$D$8+H748*$D$5+I748*$D$9+J748*$D$6+K748*$D$11+L748*$D$10+M748*$D$7)</f>
        <v>0</v>
      </c>
      <c r="O748" s="159">
        <f>VLOOKUP(B748, 'Full FBS'!$B$18:$P$2049, 14, FALSE)</f>
        <v>1</v>
      </c>
      <c r="P748" s="160">
        <f>SUM((((I748+L748)/1200*0.35)+(J748+M748)/14*0.35)+(K748/90)*0.3)*100*O748</f>
        <v>0</v>
      </c>
      <c r="Q748" s="29"/>
      <c r="R748" s="14"/>
      <c r="S748" s="14"/>
      <c r="T748" s="14"/>
      <c r="U748" s="14"/>
    </row>
    <row r="749" spans="1:21" ht="13.5" customHeight="1">
      <c r="A749" s="154">
        <f>RANK(N749,$N$18:$N$850)</f>
        <v>673</v>
      </c>
      <c r="B749" s="148" t="s">
        <v>1431</v>
      </c>
      <c r="C749" s="148" t="s">
        <v>51</v>
      </c>
      <c r="D749" s="149" t="s">
        <v>43</v>
      </c>
      <c r="E749" s="149" t="s">
        <v>1965</v>
      </c>
      <c r="F749" s="149" t="s">
        <v>37</v>
      </c>
      <c r="G749" s="156">
        <f>VLOOKUP(B749,'Full FBS'!$B$18:$M$2049,6,0)</f>
        <v>0</v>
      </c>
      <c r="H749" s="156">
        <f>VLOOKUP(B749,'Full FBS'!$B$18:$M$2049,7,0)</f>
        <v>0</v>
      </c>
      <c r="I749" s="156">
        <f>VLOOKUP(B749,'Full FBS'!$B$18:$M$2049,8,0)</f>
        <v>0</v>
      </c>
      <c r="J749" s="156">
        <f>VLOOKUP(B749,'Full FBS'!$B$18:$M$2049,9,0)</f>
        <v>0</v>
      </c>
      <c r="K749" s="156">
        <f>VLOOKUP(B749,'Full FBS'!$B$18:$M$2049,10,0)</f>
        <v>0</v>
      </c>
      <c r="L749" s="156">
        <f>VLOOKUP(B749,'Full FBS'!$B$18:$M$2049,11,0)</f>
        <v>0</v>
      </c>
      <c r="M749" s="156">
        <f>VLOOKUP(B749,'Full FBS'!$B$18:$M$2049,12,0)</f>
        <v>0</v>
      </c>
      <c r="N749" s="153">
        <f>SUM(G749*$D$8+H749*$D$5+I749*$D$9+J749*$D$6+K749*$D$11+L749*$D$10+M749*$D$7)</f>
        <v>0</v>
      </c>
      <c r="O749" s="159">
        <f>VLOOKUP(B749, 'Full FBS'!$B$18:$P$2049, 14, FALSE)</f>
        <v>1</v>
      </c>
      <c r="P749" s="160">
        <f>SUM((((I749+L749)/1200*0.35)+(J749+M749)/14*0.35)+(K749/90)*0.3)*100*O749</f>
        <v>0</v>
      </c>
      <c r="Q749" s="29"/>
      <c r="R749" s="14"/>
      <c r="S749" s="14"/>
      <c r="T749" s="14"/>
      <c r="U749" s="14"/>
    </row>
    <row r="750" spans="1:21" ht="13.5" customHeight="1">
      <c r="A750" s="154">
        <f>RANK(N750,$N$18:$N$850)</f>
        <v>673</v>
      </c>
      <c r="B750" s="148" t="s">
        <v>2106</v>
      </c>
      <c r="C750" s="148" t="s">
        <v>422</v>
      </c>
      <c r="D750" s="149" t="s">
        <v>43</v>
      </c>
      <c r="E750" s="149" t="s">
        <v>38</v>
      </c>
      <c r="F750" s="149" t="s">
        <v>337</v>
      </c>
      <c r="G750" s="156">
        <f>VLOOKUP(B750,'Full FBS'!$B$18:$M$2049,6,0)</f>
        <v>0</v>
      </c>
      <c r="H750" s="156">
        <f>VLOOKUP(B750,'Full FBS'!$B$18:$M$2049,7,0)</f>
        <v>0</v>
      </c>
      <c r="I750" s="156">
        <f>VLOOKUP(B750,'Full FBS'!$B$18:$M$2049,8,0)</f>
        <v>0</v>
      </c>
      <c r="J750" s="156">
        <f>VLOOKUP(B750,'Full FBS'!$B$18:$M$2049,9,0)</f>
        <v>0</v>
      </c>
      <c r="K750" s="156">
        <f>VLOOKUP(B750,'Full FBS'!$B$18:$M$2049,10,0)</f>
        <v>0</v>
      </c>
      <c r="L750" s="156">
        <f>VLOOKUP(B750,'Full FBS'!$B$18:$M$2049,11,0)</f>
        <v>0</v>
      </c>
      <c r="M750" s="156">
        <f>VLOOKUP(B750,'Full FBS'!$B$18:$M$2049,12,0)</f>
        <v>0</v>
      </c>
      <c r="N750" s="153">
        <f>SUM(G750*$D$8+H750*$D$5+I750*$D$9+J750*$D$6+K750*$D$11+L750*$D$10+M750*$D$7)</f>
        <v>0</v>
      </c>
      <c r="O750" s="159">
        <f>VLOOKUP(B750, 'Full FBS'!$B$18:$P$2049, 14, FALSE)</f>
        <v>1</v>
      </c>
      <c r="P750" s="160">
        <f>SUM((((I750+L750)/1200*0.35)+(J750+M750)/14*0.35)+(K750/90)*0.3)*100*O750</f>
        <v>0</v>
      </c>
      <c r="Q750" s="29"/>
      <c r="R750" s="14"/>
      <c r="S750" s="14"/>
      <c r="T750" s="14"/>
      <c r="U750" s="14"/>
    </row>
    <row r="751" spans="1:21" ht="13.5" customHeight="1">
      <c r="A751" s="154">
        <f>RANK(N751,$N$18:$N$850)</f>
        <v>673</v>
      </c>
      <c r="B751" s="148" t="s">
        <v>1448</v>
      </c>
      <c r="C751" s="148" t="s">
        <v>414</v>
      </c>
      <c r="D751" s="149" t="s">
        <v>43</v>
      </c>
      <c r="E751" s="149" t="s">
        <v>36</v>
      </c>
      <c r="F751" s="149" t="s">
        <v>47</v>
      </c>
      <c r="G751" s="156">
        <f>VLOOKUP(B751,'Full FBS'!$B$18:$M$2049,6,0)</f>
        <v>0</v>
      </c>
      <c r="H751" s="156">
        <f>VLOOKUP(B751,'Full FBS'!$B$18:$M$2049,7,0)</f>
        <v>0</v>
      </c>
      <c r="I751" s="156">
        <f>VLOOKUP(B751,'Full FBS'!$B$18:$M$2049,8,0)</f>
        <v>0</v>
      </c>
      <c r="J751" s="156">
        <f>VLOOKUP(B751,'Full FBS'!$B$18:$M$2049,9,0)</f>
        <v>0</v>
      </c>
      <c r="K751" s="156">
        <f>VLOOKUP(B751,'Full FBS'!$B$18:$M$2049,10,0)</f>
        <v>0</v>
      </c>
      <c r="L751" s="156">
        <f>VLOOKUP(B751,'Full FBS'!$B$18:$M$2049,11,0)</f>
        <v>0</v>
      </c>
      <c r="M751" s="156">
        <f>VLOOKUP(B751,'Full FBS'!$B$18:$M$2049,12,0)</f>
        <v>0</v>
      </c>
      <c r="N751" s="153">
        <f>SUM(G751*$D$8+H751*$D$5+I751*$D$9+J751*$D$6+K751*$D$11+L751*$D$10+M751*$D$7)</f>
        <v>0</v>
      </c>
      <c r="O751" s="159">
        <f>VLOOKUP(B751, 'Full FBS'!$B$18:$P$2049, 14, FALSE)</f>
        <v>1</v>
      </c>
      <c r="P751" s="160">
        <f>SUM((((I751+L751)/1200*0.35)+(J751+M751)/14*0.35)+(K751/90)*0.3)*100*O751</f>
        <v>0</v>
      </c>
      <c r="Q751" s="29"/>
      <c r="R751" s="14"/>
      <c r="S751" s="14"/>
      <c r="T751" s="14"/>
      <c r="U751" s="14"/>
    </row>
    <row r="752" spans="1:21" ht="13.5" customHeight="1">
      <c r="A752" s="154">
        <f>RANK(N752,$N$18:$N$850)</f>
        <v>673</v>
      </c>
      <c r="B752" s="148" t="s">
        <v>1454</v>
      </c>
      <c r="C752" s="148" t="s">
        <v>1056</v>
      </c>
      <c r="D752" s="149" t="s">
        <v>43</v>
      </c>
      <c r="E752" s="149" t="s">
        <v>1965</v>
      </c>
      <c r="F752" s="149" t="s">
        <v>41</v>
      </c>
      <c r="G752" s="156">
        <f>VLOOKUP(B752,'Full FBS'!$B$18:$M$2049,6,0)</f>
        <v>0</v>
      </c>
      <c r="H752" s="156">
        <f>VLOOKUP(B752,'Full FBS'!$B$18:$M$2049,7,0)</f>
        <v>0</v>
      </c>
      <c r="I752" s="156">
        <f>VLOOKUP(B752,'Full FBS'!$B$18:$M$2049,8,0)</f>
        <v>0</v>
      </c>
      <c r="J752" s="156">
        <f>VLOOKUP(B752,'Full FBS'!$B$18:$M$2049,9,0)</f>
        <v>0</v>
      </c>
      <c r="K752" s="156">
        <f>VLOOKUP(B752,'Full FBS'!$B$18:$M$2049,10,0)</f>
        <v>0</v>
      </c>
      <c r="L752" s="156">
        <f>VLOOKUP(B752,'Full FBS'!$B$18:$M$2049,11,0)</f>
        <v>0</v>
      </c>
      <c r="M752" s="156">
        <f>VLOOKUP(B752,'Full FBS'!$B$18:$M$2049,12,0)</f>
        <v>0</v>
      </c>
      <c r="N752" s="153">
        <f>SUM(G752*$D$8+H752*$D$5+I752*$D$9+J752*$D$6+K752*$D$11+L752*$D$10+M752*$D$7)</f>
        <v>0</v>
      </c>
      <c r="O752" s="159">
        <f>VLOOKUP(B752, 'Full FBS'!$B$18:$P$2049, 14, FALSE)</f>
        <v>1</v>
      </c>
      <c r="P752" s="160">
        <f>SUM((((I752+L752)/1200*0.35)+(J752+M752)/14*0.35)+(K752/90)*0.3)*100*O752</f>
        <v>0</v>
      </c>
      <c r="Q752" s="29"/>
      <c r="R752" s="14"/>
      <c r="S752" s="14"/>
      <c r="T752" s="14"/>
      <c r="U752" s="14"/>
    </row>
    <row r="753" spans="1:21" ht="13.5" customHeight="1">
      <c r="A753" s="154">
        <f>RANK(N753,$N$18:$N$850)</f>
        <v>673</v>
      </c>
      <c r="B753" s="148" t="s">
        <v>1462</v>
      </c>
      <c r="C753" s="148" t="s">
        <v>1043</v>
      </c>
      <c r="D753" s="149" t="s">
        <v>43</v>
      </c>
      <c r="E753" s="149" t="s">
        <v>1965</v>
      </c>
      <c r="F753" s="149" t="s">
        <v>45</v>
      </c>
      <c r="G753" s="156">
        <f>VLOOKUP(B753,'Full FBS'!$B$18:$M$2049,6,0)</f>
        <v>0</v>
      </c>
      <c r="H753" s="156">
        <f>VLOOKUP(B753,'Full FBS'!$B$18:$M$2049,7,0)</f>
        <v>0</v>
      </c>
      <c r="I753" s="156">
        <f>VLOOKUP(B753,'Full FBS'!$B$18:$M$2049,8,0)</f>
        <v>0</v>
      </c>
      <c r="J753" s="156">
        <f>VLOOKUP(B753,'Full FBS'!$B$18:$M$2049,9,0)</f>
        <v>0</v>
      </c>
      <c r="K753" s="156">
        <f>VLOOKUP(B753,'Full FBS'!$B$18:$M$2049,10,0)</f>
        <v>0</v>
      </c>
      <c r="L753" s="156">
        <f>VLOOKUP(B753,'Full FBS'!$B$18:$M$2049,11,0)</f>
        <v>0</v>
      </c>
      <c r="M753" s="156">
        <f>VLOOKUP(B753,'Full FBS'!$B$18:$M$2049,12,0)</f>
        <v>0</v>
      </c>
      <c r="N753" s="153">
        <f>SUM(G753*$D$8+H753*$D$5+I753*$D$9+J753*$D$6+K753*$D$11+L753*$D$10+M753*$D$7)</f>
        <v>0</v>
      </c>
      <c r="O753" s="159">
        <f>VLOOKUP(B753, 'Full FBS'!$B$18:$P$2049, 14, FALSE)</f>
        <v>1</v>
      </c>
      <c r="P753" s="160">
        <f>SUM((((I753+L753)/1200*0.35)+(J753+M753)/14*0.35)+(K753/90)*0.3)*100*O753</f>
        <v>0</v>
      </c>
      <c r="Q753" s="29"/>
      <c r="R753" s="14"/>
      <c r="S753" s="14"/>
      <c r="T753" s="14"/>
      <c r="U753" s="14"/>
    </row>
    <row r="754" spans="1:21" ht="13.5" customHeight="1">
      <c r="A754" s="154">
        <f>RANK(N754,$N$18:$N$850)</f>
        <v>673</v>
      </c>
      <c r="B754" s="148" t="s">
        <v>1468</v>
      </c>
      <c r="C754" s="148" t="s">
        <v>1057</v>
      </c>
      <c r="D754" s="149" t="s">
        <v>43</v>
      </c>
      <c r="E754" s="149" t="s">
        <v>1965</v>
      </c>
      <c r="F754" s="149" t="s">
        <v>337</v>
      </c>
      <c r="G754" s="156">
        <f>VLOOKUP(B754,'Full FBS'!$B$18:$M$2049,6,0)</f>
        <v>0</v>
      </c>
      <c r="H754" s="156">
        <f>VLOOKUP(B754,'Full FBS'!$B$18:$M$2049,7,0)</f>
        <v>0</v>
      </c>
      <c r="I754" s="156">
        <f>VLOOKUP(B754,'Full FBS'!$B$18:$M$2049,8,0)</f>
        <v>0</v>
      </c>
      <c r="J754" s="156">
        <f>VLOOKUP(B754,'Full FBS'!$B$18:$M$2049,9,0)</f>
        <v>0</v>
      </c>
      <c r="K754" s="156">
        <f>VLOOKUP(B754,'Full FBS'!$B$18:$M$2049,10,0)</f>
        <v>0</v>
      </c>
      <c r="L754" s="156">
        <f>VLOOKUP(B754,'Full FBS'!$B$18:$M$2049,11,0)</f>
        <v>0</v>
      </c>
      <c r="M754" s="156">
        <f>VLOOKUP(B754,'Full FBS'!$B$18:$M$2049,12,0)</f>
        <v>0</v>
      </c>
      <c r="N754" s="153">
        <f>SUM(G754*$D$8+H754*$D$5+I754*$D$9+J754*$D$6+K754*$D$11+L754*$D$10+M754*$D$7)</f>
        <v>0</v>
      </c>
      <c r="O754" s="159">
        <f>VLOOKUP(B754, 'Full FBS'!$B$18:$P$2049, 14, FALSE)</f>
        <v>1</v>
      </c>
      <c r="P754" s="160">
        <f>SUM((((I754+L754)/1200*0.35)+(J754+M754)/14*0.35)+(K754/90)*0.3)*100*O754</f>
        <v>0</v>
      </c>
      <c r="Q754" s="29"/>
      <c r="R754" s="14"/>
      <c r="S754" s="14"/>
      <c r="T754" s="14"/>
      <c r="U754" s="14"/>
    </row>
    <row r="755" spans="1:21" ht="13.5" customHeight="1">
      <c r="A755" s="154">
        <f>RANK(N755,$N$18:$N$850)</f>
        <v>673</v>
      </c>
      <c r="B755" s="148" t="s">
        <v>2109</v>
      </c>
      <c r="C755" s="148" t="s">
        <v>420</v>
      </c>
      <c r="D755" s="149" t="s">
        <v>43</v>
      </c>
      <c r="E755" s="149" t="s">
        <v>1965</v>
      </c>
      <c r="F755" s="149" t="s">
        <v>337</v>
      </c>
      <c r="G755" s="156">
        <f>VLOOKUP(B755,'Full FBS'!$B$18:$M$2049,6,0)</f>
        <v>0</v>
      </c>
      <c r="H755" s="156">
        <f>VLOOKUP(B755,'Full FBS'!$B$18:$M$2049,7,0)</f>
        <v>0</v>
      </c>
      <c r="I755" s="156">
        <f>VLOOKUP(B755,'Full FBS'!$B$18:$M$2049,8,0)</f>
        <v>0</v>
      </c>
      <c r="J755" s="156">
        <f>VLOOKUP(B755,'Full FBS'!$B$18:$M$2049,9,0)</f>
        <v>0</v>
      </c>
      <c r="K755" s="156">
        <f>VLOOKUP(B755,'Full FBS'!$B$18:$M$2049,10,0)</f>
        <v>0</v>
      </c>
      <c r="L755" s="156">
        <f>VLOOKUP(B755,'Full FBS'!$B$18:$M$2049,11,0)</f>
        <v>0</v>
      </c>
      <c r="M755" s="156">
        <f>VLOOKUP(B755,'Full FBS'!$B$18:$M$2049,12,0)</f>
        <v>0</v>
      </c>
      <c r="N755" s="153">
        <f>SUM(G755*$D$8+H755*$D$5+I755*$D$9+J755*$D$6+K755*$D$11+L755*$D$10+M755*$D$7)</f>
        <v>0</v>
      </c>
      <c r="O755" s="159">
        <f>VLOOKUP(B755, 'Full FBS'!$B$18:$P$2049, 14, FALSE)</f>
        <v>1</v>
      </c>
      <c r="P755" s="160">
        <f>SUM((((I755+L755)/1200*0.35)+(J755+M755)/14*0.35)+(K755/90)*0.3)*100*O755</f>
        <v>0</v>
      </c>
      <c r="Q755" s="29"/>
      <c r="R755" s="14"/>
      <c r="S755" s="14"/>
      <c r="T755" s="14"/>
      <c r="U755" s="14"/>
    </row>
    <row r="756" spans="1:21" ht="13.5" customHeight="1">
      <c r="A756" s="154">
        <f>RANK(N756,$N$18:$N$850)</f>
        <v>673</v>
      </c>
      <c r="B756" s="148" t="s">
        <v>2008</v>
      </c>
      <c r="C756" s="148" t="s">
        <v>1933</v>
      </c>
      <c r="D756" s="149" t="s">
        <v>43</v>
      </c>
      <c r="E756" s="149" t="s">
        <v>1965</v>
      </c>
      <c r="F756" s="149" t="s">
        <v>48</v>
      </c>
      <c r="G756" s="156">
        <f>VLOOKUP(B756,'Full FBS'!$B$18:$M$2049,6,0)</f>
        <v>0</v>
      </c>
      <c r="H756" s="156">
        <f>VLOOKUP(B756,'Full FBS'!$B$18:$M$2049,7,0)</f>
        <v>0</v>
      </c>
      <c r="I756" s="156">
        <f>VLOOKUP(B756,'Full FBS'!$B$18:$M$2049,8,0)</f>
        <v>0</v>
      </c>
      <c r="J756" s="156">
        <f>VLOOKUP(B756,'Full FBS'!$B$18:$M$2049,9,0)</f>
        <v>0</v>
      </c>
      <c r="K756" s="156">
        <f>VLOOKUP(B756,'Full FBS'!$B$18:$M$2049,10,0)</f>
        <v>0</v>
      </c>
      <c r="L756" s="156">
        <f>VLOOKUP(B756,'Full FBS'!$B$18:$M$2049,11,0)</f>
        <v>0</v>
      </c>
      <c r="M756" s="156">
        <f>VLOOKUP(B756,'Full FBS'!$B$18:$M$2049,12,0)</f>
        <v>0</v>
      </c>
      <c r="N756" s="153">
        <f>SUM(G756*$D$8+H756*$D$5+I756*$D$9+J756*$D$6+K756*$D$11+L756*$D$10+M756*$D$7)</f>
        <v>0</v>
      </c>
      <c r="O756" s="159">
        <f>VLOOKUP(B756, 'Full FBS'!$B$18:$P$2049, 14, FALSE)</f>
        <v>1</v>
      </c>
      <c r="P756" s="160">
        <f>SUM((((I756+L756)/1200*0.35)+(J756+M756)/14*0.35)+(K756/90)*0.3)*100*O756</f>
        <v>0</v>
      </c>
      <c r="Q756" s="29"/>
      <c r="R756" s="14"/>
      <c r="S756" s="14"/>
      <c r="T756" s="14"/>
      <c r="U756" s="14"/>
    </row>
    <row r="757" spans="1:21" ht="13.5" customHeight="1">
      <c r="A757" s="154">
        <f>RANK(N757,$N$18:$N$850)</f>
        <v>673</v>
      </c>
      <c r="B757" s="148" t="s">
        <v>1488</v>
      </c>
      <c r="C757" s="148" t="s">
        <v>453</v>
      </c>
      <c r="D757" s="149" t="s">
        <v>43</v>
      </c>
      <c r="E757" s="149" t="s">
        <v>36</v>
      </c>
      <c r="F757" s="149" t="s">
        <v>337</v>
      </c>
      <c r="G757" s="156">
        <f>VLOOKUP(B757,'Full FBS'!$B$18:$M$2049,6,0)</f>
        <v>0</v>
      </c>
      <c r="H757" s="156">
        <f>VLOOKUP(B757,'Full FBS'!$B$18:$M$2049,7,0)</f>
        <v>0</v>
      </c>
      <c r="I757" s="156">
        <f>VLOOKUP(B757,'Full FBS'!$B$18:$M$2049,8,0)</f>
        <v>0</v>
      </c>
      <c r="J757" s="156">
        <f>VLOOKUP(B757,'Full FBS'!$B$18:$M$2049,9,0)</f>
        <v>0</v>
      </c>
      <c r="K757" s="156">
        <f>VLOOKUP(B757,'Full FBS'!$B$18:$M$2049,10,0)</f>
        <v>0</v>
      </c>
      <c r="L757" s="156">
        <f>VLOOKUP(B757,'Full FBS'!$B$18:$M$2049,11,0)</f>
        <v>0</v>
      </c>
      <c r="M757" s="156">
        <f>VLOOKUP(B757,'Full FBS'!$B$18:$M$2049,12,0)</f>
        <v>0</v>
      </c>
      <c r="N757" s="153">
        <f>SUM(G757*$D$8+H757*$D$5+I757*$D$9+J757*$D$6+K757*$D$11+L757*$D$10+M757*$D$7)</f>
        <v>0</v>
      </c>
      <c r="O757" s="159">
        <f>VLOOKUP(B757, 'Full FBS'!$B$18:$P$2049, 14, FALSE)</f>
        <v>1</v>
      </c>
      <c r="P757" s="160">
        <f>SUM((((I757+L757)/1200*0.35)+(J757+M757)/14*0.35)+(K757/90)*0.3)*100*O757</f>
        <v>0</v>
      </c>
      <c r="Q757" s="29"/>
      <c r="R757" s="14"/>
      <c r="S757" s="14"/>
      <c r="T757" s="14"/>
      <c r="U757" s="14"/>
    </row>
    <row r="758" spans="1:21" ht="13.5" customHeight="1">
      <c r="A758" s="154">
        <f>RANK(N758,$N$18:$N$850)</f>
        <v>673</v>
      </c>
      <c r="B758" s="148" t="s">
        <v>489</v>
      </c>
      <c r="C758" s="148" t="s">
        <v>1934</v>
      </c>
      <c r="D758" s="149" t="s">
        <v>43</v>
      </c>
      <c r="E758" s="149" t="s">
        <v>34</v>
      </c>
      <c r="F758" s="149" t="s">
        <v>37</v>
      </c>
      <c r="G758" s="156">
        <f>VLOOKUP(B758,'Full FBS'!$B$18:$M$2049,6,0)</f>
        <v>0</v>
      </c>
      <c r="H758" s="156">
        <f>VLOOKUP(B758,'Full FBS'!$B$18:$M$2049,7,0)</f>
        <v>0</v>
      </c>
      <c r="I758" s="156">
        <f>VLOOKUP(B758,'Full FBS'!$B$18:$M$2049,8,0)</f>
        <v>0</v>
      </c>
      <c r="J758" s="156">
        <f>VLOOKUP(B758,'Full FBS'!$B$18:$M$2049,9,0)</f>
        <v>0</v>
      </c>
      <c r="K758" s="156">
        <f>VLOOKUP(B758,'Full FBS'!$B$18:$M$2049,10,0)</f>
        <v>0</v>
      </c>
      <c r="L758" s="156">
        <f>VLOOKUP(B758,'Full FBS'!$B$18:$M$2049,11,0)</f>
        <v>0</v>
      </c>
      <c r="M758" s="156">
        <f>VLOOKUP(B758,'Full FBS'!$B$18:$M$2049,12,0)</f>
        <v>0</v>
      </c>
      <c r="N758" s="153">
        <f>SUM(G758*$D$8+H758*$D$5+I758*$D$9+J758*$D$6+K758*$D$11+L758*$D$10+M758*$D$7)</f>
        <v>0</v>
      </c>
      <c r="O758" s="159">
        <f>VLOOKUP(B758, 'Full FBS'!$B$18:$P$2049, 14, FALSE)</f>
        <v>1</v>
      </c>
      <c r="P758" s="160">
        <f>SUM((((I758+L758)/1200*0.35)+(J758+M758)/14*0.35)+(K758/90)*0.3)*100*O758</f>
        <v>0</v>
      </c>
      <c r="Q758" s="29"/>
      <c r="R758" s="14"/>
      <c r="S758" s="14"/>
      <c r="T758" s="14"/>
      <c r="U758" s="14"/>
    </row>
    <row r="759" spans="1:21" ht="13.5" customHeight="1">
      <c r="A759" s="154">
        <f>RANK(N759,$N$18:$N$850)</f>
        <v>673</v>
      </c>
      <c r="B759" s="148" t="s">
        <v>1500</v>
      </c>
      <c r="C759" s="148" t="s">
        <v>433</v>
      </c>
      <c r="D759" s="149" t="s">
        <v>43</v>
      </c>
      <c r="E759" s="149" t="s">
        <v>36</v>
      </c>
      <c r="F759" s="149" t="s">
        <v>37</v>
      </c>
      <c r="G759" s="156">
        <f>VLOOKUP(B759,'Full FBS'!$B$18:$M$2049,6,0)</f>
        <v>0</v>
      </c>
      <c r="H759" s="156">
        <f>VLOOKUP(B759,'Full FBS'!$B$18:$M$2049,7,0)</f>
        <v>0</v>
      </c>
      <c r="I759" s="156">
        <f>VLOOKUP(B759,'Full FBS'!$B$18:$M$2049,8,0)</f>
        <v>0</v>
      </c>
      <c r="J759" s="156">
        <f>VLOOKUP(B759,'Full FBS'!$B$18:$M$2049,9,0)</f>
        <v>0</v>
      </c>
      <c r="K759" s="156">
        <f>VLOOKUP(B759,'Full FBS'!$B$18:$M$2049,10,0)</f>
        <v>0</v>
      </c>
      <c r="L759" s="156">
        <f>VLOOKUP(B759,'Full FBS'!$B$18:$M$2049,11,0)</f>
        <v>0</v>
      </c>
      <c r="M759" s="156">
        <f>VLOOKUP(B759,'Full FBS'!$B$18:$M$2049,12,0)</f>
        <v>0</v>
      </c>
      <c r="N759" s="153">
        <f>SUM(G759*$D$8+H759*$D$5+I759*$D$9+J759*$D$6+K759*$D$11+L759*$D$10+M759*$D$7)</f>
        <v>0</v>
      </c>
      <c r="O759" s="159">
        <f>VLOOKUP(B759, 'Full FBS'!$B$18:$P$2049, 14, FALSE)</f>
        <v>1</v>
      </c>
      <c r="P759" s="160">
        <f>SUM((((I759+L759)/1200*0.35)+(J759+M759)/14*0.35)+(K759/90)*0.3)*100*O759</f>
        <v>0</v>
      </c>
      <c r="Q759" s="29"/>
      <c r="R759" s="14"/>
      <c r="S759" s="14"/>
      <c r="T759" s="14"/>
      <c r="U759" s="14"/>
    </row>
    <row r="760" spans="1:21" ht="13.5" customHeight="1">
      <c r="A760" s="154">
        <f>RANK(N760,$N$18:$N$850)</f>
        <v>673</v>
      </c>
      <c r="B760" s="148" t="s">
        <v>1507</v>
      </c>
      <c r="C760" s="148" t="s">
        <v>450</v>
      </c>
      <c r="D760" s="149" t="s">
        <v>43</v>
      </c>
      <c r="E760" s="149" t="s">
        <v>36</v>
      </c>
      <c r="F760" s="149" t="s">
        <v>47</v>
      </c>
      <c r="G760" s="156">
        <f>VLOOKUP(B760,'Full FBS'!$B$18:$M$2049,6,0)</f>
        <v>0</v>
      </c>
      <c r="H760" s="156">
        <f>VLOOKUP(B760,'Full FBS'!$B$18:$M$2049,7,0)</f>
        <v>0</v>
      </c>
      <c r="I760" s="156">
        <f>VLOOKUP(B760,'Full FBS'!$B$18:$M$2049,8,0)</f>
        <v>0</v>
      </c>
      <c r="J760" s="156">
        <f>VLOOKUP(B760,'Full FBS'!$B$18:$M$2049,9,0)</f>
        <v>0</v>
      </c>
      <c r="K760" s="156">
        <f>VLOOKUP(B760,'Full FBS'!$B$18:$M$2049,10,0)</f>
        <v>0</v>
      </c>
      <c r="L760" s="156">
        <f>VLOOKUP(B760,'Full FBS'!$B$18:$M$2049,11,0)</f>
        <v>0</v>
      </c>
      <c r="M760" s="156">
        <f>VLOOKUP(B760,'Full FBS'!$B$18:$M$2049,12,0)</f>
        <v>0</v>
      </c>
      <c r="N760" s="153">
        <f>SUM(G760*$D$8+H760*$D$5+I760*$D$9+J760*$D$6+K760*$D$11+L760*$D$10+M760*$D$7)</f>
        <v>0</v>
      </c>
      <c r="O760" s="159">
        <f>VLOOKUP(B760, 'Full FBS'!$B$18:$P$2049, 14, FALSE)</f>
        <v>1</v>
      </c>
      <c r="P760" s="160">
        <f>SUM((((I760+L760)/1200*0.35)+(J760+M760)/14*0.35)+(K760/90)*0.3)*100*O760</f>
        <v>0</v>
      </c>
      <c r="Q760" s="29"/>
      <c r="R760" s="14"/>
      <c r="S760" s="14"/>
      <c r="T760" s="14"/>
      <c r="U760" s="14"/>
    </row>
    <row r="761" spans="1:21" ht="13.5" customHeight="1">
      <c r="A761" s="154">
        <f>RANK(N761,$N$18:$N$850)</f>
        <v>673</v>
      </c>
      <c r="B761" s="148" t="s">
        <v>1508</v>
      </c>
      <c r="C761" s="148" t="s">
        <v>450</v>
      </c>
      <c r="D761" s="149" t="s">
        <v>43</v>
      </c>
      <c r="E761" s="149" t="s">
        <v>36</v>
      </c>
      <c r="F761" s="149" t="s">
        <v>47</v>
      </c>
      <c r="G761" s="156">
        <f>VLOOKUP(B761,'Full FBS'!$B$18:$M$2049,6,0)</f>
        <v>0</v>
      </c>
      <c r="H761" s="156">
        <f>VLOOKUP(B761,'Full FBS'!$B$18:$M$2049,7,0)</f>
        <v>0</v>
      </c>
      <c r="I761" s="156">
        <f>VLOOKUP(B761,'Full FBS'!$B$18:$M$2049,8,0)</f>
        <v>0</v>
      </c>
      <c r="J761" s="156">
        <f>VLOOKUP(B761,'Full FBS'!$B$18:$M$2049,9,0)</f>
        <v>0</v>
      </c>
      <c r="K761" s="156">
        <f>VLOOKUP(B761,'Full FBS'!$B$18:$M$2049,10,0)</f>
        <v>0</v>
      </c>
      <c r="L761" s="156">
        <f>VLOOKUP(B761,'Full FBS'!$B$18:$M$2049,11,0)</f>
        <v>0</v>
      </c>
      <c r="M761" s="156">
        <f>VLOOKUP(B761,'Full FBS'!$B$18:$M$2049,12,0)</f>
        <v>0</v>
      </c>
      <c r="N761" s="153">
        <f>SUM(G761*$D$8+H761*$D$5+I761*$D$9+J761*$D$6+K761*$D$11+L761*$D$10+M761*$D$7)</f>
        <v>0</v>
      </c>
      <c r="O761" s="159">
        <f>VLOOKUP(B761, 'Full FBS'!$B$18:$P$2049, 14, FALSE)</f>
        <v>1</v>
      </c>
      <c r="P761" s="160">
        <f>SUM((((I761+L761)/1200*0.35)+(J761+M761)/14*0.35)+(K761/90)*0.3)*100*O761</f>
        <v>0</v>
      </c>
      <c r="Q761" s="29"/>
      <c r="R761" s="14"/>
      <c r="S761" s="14"/>
      <c r="T761" s="14"/>
      <c r="U761" s="14"/>
    </row>
    <row r="762" spans="1:21" ht="13.5" customHeight="1">
      <c r="A762" s="154">
        <f>RANK(N762,$N$18:$N$850)</f>
        <v>673</v>
      </c>
      <c r="B762" s="148" t="s">
        <v>1513</v>
      </c>
      <c r="C762" s="148" t="s">
        <v>1935</v>
      </c>
      <c r="D762" s="149" t="s">
        <v>43</v>
      </c>
      <c r="E762" s="149" t="s">
        <v>38</v>
      </c>
      <c r="F762" s="149" t="s">
        <v>45</v>
      </c>
      <c r="G762" s="156">
        <f>VLOOKUP(B762,'Full FBS'!$B$18:$M$2049,6,0)</f>
        <v>0</v>
      </c>
      <c r="H762" s="156">
        <f>VLOOKUP(B762,'Full FBS'!$B$18:$M$2049,7,0)</f>
        <v>0</v>
      </c>
      <c r="I762" s="156">
        <f>VLOOKUP(B762,'Full FBS'!$B$18:$M$2049,8,0)</f>
        <v>0</v>
      </c>
      <c r="J762" s="156">
        <f>VLOOKUP(B762,'Full FBS'!$B$18:$M$2049,9,0)</f>
        <v>0</v>
      </c>
      <c r="K762" s="156">
        <f>VLOOKUP(B762,'Full FBS'!$B$18:$M$2049,10,0)</f>
        <v>0</v>
      </c>
      <c r="L762" s="156">
        <f>VLOOKUP(B762,'Full FBS'!$B$18:$M$2049,11,0)</f>
        <v>0</v>
      </c>
      <c r="M762" s="156">
        <f>VLOOKUP(B762,'Full FBS'!$B$18:$M$2049,12,0)</f>
        <v>0</v>
      </c>
      <c r="N762" s="153">
        <f>SUM(G762*$D$8+H762*$D$5+I762*$D$9+J762*$D$6+K762*$D$11+L762*$D$10+M762*$D$7)</f>
        <v>0</v>
      </c>
      <c r="O762" s="159">
        <f>VLOOKUP(B762, 'Full FBS'!$B$18:$P$2049, 14, FALSE)</f>
        <v>1</v>
      </c>
      <c r="P762" s="160">
        <f>SUM((((I762+L762)/1200*0.35)+(J762+M762)/14*0.35)+(K762/90)*0.3)*100*O762</f>
        <v>0</v>
      </c>
      <c r="Q762" s="29"/>
      <c r="R762" s="14"/>
      <c r="S762" s="14"/>
      <c r="T762" s="14"/>
      <c r="U762" s="14"/>
    </row>
    <row r="763" spans="1:21" ht="13.5" customHeight="1">
      <c r="A763" s="154">
        <f>RANK(N763,$N$18:$N$850)</f>
        <v>673</v>
      </c>
      <c r="B763" s="148" t="s">
        <v>1521</v>
      </c>
      <c r="C763" s="148" t="s">
        <v>423</v>
      </c>
      <c r="D763" s="149" t="s">
        <v>43</v>
      </c>
      <c r="E763" s="149" t="s">
        <v>38</v>
      </c>
      <c r="F763" s="149" t="s">
        <v>337</v>
      </c>
      <c r="G763" s="156">
        <f>VLOOKUP(B763,'Full FBS'!$B$18:$M$2049,6,0)</f>
        <v>0</v>
      </c>
      <c r="H763" s="156">
        <f>VLOOKUP(B763,'Full FBS'!$B$18:$M$2049,7,0)</f>
        <v>0</v>
      </c>
      <c r="I763" s="156">
        <f>VLOOKUP(B763,'Full FBS'!$B$18:$M$2049,8,0)</f>
        <v>0</v>
      </c>
      <c r="J763" s="156">
        <f>VLOOKUP(B763,'Full FBS'!$B$18:$M$2049,9,0)</f>
        <v>0</v>
      </c>
      <c r="K763" s="156">
        <f>VLOOKUP(B763,'Full FBS'!$B$18:$M$2049,10,0)</f>
        <v>0</v>
      </c>
      <c r="L763" s="156">
        <f>VLOOKUP(B763,'Full FBS'!$B$18:$M$2049,11,0)</f>
        <v>0</v>
      </c>
      <c r="M763" s="156">
        <f>VLOOKUP(B763,'Full FBS'!$B$18:$M$2049,12,0)</f>
        <v>0</v>
      </c>
      <c r="N763" s="153">
        <f>SUM(G763*$D$8+H763*$D$5+I763*$D$9+J763*$D$6+K763*$D$11+L763*$D$10+M763*$D$7)</f>
        <v>0</v>
      </c>
      <c r="O763" s="159">
        <f>VLOOKUP(B763, 'Full FBS'!$B$18:$P$2049, 14, FALSE)</f>
        <v>1</v>
      </c>
      <c r="P763" s="160">
        <f>SUM((((I763+L763)/1200*0.35)+(J763+M763)/14*0.35)+(K763/90)*0.3)*100*O763</f>
        <v>0</v>
      </c>
      <c r="Q763" s="29"/>
      <c r="R763" s="14"/>
      <c r="S763" s="14"/>
      <c r="T763" s="14"/>
      <c r="U763" s="14"/>
    </row>
    <row r="764" spans="1:21" ht="13.5" customHeight="1">
      <c r="A764" s="154">
        <f>RANK(N764,$N$18:$N$850)</f>
        <v>673</v>
      </c>
      <c r="B764" s="148" t="s">
        <v>1526</v>
      </c>
      <c r="C764" s="148" t="s">
        <v>439</v>
      </c>
      <c r="D764" s="149" t="s">
        <v>43</v>
      </c>
      <c r="E764" s="149" t="s">
        <v>1965</v>
      </c>
      <c r="F764" s="149" t="s">
        <v>35</v>
      </c>
      <c r="G764" s="156">
        <f>VLOOKUP(B764,'Full FBS'!$B$18:$M$2049,6,0)</f>
        <v>0</v>
      </c>
      <c r="H764" s="156">
        <f>VLOOKUP(B764,'Full FBS'!$B$18:$M$2049,7,0)</f>
        <v>0</v>
      </c>
      <c r="I764" s="156">
        <f>VLOOKUP(B764,'Full FBS'!$B$18:$M$2049,8,0)</f>
        <v>0</v>
      </c>
      <c r="J764" s="156">
        <f>VLOOKUP(B764,'Full FBS'!$B$18:$M$2049,9,0)</f>
        <v>0</v>
      </c>
      <c r="K764" s="156">
        <f>VLOOKUP(B764,'Full FBS'!$B$18:$M$2049,10,0)</f>
        <v>0</v>
      </c>
      <c r="L764" s="156">
        <f>VLOOKUP(B764,'Full FBS'!$B$18:$M$2049,11,0)</f>
        <v>0</v>
      </c>
      <c r="M764" s="156">
        <f>VLOOKUP(B764,'Full FBS'!$B$18:$M$2049,12,0)</f>
        <v>0</v>
      </c>
      <c r="N764" s="153">
        <f>SUM(G764*$D$8+H764*$D$5+I764*$D$9+J764*$D$6+K764*$D$11+L764*$D$10+M764*$D$7)</f>
        <v>0</v>
      </c>
      <c r="O764" s="159">
        <f>VLOOKUP(B764, 'Full FBS'!$B$18:$P$2049, 14, FALSE)</f>
        <v>1</v>
      </c>
      <c r="P764" s="160">
        <f>SUM((((I764+L764)/1200*0.35)+(J764+M764)/14*0.35)+(K764/90)*0.3)*100*O764</f>
        <v>0</v>
      </c>
      <c r="Q764" s="29"/>
      <c r="R764" s="14"/>
      <c r="S764" s="14"/>
      <c r="T764" s="14"/>
      <c r="U764" s="14"/>
    </row>
    <row r="765" spans="1:21" ht="13.5" customHeight="1">
      <c r="A765" s="154">
        <f>RANK(N765,$N$18:$N$850)</f>
        <v>673</v>
      </c>
      <c r="B765" s="148" t="s">
        <v>2128</v>
      </c>
      <c r="C765" s="148" t="s">
        <v>439</v>
      </c>
      <c r="D765" s="149" t="s">
        <v>43</v>
      </c>
      <c r="E765" s="149" t="s">
        <v>38</v>
      </c>
      <c r="F765" s="149" t="s">
        <v>35</v>
      </c>
      <c r="G765" s="156">
        <f>VLOOKUP(B765,'Full FBS'!$B$18:$M$2049,6,0)</f>
        <v>0</v>
      </c>
      <c r="H765" s="156">
        <f>VLOOKUP(B765,'Full FBS'!$B$18:$M$2049,7,0)</f>
        <v>0</v>
      </c>
      <c r="I765" s="156">
        <f>VLOOKUP(B765,'Full FBS'!$B$18:$M$2049,8,0)</f>
        <v>0</v>
      </c>
      <c r="J765" s="156">
        <f>VLOOKUP(B765,'Full FBS'!$B$18:$M$2049,9,0)</f>
        <v>0</v>
      </c>
      <c r="K765" s="156">
        <f>VLOOKUP(B765,'Full FBS'!$B$18:$M$2049,10,0)</f>
        <v>0</v>
      </c>
      <c r="L765" s="156">
        <f>VLOOKUP(B765,'Full FBS'!$B$18:$M$2049,11,0)</f>
        <v>0</v>
      </c>
      <c r="M765" s="156">
        <f>VLOOKUP(B765,'Full FBS'!$B$18:$M$2049,12,0)</f>
        <v>0</v>
      </c>
      <c r="N765" s="153">
        <f>SUM(G765*$D$8+H765*$D$5+I765*$D$9+J765*$D$6+K765*$D$11+L765*$D$10+M765*$D$7)</f>
        <v>0</v>
      </c>
      <c r="O765" s="159">
        <f>VLOOKUP(B765, 'Full FBS'!$B$18:$P$2049, 14, FALSE)</f>
        <v>1</v>
      </c>
      <c r="P765" s="160">
        <f>SUM((((I765+L765)/1200*0.35)+(J765+M765)/14*0.35)+(K765/90)*0.3)*100*O765</f>
        <v>0</v>
      </c>
      <c r="Q765" s="29"/>
      <c r="R765" s="14"/>
      <c r="S765" s="14"/>
      <c r="T765" s="14"/>
      <c r="U765" s="14"/>
    </row>
    <row r="766" spans="1:21" ht="13.5" customHeight="1">
      <c r="A766" s="154">
        <f>RANK(N766,$N$18:$N$850)</f>
        <v>673</v>
      </c>
      <c r="B766" s="148" t="s">
        <v>2011</v>
      </c>
      <c r="C766" s="148" t="s">
        <v>1936</v>
      </c>
      <c r="D766" s="149" t="s">
        <v>43</v>
      </c>
      <c r="E766" s="149" t="s">
        <v>38</v>
      </c>
      <c r="F766" s="149" t="s">
        <v>48</v>
      </c>
      <c r="G766" s="156">
        <f>VLOOKUP(B766,'Full FBS'!$B$18:$M$2049,6,0)</f>
        <v>0</v>
      </c>
      <c r="H766" s="156">
        <f>VLOOKUP(B766,'Full FBS'!$B$18:$M$2049,7,0)</f>
        <v>0</v>
      </c>
      <c r="I766" s="156">
        <f>VLOOKUP(B766,'Full FBS'!$B$18:$M$2049,8,0)</f>
        <v>0</v>
      </c>
      <c r="J766" s="156">
        <f>VLOOKUP(B766,'Full FBS'!$B$18:$M$2049,9,0)</f>
        <v>0</v>
      </c>
      <c r="K766" s="156">
        <f>VLOOKUP(B766,'Full FBS'!$B$18:$M$2049,10,0)</f>
        <v>0</v>
      </c>
      <c r="L766" s="156">
        <f>VLOOKUP(B766,'Full FBS'!$B$18:$M$2049,11,0)</f>
        <v>0</v>
      </c>
      <c r="M766" s="156">
        <f>VLOOKUP(B766,'Full FBS'!$B$18:$M$2049,12,0)</f>
        <v>0</v>
      </c>
      <c r="N766" s="153">
        <f>SUM(G766*$D$8+H766*$D$5+I766*$D$9+J766*$D$6+K766*$D$11+L766*$D$10+M766*$D$7)</f>
        <v>0</v>
      </c>
      <c r="O766" s="159">
        <f>VLOOKUP(B766, 'Full FBS'!$B$18:$P$2049, 14, FALSE)</f>
        <v>1</v>
      </c>
      <c r="P766" s="160">
        <f>SUM((((I766+L766)/1200*0.35)+(J766+M766)/14*0.35)+(K766/90)*0.3)*100*O766</f>
        <v>0</v>
      </c>
      <c r="Q766" s="29"/>
      <c r="R766" s="14"/>
      <c r="S766" s="14"/>
      <c r="T766" s="14"/>
      <c r="U766" s="14"/>
    </row>
    <row r="767" spans="1:21" ht="13.5" customHeight="1">
      <c r="A767" s="154">
        <f>RANK(N767,$N$18:$N$850)</f>
        <v>673</v>
      </c>
      <c r="B767" s="148" t="s">
        <v>2012</v>
      </c>
      <c r="C767" s="148" t="s">
        <v>1936</v>
      </c>
      <c r="D767" s="149" t="s">
        <v>43</v>
      </c>
      <c r="E767" s="149" t="s">
        <v>38</v>
      </c>
      <c r="F767" s="149" t="s">
        <v>48</v>
      </c>
      <c r="G767" s="156">
        <f>VLOOKUP(B767,'Full FBS'!$B$18:$M$2049,6,0)</f>
        <v>0</v>
      </c>
      <c r="H767" s="156">
        <f>VLOOKUP(B767,'Full FBS'!$B$18:$M$2049,7,0)</f>
        <v>0</v>
      </c>
      <c r="I767" s="156">
        <f>VLOOKUP(B767,'Full FBS'!$B$18:$M$2049,8,0)</f>
        <v>0</v>
      </c>
      <c r="J767" s="156">
        <f>VLOOKUP(B767,'Full FBS'!$B$18:$M$2049,9,0)</f>
        <v>0</v>
      </c>
      <c r="K767" s="156">
        <f>VLOOKUP(B767,'Full FBS'!$B$18:$M$2049,10,0)</f>
        <v>0</v>
      </c>
      <c r="L767" s="156">
        <f>VLOOKUP(B767,'Full FBS'!$B$18:$M$2049,11,0)</f>
        <v>0</v>
      </c>
      <c r="M767" s="156">
        <f>VLOOKUP(B767,'Full FBS'!$B$18:$M$2049,12,0)</f>
        <v>0</v>
      </c>
      <c r="N767" s="153">
        <f>SUM(G767*$D$8+H767*$D$5+I767*$D$9+J767*$D$6+K767*$D$11+L767*$D$10+M767*$D$7)</f>
        <v>0</v>
      </c>
      <c r="O767" s="159">
        <f>VLOOKUP(B767, 'Full FBS'!$B$18:$P$2049, 14, FALSE)</f>
        <v>1</v>
      </c>
      <c r="P767" s="160">
        <f>SUM((((I767+L767)/1200*0.35)+(J767+M767)/14*0.35)+(K767/90)*0.3)*100*O767</f>
        <v>0</v>
      </c>
      <c r="Q767" s="29"/>
      <c r="R767" s="14"/>
      <c r="S767" s="14"/>
      <c r="T767" s="14"/>
      <c r="U767" s="14"/>
    </row>
    <row r="768" spans="1:21" ht="13.5" customHeight="1">
      <c r="A768" s="154">
        <f>RANK(N768,$N$18:$N$850)</f>
        <v>673</v>
      </c>
      <c r="B768" s="148" t="s">
        <v>365</v>
      </c>
      <c r="C768" s="148" t="s">
        <v>1937</v>
      </c>
      <c r="D768" s="149" t="s">
        <v>43</v>
      </c>
      <c r="E768" s="149" t="s">
        <v>38</v>
      </c>
      <c r="F768" s="149" t="s">
        <v>35</v>
      </c>
      <c r="G768" s="156">
        <f>VLOOKUP(B768,'Full FBS'!$B$18:$M$2049,6,0)</f>
        <v>0</v>
      </c>
      <c r="H768" s="156">
        <f>VLOOKUP(B768,'Full FBS'!$B$18:$M$2049,7,0)</f>
        <v>0</v>
      </c>
      <c r="I768" s="156">
        <f>VLOOKUP(B768,'Full FBS'!$B$18:$M$2049,8,0)</f>
        <v>0</v>
      </c>
      <c r="J768" s="156">
        <f>VLOOKUP(B768,'Full FBS'!$B$18:$M$2049,9,0)</f>
        <v>0</v>
      </c>
      <c r="K768" s="156">
        <f>VLOOKUP(B768,'Full FBS'!$B$18:$M$2049,10,0)</f>
        <v>0</v>
      </c>
      <c r="L768" s="156">
        <f>VLOOKUP(B768,'Full FBS'!$B$18:$M$2049,11,0)</f>
        <v>0</v>
      </c>
      <c r="M768" s="156">
        <f>VLOOKUP(B768,'Full FBS'!$B$18:$M$2049,12,0)</f>
        <v>0</v>
      </c>
      <c r="N768" s="153">
        <f>SUM(G768*$D$8+H768*$D$5+I768*$D$9+J768*$D$6+K768*$D$11+L768*$D$10+M768*$D$7)</f>
        <v>0</v>
      </c>
      <c r="O768" s="159">
        <f>VLOOKUP(B768, 'Full FBS'!$B$18:$P$2049, 14, FALSE)</f>
        <v>1</v>
      </c>
      <c r="P768" s="160">
        <f>SUM((((I768+L768)/1200*0.35)+(J768+M768)/14*0.35)+(K768/90)*0.3)*100*O768</f>
        <v>0</v>
      </c>
      <c r="Q768" s="29"/>
      <c r="R768" s="14"/>
      <c r="S768" s="14"/>
      <c r="T768" s="14"/>
      <c r="U768" s="14"/>
    </row>
    <row r="769" spans="1:21" ht="13.5" customHeight="1">
      <c r="A769" s="154">
        <f>RANK(N769,$N$18:$N$850)</f>
        <v>673</v>
      </c>
      <c r="B769" s="148" t="s">
        <v>1539</v>
      </c>
      <c r="C769" s="148" t="s">
        <v>1938</v>
      </c>
      <c r="D769" s="149" t="s">
        <v>43</v>
      </c>
      <c r="E769" s="149" t="s">
        <v>36</v>
      </c>
      <c r="F769" s="149" t="s">
        <v>45</v>
      </c>
      <c r="G769" s="156">
        <f>VLOOKUP(B769,'Full FBS'!$B$18:$M$2049,6,0)</f>
        <v>0</v>
      </c>
      <c r="H769" s="156">
        <f>VLOOKUP(B769,'Full FBS'!$B$18:$M$2049,7,0)</f>
        <v>0</v>
      </c>
      <c r="I769" s="156">
        <f>VLOOKUP(B769,'Full FBS'!$B$18:$M$2049,8,0)</f>
        <v>0</v>
      </c>
      <c r="J769" s="156">
        <f>VLOOKUP(B769,'Full FBS'!$B$18:$M$2049,9,0)</f>
        <v>0</v>
      </c>
      <c r="K769" s="156">
        <f>VLOOKUP(B769,'Full FBS'!$B$18:$M$2049,10,0)</f>
        <v>0</v>
      </c>
      <c r="L769" s="156">
        <f>VLOOKUP(B769,'Full FBS'!$B$18:$M$2049,11,0)</f>
        <v>0</v>
      </c>
      <c r="M769" s="156">
        <f>VLOOKUP(B769,'Full FBS'!$B$18:$M$2049,12,0)</f>
        <v>0</v>
      </c>
      <c r="N769" s="153">
        <f>SUM(G769*$D$8+H769*$D$5+I769*$D$9+J769*$D$6+K769*$D$11+L769*$D$10+M769*$D$7)</f>
        <v>0</v>
      </c>
      <c r="O769" s="159">
        <f>VLOOKUP(B769, 'Full FBS'!$B$18:$P$2049, 14, FALSE)</f>
        <v>1</v>
      </c>
      <c r="P769" s="160">
        <f>SUM((((I769+L769)/1200*0.35)+(J769+M769)/14*0.35)+(K769/90)*0.3)*100*O769</f>
        <v>0</v>
      </c>
      <c r="Q769" s="29"/>
      <c r="R769" s="14"/>
      <c r="S769" s="14"/>
      <c r="T769" s="14"/>
      <c r="U769" s="14"/>
    </row>
    <row r="770" spans="1:21" ht="13.5" customHeight="1">
      <c r="A770" s="154">
        <f>RANK(N770,$N$18:$N$850)</f>
        <v>673</v>
      </c>
      <c r="B770" s="148" t="s">
        <v>506</v>
      </c>
      <c r="C770" s="148" t="s">
        <v>1939</v>
      </c>
      <c r="D770" s="149" t="s">
        <v>43</v>
      </c>
      <c r="E770" s="149" t="s">
        <v>36</v>
      </c>
      <c r="F770" s="149" t="s">
        <v>41</v>
      </c>
      <c r="G770" s="156">
        <f>VLOOKUP(B770,'Full FBS'!$B$18:$M$2049,6,0)</f>
        <v>0</v>
      </c>
      <c r="H770" s="156">
        <f>VLOOKUP(B770,'Full FBS'!$B$18:$M$2049,7,0)</f>
        <v>0</v>
      </c>
      <c r="I770" s="156">
        <f>VLOOKUP(B770,'Full FBS'!$B$18:$M$2049,8,0)</f>
        <v>0</v>
      </c>
      <c r="J770" s="156">
        <f>VLOOKUP(B770,'Full FBS'!$B$18:$M$2049,9,0)</f>
        <v>0</v>
      </c>
      <c r="K770" s="156">
        <f>VLOOKUP(B770,'Full FBS'!$B$18:$M$2049,10,0)</f>
        <v>0</v>
      </c>
      <c r="L770" s="156">
        <f>VLOOKUP(B770,'Full FBS'!$B$18:$M$2049,11,0)</f>
        <v>0</v>
      </c>
      <c r="M770" s="156">
        <f>VLOOKUP(B770,'Full FBS'!$B$18:$M$2049,12,0)</f>
        <v>0</v>
      </c>
      <c r="N770" s="153">
        <f>SUM(G770*$D$8+H770*$D$5+I770*$D$9+J770*$D$6+K770*$D$11+L770*$D$10+M770*$D$7)</f>
        <v>0</v>
      </c>
      <c r="O770" s="159">
        <f>VLOOKUP(B770, 'Full FBS'!$B$18:$P$2049, 14, FALSE)</f>
        <v>1</v>
      </c>
      <c r="P770" s="160">
        <f>SUM((((I770+L770)/1200*0.35)+(J770+M770)/14*0.35)+(K770/90)*0.3)*100*O770</f>
        <v>0</v>
      </c>
      <c r="Q770" s="29"/>
      <c r="R770" s="14"/>
      <c r="S770" s="14"/>
      <c r="T770" s="14"/>
      <c r="U770" s="14"/>
    </row>
    <row r="771" spans="1:21" ht="13.5" customHeight="1">
      <c r="A771" s="154">
        <f>RANK(N771,$N$18:$N$850)</f>
        <v>673</v>
      </c>
      <c r="B771" s="148" t="s">
        <v>808</v>
      </c>
      <c r="C771" s="148" t="s">
        <v>1941</v>
      </c>
      <c r="D771" s="149" t="s">
        <v>43</v>
      </c>
      <c r="E771" s="149" t="s">
        <v>34</v>
      </c>
      <c r="F771" s="149" t="s">
        <v>1047</v>
      </c>
      <c r="G771" s="156">
        <f>VLOOKUP(B771,'Full FBS'!$B$18:$M$2049,6,0)</f>
        <v>0</v>
      </c>
      <c r="H771" s="156">
        <f>VLOOKUP(B771,'Full FBS'!$B$18:$M$2049,7,0)</f>
        <v>0</v>
      </c>
      <c r="I771" s="156">
        <f>VLOOKUP(B771,'Full FBS'!$B$18:$M$2049,8,0)</f>
        <v>0</v>
      </c>
      <c r="J771" s="156">
        <f>VLOOKUP(B771,'Full FBS'!$B$18:$M$2049,9,0)</f>
        <v>0</v>
      </c>
      <c r="K771" s="156">
        <f>VLOOKUP(B771,'Full FBS'!$B$18:$M$2049,10,0)</f>
        <v>0</v>
      </c>
      <c r="L771" s="156">
        <f>VLOOKUP(B771,'Full FBS'!$B$18:$M$2049,11,0)</f>
        <v>0</v>
      </c>
      <c r="M771" s="156">
        <f>VLOOKUP(B771,'Full FBS'!$B$18:$M$2049,12,0)</f>
        <v>0</v>
      </c>
      <c r="N771" s="153">
        <f>SUM(G771*$D$8+H771*$D$5+I771*$D$9+J771*$D$6+K771*$D$11+L771*$D$10+M771*$D$7)</f>
        <v>0</v>
      </c>
      <c r="O771" s="159">
        <f>VLOOKUP(B771, 'Full FBS'!$B$18:$P$2049, 14, FALSE)</f>
        <v>1</v>
      </c>
      <c r="P771" s="160">
        <f>SUM((((I771+L771)/1200*0.35)+(J771+M771)/14*0.35)+(K771/90)*0.3)*100*O771</f>
        <v>0</v>
      </c>
      <c r="Q771" s="29"/>
      <c r="R771" s="14"/>
      <c r="S771" s="14"/>
      <c r="T771" s="14"/>
      <c r="U771" s="14"/>
    </row>
    <row r="772" spans="1:21" ht="13.5" customHeight="1">
      <c r="A772" s="154">
        <f>RANK(N772,$N$18:$N$850)</f>
        <v>673</v>
      </c>
      <c r="B772" s="148" t="s">
        <v>2141</v>
      </c>
      <c r="C772" s="148" t="s">
        <v>1044</v>
      </c>
      <c r="D772" s="149" t="s">
        <v>43</v>
      </c>
      <c r="E772" s="149" t="s">
        <v>38</v>
      </c>
      <c r="F772" s="149" t="s">
        <v>337</v>
      </c>
      <c r="G772" s="156">
        <f>VLOOKUP(B772,'Full FBS'!$B$18:$M$2049,6,0)</f>
        <v>0</v>
      </c>
      <c r="H772" s="156">
        <f>VLOOKUP(B772,'Full FBS'!$B$18:$M$2049,7,0)</f>
        <v>0</v>
      </c>
      <c r="I772" s="156">
        <f>VLOOKUP(B772,'Full FBS'!$B$18:$M$2049,8,0)</f>
        <v>0</v>
      </c>
      <c r="J772" s="156">
        <f>VLOOKUP(B772,'Full FBS'!$B$18:$M$2049,9,0)</f>
        <v>0</v>
      </c>
      <c r="K772" s="156">
        <f>VLOOKUP(B772,'Full FBS'!$B$18:$M$2049,10,0)</f>
        <v>0</v>
      </c>
      <c r="L772" s="156">
        <f>VLOOKUP(B772,'Full FBS'!$B$18:$M$2049,11,0)</f>
        <v>0</v>
      </c>
      <c r="M772" s="156">
        <f>VLOOKUP(B772,'Full FBS'!$B$18:$M$2049,12,0)</f>
        <v>0</v>
      </c>
      <c r="N772" s="153">
        <f>SUM(G772*$D$8+H772*$D$5+I772*$D$9+J772*$D$6+K772*$D$11+L772*$D$10+M772*$D$7)</f>
        <v>0</v>
      </c>
      <c r="O772" s="159">
        <f>VLOOKUP(B772, 'Full FBS'!$B$18:$P$2049, 14, FALSE)</f>
        <v>1</v>
      </c>
      <c r="P772" s="160">
        <f>SUM((((I772+L772)/1200*0.35)+(J772+M772)/14*0.35)+(K772/90)*0.3)*100*O772</f>
        <v>0</v>
      </c>
      <c r="Q772" s="29"/>
      <c r="R772" s="14"/>
      <c r="S772" s="14"/>
      <c r="T772" s="14"/>
      <c r="U772" s="14"/>
    </row>
    <row r="773" spans="1:21" ht="13.5" customHeight="1">
      <c r="A773" s="154">
        <f>RANK(N773,$N$18:$N$850)</f>
        <v>673</v>
      </c>
      <c r="B773" s="148" t="s">
        <v>2014</v>
      </c>
      <c r="C773" s="148" t="s">
        <v>436</v>
      </c>
      <c r="D773" s="149" t="s">
        <v>43</v>
      </c>
      <c r="E773" s="149" t="s">
        <v>1965</v>
      </c>
      <c r="F773" s="149" t="s">
        <v>41</v>
      </c>
      <c r="G773" s="156">
        <f>VLOOKUP(B773,'Full FBS'!$B$18:$M$2049,6,0)</f>
        <v>0</v>
      </c>
      <c r="H773" s="156">
        <f>VLOOKUP(B773,'Full FBS'!$B$18:$M$2049,7,0)</f>
        <v>0</v>
      </c>
      <c r="I773" s="156">
        <f>VLOOKUP(B773,'Full FBS'!$B$18:$M$2049,8,0)</f>
        <v>0</v>
      </c>
      <c r="J773" s="156">
        <f>VLOOKUP(B773,'Full FBS'!$B$18:$M$2049,9,0)</f>
        <v>0</v>
      </c>
      <c r="K773" s="156">
        <f>VLOOKUP(B773,'Full FBS'!$B$18:$M$2049,10,0)</f>
        <v>0</v>
      </c>
      <c r="L773" s="156">
        <f>VLOOKUP(B773,'Full FBS'!$B$18:$M$2049,11,0)</f>
        <v>0</v>
      </c>
      <c r="M773" s="156">
        <f>VLOOKUP(B773,'Full FBS'!$B$18:$M$2049,12,0)</f>
        <v>0</v>
      </c>
      <c r="N773" s="153">
        <f>SUM(G773*$D$8+H773*$D$5+I773*$D$9+J773*$D$6+K773*$D$11+L773*$D$10+M773*$D$7)</f>
        <v>0</v>
      </c>
      <c r="O773" s="159">
        <f>VLOOKUP(B773, 'Full FBS'!$B$18:$P$2049, 14, FALSE)</f>
        <v>1</v>
      </c>
      <c r="P773" s="160">
        <f>SUM((((I773+L773)/1200*0.35)+(J773+M773)/14*0.35)+(K773/90)*0.3)*100*O773</f>
        <v>0</v>
      </c>
      <c r="Q773" s="29"/>
      <c r="R773" s="14"/>
      <c r="S773" s="14"/>
      <c r="T773" s="14"/>
      <c r="U773" s="14"/>
    </row>
    <row r="774" spans="1:21" ht="13.5" customHeight="1">
      <c r="A774" s="154">
        <f>RANK(N774,$N$18:$N$850)</f>
        <v>673</v>
      </c>
      <c r="B774" s="148" t="s">
        <v>1573</v>
      </c>
      <c r="C774" s="148" t="s">
        <v>1942</v>
      </c>
      <c r="D774" s="149" t="s">
        <v>43</v>
      </c>
      <c r="E774" s="149" t="s">
        <v>38</v>
      </c>
      <c r="F774" s="149" t="s">
        <v>337</v>
      </c>
      <c r="G774" s="156">
        <f>VLOOKUP(B774,'Full FBS'!$B$18:$M$2049,6,0)</f>
        <v>0</v>
      </c>
      <c r="H774" s="156">
        <f>VLOOKUP(B774,'Full FBS'!$B$18:$M$2049,7,0)</f>
        <v>0</v>
      </c>
      <c r="I774" s="156">
        <f>VLOOKUP(B774,'Full FBS'!$B$18:$M$2049,8,0)</f>
        <v>0</v>
      </c>
      <c r="J774" s="156">
        <f>VLOOKUP(B774,'Full FBS'!$B$18:$M$2049,9,0)</f>
        <v>0</v>
      </c>
      <c r="K774" s="156">
        <f>VLOOKUP(B774,'Full FBS'!$B$18:$M$2049,10,0)</f>
        <v>0</v>
      </c>
      <c r="L774" s="156">
        <f>VLOOKUP(B774,'Full FBS'!$B$18:$M$2049,11,0)</f>
        <v>0</v>
      </c>
      <c r="M774" s="156">
        <f>VLOOKUP(B774,'Full FBS'!$B$18:$M$2049,12,0)</f>
        <v>0</v>
      </c>
      <c r="N774" s="153">
        <f>SUM(G774*$D$8+H774*$D$5+I774*$D$9+J774*$D$6+K774*$D$11+L774*$D$10+M774*$D$7)</f>
        <v>0</v>
      </c>
      <c r="O774" s="159">
        <f>VLOOKUP(B774, 'Full FBS'!$B$18:$P$2049, 14, FALSE)</f>
        <v>1</v>
      </c>
      <c r="P774" s="160">
        <f>SUM((((I774+L774)/1200*0.35)+(J774+M774)/14*0.35)+(K774/90)*0.3)*100*O774</f>
        <v>0</v>
      </c>
      <c r="Q774" s="29"/>
      <c r="R774" s="14"/>
      <c r="S774" s="14"/>
      <c r="T774" s="14"/>
      <c r="U774" s="14"/>
    </row>
    <row r="775" spans="1:21" ht="13.5" customHeight="1">
      <c r="A775" s="154">
        <f>RANK(N775,$N$18:$N$850)</f>
        <v>673</v>
      </c>
      <c r="B775" s="148" t="s">
        <v>2147</v>
      </c>
      <c r="C775" s="148" t="s">
        <v>1944</v>
      </c>
      <c r="D775" s="149" t="s">
        <v>43</v>
      </c>
      <c r="E775" s="149" t="s">
        <v>1965</v>
      </c>
      <c r="F775" s="149" t="s">
        <v>1966</v>
      </c>
      <c r="G775" s="156">
        <f>VLOOKUP(B775,'Full FBS'!$B$18:$M$2049,6,0)</f>
        <v>0</v>
      </c>
      <c r="H775" s="156">
        <f>VLOOKUP(B775,'Full FBS'!$B$18:$M$2049,7,0)</f>
        <v>0</v>
      </c>
      <c r="I775" s="156">
        <f>VLOOKUP(B775,'Full FBS'!$B$18:$M$2049,8,0)</f>
        <v>0</v>
      </c>
      <c r="J775" s="156">
        <f>VLOOKUP(B775,'Full FBS'!$B$18:$M$2049,9,0)</f>
        <v>0</v>
      </c>
      <c r="K775" s="156">
        <f>VLOOKUP(B775,'Full FBS'!$B$18:$M$2049,10,0)</f>
        <v>0</v>
      </c>
      <c r="L775" s="156">
        <f>VLOOKUP(B775,'Full FBS'!$B$18:$M$2049,11,0)</f>
        <v>0</v>
      </c>
      <c r="M775" s="156">
        <f>VLOOKUP(B775,'Full FBS'!$B$18:$M$2049,12,0)</f>
        <v>0</v>
      </c>
      <c r="N775" s="153">
        <f>SUM(G775*$D$8+H775*$D$5+I775*$D$9+J775*$D$6+K775*$D$11+L775*$D$10+M775*$D$7)</f>
        <v>0</v>
      </c>
      <c r="O775" s="159">
        <f>VLOOKUP(B775, 'Full FBS'!$B$18:$P$2049, 14, FALSE)</f>
        <v>1</v>
      </c>
      <c r="P775" s="160">
        <f>SUM((((I775+L775)/1200*0.35)+(J775+M775)/14*0.35)+(K775/90)*0.3)*100*O775</f>
        <v>0</v>
      </c>
      <c r="Q775" s="29"/>
      <c r="R775" s="14"/>
      <c r="S775" s="14"/>
      <c r="T775" s="14"/>
      <c r="U775" s="14"/>
    </row>
    <row r="776" spans="1:21" ht="13.5" customHeight="1">
      <c r="A776" s="154">
        <f>RANK(N776,$N$18:$N$850)</f>
        <v>673</v>
      </c>
      <c r="B776" s="148" t="s">
        <v>2017</v>
      </c>
      <c r="C776" s="148" t="s">
        <v>409</v>
      </c>
      <c r="D776" s="149" t="s">
        <v>43</v>
      </c>
      <c r="E776" s="149" t="s">
        <v>36</v>
      </c>
      <c r="F776" s="149" t="s">
        <v>37</v>
      </c>
      <c r="G776" s="156">
        <f>VLOOKUP(B776,'Full FBS'!$B$18:$M$2049,6,0)</f>
        <v>0</v>
      </c>
      <c r="H776" s="156">
        <f>VLOOKUP(B776,'Full FBS'!$B$18:$M$2049,7,0)</f>
        <v>0</v>
      </c>
      <c r="I776" s="156">
        <f>VLOOKUP(B776,'Full FBS'!$B$18:$M$2049,8,0)</f>
        <v>0</v>
      </c>
      <c r="J776" s="156">
        <f>VLOOKUP(B776,'Full FBS'!$B$18:$M$2049,9,0)</f>
        <v>0</v>
      </c>
      <c r="K776" s="156">
        <f>VLOOKUP(B776,'Full FBS'!$B$18:$M$2049,10,0)</f>
        <v>0</v>
      </c>
      <c r="L776" s="156">
        <f>VLOOKUP(B776,'Full FBS'!$B$18:$M$2049,11,0)</f>
        <v>0</v>
      </c>
      <c r="M776" s="156">
        <f>VLOOKUP(B776,'Full FBS'!$B$18:$M$2049,12,0)</f>
        <v>0</v>
      </c>
      <c r="N776" s="153">
        <f>SUM(G776*$D$8+H776*$D$5+I776*$D$9+J776*$D$6+K776*$D$11+L776*$D$10+M776*$D$7)</f>
        <v>0</v>
      </c>
      <c r="O776" s="159">
        <f>VLOOKUP(B776, 'Full FBS'!$B$18:$P$2049, 14, FALSE)</f>
        <v>1</v>
      </c>
      <c r="P776" s="160">
        <f>SUM((((I776+L776)/1200*0.35)+(J776+M776)/14*0.35)+(K776/90)*0.3)*100*O776</f>
        <v>0</v>
      </c>
      <c r="Q776" s="29"/>
      <c r="R776" s="14"/>
      <c r="S776" s="14"/>
      <c r="T776" s="14"/>
      <c r="U776" s="14"/>
    </row>
    <row r="777" spans="1:21" ht="13.5" customHeight="1">
      <c r="A777" s="154">
        <f>RANK(N777,$N$18:$N$850)</f>
        <v>673</v>
      </c>
      <c r="B777" s="148" t="s">
        <v>1596</v>
      </c>
      <c r="C777" s="148" t="s">
        <v>1064</v>
      </c>
      <c r="D777" s="149" t="s">
        <v>43</v>
      </c>
      <c r="E777" s="149" t="s">
        <v>36</v>
      </c>
      <c r="F777" s="149" t="s">
        <v>335</v>
      </c>
      <c r="G777" s="156">
        <f>VLOOKUP(B777,'Full FBS'!$B$18:$M$2049,6,0)</f>
        <v>0</v>
      </c>
      <c r="H777" s="156">
        <f>VLOOKUP(B777,'Full FBS'!$B$18:$M$2049,7,0)</f>
        <v>0</v>
      </c>
      <c r="I777" s="156">
        <f>VLOOKUP(B777,'Full FBS'!$B$18:$M$2049,8,0)</f>
        <v>0</v>
      </c>
      <c r="J777" s="156">
        <f>VLOOKUP(B777,'Full FBS'!$B$18:$M$2049,9,0)</f>
        <v>0</v>
      </c>
      <c r="K777" s="156">
        <f>VLOOKUP(B777,'Full FBS'!$B$18:$M$2049,10,0)</f>
        <v>0</v>
      </c>
      <c r="L777" s="156">
        <f>VLOOKUP(B777,'Full FBS'!$B$18:$M$2049,11,0)</f>
        <v>0</v>
      </c>
      <c r="M777" s="156">
        <f>VLOOKUP(B777,'Full FBS'!$B$18:$M$2049,12,0)</f>
        <v>0</v>
      </c>
      <c r="N777" s="153">
        <f>SUM(G777*$D$8+H777*$D$5+I777*$D$9+J777*$D$6+K777*$D$11+L777*$D$10+M777*$D$7)</f>
        <v>0</v>
      </c>
      <c r="O777" s="159">
        <f>VLOOKUP(B777, 'Full FBS'!$B$18:$P$2049, 14, FALSE)</f>
        <v>1</v>
      </c>
      <c r="P777" s="160">
        <f>SUM((((I777+L777)/1200*0.35)+(J777+M777)/14*0.35)+(K777/90)*0.3)*100*O777</f>
        <v>0</v>
      </c>
      <c r="Q777" s="29"/>
      <c r="R777" s="14"/>
      <c r="S777" s="14"/>
      <c r="T777" s="14"/>
      <c r="U777" s="14"/>
    </row>
    <row r="778" spans="1:21" ht="13.5" customHeight="1">
      <c r="A778" s="154">
        <f>RANK(N778,$N$18:$N$850)</f>
        <v>673</v>
      </c>
      <c r="B778" s="148" t="s">
        <v>1602</v>
      </c>
      <c r="C778" s="148" t="s">
        <v>421</v>
      </c>
      <c r="D778" s="149" t="s">
        <v>43</v>
      </c>
      <c r="E778" s="149" t="s">
        <v>36</v>
      </c>
      <c r="F778" s="149" t="s">
        <v>337</v>
      </c>
      <c r="G778" s="156">
        <f>VLOOKUP(B778,'Full FBS'!$B$18:$M$2049,6,0)</f>
        <v>0</v>
      </c>
      <c r="H778" s="156">
        <f>VLOOKUP(B778,'Full FBS'!$B$18:$M$2049,7,0)</f>
        <v>0</v>
      </c>
      <c r="I778" s="156">
        <f>VLOOKUP(B778,'Full FBS'!$B$18:$M$2049,8,0)</f>
        <v>0</v>
      </c>
      <c r="J778" s="156">
        <f>VLOOKUP(B778,'Full FBS'!$B$18:$M$2049,9,0)</f>
        <v>0</v>
      </c>
      <c r="K778" s="156">
        <f>VLOOKUP(B778,'Full FBS'!$B$18:$M$2049,10,0)</f>
        <v>0</v>
      </c>
      <c r="L778" s="156">
        <f>VLOOKUP(B778,'Full FBS'!$B$18:$M$2049,11,0)</f>
        <v>0</v>
      </c>
      <c r="M778" s="156">
        <f>VLOOKUP(B778,'Full FBS'!$B$18:$M$2049,12,0)</f>
        <v>0</v>
      </c>
      <c r="N778" s="153">
        <f>SUM(G778*$D$8+H778*$D$5+I778*$D$9+J778*$D$6+K778*$D$11+L778*$D$10+M778*$D$7)</f>
        <v>0</v>
      </c>
      <c r="O778" s="159">
        <f>VLOOKUP(B778, 'Full FBS'!$B$18:$P$2049, 14, FALSE)</f>
        <v>1</v>
      </c>
      <c r="P778" s="160">
        <f>SUM((((I778+L778)/1200*0.35)+(J778+M778)/14*0.35)+(K778/90)*0.3)*100*O778</f>
        <v>0</v>
      </c>
      <c r="Q778" s="29"/>
      <c r="R778" s="14"/>
      <c r="S778" s="14"/>
      <c r="T778" s="14"/>
      <c r="U778" s="14"/>
    </row>
    <row r="779" spans="1:21" ht="13.5" customHeight="1">
      <c r="A779" s="154">
        <f>RANK(N779,$N$18:$N$850)</f>
        <v>673</v>
      </c>
      <c r="B779" s="148" t="s">
        <v>1607</v>
      </c>
      <c r="C779" s="148" t="s">
        <v>1945</v>
      </c>
      <c r="D779" s="149" t="s">
        <v>43</v>
      </c>
      <c r="E779" s="149" t="s">
        <v>36</v>
      </c>
      <c r="F779" s="149" t="s">
        <v>337</v>
      </c>
      <c r="G779" s="156">
        <f>VLOOKUP(B779,'Full FBS'!$B$18:$M$2049,6,0)</f>
        <v>0</v>
      </c>
      <c r="H779" s="156">
        <f>VLOOKUP(B779,'Full FBS'!$B$18:$M$2049,7,0)</f>
        <v>0</v>
      </c>
      <c r="I779" s="156">
        <f>VLOOKUP(B779,'Full FBS'!$B$18:$M$2049,8,0)</f>
        <v>0</v>
      </c>
      <c r="J779" s="156">
        <f>VLOOKUP(B779,'Full FBS'!$B$18:$M$2049,9,0)</f>
        <v>0</v>
      </c>
      <c r="K779" s="156">
        <f>VLOOKUP(B779,'Full FBS'!$B$18:$M$2049,10,0)</f>
        <v>0</v>
      </c>
      <c r="L779" s="156">
        <f>VLOOKUP(B779,'Full FBS'!$B$18:$M$2049,11,0)</f>
        <v>0</v>
      </c>
      <c r="M779" s="156">
        <f>VLOOKUP(B779,'Full FBS'!$B$18:$M$2049,12,0)</f>
        <v>0</v>
      </c>
      <c r="N779" s="153">
        <f>SUM(G779*$D$8+H779*$D$5+I779*$D$9+J779*$D$6+K779*$D$11+L779*$D$10+M779*$D$7)</f>
        <v>0</v>
      </c>
      <c r="O779" s="159">
        <f>VLOOKUP(B779, 'Full FBS'!$B$18:$P$2049, 14, FALSE)</f>
        <v>1</v>
      </c>
      <c r="P779" s="160">
        <f>SUM((((I779+L779)/1200*0.35)+(J779+M779)/14*0.35)+(K779/90)*0.3)*100*O779</f>
        <v>0</v>
      </c>
      <c r="Q779" s="29"/>
      <c r="R779" s="14"/>
      <c r="S779" s="14"/>
      <c r="T779" s="14"/>
      <c r="U779" s="14"/>
    </row>
    <row r="780" spans="1:21" ht="13.5" customHeight="1">
      <c r="A780" s="154">
        <f>RANK(N780,$N$18:$N$850)</f>
        <v>673</v>
      </c>
      <c r="B780" s="148" t="s">
        <v>856</v>
      </c>
      <c r="C780" s="148" t="s">
        <v>430</v>
      </c>
      <c r="D780" s="149" t="s">
        <v>43</v>
      </c>
      <c r="E780" s="149" t="s">
        <v>34</v>
      </c>
      <c r="F780" s="149" t="s">
        <v>45</v>
      </c>
      <c r="G780" s="156">
        <f>VLOOKUP(B780,'Full FBS'!$B$18:$M$2049,6,0)</f>
        <v>0</v>
      </c>
      <c r="H780" s="156">
        <f>VLOOKUP(B780,'Full FBS'!$B$18:$M$2049,7,0)</f>
        <v>0</v>
      </c>
      <c r="I780" s="156">
        <f>VLOOKUP(B780,'Full FBS'!$B$18:$M$2049,8,0)</f>
        <v>0</v>
      </c>
      <c r="J780" s="156">
        <f>VLOOKUP(B780,'Full FBS'!$B$18:$M$2049,9,0)</f>
        <v>0</v>
      </c>
      <c r="K780" s="156">
        <f>VLOOKUP(B780,'Full FBS'!$B$18:$M$2049,10,0)</f>
        <v>0</v>
      </c>
      <c r="L780" s="156">
        <f>VLOOKUP(B780,'Full FBS'!$B$18:$M$2049,11,0)</f>
        <v>0</v>
      </c>
      <c r="M780" s="156">
        <f>VLOOKUP(B780,'Full FBS'!$B$18:$M$2049,12,0)</f>
        <v>0</v>
      </c>
      <c r="N780" s="153">
        <f>SUM(G780*$D$8+H780*$D$5+I780*$D$9+J780*$D$6+K780*$D$11+L780*$D$10+M780*$D$7)</f>
        <v>0</v>
      </c>
      <c r="O780" s="159">
        <f>VLOOKUP(B780, 'Full FBS'!$B$18:$P$2049, 14, FALSE)</f>
        <v>1</v>
      </c>
      <c r="P780" s="160">
        <f>SUM((((I780+L780)/1200*0.35)+(J780+M780)/14*0.35)+(K780/90)*0.3)*100*O780</f>
        <v>0</v>
      </c>
      <c r="Q780" s="29"/>
      <c r="R780" s="14"/>
      <c r="S780" s="14"/>
      <c r="T780" s="14"/>
      <c r="U780" s="14"/>
    </row>
    <row r="781" spans="1:21" ht="13.5" customHeight="1">
      <c r="A781" s="154">
        <f>RANK(N781,$N$18:$N$850)</f>
        <v>673</v>
      </c>
      <c r="B781" s="148" t="s">
        <v>1627</v>
      </c>
      <c r="C781" s="148" t="s">
        <v>448</v>
      </c>
      <c r="D781" s="149" t="s">
        <v>43</v>
      </c>
      <c r="E781" s="149" t="s">
        <v>34</v>
      </c>
      <c r="F781" s="149" t="s">
        <v>47</v>
      </c>
      <c r="G781" s="156">
        <f>VLOOKUP(B781,'Full FBS'!$B$18:$M$2049,6,0)</f>
        <v>0</v>
      </c>
      <c r="H781" s="156">
        <f>VLOOKUP(B781,'Full FBS'!$B$18:$M$2049,7,0)</f>
        <v>0</v>
      </c>
      <c r="I781" s="156">
        <f>VLOOKUP(B781,'Full FBS'!$B$18:$M$2049,8,0)</f>
        <v>0</v>
      </c>
      <c r="J781" s="156">
        <f>VLOOKUP(B781,'Full FBS'!$B$18:$M$2049,9,0)</f>
        <v>0</v>
      </c>
      <c r="K781" s="156">
        <f>VLOOKUP(B781,'Full FBS'!$B$18:$M$2049,10,0)</f>
        <v>0</v>
      </c>
      <c r="L781" s="156">
        <f>VLOOKUP(B781,'Full FBS'!$B$18:$M$2049,11,0)</f>
        <v>0</v>
      </c>
      <c r="M781" s="156">
        <f>VLOOKUP(B781,'Full FBS'!$B$18:$M$2049,12,0)</f>
        <v>0</v>
      </c>
      <c r="N781" s="153">
        <f>SUM(G781*$D$8+H781*$D$5+I781*$D$9+J781*$D$6+K781*$D$11+L781*$D$10+M781*$D$7)</f>
        <v>0</v>
      </c>
      <c r="O781" s="159">
        <f>VLOOKUP(B781, 'Full FBS'!$B$18:$P$2049, 14, FALSE)</f>
        <v>1</v>
      </c>
      <c r="P781" s="160">
        <f>SUM((((I781+L781)/1200*0.35)+(J781+M781)/14*0.35)+(K781/90)*0.3)*100*O781</f>
        <v>0</v>
      </c>
      <c r="Q781" s="29"/>
      <c r="R781" s="14"/>
      <c r="S781" s="14"/>
      <c r="T781" s="14"/>
      <c r="U781" s="14"/>
    </row>
    <row r="782" spans="1:21" ht="13.5" customHeight="1">
      <c r="A782" s="154">
        <f>RANK(N782,$N$18:$N$850)</f>
        <v>673</v>
      </c>
      <c r="B782" s="148" t="s">
        <v>1635</v>
      </c>
      <c r="C782" s="148" t="s">
        <v>446</v>
      </c>
      <c r="D782" s="149" t="s">
        <v>43</v>
      </c>
      <c r="E782" s="149" t="s">
        <v>36</v>
      </c>
      <c r="F782" s="149" t="s">
        <v>337</v>
      </c>
      <c r="G782" s="156">
        <f>VLOOKUP(B782,'Full FBS'!$B$18:$M$2049,6,0)</f>
        <v>0</v>
      </c>
      <c r="H782" s="156">
        <f>VLOOKUP(B782,'Full FBS'!$B$18:$M$2049,7,0)</f>
        <v>0</v>
      </c>
      <c r="I782" s="156">
        <f>VLOOKUP(B782,'Full FBS'!$B$18:$M$2049,8,0)</f>
        <v>0</v>
      </c>
      <c r="J782" s="156">
        <f>VLOOKUP(B782,'Full FBS'!$B$18:$M$2049,9,0)</f>
        <v>0</v>
      </c>
      <c r="K782" s="156">
        <f>VLOOKUP(B782,'Full FBS'!$B$18:$M$2049,10,0)</f>
        <v>0</v>
      </c>
      <c r="L782" s="156">
        <f>VLOOKUP(B782,'Full FBS'!$B$18:$M$2049,11,0)</f>
        <v>0</v>
      </c>
      <c r="M782" s="156">
        <f>VLOOKUP(B782,'Full FBS'!$B$18:$M$2049,12,0)</f>
        <v>0</v>
      </c>
      <c r="N782" s="153">
        <f>SUM(G782*$D$8+H782*$D$5+I782*$D$9+J782*$D$6+K782*$D$11+L782*$D$10+M782*$D$7)</f>
        <v>0</v>
      </c>
      <c r="O782" s="159">
        <f>VLOOKUP(B782, 'Full FBS'!$B$18:$P$2049, 14, FALSE)</f>
        <v>1</v>
      </c>
      <c r="P782" s="160">
        <f>SUM((((I782+L782)/1200*0.35)+(J782+M782)/14*0.35)+(K782/90)*0.3)*100*O782</f>
        <v>0</v>
      </c>
      <c r="Q782" s="29"/>
      <c r="R782" s="14"/>
      <c r="S782" s="14"/>
      <c r="T782" s="14"/>
      <c r="U782" s="14"/>
    </row>
    <row r="783" spans="1:21" ht="13.5" customHeight="1">
      <c r="A783" s="154">
        <f>RANK(N783,$N$18:$N$850)</f>
        <v>673</v>
      </c>
      <c r="B783" s="148" t="s">
        <v>1639</v>
      </c>
      <c r="C783" s="148" t="s">
        <v>1946</v>
      </c>
      <c r="D783" s="149" t="s">
        <v>43</v>
      </c>
      <c r="E783" s="149" t="s">
        <v>38</v>
      </c>
      <c r="F783" s="149" t="s">
        <v>48</v>
      </c>
      <c r="G783" s="156">
        <f>VLOOKUP(B783,'Full FBS'!$B$18:$M$2049,6,0)</f>
        <v>0</v>
      </c>
      <c r="H783" s="156">
        <f>VLOOKUP(B783,'Full FBS'!$B$18:$M$2049,7,0)</f>
        <v>0</v>
      </c>
      <c r="I783" s="156">
        <f>VLOOKUP(B783,'Full FBS'!$B$18:$M$2049,8,0)</f>
        <v>0</v>
      </c>
      <c r="J783" s="156">
        <f>VLOOKUP(B783,'Full FBS'!$B$18:$M$2049,9,0)</f>
        <v>0</v>
      </c>
      <c r="K783" s="156">
        <f>VLOOKUP(B783,'Full FBS'!$B$18:$M$2049,10,0)</f>
        <v>0</v>
      </c>
      <c r="L783" s="156">
        <f>VLOOKUP(B783,'Full FBS'!$B$18:$M$2049,11,0)</f>
        <v>0</v>
      </c>
      <c r="M783" s="156">
        <f>VLOOKUP(B783,'Full FBS'!$B$18:$M$2049,12,0)</f>
        <v>0</v>
      </c>
      <c r="N783" s="153">
        <f>SUM(G783*$D$8+H783*$D$5+I783*$D$9+J783*$D$6+K783*$D$11+L783*$D$10+M783*$D$7)</f>
        <v>0</v>
      </c>
      <c r="O783" s="159">
        <f>VLOOKUP(B783, 'Full FBS'!$B$18:$P$2049, 14, FALSE)</f>
        <v>1</v>
      </c>
      <c r="P783" s="160">
        <f>SUM((((I783+L783)/1200*0.35)+(J783+M783)/14*0.35)+(K783/90)*0.3)*100*O783</f>
        <v>0</v>
      </c>
      <c r="Q783" s="29"/>
      <c r="R783" s="14"/>
      <c r="S783" s="14"/>
      <c r="T783" s="14"/>
      <c r="U783" s="14"/>
    </row>
    <row r="784" spans="1:21" ht="13.5" customHeight="1">
      <c r="A784" s="154">
        <f>RANK(N784,$N$18:$N$850)</f>
        <v>673</v>
      </c>
      <c r="B784" s="148" t="s">
        <v>1640</v>
      </c>
      <c r="C784" s="148" t="s">
        <v>1946</v>
      </c>
      <c r="D784" s="149" t="s">
        <v>43</v>
      </c>
      <c r="E784" s="149" t="s">
        <v>38</v>
      </c>
      <c r="F784" s="149" t="s">
        <v>48</v>
      </c>
      <c r="G784" s="156">
        <f>VLOOKUP(B784,'Full FBS'!$B$18:$M$2049,6,0)</f>
        <v>0</v>
      </c>
      <c r="H784" s="156">
        <f>VLOOKUP(B784,'Full FBS'!$B$18:$M$2049,7,0)</f>
        <v>0</v>
      </c>
      <c r="I784" s="156">
        <f>VLOOKUP(B784,'Full FBS'!$B$18:$M$2049,8,0)</f>
        <v>0</v>
      </c>
      <c r="J784" s="156">
        <f>VLOOKUP(B784,'Full FBS'!$B$18:$M$2049,9,0)</f>
        <v>0</v>
      </c>
      <c r="K784" s="156">
        <f>VLOOKUP(B784,'Full FBS'!$B$18:$M$2049,10,0)</f>
        <v>0</v>
      </c>
      <c r="L784" s="156">
        <f>VLOOKUP(B784,'Full FBS'!$B$18:$M$2049,11,0)</f>
        <v>0</v>
      </c>
      <c r="M784" s="156">
        <f>VLOOKUP(B784,'Full FBS'!$B$18:$M$2049,12,0)</f>
        <v>0</v>
      </c>
      <c r="N784" s="153">
        <f>SUM(G784*$D$8+H784*$D$5+I784*$D$9+J784*$D$6+K784*$D$11+L784*$D$10+M784*$D$7)</f>
        <v>0</v>
      </c>
      <c r="O784" s="159">
        <f>VLOOKUP(B784, 'Full FBS'!$B$18:$P$2049, 14, FALSE)</f>
        <v>1</v>
      </c>
      <c r="P784" s="160">
        <f>SUM((((I784+L784)/1200*0.35)+(J784+M784)/14*0.35)+(K784/90)*0.3)*100*O784</f>
        <v>0</v>
      </c>
      <c r="Q784" s="29"/>
      <c r="R784" s="14"/>
      <c r="S784" s="14"/>
      <c r="T784" s="14"/>
      <c r="U784" s="14"/>
    </row>
    <row r="785" spans="1:21" ht="13.5" customHeight="1">
      <c r="A785" s="154">
        <f>RANK(N785,$N$18:$N$850)</f>
        <v>673</v>
      </c>
      <c r="B785" s="148" t="s">
        <v>879</v>
      </c>
      <c r="C785" s="148" t="s">
        <v>1947</v>
      </c>
      <c r="D785" s="149" t="s">
        <v>43</v>
      </c>
      <c r="E785" s="149" t="s">
        <v>38</v>
      </c>
      <c r="F785" s="149" t="s">
        <v>35</v>
      </c>
      <c r="G785" s="156">
        <f>VLOOKUP(B785,'Full FBS'!$B$18:$M$2049,6,0)</f>
        <v>0</v>
      </c>
      <c r="H785" s="156">
        <f>VLOOKUP(B785,'Full FBS'!$B$18:$M$2049,7,0)</f>
        <v>0</v>
      </c>
      <c r="I785" s="156">
        <f>VLOOKUP(B785,'Full FBS'!$B$18:$M$2049,8,0)</f>
        <v>0</v>
      </c>
      <c r="J785" s="156">
        <f>VLOOKUP(B785,'Full FBS'!$B$18:$M$2049,9,0)</f>
        <v>0</v>
      </c>
      <c r="K785" s="156">
        <f>VLOOKUP(B785,'Full FBS'!$B$18:$M$2049,10,0)</f>
        <v>0</v>
      </c>
      <c r="L785" s="156">
        <f>VLOOKUP(B785,'Full FBS'!$B$18:$M$2049,11,0)</f>
        <v>0</v>
      </c>
      <c r="M785" s="156">
        <f>VLOOKUP(B785,'Full FBS'!$B$18:$M$2049,12,0)</f>
        <v>0</v>
      </c>
      <c r="N785" s="153">
        <f>SUM(G785*$D$8+H785*$D$5+I785*$D$9+J785*$D$6+K785*$D$11+L785*$D$10+M785*$D$7)</f>
        <v>0</v>
      </c>
      <c r="O785" s="159">
        <f>VLOOKUP(B785, 'Full FBS'!$B$18:$P$2049, 14, FALSE)</f>
        <v>1</v>
      </c>
      <c r="P785" s="160">
        <f>SUM((((I785+L785)/1200*0.35)+(J785+M785)/14*0.35)+(K785/90)*0.3)*100*O785</f>
        <v>0</v>
      </c>
      <c r="Q785" s="29"/>
      <c r="R785" s="14"/>
      <c r="S785" s="14"/>
      <c r="T785" s="14"/>
      <c r="U785" s="14"/>
    </row>
    <row r="786" spans="1:21" ht="13.5" customHeight="1">
      <c r="A786" s="154">
        <f>RANK(N786,$N$18:$N$850)</f>
        <v>673</v>
      </c>
      <c r="B786" s="148" t="s">
        <v>1657</v>
      </c>
      <c r="C786" s="148" t="s">
        <v>1948</v>
      </c>
      <c r="D786" s="149" t="s">
        <v>43</v>
      </c>
      <c r="E786" s="149" t="s">
        <v>1965</v>
      </c>
      <c r="F786" s="149" t="s">
        <v>35</v>
      </c>
      <c r="G786" s="156">
        <f>VLOOKUP(B786,'Full FBS'!$B$18:$M$2049,6,0)</f>
        <v>0</v>
      </c>
      <c r="H786" s="156">
        <f>VLOOKUP(B786,'Full FBS'!$B$18:$M$2049,7,0)</f>
        <v>0</v>
      </c>
      <c r="I786" s="156">
        <f>VLOOKUP(B786,'Full FBS'!$B$18:$M$2049,8,0)</f>
        <v>0</v>
      </c>
      <c r="J786" s="156">
        <f>VLOOKUP(B786,'Full FBS'!$B$18:$M$2049,9,0)</f>
        <v>0</v>
      </c>
      <c r="K786" s="156">
        <f>VLOOKUP(B786,'Full FBS'!$B$18:$M$2049,10,0)</f>
        <v>0</v>
      </c>
      <c r="L786" s="156">
        <f>VLOOKUP(B786,'Full FBS'!$B$18:$M$2049,11,0)</f>
        <v>0</v>
      </c>
      <c r="M786" s="156">
        <f>VLOOKUP(B786,'Full FBS'!$B$18:$M$2049,12,0)</f>
        <v>0</v>
      </c>
      <c r="N786" s="153">
        <f>SUM(G786*$D$8+H786*$D$5+I786*$D$9+J786*$D$6+K786*$D$11+L786*$D$10+M786*$D$7)</f>
        <v>0</v>
      </c>
      <c r="O786" s="159">
        <f>VLOOKUP(B786, 'Full FBS'!$B$18:$P$2049, 14, FALSE)</f>
        <v>1</v>
      </c>
      <c r="P786" s="160">
        <f>SUM((((I786+L786)/1200*0.35)+(J786+M786)/14*0.35)+(K786/90)*0.3)*100*O786</f>
        <v>0</v>
      </c>
      <c r="Q786" s="29"/>
      <c r="R786" s="14"/>
      <c r="S786" s="14"/>
      <c r="T786" s="14"/>
      <c r="U786" s="14"/>
    </row>
    <row r="787" spans="1:21" ht="13.5" customHeight="1">
      <c r="A787" s="154">
        <f>RANK(N787,$N$18:$N$850)</f>
        <v>673</v>
      </c>
      <c r="B787" s="148" t="s">
        <v>890</v>
      </c>
      <c r="C787" s="148" t="s">
        <v>1949</v>
      </c>
      <c r="D787" s="149" t="s">
        <v>43</v>
      </c>
      <c r="E787" s="149" t="s">
        <v>34</v>
      </c>
      <c r="F787" s="149" t="s">
        <v>1966</v>
      </c>
      <c r="G787" s="156">
        <f>VLOOKUP(B787,'Full FBS'!$B$18:$M$2049,6,0)</f>
        <v>0</v>
      </c>
      <c r="H787" s="156">
        <f>VLOOKUP(B787,'Full FBS'!$B$18:$M$2049,7,0)</f>
        <v>0</v>
      </c>
      <c r="I787" s="156">
        <f>VLOOKUP(B787,'Full FBS'!$B$18:$M$2049,8,0)</f>
        <v>0</v>
      </c>
      <c r="J787" s="156">
        <f>VLOOKUP(B787,'Full FBS'!$B$18:$M$2049,9,0)</f>
        <v>0</v>
      </c>
      <c r="K787" s="156">
        <f>VLOOKUP(B787,'Full FBS'!$B$18:$M$2049,10,0)</f>
        <v>0</v>
      </c>
      <c r="L787" s="156">
        <f>VLOOKUP(B787,'Full FBS'!$B$18:$M$2049,11,0)</f>
        <v>0</v>
      </c>
      <c r="M787" s="156">
        <f>VLOOKUP(B787,'Full FBS'!$B$18:$M$2049,12,0)</f>
        <v>0</v>
      </c>
      <c r="N787" s="153">
        <f>SUM(G787*$D$8+H787*$D$5+I787*$D$9+J787*$D$6+K787*$D$11+L787*$D$10+M787*$D$7)</f>
        <v>0</v>
      </c>
      <c r="O787" s="159">
        <f>VLOOKUP(B787, 'Full FBS'!$B$18:$P$2049, 14, FALSE)</f>
        <v>1</v>
      </c>
      <c r="P787" s="160">
        <f>SUM((((I787+L787)/1200*0.35)+(J787+M787)/14*0.35)+(K787/90)*0.3)*100*O787</f>
        <v>0</v>
      </c>
      <c r="Q787" s="29"/>
      <c r="R787" s="14"/>
      <c r="S787" s="14"/>
      <c r="T787" s="14"/>
      <c r="U787" s="14"/>
    </row>
    <row r="788" spans="1:21" ht="13.5" customHeight="1">
      <c r="A788" s="154">
        <f>RANK(N788,$N$18:$N$850)</f>
        <v>673</v>
      </c>
      <c r="B788" s="148" t="s">
        <v>2021</v>
      </c>
      <c r="C788" s="148" t="s">
        <v>1949</v>
      </c>
      <c r="D788" s="149" t="s">
        <v>43</v>
      </c>
      <c r="E788" s="149" t="s">
        <v>1965</v>
      </c>
      <c r="F788" s="149" t="s">
        <v>1966</v>
      </c>
      <c r="G788" s="156">
        <f>VLOOKUP(B788,'Full FBS'!$B$18:$M$2049,6,0)</f>
        <v>0</v>
      </c>
      <c r="H788" s="156">
        <f>VLOOKUP(B788,'Full FBS'!$B$18:$M$2049,7,0)</f>
        <v>0</v>
      </c>
      <c r="I788" s="156">
        <f>VLOOKUP(B788,'Full FBS'!$B$18:$M$2049,8,0)</f>
        <v>0</v>
      </c>
      <c r="J788" s="156">
        <f>VLOOKUP(B788,'Full FBS'!$B$18:$M$2049,9,0)</f>
        <v>0</v>
      </c>
      <c r="K788" s="156">
        <f>VLOOKUP(B788,'Full FBS'!$B$18:$M$2049,10,0)</f>
        <v>0</v>
      </c>
      <c r="L788" s="156">
        <f>VLOOKUP(B788,'Full FBS'!$B$18:$M$2049,11,0)</f>
        <v>0</v>
      </c>
      <c r="M788" s="156">
        <f>VLOOKUP(B788,'Full FBS'!$B$18:$M$2049,12,0)</f>
        <v>0</v>
      </c>
      <c r="N788" s="153">
        <f>SUM(G788*$D$8+H788*$D$5+I788*$D$9+J788*$D$6+K788*$D$11+L788*$D$10+M788*$D$7)</f>
        <v>0</v>
      </c>
      <c r="O788" s="159">
        <f>VLOOKUP(B788, 'Full FBS'!$B$18:$P$2049, 14, FALSE)</f>
        <v>1</v>
      </c>
      <c r="P788" s="160">
        <f>SUM((((I788+L788)/1200*0.35)+(J788+M788)/14*0.35)+(K788/90)*0.3)*100*O788</f>
        <v>0</v>
      </c>
      <c r="Q788" s="29"/>
      <c r="R788" s="14"/>
      <c r="S788" s="14"/>
      <c r="T788" s="14"/>
      <c r="U788" s="14"/>
    </row>
    <row r="789" spans="1:21" ht="13.5" customHeight="1">
      <c r="A789" s="154">
        <f>RANK(N789,$N$18:$N$850)</f>
        <v>673</v>
      </c>
      <c r="B789" s="148" t="s">
        <v>2022</v>
      </c>
      <c r="C789" s="148" t="s">
        <v>1950</v>
      </c>
      <c r="D789" s="149" t="s">
        <v>43</v>
      </c>
      <c r="E789" s="149" t="s">
        <v>40</v>
      </c>
      <c r="F789" s="149" t="s">
        <v>37</v>
      </c>
      <c r="G789" s="156">
        <f>VLOOKUP(B789,'Full FBS'!$B$18:$M$2049,6,0)</f>
        <v>0</v>
      </c>
      <c r="H789" s="156">
        <f>VLOOKUP(B789,'Full FBS'!$B$18:$M$2049,7,0)</f>
        <v>0</v>
      </c>
      <c r="I789" s="156">
        <f>VLOOKUP(B789,'Full FBS'!$B$18:$M$2049,8,0)</f>
        <v>0</v>
      </c>
      <c r="J789" s="156">
        <f>VLOOKUP(B789,'Full FBS'!$B$18:$M$2049,9,0)</f>
        <v>0</v>
      </c>
      <c r="K789" s="156">
        <f>VLOOKUP(B789,'Full FBS'!$B$18:$M$2049,10,0)</f>
        <v>0</v>
      </c>
      <c r="L789" s="156">
        <f>VLOOKUP(B789,'Full FBS'!$B$18:$M$2049,11,0)</f>
        <v>0</v>
      </c>
      <c r="M789" s="156">
        <f>VLOOKUP(B789,'Full FBS'!$B$18:$M$2049,12,0)</f>
        <v>0</v>
      </c>
      <c r="N789" s="153">
        <f>SUM(G789*$D$8+H789*$D$5+I789*$D$9+J789*$D$6+K789*$D$11+L789*$D$10+M789*$D$7)</f>
        <v>0</v>
      </c>
      <c r="O789" s="159">
        <f>VLOOKUP(B789, 'Full FBS'!$B$18:$P$2049, 14, FALSE)</f>
        <v>1</v>
      </c>
      <c r="P789" s="160">
        <f>SUM((((I789+L789)/1200*0.35)+(J789+M789)/14*0.35)+(K789/90)*0.3)*100*O789</f>
        <v>0</v>
      </c>
      <c r="Q789" s="29"/>
      <c r="R789" s="14"/>
      <c r="S789" s="14"/>
      <c r="T789" s="14"/>
      <c r="U789" s="14"/>
    </row>
    <row r="790" spans="1:21" ht="13.5" customHeight="1">
      <c r="A790" s="154">
        <f>RANK(N790,$N$18:$N$850)</f>
        <v>673</v>
      </c>
      <c r="B790" s="148" t="s">
        <v>1683</v>
      </c>
      <c r="C790" s="148" t="s">
        <v>1952</v>
      </c>
      <c r="D790" s="149" t="s">
        <v>43</v>
      </c>
      <c r="E790" s="149" t="s">
        <v>38</v>
      </c>
      <c r="F790" s="149" t="s">
        <v>1966</v>
      </c>
      <c r="G790" s="156">
        <f>VLOOKUP(B790,'Full FBS'!$B$18:$M$2049,6,0)</f>
        <v>0</v>
      </c>
      <c r="H790" s="156">
        <f>VLOOKUP(B790,'Full FBS'!$B$18:$M$2049,7,0)</f>
        <v>0</v>
      </c>
      <c r="I790" s="156">
        <f>VLOOKUP(B790,'Full FBS'!$B$18:$M$2049,8,0)</f>
        <v>0</v>
      </c>
      <c r="J790" s="156">
        <f>VLOOKUP(B790,'Full FBS'!$B$18:$M$2049,9,0)</f>
        <v>0</v>
      </c>
      <c r="K790" s="156">
        <f>VLOOKUP(B790,'Full FBS'!$B$18:$M$2049,10,0)</f>
        <v>0</v>
      </c>
      <c r="L790" s="156">
        <f>VLOOKUP(B790,'Full FBS'!$B$18:$M$2049,11,0)</f>
        <v>0</v>
      </c>
      <c r="M790" s="156">
        <f>VLOOKUP(B790,'Full FBS'!$B$18:$M$2049,12,0)</f>
        <v>0</v>
      </c>
      <c r="N790" s="153">
        <f>SUM(G790*$D$8+H790*$D$5+I790*$D$9+J790*$D$6+K790*$D$11+L790*$D$10+M790*$D$7)</f>
        <v>0</v>
      </c>
      <c r="O790" s="159">
        <f>VLOOKUP(B790, 'Full FBS'!$B$18:$P$2049, 14, FALSE)</f>
        <v>1</v>
      </c>
      <c r="P790" s="160">
        <f>SUM((((I790+L790)/1200*0.35)+(J790+M790)/14*0.35)+(K790/90)*0.3)*100*O790</f>
        <v>0</v>
      </c>
      <c r="Q790" s="29"/>
      <c r="R790" s="14"/>
      <c r="S790" s="14"/>
      <c r="T790" s="14"/>
      <c r="U790" s="14"/>
    </row>
    <row r="791" spans="1:21" ht="13.5" customHeight="1">
      <c r="A791" s="154">
        <f>RANK(N791,$N$18:$N$850)</f>
        <v>673</v>
      </c>
      <c r="B791" s="148" t="s">
        <v>909</v>
      </c>
      <c r="C791" s="148" t="s">
        <v>425</v>
      </c>
      <c r="D791" s="149" t="s">
        <v>43</v>
      </c>
      <c r="E791" s="149" t="s">
        <v>34</v>
      </c>
      <c r="F791" s="149" t="s">
        <v>45</v>
      </c>
      <c r="G791" s="156">
        <f>VLOOKUP(B791,'Full FBS'!$B$18:$M$2049,6,0)</f>
        <v>0</v>
      </c>
      <c r="H791" s="156">
        <f>VLOOKUP(B791,'Full FBS'!$B$18:$M$2049,7,0)</f>
        <v>0</v>
      </c>
      <c r="I791" s="156">
        <f>VLOOKUP(B791,'Full FBS'!$B$18:$M$2049,8,0)</f>
        <v>0</v>
      </c>
      <c r="J791" s="156">
        <f>VLOOKUP(B791,'Full FBS'!$B$18:$M$2049,9,0)</f>
        <v>0</v>
      </c>
      <c r="K791" s="156">
        <f>VLOOKUP(B791,'Full FBS'!$B$18:$M$2049,10,0)</f>
        <v>0</v>
      </c>
      <c r="L791" s="156">
        <f>VLOOKUP(B791,'Full FBS'!$B$18:$M$2049,11,0)</f>
        <v>0</v>
      </c>
      <c r="M791" s="156">
        <f>VLOOKUP(B791,'Full FBS'!$B$18:$M$2049,12,0)</f>
        <v>0</v>
      </c>
      <c r="N791" s="153">
        <f>SUM(G791*$D$8+H791*$D$5+I791*$D$9+J791*$D$6+K791*$D$11+L791*$D$10+M791*$D$7)</f>
        <v>0</v>
      </c>
      <c r="O791" s="159">
        <f>VLOOKUP(B791, 'Full FBS'!$B$18:$P$2049, 14, FALSE)</f>
        <v>1</v>
      </c>
      <c r="P791" s="160">
        <f>SUM((((I791+L791)/1200*0.35)+(J791+M791)/14*0.35)+(K791/90)*0.3)*100*O791</f>
        <v>0</v>
      </c>
      <c r="Q791" s="29"/>
      <c r="R791" s="14"/>
      <c r="S791" s="14"/>
      <c r="T791" s="14"/>
      <c r="U791" s="14"/>
    </row>
    <row r="792" spans="1:21" ht="15" customHeight="1">
      <c r="A792" s="154">
        <f>RANK(N792,$N$18:$N$850)</f>
        <v>673</v>
      </c>
      <c r="B792" s="148" t="s">
        <v>1689</v>
      </c>
      <c r="C792" s="148" t="s">
        <v>425</v>
      </c>
      <c r="D792" s="149" t="s">
        <v>43</v>
      </c>
      <c r="E792" s="149" t="s">
        <v>36</v>
      </c>
      <c r="F792" s="149" t="s">
        <v>45</v>
      </c>
      <c r="G792" s="156">
        <f>VLOOKUP(B792,'Full FBS'!$B$18:$M$2049,6,0)</f>
        <v>0</v>
      </c>
      <c r="H792" s="156">
        <f>VLOOKUP(B792,'Full FBS'!$B$18:$M$2049,7,0)</f>
        <v>0</v>
      </c>
      <c r="I792" s="156">
        <f>VLOOKUP(B792,'Full FBS'!$B$18:$M$2049,8,0)</f>
        <v>0</v>
      </c>
      <c r="J792" s="156">
        <f>VLOOKUP(B792,'Full FBS'!$B$18:$M$2049,9,0)</f>
        <v>0</v>
      </c>
      <c r="K792" s="156">
        <f>VLOOKUP(B792,'Full FBS'!$B$18:$M$2049,10,0)</f>
        <v>0</v>
      </c>
      <c r="L792" s="156">
        <f>VLOOKUP(B792,'Full FBS'!$B$18:$M$2049,11,0)</f>
        <v>0</v>
      </c>
      <c r="M792" s="156">
        <f>VLOOKUP(B792,'Full FBS'!$B$18:$M$2049,12,0)</f>
        <v>0</v>
      </c>
      <c r="N792" s="153">
        <f>SUM(G792*$D$8+H792*$D$5+I792*$D$9+J792*$D$6+K792*$D$11+L792*$D$10+M792*$D$7)</f>
        <v>0</v>
      </c>
      <c r="O792" s="159">
        <f>VLOOKUP(B792, 'Full FBS'!$B$18:$P$2049, 14, FALSE)</f>
        <v>1</v>
      </c>
      <c r="P792" s="160">
        <f>SUM((((I792+L792)/1200*0.35)+(J792+M792)/14*0.35)+(K792/90)*0.3)*100*O792</f>
        <v>0</v>
      </c>
    </row>
    <row r="793" spans="1:21" ht="15" customHeight="1">
      <c r="A793" s="154">
        <f>RANK(N793,$N$18:$N$850)</f>
        <v>673</v>
      </c>
      <c r="B793" s="148" t="s">
        <v>1696</v>
      </c>
      <c r="C793" s="148" t="s">
        <v>406</v>
      </c>
      <c r="D793" s="149" t="s">
        <v>43</v>
      </c>
      <c r="E793" s="149" t="s">
        <v>34</v>
      </c>
      <c r="F793" s="149" t="s">
        <v>45</v>
      </c>
      <c r="G793" s="156">
        <f>VLOOKUP(B793,'Full FBS'!$B$18:$M$2049,6,0)</f>
        <v>0</v>
      </c>
      <c r="H793" s="156">
        <f>VLOOKUP(B793,'Full FBS'!$B$18:$M$2049,7,0)</f>
        <v>0</v>
      </c>
      <c r="I793" s="156">
        <f>VLOOKUP(B793,'Full FBS'!$B$18:$M$2049,8,0)</f>
        <v>0</v>
      </c>
      <c r="J793" s="156">
        <f>VLOOKUP(B793,'Full FBS'!$B$18:$M$2049,9,0)</f>
        <v>0</v>
      </c>
      <c r="K793" s="156">
        <f>VLOOKUP(B793,'Full FBS'!$B$18:$M$2049,10,0)</f>
        <v>0</v>
      </c>
      <c r="L793" s="156">
        <f>VLOOKUP(B793,'Full FBS'!$B$18:$M$2049,11,0)</f>
        <v>0</v>
      </c>
      <c r="M793" s="156">
        <f>VLOOKUP(B793,'Full FBS'!$B$18:$M$2049,12,0)</f>
        <v>0</v>
      </c>
      <c r="N793" s="153">
        <f>SUM(G793*$D$8+H793*$D$5+I793*$D$9+J793*$D$6+K793*$D$11+L793*$D$10+M793*$D$7)</f>
        <v>0</v>
      </c>
      <c r="O793" s="159">
        <f>VLOOKUP(B793, 'Full FBS'!$B$18:$P$2049, 14, FALSE)</f>
        <v>1</v>
      </c>
      <c r="P793" s="160">
        <f>SUM((((I793+L793)/1200*0.35)+(J793+M793)/14*0.35)+(K793/90)*0.3)*100*O793</f>
        <v>0</v>
      </c>
    </row>
    <row r="794" spans="1:21" ht="15" customHeight="1">
      <c r="A794" s="154">
        <f>RANK(N794,$N$18:$N$850)</f>
        <v>673</v>
      </c>
      <c r="B794" s="148" t="s">
        <v>497</v>
      </c>
      <c r="C794" s="148" t="s">
        <v>445</v>
      </c>
      <c r="D794" s="149" t="s">
        <v>43</v>
      </c>
      <c r="E794" s="149" t="s">
        <v>38</v>
      </c>
      <c r="F794" s="149" t="s">
        <v>47</v>
      </c>
      <c r="G794" s="156">
        <f>VLOOKUP(B794,'Full FBS'!$B$18:$M$2049,6,0)</f>
        <v>0</v>
      </c>
      <c r="H794" s="156">
        <f>VLOOKUP(B794,'Full FBS'!$B$18:$M$2049,7,0)</f>
        <v>0</v>
      </c>
      <c r="I794" s="156">
        <f>VLOOKUP(B794,'Full FBS'!$B$18:$M$2049,8,0)</f>
        <v>0</v>
      </c>
      <c r="J794" s="156">
        <f>VLOOKUP(B794,'Full FBS'!$B$18:$M$2049,9,0)</f>
        <v>0</v>
      </c>
      <c r="K794" s="156">
        <f>VLOOKUP(B794,'Full FBS'!$B$18:$M$2049,10,0)</f>
        <v>0</v>
      </c>
      <c r="L794" s="156">
        <f>VLOOKUP(B794,'Full FBS'!$B$18:$M$2049,11,0)</f>
        <v>0</v>
      </c>
      <c r="M794" s="156">
        <f>VLOOKUP(B794,'Full FBS'!$B$18:$M$2049,12,0)</f>
        <v>0</v>
      </c>
      <c r="N794" s="153">
        <f>SUM(G794*$D$8+H794*$D$5+I794*$D$9+J794*$D$6+K794*$D$11+L794*$D$10+M794*$D$7)</f>
        <v>0</v>
      </c>
      <c r="O794" s="159">
        <f>VLOOKUP(B794, 'Full FBS'!$B$18:$P$2049, 14, FALSE)</f>
        <v>1</v>
      </c>
      <c r="P794" s="160">
        <f>SUM((((I794+L794)/1200*0.35)+(J794+M794)/14*0.35)+(K794/90)*0.3)*100*O794</f>
        <v>0</v>
      </c>
    </row>
    <row r="795" spans="1:21" ht="15" customHeight="1">
      <c r="A795" s="154">
        <f>RANK(N795,$N$18:$N$850)</f>
        <v>673</v>
      </c>
      <c r="B795" s="148" t="s">
        <v>1723</v>
      </c>
      <c r="C795" s="148" t="s">
        <v>1953</v>
      </c>
      <c r="D795" s="149" t="s">
        <v>43</v>
      </c>
      <c r="E795" s="149" t="s">
        <v>36</v>
      </c>
      <c r="F795" s="149" t="s">
        <v>37</v>
      </c>
      <c r="G795" s="156">
        <f>VLOOKUP(B795,'Full FBS'!$B$18:$M$2049,6,0)</f>
        <v>0</v>
      </c>
      <c r="H795" s="156">
        <f>VLOOKUP(B795,'Full FBS'!$B$18:$M$2049,7,0)</f>
        <v>0</v>
      </c>
      <c r="I795" s="156">
        <f>VLOOKUP(B795,'Full FBS'!$B$18:$M$2049,8,0)</f>
        <v>0</v>
      </c>
      <c r="J795" s="156">
        <f>VLOOKUP(B795,'Full FBS'!$B$18:$M$2049,9,0)</f>
        <v>0</v>
      </c>
      <c r="K795" s="156">
        <f>VLOOKUP(B795,'Full FBS'!$B$18:$M$2049,10,0)</f>
        <v>0</v>
      </c>
      <c r="L795" s="156">
        <f>VLOOKUP(B795,'Full FBS'!$B$18:$M$2049,11,0)</f>
        <v>0</v>
      </c>
      <c r="M795" s="156">
        <f>VLOOKUP(B795,'Full FBS'!$B$18:$M$2049,12,0)</f>
        <v>0</v>
      </c>
      <c r="N795" s="153">
        <f>SUM(G795*$D$8+H795*$D$5+I795*$D$9+J795*$D$6+K795*$D$11+L795*$D$10+M795*$D$7)</f>
        <v>0</v>
      </c>
      <c r="O795" s="159">
        <f>VLOOKUP(B795, 'Full FBS'!$B$18:$P$2049, 14, FALSE)</f>
        <v>1</v>
      </c>
      <c r="P795" s="160">
        <f>SUM((((I795+L795)/1200*0.35)+(J795+M795)/14*0.35)+(K795/90)*0.3)*100*O795</f>
        <v>0</v>
      </c>
    </row>
    <row r="796" spans="1:21" ht="15" customHeight="1">
      <c r="A796" s="154">
        <f>RANK(N796,$N$18:$N$850)</f>
        <v>673</v>
      </c>
      <c r="B796" s="148" t="s">
        <v>1737</v>
      </c>
      <c r="C796" s="148" t="s">
        <v>416</v>
      </c>
      <c r="D796" s="149" t="s">
        <v>43</v>
      </c>
      <c r="E796" s="149" t="s">
        <v>1965</v>
      </c>
      <c r="F796" s="149" t="s">
        <v>37</v>
      </c>
      <c r="G796" s="156">
        <f>VLOOKUP(B796,'Full FBS'!$B$18:$M$2049,6,0)</f>
        <v>0</v>
      </c>
      <c r="H796" s="156">
        <f>VLOOKUP(B796,'Full FBS'!$B$18:$M$2049,7,0)</f>
        <v>0</v>
      </c>
      <c r="I796" s="156">
        <f>VLOOKUP(B796,'Full FBS'!$B$18:$M$2049,8,0)</f>
        <v>0</v>
      </c>
      <c r="J796" s="156">
        <f>VLOOKUP(B796,'Full FBS'!$B$18:$M$2049,9,0)</f>
        <v>0</v>
      </c>
      <c r="K796" s="156">
        <f>VLOOKUP(B796,'Full FBS'!$B$18:$M$2049,10,0)</f>
        <v>0</v>
      </c>
      <c r="L796" s="156">
        <f>VLOOKUP(B796,'Full FBS'!$B$18:$M$2049,11,0)</f>
        <v>0</v>
      </c>
      <c r="M796" s="156">
        <f>VLOOKUP(B796,'Full FBS'!$B$18:$M$2049,12,0)</f>
        <v>0</v>
      </c>
      <c r="N796" s="153">
        <f>SUM(G796*$D$8+H796*$D$5+I796*$D$9+J796*$D$6+K796*$D$11+L796*$D$10+M796*$D$7)</f>
        <v>0</v>
      </c>
      <c r="O796" s="159">
        <f>VLOOKUP(B796, 'Full FBS'!$B$18:$P$2049, 14, FALSE)</f>
        <v>1</v>
      </c>
      <c r="P796" s="160">
        <f>SUM((((I796+L796)/1200*0.35)+(J796+M796)/14*0.35)+(K796/90)*0.3)*100*O796</f>
        <v>0</v>
      </c>
    </row>
    <row r="797" spans="1:21" ht="15" customHeight="1">
      <c r="A797" s="154">
        <f>RANK(N797,$N$18:$N$850)</f>
        <v>673</v>
      </c>
      <c r="B797" s="148" t="s">
        <v>1752</v>
      </c>
      <c r="C797" s="148" t="s">
        <v>412</v>
      </c>
      <c r="D797" s="149" t="s">
        <v>43</v>
      </c>
      <c r="E797" s="149" t="s">
        <v>36</v>
      </c>
      <c r="F797" s="149" t="s">
        <v>41</v>
      </c>
      <c r="G797" s="156">
        <f>VLOOKUP(B797,'Full FBS'!$B$18:$M$2049,6,0)</f>
        <v>0</v>
      </c>
      <c r="H797" s="156">
        <f>VLOOKUP(B797,'Full FBS'!$B$18:$M$2049,7,0)</f>
        <v>0</v>
      </c>
      <c r="I797" s="156">
        <f>VLOOKUP(B797,'Full FBS'!$B$18:$M$2049,8,0)</f>
        <v>0</v>
      </c>
      <c r="J797" s="156">
        <f>VLOOKUP(B797,'Full FBS'!$B$18:$M$2049,9,0)</f>
        <v>0</v>
      </c>
      <c r="K797" s="156">
        <f>VLOOKUP(B797,'Full FBS'!$B$18:$M$2049,10,0)</f>
        <v>0</v>
      </c>
      <c r="L797" s="156">
        <f>VLOOKUP(B797,'Full FBS'!$B$18:$M$2049,11,0)</f>
        <v>0</v>
      </c>
      <c r="M797" s="156">
        <f>VLOOKUP(B797,'Full FBS'!$B$18:$M$2049,12,0)</f>
        <v>0</v>
      </c>
      <c r="N797" s="153">
        <f>SUM(G797*$D$8+H797*$D$5+I797*$D$9+J797*$D$6+K797*$D$11+L797*$D$10+M797*$D$7)</f>
        <v>0</v>
      </c>
      <c r="O797" s="159">
        <f>VLOOKUP(B797, 'Full FBS'!$B$18:$P$2049, 14, FALSE)</f>
        <v>1</v>
      </c>
      <c r="P797" s="160">
        <f>SUM((((I797+L797)/1200*0.35)+(J797+M797)/14*0.35)+(K797/90)*0.3)*100*O797</f>
        <v>0</v>
      </c>
    </row>
    <row r="798" spans="1:21" ht="15" customHeight="1">
      <c r="A798" s="154">
        <f>RANK(N798,$N$18:$N$850)</f>
        <v>673</v>
      </c>
      <c r="B798" s="148" t="s">
        <v>2177</v>
      </c>
      <c r="C798" s="148" t="s">
        <v>447</v>
      </c>
      <c r="D798" s="149" t="s">
        <v>43</v>
      </c>
      <c r="E798" s="149" t="s">
        <v>38</v>
      </c>
      <c r="F798" s="149" t="s">
        <v>1966</v>
      </c>
      <c r="G798" s="156">
        <f>VLOOKUP(B798,'Full FBS'!$B$18:$M$2049,6,0)</f>
        <v>0</v>
      </c>
      <c r="H798" s="156">
        <f>VLOOKUP(B798,'Full FBS'!$B$18:$M$2049,7,0)</f>
        <v>0</v>
      </c>
      <c r="I798" s="156">
        <f>VLOOKUP(B798,'Full FBS'!$B$18:$M$2049,8,0)</f>
        <v>0</v>
      </c>
      <c r="J798" s="156">
        <f>VLOOKUP(B798,'Full FBS'!$B$18:$M$2049,9,0)</f>
        <v>0</v>
      </c>
      <c r="K798" s="156">
        <f>VLOOKUP(B798,'Full FBS'!$B$18:$M$2049,10,0)</f>
        <v>0</v>
      </c>
      <c r="L798" s="156">
        <f>VLOOKUP(B798,'Full FBS'!$B$18:$M$2049,11,0)</f>
        <v>0</v>
      </c>
      <c r="M798" s="156">
        <f>VLOOKUP(B798,'Full FBS'!$B$18:$M$2049,12,0)</f>
        <v>0</v>
      </c>
      <c r="N798" s="153">
        <f>SUM(G798*$D$8+H798*$D$5+I798*$D$9+J798*$D$6+K798*$D$11+L798*$D$10+M798*$D$7)</f>
        <v>0</v>
      </c>
      <c r="O798" s="159">
        <f>VLOOKUP(B798, 'Full FBS'!$B$18:$P$2049, 14, FALSE)</f>
        <v>1</v>
      </c>
      <c r="P798" s="160">
        <f>SUM((((I798+L798)/1200*0.35)+(J798+M798)/14*0.35)+(K798/90)*0.3)*100*O798</f>
        <v>0</v>
      </c>
    </row>
    <row r="799" spans="1:21" ht="15" customHeight="1">
      <c r="A799" s="154">
        <f>RANK(N799,$N$18:$N$850)</f>
        <v>673</v>
      </c>
      <c r="B799" s="148" t="s">
        <v>945</v>
      </c>
      <c r="C799" s="148" t="s">
        <v>415</v>
      </c>
      <c r="D799" s="149" t="s">
        <v>43</v>
      </c>
      <c r="E799" s="149" t="s">
        <v>38</v>
      </c>
      <c r="F799" s="149" t="s">
        <v>47</v>
      </c>
      <c r="G799" s="156">
        <f>VLOOKUP(B799,'Full FBS'!$B$18:$M$2049,6,0)</f>
        <v>0</v>
      </c>
      <c r="H799" s="156">
        <f>VLOOKUP(B799,'Full FBS'!$B$18:$M$2049,7,0)</f>
        <v>0</v>
      </c>
      <c r="I799" s="156">
        <f>VLOOKUP(B799,'Full FBS'!$B$18:$M$2049,8,0)</f>
        <v>0</v>
      </c>
      <c r="J799" s="156">
        <f>VLOOKUP(B799,'Full FBS'!$B$18:$M$2049,9,0)</f>
        <v>0</v>
      </c>
      <c r="K799" s="156">
        <f>VLOOKUP(B799,'Full FBS'!$B$18:$M$2049,10,0)</f>
        <v>0</v>
      </c>
      <c r="L799" s="156">
        <f>VLOOKUP(B799,'Full FBS'!$B$18:$M$2049,11,0)</f>
        <v>0</v>
      </c>
      <c r="M799" s="156">
        <f>VLOOKUP(B799,'Full FBS'!$B$18:$M$2049,12,0)</f>
        <v>0</v>
      </c>
      <c r="N799" s="153">
        <f>SUM(G799*$D$8+H799*$D$5+I799*$D$9+J799*$D$6+K799*$D$11+L799*$D$10+M799*$D$7)</f>
        <v>0</v>
      </c>
      <c r="O799" s="159">
        <f>VLOOKUP(B799, 'Full FBS'!$B$18:$P$2049, 14, FALSE)</f>
        <v>1</v>
      </c>
      <c r="P799" s="160">
        <f>SUM((((I799+L799)/1200*0.35)+(J799+M799)/14*0.35)+(K799/90)*0.3)*100*O799</f>
        <v>0</v>
      </c>
    </row>
    <row r="800" spans="1:21" ht="15" customHeight="1">
      <c r="A800" s="154">
        <f>RANK(N800,$N$18:$N$850)</f>
        <v>673</v>
      </c>
      <c r="B800" s="148" t="s">
        <v>1772</v>
      </c>
      <c r="C800" s="148" t="s">
        <v>441</v>
      </c>
      <c r="D800" s="149" t="s">
        <v>43</v>
      </c>
      <c r="E800" s="149" t="s">
        <v>1965</v>
      </c>
      <c r="F800" s="149" t="s">
        <v>47</v>
      </c>
      <c r="G800" s="156">
        <f>VLOOKUP(B800,'Full FBS'!$B$18:$M$2049,6,0)</f>
        <v>0</v>
      </c>
      <c r="H800" s="156">
        <f>VLOOKUP(B800,'Full FBS'!$B$18:$M$2049,7,0)</f>
        <v>0</v>
      </c>
      <c r="I800" s="156">
        <f>VLOOKUP(B800,'Full FBS'!$B$18:$M$2049,8,0)</f>
        <v>0</v>
      </c>
      <c r="J800" s="156">
        <f>VLOOKUP(B800,'Full FBS'!$B$18:$M$2049,9,0)</f>
        <v>0</v>
      </c>
      <c r="K800" s="156">
        <f>VLOOKUP(B800,'Full FBS'!$B$18:$M$2049,10,0)</f>
        <v>0</v>
      </c>
      <c r="L800" s="156">
        <f>VLOOKUP(B800,'Full FBS'!$B$18:$M$2049,11,0)</f>
        <v>0</v>
      </c>
      <c r="M800" s="156">
        <f>VLOOKUP(B800,'Full FBS'!$B$18:$M$2049,12,0)</f>
        <v>0</v>
      </c>
      <c r="N800" s="153">
        <f>SUM(G800*$D$8+H800*$D$5+I800*$D$9+J800*$D$6+K800*$D$11+L800*$D$10+M800*$D$7)</f>
        <v>0</v>
      </c>
      <c r="O800" s="159">
        <f>VLOOKUP(B800, 'Full FBS'!$B$18:$P$2049, 14, FALSE)</f>
        <v>1</v>
      </c>
      <c r="P800" s="160">
        <f>SUM((((I800+L800)/1200*0.35)+(J800+M800)/14*0.35)+(K800/90)*0.3)*100*O800</f>
        <v>0</v>
      </c>
    </row>
    <row r="801" spans="1:16" ht="15" customHeight="1">
      <c r="A801" s="154">
        <f>RANK(N801,$N$18:$N$850)</f>
        <v>673</v>
      </c>
      <c r="B801" s="148" t="s">
        <v>1972</v>
      </c>
      <c r="C801" s="148" t="s">
        <v>57</v>
      </c>
      <c r="D801" s="149" t="s">
        <v>43</v>
      </c>
      <c r="E801" s="149" t="s">
        <v>1965</v>
      </c>
      <c r="F801" s="149" t="s">
        <v>47</v>
      </c>
      <c r="G801" s="156">
        <f>VLOOKUP(B801,'Full FBS'!$B$18:$M$2049,6,0)</f>
        <v>0</v>
      </c>
      <c r="H801" s="156">
        <f>VLOOKUP(B801,'Full FBS'!$B$18:$M$2049,7,0)</f>
        <v>0</v>
      </c>
      <c r="I801" s="156">
        <f>VLOOKUP(B801,'Full FBS'!$B$18:$M$2049,8,0)</f>
        <v>0</v>
      </c>
      <c r="J801" s="156">
        <f>VLOOKUP(B801,'Full FBS'!$B$18:$M$2049,9,0)</f>
        <v>0</v>
      </c>
      <c r="K801" s="156">
        <f>VLOOKUP(B801,'Full FBS'!$B$18:$M$2049,10,0)</f>
        <v>0</v>
      </c>
      <c r="L801" s="156">
        <f>VLOOKUP(B801,'Full FBS'!$B$18:$M$2049,11,0)</f>
        <v>0</v>
      </c>
      <c r="M801" s="156">
        <f>VLOOKUP(B801,'Full FBS'!$B$18:$M$2049,12,0)</f>
        <v>0</v>
      </c>
      <c r="N801" s="153">
        <f>SUM(G801*$D$8+H801*$D$5+I801*$D$9+J801*$D$6+K801*$D$11+L801*$D$10+M801*$D$7)</f>
        <v>0</v>
      </c>
      <c r="O801" s="159">
        <f>VLOOKUP(B801, 'Full FBS'!$B$18:$P$2049, 14, FALSE)</f>
        <v>1</v>
      </c>
      <c r="P801" s="160">
        <f>SUM((((I801+L801)/1200*0.35)+(J801+M801)/14*0.35)+(K801/90)*0.3)*100*O801</f>
        <v>0</v>
      </c>
    </row>
    <row r="802" spans="1:16" ht="15" customHeight="1">
      <c r="A802" s="154">
        <f>RANK(N802,$N$18:$N$850)</f>
        <v>673</v>
      </c>
      <c r="B802" s="148" t="s">
        <v>960</v>
      </c>
      <c r="C802" s="148" t="s">
        <v>1045</v>
      </c>
      <c r="D802" s="149" t="s">
        <v>43</v>
      </c>
      <c r="E802" s="149" t="s">
        <v>38</v>
      </c>
      <c r="F802" s="149" t="s">
        <v>336</v>
      </c>
      <c r="G802" s="156">
        <f>VLOOKUP(B802,'Full FBS'!$B$18:$M$2049,6,0)</f>
        <v>0</v>
      </c>
      <c r="H802" s="156">
        <f>VLOOKUP(B802,'Full FBS'!$B$18:$M$2049,7,0)</f>
        <v>0</v>
      </c>
      <c r="I802" s="156">
        <f>VLOOKUP(B802,'Full FBS'!$B$18:$M$2049,8,0)</f>
        <v>0</v>
      </c>
      <c r="J802" s="156">
        <f>VLOOKUP(B802,'Full FBS'!$B$18:$M$2049,9,0)</f>
        <v>0</v>
      </c>
      <c r="K802" s="156">
        <f>VLOOKUP(B802,'Full FBS'!$B$18:$M$2049,10,0)</f>
        <v>0</v>
      </c>
      <c r="L802" s="156">
        <f>VLOOKUP(B802,'Full FBS'!$B$18:$M$2049,11,0)</f>
        <v>0</v>
      </c>
      <c r="M802" s="156">
        <f>VLOOKUP(B802,'Full FBS'!$B$18:$M$2049,12,0)</f>
        <v>0</v>
      </c>
      <c r="N802" s="153">
        <f>SUM(G802*$D$8+H802*$D$5+I802*$D$9+J802*$D$6+K802*$D$11+L802*$D$10+M802*$D$7)</f>
        <v>0</v>
      </c>
      <c r="O802" s="159">
        <f>VLOOKUP(B802, 'Full FBS'!$B$18:$P$2049, 14, FALSE)</f>
        <v>1</v>
      </c>
      <c r="P802" s="160">
        <f>SUM((((I802+L802)/1200*0.35)+(J802+M802)/14*0.35)+(K802/90)*0.3)*100*O802</f>
        <v>0</v>
      </c>
    </row>
    <row r="803" spans="1:16" ht="15" customHeight="1">
      <c r="A803" s="154">
        <f>RANK(N803,$N$18:$N$850)</f>
        <v>673</v>
      </c>
      <c r="B803" s="148" t="s">
        <v>1782</v>
      </c>
      <c r="C803" s="148" t="s">
        <v>58</v>
      </c>
      <c r="D803" s="149" t="s">
        <v>43</v>
      </c>
      <c r="E803" s="149" t="s">
        <v>36</v>
      </c>
      <c r="F803" s="149" t="s">
        <v>337</v>
      </c>
      <c r="G803" s="156">
        <f>VLOOKUP(B803,'Full FBS'!$B$18:$M$2049,6,0)</f>
        <v>0</v>
      </c>
      <c r="H803" s="156">
        <f>VLOOKUP(B803,'Full FBS'!$B$18:$M$2049,7,0)</f>
        <v>0</v>
      </c>
      <c r="I803" s="156">
        <f>VLOOKUP(B803,'Full FBS'!$B$18:$M$2049,8,0)</f>
        <v>0</v>
      </c>
      <c r="J803" s="156">
        <f>VLOOKUP(B803,'Full FBS'!$B$18:$M$2049,9,0)</f>
        <v>0</v>
      </c>
      <c r="K803" s="156">
        <f>VLOOKUP(B803,'Full FBS'!$B$18:$M$2049,10,0)</f>
        <v>0</v>
      </c>
      <c r="L803" s="156">
        <f>VLOOKUP(B803,'Full FBS'!$B$18:$M$2049,11,0)</f>
        <v>0</v>
      </c>
      <c r="M803" s="156">
        <f>VLOOKUP(B803,'Full FBS'!$B$18:$M$2049,12,0)</f>
        <v>0</v>
      </c>
      <c r="N803" s="153">
        <f>SUM(G803*$D$8+H803*$D$5+I803*$D$9+J803*$D$6+K803*$D$11+L803*$D$10+M803*$D$7)</f>
        <v>0</v>
      </c>
      <c r="O803" s="159">
        <f>VLOOKUP(B803, 'Full FBS'!$B$18:$P$2049, 14, FALSE)</f>
        <v>1</v>
      </c>
      <c r="P803" s="160">
        <f>SUM((((I803+L803)/1200*0.35)+(J803+M803)/14*0.35)+(K803/90)*0.3)*100*O803</f>
        <v>0</v>
      </c>
    </row>
    <row r="804" spans="1:16" ht="15" customHeight="1">
      <c r="A804" s="154">
        <f>RANK(N804,$N$18:$N$850)</f>
        <v>673</v>
      </c>
      <c r="B804" s="148" t="s">
        <v>2184</v>
      </c>
      <c r="C804" s="148" t="s">
        <v>1956</v>
      </c>
      <c r="D804" s="149" t="s">
        <v>43</v>
      </c>
      <c r="E804" s="149" t="s">
        <v>36</v>
      </c>
      <c r="F804" s="149" t="s">
        <v>1047</v>
      </c>
      <c r="G804" s="156">
        <f>VLOOKUP(B804,'Full FBS'!$B$18:$M$2049,6,0)</f>
        <v>0</v>
      </c>
      <c r="H804" s="156">
        <f>VLOOKUP(B804,'Full FBS'!$B$18:$M$2049,7,0)</f>
        <v>0</v>
      </c>
      <c r="I804" s="156">
        <f>VLOOKUP(B804,'Full FBS'!$B$18:$M$2049,8,0)</f>
        <v>0</v>
      </c>
      <c r="J804" s="156">
        <f>VLOOKUP(B804,'Full FBS'!$B$18:$M$2049,9,0)</f>
        <v>0</v>
      </c>
      <c r="K804" s="156">
        <f>VLOOKUP(B804,'Full FBS'!$B$18:$M$2049,10,0)</f>
        <v>0</v>
      </c>
      <c r="L804" s="156">
        <f>VLOOKUP(B804,'Full FBS'!$B$18:$M$2049,11,0)</f>
        <v>0</v>
      </c>
      <c r="M804" s="156">
        <f>VLOOKUP(B804,'Full FBS'!$B$18:$M$2049,12,0)</f>
        <v>0</v>
      </c>
      <c r="N804" s="153">
        <f>SUM(G804*$D$8+H804*$D$5+I804*$D$9+J804*$D$6+K804*$D$11+L804*$D$10+M804*$D$7)</f>
        <v>0</v>
      </c>
      <c r="O804" s="159">
        <f>VLOOKUP(B804, 'Full FBS'!$B$18:$P$2049, 14, FALSE)</f>
        <v>1</v>
      </c>
      <c r="P804" s="160">
        <f>SUM((((I804+L804)/1200*0.35)+(J804+M804)/14*0.35)+(K804/90)*0.3)*100*O804</f>
        <v>0</v>
      </c>
    </row>
    <row r="805" spans="1:16" ht="15" customHeight="1">
      <c r="A805" s="154">
        <f>RANK(N805,$N$18:$N$850)</f>
        <v>673</v>
      </c>
      <c r="B805" s="148" t="s">
        <v>736</v>
      </c>
      <c r="C805" s="148" t="s">
        <v>1957</v>
      </c>
      <c r="D805" s="149" t="s">
        <v>43</v>
      </c>
      <c r="E805" s="149" t="s">
        <v>36</v>
      </c>
      <c r="F805" s="149" t="s">
        <v>1047</v>
      </c>
      <c r="G805" s="156">
        <f>VLOOKUP(B805,'Full FBS'!$B$18:$M$2049,6,0)</f>
        <v>0</v>
      </c>
      <c r="H805" s="156">
        <f>VLOOKUP(B805,'Full FBS'!$B$18:$M$2049,7,0)</f>
        <v>0</v>
      </c>
      <c r="I805" s="156">
        <f>VLOOKUP(B805,'Full FBS'!$B$18:$M$2049,8,0)</f>
        <v>0</v>
      </c>
      <c r="J805" s="156">
        <f>VLOOKUP(B805,'Full FBS'!$B$18:$M$2049,9,0)</f>
        <v>0</v>
      </c>
      <c r="K805" s="156">
        <f>VLOOKUP(B805,'Full FBS'!$B$18:$M$2049,10,0)</f>
        <v>0</v>
      </c>
      <c r="L805" s="156">
        <f>VLOOKUP(B805,'Full FBS'!$B$18:$M$2049,11,0)</f>
        <v>0</v>
      </c>
      <c r="M805" s="156">
        <f>VLOOKUP(B805,'Full FBS'!$B$18:$M$2049,12,0)</f>
        <v>0</v>
      </c>
      <c r="N805" s="153">
        <f>SUM(G805*$D$8+H805*$D$5+I805*$D$9+J805*$D$6+K805*$D$11+L805*$D$10+M805*$D$7)</f>
        <v>0</v>
      </c>
      <c r="O805" s="159">
        <f>VLOOKUP(B805, 'Full FBS'!$B$18:$P$2049, 14, FALSE)</f>
        <v>1</v>
      </c>
      <c r="P805" s="160">
        <f>SUM((((I805+L805)/1200*0.35)+(J805+M805)/14*0.35)+(K805/90)*0.3)*100*O805</f>
        <v>0</v>
      </c>
    </row>
    <row r="806" spans="1:16" ht="15" customHeight="1">
      <c r="A806" s="154">
        <f>RANK(N806,$N$18:$N$850)</f>
        <v>673</v>
      </c>
      <c r="B806" s="148" t="s">
        <v>586</v>
      </c>
      <c r="C806" s="148" t="s">
        <v>59</v>
      </c>
      <c r="D806" s="149" t="s">
        <v>43</v>
      </c>
      <c r="E806" s="149" t="s">
        <v>34</v>
      </c>
      <c r="F806" s="149" t="s">
        <v>35</v>
      </c>
      <c r="G806" s="156">
        <f>VLOOKUP(B806,'Full FBS'!$B$18:$M$2049,6,0)</f>
        <v>0</v>
      </c>
      <c r="H806" s="156">
        <f>VLOOKUP(B806,'Full FBS'!$B$18:$M$2049,7,0)</f>
        <v>0</v>
      </c>
      <c r="I806" s="156">
        <f>VLOOKUP(B806,'Full FBS'!$B$18:$M$2049,8,0)</f>
        <v>0</v>
      </c>
      <c r="J806" s="156">
        <f>VLOOKUP(B806,'Full FBS'!$B$18:$M$2049,9,0)</f>
        <v>0</v>
      </c>
      <c r="K806" s="156">
        <f>VLOOKUP(B806,'Full FBS'!$B$18:$M$2049,10,0)</f>
        <v>0</v>
      </c>
      <c r="L806" s="156">
        <f>VLOOKUP(B806,'Full FBS'!$B$18:$M$2049,11,0)</f>
        <v>0</v>
      </c>
      <c r="M806" s="156">
        <f>VLOOKUP(B806,'Full FBS'!$B$18:$M$2049,12,0)</f>
        <v>0</v>
      </c>
      <c r="N806" s="153">
        <f>SUM(G806*$D$8+H806*$D$5+I806*$D$9+J806*$D$6+K806*$D$11+L806*$D$10+M806*$D$7)</f>
        <v>0</v>
      </c>
      <c r="O806" s="159">
        <f>VLOOKUP(B806, 'Full FBS'!$B$18:$P$2049, 14, FALSE)</f>
        <v>1</v>
      </c>
      <c r="P806" s="160">
        <f>SUM((((I806+L806)/1200*0.35)+(J806+M806)/14*0.35)+(K806/90)*0.3)*100*O806</f>
        <v>0</v>
      </c>
    </row>
    <row r="807" spans="1:16" ht="15" customHeight="1">
      <c r="A807" s="154">
        <f>RANK(N807,$N$18:$N$850)</f>
        <v>673</v>
      </c>
      <c r="B807" s="148" t="s">
        <v>1808</v>
      </c>
      <c r="C807" s="148" t="s">
        <v>59</v>
      </c>
      <c r="D807" s="149" t="s">
        <v>43</v>
      </c>
      <c r="E807" s="149" t="s">
        <v>34</v>
      </c>
      <c r="F807" s="149" t="s">
        <v>35</v>
      </c>
      <c r="G807" s="156">
        <f>VLOOKUP(B807,'Full FBS'!$B$18:$M$2049,6,0)</f>
        <v>0</v>
      </c>
      <c r="H807" s="156">
        <f>VLOOKUP(B807,'Full FBS'!$B$18:$M$2049,7,0)</f>
        <v>0</v>
      </c>
      <c r="I807" s="156">
        <f>VLOOKUP(B807,'Full FBS'!$B$18:$M$2049,8,0)</f>
        <v>0</v>
      </c>
      <c r="J807" s="156">
        <f>VLOOKUP(B807,'Full FBS'!$B$18:$M$2049,9,0)</f>
        <v>0</v>
      </c>
      <c r="K807" s="156">
        <f>VLOOKUP(B807,'Full FBS'!$B$18:$M$2049,10,0)</f>
        <v>0</v>
      </c>
      <c r="L807" s="156">
        <f>VLOOKUP(B807,'Full FBS'!$B$18:$M$2049,11,0)</f>
        <v>0</v>
      </c>
      <c r="M807" s="156">
        <f>VLOOKUP(B807,'Full FBS'!$B$18:$M$2049,12,0)</f>
        <v>0</v>
      </c>
      <c r="N807" s="153">
        <f>SUM(G807*$D$8+H807*$D$5+I807*$D$9+J807*$D$6+K807*$D$11+L807*$D$10+M807*$D$7)</f>
        <v>0</v>
      </c>
      <c r="O807" s="159">
        <f>VLOOKUP(B807, 'Full FBS'!$B$18:$P$2049, 14, FALSE)</f>
        <v>1</v>
      </c>
      <c r="P807" s="160">
        <f>SUM((((I807+L807)/1200*0.35)+(J807+M807)/14*0.35)+(K807/90)*0.3)*100*O807</f>
        <v>0</v>
      </c>
    </row>
    <row r="808" spans="1:16" ht="15" customHeight="1">
      <c r="A808" s="154">
        <f>RANK(N808,$N$18:$N$850)</f>
        <v>673</v>
      </c>
      <c r="B808" s="148" t="s">
        <v>1822</v>
      </c>
      <c r="C808" s="148" t="s">
        <v>428</v>
      </c>
      <c r="D808" s="149" t="s">
        <v>43</v>
      </c>
      <c r="E808" s="149" t="s">
        <v>1965</v>
      </c>
      <c r="F808" s="149" t="s">
        <v>336</v>
      </c>
      <c r="G808" s="156">
        <f>VLOOKUP(B808,'Full FBS'!$B$18:$M$2049,6,0)</f>
        <v>0</v>
      </c>
      <c r="H808" s="156">
        <f>VLOOKUP(B808,'Full FBS'!$B$18:$M$2049,7,0)</f>
        <v>0</v>
      </c>
      <c r="I808" s="156">
        <f>VLOOKUP(B808,'Full FBS'!$B$18:$M$2049,8,0)</f>
        <v>0</v>
      </c>
      <c r="J808" s="156">
        <f>VLOOKUP(B808,'Full FBS'!$B$18:$M$2049,9,0)</f>
        <v>0</v>
      </c>
      <c r="K808" s="156">
        <f>VLOOKUP(B808,'Full FBS'!$B$18:$M$2049,10,0)</f>
        <v>0</v>
      </c>
      <c r="L808" s="156">
        <f>VLOOKUP(B808,'Full FBS'!$B$18:$M$2049,11,0)</f>
        <v>0</v>
      </c>
      <c r="M808" s="156">
        <f>VLOOKUP(B808,'Full FBS'!$B$18:$M$2049,12,0)</f>
        <v>0</v>
      </c>
      <c r="N808" s="153">
        <f>SUM(G808*$D$8+H808*$D$5+I808*$D$9+J808*$D$6+K808*$D$11+L808*$D$10+M808*$D$7)</f>
        <v>0</v>
      </c>
      <c r="O808" s="159">
        <f>VLOOKUP(B808, 'Full FBS'!$B$18:$P$2049, 14, FALSE)</f>
        <v>1</v>
      </c>
      <c r="P808" s="160">
        <f>SUM((((I808+L808)/1200*0.35)+(J808+M808)/14*0.35)+(K808/90)*0.3)*100*O808</f>
        <v>0</v>
      </c>
    </row>
    <row r="809" spans="1:16" ht="15" customHeight="1">
      <c r="A809" s="154">
        <f>RANK(N809,$N$18:$N$850)</f>
        <v>673</v>
      </c>
      <c r="B809" s="148" t="s">
        <v>2190</v>
      </c>
      <c r="C809" s="148" t="s">
        <v>1958</v>
      </c>
      <c r="D809" s="149" t="s">
        <v>43</v>
      </c>
      <c r="E809" s="149" t="s">
        <v>34</v>
      </c>
      <c r="F809" s="149" t="s">
        <v>35</v>
      </c>
      <c r="G809" s="156">
        <f>VLOOKUP(B809,'Full FBS'!$B$18:$M$2049,6,0)</f>
        <v>0</v>
      </c>
      <c r="H809" s="156">
        <f>VLOOKUP(B809,'Full FBS'!$B$18:$M$2049,7,0)</f>
        <v>0</v>
      </c>
      <c r="I809" s="156">
        <f>VLOOKUP(B809,'Full FBS'!$B$18:$M$2049,8,0)</f>
        <v>0</v>
      </c>
      <c r="J809" s="156">
        <f>VLOOKUP(B809,'Full FBS'!$B$18:$M$2049,9,0)</f>
        <v>0</v>
      </c>
      <c r="K809" s="156">
        <f>VLOOKUP(B809,'Full FBS'!$B$18:$M$2049,10,0)</f>
        <v>0</v>
      </c>
      <c r="L809" s="156">
        <f>VLOOKUP(B809,'Full FBS'!$B$18:$M$2049,11,0)</f>
        <v>0</v>
      </c>
      <c r="M809" s="156">
        <f>VLOOKUP(B809,'Full FBS'!$B$18:$M$2049,12,0)</f>
        <v>0</v>
      </c>
      <c r="N809" s="153">
        <f>SUM(G809*$D$8+H809*$D$5+I809*$D$9+J809*$D$6+K809*$D$11+L809*$D$10+M809*$D$7)</f>
        <v>0</v>
      </c>
      <c r="O809" s="159">
        <f>VLOOKUP(B809, 'Full FBS'!$B$18:$P$2049, 14, FALSE)</f>
        <v>1</v>
      </c>
      <c r="P809" s="160">
        <f>SUM((((I809+L809)/1200*0.35)+(J809+M809)/14*0.35)+(K809/90)*0.3)*100*O809</f>
        <v>0</v>
      </c>
    </row>
    <row r="810" spans="1:16" ht="15" customHeight="1">
      <c r="A810" s="154">
        <f>RANK(N810,$N$18:$N$850)</f>
        <v>673</v>
      </c>
      <c r="B810" s="148" t="s">
        <v>1837</v>
      </c>
      <c r="C810" s="148" t="s">
        <v>61</v>
      </c>
      <c r="D810" s="149" t="s">
        <v>43</v>
      </c>
      <c r="E810" s="149" t="s">
        <v>38</v>
      </c>
      <c r="F810" s="149" t="s">
        <v>48</v>
      </c>
      <c r="G810" s="156">
        <f>VLOOKUP(B810,'Full FBS'!$B$18:$M$2049,6,0)</f>
        <v>0</v>
      </c>
      <c r="H810" s="156">
        <f>VLOOKUP(B810,'Full FBS'!$B$18:$M$2049,7,0)</f>
        <v>0</v>
      </c>
      <c r="I810" s="156">
        <f>VLOOKUP(B810,'Full FBS'!$B$18:$M$2049,8,0)</f>
        <v>0</v>
      </c>
      <c r="J810" s="156">
        <f>VLOOKUP(B810,'Full FBS'!$B$18:$M$2049,9,0)</f>
        <v>0</v>
      </c>
      <c r="K810" s="156">
        <f>VLOOKUP(B810,'Full FBS'!$B$18:$M$2049,10,0)</f>
        <v>0</v>
      </c>
      <c r="L810" s="156">
        <f>VLOOKUP(B810,'Full FBS'!$B$18:$M$2049,11,0)</f>
        <v>0</v>
      </c>
      <c r="M810" s="156">
        <f>VLOOKUP(B810,'Full FBS'!$B$18:$M$2049,12,0)</f>
        <v>0</v>
      </c>
      <c r="N810" s="153">
        <f>SUM(G810*$D$8+H810*$D$5+I810*$D$9+J810*$D$6+K810*$D$11+L810*$D$10+M810*$D$7)</f>
        <v>0</v>
      </c>
      <c r="O810" s="159">
        <f>VLOOKUP(B810, 'Full FBS'!$B$18:$P$2049, 14, FALSE)</f>
        <v>1</v>
      </c>
      <c r="P810" s="160">
        <f>SUM((((I810+L810)/1200*0.35)+(J810+M810)/14*0.35)+(K810/90)*0.3)*100*O810</f>
        <v>0</v>
      </c>
    </row>
    <row r="811" spans="1:16" ht="15" customHeight="1">
      <c r="A811" s="154">
        <f>RANK(N811,$N$18:$N$850)</f>
        <v>673</v>
      </c>
      <c r="B811" s="148" t="s">
        <v>138</v>
      </c>
      <c r="C811" s="148" t="s">
        <v>62</v>
      </c>
      <c r="D811" s="149" t="s">
        <v>43</v>
      </c>
      <c r="E811" s="149" t="s">
        <v>34</v>
      </c>
      <c r="F811" s="149" t="s">
        <v>47</v>
      </c>
      <c r="G811" s="156">
        <f>VLOOKUP(B811,'Full FBS'!$B$18:$M$2049,6,0)</f>
        <v>0</v>
      </c>
      <c r="H811" s="156">
        <f>VLOOKUP(B811,'Full FBS'!$B$18:$M$2049,7,0)</f>
        <v>0</v>
      </c>
      <c r="I811" s="156">
        <f>VLOOKUP(B811,'Full FBS'!$B$18:$M$2049,8,0)</f>
        <v>0</v>
      </c>
      <c r="J811" s="156">
        <f>VLOOKUP(B811,'Full FBS'!$B$18:$M$2049,9,0)</f>
        <v>0</v>
      </c>
      <c r="K811" s="156">
        <f>VLOOKUP(B811,'Full FBS'!$B$18:$M$2049,10,0)</f>
        <v>0</v>
      </c>
      <c r="L811" s="156">
        <f>VLOOKUP(B811,'Full FBS'!$B$18:$M$2049,11,0)</f>
        <v>0</v>
      </c>
      <c r="M811" s="156">
        <f>VLOOKUP(B811,'Full FBS'!$B$18:$M$2049,12,0)</f>
        <v>0</v>
      </c>
      <c r="N811" s="153">
        <f>SUM(G811*$D$8+H811*$D$5+I811*$D$9+J811*$D$6+K811*$D$11+L811*$D$10+M811*$D$7)</f>
        <v>0</v>
      </c>
      <c r="O811" s="159">
        <f>VLOOKUP(B811, 'Full FBS'!$B$18:$P$2049, 14, FALSE)</f>
        <v>1</v>
      </c>
      <c r="P811" s="160">
        <f>SUM((((I811+L811)/1200*0.35)+(J811+M811)/14*0.35)+(K811/90)*0.3)*100*O811</f>
        <v>0</v>
      </c>
    </row>
    <row r="812" spans="1:16" ht="15" customHeight="1">
      <c r="A812" s="154">
        <f>RANK(N812,$N$18:$N$850)</f>
        <v>673</v>
      </c>
      <c r="B812" s="148" t="s">
        <v>1849</v>
      </c>
      <c r="C812" s="148" t="s">
        <v>1959</v>
      </c>
      <c r="D812" s="149" t="s">
        <v>43</v>
      </c>
      <c r="E812" s="149" t="s">
        <v>36</v>
      </c>
      <c r="F812" s="149" t="s">
        <v>45</v>
      </c>
      <c r="G812" s="156">
        <f>VLOOKUP(B812,'Full FBS'!$B$18:$M$2049,6,0)</f>
        <v>0</v>
      </c>
      <c r="H812" s="156">
        <f>VLOOKUP(B812,'Full FBS'!$B$18:$M$2049,7,0)</f>
        <v>0</v>
      </c>
      <c r="I812" s="156">
        <f>VLOOKUP(B812,'Full FBS'!$B$18:$M$2049,8,0)</f>
        <v>0</v>
      </c>
      <c r="J812" s="156">
        <f>VLOOKUP(B812,'Full FBS'!$B$18:$M$2049,9,0)</f>
        <v>0</v>
      </c>
      <c r="K812" s="156">
        <f>VLOOKUP(B812,'Full FBS'!$B$18:$M$2049,10,0)</f>
        <v>0</v>
      </c>
      <c r="L812" s="156">
        <f>VLOOKUP(B812,'Full FBS'!$B$18:$M$2049,11,0)</f>
        <v>0</v>
      </c>
      <c r="M812" s="156">
        <f>VLOOKUP(B812,'Full FBS'!$B$18:$M$2049,12,0)</f>
        <v>0</v>
      </c>
      <c r="N812" s="153">
        <f>SUM(G812*$D$8+H812*$D$5+I812*$D$9+J812*$D$6+K812*$D$11+L812*$D$10+M812*$D$7)</f>
        <v>0</v>
      </c>
      <c r="O812" s="159">
        <f>VLOOKUP(B812, 'Full FBS'!$B$18:$P$2049, 14, FALSE)</f>
        <v>1</v>
      </c>
      <c r="P812" s="160">
        <f>SUM((((I812+L812)/1200*0.35)+(J812+M812)/14*0.35)+(K812/90)*0.3)*100*O812</f>
        <v>0</v>
      </c>
    </row>
    <row r="813" spans="1:16" ht="15" customHeight="1">
      <c r="A813" s="154">
        <f>RANK(N813,$N$18:$N$850)</f>
        <v>673</v>
      </c>
      <c r="B813" s="148" t="s">
        <v>1850</v>
      </c>
      <c r="C813" s="148" t="s">
        <v>1959</v>
      </c>
      <c r="D813" s="149" t="s">
        <v>43</v>
      </c>
      <c r="E813" s="149" t="s">
        <v>38</v>
      </c>
      <c r="F813" s="149" t="s">
        <v>45</v>
      </c>
      <c r="G813" s="156">
        <f>VLOOKUP(B813,'Full FBS'!$B$18:$M$2049,6,0)</f>
        <v>0</v>
      </c>
      <c r="H813" s="156">
        <f>VLOOKUP(B813,'Full FBS'!$B$18:$M$2049,7,0)</f>
        <v>0</v>
      </c>
      <c r="I813" s="156">
        <f>VLOOKUP(B813,'Full FBS'!$B$18:$M$2049,8,0)</f>
        <v>0</v>
      </c>
      <c r="J813" s="156">
        <f>VLOOKUP(B813,'Full FBS'!$B$18:$M$2049,9,0)</f>
        <v>0</v>
      </c>
      <c r="K813" s="156">
        <f>VLOOKUP(B813,'Full FBS'!$B$18:$M$2049,10,0)</f>
        <v>0</v>
      </c>
      <c r="L813" s="156">
        <f>VLOOKUP(B813,'Full FBS'!$B$18:$M$2049,11,0)</f>
        <v>0</v>
      </c>
      <c r="M813" s="156">
        <f>VLOOKUP(B813,'Full FBS'!$B$18:$M$2049,12,0)</f>
        <v>0</v>
      </c>
      <c r="N813" s="153">
        <f>SUM(G813*$D$8+H813*$D$5+I813*$D$9+J813*$D$6+K813*$D$11+L813*$D$10+M813*$D$7)</f>
        <v>0</v>
      </c>
      <c r="O813" s="159">
        <f>VLOOKUP(B813, 'Full FBS'!$B$18:$P$2049, 14, FALSE)</f>
        <v>1</v>
      </c>
      <c r="P813" s="160">
        <f>SUM((((I813+L813)/1200*0.35)+(J813+M813)/14*0.35)+(K813/90)*0.3)*100*O813</f>
        <v>0</v>
      </c>
    </row>
    <row r="814" spans="1:16" ht="15" customHeight="1">
      <c r="A814" s="154">
        <f>RANK(N814,$N$18:$N$850)</f>
        <v>673</v>
      </c>
      <c r="B814" s="148" t="s">
        <v>1855</v>
      </c>
      <c r="C814" s="148" t="s">
        <v>1046</v>
      </c>
      <c r="D814" s="149" t="s">
        <v>43</v>
      </c>
      <c r="E814" s="149" t="s">
        <v>34</v>
      </c>
      <c r="F814" s="149" t="s">
        <v>37</v>
      </c>
      <c r="G814" s="156">
        <f>VLOOKUP(B814,'Full FBS'!$B$18:$M$2049,6,0)</f>
        <v>0</v>
      </c>
      <c r="H814" s="156">
        <f>VLOOKUP(B814,'Full FBS'!$B$18:$M$2049,7,0)</f>
        <v>0</v>
      </c>
      <c r="I814" s="156">
        <f>VLOOKUP(B814,'Full FBS'!$B$18:$M$2049,8,0)</f>
        <v>0</v>
      </c>
      <c r="J814" s="156">
        <f>VLOOKUP(B814,'Full FBS'!$B$18:$M$2049,9,0)</f>
        <v>0</v>
      </c>
      <c r="K814" s="156">
        <f>VLOOKUP(B814,'Full FBS'!$B$18:$M$2049,10,0)</f>
        <v>0</v>
      </c>
      <c r="L814" s="156">
        <f>VLOOKUP(B814,'Full FBS'!$B$18:$M$2049,11,0)</f>
        <v>0</v>
      </c>
      <c r="M814" s="156">
        <f>VLOOKUP(B814,'Full FBS'!$B$18:$M$2049,12,0)</f>
        <v>0</v>
      </c>
      <c r="N814" s="153">
        <f>SUM(G814*$D$8+H814*$D$5+I814*$D$9+J814*$D$6+K814*$D$11+L814*$D$10+M814*$D$7)</f>
        <v>0</v>
      </c>
      <c r="O814" s="159">
        <f>VLOOKUP(B814, 'Full FBS'!$B$18:$P$2049, 14, FALSE)</f>
        <v>1</v>
      </c>
      <c r="P814" s="160">
        <f>SUM((((I814+L814)/1200*0.35)+(J814+M814)/14*0.35)+(K814/90)*0.3)*100*O814</f>
        <v>0</v>
      </c>
    </row>
    <row r="815" spans="1:16" ht="15" customHeight="1">
      <c r="A815" s="154">
        <f>RANK(N815,$N$18:$N$850)</f>
        <v>673</v>
      </c>
      <c r="B815" s="148" t="s">
        <v>799</v>
      </c>
      <c r="C815" s="148" t="s">
        <v>403</v>
      </c>
      <c r="D815" s="149" t="s">
        <v>43</v>
      </c>
      <c r="E815" s="149" t="s">
        <v>36</v>
      </c>
      <c r="F815" s="149" t="s">
        <v>45</v>
      </c>
      <c r="G815" s="156">
        <f>VLOOKUP(B815,'Full FBS'!$B$18:$M$2049,6,0)</f>
        <v>0</v>
      </c>
      <c r="H815" s="156">
        <f>VLOOKUP(B815,'Full FBS'!$B$18:$M$2049,7,0)</f>
        <v>0</v>
      </c>
      <c r="I815" s="156">
        <f>VLOOKUP(B815,'Full FBS'!$B$18:$M$2049,8,0)</f>
        <v>0</v>
      </c>
      <c r="J815" s="156">
        <f>VLOOKUP(B815,'Full FBS'!$B$18:$M$2049,9,0)</f>
        <v>0</v>
      </c>
      <c r="K815" s="156">
        <f>VLOOKUP(B815,'Full FBS'!$B$18:$M$2049,10,0)</f>
        <v>0</v>
      </c>
      <c r="L815" s="156">
        <f>VLOOKUP(B815,'Full FBS'!$B$18:$M$2049,11,0)</f>
        <v>0</v>
      </c>
      <c r="M815" s="156">
        <f>VLOOKUP(B815,'Full FBS'!$B$18:$M$2049,12,0)</f>
        <v>0</v>
      </c>
      <c r="N815" s="153">
        <f>SUM(G815*$D$8+H815*$D$5+I815*$D$9+J815*$D$6+K815*$D$11+L815*$D$10+M815*$D$7)</f>
        <v>0</v>
      </c>
      <c r="O815" s="159">
        <f>VLOOKUP(B815, 'Full FBS'!$B$18:$P$2049, 14, FALSE)</f>
        <v>1</v>
      </c>
      <c r="P815" s="160">
        <f>SUM((((I815+L815)/1200*0.35)+(J815+M815)/14*0.35)+(K815/90)*0.3)*100*O815</f>
        <v>0</v>
      </c>
    </row>
    <row r="816" spans="1:16" ht="15" customHeight="1">
      <c r="A816" s="154">
        <f>RANK(N816,$N$18:$N$850)</f>
        <v>673</v>
      </c>
      <c r="B816" s="148" t="s">
        <v>1860</v>
      </c>
      <c r="C816" s="148" t="s">
        <v>403</v>
      </c>
      <c r="D816" s="149" t="s">
        <v>43</v>
      </c>
      <c r="E816" s="149" t="s">
        <v>36</v>
      </c>
      <c r="F816" s="149" t="s">
        <v>45</v>
      </c>
      <c r="G816" s="156">
        <f>VLOOKUP(B816,'Full FBS'!$B$18:$M$2049,6,0)</f>
        <v>0</v>
      </c>
      <c r="H816" s="156">
        <f>VLOOKUP(B816,'Full FBS'!$B$18:$M$2049,7,0)</f>
        <v>0</v>
      </c>
      <c r="I816" s="156">
        <f>VLOOKUP(B816,'Full FBS'!$B$18:$M$2049,8,0)</f>
        <v>0</v>
      </c>
      <c r="J816" s="156">
        <f>VLOOKUP(B816,'Full FBS'!$B$18:$M$2049,9,0)</f>
        <v>0</v>
      </c>
      <c r="K816" s="156">
        <f>VLOOKUP(B816,'Full FBS'!$B$18:$M$2049,10,0)</f>
        <v>0</v>
      </c>
      <c r="L816" s="156">
        <f>VLOOKUP(B816,'Full FBS'!$B$18:$M$2049,11,0)</f>
        <v>0</v>
      </c>
      <c r="M816" s="156">
        <f>VLOOKUP(B816,'Full FBS'!$B$18:$M$2049,12,0)</f>
        <v>0</v>
      </c>
      <c r="N816" s="153">
        <f>SUM(G816*$D$8+H816*$D$5+I816*$D$9+J816*$D$6+K816*$D$11+L816*$D$10+M816*$D$7)</f>
        <v>0</v>
      </c>
      <c r="O816" s="159">
        <f>VLOOKUP(B816, 'Full FBS'!$B$18:$P$2049, 14, FALSE)</f>
        <v>1</v>
      </c>
      <c r="P816" s="160">
        <f>SUM((((I816+L816)/1200*0.35)+(J816+M816)/14*0.35)+(K816/90)*0.3)*100*O816</f>
        <v>0</v>
      </c>
    </row>
    <row r="817" spans="1:16" ht="15" customHeight="1">
      <c r="A817" s="154">
        <f>RANK(N817,$N$18:$N$850)</f>
        <v>673</v>
      </c>
      <c r="B817" s="148" t="s">
        <v>2196</v>
      </c>
      <c r="C817" s="148" t="s">
        <v>1960</v>
      </c>
      <c r="D817" s="149" t="s">
        <v>43</v>
      </c>
      <c r="E817" s="149" t="s">
        <v>1965</v>
      </c>
      <c r="F817" s="149" t="s">
        <v>45</v>
      </c>
      <c r="G817" s="156">
        <f>VLOOKUP(B817,'Full FBS'!$B$18:$M$2049,6,0)</f>
        <v>0</v>
      </c>
      <c r="H817" s="156">
        <f>VLOOKUP(B817,'Full FBS'!$B$18:$M$2049,7,0)</f>
        <v>0</v>
      </c>
      <c r="I817" s="156">
        <f>VLOOKUP(B817,'Full FBS'!$B$18:$M$2049,8,0)</f>
        <v>0</v>
      </c>
      <c r="J817" s="156">
        <f>VLOOKUP(B817,'Full FBS'!$B$18:$M$2049,9,0)</f>
        <v>0</v>
      </c>
      <c r="K817" s="156">
        <f>VLOOKUP(B817,'Full FBS'!$B$18:$M$2049,10,0)</f>
        <v>0</v>
      </c>
      <c r="L817" s="156">
        <f>VLOOKUP(B817,'Full FBS'!$B$18:$M$2049,11,0)</f>
        <v>0</v>
      </c>
      <c r="M817" s="156">
        <f>VLOOKUP(B817,'Full FBS'!$B$18:$M$2049,12,0)</f>
        <v>0</v>
      </c>
      <c r="N817" s="153">
        <f>SUM(G817*$D$8+H817*$D$5+I817*$D$9+J817*$D$6+K817*$D$11+L817*$D$10+M817*$D$7)</f>
        <v>0</v>
      </c>
      <c r="O817" s="159">
        <f>VLOOKUP(B817, 'Full FBS'!$B$18:$P$2049, 14, FALSE)</f>
        <v>1</v>
      </c>
      <c r="P817" s="160">
        <f>SUM((((I817+L817)/1200*0.35)+(J817+M817)/14*0.35)+(K817/90)*0.3)*100*O817</f>
        <v>0</v>
      </c>
    </row>
    <row r="818" spans="1:16" ht="15" customHeight="1">
      <c r="A818" s="154">
        <f>RANK(N818,$N$18:$N$850)</f>
        <v>673</v>
      </c>
      <c r="B818" s="148" t="s">
        <v>2030</v>
      </c>
      <c r="C818" s="148" t="s">
        <v>1962</v>
      </c>
      <c r="D818" s="149" t="s">
        <v>43</v>
      </c>
      <c r="E818" s="149" t="s">
        <v>34</v>
      </c>
      <c r="F818" s="149" t="s">
        <v>41</v>
      </c>
      <c r="G818" s="156">
        <f>VLOOKUP(B818,'Full FBS'!$B$18:$M$2049,6,0)</f>
        <v>0</v>
      </c>
      <c r="H818" s="156">
        <f>VLOOKUP(B818,'Full FBS'!$B$18:$M$2049,7,0)</f>
        <v>0</v>
      </c>
      <c r="I818" s="156">
        <f>VLOOKUP(B818,'Full FBS'!$B$18:$M$2049,8,0)</f>
        <v>0</v>
      </c>
      <c r="J818" s="156">
        <f>VLOOKUP(B818,'Full FBS'!$B$18:$M$2049,9,0)</f>
        <v>0</v>
      </c>
      <c r="K818" s="156">
        <f>VLOOKUP(B818,'Full FBS'!$B$18:$M$2049,10,0)</f>
        <v>0</v>
      </c>
      <c r="L818" s="156">
        <f>VLOOKUP(B818,'Full FBS'!$B$18:$M$2049,11,0)</f>
        <v>0</v>
      </c>
      <c r="M818" s="156">
        <f>VLOOKUP(B818,'Full FBS'!$B$18:$M$2049,12,0)</f>
        <v>0</v>
      </c>
      <c r="N818" s="153">
        <f>SUM(G818*$D$8+H818*$D$5+I818*$D$9+J818*$D$6+K818*$D$11+L818*$D$10+M818*$D$7)</f>
        <v>0</v>
      </c>
      <c r="O818" s="159">
        <f>VLOOKUP(B818, 'Full FBS'!$B$18:$P$2049, 14, FALSE)</f>
        <v>1</v>
      </c>
      <c r="P818" s="160">
        <f>SUM((((I818+L818)/1200*0.35)+(J818+M818)/14*0.35)+(K818/90)*0.3)*100*O818</f>
        <v>0</v>
      </c>
    </row>
    <row r="819" spans="1:16" ht="15" customHeight="1">
      <c r="A819" s="154">
        <f>RANK(N819,$N$18:$N$850)</f>
        <v>673</v>
      </c>
      <c r="B819" s="148" t="s">
        <v>1878</v>
      </c>
      <c r="C819" s="148" t="s">
        <v>1963</v>
      </c>
      <c r="D819" s="149" t="s">
        <v>43</v>
      </c>
      <c r="E819" s="149" t="s">
        <v>36</v>
      </c>
      <c r="F819" s="149" t="s">
        <v>336</v>
      </c>
      <c r="G819" s="156">
        <f>VLOOKUP(B819,'Full FBS'!$B$18:$M$2049,6,0)</f>
        <v>0</v>
      </c>
      <c r="H819" s="156">
        <f>VLOOKUP(B819,'Full FBS'!$B$18:$M$2049,7,0)</f>
        <v>0</v>
      </c>
      <c r="I819" s="156">
        <f>VLOOKUP(B819,'Full FBS'!$B$18:$M$2049,8,0)</f>
        <v>0</v>
      </c>
      <c r="J819" s="156">
        <f>VLOOKUP(B819,'Full FBS'!$B$18:$M$2049,9,0)</f>
        <v>0</v>
      </c>
      <c r="K819" s="156">
        <f>VLOOKUP(B819,'Full FBS'!$B$18:$M$2049,10,0)</f>
        <v>0</v>
      </c>
      <c r="L819" s="156">
        <f>VLOOKUP(B819,'Full FBS'!$B$18:$M$2049,11,0)</f>
        <v>0</v>
      </c>
      <c r="M819" s="156">
        <f>VLOOKUP(B819,'Full FBS'!$B$18:$M$2049,12,0)</f>
        <v>0</v>
      </c>
      <c r="N819" s="153">
        <f>SUM(G819*$D$8+H819*$D$5+I819*$D$9+J819*$D$6+K819*$D$11+L819*$D$10+M819*$D$7)</f>
        <v>0</v>
      </c>
      <c r="O819" s="159">
        <f>VLOOKUP(B819, 'Full FBS'!$B$18:$P$2049, 14, FALSE)</f>
        <v>1</v>
      </c>
      <c r="P819" s="160">
        <f>SUM((((I819+L819)/1200*0.35)+(J819+M819)/14*0.35)+(K819/90)*0.3)*100*O819</f>
        <v>0</v>
      </c>
    </row>
    <row r="820" spans="1:16" ht="15" customHeight="1">
      <c r="A820" s="154">
        <f>RANK(N820,$N$18:$N$850)</f>
        <v>673</v>
      </c>
      <c r="B820" s="148" t="s">
        <v>1888</v>
      </c>
      <c r="C820" s="148" t="s">
        <v>431</v>
      </c>
      <c r="D820" s="149" t="s">
        <v>43</v>
      </c>
      <c r="E820" s="149" t="s">
        <v>1965</v>
      </c>
      <c r="F820" s="149" t="s">
        <v>337</v>
      </c>
      <c r="G820" s="156">
        <f>VLOOKUP(B820,'Full FBS'!$B$18:$M$2049,6,0)</f>
        <v>0</v>
      </c>
      <c r="H820" s="156">
        <f>VLOOKUP(B820,'Full FBS'!$B$18:$M$2049,7,0)</f>
        <v>0</v>
      </c>
      <c r="I820" s="156">
        <f>VLOOKUP(B820,'Full FBS'!$B$18:$M$2049,8,0)</f>
        <v>0</v>
      </c>
      <c r="J820" s="156">
        <f>VLOOKUP(B820,'Full FBS'!$B$18:$M$2049,9,0)</f>
        <v>0</v>
      </c>
      <c r="K820" s="156">
        <f>VLOOKUP(B820,'Full FBS'!$B$18:$M$2049,10,0)</f>
        <v>0</v>
      </c>
      <c r="L820" s="156">
        <f>VLOOKUP(B820,'Full FBS'!$B$18:$M$2049,11,0)</f>
        <v>0</v>
      </c>
      <c r="M820" s="156">
        <f>VLOOKUP(B820,'Full FBS'!$B$18:$M$2049,12,0)</f>
        <v>0</v>
      </c>
      <c r="N820" s="153">
        <f>SUM(G820*$D$8+H820*$D$5+I820*$D$9+J820*$D$6+K820*$D$11+L820*$D$10+M820*$D$7)</f>
        <v>0</v>
      </c>
      <c r="O820" s="159">
        <f>VLOOKUP(B820, 'Full FBS'!$B$18:$P$2049, 14, FALSE)</f>
        <v>1</v>
      </c>
      <c r="P820" s="160">
        <f>SUM((((I820+L820)/1200*0.35)+(J820+M820)/14*0.35)+(K820/90)*0.3)*100*O820</f>
        <v>0</v>
      </c>
    </row>
    <row r="821" spans="1:16" ht="15" customHeight="1">
      <c r="A821" s="154">
        <f>RANK(N821,$N$18:$N$850)</f>
        <v>673</v>
      </c>
      <c r="B821" s="148" t="s">
        <v>1889</v>
      </c>
      <c r="C821" s="148" t="s">
        <v>431</v>
      </c>
      <c r="D821" s="149" t="s">
        <v>43</v>
      </c>
      <c r="E821" s="149" t="s">
        <v>38</v>
      </c>
      <c r="F821" s="149" t="s">
        <v>337</v>
      </c>
      <c r="G821" s="156">
        <f>VLOOKUP(B821,'Full FBS'!$B$18:$M$2049,6,0)</f>
        <v>0</v>
      </c>
      <c r="H821" s="156">
        <f>VLOOKUP(B821,'Full FBS'!$B$18:$M$2049,7,0)</f>
        <v>0</v>
      </c>
      <c r="I821" s="156">
        <f>VLOOKUP(B821,'Full FBS'!$B$18:$M$2049,8,0)</f>
        <v>0</v>
      </c>
      <c r="J821" s="156">
        <f>VLOOKUP(B821,'Full FBS'!$B$18:$M$2049,9,0)</f>
        <v>0</v>
      </c>
      <c r="K821" s="156">
        <f>VLOOKUP(B821,'Full FBS'!$B$18:$M$2049,10,0)</f>
        <v>0</v>
      </c>
      <c r="L821" s="156">
        <f>VLOOKUP(B821,'Full FBS'!$B$18:$M$2049,11,0)</f>
        <v>0</v>
      </c>
      <c r="M821" s="156">
        <f>VLOOKUP(B821,'Full FBS'!$B$18:$M$2049,12,0)</f>
        <v>0</v>
      </c>
      <c r="N821" s="153">
        <f>SUM(G821*$D$8+H821*$D$5+I821*$D$9+J821*$D$6+K821*$D$11+L821*$D$10+M821*$D$7)</f>
        <v>0</v>
      </c>
      <c r="O821" s="159">
        <f>VLOOKUP(B821, 'Full FBS'!$B$18:$P$2049, 14, FALSE)</f>
        <v>1</v>
      </c>
      <c r="P821" s="160">
        <f>SUM((((I821+L821)/1200*0.35)+(J821+M821)/14*0.35)+(K821/90)*0.3)*100*O821</f>
        <v>0</v>
      </c>
    </row>
    <row r="822" spans="1:16" ht="15" customHeight="1">
      <c r="A822" s="154">
        <f>RANK(N822,$N$18:$N$850)</f>
        <v>673</v>
      </c>
      <c r="B822" s="148" t="s">
        <v>2205</v>
      </c>
      <c r="C822" s="148" t="s">
        <v>432</v>
      </c>
      <c r="D822" s="149" t="s">
        <v>43</v>
      </c>
      <c r="E822" s="149" t="s">
        <v>38</v>
      </c>
      <c r="F822" s="149" t="s">
        <v>337</v>
      </c>
      <c r="G822" s="156">
        <f>VLOOKUP(B822,'Full FBS'!$B$18:$M$2049,6,0)</f>
        <v>0</v>
      </c>
      <c r="H822" s="156">
        <f>VLOOKUP(B822,'Full FBS'!$B$18:$M$2049,7,0)</f>
        <v>0</v>
      </c>
      <c r="I822" s="156">
        <f>VLOOKUP(B822,'Full FBS'!$B$18:$M$2049,8,0)</f>
        <v>0</v>
      </c>
      <c r="J822" s="156">
        <f>VLOOKUP(B822,'Full FBS'!$B$18:$M$2049,9,0)</f>
        <v>0</v>
      </c>
      <c r="K822" s="156">
        <f>VLOOKUP(B822,'Full FBS'!$B$18:$M$2049,10,0)</f>
        <v>0</v>
      </c>
      <c r="L822" s="156">
        <f>VLOOKUP(B822,'Full FBS'!$B$18:$M$2049,11,0)</f>
        <v>0</v>
      </c>
      <c r="M822" s="156">
        <f>VLOOKUP(B822,'Full FBS'!$B$18:$M$2049,12,0)</f>
        <v>0</v>
      </c>
      <c r="N822" s="153">
        <f>SUM(G822*$D$8+H822*$D$5+I822*$D$9+J822*$D$6+K822*$D$11+L822*$D$10+M822*$D$7)</f>
        <v>0</v>
      </c>
      <c r="O822" s="159">
        <f>VLOOKUP(B822, 'Full FBS'!$B$18:$P$2049, 14, FALSE)</f>
        <v>1</v>
      </c>
      <c r="P822" s="160">
        <f>SUM((((I822+L822)/1200*0.35)+(J822+M822)/14*0.35)+(K822/90)*0.3)*100*O822</f>
        <v>0</v>
      </c>
    </row>
    <row r="823" spans="1:16" ht="15" customHeight="1">
      <c r="A823" s="154">
        <f>RANK(N823,$N$18:$N$850)</f>
        <v>673</v>
      </c>
      <c r="B823" s="148" t="s">
        <v>2031</v>
      </c>
      <c r="C823" s="148" t="s">
        <v>437</v>
      </c>
      <c r="D823" s="149" t="s">
        <v>43</v>
      </c>
      <c r="E823" s="149" t="s">
        <v>40</v>
      </c>
      <c r="F823" s="149" t="s">
        <v>35</v>
      </c>
      <c r="G823" s="156">
        <f>VLOOKUP(B823,'Full FBS'!$B$18:$M$2049,6,0)</f>
        <v>0</v>
      </c>
      <c r="H823" s="156">
        <f>VLOOKUP(B823,'Full FBS'!$B$18:$M$2049,7,0)</f>
        <v>0</v>
      </c>
      <c r="I823" s="156">
        <f>VLOOKUP(B823,'Full FBS'!$B$18:$M$2049,8,0)</f>
        <v>0</v>
      </c>
      <c r="J823" s="156">
        <f>VLOOKUP(B823,'Full FBS'!$B$18:$M$2049,9,0)</f>
        <v>0</v>
      </c>
      <c r="K823" s="156">
        <f>VLOOKUP(B823,'Full FBS'!$B$18:$M$2049,10,0)</f>
        <v>0</v>
      </c>
      <c r="L823" s="156">
        <f>VLOOKUP(B823,'Full FBS'!$B$18:$M$2049,11,0)</f>
        <v>0</v>
      </c>
      <c r="M823" s="156">
        <f>VLOOKUP(B823,'Full FBS'!$B$18:$M$2049,12,0)</f>
        <v>0</v>
      </c>
      <c r="N823" s="153">
        <f>SUM(G823*$D$8+H823*$D$5+I823*$D$9+J823*$D$6+K823*$D$11+L823*$D$10+M823*$D$7)</f>
        <v>0</v>
      </c>
      <c r="O823" s="159">
        <f>VLOOKUP(B823, 'Full FBS'!$B$18:$P$2049, 14, FALSE)</f>
        <v>1</v>
      </c>
      <c r="P823" s="160">
        <f>SUM((((I823+L823)/1200*0.35)+(J823+M823)/14*0.35)+(K823/90)*0.3)*100*O823</f>
        <v>0</v>
      </c>
    </row>
    <row r="824" spans="1:16" ht="15" customHeight="1">
      <c r="A824" s="154">
        <f>RANK(N824,$N$18:$N$850)</f>
        <v>673</v>
      </c>
      <c r="B824" s="148" t="s">
        <v>2031</v>
      </c>
      <c r="C824" s="148" t="s">
        <v>437</v>
      </c>
      <c r="D824" s="148" t="s">
        <v>43</v>
      </c>
      <c r="E824" s="149" t="s">
        <v>40</v>
      </c>
      <c r="F824" s="155" t="s">
        <v>35</v>
      </c>
      <c r="G824" s="156">
        <f>VLOOKUP(B824,'Full FBS'!$B$18:$M$2049,6,0)</f>
        <v>0</v>
      </c>
      <c r="H824" s="156">
        <f>VLOOKUP(B824,'Full FBS'!$B$18:$M$2049,7,0)</f>
        <v>0</v>
      </c>
      <c r="I824" s="156">
        <f>VLOOKUP(B824,'Full FBS'!$B$18:$M$2049,8,0)</f>
        <v>0</v>
      </c>
      <c r="J824" s="156">
        <f>VLOOKUP(B824,'Full FBS'!$B$18:$M$2049,9,0)</f>
        <v>0</v>
      </c>
      <c r="K824" s="156">
        <f>VLOOKUP(B824,'Full FBS'!$B$18:$M$2049,10,0)</f>
        <v>0</v>
      </c>
      <c r="L824" s="156">
        <f>VLOOKUP(B824,'Full FBS'!$B$18:$M$2049,11,0)</f>
        <v>0</v>
      </c>
      <c r="M824" s="156">
        <f>VLOOKUP(B824,'Full FBS'!$B$18:$M$2049,12,0)</f>
        <v>0</v>
      </c>
      <c r="N824" s="153">
        <f>SUM(G824*$D$8+H824*$D$5+I824*$D$9+J824*$D$6+K824*$D$11+L824*$D$10+M824*$D$7)</f>
        <v>0</v>
      </c>
      <c r="O824" s="159">
        <f>VLOOKUP(B824, 'Full FBS'!$B$18:$P$2049, 14, FALSE)</f>
        <v>1</v>
      </c>
      <c r="P824" s="160">
        <f>SUM((((I824+L824)/1200*0.35)+(J824+M824)/14*0.35)+(K824/90)*0.3)*100*O824</f>
        <v>0</v>
      </c>
    </row>
  </sheetData>
  <conditionalFormatting sqref="A1:P1 Q17:U17">
    <cfRule type="notContainsBlanks" dxfId="8" priority="243">
      <formula>LEN(TRIM(A1))&gt;0</formula>
    </cfRule>
    <cfRule type="notContainsBlanks" dxfId="7" priority="244">
      <formula>LEN(TRIM(A1))&gt;0</formula>
    </cfRule>
  </conditionalFormatting>
  <conditionalFormatting sqref="G14:G16">
    <cfRule type="notContainsBlanks" dxfId="6" priority="245">
      <formula>LEN(TRIM(G14))&gt;0</formula>
    </cfRule>
  </conditionalFormatting>
  <conditionalFormatting sqref="P11">
    <cfRule type="notContainsBlanks" dxfId="5" priority="246">
      <formula>LEN(TRIM(P11))&gt;0</formula>
    </cfRule>
  </conditionalFormatting>
  <hyperlinks>
    <hyperlink ref="G13" r:id="rId1" xr:uid="{19C93A51-0AF6-44B2-9F63-A75C2A5B0D60}"/>
  </hyperlinks>
  <pageMargins left="0" right="0" top="1.3715710723192019E-2" bottom="0" header="0" footer="0"/>
  <pageSetup orientation="landscape"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0D0FE-C585-40E1-A396-C3093EA8A830}">
  <sheetPr>
    <tabColor theme="9" tint="0.39997558519241921"/>
  </sheetPr>
  <dimension ref="A1:U409"/>
  <sheetViews>
    <sheetView showGridLines="0" tabSelected="1" zoomScale="125" zoomScaleNormal="125" workbookViewId="0">
      <pane ySplit="1" topLeftCell="A2" activePane="bottomLeft" state="frozen"/>
      <selection pane="bottomLeft" activeCell="B105" sqref="B105:E105"/>
    </sheetView>
  </sheetViews>
  <sheetFormatPr baseColWidth="10" defaultColWidth="14.5" defaultRowHeight="15" customHeight="1"/>
  <cols>
    <col min="1" max="1" width="6.6640625" customWidth="1"/>
    <col min="2" max="2" width="20.6640625" customWidth="1"/>
    <col min="3" max="3" width="17.6640625" customWidth="1"/>
    <col min="4" max="4" width="5.83203125" customWidth="1"/>
    <col min="5" max="5" width="6.6640625" customWidth="1"/>
    <col min="6" max="6" width="7" customWidth="1"/>
    <col min="7" max="7" width="9.33203125" customWidth="1"/>
    <col min="8" max="8" width="9.5" customWidth="1"/>
    <col min="9" max="10" width="9.6640625" customWidth="1"/>
    <col min="11" max="11" width="8.6640625" customWidth="1"/>
    <col min="12" max="12" width="9" customWidth="1"/>
    <col min="13" max="13" width="8.83203125" customWidth="1"/>
    <col min="14" max="14" width="22.6640625" customWidth="1"/>
    <col min="15" max="15" width="10.33203125" style="86" hidden="1" customWidth="1"/>
    <col min="16" max="16" width="25.6640625" style="72" hidden="1" customWidth="1"/>
    <col min="17" max="21" width="9.1640625" customWidth="1"/>
  </cols>
  <sheetData>
    <row r="1" spans="1:21" ht="12.75" customHeight="1">
      <c r="A1" s="45" t="s">
        <v>1</v>
      </c>
      <c r="B1" s="46" t="s">
        <v>2</v>
      </c>
      <c r="C1" s="45" t="s">
        <v>3</v>
      </c>
      <c r="D1" s="45" t="s">
        <v>4</v>
      </c>
      <c r="E1" s="45" t="s">
        <v>5</v>
      </c>
      <c r="F1" s="45" t="s">
        <v>6</v>
      </c>
      <c r="G1" s="45" t="s">
        <v>7</v>
      </c>
      <c r="H1" s="45" t="s">
        <v>8</v>
      </c>
      <c r="I1" s="45" t="s">
        <v>9</v>
      </c>
      <c r="J1" s="45" t="s">
        <v>10</v>
      </c>
      <c r="K1" s="45" t="s">
        <v>11</v>
      </c>
      <c r="L1" s="45" t="s">
        <v>12</v>
      </c>
      <c r="M1" s="45" t="s">
        <v>13</v>
      </c>
      <c r="N1" s="47" t="s">
        <v>14</v>
      </c>
      <c r="O1" s="94" t="s">
        <v>151</v>
      </c>
      <c r="P1" s="47" t="s">
        <v>103</v>
      </c>
      <c r="Q1" s="8"/>
      <c r="R1" s="8"/>
      <c r="S1" s="8"/>
      <c r="T1" s="8"/>
      <c r="U1" s="8"/>
    </row>
    <row r="2" spans="1:21" ht="18" customHeight="1">
      <c r="A2" s="9"/>
      <c r="B2" s="10" t="s">
        <v>15</v>
      </c>
      <c r="C2" s="9"/>
      <c r="D2" s="11"/>
      <c r="E2" s="12"/>
      <c r="F2" s="11"/>
      <c r="G2" s="11"/>
      <c r="H2" s="11"/>
      <c r="I2" s="13"/>
      <c r="J2" s="11"/>
      <c r="K2" s="11"/>
      <c r="L2" s="11"/>
      <c r="M2" s="11"/>
      <c r="N2" s="11"/>
      <c r="O2" s="81"/>
      <c r="P2" s="92"/>
      <c r="Q2" s="140"/>
      <c r="R2" s="14"/>
      <c r="S2" s="14"/>
      <c r="T2" s="14"/>
      <c r="U2" s="14"/>
    </row>
    <row r="3" spans="1:21" ht="12.75" customHeight="1">
      <c r="A3" s="9"/>
      <c r="B3" s="15"/>
      <c r="C3" s="9"/>
      <c r="D3" s="11"/>
      <c r="E3" s="12"/>
      <c r="F3" s="11"/>
      <c r="G3" s="11"/>
      <c r="H3" s="11"/>
      <c r="I3" s="16"/>
      <c r="J3" s="17"/>
      <c r="K3" s="11"/>
      <c r="L3" s="17"/>
      <c r="M3" s="11"/>
      <c r="N3" s="11"/>
      <c r="O3" s="81"/>
      <c r="P3" s="92"/>
      <c r="Q3" s="140"/>
      <c r="R3" s="14"/>
      <c r="S3" s="14"/>
      <c r="T3" s="14"/>
      <c r="U3" s="14"/>
    </row>
    <row r="4" spans="1:21" ht="12.75" customHeight="1" thickBot="1">
      <c r="A4" s="9"/>
      <c r="B4" s="63" t="s">
        <v>16</v>
      </c>
      <c r="C4" s="64"/>
      <c r="D4" s="65" t="s">
        <v>17</v>
      </c>
      <c r="E4" s="17"/>
      <c r="F4" s="17"/>
      <c r="G4" s="18" t="s">
        <v>18</v>
      </c>
      <c r="H4" s="9"/>
      <c r="I4" s="15"/>
      <c r="J4" s="13"/>
      <c r="K4" s="19"/>
      <c r="L4" s="9"/>
      <c r="M4" s="9"/>
      <c r="N4" s="9"/>
      <c r="O4" s="82"/>
      <c r="P4" s="92"/>
      <c r="Q4" s="141"/>
      <c r="R4" s="14"/>
      <c r="S4" s="14"/>
      <c r="T4" s="14"/>
      <c r="U4" s="14"/>
    </row>
    <row r="5" spans="1:21" ht="12.75" customHeight="1" thickTop="1">
      <c r="A5" s="9"/>
      <c r="B5" s="54" t="s">
        <v>19</v>
      </c>
      <c r="C5" s="55" t="s">
        <v>20</v>
      </c>
      <c r="D5" s="68">
        <v>4</v>
      </c>
      <c r="E5" s="21"/>
      <c r="F5" s="11"/>
      <c r="G5" s="124" t="s">
        <v>159</v>
      </c>
      <c r="H5" s="9"/>
      <c r="I5" s="15"/>
      <c r="J5" s="13"/>
      <c r="K5" s="19"/>
      <c r="L5" s="9"/>
      <c r="M5" s="9"/>
      <c r="N5" s="9"/>
      <c r="O5" s="82"/>
      <c r="P5" s="92"/>
      <c r="Q5" s="141"/>
      <c r="R5" s="14"/>
      <c r="S5" s="14"/>
      <c r="T5" s="14"/>
      <c r="U5" s="14"/>
    </row>
    <row r="6" spans="1:21" ht="12.75" customHeight="1">
      <c r="A6" s="9"/>
      <c r="B6" s="56" t="s">
        <v>21</v>
      </c>
      <c r="C6" s="57" t="s">
        <v>20</v>
      </c>
      <c r="D6" s="69">
        <v>6</v>
      </c>
      <c r="E6" s="21"/>
      <c r="F6" s="11"/>
      <c r="G6" s="125" t="s">
        <v>158</v>
      </c>
      <c r="H6" s="9"/>
      <c r="I6" s="15"/>
      <c r="J6" s="13"/>
      <c r="K6" s="19"/>
      <c r="L6" s="9"/>
      <c r="M6" s="9"/>
      <c r="N6" s="9"/>
      <c r="O6" s="82"/>
      <c r="P6" s="92"/>
      <c r="Q6" s="141"/>
      <c r="R6" s="14"/>
      <c r="S6" s="14"/>
      <c r="T6" s="14"/>
      <c r="U6" s="14"/>
    </row>
    <row r="7" spans="1:21" ht="12.75" customHeight="1">
      <c r="A7" s="9"/>
      <c r="B7" s="58" t="s">
        <v>22</v>
      </c>
      <c r="C7" s="59" t="s">
        <v>20</v>
      </c>
      <c r="D7" s="69">
        <v>6</v>
      </c>
      <c r="E7" s="21"/>
      <c r="F7" s="11"/>
      <c r="G7" s="18"/>
      <c r="H7" s="9"/>
      <c r="I7" s="15"/>
      <c r="J7" s="13"/>
      <c r="K7" s="19"/>
      <c r="L7" s="13"/>
      <c r="M7" s="13"/>
      <c r="N7" s="15"/>
      <c r="O7" s="83"/>
      <c r="P7" s="92"/>
      <c r="Q7" s="141"/>
      <c r="R7" s="14"/>
      <c r="S7" s="14"/>
      <c r="T7" s="14"/>
      <c r="U7" s="14"/>
    </row>
    <row r="8" spans="1:21" ht="12.75" customHeight="1">
      <c r="A8" s="9"/>
      <c r="B8" s="56" t="s">
        <v>23</v>
      </c>
      <c r="C8" s="57" t="s">
        <v>24</v>
      </c>
      <c r="D8" s="69">
        <v>0.04</v>
      </c>
      <c r="E8" s="21"/>
      <c r="F8" s="13"/>
      <c r="G8" s="18"/>
      <c r="H8" s="15"/>
      <c r="I8" s="15"/>
      <c r="J8" s="13"/>
      <c r="K8" s="19"/>
      <c r="L8" s="13"/>
      <c r="M8" s="13"/>
      <c r="N8" s="15"/>
      <c r="O8" s="83"/>
      <c r="P8" s="92"/>
      <c r="Q8" s="141"/>
      <c r="R8" s="14"/>
      <c r="S8" s="14"/>
      <c r="T8" s="14"/>
      <c r="U8" s="14"/>
    </row>
    <row r="9" spans="1:21" ht="12.75" customHeight="1">
      <c r="A9" s="9"/>
      <c r="B9" s="58" t="s">
        <v>25</v>
      </c>
      <c r="C9" s="59" t="s">
        <v>24</v>
      </c>
      <c r="D9" s="69">
        <v>0.1</v>
      </c>
      <c r="E9" s="21"/>
      <c r="F9" s="13"/>
      <c r="G9" s="18" t="s">
        <v>32</v>
      </c>
      <c r="H9" s="15"/>
      <c r="I9" s="15"/>
      <c r="J9" s="13"/>
      <c r="K9" s="19"/>
      <c r="L9" s="13"/>
      <c r="M9" s="13"/>
      <c r="N9" s="15"/>
      <c r="O9" s="83"/>
      <c r="P9" s="92"/>
      <c r="Q9" s="141"/>
      <c r="R9" s="14"/>
      <c r="S9" s="14"/>
      <c r="T9" s="14"/>
      <c r="U9" s="14"/>
    </row>
    <row r="10" spans="1:21" ht="12.75" customHeight="1">
      <c r="A10" s="9"/>
      <c r="B10" s="56" t="s">
        <v>26</v>
      </c>
      <c r="C10" s="57" t="s">
        <v>24</v>
      </c>
      <c r="D10" s="69">
        <v>0.1</v>
      </c>
      <c r="E10" s="21"/>
      <c r="F10" s="13"/>
      <c r="G10" s="18" t="s">
        <v>27</v>
      </c>
      <c r="H10" s="15"/>
      <c r="I10" s="15"/>
      <c r="J10" s="13"/>
      <c r="K10" s="19"/>
      <c r="L10" s="13"/>
      <c r="M10" s="13"/>
      <c r="N10" s="15"/>
      <c r="O10" s="83"/>
      <c r="P10" s="92"/>
      <c r="Q10" s="141"/>
      <c r="R10" s="14"/>
      <c r="S10" s="14"/>
      <c r="T10" s="14"/>
      <c r="U10" s="14"/>
    </row>
    <row r="11" spans="1:21" ht="12.75" customHeight="1">
      <c r="A11" s="9"/>
      <c r="B11" s="58" t="s">
        <v>28</v>
      </c>
      <c r="C11" s="59" t="s">
        <v>29</v>
      </c>
      <c r="D11" s="69">
        <v>0.5</v>
      </c>
      <c r="E11" s="21"/>
      <c r="F11" s="13"/>
      <c r="G11" s="23"/>
      <c r="H11" s="15"/>
      <c r="I11" s="9"/>
      <c r="J11" s="9"/>
      <c r="K11" s="9"/>
      <c r="L11" s="9"/>
      <c r="M11" s="9"/>
      <c r="N11" s="9"/>
      <c r="O11" s="82"/>
      <c r="P11" s="92"/>
      <c r="Q11" s="141"/>
      <c r="R11" s="14"/>
      <c r="S11" s="14"/>
      <c r="T11" s="14"/>
      <c r="U11" s="14"/>
    </row>
    <row r="12" spans="1:21" ht="12.75" customHeight="1">
      <c r="A12" s="9"/>
      <c r="B12" s="9"/>
      <c r="C12" s="12"/>
      <c r="D12" s="11"/>
      <c r="E12" s="9"/>
      <c r="F12" s="11"/>
      <c r="G12" s="18" t="s">
        <v>30</v>
      </c>
      <c r="H12" s="9"/>
      <c r="I12" s="9"/>
      <c r="J12" s="9"/>
      <c r="K12" s="9"/>
      <c r="L12" s="9"/>
      <c r="M12" s="9"/>
      <c r="N12" s="9"/>
      <c r="O12" s="82"/>
      <c r="P12" s="92"/>
      <c r="Q12" s="141"/>
      <c r="R12" s="14"/>
      <c r="S12" s="14"/>
      <c r="T12" s="14"/>
      <c r="U12" s="14"/>
    </row>
    <row r="13" spans="1:21" ht="12.75" customHeight="1">
      <c r="A13" s="9"/>
      <c r="B13" s="9"/>
      <c r="C13" s="12"/>
      <c r="D13" s="11"/>
      <c r="E13" s="9"/>
      <c r="F13" s="11"/>
      <c r="G13" s="24" t="s">
        <v>31</v>
      </c>
      <c r="H13" s="9"/>
      <c r="I13" s="9"/>
      <c r="J13" s="9"/>
      <c r="K13" s="9"/>
      <c r="L13" s="9"/>
      <c r="M13" s="9"/>
      <c r="N13" s="9"/>
      <c r="O13" s="82"/>
      <c r="P13" s="92"/>
      <c r="Q13" s="141"/>
      <c r="R13" s="14"/>
      <c r="S13" s="14"/>
      <c r="T13" s="14"/>
      <c r="U13" s="14"/>
    </row>
    <row r="14" spans="1:21" ht="3.75" customHeight="1">
      <c r="A14" s="9"/>
      <c r="B14" s="9"/>
      <c r="C14" s="12"/>
      <c r="D14" s="11"/>
      <c r="E14" s="9"/>
      <c r="F14" s="11"/>
      <c r="G14" s="9"/>
      <c r="H14" s="9"/>
      <c r="I14" s="9"/>
      <c r="J14" s="9"/>
      <c r="K14" s="9"/>
      <c r="L14" s="9"/>
      <c r="M14" s="9"/>
      <c r="N14" s="9"/>
      <c r="O14" s="82"/>
      <c r="P14" s="92"/>
      <c r="Q14" s="141"/>
      <c r="R14" s="14"/>
      <c r="S14" s="14"/>
      <c r="T14" s="14"/>
      <c r="U14" s="14"/>
    </row>
    <row r="15" spans="1:21" ht="3.75" customHeight="1">
      <c r="A15" s="9"/>
      <c r="B15" s="9"/>
      <c r="C15" s="12"/>
      <c r="D15" s="11"/>
      <c r="E15" s="9"/>
      <c r="F15" s="11"/>
      <c r="G15" s="11"/>
      <c r="H15" s="11"/>
      <c r="I15" s="11"/>
      <c r="J15" s="11"/>
      <c r="K15" s="11"/>
      <c r="L15" s="11"/>
      <c r="M15" s="11"/>
      <c r="N15" s="11"/>
      <c r="O15" s="81"/>
      <c r="P15" s="92"/>
      <c r="Q15" s="140"/>
      <c r="R15" s="14"/>
      <c r="S15" s="14"/>
      <c r="T15" s="14"/>
      <c r="U15" s="14"/>
    </row>
    <row r="16" spans="1:21" ht="3.75" customHeight="1">
      <c r="A16" s="16"/>
      <c r="B16" s="15"/>
      <c r="C16" s="25"/>
      <c r="D16" s="16"/>
      <c r="E16" s="16"/>
      <c r="F16" s="11"/>
      <c r="G16" s="16"/>
      <c r="H16" s="16"/>
      <c r="I16" s="16"/>
      <c r="J16" s="16"/>
      <c r="K16" s="16"/>
      <c r="L16" s="16"/>
      <c r="M16" s="16"/>
      <c r="N16" s="16"/>
      <c r="O16" s="84"/>
      <c r="P16" s="93"/>
      <c r="Q16" s="140"/>
      <c r="R16" s="14"/>
      <c r="S16" s="14"/>
      <c r="T16" s="14"/>
      <c r="U16" s="14"/>
    </row>
    <row r="17" spans="1:21" ht="15" customHeight="1">
      <c r="A17" s="45" t="s">
        <v>1</v>
      </c>
      <c r="B17" s="46" t="s">
        <v>2</v>
      </c>
      <c r="C17" s="45" t="s">
        <v>3</v>
      </c>
      <c r="D17" s="45" t="s">
        <v>4</v>
      </c>
      <c r="E17" s="45" t="s">
        <v>5</v>
      </c>
      <c r="F17" s="45" t="s">
        <v>6</v>
      </c>
      <c r="G17" s="45" t="s">
        <v>7</v>
      </c>
      <c r="H17" s="45" t="s">
        <v>8</v>
      </c>
      <c r="I17" s="45" t="s">
        <v>9</v>
      </c>
      <c r="J17" s="45" t="s">
        <v>10</v>
      </c>
      <c r="K17" s="45" t="s">
        <v>11</v>
      </c>
      <c r="L17" s="45" t="s">
        <v>12</v>
      </c>
      <c r="M17" s="45" t="s">
        <v>13</v>
      </c>
      <c r="N17" s="47" t="s">
        <v>14</v>
      </c>
      <c r="O17" s="94" t="s">
        <v>151</v>
      </c>
      <c r="P17" s="47" t="s">
        <v>103</v>
      </c>
      <c r="Q17" s="27"/>
      <c r="R17" s="28"/>
      <c r="S17" s="28"/>
      <c r="T17" s="28"/>
      <c r="U17" s="14"/>
    </row>
    <row r="18" spans="1:21" ht="13.5" customHeight="1">
      <c r="A18" s="154">
        <f>RANK(N18,$N$18:$N$423)</f>
        <v>1</v>
      </c>
      <c r="B18" s="148" t="s">
        <v>505</v>
      </c>
      <c r="C18" s="148" t="s">
        <v>406</v>
      </c>
      <c r="D18" s="149" t="s">
        <v>42</v>
      </c>
      <c r="E18" s="149" t="s">
        <v>34</v>
      </c>
      <c r="F18" s="149" t="s">
        <v>45</v>
      </c>
      <c r="G18" s="161">
        <f>VLOOKUP(B18,'Full FBS'!$B$18:$M$2049,6,0)</f>
        <v>0</v>
      </c>
      <c r="H18" s="161">
        <f>VLOOKUP(B18,'Full FBS'!$B$18:$M$2049,7,0)</f>
        <v>0</v>
      </c>
      <c r="I18" s="161">
        <f>VLOOKUP(B18,'Full FBS'!$B$18:$M$2049,8,0)</f>
        <v>0</v>
      </c>
      <c r="J18" s="161">
        <f>VLOOKUP(B18,'Full FBS'!$B$18:$M$2049,9,0)</f>
        <v>0</v>
      </c>
      <c r="K18" s="161">
        <f>VLOOKUP(B18,'Full FBS'!$B$18:$M$2049,10,0)</f>
        <v>55</v>
      </c>
      <c r="L18" s="161">
        <f>VLOOKUP(B18,'Full FBS'!$B$18:$M$2049,11,0)</f>
        <v>833</v>
      </c>
      <c r="M18" s="161">
        <f>VLOOKUP(B18,'Full FBS'!$B$18:$M$2049,12,0)</f>
        <v>7</v>
      </c>
      <c r="N18" s="153">
        <f>SUM(G18*$D$8+H18*$D$5+I18*$D$9+J18*$D$6+K18*$D$11+L18*$D$10+M18*$D$7)</f>
        <v>152.80000000000001</v>
      </c>
      <c r="O18" s="166">
        <f>VLOOKUP(B18, 'Full FBS'!$B$18:$P$2049, 14, FALSE)</f>
        <v>1</v>
      </c>
      <c r="P18" s="170">
        <f>SUM((((I18+L18)/1100*0.3)+(J18+M18)/12*0.35)+(K18/70)*0.35)*100</f>
        <v>70.63484848484849</v>
      </c>
      <c r="Q18" s="29"/>
      <c r="R18" s="14"/>
      <c r="S18" s="14"/>
      <c r="T18" s="14"/>
      <c r="U18" s="14"/>
    </row>
    <row r="19" spans="1:21" ht="13.5" customHeight="1">
      <c r="A19" s="154">
        <f>RANK(N19,$N$18:$N$423)</f>
        <v>2</v>
      </c>
      <c r="B19" s="148" t="s">
        <v>763</v>
      </c>
      <c r="C19" s="148" t="s">
        <v>1933</v>
      </c>
      <c r="D19" s="149" t="s">
        <v>42</v>
      </c>
      <c r="E19" s="149" t="s">
        <v>34</v>
      </c>
      <c r="F19" s="149" t="s">
        <v>48</v>
      </c>
      <c r="G19" s="161">
        <f>VLOOKUP(B19,'Full FBS'!$B$18:$M$2049,6,0)</f>
        <v>0</v>
      </c>
      <c r="H19" s="161">
        <f>VLOOKUP(B19,'Full FBS'!$B$18:$M$2049,7,0)</f>
        <v>0</v>
      </c>
      <c r="I19" s="161">
        <f>VLOOKUP(B19,'Full FBS'!$B$18:$M$2049,8,0)</f>
        <v>0</v>
      </c>
      <c r="J19" s="161">
        <f>VLOOKUP(B19,'Full FBS'!$B$18:$M$2049,9,0)</f>
        <v>0</v>
      </c>
      <c r="K19" s="161">
        <f>VLOOKUP(B19,'Full FBS'!$B$18:$M$2049,10,0)</f>
        <v>49</v>
      </c>
      <c r="L19" s="161">
        <f>VLOOKUP(B19,'Full FBS'!$B$18:$M$2049,11,0)</f>
        <v>697</v>
      </c>
      <c r="M19" s="161">
        <f>VLOOKUP(B19,'Full FBS'!$B$18:$M$2049,12,0)</f>
        <v>5</v>
      </c>
      <c r="N19" s="153">
        <f>SUM(G19*$D$8+H19*$D$5+I19*$D$9+J19*$D$6+K19*$D$11+L19*$D$10+M19*$D$7)</f>
        <v>124.2</v>
      </c>
      <c r="O19" s="166">
        <f>VLOOKUP(B19, 'Full FBS'!$B$18:$P$2049, 14, FALSE)</f>
        <v>1</v>
      </c>
      <c r="P19" s="170">
        <f>SUM((((I19+L19)/1100*0.3)+(J19+M19)/12*0.35)+(K19/70)*0.35)*100</f>
        <v>58.092424242424244</v>
      </c>
      <c r="Q19" s="29"/>
      <c r="R19" s="14"/>
      <c r="S19" s="14"/>
      <c r="T19" s="14"/>
      <c r="U19" s="14"/>
    </row>
    <row r="20" spans="1:21" ht="13.5" customHeight="1">
      <c r="A20" s="154">
        <f>RANK(N20,$N$18:$N$423)</f>
        <v>3</v>
      </c>
      <c r="B20" s="148" t="s">
        <v>570</v>
      </c>
      <c r="C20" s="148" t="s">
        <v>1910</v>
      </c>
      <c r="D20" s="149" t="s">
        <v>42</v>
      </c>
      <c r="E20" s="149" t="s">
        <v>36</v>
      </c>
      <c r="F20" s="149" t="s">
        <v>41</v>
      </c>
      <c r="G20" s="161">
        <f>VLOOKUP(B20,'Full FBS'!$B$18:$M$2049,6,0)</f>
        <v>0</v>
      </c>
      <c r="H20" s="161">
        <f>VLOOKUP(B20,'Full FBS'!$B$18:$M$2049,7,0)</f>
        <v>0</v>
      </c>
      <c r="I20" s="161">
        <f>VLOOKUP(B20,'Full FBS'!$B$18:$M$2049,8,0)</f>
        <v>0</v>
      </c>
      <c r="J20" s="161">
        <f>VLOOKUP(B20,'Full FBS'!$B$18:$M$2049,9,0)</f>
        <v>0</v>
      </c>
      <c r="K20" s="161">
        <f>VLOOKUP(B20,'Full FBS'!$B$18:$M$2049,10,0)</f>
        <v>49</v>
      </c>
      <c r="L20" s="161">
        <f>VLOOKUP(B20,'Full FBS'!$B$18:$M$2049,11,0)</f>
        <v>613</v>
      </c>
      <c r="M20" s="161">
        <f>VLOOKUP(B20,'Full FBS'!$B$18:$M$2049,12,0)</f>
        <v>5</v>
      </c>
      <c r="N20" s="153">
        <f>SUM(G20*$D$8+H20*$D$5+I20*$D$9+J20*$D$6+K20*$D$11+L20*$D$10+M20*$D$7)</f>
        <v>115.80000000000001</v>
      </c>
      <c r="O20" s="166">
        <f>VLOOKUP(B20, 'Full FBS'!$B$18:$P$2049, 14, FALSE)</f>
        <v>1</v>
      </c>
      <c r="P20" s="170">
        <f>SUM((((I20+L20)/1100*0.3)+(J20+M20)/12*0.35)+(K20/70)*0.35)*100</f>
        <v>55.801515151515147</v>
      </c>
      <c r="Q20" s="29"/>
      <c r="R20" s="14"/>
      <c r="S20" s="14"/>
      <c r="T20" s="14"/>
      <c r="U20" s="14"/>
    </row>
    <row r="21" spans="1:21" ht="13.5" customHeight="1">
      <c r="A21" s="154">
        <f>RANK(N21,$N$18:$N$423)</f>
        <v>4</v>
      </c>
      <c r="B21" s="148" t="s">
        <v>98</v>
      </c>
      <c r="C21" s="148" t="s">
        <v>428</v>
      </c>
      <c r="D21" s="149" t="s">
        <v>42</v>
      </c>
      <c r="E21" s="149" t="s">
        <v>34</v>
      </c>
      <c r="F21" s="149" t="s">
        <v>336</v>
      </c>
      <c r="G21" s="161">
        <f>VLOOKUP(B21,'Full FBS'!$B$18:$M$2049,6,0)</f>
        <v>0</v>
      </c>
      <c r="H21" s="161">
        <f>VLOOKUP(B21,'Full FBS'!$B$18:$M$2049,7,0)</f>
        <v>0</v>
      </c>
      <c r="I21" s="161">
        <f>VLOOKUP(B21,'Full FBS'!$B$18:$M$2049,8,0)</f>
        <v>0</v>
      </c>
      <c r="J21" s="161">
        <f>VLOOKUP(B21,'Full FBS'!$B$18:$M$2049,9,0)</f>
        <v>0</v>
      </c>
      <c r="K21" s="161">
        <f>VLOOKUP(B21,'Full FBS'!$B$18:$M$2049,10,0)</f>
        <v>45</v>
      </c>
      <c r="L21" s="161">
        <f>VLOOKUP(B21,'Full FBS'!$B$18:$M$2049,11,0)</f>
        <v>549</v>
      </c>
      <c r="M21" s="161">
        <f>VLOOKUP(B21,'Full FBS'!$B$18:$M$2049,12,0)</f>
        <v>5</v>
      </c>
      <c r="N21" s="153">
        <f>SUM(G21*$D$8+H21*$D$5+I21*$D$9+J21*$D$6+K21*$D$11+L21*$D$10+M21*$D$7)</f>
        <v>107.4</v>
      </c>
      <c r="O21" s="166">
        <f>VLOOKUP(B21, 'Full FBS'!$B$18:$P$2049, 14, FALSE)</f>
        <v>1</v>
      </c>
      <c r="P21" s="170">
        <f>SUM((((I21+L21)/1100*0.3)+(J21+M21)/12*0.35)+(K21/70)*0.35)*100</f>
        <v>52.056060606060605</v>
      </c>
      <c r="Q21" s="29"/>
      <c r="R21" s="14"/>
      <c r="S21" s="14"/>
      <c r="T21" s="14"/>
      <c r="U21" s="14"/>
    </row>
    <row r="22" spans="1:21" ht="13.5" customHeight="1">
      <c r="A22" s="154">
        <f>RANK(N22,$N$18:$N$423)</f>
        <v>5</v>
      </c>
      <c r="B22" s="148" t="s">
        <v>750</v>
      </c>
      <c r="C22" s="148" t="s">
        <v>420</v>
      </c>
      <c r="D22" s="149" t="s">
        <v>42</v>
      </c>
      <c r="E22" s="149" t="s">
        <v>38</v>
      </c>
      <c r="F22" s="149" t="s">
        <v>337</v>
      </c>
      <c r="G22" s="161">
        <f>VLOOKUP(B22,'Full FBS'!$B$18:$M$2049,6,0)</f>
        <v>0</v>
      </c>
      <c r="H22" s="161">
        <f>VLOOKUP(B22,'Full FBS'!$B$18:$M$2049,7,0)</f>
        <v>0</v>
      </c>
      <c r="I22" s="161">
        <f>VLOOKUP(B22,'Full FBS'!$B$18:$M$2049,8,0)</f>
        <v>0</v>
      </c>
      <c r="J22" s="161">
        <f>VLOOKUP(B22,'Full FBS'!$B$18:$M$2049,9,0)</f>
        <v>0</v>
      </c>
      <c r="K22" s="161">
        <f>VLOOKUP(B22,'Full FBS'!$B$18:$M$2049,10,0)</f>
        <v>36</v>
      </c>
      <c r="L22" s="161">
        <f>VLOOKUP(B22,'Full FBS'!$B$18:$M$2049,11,0)</f>
        <v>519</v>
      </c>
      <c r="M22" s="161">
        <f>VLOOKUP(B22,'Full FBS'!$B$18:$M$2049,12,0)</f>
        <v>4</v>
      </c>
      <c r="N22" s="153">
        <f>SUM(G22*$D$8+H22*$D$5+I22*$D$9+J22*$D$6+K22*$D$11+L22*$D$10+M22*$D$7)</f>
        <v>93.9</v>
      </c>
      <c r="O22" s="166">
        <f>VLOOKUP(B22, 'Full FBS'!$B$18:$P$2049, 14, FALSE)</f>
        <v>1</v>
      </c>
      <c r="P22" s="170">
        <f>SUM((((I22+L22)/1100*0.3)+(J22+M22)/12*0.35)+(K22/70)*0.35)*100</f>
        <v>43.821212121212113</v>
      </c>
      <c r="Q22" s="29"/>
      <c r="R22" s="14"/>
      <c r="S22" s="14"/>
      <c r="T22" s="14"/>
      <c r="U22" s="14"/>
    </row>
    <row r="23" spans="1:21" ht="13.5" customHeight="1">
      <c r="A23" s="154">
        <f>RANK(N23,$N$18:$N$423)</f>
        <v>6</v>
      </c>
      <c r="B23" s="148" t="s">
        <v>593</v>
      </c>
      <c r="C23" s="148" t="s">
        <v>426</v>
      </c>
      <c r="D23" s="149" t="s">
        <v>42</v>
      </c>
      <c r="E23" s="149" t="s">
        <v>34</v>
      </c>
      <c r="F23" s="149" t="s">
        <v>45</v>
      </c>
      <c r="G23" s="161">
        <f>VLOOKUP(B23,'Full FBS'!$B$18:$M$2049,6,0)</f>
        <v>0</v>
      </c>
      <c r="H23" s="161">
        <f>VLOOKUP(B23,'Full FBS'!$B$18:$M$2049,7,0)</f>
        <v>0</v>
      </c>
      <c r="I23" s="161">
        <f>VLOOKUP(B23,'Full FBS'!$B$18:$M$2049,8,0)</f>
        <v>0</v>
      </c>
      <c r="J23" s="161">
        <f>VLOOKUP(B23,'Full FBS'!$B$18:$M$2049,9,0)</f>
        <v>0</v>
      </c>
      <c r="K23" s="161">
        <f>VLOOKUP(B23,'Full FBS'!$B$18:$M$2049,10,0)</f>
        <v>44</v>
      </c>
      <c r="L23" s="161">
        <f>VLOOKUP(B23,'Full FBS'!$B$18:$M$2049,11,0)</f>
        <v>463</v>
      </c>
      <c r="M23" s="161">
        <f>VLOOKUP(B23,'Full FBS'!$B$18:$M$2049,12,0)</f>
        <v>4</v>
      </c>
      <c r="N23" s="153">
        <f>SUM(G23*$D$8+H23*$D$5+I23*$D$9+J23*$D$6+K23*$D$11+L23*$D$10+M23*$D$7)</f>
        <v>92.300000000000011</v>
      </c>
      <c r="O23" s="166">
        <f>VLOOKUP(B23, 'Full FBS'!$B$18:$P$2049, 14, FALSE)</f>
        <v>1</v>
      </c>
      <c r="P23" s="170">
        <f>SUM((((I23+L23)/1100*0.3)+(J23+M23)/12*0.35)+(K23/70)*0.35)*100</f>
        <v>46.29393939393939</v>
      </c>
      <c r="Q23" s="29"/>
      <c r="R23" s="14"/>
      <c r="S23" s="14"/>
      <c r="T23" s="14"/>
      <c r="U23" s="14"/>
    </row>
    <row r="24" spans="1:21" ht="13.5" customHeight="1">
      <c r="A24" s="154">
        <f>RANK(N24,$N$18:$N$423)</f>
        <v>7</v>
      </c>
      <c r="B24" s="148" t="s">
        <v>209</v>
      </c>
      <c r="C24" s="148" t="s">
        <v>444</v>
      </c>
      <c r="D24" s="149" t="s">
        <v>42</v>
      </c>
      <c r="E24" s="149" t="s">
        <v>34</v>
      </c>
      <c r="F24" s="149" t="s">
        <v>37</v>
      </c>
      <c r="G24" s="161">
        <f>VLOOKUP(B24,'Full FBS'!$B$18:$M$2049,6,0)</f>
        <v>0</v>
      </c>
      <c r="H24" s="161">
        <f>VLOOKUP(B24,'Full FBS'!$B$18:$M$2049,7,0)</f>
        <v>0</v>
      </c>
      <c r="I24" s="161">
        <f>VLOOKUP(B24,'Full FBS'!$B$18:$M$2049,8,0)</f>
        <v>0</v>
      </c>
      <c r="J24" s="161">
        <f>VLOOKUP(B24,'Full FBS'!$B$18:$M$2049,9,0)</f>
        <v>0</v>
      </c>
      <c r="K24" s="161">
        <f>VLOOKUP(B24,'Full FBS'!$B$18:$M$2049,10,0)</f>
        <v>37</v>
      </c>
      <c r="L24" s="161">
        <f>VLOOKUP(B24,'Full FBS'!$B$18:$M$2049,11,0)</f>
        <v>485</v>
      </c>
      <c r="M24" s="161">
        <f>VLOOKUP(B24,'Full FBS'!$B$18:$M$2049,12,0)</f>
        <v>4</v>
      </c>
      <c r="N24" s="153">
        <f>SUM(G24*$D$8+H24*$D$5+I24*$D$9+J24*$D$6+K24*$D$11+L24*$D$10+M24*$D$7)</f>
        <v>91</v>
      </c>
      <c r="O24" s="166">
        <f>VLOOKUP(B24, 'Full FBS'!$B$18:$P$2049, 14, FALSE)</f>
        <v>1</v>
      </c>
      <c r="P24" s="170">
        <f>SUM((((I24+L24)/1100*0.3)+(J24+M24)/12*0.35)+(K24/70)*0.35)*100</f>
        <v>43.393939393939391</v>
      </c>
      <c r="Q24" s="29"/>
      <c r="R24" s="14"/>
      <c r="S24" s="14"/>
      <c r="T24" s="14"/>
      <c r="U24" s="14"/>
    </row>
    <row r="25" spans="1:21" ht="13.5" customHeight="1">
      <c r="A25" s="154">
        <f>RANK(N25,$N$18:$N$423)</f>
        <v>8</v>
      </c>
      <c r="B25" s="148" t="s">
        <v>882</v>
      </c>
      <c r="C25" s="148" t="s">
        <v>54</v>
      </c>
      <c r="D25" s="149" t="s">
        <v>42</v>
      </c>
      <c r="E25" s="149" t="s">
        <v>38</v>
      </c>
      <c r="F25" s="149" t="s">
        <v>45</v>
      </c>
      <c r="G25" s="161">
        <f>VLOOKUP(B25,'Full FBS'!$B$18:$M$2049,6,0)</f>
        <v>0</v>
      </c>
      <c r="H25" s="161">
        <f>VLOOKUP(B25,'Full FBS'!$B$18:$M$2049,7,0)</f>
        <v>0</v>
      </c>
      <c r="I25" s="161">
        <f>VLOOKUP(B25,'Full FBS'!$B$18:$M$2049,8,0)</f>
        <v>0</v>
      </c>
      <c r="J25" s="161">
        <f>VLOOKUP(B25,'Full FBS'!$B$18:$M$2049,9,0)</f>
        <v>0</v>
      </c>
      <c r="K25" s="161">
        <f>VLOOKUP(B25,'Full FBS'!$B$18:$M$2049,10,0)</f>
        <v>32</v>
      </c>
      <c r="L25" s="161">
        <f>VLOOKUP(B25,'Full FBS'!$B$18:$M$2049,11,0)</f>
        <v>448</v>
      </c>
      <c r="M25" s="161">
        <f>VLOOKUP(B25,'Full FBS'!$B$18:$M$2049,12,0)</f>
        <v>5</v>
      </c>
      <c r="N25" s="153">
        <f>SUM(G25*$D$8+H25*$D$5+I25*$D$9+J25*$D$6+K25*$D$11+L25*$D$10+M25*$D$7)</f>
        <v>90.800000000000011</v>
      </c>
      <c r="O25" s="166">
        <f>VLOOKUP(B25, 'Full FBS'!$B$18:$P$2049, 14, FALSE)</f>
        <v>1</v>
      </c>
      <c r="P25" s="170">
        <f>SUM((((I25+L25)/1100*0.3)+(J25+M25)/12*0.35)+(K25/70)*0.35)*100</f>
        <v>42.801515151515154</v>
      </c>
      <c r="Q25" s="29"/>
      <c r="R25" s="14"/>
      <c r="S25" s="14"/>
      <c r="T25" s="14"/>
      <c r="U25" s="14"/>
    </row>
    <row r="26" spans="1:21" ht="13.5" customHeight="1">
      <c r="A26" s="154">
        <f>RANK(N26,$N$18:$N$423)</f>
        <v>9</v>
      </c>
      <c r="B26" s="148" t="s">
        <v>719</v>
      </c>
      <c r="C26" s="148" t="s">
        <v>51</v>
      </c>
      <c r="D26" s="149" t="s">
        <v>42</v>
      </c>
      <c r="E26" s="149" t="s">
        <v>38</v>
      </c>
      <c r="F26" s="149" t="s">
        <v>37</v>
      </c>
      <c r="G26" s="161">
        <f>VLOOKUP(B26,'Full FBS'!$B$18:$M$2049,6,0)</f>
        <v>0</v>
      </c>
      <c r="H26" s="161">
        <f>VLOOKUP(B26,'Full FBS'!$B$18:$M$2049,7,0)</f>
        <v>0</v>
      </c>
      <c r="I26" s="161">
        <f>VLOOKUP(B26,'Full FBS'!$B$18:$M$2049,8,0)</f>
        <v>0</v>
      </c>
      <c r="J26" s="161">
        <f>VLOOKUP(B26,'Full FBS'!$B$18:$M$2049,9,0)</f>
        <v>0</v>
      </c>
      <c r="K26" s="161">
        <f>VLOOKUP(B26,'Full FBS'!$B$18:$M$2049,10,0)</f>
        <v>39</v>
      </c>
      <c r="L26" s="161">
        <f>VLOOKUP(B26,'Full FBS'!$B$18:$M$2049,11,0)</f>
        <v>463</v>
      </c>
      <c r="M26" s="161">
        <f>VLOOKUP(B26,'Full FBS'!$B$18:$M$2049,12,0)</f>
        <v>4</v>
      </c>
      <c r="N26" s="153">
        <f>SUM(G26*$D$8+H26*$D$5+I26*$D$9+J26*$D$6+K26*$D$11+L26*$D$10+M26*$D$7)</f>
        <v>89.800000000000011</v>
      </c>
      <c r="O26" s="166">
        <f>VLOOKUP(B26, 'Full FBS'!$B$18:$P$2049, 14, FALSE)</f>
        <v>1</v>
      </c>
      <c r="P26" s="170">
        <f>SUM((((I26+L26)/1100*0.3)+(J26+M26)/12*0.35)+(K26/70)*0.35)*100</f>
        <v>43.79393939393939</v>
      </c>
      <c r="Q26" s="29"/>
      <c r="R26" s="14"/>
      <c r="S26" s="14"/>
      <c r="T26" s="14"/>
      <c r="U26" s="14"/>
    </row>
    <row r="27" spans="1:21" ht="13.5" customHeight="1">
      <c r="A27" s="154">
        <f>RANK(N27,$N$18:$N$423)</f>
        <v>10</v>
      </c>
      <c r="B27" s="148" t="s">
        <v>905</v>
      </c>
      <c r="C27" s="148" t="s">
        <v>425</v>
      </c>
      <c r="D27" s="149" t="s">
        <v>42</v>
      </c>
      <c r="E27" s="149" t="s">
        <v>38</v>
      </c>
      <c r="F27" s="149" t="s">
        <v>45</v>
      </c>
      <c r="G27" s="161">
        <f>VLOOKUP(B27,'Full FBS'!$B$18:$M$2049,6,0)</f>
        <v>0</v>
      </c>
      <c r="H27" s="161">
        <f>VLOOKUP(B27,'Full FBS'!$B$18:$M$2049,7,0)</f>
        <v>0</v>
      </c>
      <c r="I27" s="161">
        <f>VLOOKUP(B27,'Full FBS'!$B$18:$M$2049,8,0)</f>
        <v>0</v>
      </c>
      <c r="J27" s="161">
        <f>VLOOKUP(B27,'Full FBS'!$B$18:$M$2049,9,0)</f>
        <v>0</v>
      </c>
      <c r="K27" s="161">
        <f>VLOOKUP(B27,'Full FBS'!$B$18:$M$2049,10,0)</f>
        <v>42</v>
      </c>
      <c r="L27" s="161">
        <f>VLOOKUP(B27,'Full FBS'!$B$18:$M$2049,11,0)</f>
        <v>443</v>
      </c>
      <c r="M27" s="161">
        <f>VLOOKUP(B27,'Full FBS'!$B$18:$M$2049,12,0)</f>
        <v>4</v>
      </c>
      <c r="N27" s="153">
        <f>SUM(G27*$D$8+H27*$D$5+I27*$D$9+J27*$D$6+K27*$D$11+L27*$D$10+M27*$D$7)</f>
        <v>89.300000000000011</v>
      </c>
      <c r="O27" s="166">
        <f>VLOOKUP(B27, 'Full FBS'!$B$18:$P$2049, 14, FALSE)</f>
        <v>1</v>
      </c>
      <c r="P27" s="170">
        <f>SUM((((I27+L27)/1100*0.3)+(J27+M27)/12*0.35)+(K27/70)*0.35)*100</f>
        <v>44.74848484848485</v>
      </c>
      <c r="Q27" s="29"/>
      <c r="R27" s="14"/>
      <c r="S27" s="14"/>
      <c r="T27" s="14"/>
      <c r="U27" s="14"/>
    </row>
    <row r="28" spans="1:21" ht="13.5" customHeight="1">
      <c r="A28" s="154">
        <f>RANK(N28,$N$18:$N$423)</f>
        <v>11</v>
      </c>
      <c r="B28" s="148" t="s">
        <v>386</v>
      </c>
      <c r="C28" s="148" t="s">
        <v>1938</v>
      </c>
      <c r="D28" s="149" t="s">
        <v>42</v>
      </c>
      <c r="E28" s="149" t="s">
        <v>34</v>
      </c>
      <c r="F28" s="149" t="s">
        <v>45</v>
      </c>
      <c r="G28" s="161">
        <f>VLOOKUP(B28,'Full FBS'!$B$18:$M$2049,6,0)</f>
        <v>0</v>
      </c>
      <c r="H28" s="161">
        <f>VLOOKUP(B28,'Full FBS'!$B$18:$M$2049,7,0)</f>
        <v>0</v>
      </c>
      <c r="I28" s="161">
        <f>VLOOKUP(B28,'Full FBS'!$B$18:$M$2049,8,0)</f>
        <v>0</v>
      </c>
      <c r="J28" s="161">
        <f>VLOOKUP(B28,'Full FBS'!$B$18:$M$2049,9,0)</f>
        <v>0</v>
      </c>
      <c r="K28" s="161">
        <f>VLOOKUP(B28,'Full FBS'!$B$18:$M$2049,10,0)</f>
        <v>36</v>
      </c>
      <c r="L28" s="161">
        <f>VLOOKUP(B28,'Full FBS'!$B$18:$M$2049,11,0)</f>
        <v>469</v>
      </c>
      <c r="M28" s="161">
        <f>VLOOKUP(B28,'Full FBS'!$B$18:$M$2049,12,0)</f>
        <v>4</v>
      </c>
      <c r="N28" s="153">
        <f>SUM(G28*$D$8+H28*$D$5+I28*$D$9+J28*$D$6+K28*$D$11+L28*$D$10+M28*$D$7)</f>
        <v>88.9</v>
      </c>
      <c r="O28" s="166">
        <f>VLOOKUP(B28, 'Full FBS'!$B$18:$P$2049, 14, FALSE)</f>
        <v>1</v>
      </c>
      <c r="P28" s="170">
        <f>SUM((((I28+L28)/1100*0.3)+(J28+M28)/12*0.35)+(K28/70)*0.35)*100</f>
        <v>42.457575757575746</v>
      </c>
      <c r="Q28" s="29"/>
      <c r="R28" s="14"/>
      <c r="S28" s="14"/>
      <c r="T28" s="14"/>
      <c r="U28" s="14"/>
    </row>
    <row r="29" spans="1:21" ht="13.5" customHeight="1">
      <c r="A29" s="154">
        <f>RANK(N29,$N$18:$N$423)</f>
        <v>12</v>
      </c>
      <c r="B29" s="148" t="s">
        <v>552</v>
      </c>
      <c r="C29" s="148" t="s">
        <v>1907</v>
      </c>
      <c r="D29" s="149" t="s">
        <v>42</v>
      </c>
      <c r="E29" s="149" t="s">
        <v>38</v>
      </c>
      <c r="F29" s="149" t="s">
        <v>41</v>
      </c>
      <c r="G29" s="161">
        <f>VLOOKUP(B29,'Full FBS'!$B$18:$M$2049,6,0)</f>
        <v>0</v>
      </c>
      <c r="H29" s="161">
        <f>VLOOKUP(B29,'Full FBS'!$B$18:$M$2049,7,0)</f>
        <v>0</v>
      </c>
      <c r="I29" s="161">
        <f>VLOOKUP(B29,'Full FBS'!$B$18:$M$2049,8,0)</f>
        <v>0</v>
      </c>
      <c r="J29" s="161">
        <f>VLOOKUP(B29,'Full FBS'!$B$18:$M$2049,9,0)</f>
        <v>0</v>
      </c>
      <c r="K29" s="161">
        <f>VLOOKUP(B29,'Full FBS'!$B$18:$M$2049,10,0)</f>
        <v>36</v>
      </c>
      <c r="L29" s="161">
        <f>VLOOKUP(B29,'Full FBS'!$B$18:$M$2049,11,0)</f>
        <v>389</v>
      </c>
      <c r="M29" s="161">
        <f>VLOOKUP(B29,'Full FBS'!$B$18:$M$2049,12,0)</f>
        <v>5</v>
      </c>
      <c r="N29" s="153">
        <f>SUM(G29*$D$8+H29*$D$5+I29*$D$9+J29*$D$6+K29*$D$11+L29*$D$10+M29*$D$7)</f>
        <v>86.9</v>
      </c>
      <c r="O29" s="166">
        <f>VLOOKUP(B29, 'Full FBS'!$B$18:$P$2049, 14, FALSE)</f>
        <v>1</v>
      </c>
      <c r="P29" s="170">
        <f>SUM((((I29+L29)/1100*0.3)+(J29+M29)/12*0.35)+(K29/70)*0.35)*100</f>
        <v>43.192424242424245</v>
      </c>
      <c r="Q29" s="29"/>
      <c r="R29" s="14"/>
      <c r="S29" s="14"/>
      <c r="T29" s="14"/>
      <c r="U29" s="14"/>
    </row>
    <row r="30" spans="1:21" ht="13.5" customHeight="1">
      <c r="A30" s="154">
        <f>RANK(N30,$N$18:$N$423)</f>
        <v>13</v>
      </c>
      <c r="B30" s="148" t="s">
        <v>1734</v>
      </c>
      <c r="C30" s="148" t="s">
        <v>416</v>
      </c>
      <c r="D30" s="149" t="s">
        <v>42</v>
      </c>
      <c r="E30" s="149" t="s">
        <v>36</v>
      </c>
      <c r="F30" s="149" t="s">
        <v>37</v>
      </c>
      <c r="G30" s="161">
        <f>VLOOKUP(B30,'Full FBS'!$B$18:$M$2049,6,0)</f>
        <v>0</v>
      </c>
      <c r="H30" s="161">
        <f>VLOOKUP(B30,'Full FBS'!$B$18:$M$2049,7,0)</f>
        <v>0</v>
      </c>
      <c r="I30" s="161">
        <f>VLOOKUP(B30,'Full FBS'!$B$18:$M$2049,8,0)</f>
        <v>0</v>
      </c>
      <c r="J30" s="161">
        <f>VLOOKUP(B30,'Full FBS'!$B$18:$M$2049,9,0)</f>
        <v>0</v>
      </c>
      <c r="K30" s="161">
        <f>VLOOKUP(B30,'Full FBS'!$B$18:$M$2049,10,0)</f>
        <v>35</v>
      </c>
      <c r="L30" s="161">
        <f>VLOOKUP(B30,'Full FBS'!$B$18:$M$2049,11,0)</f>
        <v>437</v>
      </c>
      <c r="M30" s="161">
        <f>VLOOKUP(B30,'Full FBS'!$B$18:$M$2049,12,0)</f>
        <v>4</v>
      </c>
      <c r="N30" s="153">
        <f>SUM(G30*$D$8+H30*$D$5+I30*$D$9+J30*$D$6+K30*$D$11+L30*$D$10+M30*$D$7)</f>
        <v>85.2</v>
      </c>
      <c r="O30" s="166">
        <f>VLOOKUP(B30, 'Full FBS'!$B$18:$P$2049, 14, FALSE)</f>
        <v>1</v>
      </c>
      <c r="P30" s="170">
        <f>SUM((((I30+L30)/1100*0.3)+(J30+M30)/12*0.35)+(K30/70)*0.35)*100</f>
        <v>41.084848484848479</v>
      </c>
      <c r="Q30" s="29"/>
      <c r="R30" s="14"/>
      <c r="S30" s="14"/>
      <c r="T30" s="14"/>
      <c r="U30" s="14"/>
    </row>
    <row r="31" spans="1:21" ht="13.5" customHeight="1">
      <c r="A31" s="154">
        <f>RANK(N31,$N$18:$N$423)</f>
        <v>14</v>
      </c>
      <c r="B31" s="148" t="s">
        <v>806</v>
      </c>
      <c r="C31" s="148" t="s">
        <v>1941</v>
      </c>
      <c r="D31" s="149" t="s">
        <v>42</v>
      </c>
      <c r="E31" s="149" t="s">
        <v>34</v>
      </c>
      <c r="F31" s="149" t="s">
        <v>1047</v>
      </c>
      <c r="G31" s="161">
        <f>VLOOKUP(B31,'Full FBS'!$B$18:$M$2049,6,0)</f>
        <v>0</v>
      </c>
      <c r="H31" s="161">
        <f>VLOOKUP(B31,'Full FBS'!$B$18:$M$2049,7,0)</f>
        <v>0</v>
      </c>
      <c r="I31" s="161">
        <f>VLOOKUP(B31,'Full FBS'!$B$18:$M$2049,8,0)</f>
        <v>0</v>
      </c>
      <c r="J31" s="161">
        <f>VLOOKUP(B31,'Full FBS'!$B$18:$M$2049,9,0)</f>
        <v>0</v>
      </c>
      <c r="K31" s="161">
        <f>VLOOKUP(B31,'Full FBS'!$B$18:$M$2049,10,0)</f>
        <v>36</v>
      </c>
      <c r="L31" s="161">
        <f>VLOOKUP(B31,'Full FBS'!$B$18:$M$2049,11,0)</f>
        <v>426</v>
      </c>
      <c r="M31" s="161">
        <f>VLOOKUP(B31,'Full FBS'!$B$18:$M$2049,12,0)</f>
        <v>4</v>
      </c>
      <c r="N31" s="153">
        <f>SUM(G31*$D$8+H31*$D$5+I31*$D$9+J31*$D$6+K31*$D$11+L31*$D$10+M31*$D$7)</f>
        <v>84.6</v>
      </c>
      <c r="O31" s="166">
        <f>VLOOKUP(B31, 'Full FBS'!$B$18:$P$2049, 14, FALSE)</f>
        <v>1</v>
      </c>
      <c r="P31" s="170">
        <f>SUM((((I31+L31)/1100*0.3)+(J31+M31)/12*0.35)+(K31/70)*0.35)*100</f>
        <v>41.284848484848482</v>
      </c>
      <c r="Q31" s="29"/>
      <c r="R31" s="14"/>
      <c r="S31" s="14"/>
      <c r="T31" s="14"/>
      <c r="U31" s="14"/>
    </row>
    <row r="32" spans="1:21" ht="13.5" customHeight="1">
      <c r="A32" s="154">
        <f>RANK(N32,$N$18:$N$423)</f>
        <v>15</v>
      </c>
      <c r="B32" s="148" t="s">
        <v>851</v>
      </c>
      <c r="C32" s="148" t="s">
        <v>1945</v>
      </c>
      <c r="D32" s="149" t="s">
        <v>42</v>
      </c>
      <c r="E32" s="149" t="s">
        <v>34</v>
      </c>
      <c r="F32" s="149" t="s">
        <v>337</v>
      </c>
      <c r="G32" s="161">
        <f>VLOOKUP(B32,'Full FBS'!$B$18:$M$2049,6,0)</f>
        <v>0</v>
      </c>
      <c r="H32" s="161">
        <f>VLOOKUP(B32,'Full FBS'!$B$18:$M$2049,7,0)</f>
        <v>0</v>
      </c>
      <c r="I32" s="161">
        <f>VLOOKUP(B32,'Full FBS'!$B$18:$M$2049,8,0)</f>
        <v>0</v>
      </c>
      <c r="J32" s="161">
        <f>VLOOKUP(B32,'Full FBS'!$B$18:$M$2049,9,0)</f>
        <v>0</v>
      </c>
      <c r="K32" s="161">
        <f>VLOOKUP(B32,'Full FBS'!$B$18:$M$2049,10,0)</f>
        <v>31</v>
      </c>
      <c r="L32" s="161">
        <f>VLOOKUP(B32,'Full FBS'!$B$18:$M$2049,11,0)</f>
        <v>388</v>
      </c>
      <c r="M32" s="161">
        <f>VLOOKUP(B32,'Full FBS'!$B$18:$M$2049,12,0)</f>
        <v>5</v>
      </c>
      <c r="N32" s="153">
        <f>SUM(G32*$D$8+H32*$D$5+I32*$D$9+J32*$D$6+K32*$D$11+L32*$D$10+M32*$D$7)</f>
        <v>84.300000000000011</v>
      </c>
      <c r="O32" s="166">
        <f>VLOOKUP(B32, 'Full FBS'!$B$18:$P$2049, 14, FALSE)</f>
        <v>1</v>
      </c>
      <c r="P32" s="170">
        <f>SUM((((I32+L32)/1100*0.3)+(J32+M32)/12*0.35)+(K32/70)*0.35)*100</f>
        <v>40.665151515151514</v>
      </c>
      <c r="Q32" s="29"/>
      <c r="R32" s="14"/>
      <c r="S32" s="14"/>
      <c r="T32" s="14"/>
      <c r="U32" s="14"/>
    </row>
    <row r="33" spans="1:21" ht="13.5" customHeight="1">
      <c r="A33" s="154">
        <f>RANK(N33,$N$18:$N$423)</f>
        <v>16</v>
      </c>
      <c r="B33" s="148" t="s">
        <v>845</v>
      </c>
      <c r="C33" s="148" t="s">
        <v>1057</v>
      </c>
      <c r="D33" s="149" t="s">
        <v>42</v>
      </c>
      <c r="E33" s="149" t="s">
        <v>38</v>
      </c>
      <c r="F33" s="149" t="s">
        <v>337</v>
      </c>
      <c r="G33" s="161">
        <f>VLOOKUP(B33,'Full FBS'!$B$18:$M$2049,6,0)</f>
        <v>0</v>
      </c>
      <c r="H33" s="161">
        <f>VLOOKUP(B33,'Full FBS'!$B$18:$M$2049,7,0)</f>
        <v>0</v>
      </c>
      <c r="I33" s="161">
        <f>VLOOKUP(B33,'Full FBS'!$B$18:$M$2049,8,0)</f>
        <v>0</v>
      </c>
      <c r="J33" s="161">
        <f>VLOOKUP(B33,'Full FBS'!$B$18:$M$2049,9,0)</f>
        <v>0</v>
      </c>
      <c r="K33" s="161">
        <f>VLOOKUP(B33,'Full FBS'!$B$18:$M$2049,10,0)</f>
        <v>32</v>
      </c>
      <c r="L33" s="161">
        <f>VLOOKUP(B33,'Full FBS'!$B$18:$M$2049,11,0)</f>
        <v>437</v>
      </c>
      <c r="M33" s="161">
        <f>VLOOKUP(B33,'Full FBS'!$B$18:$M$2049,12,0)</f>
        <v>4</v>
      </c>
      <c r="N33" s="153">
        <f>SUM(G33*$D$8+H33*$D$5+I33*$D$9+J33*$D$6+K33*$D$11+L33*$D$10+M33*$D$7)</f>
        <v>83.7</v>
      </c>
      <c r="O33" s="166">
        <f>VLOOKUP(B33, 'Full FBS'!$B$18:$P$2049, 14, FALSE)</f>
        <v>1</v>
      </c>
      <c r="P33" s="170">
        <f>SUM((((I33+L33)/1100*0.3)+(J33+M33)/12*0.35)+(K33/70)*0.35)*100</f>
        <v>39.584848484848479</v>
      </c>
      <c r="Q33" s="29"/>
      <c r="R33" s="14"/>
      <c r="S33" s="14"/>
      <c r="T33" s="14"/>
      <c r="U33" s="14"/>
    </row>
    <row r="34" spans="1:21" ht="13.5" customHeight="1">
      <c r="A34" s="154">
        <f>RANK(N34,$N$18:$N$423)</f>
        <v>17</v>
      </c>
      <c r="B34" s="148" t="s">
        <v>184</v>
      </c>
      <c r="C34" s="148" t="s">
        <v>55</v>
      </c>
      <c r="D34" s="149" t="s">
        <v>42</v>
      </c>
      <c r="E34" s="149" t="s">
        <v>34</v>
      </c>
      <c r="F34" s="149" t="s">
        <v>336</v>
      </c>
      <c r="G34" s="161">
        <f>VLOOKUP(B34,'Full FBS'!$B$18:$M$2049,6,0)</f>
        <v>0</v>
      </c>
      <c r="H34" s="161">
        <f>VLOOKUP(B34,'Full FBS'!$B$18:$M$2049,7,0)</f>
        <v>0</v>
      </c>
      <c r="I34" s="161">
        <f>VLOOKUP(B34,'Full FBS'!$B$18:$M$2049,8,0)</f>
        <v>0</v>
      </c>
      <c r="J34" s="161">
        <f>VLOOKUP(B34,'Full FBS'!$B$18:$M$2049,9,0)</f>
        <v>0</v>
      </c>
      <c r="K34" s="161">
        <f>VLOOKUP(B34,'Full FBS'!$B$18:$M$2049,10,0)</f>
        <v>37</v>
      </c>
      <c r="L34" s="161">
        <f>VLOOKUP(B34,'Full FBS'!$B$18:$M$2049,11,0)</f>
        <v>407</v>
      </c>
      <c r="M34" s="161">
        <f>VLOOKUP(B34,'Full FBS'!$B$18:$M$2049,12,0)</f>
        <v>4</v>
      </c>
      <c r="N34" s="153">
        <f>SUM(G34*$D$8+H34*$D$5+I34*$D$9+J34*$D$6+K34*$D$11+L34*$D$10+M34*$D$7)</f>
        <v>83.2</v>
      </c>
      <c r="O34" s="166">
        <f>VLOOKUP(B34, 'Full FBS'!$B$18:$P$2049, 14, FALSE)</f>
        <v>1</v>
      </c>
      <c r="P34" s="170">
        <f>SUM((((I34+L34)/1100*0.3)+(J34+M34)/12*0.35)+(K34/70)*0.35)*100</f>
        <v>41.266666666666666</v>
      </c>
      <c r="Q34" s="29"/>
      <c r="R34" s="14"/>
      <c r="S34" s="14"/>
      <c r="T34" s="14"/>
      <c r="U34" s="14"/>
    </row>
    <row r="35" spans="1:21" ht="13.5" customHeight="1">
      <c r="A35" s="154">
        <f>RANK(N35,$N$18:$N$423)</f>
        <v>18</v>
      </c>
      <c r="B35" s="148" t="s">
        <v>535</v>
      </c>
      <c r="C35" s="148" t="s">
        <v>411</v>
      </c>
      <c r="D35" s="149" t="s">
        <v>42</v>
      </c>
      <c r="E35" s="149" t="s">
        <v>36</v>
      </c>
      <c r="F35" s="149" t="s">
        <v>37</v>
      </c>
      <c r="G35" s="161">
        <f>VLOOKUP(B35,'Full FBS'!$B$18:$M$2049,6,0)</f>
        <v>0</v>
      </c>
      <c r="H35" s="161">
        <f>VLOOKUP(B35,'Full FBS'!$B$18:$M$2049,7,0)</f>
        <v>0</v>
      </c>
      <c r="I35" s="161">
        <f>VLOOKUP(B35,'Full FBS'!$B$18:$M$2049,8,0)</f>
        <v>0</v>
      </c>
      <c r="J35" s="161">
        <f>VLOOKUP(B35,'Full FBS'!$B$18:$M$2049,9,0)</f>
        <v>0</v>
      </c>
      <c r="K35" s="161">
        <f>VLOOKUP(B35,'Full FBS'!$B$18:$M$2049,10,0)</f>
        <v>31</v>
      </c>
      <c r="L35" s="161">
        <f>VLOOKUP(B35,'Full FBS'!$B$18:$M$2049,11,0)</f>
        <v>409</v>
      </c>
      <c r="M35" s="161">
        <f>VLOOKUP(B35,'Full FBS'!$B$18:$M$2049,12,0)</f>
        <v>4</v>
      </c>
      <c r="N35" s="153">
        <f>SUM(G35*$D$8+H35*$D$5+I35*$D$9+J35*$D$6+K35*$D$11+L35*$D$10+M35*$D$7)</f>
        <v>80.400000000000006</v>
      </c>
      <c r="O35" s="166">
        <f>VLOOKUP(B35, 'Full FBS'!$B$18:$P$2049, 14, FALSE)</f>
        <v>1</v>
      </c>
      <c r="P35" s="170">
        <f>SUM((((I35+L35)/1100*0.3)+(J35+M35)/12*0.35)+(K35/70)*0.35)*100</f>
        <v>38.32121212121212</v>
      </c>
      <c r="Q35" s="29"/>
      <c r="R35" s="14"/>
      <c r="S35" s="14"/>
      <c r="T35" s="14"/>
      <c r="U35" s="14"/>
    </row>
    <row r="36" spans="1:21" ht="13.5" customHeight="1">
      <c r="A36" s="154">
        <f>RANK(N36,$N$18:$N$423)</f>
        <v>19</v>
      </c>
      <c r="B36" s="148" t="s">
        <v>324</v>
      </c>
      <c r="C36" s="148" t="s">
        <v>1932</v>
      </c>
      <c r="D36" s="149" t="s">
        <v>42</v>
      </c>
      <c r="E36" s="149" t="s">
        <v>34</v>
      </c>
      <c r="F36" s="149" t="s">
        <v>45</v>
      </c>
      <c r="G36" s="161">
        <f>VLOOKUP(B36,'Full FBS'!$B$18:$M$2049,6,0)</f>
        <v>0</v>
      </c>
      <c r="H36" s="161">
        <f>VLOOKUP(B36,'Full FBS'!$B$18:$M$2049,7,0)</f>
        <v>0</v>
      </c>
      <c r="I36" s="161">
        <f>VLOOKUP(B36,'Full FBS'!$B$18:$M$2049,8,0)</f>
        <v>0</v>
      </c>
      <c r="J36" s="161">
        <f>VLOOKUP(B36,'Full FBS'!$B$18:$M$2049,9,0)</f>
        <v>0</v>
      </c>
      <c r="K36" s="161">
        <f>VLOOKUP(B36,'Full FBS'!$B$18:$M$2049,10,0)</f>
        <v>32</v>
      </c>
      <c r="L36" s="161">
        <f>VLOOKUP(B36,'Full FBS'!$B$18:$M$2049,11,0)</f>
        <v>402</v>
      </c>
      <c r="M36" s="161">
        <f>VLOOKUP(B36,'Full FBS'!$B$18:$M$2049,12,0)</f>
        <v>4</v>
      </c>
      <c r="N36" s="153">
        <f>SUM(G36*$D$8+H36*$D$5+I36*$D$9+J36*$D$6+K36*$D$11+L36*$D$10+M36*$D$7)</f>
        <v>80.2</v>
      </c>
      <c r="O36" s="166">
        <f>VLOOKUP(B36, 'Full FBS'!$B$18:$P$2049, 14, FALSE)</f>
        <v>1</v>
      </c>
      <c r="P36" s="170">
        <f>SUM((((I36+L36)/1100*0.3)+(J36+M36)/12*0.35)+(K36/70)*0.35)*100</f>
        <v>38.630303030303025</v>
      </c>
      <c r="Q36" s="29"/>
      <c r="R36" s="14"/>
      <c r="S36" s="14"/>
      <c r="T36" s="14"/>
      <c r="U36" s="14"/>
    </row>
    <row r="37" spans="1:21" ht="13.5" customHeight="1">
      <c r="A37" s="154">
        <f>RANK(N37,$N$18:$N$423)</f>
        <v>20</v>
      </c>
      <c r="B37" s="148" t="s">
        <v>864</v>
      </c>
      <c r="C37" s="148" t="s">
        <v>448</v>
      </c>
      <c r="D37" s="149" t="s">
        <v>42</v>
      </c>
      <c r="E37" s="149" t="s">
        <v>34</v>
      </c>
      <c r="F37" s="149" t="s">
        <v>47</v>
      </c>
      <c r="G37" s="161">
        <f>VLOOKUP(B37,'Full FBS'!$B$18:$M$2049,6,0)</f>
        <v>0</v>
      </c>
      <c r="H37" s="161">
        <f>VLOOKUP(B37,'Full FBS'!$B$18:$M$2049,7,0)</f>
        <v>0</v>
      </c>
      <c r="I37" s="161">
        <f>VLOOKUP(B37,'Full FBS'!$B$18:$M$2049,8,0)</f>
        <v>0</v>
      </c>
      <c r="J37" s="161">
        <f>VLOOKUP(B37,'Full FBS'!$B$18:$M$2049,9,0)</f>
        <v>0</v>
      </c>
      <c r="K37" s="161">
        <f>VLOOKUP(B37,'Full FBS'!$B$18:$M$2049,10,0)</f>
        <v>38</v>
      </c>
      <c r="L37" s="161">
        <f>VLOOKUP(B37,'Full FBS'!$B$18:$M$2049,11,0)</f>
        <v>422</v>
      </c>
      <c r="M37" s="161">
        <f>VLOOKUP(B37,'Full FBS'!$B$18:$M$2049,12,0)</f>
        <v>3</v>
      </c>
      <c r="N37" s="153">
        <f>SUM(G37*$D$8+H37*$D$5+I37*$D$9+J37*$D$6+K37*$D$11+L37*$D$10+M37*$D$7)</f>
        <v>79.2</v>
      </c>
      <c r="O37" s="166">
        <f>VLOOKUP(B37, 'Full FBS'!$B$18:$P$2049, 14, FALSE)</f>
        <v>1</v>
      </c>
      <c r="P37" s="170">
        <f>SUM((((I37+L37)/1100*0.3)+(J37+M37)/12*0.35)+(K37/70)*0.35)*100</f>
        <v>39.259090909090908</v>
      </c>
      <c r="Q37" s="29"/>
      <c r="R37" s="14"/>
      <c r="S37" s="14"/>
      <c r="T37" s="14"/>
      <c r="U37" s="14"/>
    </row>
    <row r="38" spans="1:21" ht="13.5" customHeight="1">
      <c r="A38" s="154">
        <f>RANK(N38,$N$18:$N$423)</f>
        <v>21</v>
      </c>
      <c r="B38" s="148" t="s">
        <v>238</v>
      </c>
      <c r="C38" s="148" t="s">
        <v>409</v>
      </c>
      <c r="D38" s="149" t="s">
        <v>42</v>
      </c>
      <c r="E38" s="149" t="s">
        <v>34</v>
      </c>
      <c r="F38" s="149" t="s">
        <v>37</v>
      </c>
      <c r="G38" s="161">
        <f>VLOOKUP(B38,'Full FBS'!$B$18:$M$2049,6,0)</f>
        <v>0</v>
      </c>
      <c r="H38" s="161">
        <f>VLOOKUP(B38,'Full FBS'!$B$18:$M$2049,7,0)</f>
        <v>0</v>
      </c>
      <c r="I38" s="161">
        <f>VLOOKUP(B38,'Full FBS'!$B$18:$M$2049,8,0)</f>
        <v>0</v>
      </c>
      <c r="J38" s="161">
        <f>VLOOKUP(B38,'Full FBS'!$B$18:$M$2049,9,0)</f>
        <v>0</v>
      </c>
      <c r="K38" s="161">
        <f>VLOOKUP(B38,'Full FBS'!$B$18:$M$2049,10,0)</f>
        <v>28</v>
      </c>
      <c r="L38" s="161">
        <f>VLOOKUP(B38,'Full FBS'!$B$18:$M$2049,11,0)</f>
        <v>408</v>
      </c>
      <c r="M38" s="161">
        <f>VLOOKUP(B38,'Full FBS'!$B$18:$M$2049,12,0)</f>
        <v>4</v>
      </c>
      <c r="N38" s="153">
        <f>SUM(G38*$D$8+H38*$D$5+I38*$D$9+J38*$D$6+K38*$D$11+L38*$D$10+M38*$D$7)</f>
        <v>78.800000000000011</v>
      </c>
      <c r="O38" s="166">
        <f>VLOOKUP(B38, 'Full FBS'!$B$18:$P$2049, 14, FALSE)</f>
        <v>1</v>
      </c>
      <c r="P38" s="170">
        <f>SUM((((I38+L38)/1100*0.3)+(J38+M38)/12*0.35)+(K38/70)*0.35)*100</f>
        <v>36.79393939393939</v>
      </c>
      <c r="Q38" s="29"/>
      <c r="R38" s="14"/>
      <c r="S38" s="14"/>
      <c r="T38" s="14"/>
      <c r="U38" s="14"/>
    </row>
    <row r="39" spans="1:21" ht="13.5" customHeight="1">
      <c r="A39" s="154">
        <f>RANK(N39,$N$18:$N$423)</f>
        <v>22</v>
      </c>
      <c r="B39" s="148" t="s">
        <v>1643</v>
      </c>
      <c r="C39" s="148" t="s">
        <v>1947</v>
      </c>
      <c r="D39" s="149" t="s">
        <v>42</v>
      </c>
      <c r="E39" s="149" t="s">
        <v>34</v>
      </c>
      <c r="F39" s="149" t="s">
        <v>35</v>
      </c>
      <c r="G39" s="161">
        <f>VLOOKUP(B39,'Full FBS'!$B$18:$M$2049,6,0)</f>
        <v>0</v>
      </c>
      <c r="H39" s="161">
        <f>VLOOKUP(B39,'Full FBS'!$B$18:$M$2049,7,0)</f>
        <v>0</v>
      </c>
      <c r="I39" s="161">
        <f>VLOOKUP(B39,'Full FBS'!$B$18:$M$2049,8,0)</f>
        <v>0</v>
      </c>
      <c r="J39" s="161">
        <f>VLOOKUP(B39,'Full FBS'!$B$18:$M$2049,9,0)</f>
        <v>0</v>
      </c>
      <c r="K39" s="161">
        <f>VLOOKUP(B39,'Full FBS'!$B$18:$M$2049,10,0)</f>
        <v>35</v>
      </c>
      <c r="L39" s="161">
        <f>VLOOKUP(B39,'Full FBS'!$B$18:$M$2049,11,0)</f>
        <v>363</v>
      </c>
      <c r="M39" s="161">
        <f>VLOOKUP(B39,'Full FBS'!$B$18:$M$2049,12,0)</f>
        <v>4</v>
      </c>
      <c r="N39" s="153">
        <f>SUM(G39*$D$8+H39*$D$5+I39*$D$9+J39*$D$6+K39*$D$11+L39*$D$10+M39*$D$7)</f>
        <v>77.800000000000011</v>
      </c>
      <c r="O39" s="166">
        <f>VLOOKUP(B39, 'Full FBS'!$B$18:$P$2049, 14, FALSE)</f>
        <v>1</v>
      </c>
      <c r="P39" s="170">
        <f>SUM((((I39+L39)/1100*0.3)+(J39+M39)/12*0.35)+(K39/70)*0.35)*100</f>
        <v>39.066666666666663</v>
      </c>
      <c r="Q39" s="29"/>
      <c r="R39" s="14"/>
      <c r="S39" s="14"/>
      <c r="T39" s="14"/>
      <c r="U39" s="14"/>
    </row>
    <row r="40" spans="1:21" ht="13.5" customHeight="1">
      <c r="A40" s="154">
        <f>RANK(N40,$N$18:$N$423)</f>
        <v>23</v>
      </c>
      <c r="B40" s="148" t="s">
        <v>330</v>
      </c>
      <c r="C40" s="148" t="s">
        <v>412</v>
      </c>
      <c r="D40" s="149" t="s">
        <v>42</v>
      </c>
      <c r="E40" s="149" t="s">
        <v>34</v>
      </c>
      <c r="F40" s="149" t="s">
        <v>41</v>
      </c>
      <c r="G40" s="161">
        <f>VLOOKUP(B40,'Full FBS'!$B$18:$M$2049,6,0)</f>
        <v>0</v>
      </c>
      <c r="H40" s="161">
        <f>VLOOKUP(B40,'Full FBS'!$B$18:$M$2049,7,0)</f>
        <v>0</v>
      </c>
      <c r="I40" s="161">
        <f>VLOOKUP(B40,'Full FBS'!$B$18:$M$2049,8,0)</f>
        <v>0</v>
      </c>
      <c r="J40" s="161">
        <f>VLOOKUP(B40,'Full FBS'!$B$18:$M$2049,9,0)</f>
        <v>0</v>
      </c>
      <c r="K40" s="161">
        <f>VLOOKUP(B40,'Full FBS'!$B$18:$M$2049,10,0)</f>
        <v>28</v>
      </c>
      <c r="L40" s="161">
        <f>VLOOKUP(B40,'Full FBS'!$B$18:$M$2049,11,0)</f>
        <v>392</v>
      </c>
      <c r="M40" s="161">
        <f>VLOOKUP(B40,'Full FBS'!$B$18:$M$2049,12,0)</f>
        <v>4</v>
      </c>
      <c r="N40" s="153">
        <f>SUM(G40*$D$8+H40*$D$5+I40*$D$9+J40*$D$6+K40*$D$11+L40*$D$10+M40*$D$7)</f>
        <v>77.2</v>
      </c>
      <c r="O40" s="166">
        <f>VLOOKUP(B40, 'Full FBS'!$B$18:$P$2049, 14, FALSE)</f>
        <v>1</v>
      </c>
      <c r="P40" s="170">
        <f>SUM((((I40+L40)/1100*0.3)+(J40+M40)/12*0.35)+(K40/70)*0.35)*100</f>
        <v>36.357575757575752</v>
      </c>
      <c r="Q40" s="29"/>
      <c r="R40" s="14"/>
      <c r="S40" s="14"/>
      <c r="T40" s="14"/>
      <c r="U40" s="14"/>
    </row>
    <row r="41" spans="1:21" ht="13.5" customHeight="1">
      <c r="A41" s="154">
        <f>RANK(N41,$N$18:$N$423)</f>
        <v>24</v>
      </c>
      <c r="B41" s="148" t="s">
        <v>1183</v>
      </c>
      <c r="C41" s="148" t="s">
        <v>1040</v>
      </c>
      <c r="D41" s="149" t="s">
        <v>42</v>
      </c>
      <c r="E41" s="149" t="s">
        <v>36</v>
      </c>
      <c r="F41" s="149" t="s">
        <v>45</v>
      </c>
      <c r="G41" s="161">
        <f>VLOOKUP(B41,'Full FBS'!$B$18:$M$2049,6,0)</f>
        <v>0</v>
      </c>
      <c r="H41" s="161">
        <f>VLOOKUP(B41,'Full FBS'!$B$18:$M$2049,7,0)</f>
        <v>0</v>
      </c>
      <c r="I41" s="161">
        <f>VLOOKUP(B41,'Full FBS'!$B$18:$M$2049,8,0)</f>
        <v>0</v>
      </c>
      <c r="J41" s="161">
        <f>VLOOKUP(B41,'Full FBS'!$B$18:$M$2049,9,0)</f>
        <v>0</v>
      </c>
      <c r="K41" s="161">
        <f>VLOOKUP(B41,'Full FBS'!$B$18:$M$2049,10,0)</f>
        <v>34</v>
      </c>
      <c r="L41" s="161">
        <f>VLOOKUP(B41,'Full FBS'!$B$18:$M$2049,11,0)</f>
        <v>415</v>
      </c>
      <c r="M41" s="161">
        <f>VLOOKUP(B41,'Full FBS'!$B$18:$M$2049,12,0)</f>
        <v>3</v>
      </c>
      <c r="N41" s="153">
        <f>SUM(G41*$D$8+H41*$D$5+I41*$D$9+J41*$D$6+K41*$D$11+L41*$D$10+M41*$D$7)</f>
        <v>76.5</v>
      </c>
      <c r="O41" s="166">
        <f>VLOOKUP(B41, 'Full FBS'!$B$18:$P$2049, 14, FALSE)</f>
        <v>1</v>
      </c>
      <c r="P41" s="170">
        <f>SUM((((I41+L41)/1100*0.3)+(J41+M41)/12*0.35)+(K41/70)*0.35)*100</f>
        <v>37.06818181818182</v>
      </c>
      <c r="Q41" s="29"/>
      <c r="R41" s="14"/>
      <c r="S41" s="14"/>
      <c r="T41" s="14"/>
      <c r="U41" s="14"/>
    </row>
    <row r="42" spans="1:21" ht="13.5" customHeight="1">
      <c r="A42" s="154">
        <f>RANK(N42,$N$18:$N$423)</f>
        <v>25</v>
      </c>
      <c r="B42" s="148" t="s">
        <v>164</v>
      </c>
      <c r="C42" s="148" t="s">
        <v>413</v>
      </c>
      <c r="D42" s="149" t="s">
        <v>42</v>
      </c>
      <c r="E42" s="149" t="s">
        <v>34</v>
      </c>
      <c r="F42" s="149" t="s">
        <v>336</v>
      </c>
      <c r="G42" s="161">
        <f>VLOOKUP(B42,'Full FBS'!$B$18:$M$2049,6,0)</f>
        <v>0</v>
      </c>
      <c r="H42" s="161">
        <f>VLOOKUP(B42,'Full FBS'!$B$18:$M$2049,7,0)</f>
        <v>0</v>
      </c>
      <c r="I42" s="161">
        <f>VLOOKUP(B42,'Full FBS'!$B$18:$M$2049,8,0)</f>
        <v>0</v>
      </c>
      <c r="J42" s="161">
        <f>VLOOKUP(B42,'Full FBS'!$B$18:$M$2049,9,0)</f>
        <v>0</v>
      </c>
      <c r="K42" s="161">
        <f>VLOOKUP(B42,'Full FBS'!$B$18:$M$2049,10,0)</f>
        <v>29</v>
      </c>
      <c r="L42" s="161">
        <f>VLOOKUP(B42,'Full FBS'!$B$18:$M$2049,11,0)</f>
        <v>377</v>
      </c>
      <c r="M42" s="161">
        <f>VLOOKUP(B42,'Full FBS'!$B$18:$M$2049,12,0)</f>
        <v>4</v>
      </c>
      <c r="N42" s="153">
        <f>SUM(G42*$D$8+H42*$D$5+I42*$D$9+J42*$D$6+K42*$D$11+L42*$D$10+M42*$D$7)</f>
        <v>76.2</v>
      </c>
      <c r="O42" s="166">
        <f>VLOOKUP(B42, 'Full FBS'!$B$18:$P$2049, 14, FALSE)</f>
        <v>1</v>
      </c>
      <c r="P42" s="170">
        <f>SUM((((I42+L42)/1100*0.3)+(J42+M42)/12*0.35)+(K42/70)*0.35)*100</f>
        <v>36.448484848484838</v>
      </c>
      <c r="Q42" s="29"/>
      <c r="R42" s="14"/>
      <c r="S42" s="14"/>
      <c r="T42" s="14"/>
      <c r="U42" s="14"/>
    </row>
    <row r="43" spans="1:21" ht="13.5" customHeight="1">
      <c r="A43" s="154">
        <f>RANK(N43,$N$18:$N$423)</f>
        <v>26</v>
      </c>
      <c r="B43" s="148" t="s">
        <v>121</v>
      </c>
      <c r="C43" s="148" t="s">
        <v>1963</v>
      </c>
      <c r="D43" s="149" t="s">
        <v>42</v>
      </c>
      <c r="E43" s="149" t="s">
        <v>34</v>
      </c>
      <c r="F43" s="149" t="s">
        <v>336</v>
      </c>
      <c r="G43" s="161">
        <f>VLOOKUP(B43,'Full FBS'!$B$18:$M$2049,6,0)</f>
        <v>0</v>
      </c>
      <c r="H43" s="161">
        <f>VLOOKUP(B43,'Full FBS'!$B$18:$M$2049,7,0)</f>
        <v>0</v>
      </c>
      <c r="I43" s="161">
        <f>VLOOKUP(B43,'Full FBS'!$B$18:$M$2049,8,0)</f>
        <v>0</v>
      </c>
      <c r="J43" s="161">
        <f>VLOOKUP(B43,'Full FBS'!$B$18:$M$2049,9,0)</f>
        <v>0</v>
      </c>
      <c r="K43" s="161">
        <f>VLOOKUP(B43,'Full FBS'!$B$18:$M$2049,10,0)</f>
        <v>34</v>
      </c>
      <c r="L43" s="161">
        <f>VLOOKUP(B43,'Full FBS'!$B$18:$M$2049,11,0)</f>
        <v>408</v>
      </c>
      <c r="M43" s="161">
        <f>VLOOKUP(B43,'Full FBS'!$B$18:$M$2049,12,0)</f>
        <v>3</v>
      </c>
      <c r="N43" s="153">
        <f>SUM(G43*$D$8+H43*$D$5+I43*$D$9+J43*$D$6+K43*$D$11+L43*$D$10+M43*$D$7)</f>
        <v>75.800000000000011</v>
      </c>
      <c r="O43" s="166">
        <f>VLOOKUP(B43, 'Full FBS'!$B$18:$P$2049, 14, FALSE)</f>
        <v>1</v>
      </c>
      <c r="P43" s="170">
        <f>SUM((((I43+L43)/1100*0.3)+(J43+M43)/12*0.35)+(K43/70)*0.35)*100</f>
        <v>36.877272727272725</v>
      </c>
      <c r="Q43" s="29"/>
      <c r="R43" s="14"/>
      <c r="S43" s="14"/>
      <c r="T43" s="14"/>
      <c r="U43" s="14"/>
    </row>
    <row r="44" spans="1:21" ht="13.5" customHeight="1">
      <c r="A44" s="154">
        <f>RANK(N44,$N$18:$N$423)</f>
        <v>27</v>
      </c>
      <c r="B44" s="148" t="s">
        <v>119</v>
      </c>
      <c r="C44" s="148" t="s">
        <v>452</v>
      </c>
      <c r="D44" s="149" t="s">
        <v>42</v>
      </c>
      <c r="E44" s="149" t="s">
        <v>34</v>
      </c>
      <c r="F44" s="149" t="s">
        <v>337</v>
      </c>
      <c r="G44" s="161">
        <f>VLOOKUP(B44,'Full FBS'!$B$18:$M$2049,6,0)</f>
        <v>0</v>
      </c>
      <c r="H44" s="161">
        <f>VLOOKUP(B44,'Full FBS'!$B$18:$M$2049,7,0)</f>
        <v>0</v>
      </c>
      <c r="I44" s="161">
        <f>VLOOKUP(B44,'Full FBS'!$B$18:$M$2049,8,0)</f>
        <v>0</v>
      </c>
      <c r="J44" s="161">
        <f>VLOOKUP(B44,'Full FBS'!$B$18:$M$2049,9,0)</f>
        <v>0</v>
      </c>
      <c r="K44" s="161">
        <f>VLOOKUP(B44,'Full FBS'!$B$18:$M$2049,10,0)</f>
        <v>32</v>
      </c>
      <c r="L44" s="161">
        <f>VLOOKUP(B44,'Full FBS'!$B$18:$M$2049,11,0)</f>
        <v>352</v>
      </c>
      <c r="M44" s="161">
        <f>VLOOKUP(B44,'Full FBS'!$B$18:$M$2049,12,0)</f>
        <v>4</v>
      </c>
      <c r="N44" s="153">
        <f>SUM(G44*$D$8+H44*$D$5+I44*$D$9+J44*$D$6+K44*$D$11+L44*$D$10+M44*$D$7)</f>
        <v>75.2</v>
      </c>
      <c r="O44" s="166">
        <f>VLOOKUP(B44, 'Full FBS'!$B$18:$P$2049, 14, FALSE)</f>
        <v>1</v>
      </c>
      <c r="P44" s="170">
        <f>SUM((((I44+L44)/1100*0.3)+(J44+M44)/12*0.35)+(K44/70)*0.35)*100</f>
        <v>37.266666666666666</v>
      </c>
      <c r="Q44" s="29"/>
      <c r="R44" s="14"/>
      <c r="S44" s="14"/>
      <c r="T44" s="14"/>
      <c r="U44" s="14"/>
    </row>
    <row r="45" spans="1:21" ht="13.5" customHeight="1">
      <c r="A45" s="154">
        <f>RANK(N45,$N$18:$N$423)</f>
        <v>28</v>
      </c>
      <c r="B45" s="148" t="s">
        <v>110</v>
      </c>
      <c r="C45" s="148" t="s">
        <v>46</v>
      </c>
      <c r="D45" s="149" t="s">
        <v>42</v>
      </c>
      <c r="E45" s="149" t="s">
        <v>34</v>
      </c>
      <c r="F45" s="149" t="s">
        <v>336</v>
      </c>
      <c r="G45" s="161">
        <f>VLOOKUP(B45,'Full FBS'!$B$18:$M$2049,6,0)</f>
        <v>0</v>
      </c>
      <c r="H45" s="161">
        <f>VLOOKUP(B45,'Full FBS'!$B$18:$M$2049,7,0)</f>
        <v>0</v>
      </c>
      <c r="I45" s="161">
        <f>VLOOKUP(B45,'Full FBS'!$B$18:$M$2049,8,0)</f>
        <v>0</v>
      </c>
      <c r="J45" s="161">
        <f>VLOOKUP(B45,'Full FBS'!$B$18:$M$2049,9,0)</f>
        <v>0</v>
      </c>
      <c r="K45" s="161">
        <f>VLOOKUP(B45,'Full FBS'!$B$18:$M$2049,10,0)</f>
        <v>29</v>
      </c>
      <c r="L45" s="161">
        <f>VLOOKUP(B45,'Full FBS'!$B$18:$M$2049,11,0)</f>
        <v>363</v>
      </c>
      <c r="M45" s="161">
        <f>VLOOKUP(B45,'Full FBS'!$B$18:$M$2049,12,0)</f>
        <v>4</v>
      </c>
      <c r="N45" s="153">
        <f>SUM(G45*$D$8+H45*$D$5+I45*$D$9+J45*$D$6+K45*$D$11+L45*$D$10+M45*$D$7)</f>
        <v>74.800000000000011</v>
      </c>
      <c r="O45" s="166">
        <f>VLOOKUP(B45, 'Full FBS'!$B$18:$P$2049, 14, FALSE)</f>
        <v>1</v>
      </c>
      <c r="P45" s="170">
        <f>SUM((((I45+L45)/1100*0.3)+(J45+M45)/12*0.35)+(K45/70)*0.35)*100</f>
        <v>36.06666666666667</v>
      </c>
      <c r="Q45" s="29"/>
      <c r="R45" s="14"/>
      <c r="S45" s="14"/>
      <c r="T45" s="14"/>
      <c r="U45" s="14"/>
    </row>
    <row r="46" spans="1:21" ht="13.5" customHeight="1">
      <c r="A46" s="154">
        <f>RANK(N46,$N$18:$N$423)</f>
        <v>29</v>
      </c>
      <c r="B46" s="148" t="s">
        <v>652</v>
      </c>
      <c r="C46" s="148" t="s">
        <v>418</v>
      </c>
      <c r="D46" s="149" t="s">
        <v>42</v>
      </c>
      <c r="E46" s="149" t="s">
        <v>38</v>
      </c>
      <c r="F46" s="149" t="s">
        <v>37</v>
      </c>
      <c r="G46" s="161">
        <f>VLOOKUP(B46,'Full FBS'!$B$18:$M$2049,6,0)</f>
        <v>0</v>
      </c>
      <c r="H46" s="161">
        <f>VLOOKUP(B46,'Full FBS'!$B$18:$M$2049,7,0)</f>
        <v>0</v>
      </c>
      <c r="I46" s="161">
        <f>VLOOKUP(B46,'Full FBS'!$B$18:$M$2049,8,0)</f>
        <v>0</v>
      </c>
      <c r="J46" s="161">
        <f>VLOOKUP(B46,'Full FBS'!$B$18:$M$2049,9,0)</f>
        <v>0</v>
      </c>
      <c r="K46" s="161">
        <f>VLOOKUP(B46,'Full FBS'!$B$18:$M$2049,10,0)</f>
        <v>32</v>
      </c>
      <c r="L46" s="161">
        <f>VLOOKUP(B46,'Full FBS'!$B$18:$M$2049,11,0)</f>
        <v>405</v>
      </c>
      <c r="M46" s="161">
        <f>VLOOKUP(B46,'Full FBS'!$B$18:$M$2049,12,0)</f>
        <v>3</v>
      </c>
      <c r="N46" s="153">
        <f>SUM(G46*$D$8+H46*$D$5+I46*$D$9+J46*$D$6+K46*$D$11+L46*$D$10+M46*$D$7)</f>
        <v>74.5</v>
      </c>
      <c r="O46" s="166">
        <f>VLOOKUP(B46, 'Full FBS'!$B$18:$P$2049, 14, FALSE)</f>
        <v>1</v>
      </c>
      <c r="P46" s="170">
        <f>SUM((((I46+L46)/1100*0.3)+(J46+M46)/12*0.35)+(K46/70)*0.35)*100</f>
        <v>35.79545454545454</v>
      </c>
      <c r="Q46" s="29"/>
      <c r="R46" s="14"/>
      <c r="S46" s="14"/>
      <c r="T46" s="14"/>
      <c r="U46" s="14"/>
    </row>
    <row r="47" spans="1:21" ht="13.5" customHeight="1">
      <c r="A47" s="154">
        <f>RANK(N47,$N$18:$N$423)</f>
        <v>30</v>
      </c>
      <c r="B47" s="148" t="s">
        <v>171</v>
      </c>
      <c r="C47" s="148" t="s">
        <v>1905</v>
      </c>
      <c r="D47" s="149" t="s">
        <v>42</v>
      </c>
      <c r="E47" s="149" t="s">
        <v>34</v>
      </c>
      <c r="F47" s="149" t="s">
        <v>1966</v>
      </c>
      <c r="G47" s="161">
        <f>VLOOKUP(B47,'Full FBS'!$B$18:$M$2049,6,0)</f>
        <v>0</v>
      </c>
      <c r="H47" s="161">
        <f>VLOOKUP(B47,'Full FBS'!$B$18:$M$2049,7,0)</f>
        <v>0</v>
      </c>
      <c r="I47" s="161">
        <f>VLOOKUP(B47,'Full FBS'!$B$18:$M$2049,8,0)</f>
        <v>0</v>
      </c>
      <c r="J47" s="161">
        <f>VLOOKUP(B47,'Full FBS'!$B$18:$M$2049,9,0)</f>
        <v>0</v>
      </c>
      <c r="K47" s="161">
        <f>VLOOKUP(B47,'Full FBS'!$B$18:$M$2049,10,0)</f>
        <v>30</v>
      </c>
      <c r="L47" s="161">
        <f>VLOOKUP(B47,'Full FBS'!$B$18:$M$2049,11,0)</f>
        <v>350</v>
      </c>
      <c r="M47" s="161">
        <f>VLOOKUP(B47,'Full FBS'!$B$18:$M$2049,12,0)</f>
        <v>4</v>
      </c>
      <c r="N47" s="153">
        <f>SUM(G47*$D$8+H47*$D$5+I47*$D$9+J47*$D$6+K47*$D$11+L47*$D$10+M47*$D$7)</f>
        <v>74</v>
      </c>
      <c r="O47" s="166">
        <f>VLOOKUP(B47, 'Full FBS'!$B$18:$P$2049, 14, FALSE)</f>
        <v>1</v>
      </c>
      <c r="P47" s="170">
        <f>SUM((((I47+L47)/1100*0.3)+(J47+M47)/12*0.35)+(K47/70)*0.35)*100</f>
        <v>36.212121212121204</v>
      </c>
      <c r="Q47" s="29"/>
      <c r="R47" s="14"/>
      <c r="S47" s="14"/>
      <c r="T47" s="14"/>
      <c r="U47" s="14"/>
    </row>
    <row r="48" spans="1:21" ht="13.5" customHeight="1">
      <c r="A48" s="154">
        <f>RANK(N48,$N$18:$N$423)</f>
        <v>31</v>
      </c>
      <c r="B48" s="148" t="s">
        <v>614</v>
      </c>
      <c r="C48" s="148" t="s">
        <v>1935</v>
      </c>
      <c r="D48" s="149" t="s">
        <v>42</v>
      </c>
      <c r="E48" s="149" t="s">
        <v>38</v>
      </c>
      <c r="F48" s="149" t="s">
        <v>45</v>
      </c>
      <c r="G48" s="161">
        <f>VLOOKUP(B48,'Full FBS'!$B$18:$M$2049,6,0)</f>
        <v>0</v>
      </c>
      <c r="H48" s="161">
        <f>VLOOKUP(B48,'Full FBS'!$B$18:$M$2049,7,0)</f>
        <v>0</v>
      </c>
      <c r="I48" s="161">
        <f>VLOOKUP(B48,'Full FBS'!$B$18:$M$2049,8,0)</f>
        <v>0</v>
      </c>
      <c r="J48" s="161">
        <f>VLOOKUP(B48,'Full FBS'!$B$18:$M$2049,9,0)</f>
        <v>0</v>
      </c>
      <c r="K48" s="161">
        <f>VLOOKUP(B48,'Full FBS'!$B$18:$M$2049,10,0)</f>
        <v>33</v>
      </c>
      <c r="L48" s="161">
        <f>VLOOKUP(B48,'Full FBS'!$B$18:$M$2049,11,0)</f>
        <v>374</v>
      </c>
      <c r="M48" s="161">
        <f>VLOOKUP(B48,'Full FBS'!$B$18:$M$2049,12,0)</f>
        <v>3</v>
      </c>
      <c r="N48" s="153">
        <f>SUM(G48*$D$8+H48*$D$5+I48*$D$9+J48*$D$6+K48*$D$11+L48*$D$10+M48*$D$7)</f>
        <v>71.900000000000006</v>
      </c>
      <c r="O48" s="166">
        <f>VLOOKUP(B48, 'Full FBS'!$B$18:$P$2049, 14, FALSE)</f>
        <v>1</v>
      </c>
      <c r="P48" s="170">
        <f>SUM((((I48+L48)/1100*0.3)+(J48+M48)/12*0.35)+(K48/70)*0.35)*100</f>
        <v>35.449999999999996</v>
      </c>
      <c r="Q48" s="29"/>
      <c r="R48" s="14"/>
      <c r="S48" s="14"/>
      <c r="T48" s="14"/>
      <c r="U48" s="14"/>
    </row>
    <row r="49" spans="1:21" ht="13.5" customHeight="1">
      <c r="A49" s="154">
        <f>RANK(N49,$N$18:$N$423)</f>
        <v>32</v>
      </c>
      <c r="B49" s="148" t="s">
        <v>1190</v>
      </c>
      <c r="C49" s="148" t="s">
        <v>1912</v>
      </c>
      <c r="D49" s="149" t="s">
        <v>42</v>
      </c>
      <c r="E49" s="149" t="s">
        <v>36</v>
      </c>
      <c r="F49" s="149" t="s">
        <v>47</v>
      </c>
      <c r="G49" s="161">
        <f>VLOOKUP(B49,'Full FBS'!$B$18:$M$2049,6,0)</f>
        <v>0</v>
      </c>
      <c r="H49" s="161">
        <f>VLOOKUP(B49,'Full FBS'!$B$18:$M$2049,7,0)</f>
        <v>0</v>
      </c>
      <c r="I49" s="161">
        <f>VLOOKUP(B49,'Full FBS'!$B$18:$M$2049,8,0)</f>
        <v>0</v>
      </c>
      <c r="J49" s="161">
        <f>VLOOKUP(B49,'Full FBS'!$B$18:$M$2049,9,0)</f>
        <v>0</v>
      </c>
      <c r="K49" s="161">
        <f>VLOOKUP(B49,'Full FBS'!$B$18:$M$2049,10,0)</f>
        <v>32</v>
      </c>
      <c r="L49" s="161">
        <f>VLOOKUP(B49,'Full FBS'!$B$18:$M$2049,11,0)</f>
        <v>373</v>
      </c>
      <c r="M49" s="161">
        <f>VLOOKUP(B49,'Full FBS'!$B$18:$M$2049,12,0)</f>
        <v>3</v>
      </c>
      <c r="N49" s="153">
        <f>SUM(G49*$D$8+H49*$D$5+I49*$D$9+J49*$D$6+K49*$D$11+L49*$D$10+M49*$D$7)</f>
        <v>71.300000000000011</v>
      </c>
      <c r="O49" s="166">
        <f>VLOOKUP(B49, 'Full FBS'!$B$18:$P$2049, 14, FALSE)</f>
        <v>1</v>
      </c>
      <c r="P49" s="170">
        <f>SUM((((I49+L49)/1100*0.3)+(J49+M49)/12*0.35)+(K49/70)*0.35)*100</f>
        <v>34.922727272727272</v>
      </c>
      <c r="Q49" s="29"/>
      <c r="R49" s="14"/>
      <c r="S49" s="14"/>
      <c r="T49" s="14"/>
      <c r="U49" s="14"/>
    </row>
    <row r="50" spans="1:21" ht="13.5" customHeight="1">
      <c r="A50" s="154">
        <f>RANK(N50,$N$18:$N$423)</f>
        <v>33</v>
      </c>
      <c r="B50" s="148" t="s">
        <v>370</v>
      </c>
      <c r="C50" s="148" t="s">
        <v>414</v>
      </c>
      <c r="D50" s="149" t="s">
        <v>42</v>
      </c>
      <c r="E50" s="149" t="s">
        <v>34</v>
      </c>
      <c r="F50" s="149" t="s">
        <v>47</v>
      </c>
      <c r="G50" s="161">
        <f>VLOOKUP(B50,'Full FBS'!$B$18:$M$2049,6,0)</f>
        <v>0</v>
      </c>
      <c r="H50" s="161">
        <f>VLOOKUP(B50,'Full FBS'!$B$18:$M$2049,7,0)</f>
        <v>0</v>
      </c>
      <c r="I50" s="161">
        <f>VLOOKUP(B50,'Full FBS'!$B$18:$M$2049,8,0)</f>
        <v>0</v>
      </c>
      <c r="J50" s="161">
        <f>VLOOKUP(B50,'Full FBS'!$B$18:$M$2049,9,0)</f>
        <v>0</v>
      </c>
      <c r="K50" s="161">
        <f>VLOOKUP(B50,'Full FBS'!$B$18:$M$2049,10,0)</f>
        <v>30</v>
      </c>
      <c r="L50" s="161">
        <f>VLOOKUP(B50,'Full FBS'!$B$18:$M$2049,11,0)</f>
        <v>314</v>
      </c>
      <c r="M50" s="161">
        <f>VLOOKUP(B50,'Full FBS'!$B$18:$M$2049,12,0)</f>
        <v>4</v>
      </c>
      <c r="N50" s="153">
        <f>SUM(G50*$D$8+H50*$D$5+I50*$D$9+J50*$D$6+K50*$D$11+L50*$D$10+M50*$D$7)</f>
        <v>70.400000000000006</v>
      </c>
      <c r="O50" s="166">
        <f>VLOOKUP(B50, 'Full FBS'!$B$18:$P$2049, 14, FALSE)</f>
        <v>1</v>
      </c>
      <c r="P50" s="170">
        <f>SUM((((I50+L50)/1100*0.3)+(J50+M50)/12*0.35)+(K50/70)*0.35)*100</f>
        <v>35.230303030303027</v>
      </c>
      <c r="Q50" s="29"/>
      <c r="R50" s="14"/>
      <c r="S50" s="14"/>
      <c r="T50" s="14"/>
      <c r="U50" s="14"/>
    </row>
    <row r="51" spans="1:21" ht="13.5" customHeight="1">
      <c r="A51" s="154">
        <f>RANK(N51,$N$18:$N$423)</f>
        <v>34</v>
      </c>
      <c r="B51" s="148" t="s">
        <v>730</v>
      </c>
      <c r="C51" s="148" t="s">
        <v>422</v>
      </c>
      <c r="D51" s="149" t="s">
        <v>42</v>
      </c>
      <c r="E51" s="149" t="s">
        <v>36</v>
      </c>
      <c r="F51" s="149" t="s">
        <v>337</v>
      </c>
      <c r="G51" s="161">
        <f>VLOOKUP(B51,'Full FBS'!$B$18:$M$2049,6,0)</f>
        <v>0</v>
      </c>
      <c r="H51" s="161">
        <f>VLOOKUP(B51,'Full FBS'!$B$18:$M$2049,7,0)</f>
        <v>0</v>
      </c>
      <c r="I51" s="161">
        <f>VLOOKUP(B51,'Full FBS'!$B$18:$M$2049,8,0)</f>
        <v>0</v>
      </c>
      <c r="J51" s="161">
        <f>VLOOKUP(B51,'Full FBS'!$B$18:$M$2049,9,0)</f>
        <v>0</v>
      </c>
      <c r="K51" s="161">
        <f>VLOOKUP(B51,'Full FBS'!$B$18:$M$2049,10,0)</f>
        <v>32</v>
      </c>
      <c r="L51" s="161">
        <f>VLOOKUP(B51,'Full FBS'!$B$18:$M$2049,11,0)</f>
        <v>362</v>
      </c>
      <c r="M51" s="161">
        <f>VLOOKUP(B51,'Full FBS'!$B$18:$M$2049,12,0)</f>
        <v>3</v>
      </c>
      <c r="N51" s="153">
        <f>SUM(G51*$D$8+H51*$D$5+I51*$D$9+J51*$D$6+K51*$D$11+L51*$D$10+M51*$D$7)</f>
        <v>70.2</v>
      </c>
      <c r="O51" s="166">
        <f>VLOOKUP(B51, 'Full FBS'!$B$18:$P$2049, 14, FALSE)</f>
        <v>1</v>
      </c>
      <c r="P51" s="170">
        <f>SUM((((I51+L51)/1100*0.3)+(J51+M51)/12*0.35)+(K51/70)*0.35)*100</f>
        <v>34.622727272727275</v>
      </c>
      <c r="Q51" s="29"/>
      <c r="R51" s="14"/>
      <c r="S51" s="14"/>
      <c r="T51" s="14"/>
      <c r="U51" s="14"/>
    </row>
    <row r="52" spans="1:21" ht="13.5" customHeight="1">
      <c r="A52" s="154">
        <f>RANK(N52,$N$18:$N$423)</f>
        <v>35</v>
      </c>
      <c r="B52" s="148" t="s">
        <v>1400</v>
      </c>
      <c r="C52" s="148" t="s">
        <v>1929</v>
      </c>
      <c r="D52" s="149" t="s">
        <v>42</v>
      </c>
      <c r="E52" s="149" t="s">
        <v>36</v>
      </c>
      <c r="F52" s="149" t="s">
        <v>1966</v>
      </c>
      <c r="G52" s="161">
        <f>VLOOKUP(B52,'Full FBS'!$B$18:$M$2049,6,0)</f>
        <v>0</v>
      </c>
      <c r="H52" s="161">
        <f>VLOOKUP(B52,'Full FBS'!$B$18:$M$2049,7,0)</f>
        <v>0</v>
      </c>
      <c r="I52" s="161">
        <f>VLOOKUP(B52,'Full FBS'!$B$18:$M$2049,8,0)</f>
        <v>0</v>
      </c>
      <c r="J52" s="161">
        <f>VLOOKUP(B52,'Full FBS'!$B$18:$M$2049,9,0)</f>
        <v>0</v>
      </c>
      <c r="K52" s="161">
        <f>VLOOKUP(B52,'Full FBS'!$B$18:$M$2049,10,0)</f>
        <v>26</v>
      </c>
      <c r="L52" s="161">
        <f>VLOOKUP(B52,'Full FBS'!$B$18:$M$2049,11,0)</f>
        <v>331</v>
      </c>
      <c r="M52" s="161">
        <f>VLOOKUP(B52,'Full FBS'!$B$18:$M$2049,12,0)</f>
        <v>4</v>
      </c>
      <c r="N52" s="153">
        <f>SUM(G52*$D$8+H52*$D$5+I52*$D$9+J52*$D$6+K52*$D$11+L52*$D$10+M52*$D$7)</f>
        <v>70.099999999999994</v>
      </c>
      <c r="O52" s="166">
        <f>VLOOKUP(B52, 'Full FBS'!$B$18:$P$2049, 14, FALSE)</f>
        <v>1</v>
      </c>
      <c r="P52" s="170">
        <f>SUM((((I52+L52)/1100*0.3)+(J52+M52)/12*0.35)+(K52/70)*0.35)*100</f>
        <v>33.693939393939395</v>
      </c>
      <c r="Q52" s="29"/>
      <c r="R52" s="14"/>
      <c r="S52" s="14"/>
      <c r="T52" s="14"/>
      <c r="U52" s="14"/>
    </row>
    <row r="53" spans="1:21" ht="13.5" customHeight="1">
      <c r="A53" s="154">
        <f>RANK(N53,$N$18:$N$423)</f>
        <v>36</v>
      </c>
      <c r="B53" s="148" t="s">
        <v>377</v>
      </c>
      <c r="C53" s="148" t="s">
        <v>421</v>
      </c>
      <c r="D53" s="149" t="s">
        <v>42</v>
      </c>
      <c r="E53" s="149" t="s">
        <v>34</v>
      </c>
      <c r="F53" s="149" t="s">
        <v>337</v>
      </c>
      <c r="G53" s="161">
        <f>VLOOKUP(B53,'Full FBS'!$B$18:$M$2049,6,0)</f>
        <v>0</v>
      </c>
      <c r="H53" s="161">
        <f>VLOOKUP(B53,'Full FBS'!$B$18:$M$2049,7,0)</f>
        <v>0</v>
      </c>
      <c r="I53" s="161">
        <f>VLOOKUP(B53,'Full FBS'!$B$18:$M$2049,8,0)</f>
        <v>0</v>
      </c>
      <c r="J53" s="161">
        <f>VLOOKUP(B53,'Full FBS'!$B$18:$M$2049,9,0)</f>
        <v>0</v>
      </c>
      <c r="K53" s="161">
        <f>VLOOKUP(B53,'Full FBS'!$B$18:$M$2049,10,0)</f>
        <v>29</v>
      </c>
      <c r="L53" s="161">
        <f>VLOOKUP(B53,'Full FBS'!$B$18:$M$2049,11,0)</f>
        <v>304</v>
      </c>
      <c r="M53" s="161">
        <f>VLOOKUP(B53,'Full FBS'!$B$18:$M$2049,12,0)</f>
        <v>4</v>
      </c>
      <c r="N53" s="153">
        <f>SUM(G53*$D$8+H53*$D$5+I53*$D$9+J53*$D$6+K53*$D$11+L53*$D$10+M53*$D$7)</f>
        <v>68.900000000000006</v>
      </c>
      <c r="O53" s="166">
        <f>VLOOKUP(B53, 'Full FBS'!$B$18:$P$2049, 14, FALSE)</f>
        <v>1</v>
      </c>
      <c r="P53" s="170">
        <f>SUM((((I53+L53)/1100*0.3)+(J53+M53)/12*0.35)+(K53/70)*0.35)*100</f>
        <v>34.457575757575754</v>
      </c>
      <c r="Q53" s="29"/>
      <c r="R53" s="14"/>
      <c r="S53" s="14"/>
      <c r="T53" s="14"/>
      <c r="U53" s="14"/>
    </row>
    <row r="54" spans="1:21" ht="13.5" customHeight="1">
      <c r="A54" s="154">
        <f>RANK(N54,$N$18:$N$423)</f>
        <v>37</v>
      </c>
      <c r="B54" s="148" t="s">
        <v>943</v>
      </c>
      <c r="C54" s="148" t="s">
        <v>415</v>
      </c>
      <c r="D54" s="149" t="s">
        <v>42</v>
      </c>
      <c r="E54" s="149" t="s">
        <v>38</v>
      </c>
      <c r="F54" s="149" t="s">
        <v>47</v>
      </c>
      <c r="G54" s="161">
        <f>VLOOKUP(B54,'Full FBS'!$B$18:$M$2049,6,0)</f>
        <v>0</v>
      </c>
      <c r="H54" s="161">
        <f>VLOOKUP(B54,'Full FBS'!$B$18:$M$2049,7,0)</f>
        <v>0</v>
      </c>
      <c r="I54" s="161">
        <f>VLOOKUP(B54,'Full FBS'!$B$18:$M$2049,8,0)</f>
        <v>0</v>
      </c>
      <c r="J54" s="161">
        <f>VLOOKUP(B54,'Full FBS'!$B$18:$M$2049,9,0)</f>
        <v>0</v>
      </c>
      <c r="K54" s="161">
        <f>VLOOKUP(B54,'Full FBS'!$B$18:$M$2049,10,0)</f>
        <v>28</v>
      </c>
      <c r="L54" s="161">
        <f>VLOOKUP(B54,'Full FBS'!$B$18:$M$2049,11,0)</f>
        <v>364</v>
      </c>
      <c r="M54" s="161">
        <f>VLOOKUP(B54,'Full FBS'!$B$18:$M$2049,12,0)</f>
        <v>3</v>
      </c>
      <c r="N54" s="153">
        <f>SUM(G54*$D$8+H54*$D$5+I54*$D$9+J54*$D$6+K54*$D$11+L54*$D$10+M54*$D$7)</f>
        <v>68.400000000000006</v>
      </c>
      <c r="O54" s="166">
        <f>VLOOKUP(B54, 'Full FBS'!$B$18:$P$2049, 14, FALSE)</f>
        <v>1</v>
      </c>
      <c r="P54" s="170">
        <f>SUM((((I54+L54)/1100*0.3)+(J54+M54)/12*0.35)+(K54/70)*0.35)*100</f>
        <v>32.677272727272722</v>
      </c>
      <c r="Q54" s="29"/>
      <c r="R54" s="14"/>
      <c r="S54" s="14"/>
      <c r="T54" s="14"/>
      <c r="U54" s="14"/>
    </row>
    <row r="55" spans="1:21" ht="13.5" customHeight="1">
      <c r="A55" s="154">
        <f>RANK(N55,$N$18:$N$423)</f>
        <v>38</v>
      </c>
      <c r="B55" s="148" t="s">
        <v>1344</v>
      </c>
      <c r="C55" s="148" t="s">
        <v>1923</v>
      </c>
      <c r="D55" s="149" t="s">
        <v>42</v>
      </c>
      <c r="E55" s="149" t="s">
        <v>36</v>
      </c>
      <c r="F55" s="149" t="s">
        <v>336</v>
      </c>
      <c r="G55" s="161">
        <f>VLOOKUP(B55,'Full FBS'!$B$18:$M$2049,6,0)</f>
        <v>0</v>
      </c>
      <c r="H55" s="161">
        <f>VLOOKUP(B55,'Full FBS'!$B$18:$M$2049,7,0)</f>
        <v>0</v>
      </c>
      <c r="I55" s="161">
        <f>VLOOKUP(B55,'Full FBS'!$B$18:$M$2049,8,0)</f>
        <v>0</v>
      </c>
      <c r="J55" s="161">
        <f>VLOOKUP(B55,'Full FBS'!$B$18:$M$2049,9,0)</f>
        <v>0</v>
      </c>
      <c r="K55" s="161">
        <f>VLOOKUP(B55,'Full FBS'!$B$18:$M$2049,10,0)</f>
        <v>26</v>
      </c>
      <c r="L55" s="161">
        <f>VLOOKUP(B55,'Full FBS'!$B$18:$M$2049,11,0)</f>
        <v>313</v>
      </c>
      <c r="M55" s="161">
        <f>VLOOKUP(B55,'Full FBS'!$B$18:$M$2049,12,0)</f>
        <v>4</v>
      </c>
      <c r="N55" s="153">
        <f>SUM(G55*$D$8+H55*$D$5+I55*$D$9+J55*$D$6+K55*$D$11+L55*$D$10+M55*$D$7)</f>
        <v>68.3</v>
      </c>
      <c r="O55" s="166">
        <f>VLOOKUP(B55, 'Full FBS'!$B$18:$P$2049, 14, FALSE)</f>
        <v>1</v>
      </c>
      <c r="P55" s="170">
        <f>SUM((((I55+L55)/1100*0.3)+(J55+M55)/12*0.35)+(K55/70)*0.35)*100</f>
        <v>33.203030303030303</v>
      </c>
      <c r="Q55" s="29"/>
      <c r="R55" s="14"/>
      <c r="S55" s="14"/>
      <c r="T55" s="14"/>
      <c r="U55" s="14"/>
    </row>
    <row r="56" spans="1:21" ht="13.5" customHeight="1">
      <c r="A56" s="154">
        <f>RANK(N56,$N$18:$N$423)</f>
        <v>39</v>
      </c>
      <c r="B56" s="148" t="s">
        <v>205</v>
      </c>
      <c r="C56" s="148" t="s">
        <v>438</v>
      </c>
      <c r="D56" s="149" t="s">
        <v>42</v>
      </c>
      <c r="E56" s="149" t="s">
        <v>34</v>
      </c>
      <c r="F56" s="149" t="s">
        <v>45</v>
      </c>
      <c r="G56" s="161">
        <f>VLOOKUP(B56,'Full FBS'!$B$18:$M$2049,6,0)</f>
        <v>0</v>
      </c>
      <c r="H56" s="161">
        <f>VLOOKUP(B56,'Full FBS'!$B$18:$M$2049,7,0)</f>
        <v>0</v>
      </c>
      <c r="I56" s="161">
        <f>VLOOKUP(B56,'Full FBS'!$B$18:$M$2049,8,0)</f>
        <v>0</v>
      </c>
      <c r="J56" s="161">
        <f>VLOOKUP(B56,'Full FBS'!$B$18:$M$2049,9,0)</f>
        <v>0</v>
      </c>
      <c r="K56" s="161">
        <f>VLOOKUP(B56,'Full FBS'!$B$18:$M$2049,10,0)</f>
        <v>27</v>
      </c>
      <c r="L56" s="161">
        <f>VLOOKUP(B56,'Full FBS'!$B$18:$M$2049,11,0)</f>
        <v>302</v>
      </c>
      <c r="M56" s="161">
        <f>VLOOKUP(B56,'Full FBS'!$B$18:$M$2049,12,0)</f>
        <v>4</v>
      </c>
      <c r="N56" s="153">
        <f>SUM(G56*$D$8+H56*$D$5+I56*$D$9+J56*$D$6+K56*$D$11+L56*$D$10+M56*$D$7)</f>
        <v>67.7</v>
      </c>
      <c r="O56" s="166">
        <f>VLOOKUP(B56, 'Full FBS'!$B$18:$P$2049, 14, FALSE)</f>
        <v>1</v>
      </c>
      <c r="P56" s="170">
        <f>SUM((((I56+L56)/1100*0.3)+(J56+M56)/12*0.35)+(K56/70)*0.35)*100</f>
        <v>33.403030303030299</v>
      </c>
      <c r="Q56" s="29"/>
      <c r="R56" s="14"/>
      <c r="S56" s="14"/>
      <c r="T56" s="14"/>
      <c r="U56" s="14"/>
    </row>
    <row r="57" spans="1:21" ht="13.5" customHeight="1">
      <c r="A57" s="154">
        <f>RANK(N57,$N$18:$N$423)</f>
        <v>40</v>
      </c>
      <c r="B57" s="148" t="s">
        <v>631</v>
      </c>
      <c r="C57" s="148" t="s">
        <v>419</v>
      </c>
      <c r="D57" s="149" t="s">
        <v>42</v>
      </c>
      <c r="E57" s="149" t="s">
        <v>36</v>
      </c>
      <c r="F57" s="149" t="s">
        <v>37</v>
      </c>
      <c r="G57" s="161">
        <f>VLOOKUP(B57,'Full FBS'!$B$18:$M$2049,6,0)</f>
        <v>0</v>
      </c>
      <c r="H57" s="161">
        <f>VLOOKUP(B57,'Full FBS'!$B$18:$M$2049,7,0)</f>
        <v>0</v>
      </c>
      <c r="I57" s="161">
        <f>VLOOKUP(B57,'Full FBS'!$B$18:$M$2049,8,0)</f>
        <v>0</v>
      </c>
      <c r="J57" s="161">
        <f>VLOOKUP(B57,'Full FBS'!$B$18:$M$2049,9,0)</f>
        <v>0</v>
      </c>
      <c r="K57" s="161">
        <f>VLOOKUP(B57,'Full FBS'!$B$18:$M$2049,10,0)</f>
        <v>29</v>
      </c>
      <c r="L57" s="161">
        <f>VLOOKUP(B57,'Full FBS'!$B$18:$M$2049,11,0)</f>
        <v>345</v>
      </c>
      <c r="M57" s="161">
        <f>VLOOKUP(B57,'Full FBS'!$B$18:$M$2049,12,0)</f>
        <v>3</v>
      </c>
      <c r="N57" s="153">
        <f>SUM(G57*$D$8+H57*$D$5+I57*$D$9+J57*$D$6+K57*$D$11+L57*$D$10+M57*$D$7)</f>
        <v>67</v>
      </c>
      <c r="O57" s="166">
        <f>VLOOKUP(B57, 'Full FBS'!$B$18:$P$2049, 14, FALSE)</f>
        <v>1</v>
      </c>
      <c r="P57" s="170">
        <f>SUM((((I57+L57)/1100*0.3)+(J57+M57)/12*0.35)+(K57/70)*0.35)*100</f>
        <v>32.659090909090907</v>
      </c>
      <c r="Q57" s="29"/>
      <c r="R57" s="14"/>
      <c r="S57" s="14"/>
      <c r="T57" s="14"/>
      <c r="U57" s="14"/>
    </row>
    <row r="58" spans="1:21" ht="13.5" customHeight="1">
      <c r="A58" s="154">
        <f>RANK(N58,$N$18:$N$423)</f>
        <v>41</v>
      </c>
      <c r="B58" s="148" t="s">
        <v>1337</v>
      </c>
      <c r="C58" s="148" t="s">
        <v>452</v>
      </c>
      <c r="D58" s="149" t="s">
        <v>42</v>
      </c>
      <c r="E58" s="149" t="s">
        <v>38</v>
      </c>
      <c r="F58" s="149" t="s">
        <v>337</v>
      </c>
      <c r="G58" s="161">
        <f>VLOOKUP(B58,'Full FBS'!$B$18:$M$2049,6,0)</f>
        <v>0</v>
      </c>
      <c r="H58" s="161">
        <f>VLOOKUP(B58,'Full FBS'!$B$18:$M$2049,7,0)</f>
        <v>0</v>
      </c>
      <c r="I58" s="161">
        <f>VLOOKUP(B58,'Full FBS'!$B$18:$M$2049,8,0)</f>
        <v>0</v>
      </c>
      <c r="J58" s="161">
        <f>VLOOKUP(B58,'Full FBS'!$B$18:$M$2049,9,0)</f>
        <v>0</v>
      </c>
      <c r="K58" s="161">
        <f>VLOOKUP(B58,'Full FBS'!$B$18:$M$2049,10,0)</f>
        <v>30</v>
      </c>
      <c r="L58" s="161">
        <f>VLOOKUP(B58,'Full FBS'!$B$18:$M$2049,11,0)</f>
        <v>327</v>
      </c>
      <c r="M58" s="161">
        <f>VLOOKUP(B58,'Full FBS'!$B$18:$M$2049,12,0)</f>
        <v>3</v>
      </c>
      <c r="N58" s="153">
        <f>SUM(G58*$D$8+H58*$D$5+I58*$D$9+J58*$D$6+K58*$D$11+L58*$D$10+M58*$D$7)</f>
        <v>65.7</v>
      </c>
      <c r="O58" s="166">
        <f>VLOOKUP(B58, 'Full FBS'!$B$18:$P$2049, 14, FALSE)</f>
        <v>1</v>
      </c>
      <c r="P58" s="170">
        <f>SUM((((I58+L58)/1100*0.3)+(J58+M58)/12*0.35)+(K58/70)*0.35)*100</f>
        <v>32.668181818181822</v>
      </c>
      <c r="Q58" s="29"/>
      <c r="R58" s="14"/>
      <c r="S58" s="14"/>
      <c r="T58" s="14"/>
      <c r="U58" s="14"/>
    </row>
    <row r="59" spans="1:21" ht="13.5" customHeight="1">
      <c r="A59" s="154">
        <f>RANK(N59,$N$18:$N$423)</f>
        <v>41</v>
      </c>
      <c r="B59" s="148" t="s">
        <v>728</v>
      </c>
      <c r="C59" s="148" t="s">
        <v>427</v>
      </c>
      <c r="D59" s="149" t="s">
        <v>42</v>
      </c>
      <c r="E59" s="149" t="s">
        <v>38</v>
      </c>
      <c r="F59" s="149" t="s">
        <v>1966</v>
      </c>
      <c r="G59" s="161">
        <f>VLOOKUP(B59,'Full FBS'!$B$18:$M$2049,6,0)</f>
        <v>0</v>
      </c>
      <c r="H59" s="161">
        <f>VLOOKUP(B59,'Full FBS'!$B$18:$M$2049,7,0)</f>
        <v>0</v>
      </c>
      <c r="I59" s="161">
        <f>VLOOKUP(B59,'Full FBS'!$B$18:$M$2049,8,0)</f>
        <v>0</v>
      </c>
      <c r="J59" s="161">
        <f>VLOOKUP(B59,'Full FBS'!$B$18:$M$2049,9,0)</f>
        <v>0</v>
      </c>
      <c r="K59" s="161">
        <f>VLOOKUP(B59,'Full FBS'!$B$18:$M$2049,10,0)</f>
        <v>29</v>
      </c>
      <c r="L59" s="161">
        <f>VLOOKUP(B59,'Full FBS'!$B$18:$M$2049,11,0)</f>
        <v>332</v>
      </c>
      <c r="M59" s="161">
        <f>VLOOKUP(B59,'Full FBS'!$B$18:$M$2049,12,0)</f>
        <v>3</v>
      </c>
      <c r="N59" s="153">
        <f>SUM(G59*$D$8+H59*$D$5+I59*$D$9+J59*$D$6+K59*$D$11+L59*$D$10+M59*$D$7)</f>
        <v>65.7</v>
      </c>
      <c r="O59" s="166">
        <f>VLOOKUP(B59, 'Full FBS'!$B$18:$P$2049, 14, FALSE)</f>
        <v>1</v>
      </c>
      <c r="P59" s="170">
        <f>SUM((((I59+L59)/1100*0.3)+(J59+M59)/12*0.35)+(K59/70)*0.35)*100</f>
        <v>32.304545454545455</v>
      </c>
      <c r="Q59" s="29"/>
      <c r="R59" s="14"/>
      <c r="S59" s="14"/>
      <c r="T59" s="14"/>
      <c r="U59" s="14"/>
    </row>
    <row r="60" spans="1:21" ht="13.5" customHeight="1">
      <c r="A60" s="154">
        <f>RANK(N60,$N$18:$N$423)</f>
        <v>43</v>
      </c>
      <c r="B60" s="148" t="s">
        <v>790</v>
      </c>
      <c r="C60" s="148" t="s">
        <v>1046</v>
      </c>
      <c r="D60" s="149" t="s">
        <v>42</v>
      </c>
      <c r="E60" s="149" t="s">
        <v>34</v>
      </c>
      <c r="F60" s="149" t="s">
        <v>37</v>
      </c>
      <c r="G60" s="161">
        <f>VLOOKUP(B60,'Full FBS'!$B$18:$M$2049,6,0)</f>
        <v>55</v>
      </c>
      <c r="H60" s="161">
        <f>VLOOKUP(B60,'Full FBS'!$B$18:$M$2049,7,0)</f>
        <v>1</v>
      </c>
      <c r="I60" s="161">
        <f>VLOOKUP(B60,'Full FBS'!$B$18:$M$2049,8,0)</f>
        <v>70</v>
      </c>
      <c r="J60" s="161">
        <f>VLOOKUP(B60,'Full FBS'!$B$18:$M$2049,9,0)</f>
        <v>1</v>
      </c>
      <c r="K60" s="161">
        <f>VLOOKUP(B60,'Full FBS'!$B$18:$M$2049,10,0)</f>
        <v>22</v>
      </c>
      <c r="L60" s="161">
        <f>VLOOKUP(B60,'Full FBS'!$B$18:$M$2049,11,0)</f>
        <v>231</v>
      </c>
      <c r="M60" s="161">
        <f>VLOOKUP(B60,'Full FBS'!$B$18:$M$2049,12,0)</f>
        <v>2</v>
      </c>
      <c r="N60" s="153">
        <f>SUM(G60*$D$8+H60*$D$5+I60*$D$9+J60*$D$6+K60*$D$11+L60*$D$10+M60*$D$7)</f>
        <v>65.3</v>
      </c>
      <c r="O60" s="166">
        <f>VLOOKUP(B60, 'Full FBS'!$B$18:$P$2049, 14, FALSE)</f>
        <v>1</v>
      </c>
      <c r="P60" s="170">
        <f>SUM((((I60+L60)/1100*0.3)+(J60+M60)/12*0.35)+(K60/70)*0.35)*100</f>
        <v>27.959090909090907</v>
      </c>
      <c r="Q60" s="29"/>
      <c r="R60" s="14"/>
      <c r="S60" s="14"/>
      <c r="T60" s="14"/>
      <c r="U60" s="14"/>
    </row>
    <row r="61" spans="1:21" ht="13.5" customHeight="1">
      <c r="A61" s="154">
        <f>RANK(N61,$N$18:$N$423)</f>
        <v>44</v>
      </c>
      <c r="B61" s="148" t="s">
        <v>814</v>
      </c>
      <c r="C61" s="148" t="s">
        <v>1942</v>
      </c>
      <c r="D61" s="149" t="s">
        <v>42</v>
      </c>
      <c r="E61" s="149" t="s">
        <v>34</v>
      </c>
      <c r="F61" s="149" t="s">
        <v>337</v>
      </c>
      <c r="G61" s="161">
        <f>VLOOKUP(B61,'Full FBS'!$B$18:$M$2049,6,0)</f>
        <v>0</v>
      </c>
      <c r="H61" s="161">
        <f>VLOOKUP(B61,'Full FBS'!$B$18:$M$2049,7,0)</f>
        <v>0</v>
      </c>
      <c r="I61" s="161">
        <f>VLOOKUP(B61,'Full FBS'!$B$18:$M$2049,8,0)</f>
        <v>0</v>
      </c>
      <c r="J61" s="161">
        <f>VLOOKUP(B61,'Full FBS'!$B$18:$M$2049,9,0)</f>
        <v>0</v>
      </c>
      <c r="K61" s="161">
        <f>VLOOKUP(B61,'Full FBS'!$B$18:$M$2049,10,0)</f>
        <v>24</v>
      </c>
      <c r="L61" s="161">
        <f>VLOOKUP(B61,'Full FBS'!$B$18:$M$2049,11,0)</f>
        <v>287</v>
      </c>
      <c r="M61" s="161">
        <f>VLOOKUP(B61,'Full FBS'!$B$18:$M$2049,12,0)</f>
        <v>4</v>
      </c>
      <c r="N61" s="153">
        <f>SUM(G61*$D$8+H61*$D$5+I61*$D$9+J61*$D$6+K61*$D$11+L61*$D$10+M61*$D$7)</f>
        <v>64.7</v>
      </c>
      <c r="O61" s="166">
        <f>VLOOKUP(B61, 'Full FBS'!$B$18:$P$2049, 14, FALSE)</f>
        <v>1</v>
      </c>
      <c r="P61" s="170">
        <f>SUM((((I61+L61)/1100*0.3)+(J61+M61)/12*0.35)+(K61/70)*0.35)*100</f>
        <v>31.493939393939392</v>
      </c>
      <c r="Q61" s="29"/>
      <c r="R61" s="14"/>
      <c r="S61" s="14"/>
      <c r="T61" s="14"/>
      <c r="U61" s="14"/>
    </row>
    <row r="62" spans="1:21" ht="13.5" customHeight="1">
      <c r="A62" s="154">
        <f>RANK(N62,$N$18:$N$423)</f>
        <v>45</v>
      </c>
      <c r="B62" s="148" t="s">
        <v>465</v>
      </c>
      <c r="C62" s="148" t="s">
        <v>442</v>
      </c>
      <c r="D62" s="149" t="s">
        <v>42</v>
      </c>
      <c r="E62" s="149" t="s">
        <v>34</v>
      </c>
      <c r="F62" s="149" t="s">
        <v>336</v>
      </c>
      <c r="G62" s="161">
        <f>VLOOKUP(B62,'Full FBS'!$B$18:$M$2049,6,0)</f>
        <v>0</v>
      </c>
      <c r="H62" s="161">
        <f>VLOOKUP(B62,'Full FBS'!$B$18:$M$2049,7,0)</f>
        <v>0</v>
      </c>
      <c r="I62" s="161">
        <f>VLOOKUP(B62,'Full FBS'!$B$18:$M$2049,8,0)</f>
        <v>0</v>
      </c>
      <c r="J62" s="161">
        <f>VLOOKUP(B62,'Full FBS'!$B$18:$M$2049,9,0)</f>
        <v>0</v>
      </c>
      <c r="K62" s="161">
        <f>VLOOKUP(B62,'Full FBS'!$B$18:$M$2049,10,0)</f>
        <v>25</v>
      </c>
      <c r="L62" s="161">
        <f>VLOOKUP(B62,'Full FBS'!$B$18:$M$2049,11,0)</f>
        <v>335</v>
      </c>
      <c r="M62" s="161">
        <f>VLOOKUP(B62,'Full FBS'!$B$18:$M$2049,12,0)</f>
        <v>3</v>
      </c>
      <c r="N62" s="153">
        <f>SUM(G62*$D$8+H62*$D$5+I62*$D$9+J62*$D$6+K62*$D$11+L62*$D$10+M62*$D$7)</f>
        <v>64</v>
      </c>
      <c r="O62" s="166">
        <f>VLOOKUP(B62, 'Full FBS'!$B$18:$P$2049, 14, FALSE)</f>
        <v>1</v>
      </c>
      <c r="P62" s="170">
        <f>SUM((((I62+L62)/1100*0.3)+(J62+M62)/12*0.35)+(K62/70)*0.35)*100</f>
        <v>30.386363636363633</v>
      </c>
      <c r="Q62" s="29"/>
      <c r="R62" s="14"/>
      <c r="S62" s="14"/>
      <c r="T62" s="14"/>
      <c r="U62" s="14"/>
    </row>
    <row r="63" spans="1:21" ht="13.5" customHeight="1">
      <c r="A63" s="154">
        <f>RANK(N63,$N$18:$N$423)</f>
        <v>46</v>
      </c>
      <c r="B63" s="148" t="s">
        <v>1709</v>
      </c>
      <c r="C63" s="148" t="s">
        <v>445</v>
      </c>
      <c r="D63" s="149" t="s">
        <v>42</v>
      </c>
      <c r="E63" s="149" t="s">
        <v>36</v>
      </c>
      <c r="F63" s="149" t="s">
        <v>47</v>
      </c>
      <c r="G63" s="161">
        <f>VLOOKUP(B63,'Full FBS'!$B$18:$M$2049,6,0)</f>
        <v>0</v>
      </c>
      <c r="H63" s="161">
        <f>VLOOKUP(B63,'Full FBS'!$B$18:$M$2049,7,0)</f>
        <v>0</v>
      </c>
      <c r="I63" s="161">
        <f>VLOOKUP(B63,'Full FBS'!$B$18:$M$2049,8,0)</f>
        <v>0</v>
      </c>
      <c r="J63" s="161">
        <f>VLOOKUP(B63,'Full FBS'!$B$18:$M$2049,9,0)</f>
        <v>0</v>
      </c>
      <c r="K63" s="161">
        <f>VLOOKUP(B63,'Full FBS'!$B$18:$M$2049,10,0)</f>
        <v>28</v>
      </c>
      <c r="L63" s="161">
        <f>VLOOKUP(B63,'Full FBS'!$B$18:$M$2049,11,0)</f>
        <v>319</v>
      </c>
      <c r="M63" s="161">
        <f>VLOOKUP(B63,'Full FBS'!$B$18:$M$2049,12,0)</f>
        <v>3</v>
      </c>
      <c r="N63" s="153">
        <f>SUM(G63*$D$8+H63*$D$5+I63*$D$9+J63*$D$6+K63*$D$11+L63*$D$10+M63*$D$7)</f>
        <v>63.900000000000006</v>
      </c>
      <c r="O63" s="166">
        <f>VLOOKUP(B63, 'Full FBS'!$B$18:$P$2049, 14, FALSE)</f>
        <v>1</v>
      </c>
      <c r="P63" s="170">
        <f>SUM((((I63+L63)/1100*0.3)+(J63+M63)/12*0.35)+(K63/70)*0.35)*100</f>
        <v>31.45</v>
      </c>
      <c r="Q63" s="29"/>
      <c r="R63" s="14"/>
      <c r="S63" s="14"/>
      <c r="T63" s="14"/>
      <c r="U63" s="14"/>
    </row>
    <row r="64" spans="1:21" ht="13.5" customHeight="1">
      <c r="A64" s="154">
        <f>RANK(N64,$N$18:$N$423)</f>
        <v>47</v>
      </c>
      <c r="B64" s="148" t="s">
        <v>711</v>
      </c>
      <c r="C64" s="148" t="s">
        <v>424</v>
      </c>
      <c r="D64" s="149" t="s">
        <v>42</v>
      </c>
      <c r="E64" s="149" t="s">
        <v>34</v>
      </c>
      <c r="F64" s="149" t="s">
        <v>48</v>
      </c>
      <c r="G64" s="161">
        <f>VLOOKUP(B64,'Full FBS'!$B$18:$M$2049,6,0)</f>
        <v>0</v>
      </c>
      <c r="H64" s="161">
        <f>VLOOKUP(B64,'Full FBS'!$B$18:$M$2049,7,0)</f>
        <v>0</v>
      </c>
      <c r="I64" s="161">
        <f>VLOOKUP(B64,'Full FBS'!$B$18:$M$2049,8,0)</f>
        <v>0</v>
      </c>
      <c r="J64" s="161">
        <f>VLOOKUP(B64,'Full FBS'!$B$18:$M$2049,9,0)</f>
        <v>0</v>
      </c>
      <c r="K64" s="161">
        <f>VLOOKUP(B64,'Full FBS'!$B$18:$M$2049,10,0)</f>
        <v>20</v>
      </c>
      <c r="L64" s="161">
        <f>VLOOKUP(B64,'Full FBS'!$B$18:$M$2049,11,0)</f>
        <v>237</v>
      </c>
      <c r="M64" s="161">
        <f>VLOOKUP(B64,'Full FBS'!$B$18:$M$2049,12,0)</f>
        <v>5</v>
      </c>
      <c r="N64" s="153">
        <f>SUM(G64*$D$8+H64*$D$5+I64*$D$9+J64*$D$6+K64*$D$11+L64*$D$10+M64*$D$7)</f>
        <v>63.7</v>
      </c>
      <c r="O64" s="166">
        <f>VLOOKUP(B64, 'Full FBS'!$B$18:$P$2049, 14, FALSE)</f>
        <v>1</v>
      </c>
      <c r="P64" s="170">
        <f>SUM((((I64+L64)/1100*0.3)+(J64+M64)/12*0.35)+(K64/70)*0.35)*100</f>
        <v>31.046969696969697</v>
      </c>
      <c r="Q64" s="29"/>
      <c r="R64" s="14"/>
      <c r="S64" s="14"/>
      <c r="T64" s="14"/>
      <c r="U64" s="14"/>
    </row>
    <row r="65" spans="1:21" ht="13.5" customHeight="1">
      <c r="A65" s="154">
        <f>RANK(N65,$N$18:$N$423)</f>
        <v>48</v>
      </c>
      <c r="B65" s="148" t="s">
        <v>1717</v>
      </c>
      <c r="C65" s="148" t="s">
        <v>404</v>
      </c>
      <c r="D65" s="149" t="s">
        <v>42</v>
      </c>
      <c r="E65" s="149" t="s">
        <v>38</v>
      </c>
      <c r="F65" s="149" t="s">
        <v>37</v>
      </c>
      <c r="G65" s="161">
        <f>VLOOKUP(B65,'Full FBS'!$B$18:$M$2049,6,0)</f>
        <v>0</v>
      </c>
      <c r="H65" s="161">
        <f>VLOOKUP(B65,'Full FBS'!$B$18:$M$2049,7,0)</f>
        <v>0</v>
      </c>
      <c r="I65" s="161">
        <f>VLOOKUP(B65,'Full FBS'!$B$18:$M$2049,8,0)</f>
        <v>0</v>
      </c>
      <c r="J65" s="161">
        <f>VLOOKUP(B65,'Full FBS'!$B$18:$M$2049,9,0)</f>
        <v>0</v>
      </c>
      <c r="K65" s="161">
        <f>VLOOKUP(B65,'Full FBS'!$B$18:$M$2049,10,0)</f>
        <v>23</v>
      </c>
      <c r="L65" s="161">
        <f>VLOOKUP(B65,'Full FBS'!$B$18:$M$2049,11,0)</f>
        <v>277</v>
      </c>
      <c r="M65" s="161">
        <f>VLOOKUP(B65,'Full FBS'!$B$18:$M$2049,12,0)</f>
        <v>4</v>
      </c>
      <c r="N65" s="153">
        <f>SUM(G65*$D$8+H65*$D$5+I65*$D$9+J65*$D$6+K65*$D$11+L65*$D$10+M65*$D$7)</f>
        <v>63.2</v>
      </c>
      <c r="O65" s="166">
        <f>VLOOKUP(B65, 'Full FBS'!$B$18:$P$2049, 14, FALSE)</f>
        <v>1</v>
      </c>
      <c r="P65" s="170">
        <f>SUM((((I65+L65)/1100*0.3)+(J65+M65)/12*0.35)+(K65/70)*0.35)*100</f>
        <v>30.721212121212115</v>
      </c>
      <c r="Q65" s="29"/>
      <c r="R65" s="14"/>
      <c r="S65" s="14"/>
      <c r="T65" s="14"/>
      <c r="U65" s="14"/>
    </row>
    <row r="66" spans="1:21" ht="13.5" customHeight="1">
      <c r="A66" s="154">
        <f>RANK(N66,$N$18:$N$423)</f>
        <v>49</v>
      </c>
      <c r="B66" s="148" t="s">
        <v>1492</v>
      </c>
      <c r="C66" s="148" t="s">
        <v>1934</v>
      </c>
      <c r="D66" s="149" t="s">
        <v>42</v>
      </c>
      <c r="E66" s="149" t="s">
        <v>38</v>
      </c>
      <c r="F66" s="149" t="s">
        <v>37</v>
      </c>
      <c r="G66" s="161">
        <f>VLOOKUP(B66,'Full FBS'!$B$18:$M$2049,6,0)</f>
        <v>0</v>
      </c>
      <c r="H66" s="161">
        <f>VLOOKUP(B66,'Full FBS'!$B$18:$M$2049,7,0)</f>
        <v>0</v>
      </c>
      <c r="I66" s="161">
        <f>VLOOKUP(B66,'Full FBS'!$B$18:$M$2049,8,0)</f>
        <v>0</v>
      </c>
      <c r="J66" s="161">
        <f>VLOOKUP(B66,'Full FBS'!$B$18:$M$2049,9,0)</f>
        <v>0</v>
      </c>
      <c r="K66" s="161">
        <f>VLOOKUP(B66,'Full FBS'!$B$18:$M$2049,10,0)</f>
        <v>24</v>
      </c>
      <c r="L66" s="161">
        <f>VLOOKUP(B66,'Full FBS'!$B$18:$M$2049,11,0)</f>
        <v>329</v>
      </c>
      <c r="M66" s="161">
        <f>VLOOKUP(B66,'Full FBS'!$B$18:$M$2049,12,0)</f>
        <v>3</v>
      </c>
      <c r="N66" s="153">
        <f>SUM(G66*$D$8+H66*$D$5+I66*$D$9+J66*$D$6+K66*$D$11+L66*$D$10+M66*$D$7)</f>
        <v>62.9</v>
      </c>
      <c r="O66" s="166">
        <f>VLOOKUP(B66, 'Full FBS'!$B$18:$P$2049, 14, FALSE)</f>
        <v>1</v>
      </c>
      <c r="P66" s="170">
        <f>SUM((((I66+L66)/1100*0.3)+(J66+M66)/12*0.35)+(K66/70)*0.35)*100</f>
        <v>29.722727272727273</v>
      </c>
      <c r="Q66" s="29"/>
      <c r="R66" s="14"/>
      <c r="S66" s="14"/>
      <c r="T66" s="14"/>
      <c r="U66" s="14"/>
    </row>
    <row r="67" spans="1:21" ht="13.5" customHeight="1">
      <c r="A67" s="154">
        <f>RANK(N67,$N$18:$N$423)</f>
        <v>50</v>
      </c>
      <c r="B67" s="148" t="s">
        <v>235</v>
      </c>
      <c r="C67" s="148" t="s">
        <v>405</v>
      </c>
      <c r="D67" s="149" t="s">
        <v>42</v>
      </c>
      <c r="E67" s="149" t="s">
        <v>34</v>
      </c>
      <c r="F67" s="149" t="s">
        <v>37</v>
      </c>
      <c r="G67" s="161">
        <f>VLOOKUP(B67,'Full FBS'!$B$18:$M$2049,6,0)</f>
        <v>0</v>
      </c>
      <c r="H67" s="161">
        <f>VLOOKUP(B67,'Full FBS'!$B$18:$M$2049,7,0)</f>
        <v>0</v>
      </c>
      <c r="I67" s="161">
        <f>VLOOKUP(B67,'Full FBS'!$B$18:$M$2049,8,0)</f>
        <v>0</v>
      </c>
      <c r="J67" s="161">
        <f>VLOOKUP(B67,'Full FBS'!$B$18:$M$2049,9,0)</f>
        <v>0</v>
      </c>
      <c r="K67" s="161">
        <f>VLOOKUP(B67,'Full FBS'!$B$18:$M$2049,10,0)</f>
        <v>26</v>
      </c>
      <c r="L67" s="161">
        <f>VLOOKUP(B67,'Full FBS'!$B$18:$M$2049,11,0)</f>
        <v>315</v>
      </c>
      <c r="M67" s="161">
        <f>VLOOKUP(B67,'Full FBS'!$B$18:$M$2049,12,0)</f>
        <v>3</v>
      </c>
      <c r="N67" s="153">
        <f>SUM(G67*$D$8+H67*$D$5+I67*$D$9+J67*$D$6+K67*$D$11+L67*$D$10+M67*$D$7)</f>
        <v>62.5</v>
      </c>
      <c r="O67" s="166">
        <f>VLOOKUP(B67, 'Full FBS'!$B$18:$P$2049, 14, FALSE)</f>
        <v>1</v>
      </c>
      <c r="P67" s="170">
        <f>SUM((((I67+L67)/1100*0.3)+(J67+M67)/12*0.35)+(K67/70)*0.35)*100</f>
        <v>30.34090909090909</v>
      </c>
      <c r="Q67" s="29"/>
      <c r="R67" s="14"/>
      <c r="S67" s="14"/>
      <c r="T67" s="14"/>
      <c r="U67" s="14"/>
    </row>
    <row r="68" spans="1:21" ht="13.5" customHeight="1">
      <c r="A68" s="154">
        <f>RANK(N68,$N$18:$N$423)</f>
        <v>51</v>
      </c>
      <c r="B68" s="148" t="s">
        <v>2124</v>
      </c>
      <c r="C68" s="148" t="s">
        <v>423</v>
      </c>
      <c r="D68" s="149" t="s">
        <v>42</v>
      </c>
      <c r="E68" s="149" t="s">
        <v>38</v>
      </c>
      <c r="F68" s="149" t="s">
        <v>337</v>
      </c>
      <c r="G68" s="161">
        <f>VLOOKUP(B68,'Full FBS'!$B$18:$M$2049,6,0)</f>
        <v>0</v>
      </c>
      <c r="H68" s="161">
        <f>VLOOKUP(B68,'Full FBS'!$B$18:$M$2049,7,0)</f>
        <v>0</v>
      </c>
      <c r="I68" s="161">
        <f>VLOOKUP(B68,'Full FBS'!$B$18:$M$2049,8,0)</f>
        <v>0</v>
      </c>
      <c r="J68" s="161">
        <f>VLOOKUP(B68,'Full FBS'!$B$18:$M$2049,9,0)</f>
        <v>0</v>
      </c>
      <c r="K68" s="161">
        <f>VLOOKUP(B68,'Full FBS'!$B$18:$M$2049,10,0)</f>
        <v>28</v>
      </c>
      <c r="L68" s="161">
        <f>VLOOKUP(B68,'Full FBS'!$B$18:$M$2049,11,0)</f>
        <v>301</v>
      </c>
      <c r="M68" s="161">
        <f>VLOOKUP(B68,'Full FBS'!$B$18:$M$2049,12,0)</f>
        <v>3</v>
      </c>
      <c r="N68" s="153">
        <f>SUM(G68*$D$8+H68*$D$5+I68*$D$9+J68*$D$6+K68*$D$11+L68*$D$10+M68*$D$7)</f>
        <v>62.1</v>
      </c>
      <c r="O68" s="166">
        <f>VLOOKUP(B68, 'Full FBS'!$B$18:$P$2049, 14, FALSE)</f>
        <v>1</v>
      </c>
      <c r="P68" s="170">
        <f>SUM((((I68+L68)/1100*0.3)+(J68+M68)/12*0.35)+(K68/70)*0.35)*100</f>
        <v>30.959090909090904</v>
      </c>
      <c r="Q68" s="29"/>
      <c r="R68" s="14"/>
      <c r="S68" s="14"/>
      <c r="T68" s="14"/>
      <c r="U68" s="14"/>
    </row>
    <row r="69" spans="1:21" ht="13.5" customHeight="1">
      <c r="A69" s="154">
        <f>RANK(N69,$N$18:$N$423)</f>
        <v>52</v>
      </c>
      <c r="B69" s="148" t="s">
        <v>1365</v>
      </c>
      <c r="C69" s="148" t="s">
        <v>1926</v>
      </c>
      <c r="D69" s="149" t="s">
        <v>42</v>
      </c>
      <c r="E69" s="149" t="s">
        <v>36</v>
      </c>
      <c r="F69" s="149" t="s">
        <v>336</v>
      </c>
      <c r="G69" s="161">
        <f>VLOOKUP(B69,'Full FBS'!$B$18:$M$2049,6,0)</f>
        <v>0</v>
      </c>
      <c r="H69" s="161">
        <f>VLOOKUP(B69,'Full FBS'!$B$18:$M$2049,7,0)</f>
        <v>0</v>
      </c>
      <c r="I69" s="161">
        <f>VLOOKUP(B69,'Full FBS'!$B$18:$M$2049,8,0)</f>
        <v>0</v>
      </c>
      <c r="J69" s="161">
        <f>VLOOKUP(B69,'Full FBS'!$B$18:$M$2049,9,0)</f>
        <v>0</v>
      </c>
      <c r="K69" s="161">
        <f>VLOOKUP(B69,'Full FBS'!$B$18:$M$2049,10,0)</f>
        <v>25</v>
      </c>
      <c r="L69" s="161">
        <f>VLOOKUP(B69,'Full FBS'!$B$18:$M$2049,11,0)</f>
        <v>313</v>
      </c>
      <c r="M69" s="161">
        <f>VLOOKUP(B69,'Full FBS'!$B$18:$M$2049,12,0)</f>
        <v>3</v>
      </c>
      <c r="N69" s="153">
        <f>SUM(G69*$D$8+H69*$D$5+I69*$D$9+J69*$D$6+K69*$D$11+L69*$D$10+M69*$D$7)</f>
        <v>61.8</v>
      </c>
      <c r="O69" s="166">
        <f>VLOOKUP(B69, 'Full FBS'!$B$18:$P$2049, 14, FALSE)</f>
        <v>1</v>
      </c>
      <c r="P69" s="170">
        <f>SUM((((I69+L69)/1100*0.3)+(J69+M69)/12*0.35)+(K69/70)*0.35)*100</f>
        <v>29.786363636363632</v>
      </c>
      <c r="Q69" s="29"/>
      <c r="R69" s="14"/>
      <c r="S69" s="14"/>
      <c r="T69" s="14"/>
      <c r="U69" s="14"/>
    </row>
    <row r="70" spans="1:21" ht="13.5" customHeight="1">
      <c r="A70" s="154">
        <f>RANK(N70,$N$18:$N$423)</f>
        <v>52</v>
      </c>
      <c r="B70" s="148" t="s">
        <v>1872</v>
      </c>
      <c r="C70" s="148" t="s">
        <v>1962</v>
      </c>
      <c r="D70" s="149" t="s">
        <v>42</v>
      </c>
      <c r="E70" s="149" t="s">
        <v>38</v>
      </c>
      <c r="F70" s="149" t="s">
        <v>41</v>
      </c>
      <c r="G70" s="161">
        <f>VLOOKUP(B70,'Full FBS'!$B$18:$M$2049,6,0)</f>
        <v>0</v>
      </c>
      <c r="H70" s="161">
        <f>VLOOKUP(B70,'Full FBS'!$B$18:$M$2049,7,0)</f>
        <v>0</v>
      </c>
      <c r="I70" s="161">
        <f>VLOOKUP(B70,'Full FBS'!$B$18:$M$2049,8,0)</f>
        <v>0</v>
      </c>
      <c r="J70" s="161">
        <f>VLOOKUP(B70,'Full FBS'!$B$18:$M$2049,9,0)</f>
        <v>0</v>
      </c>
      <c r="K70" s="161">
        <f>VLOOKUP(B70,'Full FBS'!$B$18:$M$2049,10,0)</f>
        <v>24</v>
      </c>
      <c r="L70" s="161">
        <f>VLOOKUP(B70,'Full FBS'!$B$18:$M$2049,11,0)</f>
        <v>318</v>
      </c>
      <c r="M70" s="161">
        <f>VLOOKUP(B70,'Full FBS'!$B$18:$M$2049,12,0)</f>
        <v>3</v>
      </c>
      <c r="N70" s="153">
        <f>SUM(G70*$D$8+H70*$D$5+I70*$D$9+J70*$D$6+K70*$D$11+L70*$D$10+M70*$D$7)</f>
        <v>61.8</v>
      </c>
      <c r="O70" s="166">
        <f>VLOOKUP(B70, 'Full FBS'!$B$18:$P$2049, 14, FALSE)</f>
        <v>1</v>
      </c>
      <c r="P70" s="170">
        <f>SUM((((I70+L70)/1100*0.3)+(J70+M70)/12*0.35)+(K70/70)*0.35)*100</f>
        <v>29.422727272727272</v>
      </c>
      <c r="Q70" s="29"/>
      <c r="R70" s="14"/>
      <c r="S70" s="14"/>
      <c r="T70" s="14"/>
      <c r="U70" s="14"/>
    </row>
    <row r="71" spans="1:21" ht="13.5" customHeight="1">
      <c r="A71" s="154">
        <f>RANK(N71,$N$18:$N$423)</f>
        <v>54</v>
      </c>
      <c r="B71" s="148" t="s">
        <v>636</v>
      </c>
      <c r="C71" s="148" t="s">
        <v>1918</v>
      </c>
      <c r="D71" s="149" t="s">
        <v>42</v>
      </c>
      <c r="E71" s="149" t="s">
        <v>34</v>
      </c>
      <c r="F71" s="149" t="s">
        <v>45</v>
      </c>
      <c r="G71" s="161">
        <f>VLOOKUP(B71,'Full FBS'!$B$18:$M$2049,6,0)</f>
        <v>0</v>
      </c>
      <c r="H71" s="161">
        <f>VLOOKUP(B71,'Full FBS'!$B$18:$M$2049,7,0)</f>
        <v>0</v>
      </c>
      <c r="I71" s="161">
        <f>VLOOKUP(B71,'Full FBS'!$B$18:$M$2049,8,0)</f>
        <v>0</v>
      </c>
      <c r="J71" s="161">
        <f>VLOOKUP(B71,'Full FBS'!$B$18:$M$2049,9,0)</f>
        <v>0</v>
      </c>
      <c r="K71" s="161">
        <f>VLOOKUP(B71,'Full FBS'!$B$18:$M$2049,10,0)</f>
        <v>27</v>
      </c>
      <c r="L71" s="161">
        <f>VLOOKUP(B71,'Full FBS'!$B$18:$M$2049,11,0)</f>
        <v>300</v>
      </c>
      <c r="M71" s="161">
        <f>VLOOKUP(B71,'Full FBS'!$B$18:$M$2049,12,0)</f>
        <v>3</v>
      </c>
      <c r="N71" s="153">
        <f>SUM(G71*$D$8+H71*$D$5+I71*$D$9+J71*$D$6+K71*$D$11+L71*$D$10+M71*$D$7)</f>
        <v>61.5</v>
      </c>
      <c r="O71" s="166">
        <f>VLOOKUP(B71, 'Full FBS'!$B$18:$P$2049, 14, FALSE)</f>
        <v>1</v>
      </c>
      <c r="P71" s="170">
        <f>SUM((((I71+L71)/1100*0.3)+(J71+M71)/12*0.35)+(K71/70)*0.35)*100</f>
        <v>30.431818181818183</v>
      </c>
      <c r="Q71" s="29"/>
      <c r="R71" s="14"/>
      <c r="S71" s="14"/>
      <c r="T71" s="14"/>
      <c r="U71" s="14"/>
    </row>
    <row r="72" spans="1:21" ht="13.5" customHeight="1">
      <c r="A72" s="154">
        <f>RANK(N72,$N$18:$N$423)</f>
        <v>54</v>
      </c>
      <c r="B72" s="148" t="s">
        <v>181</v>
      </c>
      <c r="C72" s="148" t="s">
        <v>1954</v>
      </c>
      <c r="D72" s="149" t="s">
        <v>42</v>
      </c>
      <c r="E72" s="149" t="s">
        <v>34</v>
      </c>
      <c r="F72" s="149" t="s">
        <v>336</v>
      </c>
      <c r="G72" s="161">
        <f>VLOOKUP(B72,'Full FBS'!$B$18:$M$2049,6,0)</f>
        <v>0</v>
      </c>
      <c r="H72" s="161">
        <f>VLOOKUP(B72,'Full FBS'!$B$18:$M$2049,7,0)</f>
        <v>0</v>
      </c>
      <c r="I72" s="161">
        <f>VLOOKUP(B72,'Full FBS'!$B$18:$M$2049,8,0)</f>
        <v>0</v>
      </c>
      <c r="J72" s="161">
        <f>VLOOKUP(B72,'Full FBS'!$B$18:$M$2049,9,0)</f>
        <v>0</v>
      </c>
      <c r="K72" s="161">
        <f>VLOOKUP(B72,'Full FBS'!$B$18:$M$2049,10,0)</f>
        <v>24</v>
      </c>
      <c r="L72" s="161">
        <f>VLOOKUP(B72,'Full FBS'!$B$18:$M$2049,11,0)</f>
        <v>255</v>
      </c>
      <c r="M72" s="161">
        <f>VLOOKUP(B72,'Full FBS'!$B$18:$M$2049,12,0)</f>
        <v>4</v>
      </c>
      <c r="N72" s="153">
        <f>SUM(G72*$D$8+H72*$D$5+I72*$D$9+J72*$D$6+K72*$D$11+L72*$D$10+M72*$D$7)</f>
        <v>61.5</v>
      </c>
      <c r="O72" s="166">
        <f>VLOOKUP(B72, 'Full FBS'!$B$18:$P$2049, 14, FALSE)</f>
        <v>1</v>
      </c>
      <c r="P72" s="170">
        <f>SUM((((I72+L72)/1100*0.3)+(J72+M72)/12*0.35)+(K72/70)*0.35)*100</f>
        <v>30.621212121212118</v>
      </c>
      <c r="Q72" s="29"/>
      <c r="R72" s="14"/>
      <c r="S72" s="14"/>
      <c r="T72" s="14"/>
      <c r="U72" s="14"/>
    </row>
    <row r="73" spans="1:21" ht="13.5" customHeight="1">
      <c r="A73" s="154">
        <f>RANK(N73,$N$18:$N$423)</f>
        <v>56</v>
      </c>
      <c r="B73" s="148" t="s">
        <v>284</v>
      </c>
      <c r="C73" s="148" t="s">
        <v>430</v>
      </c>
      <c r="D73" s="149" t="s">
        <v>42</v>
      </c>
      <c r="E73" s="149" t="s">
        <v>34</v>
      </c>
      <c r="F73" s="149" t="s">
        <v>45</v>
      </c>
      <c r="G73" s="161">
        <f>VLOOKUP(B73,'Full FBS'!$B$18:$M$2049,6,0)</f>
        <v>0</v>
      </c>
      <c r="H73" s="161">
        <f>VLOOKUP(B73,'Full FBS'!$B$18:$M$2049,7,0)</f>
        <v>0</v>
      </c>
      <c r="I73" s="161">
        <f>VLOOKUP(B73,'Full FBS'!$B$18:$M$2049,8,0)</f>
        <v>0</v>
      </c>
      <c r="J73" s="161">
        <f>VLOOKUP(B73,'Full FBS'!$B$18:$M$2049,9,0)</f>
        <v>0</v>
      </c>
      <c r="K73" s="161">
        <f>VLOOKUP(B73,'Full FBS'!$B$18:$M$2049,10,0)</f>
        <v>24</v>
      </c>
      <c r="L73" s="161">
        <f>VLOOKUP(B73,'Full FBS'!$B$18:$M$2049,11,0)</f>
        <v>308</v>
      </c>
      <c r="M73" s="161">
        <f>VLOOKUP(B73,'Full FBS'!$B$18:$M$2049,12,0)</f>
        <v>3</v>
      </c>
      <c r="N73" s="153">
        <f>SUM(G73*$D$8+H73*$D$5+I73*$D$9+J73*$D$6+K73*$D$11+L73*$D$10+M73*$D$7)</f>
        <v>60.8</v>
      </c>
      <c r="O73" s="166">
        <f>VLOOKUP(B73, 'Full FBS'!$B$18:$P$2049, 14, FALSE)</f>
        <v>1</v>
      </c>
      <c r="P73" s="170">
        <f>SUM((((I73+L73)/1100*0.3)+(J73+M73)/12*0.35)+(K73/70)*0.35)*100</f>
        <v>29.15</v>
      </c>
      <c r="Q73" s="29"/>
      <c r="R73" s="14"/>
      <c r="S73" s="14"/>
      <c r="T73" s="14"/>
      <c r="U73" s="14"/>
    </row>
    <row r="74" spans="1:21" ht="13.5" customHeight="1">
      <c r="A74" s="154">
        <f>RANK(N74,$N$18:$N$423)</f>
        <v>57</v>
      </c>
      <c r="B74" s="148" t="s">
        <v>1616</v>
      </c>
      <c r="C74" s="148" t="s">
        <v>410</v>
      </c>
      <c r="D74" s="149" t="s">
        <v>42</v>
      </c>
      <c r="E74" s="149" t="s">
        <v>36</v>
      </c>
      <c r="F74" s="149" t="s">
        <v>337</v>
      </c>
      <c r="G74" s="161">
        <f>VLOOKUP(B74,'Full FBS'!$B$18:$M$2049,6,0)</f>
        <v>0</v>
      </c>
      <c r="H74" s="161">
        <f>VLOOKUP(B74,'Full FBS'!$B$18:$M$2049,7,0)</f>
        <v>0</v>
      </c>
      <c r="I74" s="161">
        <f>VLOOKUP(B74,'Full FBS'!$B$18:$M$2049,8,0)</f>
        <v>0</v>
      </c>
      <c r="J74" s="161">
        <f>VLOOKUP(B74,'Full FBS'!$B$18:$M$2049,9,0)</f>
        <v>0</v>
      </c>
      <c r="K74" s="161">
        <f>VLOOKUP(B74,'Full FBS'!$B$18:$M$2049,10,0)</f>
        <v>34</v>
      </c>
      <c r="L74" s="161">
        <f>VLOOKUP(B74,'Full FBS'!$B$18:$M$2049,11,0)</f>
        <v>316</v>
      </c>
      <c r="M74" s="161">
        <f>VLOOKUP(B74,'Full FBS'!$B$18:$M$2049,12,0)</f>
        <v>2</v>
      </c>
      <c r="N74" s="153">
        <f>SUM(G74*$D$8+H74*$D$5+I74*$D$9+J74*$D$6+K74*$D$11+L74*$D$10+M74*$D$7)</f>
        <v>60.6</v>
      </c>
      <c r="O74" s="166">
        <f>VLOOKUP(B74, 'Full FBS'!$B$18:$P$2049, 14, FALSE)</f>
        <v>1</v>
      </c>
      <c r="P74" s="170">
        <f>SUM((((I74+L74)/1100*0.3)+(J74+M74)/12*0.35)+(K74/70)*0.35)*100</f>
        <v>31.451515151515153</v>
      </c>
      <c r="Q74" s="29"/>
      <c r="R74" s="14"/>
      <c r="S74" s="14"/>
      <c r="T74" s="14"/>
      <c r="U74" s="14"/>
    </row>
    <row r="75" spans="1:21" ht="13.5" customHeight="1">
      <c r="A75" s="154">
        <f>RANK(N75,$N$18:$N$423)</f>
        <v>58</v>
      </c>
      <c r="B75" s="148" t="s">
        <v>1216</v>
      </c>
      <c r="C75" s="148" t="s">
        <v>1915</v>
      </c>
      <c r="D75" s="149" t="s">
        <v>42</v>
      </c>
      <c r="E75" s="149" t="s">
        <v>36</v>
      </c>
      <c r="F75" s="149" t="s">
        <v>35</v>
      </c>
      <c r="G75" s="161">
        <f>VLOOKUP(B75,'Full FBS'!$B$18:$M$2049,6,0)</f>
        <v>0</v>
      </c>
      <c r="H75" s="161">
        <f>VLOOKUP(B75,'Full FBS'!$B$18:$M$2049,7,0)</f>
        <v>0</v>
      </c>
      <c r="I75" s="161">
        <f>VLOOKUP(B75,'Full FBS'!$B$18:$M$2049,8,0)</f>
        <v>0</v>
      </c>
      <c r="J75" s="161">
        <f>VLOOKUP(B75,'Full FBS'!$B$18:$M$2049,9,0)</f>
        <v>0</v>
      </c>
      <c r="K75" s="161">
        <f>VLOOKUP(B75,'Full FBS'!$B$18:$M$2049,10,0)</f>
        <v>26</v>
      </c>
      <c r="L75" s="161">
        <f>VLOOKUP(B75,'Full FBS'!$B$18:$M$2049,11,0)</f>
        <v>294</v>
      </c>
      <c r="M75" s="161">
        <f>VLOOKUP(B75,'Full FBS'!$B$18:$M$2049,12,0)</f>
        <v>3</v>
      </c>
      <c r="N75" s="153">
        <f>SUM(G75*$D$8+H75*$D$5+I75*$D$9+J75*$D$6+K75*$D$11+L75*$D$10+M75*$D$7)</f>
        <v>60.400000000000006</v>
      </c>
      <c r="O75" s="166">
        <f>VLOOKUP(B75, 'Full FBS'!$B$18:$P$2049, 14, FALSE)</f>
        <v>1</v>
      </c>
      <c r="P75" s="170">
        <f>SUM((((I75+L75)/1100*0.3)+(J75+M75)/12*0.35)+(K75/70)*0.35)*100</f>
        <v>29.768181818181816</v>
      </c>
      <c r="Q75" s="29"/>
      <c r="R75" s="14"/>
      <c r="S75" s="14"/>
      <c r="T75" s="14"/>
      <c r="U75" s="14"/>
    </row>
    <row r="76" spans="1:21" ht="13.5" customHeight="1">
      <c r="A76" s="154">
        <f>RANK(N76,$N$18:$N$423)</f>
        <v>59</v>
      </c>
      <c r="B76" s="148" t="s">
        <v>144</v>
      </c>
      <c r="C76" s="148" t="s">
        <v>1950</v>
      </c>
      <c r="D76" s="149" t="s">
        <v>42</v>
      </c>
      <c r="E76" s="149" t="s">
        <v>34</v>
      </c>
      <c r="F76" s="149" t="s">
        <v>37</v>
      </c>
      <c r="G76" s="161">
        <f>VLOOKUP(B76,'Full FBS'!$B$18:$M$2049,6,0)</f>
        <v>0</v>
      </c>
      <c r="H76" s="161">
        <f>VLOOKUP(B76,'Full FBS'!$B$18:$M$2049,7,0)</f>
        <v>0</v>
      </c>
      <c r="I76" s="161">
        <f>VLOOKUP(B76,'Full FBS'!$B$18:$M$2049,8,0)</f>
        <v>0</v>
      </c>
      <c r="J76" s="161">
        <f>VLOOKUP(B76,'Full FBS'!$B$18:$M$2049,9,0)</f>
        <v>0</v>
      </c>
      <c r="K76" s="161">
        <f>VLOOKUP(B76,'Full FBS'!$B$18:$M$2049,10,0)</f>
        <v>30</v>
      </c>
      <c r="L76" s="161">
        <f>VLOOKUP(B76,'Full FBS'!$B$18:$M$2049,11,0)</f>
        <v>324</v>
      </c>
      <c r="M76" s="161">
        <f>VLOOKUP(B76,'Full FBS'!$B$18:$M$2049,12,0)</f>
        <v>2</v>
      </c>
      <c r="N76" s="153">
        <f>SUM(G76*$D$8+H76*$D$5+I76*$D$9+J76*$D$6+K76*$D$11+L76*$D$10+M76*$D$7)</f>
        <v>59.4</v>
      </c>
      <c r="O76" s="166">
        <f>VLOOKUP(B76, 'Full FBS'!$B$18:$P$2049, 14, FALSE)</f>
        <v>1</v>
      </c>
      <c r="P76" s="170">
        <f>SUM((((I76+L76)/1100*0.3)+(J76+M76)/12*0.35)+(K76/70)*0.35)*100</f>
        <v>29.669696969696968</v>
      </c>
      <c r="Q76" s="29"/>
      <c r="R76" s="14"/>
      <c r="S76" s="14"/>
      <c r="T76" s="14"/>
      <c r="U76" s="14"/>
    </row>
    <row r="77" spans="1:21" ht="13.5" customHeight="1">
      <c r="A77" s="154">
        <f>RANK(N77,$N$18:$N$423)</f>
        <v>60</v>
      </c>
      <c r="B77" s="148" t="s">
        <v>939</v>
      </c>
      <c r="C77" s="148" t="s">
        <v>447</v>
      </c>
      <c r="D77" s="149" t="s">
        <v>42</v>
      </c>
      <c r="E77" s="149" t="s">
        <v>34</v>
      </c>
      <c r="F77" s="149" t="s">
        <v>1966</v>
      </c>
      <c r="G77" s="161">
        <f>VLOOKUP(B77,'Full FBS'!$B$18:$M$2049,6,0)</f>
        <v>0</v>
      </c>
      <c r="H77" s="161">
        <f>VLOOKUP(B77,'Full FBS'!$B$18:$M$2049,7,0)</f>
        <v>0</v>
      </c>
      <c r="I77" s="161">
        <f>VLOOKUP(B77,'Full FBS'!$B$18:$M$2049,8,0)</f>
        <v>0</v>
      </c>
      <c r="J77" s="161">
        <f>VLOOKUP(B77,'Full FBS'!$B$18:$M$2049,9,0)</f>
        <v>0</v>
      </c>
      <c r="K77" s="161">
        <f>VLOOKUP(B77,'Full FBS'!$B$18:$M$2049,10,0)</f>
        <v>25</v>
      </c>
      <c r="L77" s="161">
        <f>VLOOKUP(B77,'Full FBS'!$B$18:$M$2049,11,0)</f>
        <v>276</v>
      </c>
      <c r="M77" s="161">
        <f>VLOOKUP(B77,'Full FBS'!$B$18:$M$2049,12,0)</f>
        <v>3</v>
      </c>
      <c r="N77" s="153">
        <f>SUM(G77*$D$8+H77*$D$5+I77*$D$9+J77*$D$6+K77*$D$11+L77*$D$10+M77*$D$7)</f>
        <v>58.1</v>
      </c>
      <c r="O77" s="166">
        <f>VLOOKUP(B77, 'Full FBS'!$B$18:$P$2049, 14, FALSE)</f>
        <v>1</v>
      </c>
      <c r="P77" s="170">
        <f>SUM((((I77+L77)/1100*0.3)+(J77+M77)/12*0.35)+(K77/70)*0.35)*100</f>
        <v>28.777272727272731</v>
      </c>
      <c r="Q77" s="29"/>
      <c r="R77" s="14"/>
      <c r="S77" s="14"/>
      <c r="T77" s="14"/>
      <c r="U77" s="14"/>
    </row>
    <row r="78" spans="1:21" ht="13.5" customHeight="1">
      <c r="A78" s="154">
        <f>RANK(N78,$N$18:$N$423)</f>
        <v>61</v>
      </c>
      <c r="B78" s="148" t="s">
        <v>2149</v>
      </c>
      <c r="C78" s="148" t="s">
        <v>1064</v>
      </c>
      <c r="D78" s="149" t="s">
        <v>42</v>
      </c>
      <c r="E78" s="149" t="s">
        <v>34</v>
      </c>
      <c r="F78" s="149" t="s">
        <v>335</v>
      </c>
      <c r="G78" s="161">
        <f>VLOOKUP(B78,'Full FBS'!$B$18:$M$2049,6,0)</f>
        <v>0</v>
      </c>
      <c r="H78" s="161">
        <f>VLOOKUP(B78,'Full FBS'!$B$18:$M$2049,7,0)</f>
        <v>0</v>
      </c>
      <c r="I78" s="161">
        <f>VLOOKUP(B78,'Full FBS'!$B$18:$M$2049,8,0)</f>
        <v>0</v>
      </c>
      <c r="J78" s="161">
        <f>VLOOKUP(B78,'Full FBS'!$B$18:$M$2049,9,0)</f>
        <v>0</v>
      </c>
      <c r="K78" s="161">
        <f>VLOOKUP(B78,'Full FBS'!$B$18:$M$2049,10,0)</f>
        <v>23</v>
      </c>
      <c r="L78" s="161">
        <f>VLOOKUP(B78,'Full FBS'!$B$18:$M$2049,11,0)</f>
        <v>285</v>
      </c>
      <c r="M78" s="161">
        <f>VLOOKUP(B78,'Full FBS'!$B$18:$M$2049,12,0)</f>
        <v>3</v>
      </c>
      <c r="N78" s="153">
        <f>SUM(G78*$D$8+H78*$D$5+I78*$D$9+J78*$D$6+K78*$D$11+L78*$D$10+M78*$D$7)</f>
        <v>58</v>
      </c>
      <c r="O78" s="166">
        <f>VLOOKUP(B78, 'Full FBS'!$B$18:$P$2049, 14, FALSE)</f>
        <v>1</v>
      </c>
      <c r="P78" s="170">
        <f>SUM((((I78+L78)/1100*0.3)+(J78+M78)/12*0.35)+(K78/70)*0.35)*100</f>
        <v>28.02272727272727</v>
      </c>
      <c r="Q78" s="29"/>
      <c r="R78" s="14"/>
      <c r="S78" s="14"/>
      <c r="T78" s="14"/>
      <c r="U78" s="14"/>
    </row>
    <row r="79" spans="1:21" ht="13.5" customHeight="1">
      <c r="A79" s="154">
        <f>RANK(N79,$N$18:$N$423)</f>
        <v>62</v>
      </c>
      <c r="B79" s="148" t="s">
        <v>1496</v>
      </c>
      <c r="C79" s="148" t="s">
        <v>433</v>
      </c>
      <c r="D79" s="149" t="s">
        <v>42</v>
      </c>
      <c r="E79" s="149" t="s">
        <v>36</v>
      </c>
      <c r="F79" s="149" t="s">
        <v>37</v>
      </c>
      <c r="G79" s="161">
        <f>VLOOKUP(B79,'Full FBS'!$B$18:$M$2049,6,0)</f>
        <v>0</v>
      </c>
      <c r="H79" s="161">
        <f>VLOOKUP(B79,'Full FBS'!$B$18:$M$2049,7,0)</f>
        <v>0</v>
      </c>
      <c r="I79" s="161">
        <f>VLOOKUP(B79,'Full FBS'!$B$18:$M$2049,8,0)</f>
        <v>0</v>
      </c>
      <c r="J79" s="161">
        <f>VLOOKUP(B79,'Full FBS'!$B$18:$M$2049,9,0)</f>
        <v>0</v>
      </c>
      <c r="K79" s="161">
        <f>VLOOKUP(B79,'Full FBS'!$B$18:$M$2049,10,0)</f>
        <v>23</v>
      </c>
      <c r="L79" s="161">
        <f>VLOOKUP(B79,'Full FBS'!$B$18:$M$2049,11,0)</f>
        <v>278</v>
      </c>
      <c r="M79" s="161">
        <f>VLOOKUP(B79,'Full FBS'!$B$18:$M$2049,12,0)</f>
        <v>3</v>
      </c>
      <c r="N79" s="153">
        <f>SUM(G79*$D$8+H79*$D$5+I79*$D$9+J79*$D$6+K79*$D$11+L79*$D$10+M79*$D$7)</f>
        <v>57.3</v>
      </c>
      <c r="O79" s="166">
        <f>VLOOKUP(B79, 'Full FBS'!$B$18:$P$2049, 14, FALSE)</f>
        <v>1</v>
      </c>
      <c r="P79" s="170">
        <f>SUM((((I79+L79)/1100*0.3)+(J79+M79)/12*0.35)+(K79/70)*0.35)*100</f>
        <v>27.831818181818178</v>
      </c>
      <c r="Q79" s="29"/>
      <c r="R79" s="14"/>
      <c r="S79" s="14"/>
      <c r="T79" s="14"/>
      <c r="U79" s="14"/>
    </row>
    <row r="80" spans="1:21" ht="13.5" customHeight="1">
      <c r="A80" s="154">
        <f>RANK(N80,$N$18:$N$423)</f>
        <v>63</v>
      </c>
      <c r="B80" s="148" t="s">
        <v>2075</v>
      </c>
      <c r="C80" s="148" t="s">
        <v>418</v>
      </c>
      <c r="D80" s="149" t="s">
        <v>42</v>
      </c>
      <c r="E80" s="149" t="s">
        <v>34</v>
      </c>
      <c r="F80" s="149" t="s">
        <v>37</v>
      </c>
      <c r="G80" s="161">
        <f>VLOOKUP(B80,'Full FBS'!$B$18:$M$2049,6,0)</f>
        <v>0</v>
      </c>
      <c r="H80" s="161">
        <f>VLOOKUP(B80,'Full FBS'!$B$18:$M$2049,7,0)</f>
        <v>0</v>
      </c>
      <c r="I80" s="161">
        <f>VLOOKUP(B80,'Full FBS'!$B$18:$M$2049,8,0)</f>
        <v>39</v>
      </c>
      <c r="J80" s="161">
        <f>VLOOKUP(B80,'Full FBS'!$B$18:$M$2049,9,0)</f>
        <v>1</v>
      </c>
      <c r="K80" s="161">
        <f>VLOOKUP(B80,'Full FBS'!$B$18:$M$2049,10,0)</f>
        <v>21</v>
      </c>
      <c r="L80" s="161">
        <f>VLOOKUP(B80,'Full FBS'!$B$18:$M$2049,11,0)</f>
        <v>244</v>
      </c>
      <c r="M80" s="161">
        <f>VLOOKUP(B80,'Full FBS'!$B$18:$M$2049,12,0)</f>
        <v>2</v>
      </c>
      <c r="N80" s="153">
        <f>SUM(G80*$D$8+H80*$D$5+I80*$D$9+J80*$D$6+K80*$D$11+L80*$D$10+M80*$D$7)</f>
        <v>56.8</v>
      </c>
      <c r="O80" s="166">
        <f>VLOOKUP(B80, 'Full FBS'!$B$18:$P$2049, 14, FALSE)</f>
        <v>1</v>
      </c>
      <c r="P80" s="170">
        <f>SUM((((I80+L80)/1100*0.3)+(J80+M80)/12*0.35)+(K80/70)*0.35)*100</f>
        <v>26.968181818181812</v>
      </c>
      <c r="Q80" s="29"/>
      <c r="R80" s="14"/>
      <c r="S80" s="14"/>
      <c r="T80" s="14"/>
      <c r="U80" s="14"/>
    </row>
    <row r="81" spans="1:21" ht="13.5" customHeight="1">
      <c r="A81" s="154">
        <f>RANK(N81,$N$18:$N$423)</f>
        <v>64</v>
      </c>
      <c r="B81" s="148" t="s">
        <v>360</v>
      </c>
      <c r="C81" s="148" t="s">
        <v>429</v>
      </c>
      <c r="D81" s="149" t="s">
        <v>42</v>
      </c>
      <c r="E81" s="149" t="s">
        <v>38</v>
      </c>
      <c r="F81" s="149" t="s">
        <v>336</v>
      </c>
      <c r="G81" s="161">
        <f>VLOOKUP(B81,'Full FBS'!$B$18:$M$2049,6,0)</f>
        <v>0</v>
      </c>
      <c r="H81" s="161">
        <f>VLOOKUP(B81,'Full FBS'!$B$18:$M$2049,7,0)</f>
        <v>0</v>
      </c>
      <c r="I81" s="161">
        <f>VLOOKUP(B81,'Full FBS'!$B$18:$M$2049,8,0)</f>
        <v>0</v>
      </c>
      <c r="J81" s="161">
        <f>VLOOKUP(B81,'Full FBS'!$B$18:$M$2049,9,0)</f>
        <v>0</v>
      </c>
      <c r="K81" s="161">
        <f>VLOOKUP(B81,'Full FBS'!$B$18:$M$2049,10,0)</f>
        <v>26</v>
      </c>
      <c r="L81" s="161">
        <f>VLOOKUP(B81,'Full FBS'!$B$18:$M$2049,11,0)</f>
        <v>312</v>
      </c>
      <c r="M81" s="161">
        <f>VLOOKUP(B81,'Full FBS'!$B$18:$M$2049,12,0)</f>
        <v>2</v>
      </c>
      <c r="N81" s="153">
        <f>SUM(G81*$D$8+H81*$D$5+I81*$D$9+J81*$D$6+K81*$D$11+L81*$D$10+M81*$D$7)</f>
        <v>56.2</v>
      </c>
      <c r="O81" s="166">
        <f>VLOOKUP(B81, 'Full FBS'!$B$18:$P$2049, 14, FALSE)</f>
        <v>1</v>
      </c>
      <c r="P81" s="170">
        <f>SUM((((I81+L81)/1100*0.3)+(J81+M81)/12*0.35)+(K81/70)*0.35)*100</f>
        <v>27.342424242424247</v>
      </c>
      <c r="Q81" s="29"/>
      <c r="R81" s="14"/>
      <c r="S81" s="14"/>
      <c r="T81" s="14"/>
      <c r="U81" s="14"/>
    </row>
    <row r="82" spans="1:21" ht="13.5" customHeight="1">
      <c r="A82" s="154">
        <f>RANK(N82,$N$18:$N$423)</f>
        <v>65</v>
      </c>
      <c r="B82" s="148" t="s">
        <v>1026</v>
      </c>
      <c r="C82" s="148" t="s">
        <v>1961</v>
      </c>
      <c r="D82" s="149" t="s">
        <v>42</v>
      </c>
      <c r="E82" s="149" t="s">
        <v>38</v>
      </c>
      <c r="F82" s="149" t="s">
        <v>48</v>
      </c>
      <c r="G82" s="161">
        <f>VLOOKUP(B82,'Full FBS'!$B$18:$M$2049,6,0)</f>
        <v>0</v>
      </c>
      <c r="H82" s="161">
        <f>VLOOKUP(B82,'Full FBS'!$B$18:$M$2049,7,0)</f>
        <v>0</v>
      </c>
      <c r="I82" s="161">
        <f>VLOOKUP(B82,'Full FBS'!$B$18:$M$2049,8,0)</f>
        <v>0</v>
      </c>
      <c r="J82" s="161">
        <f>VLOOKUP(B82,'Full FBS'!$B$18:$M$2049,9,0)</f>
        <v>0</v>
      </c>
      <c r="K82" s="161">
        <f>VLOOKUP(B82,'Full FBS'!$B$18:$M$2049,10,0)</f>
        <v>22</v>
      </c>
      <c r="L82" s="161">
        <f>VLOOKUP(B82,'Full FBS'!$B$18:$M$2049,11,0)</f>
        <v>267</v>
      </c>
      <c r="M82" s="161">
        <f>VLOOKUP(B82,'Full FBS'!$B$18:$M$2049,12,0)</f>
        <v>3</v>
      </c>
      <c r="N82" s="153">
        <f>SUM(G82*$D$8+H82*$D$5+I82*$D$9+J82*$D$6+K82*$D$11+L82*$D$10+M82*$D$7)</f>
        <v>55.7</v>
      </c>
      <c r="O82" s="166">
        <f>VLOOKUP(B82, 'Full FBS'!$B$18:$P$2049, 14, FALSE)</f>
        <v>1</v>
      </c>
      <c r="P82" s="170">
        <f>SUM((((I82+L82)/1100*0.3)+(J82+M82)/12*0.35)+(K82/70)*0.35)*100</f>
        <v>27.031818181818178</v>
      </c>
      <c r="Q82" s="29"/>
      <c r="R82" s="14"/>
      <c r="S82" s="14"/>
      <c r="T82" s="14"/>
      <c r="U82" s="14"/>
    </row>
    <row r="83" spans="1:21" ht="13.5" customHeight="1">
      <c r="A83" s="154">
        <f>RANK(N83,$N$18:$N$423)</f>
        <v>66</v>
      </c>
      <c r="B83" s="148" t="s">
        <v>1199</v>
      </c>
      <c r="C83" s="148" t="s">
        <v>1913</v>
      </c>
      <c r="D83" s="149" t="s">
        <v>42</v>
      </c>
      <c r="E83" s="149" t="s">
        <v>38</v>
      </c>
      <c r="F83" s="149" t="s">
        <v>336</v>
      </c>
      <c r="G83" s="161">
        <f>VLOOKUP(B83,'Full FBS'!$B$18:$M$2049,6,0)</f>
        <v>0</v>
      </c>
      <c r="H83" s="161">
        <f>VLOOKUP(B83,'Full FBS'!$B$18:$M$2049,7,0)</f>
        <v>0</v>
      </c>
      <c r="I83" s="161">
        <f>VLOOKUP(B83,'Full FBS'!$B$18:$M$2049,8,0)</f>
        <v>0</v>
      </c>
      <c r="J83" s="161">
        <f>VLOOKUP(B83,'Full FBS'!$B$18:$M$2049,9,0)</f>
        <v>0</v>
      </c>
      <c r="K83" s="161">
        <f>VLOOKUP(B83,'Full FBS'!$B$18:$M$2049,10,0)</f>
        <v>22</v>
      </c>
      <c r="L83" s="161">
        <f>VLOOKUP(B83,'Full FBS'!$B$18:$M$2049,11,0)</f>
        <v>265</v>
      </c>
      <c r="M83" s="161">
        <f>VLOOKUP(B83,'Full FBS'!$B$18:$M$2049,12,0)</f>
        <v>3</v>
      </c>
      <c r="N83" s="153">
        <f>SUM(G83*$D$8+H83*$D$5+I83*$D$9+J83*$D$6+K83*$D$11+L83*$D$10+M83*$D$7)</f>
        <v>55.5</v>
      </c>
      <c r="O83" s="166">
        <f>VLOOKUP(B83, 'Full FBS'!$B$18:$P$2049, 14, FALSE)</f>
        <v>1</v>
      </c>
      <c r="P83" s="170">
        <f>SUM((((I83+L83)/1100*0.3)+(J83+M83)/12*0.35)+(K83/70)*0.35)*100</f>
        <v>26.977272727272727</v>
      </c>
      <c r="Q83" s="29"/>
      <c r="R83" s="14"/>
      <c r="S83" s="14"/>
      <c r="T83" s="14"/>
      <c r="U83" s="14"/>
    </row>
    <row r="84" spans="1:21" ht="13.5" customHeight="1">
      <c r="A84" s="154">
        <f>RANK(N84,$N$18:$N$423)</f>
        <v>66</v>
      </c>
      <c r="B84" s="148" t="s">
        <v>320</v>
      </c>
      <c r="C84" s="148" t="s">
        <v>62</v>
      </c>
      <c r="D84" s="149" t="s">
        <v>42</v>
      </c>
      <c r="E84" s="149" t="s">
        <v>34</v>
      </c>
      <c r="F84" s="149" t="s">
        <v>47</v>
      </c>
      <c r="G84" s="161">
        <f>VLOOKUP(B84,'Full FBS'!$B$18:$M$2049,6,0)</f>
        <v>0</v>
      </c>
      <c r="H84" s="161">
        <f>VLOOKUP(B84,'Full FBS'!$B$18:$M$2049,7,0)</f>
        <v>0</v>
      </c>
      <c r="I84" s="161">
        <f>VLOOKUP(B84,'Full FBS'!$B$18:$M$2049,8,0)</f>
        <v>0</v>
      </c>
      <c r="J84" s="161">
        <f>VLOOKUP(B84,'Full FBS'!$B$18:$M$2049,9,0)</f>
        <v>0</v>
      </c>
      <c r="K84" s="161">
        <f>VLOOKUP(B84,'Full FBS'!$B$18:$M$2049,10,0)</f>
        <v>27</v>
      </c>
      <c r="L84" s="161">
        <f>VLOOKUP(B84,'Full FBS'!$B$18:$M$2049,11,0)</f>
        <v>300</v>
      </c>
      <c r="M84" s="161">
        <f>VLOOKUP(B84,'Full FBS'!$B$18:$M$2049,12,0)</f>
        <v>2</v>
      </c>
      <c r="N84" s="153">
        <f>SUM(G84*$D$8+H84*$D$5+I84*$D$9+J84*$D$6+K84*$D$11+L84*$D$10+M84*$D$7)</f>
        <v>55.5</v>
      </c>
      <c r="O84" s="166">
        <f>VLOOKUP(B84, 'Full FBS'!$B$18:$P$2049, 14, FALSE)</f>
        <v>1</v>
      </c>
      <c r="P84" s="170">
        <f>SUM((((I84+L84)/1100*0.3)+(J84+M84)/12*0.35)+(K84/70)*0.35)*100</f>
        <v>27.515151515151516</v>
      </c>
      <c r="Q84" s="29"/>
      <c r="R84" s="14"/>
      <c r="S84" s="14"/>
      <c r="T84" s="14"/>
      <c r="U84" s="14"/>
    </row>
    <row r="85" spans="1:21" ht="13.5" customHeight="1">
      <c r="A85" s="154">
        <f>RANK(N85,$N$18:$N$423)</f>
        <v>68</v>
      </c>
      <c r="B85" s="148" t="s">
        <v>141</v>
      </c>
      <c r="C85" s="148" t="s">
        <v>1959</v>
      </c>
      <c r="D85" s="149" t="s">
        <v>42</v>
      </c>
      <c r="E85" s="149" t="s">
        <v>34</v>
      </c>
      <c r="F85" s="149" t="s">
        <v>45</v>
      </c>
      <c r="G85" s="161">
        <f>VLOOKUP(B85,'Full FBS'!$B$18:$M$2049,6,0)</f>
        <v>0</v>
      </c>
      <c r="H85" s="161">
        <f>VLOOKUP(B85,'Full FBS'!$B$18:$M$2049,7,0)</f>
        <v>0</v>
      </c>
      <c r="I85" s="161">
        <f>VLOOKUP(B85,'Full FBS'!$B$18:$M$2049,8,0)</f>
        <v>0</v>
      </c>
      <c r="J85" s="161">
        <f>VLOOKUP(B85,'Full FBS'!$B$18:$M$2049,9,0)</f>
        <v>0</v>
      </c>
      <c r="K85" s="161">
        <f>VLOOKUP(B85,'Full FBS'!$B$18:$M$2049,10,0)</f>
        <v>26</v>
      </c>
      <c r="L85" s="161">
        <f>VLOOKUP(B85,'Full FBS'!$B$18:$M$2049,11,0)</f>
        <v>303</v>
      </c>
      <c r="M85" s="161">
        <f>VLOOKUP(B85,'Full FBS'!$B$18:$M$2049,12,0)</f>
        <v>2</v>
      </c>
      <c r="N85" s="153">
        <f>SUM(G85*$D$8+H85*$D$5+I85*$D$9+J85*$D$6+K85*$D$11+L85*$D$10+M85*$D$7)</f>
        <v>55.3</v>
      </c>
      <c r="O85" s="166">
        <f>VLOOKUP(B85, 'Full FBS'!$B$18:$P$2049, 14, FALSE)</f>
        <v>1</v>
      </c>
      <c r="P85" s="170">
        <f>SUM((((I85+L85)/1100*0.3)+(J85+M85)/12*0.35)+(K85/70)*0.35)*100</f>
        <v>27.096969696969698</v>
      </c>
      <c r="Q85" s="29"/>
      <c r="R85" s="14"/>
      <c r="S85" s="14"/>
      <c r="T85" s="14"/>
      <c r="U85" s="14"/>
    </row>
    <row r="86" spans="1:21" ht="13.5" customHeight="1">
      <c r="A86" s="154">
        <f>RANK(N86,$N$18:$N$423)</f>
        <v>69</v>
      </c>
      <c r="B86" s="148" t="s">
        <v>641</v>
      </c>
      <c r="C86" s="148" t="s">
        <v>1919</v>
      </c>
      <c r="D86" s="149" t="s">
        <v>42</v>
      </c>
      <c r="E86" s="149" t="s">
        <v>34</v>
      </c>
      <c r="F86" s="149" t="s">
        <v>35</v>
      </c>
      <c r="G86" s="161">
        <f>VLOOKUP(B86,'Full FBS'!$B$18:$M$2049,6,0)</f>
        <v>0</v>
      </c>
      <c r="H86" s="161">
        <f>VLOOKUP(B86,'Full FBS'!$B$18:$M$2049,7,0)</f>
        <v>0</v>
      </c>
      <c r="I86" s="161">
        <f>VLOOKUP(B86,'Full FBS'!$B$18:$M$2049,8,0)</f>
        <v>0</v>
      </c>
      <c r="J86" s="161">
        <f>VLOOKUP(B86,'Full FBS'!$B$18:$M$2049,9,0)</f>
        <v>0</v>
      </c>
      <c r="K86" s="161">
        <f>VLOOKUP(B86,'Full FBS'!$B$18:$M$2049,10,0)</f>
        <v>21</v>
      </c>
      <c r="L86" s="161">
        <f>VLOOKUP(B86,'Full FBS'!$B$18:$M$2049,11,0)</f>
        <v>256</v>
      </c>
      <c r="M86" s="161">
        <f>VLOOKUP(B86,'Full FBS'!$B$18:$M$2049,12,0)</f>
        <v>3</v>
      </c>
      <c r="N86" s="153">
        <f>SUM(G86*$D$8+H86*$D$5+I86*$D$9+J86*$D$6+K86*$D$11+L86*$D$10+M86*$D$7)</f>
        <v>54.1</v>
      </c>
      <c r="O86" s="166">
        <f>VLOOKUP(B86, 'Full FBS'!$B$18:$P$2049, 14, FALSE)</f>
        <v>1</v>
      </c>
      <c r="P86" s="170">
        <f>SUM((((I86+L86)/1100*0.3)+(J86+M86)/12*0.35)+(K86/70)*0.35)*100</f>
        <v>26.231818181818177</v>
      </c>
      <c r="Q86" s="29"/>
      <c r="R86" s="14"/>
      <c r="S86" s="14"/>
      <c r="T86" s="14"/>
      <c r="U86" s="14"/>
    </row>
    <row r="87" spans="1:21" ht="13.5" customHeight="1">
      <c r="A87" s="154">
        <f>RANK(N87,$N$18:$N$423)</f>
        <v>69</v>
      </c>
      <c r="B87" s="148" t="s">
        <v>390</v>
      </c>
      <c r="C87" s="148" t="s">
        <v>431</v>
      </c>
      <c r="D87" s="149" t="s">
        <v>42</v>
      </c>
      <c r="E87" s="149" t="s">
        <v>38</v>
      </c>
      <c r="F87" s="149" t="s">
        <v>337</v>
      </c>
      <c r="G87" s="161">
        <f>VLOOKUP(B87,'Full FBS'!$B$18:$M$2049,6,0)</f>
        <v>0</v>
      </c>
      <c r="H87" s="161">
        <f>VLOOKUP(B87,'Full FBS'!$B$18:$M$2049,7,0)</f>
        <v>0</v>
      </c>
      <c r="I87" s="161">
        <f>VLOOKUP(B87,'Full FBS'!$B$18:$M$2049,8,0)</f>
        <v>0</v>
      </c>
      <c r="J87" s="161">
        <f>VLOOKUP(B87,'Full FBS'!$B$18:$M$2049,9,0)</f>
        <v>0</v>
      </c>
      <c r="K87" s="161">
        <f>VLOOKUP(B87,'Full FBS'!$B$18:$M$2049,10,0)</f>
        <v>29</v>
      </c>
      <c r="L87" s="161">
        <f>VLOOKUP(B87,'Full FBS'!$B$18:$M$2049,11,0)</f>
        <v>276</v>
      </c>
      <c r="M87" s="161">
        <f>VLOOKUP(B87,'Full FBS'!$B$18:$M$2049,12,0)</f>
        <v>2</v>
      </c>
      <c r="N87" s="153">
        <f>SUM(G87*$D$8+H87*$D$5+I87*$D$9+J87*$D$6+K87*$D$11+L87*$D$10+M87*$D$7)</f>
        <v>54.1</v>
      </c>
      <c r="O87" s="166">
        <f>VLOOKUP(B87, 'Full FBS'!$B$18:$P$2049, 14, FALSE)</f>
        <v>1</v>
      </c>
      <c r="P87" s="170">
        <f>SUM((((I87+L87)/1100*0.3)+(J87+M87)/12*0.35)+(K87/70)*0.35)*100</f>
        <v>27.860606060606059</v>
      </c>
      <c r="Q87" s="29"/>
      <c r="R87" s="14"/>
      <c r="S87" s="14"/>
      <c r="T87" s="14"/>
      <c r="U87" s="14"/>
    </row>
    <row r="88" spans="1:21" ht="13.5" customHeight="1">
      <c r="A88" s="154">
        <f>RANK(N88,$N$18:$N$423)</f>
        <v>71</v>
      </c>
      <c r="B88" s="148" t="s">
        <v>654</v>
      </c>
      <c r="C88" s="148" t="s">
        <v>1922</v>
      </c>
      <c r="D88" s="149" t="s">
        <v>42</v>
      </c>
      <c r="E88" s="149" t="s">
        <v>38</v>
      </c>
      <c r="F88" s="149" t="s">
        <v>1966</v>
      </c>
      <c r="G88" s="161">
        <f>VLOOKUP(B88,'Full FBS'!$B$18:$M$2049,6,0)</f>
        <v>0</v>
      </c>
      <c r="H88" s="161">
        <f>VLOOKUP(B88,'Full FBS'!$B$18:$M$2049,7,0)</f>
        <v>0</v>
      </c>
      <c r="I88" s="161">
        <f>VLOOKUP(B88,'Full FBS'!$B$18:$M$2049,8,0)</f>
        <v>0</v>
      </c>
      <c r="J88" s="161">
        <f>VLOOKUP(B88,'Full FBS'!$B$18:$M$2049,9,0)</f>
        <v>0</v>
      </c>
      <c r="K88" s="161">
        <f>VLOOKUP(B88,'Full FBS'!$B$18:$M$2049,10,0)</f>
        <v>23</v>
      </c>
      <c r="L88" s="161">
        <f>VLOOKUP(B88,'Full FBS'!$B$18:$M$2049,11,0)</f>
        <v>245</v>
      </c>
      <c r="M88" s="161">
        <f>VLOOKUP(B88,'Full FBS'!$B$18:$M$2049,12,0)</f>
        <v>3</v>
      </c>
      <c r="N88" s="153">
        <f>SUM(G88*$D$8+H88*$D$5+I88*$D$9+J88*$D$6+K88*$D$11+L88*$D$10+M88*$D$7)</f>
        <v>54</v>
      </c>
      <c r="O88" s="166">
        <f>VLOOKUP(B88, 'Full FBS'!$B$18:$P$2049, 14, FALSE)</f>
        <v>1</v>
      </c>
      <c r="P88" s="170">
        <f>SUM((((I88+L88)/1100*0.3)+(J88+M88)/12*0.35)+(K88/70)*0.35)*100</f>
        <v>26.93181818181818</v>
      </c>
      <c r="Q88" s="29"/>
      <c r="R88" s="14"/>
      <c r="S88" s="14"/>
      <c r="T88" s="14"/>
      <c r="U88" s="14"/>
    </row>
    <row r="89" spans="1:21" ht="13.5" customHeight="1">
      <c r="A89" s="154">
        <f>RANK(N89,$N$18:$N$423)</f>
        <v>72</v>
      </c>
      <c r="B89" s="148" t="s">
        <v>290</v>
      </c>
      <c r="C89" s="148" t="s">
        <v>1957</v>
      </c>
      <c r="D89" s="149" t="s">
        <v>42</v>
      </c>
      <c r="E89" s="149" t="s">
        <v>34</v>
      </c>
      <c r="F89" s="149" t="s">
        <v>1047</v>
      </c>
      <c r="G89" s="161">
        <f>VLOOKUP(B89,'Full FBS'!$B$18:$M$2049,6,0)</f>
        <v>0</v>
      </c>
      <c r="H89" s="161">
        <f>VLOOKUP(B89,'Full FBS'!$B$18:$M$2049,7,0)</f>
        <v>0</v>
      </c>
      <c r="I89" s="161">
        <f>VLOOKUP(B89,'Full FBS'!$B$18:$M$2049,8,0)</f>
        <v>0</v>
      </c>
      <c r="J89" s="161">
        <f>VLOOKUP(B89,'Full FBS'!$B$18:$M$2049,9,0)</f>
        <v>0</v>
      </c>
      <c r="K89" s="161">
        <f>VLOOKUP(B89,'Full FBS'!$B$18:$M$2049,10,0)</f>
        <v>21</v>
      </c>
      <c r="L89" s="161">
        <f>VLOOKUP(B89,'Full FBS'!$B$18:$M$2049,11,0)</f>
        <v>253</v>
      </c>
      <c r="M89" s="161">
        <f>VLOOKUP(B89,'Full FBS'!$B$18:$M$2049,12,0)</f>
        <v>3</v>
      </c>
      <c r="N89" s="153">
        <f>SUM(G89*$D$8+H89*$D$5+I89*$D$9+J89*$D$6+K89*$D$11+L89*$D$10+M89*$D$7)</f>
        <v>53.8</v>
      </c>
      <c r="O89" s="166">
        <f>VLOOKUP(B89, 'Full FBS'!$B$18:$P$2049, 14, FALSE)</f>
        <v>1</v>
      </c>
      <c r="P89" s="170">
        <f>SUM((((I89+L89)/1100*0.3)+(J89+M89)/12*0.35)+(K89/70)*0.35)*100</f>
        <v>26.150000000000002</v>
      </c>
      <c r="Q89" s="29"/>
      <c r="R89" s="14"/>
      <c r="S89" s="14"/>
      <c r="T89" s="14"/>
      <c r="U89" s="14"/>
    </row>
    <row r="90" spans="1:21" ht="13.5" customHeight="1">
      <c r="A90" s="154">
        <f>RANK(N90,$N$18:$N$423)</f>
        <v>73</v>
      </c>
      <c r="B90" s="148" t="s">
        <v>1332</v>
      </c>
      <c r="C90" s="148" t="s">
        <v>443</v>
      </c>
      <c r="D90" s="149" t="s">
        <v>42</v>
      </c>
      <c r="E90" s="149" t="s">
        <v>34</v>
      </c>
      <c r="F90" s="149" t="s">
        <v>337</v>
      </c>
      <c r="G90" s="161">
        <f>VLOOKUP(B90,'Full FBS'!$B$18:$M$2049,6,0)</f>
        <v>0</v>
      </c>
      <c r="H90" s="161">
        <f>VLOOKUP(B90,'Full FBS'!$B$18:$M$2049,7,0)</f>
        <v>0</v>
      </c>
      <c r="I90" s="161">
        <f>VLOOKUP(B90,'Full FBS'!$B$18:$M$2049,8,0)</f>
        <v>0</v>
      </c>
      <c r="J90" s="161">
        <f>VLOOKUP(B90,'Full FBS'!$B$18:$M$2049,9,0)</f>
        <v>0</v>
      </c>
      <c r="K90" s="161">
        <f>VLOOKUP(B90,'Full FBS'!$B$18:$M$2049,10,0)</f>
        <v>23</v>
      </c>
      <c r="L90" s="161">
        <f>VLOOKUP(B90,'Full FBS'!$B$18:$M$2049,11,0)</f>
        <v>241</v>
      </c>
      <c r="M90" s="161">
        <f>VLOOKUP(B90,'Full FBS'!$B$18:$M$2049,12,0)</f>
        <v>3</v>
      </c>
      <c r="N90" s="153">
        <f>SUM(G90*$D$8+H90*$D$5+I90*$D$9+J90*$D$6+K90*$D$11+L90*$D$10+M90*$D$7)</f>
        <v>53.6</v>
      </c>
      <c r="O90" s="166">
        <f>VLOOKUP(B90, 'Full FBS'!$B$18:$P$2049, 14, FALSE)</f>
        <v>1</v>
      </c>
      <c r="P90" s="170">
        <f>SUM((((I90+L90)/1100*0.3)+(J90+M90)/12*0.35)+(K90/70)*0.35)*100</f>
        <v>26.822727272727271</v>
      </c>
      <c r="Q90" s="29"/>
      <c r="R90" s="14"/>
      <c r="S90" s="14"/>
      <c r="T90" s="14"/>
      <c r="U90" s="14"/>
    </row>
    <row r="91" spans="1:21" ht="13.5" customHeight="1">
      <c r="A91" s="154">
        <f>RANK(N91,$N$18:$N$423)</f>
        <v>74</v>
      </c>
      <c r="B91" s="148" t="s">
        <v>236</v>
      </c>
      <c r="C91" s="148" t="s">
        <v>1040</v>
      </c>
      <c r="D91" s="149" t="s">
        <v>42</v>
      </c>
      <c r="E91" s="149" t="s">
        <v>34</v>
      </c>
      <c r="F91" s="149" t="s">
        <v>45</v>
      </c>
      <c r="G91" s="161">
        <f>VLOOKUP(B91,'Full FBS'!$B$18:$M$2049,6,0)</f>
        <v>0</v>
      </c>
      <c r="H91" s="161">
        <f>VLOOKUP(B91,'Full FBS'!$B$18:$M$2049,7,0)</f>
        <v>0</v>
      </c>
      <c r="I91" s="161">
        <f>VLOOKUP(B91,'Full FBS'!$B$18:$M$2049,8,0)</f>
        <v>0</v>
      </c>
      <c r="J91" s="161">
        <f>VLOOKUP(B91,'Full FBS'!$B$18:$M$2049,9,0)</f>
        <v>0</v>
      </c>
      <c r="K91" s="161">
        <f>VLOOKUP(B91,'Full FBS'!$B$18:$M$2049,10,0)</f>
        <v>23</v>
      </c>
      <c r="L91" s="161">
        <f>VLOOKUP(B91,'Full FBS'!$B$18:$M$2049,11,0)</f>
        <v>291</v>
      </c>
      <c r="M91" s="161">
        <f>VLOOKUP(B91,'Full FBS'!$B$18:$M$2049,12,0)</f>
        <v>2</v>
      </c>
      <c r="N91" s="153">
        <f>SUM(G91*$D$8+H91*$D$5+I91*$D$9+J91*$D$6+K91*$D$11+L91*$D$10+M91*$D$7)</f>
        <v>52.6</v>
      </c>
      <c r="O91" s="166">
        <f>VLOOKUP(B91, 'Full FBS'!$B$18:$P$2049, 14, FALSE)</f>
        <v>1</v>
      </c>
      <c r="P91" s="170">
        <f>SUM((((I91+L91)/1100*0.3)+(J91+M91)/12*0.35)+(K91/70)*0.35)*100</f>
        <v>25.269696969696966</v>
      </c>
      <c r="Q91" s="29"/>
      <c r="R91" s="14"/>
      <c r="S91" s="14"/>
      <c r="T91" s="14"/>
      <c r="U91" s="14"/>
    </row>
    <row r="92" spans="1:21" ht="13.5" customHeight="1">
      <c r="A92" s="154">
        <f>RANK(N92,$N$18:$N$423)</f>
        <v>74</v>
      </c>
      <c r="B92" s="148" t="s">
        <v>1257</v>
      </c>
      <c r="C92" s="148" t="s">
        <v>1042</v>
      </c>
      <c r="D92" s="149" t="s">
        <v>42</v>
      </c>
      <c r="E92" s="149" t="s">
        <v>38</v>
      </c>
      <c r="F92" s="149" t="s">
        <v>48</v>
      </c>
      <c r="G92" s="161">
        <f>VLOOKUP(B92,'Full FBS'!$B$18:$M$2049,6,0)</f>
        <v>0</v>
      </c>
      <c r="H92" s="161">
        <f>VLOOKUP(B92,'Full FBS'!$B$18:$M$2049,7,0)</f>
        <v>0</v>
      </c>
      <c r="I92" s="161">
        <f>VLOOKUP(B92,'Full FBS'!$B$18:$M$2049,8,0)</f>
        <v>0</v>
      </c>
      <c r="J92" s="161">
        <f>VLOOKUP(B92,'Full FBS'!$B$18:$M$2049,9,0)</f>
        <v>0</v>
      </c>
      <c r="K92" s="161">
        <f>VLOOKUP(B92,'Full FBS'!$B$18:$M$2049,10,0)</f>
        <v>25</v>
      </c>
      <c r="L92" s="161">
        <f>VLOOKUP(B92,'Full FBS'!$B$18:$M$2049,11,0)</f>
        <v>281</v>
      </c>
      <c r="M92" s="161">
        <f>VLOOKUP(B92,'Full FBS'!$B$18:$M$2049,12,0)</f>
        <v>2</v>
      </c>
      <c r="N92" s="153">
        <f>SUM(G92*$D$8+H92*$D$5+I92*$D$9+J92*$D$6+K92*$D$11+L92*$D$10+M92*$D$7)</f>
        <v>52.6</v>
      </c>
      <c r="O92" s="166">
        <f>VLOOKUP(B92, 'Full FBS'!$B$18:$P$2049, 14, FALSE)</f>
        <v>1</v>
      </c>
      <c r="P92" s="170">
        <f>SUM((((I92+L92)/1100*0.3)+(J92+M92)/12*0.35)+(K92/70)*0.35)*100</f>
        <v>25.996969696969696</v>
      </c>
      <c r="Q92" s="29"/>
      <c r="R92" s="14"/>
      <c r="S92" s="14"/>
      <c r="T92" s="14"/>
      <c r="U92" s="14"/>
    </row>
    <row r="93" spans="1:21" ht="13.5" customHeight="1">
      <c r="A93" s="154">
        <f>RANK(N93,$N$18:$N$423)</f>
        <v>74</v>
      </c>
      <c r="B93" s="148" t="s">
        <v>888</v>
      </c>
      <c r="C93" s="148" t="s">
        <v>1949</v>
      </c>
      <c r="D93" s="149" t="s">
        <v>42</v>
      </c>
      <c r="E93" s="149" t="s">
        <v>34</v>
      </c>
      <c r="F93" s="149" t="s">
        <v>1966</v>
      </c>
      <c r="G93" s="161">
        <f>VLOOKUP(B93,'Full FBS'!$B$18:$M$2049,6,0)</f>
        <v>0</v>
      </c>
      <c r="H93" s="161">
        <f>VLOOKUP(B93,'Full FBS'!$B$18:$M$2049,7,0)</f>
        <v>0</v>
      </c>
      <c r="I93" s="161">
        <f>VLOOKUP(B93,'Full FBS'!$B$18:$M$2049,8,0)</f>
        <v>0</v>
      </c>
      <c r="J93" s="161">
        <f>VLOOKUP(B93,'Full FBS'!$B$18:$M$2049,9,0)</f>
        <v>0</v>
      </c>
      <c r="K93" s="161">
        <f>VLOOKUP(B93,'Full FBS'!$B$18:$M$2049,10,0)</f>
        <v>23</v>
      </c>
      <c r="L93" s="161">
        <f>VLOOKUP(B93,'Full FBS'!$B$18:$M$2049,11,0)</f>
        <v>231</v>
      </c>
      <c r="M93" s="161">
        <f>VLOOKUP(B93,'Full FBS'!$B$18:$M$2049,12,0)</f>
        <v>3</v>
      </c>
      <c r="N93" s="153">
        <f>SUM(G93*$D$8+H93*$D$5+I93*$D$9+J93*$D$6+K93*$D$11+L93*$D$10+M93*$D$7)</f>
        <v>52.6</v>
      </c>
      <c r="O93" s="166">
        <f>VLOOKUP(B93, 'Full FBS'!$B$18:$P$2049, 14, FALSE)</f>
        <v>1</v>
      </c>
      <c r="P93" s="170">
        <f>SUM((((I93+L93)/1100*0.3)+(J93+M93)/12*0.35)+(K93/70)*0.35)*100</f>
        <v>26.549999999999997</v>
      </c>
      <c r="Q93" s="29"/>
      <c r="R93" s="14"/>
      <c r="S93" s="14"/>
      <c r="T93" s="14"/>
      <c r="U93" s="14"/>
    </row>
    <row r="94" spans="1:21" ht="13.5" customHeight="1">
      <c r="A94" s="154">
        <f>RANK(N94,$N$18:$N$423)</f>
        <v>77</v>
      </c>
      <c r="B94" s="148" t="s">
        <v>955</v>
      </c>
      <c r="C94" s="148" t="s">
        <v>57</v>
      </c>
      <c r="D94" s="149" t="s">
        <v>42</v>
      </c>
      <c r="E94" s="149" t="s">
        <v>34</v>
      </c>
      <c r="F94" s="149" t="s">
        <v>47</v>
      </c>
      <c r="G94" s="161">
        <f>VLOOKUP(B94,'Full FBS'!$B$18:$M$2049,6,0)</f>
        <v>0</v>
      </c>
      <c r="H94" s="161">
        <f>VLOOKUP(B94,'Full FBS'!$B$18:$M$2049,7,0)</f>
        <v>0</v>
      </c>
      <c r="I94" s="161">
        <f>VLOOKUP(B94,'Full FBS'!$B$18:$M$2049,8,0)</f>
        <v>0</v>
      </c>
      <c r="J94" s="161">
        <f>VLOOKUP(B94,'Full FBS'!$B$18:$M$2049,9,0)</f>
        <v>0</v>
      </c>
      <c r="K94" s="161">
        <f>VLOOKUP(B94,'Full FBS'!$B$18:$M$2049,10,0)</f>
        <v>22</v>
      </c>
      <c r="L94" s="161">
        <f>VLOOKUP(B94,'Full FBS'!$B$18:$M$2049,11,0)</f>
        <v>231</v>
      </c>
      <c r="M94" s="161">
        <f>VLOOKUP(B94,'Full FBS'!$B$18:$M$2049,12,0)</f>
        <v>3</v>
      </c>
      <c r="N94" s="153">
        <f>SUM(G94*$D$8+H94*$D$5+I94*$D$9+J94*$D$6+K94*$D$11+L94*$D$10+M94*$D$7)</f>
        <v>52.1</v>
      </c>
      <c r="O94" s="166">
        <f>VLOOKUP(B94, 'Full FBS'!$B$18:$P$2049, 14, FALSE)</f>
        <v>1</v>
      </c>
      <c r="P94" s="170">
        <f>SUM((((I94+L94)/1100*0.3)+(J94+M94)/12*0.35)+(K94/70)*0.35)*100</f>
        <v>26.049999999999997</v>
      </c>
      <c r="Q94" s="29"/>
      <c r="R94" s="14"/>
      <c r="S94" s="14"/>
      <c r="T94" s="14"/>
      <c r="U94" s="14"/>
    </row>
    <row r="95" spans="1:21" ht="13.5" customHeight="1">
      <c r="A95" s="154">
        <f>RANK(N95,$N$18:$N$423)</f>
        <v>78</v>
      </c>
      <c r="B95" s="148" t="s">
        <v>291</v>
      </c>
      <c r="C95" s="148" t="s">
        <v>435</v>
      </c>
      <c r="D95" s="149" t="s">
        <v>42</v>
      </c>
      <c r="E95" s="149" t="s">
        <v>34</v>
      </c>
      <c r="F95" s="149" t="s">
        <v>336</v>
      </c>
      <c r="G95" s="161">
        <f>VLOOKUP(B95,'Full FBS'!$B$18:$M$2049,6,0)</f>
        <v>0</v>
      </c>
      <c r="H95" s="161">
        <f>VLOOKUP(B95,'Full FBS'!$B$18:$M$2049,7,0)</f>
        <v>0</v>
      </c>
      <c r="I95" s="161">
        <f>VLOOKUP(B95,'Full FBS'!$B$18:$M$2049,8,0)</f>
        <v>0</v>
      </c>
      <c r="J95" s="161">
        <f>VLOOKUP(B95,'Full FBS'!$B$18:$M$2049,9,0)</f>
        <v>0</v>
      </c>
      <c r="K95" s="161">
        <f>VLOOKUP(B95,'Full FBS'!$B$18:$M$2049,10,0)</f>
        <v>20</v>
      </c>
      <c r="L95" s="161">
        <f>VLOOKUP(B95,'Full FBS'!$B$18:$M$2049,11,0)</f>
        <v>237</v>
      </c>
      <c r="M95" s="161">
        <f>VLOOKUP(B95,'Full FBS'!$B$18:$M$2049,12,0)</f>
        <v>3</v>
      </c>
      <c r="N95" s="153">
        <f>SUM(G95*$D$8+H95*$D$5+I95*$D$9+J95*$D$6+K95*$D$11+L95*$D$10+M95*$D$7)</f>
        <v>51.7</v>
      </c>
      <c r="O95" s="166">
        <f>VLOOKUP(B95, 'Full FBS'!$B$18:$P$2049, 14, FALSE)</f>
        <v>1</v>
      </c>
      <c r="P95" s="170">
        <f>SUM((((I95+L95)/1100*0.3)+(J95+M95)/12*0.35)+(K95/70)*0.35)*100</f>
        <v>25.213636363636361</v>
      </c>
      <c r="Q95" s="29"/>
      <c r="R95" s="14"/>
      <c r="S95" s="14"/>
      <c r="T95" s="14"/>
      <c r="U95" s="14"/>
    </row>
    <row r="96" spans="1:21" ht="13.5" customHeight="1">
      <c r="A96" s="154">
        <f>RANK(N96,$N$18:$N$423)</f>
        <v>79</v>
      </c>
      <c r="B96" s="148" t="s">
        <v>480</v>
      </c>
      <c r="C96" s="148" t="s">
        <v>60</v>
      </c>
      <c r="D96" s="149" t="s">
        <v>42</v>
      </c>
      <c r="E96" s="149" t="s">
        <v>38</v>
      </c>
      <c r="F96" s="149" t="s">
        <v>337</v>
      </c>
      <c r="G96" s="161">
        <f>VLOOKUP(B96,'Full FBS'!$B$18:$M$2049,6,0)</f>
        <v>0</v>
      </c>
      <c r="H96" s="161">
        <f>VLOOKUP(B96,'Full FBS'!$B$18:$M$2049,7,0)</f>
        <v>0</v>
      </c>
      <c r="I96" s="161">
        <f>VLOOKUP(B96,'Full FBS'!$B$18:$M$2049,8,0)</f>
        <v>0</v>
      </c>
      <c r="J96" s="161">
        <f>VLOOKUP(B96,'Full FBS'!$B$18:$M$2049,9,0)</f>
        <v>0</v>
      </c>
      <c r="K96" s="161">
        <f>VLOOKUP(B96,'Full FBS'!$B$18:$M$2049,10,0)</f>
        <v>25</v>
      </c>
      <c r="L96" s="161">
        <f>VLOOKUP(B96,'Full FBS'!$B$18:$M$2049,11,0)</f>
        <v>271</v>
      </c>
      <c r="M96" s="161">
        <f>VLOOKUP(B96,'Full FBS'!$B$18:$M$2049,12,0)</f>
        <v>2</v>
      </c>
      <c r="N96" s="153">
        <f>SUM(G96*$D$8+H96*$D$5+I96*$D$9+J96*$D$6+K96*$D$11+L96*$D$10+M96*$D$7)</f>
        <v>51.6</v>
      </c>
      <c r="O96" s="166">
        <f>VLOOKUP(B96, 'Full FBS'!$B$18:$P$2049, 14, FALSE)</f>
        <v>1</v>
      </c>
      <c r="P96" s="170">
        <f>SUM((((I96+L96)/1100*0.3)+(J96+M96)/12*0.35)+(K96/70)*0.35)*100</f>
        <v>25.724242424242426</v>
      </c>
      <c r="Q96" s="29"/>
      <c r="R96" s="14"/>
      <c r="S96" s="14"/>
      <c r="T96" s="14"/>
      <c r="U96" s="14"/>
    </row>
    <row r="97" spans="1:21" ht="13.5" customHeight="1">
      <c r="A97" s="154">
        <f>RANK(N97,$N$18:$N$423)</f>
        <v>80</v>
      </c>
      <c r="B97" s="148" t="s">
        <v>1017</v>
      </c>
      <c r="C97" s="148" t="s">
        <v>1960</v>
      </c>
      <c r="D97" s="149" t="s">
        <v>42</v>
      </c>
      <c r="E97" s="149" t="s">
        <v>34</v>
      </c>
      <c r="F97" s="149" t="s">
        <v>45</v>
      </c>
      <c r="G97" s="161">
        <f>VLOOKUP(B97,'Full FBS'!$B$18:$M$2049,6,0)</f>
        <v>0</v>
      </c>
      <c r="H97" s="161">
        <f>VLOOKUP(B97,'Full FBS'!$B$18:$M$2049,7,0)</f>
        <v>0</v>
      </c>
      <c r="I97" s="161">
        <f>VLOOKUP(B97,'Full FBS'!$B$18:$M$2049,8,0)</f>
        <v>0</v>
      </c>
      <c r="J97" s="161">
        <f>VLOOKUP(B97,'Full FBS'!$B$18:$M$2049,9,0)</f>
        <v>0</v>
      </c>
      <c r="K97" s="161">
        <f>VLOOKUP(B97,'Full FBS'!$B$18:$M$2049,10,0)</f>
        <v>19</v>
      </c>
      <c r="L97" s="161">
        <f>VLOOKUP(B97,'Full FBS'!$B$18:$M$2049,11,0)</f>
        <v>238</v>
      </c>
      <c r="M97" s="161">
        <f>VLOOKUP(B97,'Full FBS'!$B$18:$M$2049,12,0)</f>
        <v>3</v>
      </c>
      <c r="N97" s="153">
        <f>SUM(G97*$D$8+H97*$D$5+I97*$D$9+J97*$D$6+K97*$D$11+L97*$D$10+M97*$D$7)</f>
        <v>51.3</v>
      </c>
      <c r="O97" s="166">
        <f>VLOOKUP(B97, 'Full FBS'!$B$18:$P$2049, 14, FALSE)</f>
        <v>1</v>
      </c>
      <c r="P97" s="170">
        <f>SUM((((I97+L97)/1100*0.3)+(J97+M97)/12*0.35)+(K97/70)*0.35)*100</f>
        <v>24.740909090909085</v>
      </c>
      <c r="Q97" s="29"/>
      <c r="R97" s="14"/>
      <c r="S97" s="14"/>
      <c r="T97" s="14"/>
      <c r="U97" s="14"/>
    </row>
    <row r="98" spans="1:21" ht="13.5" customHeight="1">
      <c r="A98" s="154">
        <f>RANK(N98,$N$18:$N$423)</f>
        <v>81</v>
      </c>
      <c r="B98" s="148" t="s">
        <v>2180</v>
      </c>
      <c r="C98" s="148" t="s">
        <v>1045</v>
      </c>
      <c r="D98" s="149" t="s">
        <v>42</v>
      </c>
      <c r="E98" s="149" t="s">
        <v>36</v>
      </c>
      <c r="F98" s="149" t="s">
        <v>336</v>
      </c>
      <c r="G98" s="161">
        <f>VLOOKUP(B98,'Full FBS'!$B$18:$M$2049,6,0)</f>
        <v>0</v>
      </c>
      <c r="H98" s="161">
        <f>VLOOKUP(B98,'Full FBS'!$B$18:$M$2049,7,0)</f>
        <v>0</v>
      </c>
      <c r="I98" s="161">
        <f>VLOOKUP(B98,'Full FBS'!$B$18:$M$2049,8,0)</f>
        <v>0</v>
      </c>
      <c r="J98" s="161">
        <f>VLOOKUP(B98,'Full FBS'!$B$18:$M$2049,9,0)</f>
        <v>0</v>
      </c>
      <c r="K98" s="161">
        <f>VLOOKUP(B98,'Full FBS'!$B$18:$M$2049,10,0)</f>
        <v>23</v>
      </c>
      <c r="L98" s="161">
        <f>VLOOKUP(B98,'Full FBS'!$B$18:$M$2049,11,0)</f>
        <v>265</v>
      </c>
      <c r="M98" s="161">
        <f>VLOOKUP(B98,'Full FBS'!$B$18:$M$2049,12,0)</f>
        <v>2</v>
      </c>
      <c r="N98" s="153">
        <f>SUM(G98*$D$8+H98*$D$5+I98*$D$9+J98*$D$6+K98*$D$11+L98*$D$10+M98*$D$7)</f>
        <v>50</v>
      </c>
      <c r="O98" s="166">
        <f>VLOOKUP(B98, 'Full FBS'!$B$18:$P$2049, 14, FALSE)</f>
        <v>1</v>
      </c>
      <c r="P98" s="170">
        <f>SUM((((I98+L98)/1100*0.3)+(J98+M98)/12*0.35)+(K98/70)*0.35)*100</f>
        <v>24.560606060606059</v>
      </c>
      <c r="Q98" s="29"/>
      <c r="R98" s="14"/>
      <c r="S98" s="14"/>
      <c r="T98" s="14"/>
      <c r="U98" s="14"/>
    </row>
    <row r="99" spans="1:21" ht="13.5" customHeight="1">
      <c r="A99" s="154">
        <f>RANK(N99,$N$18:$N$423)</f>
        <v>82</v>
      </c>
      <c r="B99" s="148" t="s">
        <v>1052</v>
      </c>
      <c r="C99" s="148" t="s">
        <v>1914</v>
      </c>
      <c r="D99" s="149" t="s">
        <v>42</v>
      </c>
      <c r="E99" s="149" t="s">
        <v>34</v>
      </c>
      <c r="F99" s="149" t="s">
        <v>1966</v>
      </c>
      <c r="G99" s="161">
        <f>VLOOKUP(B99,'Full FBS'!$B$18:$M$2049,6,0)</f>
        <v>0</v>
      </c>
      <c r="H99" s="161">
        <f>VLOOKUP(B99,'Full FBS'!$B$18:$M$2049,7,0)</f>
        <v>0</v>
      </c>
      <c r="I99" s="161">
        <f>VLOOKUP(B99,'Full FBS'!$B$18:$M$2049,8,0)</f>
        <v>0</v>
      </c>
      <c r="J99" s="161">
        <f>VLOOKUP(B99,'Full FBS'!$B$18:$M$2049,9,0)</f>
        <v>0</v>
      </c>
      <c r="K99" s="161">
        <f>VLOOKUP(B99,'Full FBS'!$B$18:$M$2049,10,0)</f>
        <v>20</v>
      </c>
      <c r="L99" s="161">
        <f>VLOOKUP(B99,'Full FBS'!$B$18:$M$2049,11,0)</f>
        <v>219</v>
      </c>
      <c r="M99" s="161">
        <f>VLOOKUP(B99,'Full FBS'!$B$18:$M$2049,12,0)</f>
        <v>3</v>
      </c>
      <c r="N99" s="153">
        <f>SUM(G99*$D$8+H99*$D$5+I99*$D$9+J99*$D$6+K99*$D$11+L99*$D$10+M99*$D$7)</f>
        <v>49.900000000000006</v>
      </c>
      <c r="O99" s="166">
        <f>VLOOKUP(B99, 'Full FBS'!$B$18:$P$2049, 14, FALSE)</f>
        <v>1</v>
      </c>
      <c r="P99" s="170">
        <f>SUM((((I99+L99)/1100*0.3)+(J99+M99)/12*0.35)+(K99/70)*0.35)*100</f>
        <v>24.722727272727269</v>
      </c>
      <c r="Q99" s="29"/>
      <c r="R99" s="14"/>
      <c r="S99" s="14"/>
      <c r="T99" s="14"/>
      <c r="U99" s="14"/>
    </row>
    <row r="100" spans="1:21" ht="13.5" customHeight="1">
      <c r="A100" s="154">
        <f>RANK(N100,$N$18:$N$423)</f>
        <v>83</v>
      </c>
      <c r="B100" s="148" t="s">
        <v>82</v>
      </c>
      <c r="C100" s="148" t="s">
        <v>1909</v>
      </c>
      <c r="D100" s="149" t="s">
        <v>42</v>
      </c>
      <c r="E100" s="149" t="s">
        <v>34</v>
      </c>
      <c r="F100" s="149" t="s">
        <v>45</v>
      </c>
      <c r="G100" s="161">
        <f>VLOOKUP(B100,'Full FBS'!$B$18:$M$2049,6,0)</f>
        <v>0</v>
      </c>
      <c r="H100" s="161">
        <f>VLOOKUP(B100,'Full FBS'!$B$18:$M$2049,7,0)</f>
        <v>0</v>
      </c>
      <c r="I100" s="161">
        <f>VLOOKUP(B100,'Full FBS'!$B$18:$M$2049,8,0)</f>
        <v>0</v>
      </c>
      <c r="J100" s="161">
        <f>VLOOKUP(B100,'Full FBS'!$B$18:$M$2049,9,0)</f>
        <v>0</v>
      </c>
      <c r="K100" s="161">
        <f>VLOOKUP(B100,'Full FBS'!$B$18:$M$2049,10,0)</f>
        <v>18</v>
      </c>
      <c r="L100" s="161">
        <f>VLOOKUP(B100,'Full FBS'!$B$18:$M$2049,11,0)</f>
        <v>226</v>
      </c>
      <c r="M100" s="161">
        <f>VLOOKUP(B100,'Full FBS'!$B$18:$M$2049,12,0)</f>
        <v>3</v>
      </c>
      <c r="N100" s="153">
        <f>SUM(G100*$D$8+H100*$D$5+I100*$D$9+J100*$D$6+K100*$D$11+L100*$D$10+M100*$D$7)</f>
        <v>49.6</v>
      </c>
      <c r="O100" s="166">
        <f>VLOOKUP(B100, 'Full FBS'!$B$18:$P$2049, 14, FALSE)</f>
        <v>1</v>
      </c>
      <c r="P100" s="170">
        <f>SUM((((I100+L100)/1100*0.3)+(J100+M100)/12*0.35)+(K100/70)*0.35)*100</f>
        <v>23.91363636363636</v>
      </c>
      <c r="Q100" s="29"/>
      <c r="R100" s="14"/>
      <c r="S100" s="14"/>
      <c r="T100" s="14"/>
      <c r="U100" s="14"/>
    </row>
    <row r="101" spans="1:21" ht="13.5" customHeight="1">
      <c r="A101" s="154">
        <f>RANK(N101,$N$18:$N$423)</f>
        <v>84</v>
      </c>
      <c r="B101" s="148" t="s">
        <v>243</v>
      </c>
      <c r="C101" s="148" t="s">
        <v>1056</v>
      </c>
      <c r="D101" s="149" t="s">
        <v>42</v>
      </c>
      <c r="E101" s="149" t="s">
        <v>34</v>
      </c>
      <c r="F101" s="149" t="s">
        <v>41</v>
      </c>
      <c r="G101" s="161">
        <f>VLOOKUP(B101,'Full FBS'!$B$18:$M$2049,6,0)</f>
        <v>0</v>
      </c>
      <c r="H101" s="161">
        <f>VLOOKUP(B101,'Full FBS'!$B$18:$M$2049,7,0)</f>
        <v>0</v>
      </c>
      <c r="I101" s="161">
        <f>VLOOKUP(B101,'Full FBS'!$B$18:$M$2049,8,0)</f>
        <v>0</v>
      </c>
      <c r="J101" s="161">
        <f>VLOOKUP(B101,'Full FBS'!$B$18:$M$2049,9,0)</f>
        <v>0</v>
      </c>
      <c r="K101" s="161">
        <f>VLOOKUP(B101,'Full FBS'!$B$18:$M$2049,10,0)</f>
        <v>18</v>
      </c>
      <c r="L101" s="161">
        <f>VLOOKUP(B101,'Full FBS'!$B$18:$M$2049,11,0)</f>
        <v>225</v>
      </c>
      <c r="M101" s="161">
        <f>VLOOKUP(B101,'Full FBS'!$B$18:$M$2049,12,0)</f>
        <v>3</v>
      </c>
      <c r="N101" s="153">
        <f>SUM(G101*$D$8+H101*$D$5+I101*$D$9+J101*$D$6+K101*$D$11+L101*$D$10+M101*$D$7)</f>
        <v>49.5</v>
      </c>
      <c r="O101" s="166">
        <f>VLOOKUP(B101, 'Full FBS'!$B$18:$P$2049, 14, FALSE)</f>
        <v>1</v>
      </c>
      <c r="P101" s="170">
        <f>SUM((((I101+L101)/1100*0.3)+(J101+M101)/12*0.35)+(K101/70)*0.35)*100</f>
        <v>23.886363636363633</v>
      </c>
      <c r="Q101" s="29"/>
      <c r="R101" s="14"/>
      <c r="S101" s="14"/>
      <c r="T101" s="14"/>
      <c r="U101" s="14"/>
    </row>
    <row r="102" spans="1:21" ht="13.5" customHeight="1">
      <c r="A102" s="154">
        <f>RANK(N102,$N$18:$N$423)</f>
        <v>85</v>
      </c>
      <c r="B102" s="148" t="s">
        <v>588</v>
      </c>
      <c r="C102" s="148" t="s">
        <v>1906</v>
      </c>
      <c r="D102" s="149" t="s">
        <v>42</v>
      </c>
      <c r="E102" s="149" t="s">
        <v>34</v>
      </c>
      <c r="F102" s="149" t="s">
        <v>336</v>
      </c>
      <c r="G102" s="161">
        <f>VLOOKUP(B102,'Full FBS'!$B$18:$M$2049,6,0)</f>
        <v>0</v>
      </c>
      <c r="H102" s="161">
        <f>VLOOKUP(B102,'Full FBS'!$B$18:$M$2049,7,0)</f>
        <v>0</v>
      </c>
      <c r="I102" s="161">
        <f>VLOOKUP(B102,'Full FBS'!$B$18:$M$2049,8,0)</f>
        <v>0</v>
      </c>
      <c r="J102" s="161">
        <f>VLOOKUP(B102,'Full FBS'!$B$18:$M$2049,9,0)</f>
        <v>0</v>
      </c>
      <c r="K102" s="161">
        <f>VLOOKUP(B102,'Full FBS'!$B$18:$M$2049,10,0)</f>
        <v>20</v>
      </c>
      <c r="L102" s="161">
        <f>VLOOKUP(B102,'Full FBS'!$B$18:$M$2049,11,0)</f>
        <v>253</v>
      </c>
      <c r="M102" s="161">
        <f>VLOOKUP(B102,'Full FBS'!$B$18:$M$2049,12,0)</f>
        <v>2</v>
      </c>
      <c r="N102" s="153">
        <f>SUM(G102*$D$8+H102*$D$5+I102*$D$9+J102*$D$6+K102*$D$11+L102*$D$10+M102*$D$7)</f>
        <v>47.3</v>
      </c>
      <c r="O102" s="166">
        <f>VLOOKUP(B102, 'Full FBS'!$B$18:$P$2049, 14, FALSE)</f>
        <v>1</v>
      </c>
      <c r="P102" s="170">
        <f>SUM((((I102+L102)/1100*0.3)+(J102+M102)/12*0.35)+(K102/70)*0.35)*100</f>
        <v>22.733333333333334</v>
      </c>
      <c r="Q102" s="29"/>
      <c r="R102" s="14"/>
      <c r="S102" s="14"/>
      <c r="T102" s="14"/>
      <c r="U102" s="14"/>
    </row>
    <row r="103" spans="1:21" ht="13.5" customHeight="1">
      <c r="A103" s="154">
        <f>RANK(N103,$N$18:$N$423)</f>
        <v>86</v>
      </c>
      <c r="B103" s="148" t="s">
        <v>1820</v>
      </c>
      <c r="C103" s="148" t="s">
        <v>428</v>
      </c>
      <c r="D103" s="149" t="s">
        <v>42</v>
      </c>
      <c r="E103" s="149" t="s">
        <v>38</v>
      </c>
      <c r="F103" s="149" t="s">
        <v>336</v>
      </c>
      <c r="G103" s="161">
        <f>VLOOKUP(B103,'Full FBS'!$B$18:$M$2049,6,0)</f>
        <v>0</v>
      </c>
      <c r="H103" s="161">
        <f>VLOOKUP(B103,'Full FBS'!$B$18:$M$2049,7,0)</f>
        <v>0</v>
      </c>
      <c r="I103" s="161">
        <f>VLOOKUP(B103,'Full FBS'!$B$18:$M$2049,8,0)</f>
        <v>0</v>
      </c>
      <c r="J103" s="161">
        <f>VLOOKUP(B103,'Full FBS'!$B$18:$M$2049,9,0)</f>
        <v>0</v>
      </c>
      <c r="K103" s="161">
        <f>VLOOKUP(B103,'Full FBS'!$B$18:$M$2049,10,0)</f>
        <v>17</v>
      </c>
      <c r="L103" s="161">
        <f>VLOOKUP(B103,'Full FBS'!$B$18:$M$2049,11,0)</f>
        <v>207</v>
      </c>
      <c r="M103" s="161">
        <f>VLOOKUP(B103,'Full FBS'!$B$18:$M$2049,12,0)</f>
        <v>3</v>
      </c>
      <c r="N103" s="153">
        <f>SUM(G103*$D$8+H103*$D$5+I103*$D$9+J103*$D$6+K103*$D$11+L103*$D$10+M103*$D$7)</f>
        <v>47.2</v>
      </c>
      <c r="O103" s="166">
        <f>VLOOKUP(B103, 'Full FBS'!$B$18:$P$2049, 14, FALSE)</f>
        <v>1</v>
      </c>
      <c r="P103" s="170">
        <f>SUM((((I103+L103)/1100*0.3)+(J103+M103)/12*0.35)+(K103/70)*0.35)*100</f>
        <v>22.895454545454545</v>
      </c>
      <c r="Q103" s="29"/>
      <c r="R103" s="14"/>
      <c r="S103" s="14"/>
      <c r="T103" s="14"/>
      <c r="U103" s="14"/>
    </row>
    <row r="104" spans="1:21" ht="13.5" customHeight="1">
      <c r="A104" s="154">
        <f>RANK(N104,$N$18:$N$423)</f>
        <v>87</v>
      </c>
      <c r="B104" s="148" t="s">
        <v>1522</v>
      </c>
      <c r="C104" s="148" t="s">
        <v>439</v>
      </c>
      <c r="D104" s="149" t="s">
        <v>42</v>
      </c>
      <c r="E104" s="149" t="s">
        <v>36</v>
      </c>
      <c r="F104" s="149" t="s">
        <v>35</v>
      </c>
      <c r="G104" s="161">
        <f>VLOOKUP(B104,'Full FBS'!$B$18:$M$2049,6,0)</f>
        <v>0</v>
      </c>
      <c r="H104" s="161">
        <f>VLOOKUP(B104,'Full FBS'!$B$18:$M$2049,7,0)</f>
        <v>0</v>
      </c>
      <c r="I104" s="161">
        <f>VLOOKUP(B104,'Full FBS'!$B$18:$M$2049,8,0)</f>
        <v>0</v>
      </c>
      <c r="J104" s="161">
        <f>VLOOKUP(B104,'Full FBS'!$B$18:$M$2049,9,0)</f>
        <v>0</v>
      </c>
      <c r="K104" s="161">
        <f>VLOOKUP(B104,'Full FBS'!$B$18:$M$2049,10,0)</f>
        <v>22</v>
      </c>
      <c r="L104" s="161">
        <f>VLOOKUP(B104,'Full FBS'!$B$18:$M$2049,11,0)</f>
        <v>241</v>
      </c>
      <c r="M104" s="161">
        <f>VLOOKUP(B104,'Full FBS'!$B$18:$M$2049,12,0)</f>
        <v>2</v>
      </c>
      <c r="N104" s="153">
        <f>SUM(G104*$D$8+H104*$D$5+I104*$D$9+J104*$D$6+K104*$D$11+L104*$D$10+M104*$D$7)</f>
        <v>47.1</v>
      </c>
      <c r="O104" s="166">
        <f>VLOOKUP(B104, 'Full FBS'!$B$18:$P$2049, 14, FALSE)</f>
        <v>1</v>
      </c>
      <c r="P104" s="170">
        <f>SUM((((I104+L104)/1100*0.3)+(J104+M104)/12*0.35)+(K104/70)*0.35)*100</f>
        <v>23.406060606060603</v>
      </c>
      <c r="Q104" s="29"/>
      <c r="R104" s="14"/>
      <c r="S104" s="14"/>
      <c r="T104" s="14"/>
      <c r="U104" s="14"/>
    </row>
    <row r="105" spans="1:21" ht="13.5" customHeight="1">
      <c r="A105" s="154">
        <f>RANK(N105,$N$18:$N$423)</f>
        <v>87</v>
      </c>
      <c r="B105" s="148" t="s">
        <v>392</v>
      </c>
      <c r="C105" s="148" t="s">
        <v>449</v>
      </c>
      <c r="D105" s="149" t="s">
        <v>42</v>
      </c>
      <c r="E105" s="149" t="s">
        <v>38</v>
      </c>
      <c r="F105" s="149" t="s">
        <v>337</v>
      </c>
      <c r="G105" s="161">
        <f>VLOOKUP(B105,'Full FBS'!$B$18:$M$2049,6,0)</f>
        <v>0</v>
      </c>
      <c r="H105" s="161">
        <f>VLOOKUP(B105,'Full FBS'!$B$18:$M$2049,7,0)</f>
        <v>0</v>
      </c>
      <c r="I105" s="161">
        <f>VLOOKUP(B105,'Full FBS'!$B$18:$M$2049,8,0)</f>
        <v>0</v>
      </c>
      <c r="J105" s="161">
        <f>VLOOKUP(B105,'Full FBS'!$B$18:$M$2049,9,0)</f>
        <v>0</v>
      </c>
      <c r="K105" s="161">
        <f>VLOOKUP(B105,'Full FBS'!$B$18:$M$2049,10,0)</f>
        <v>18</v>
      </c>
      <c r="L105" s="161">
        <f>VLOOKUP(B105,'Full FBS'!$B$18:$M$2049,11,0)</f>
        <v>201</v>
      </c>
      <c r="M105" s="161">
        <f>VLOOKUP(B105,'Full FBS'!$B$18:$M$2049,12,0)</f>
        <v>3</v>
      </c>
      <c r="N105" s="153">
        <f>SUM(G105*$D$8+H105*$D$5+I105*$D$9+J105*$D$6+K105*$D$11+L105*$D$10+M105*$D$7)</f>
        <v>47.1</v>
      </c>
      <c r="O105" s="166">
        <f>VLOOKUP(B105, 'Full FBS'!$B$18:$P$2049, 14, FALSE)</f>
        <v>1</v>
      </c>
      <c r="P105" s="170">
        <f>SUM((((I105+L105)/1100*0.3)+(J105+M105)/12*0.35)+(K105/70)*0.35)*100</f>
        <v>23.231818181818181</v>
      </c>
      <c r="Q105" s="29"/>
      <c r="R105" s="14"/>
      <c r="S105" s="14"/>
      <c r="T105" s="14"/>
      <c r="U105" s="14"/>
    </row>
    <row r="106" spans="1:21" ht="13.5" customHeight="1">
      <c r="A106" s="154">
        <f>RANK(N106,$N$18:$N$423)</f>
        <v>89</v>
      </c>
      <c r="B106" s="148" t="s">
        <v>1881</v>
      </c>
      <c r="C106" s="148" t="s">
        <v>1964</v>
      </c>
      <c r="D106" s="149" t="s">
        <v>42</v>
      </c>
      <c r="E106" s="149" t="s">
        <v>34</v>
      </c>
      <c r="F106" s="149" t="s">
        <v>335</v>
      </c>
      <c r="G106" s="161">
        <f>VLOOKUP(B106,'Full FBS'!$B$18:$M$2049,6,0)</f>
        <v>0</v>
      </c>
      <c r="H106" s="161">
        <f>VLOOKUP(B106,'Full FBS'!$B$18:$M$2049,7,0)</f>
        <v>0</v>
      </c>
      <c r="I106" s="161">
        <f>VLOOKUP(B106,'Full FBS'!$B$18:$M$2049,8,0)</f>
        <v>0</v>
      </c>
      <c r="J106" s="161">
        <f>VLOOKUP(B106,'Full FBS'!$B$18:$M$2049,9,0)</f>
        <v>0</v>
      </c>
      <c r="K106" s="161">
        <f>VLOOKUP(B106,'Full FBS'!$B$18:$M$2049,10,0)</f>
        <v>21</v>
      </c>
      <c r="L106" s="161">
        <f>VLOOKUP(B106,'Full FBS'!$B$18:$M$2049,11,0)</f>
        <v>245</v>
      </c>
      <c r="M106" s="161">
        <f>VLOOKUP(B106,'Full FBS'!$B$18:$M$2049,12,0)</f>
        <v>2</v>
      </c>
      <c r="N106" s="153">
        <f>SUM(G106*$D$8+H106*$D$5+I106*$D$9+J106*$D$6+K106*$D$11+L106*$D$10+M106*$D$7)</f>
        <v>47</v>
      </c>
      <c r="O106" s="166">
        <f>VLOOKUP(B106, 'Full FBS'!$B$18:$P$2049, 14, FALSE)</f>
        <v>1</v>
      </c>
      <c r="P106" s="170">
        <f>SUM((((I106+L106)/1100*0.3)+(J106+M106)/12*0.35)+(K106/70)*0.35)*100</f>
        <v>23.015151515151516</v>
      </c>
      <c r="Q106" s="29"/>
      <c r="R106" s="14"/>
      <c r="S106" s="14"/>
      <c r="T106" s="14"/>
      <c r="U106" s="14"/>
    </row>
    <row r="107" spans="1:21" ht="13.5" customHeight="1">
      <c r="A107" s="154">
        <f>RANK(N107,$N$18:$N$423)</f>
        <v>90</v>
      </c>
      <c r="B107" s="148" t="s">
        <v>1233</v>
      </c>
      <c r="C107" s="148" t="s">
        <v>1916</v>
      </c>
      <c r="D107" s="149" t="s">
        <v>42</v>
      </c>
      <c r="E107" s="149" t="s">
        <v>34</v>
      </c>
      <c r="F107" s="149" t="s">
        <v>47</v>
      </c>
      <c r="G107" s="161">
        <f>VLOOKUP(B107,'Full FBS'!$B$18:$M$2049,6,0)</f>
        <v>0</v>
      </c>
      <c r="H107" s="161">
        <f>VLOOKUP(B107,'Full FBS'!$B$18:$M$2049,7,0)</f>
        <v>0</v>
      </c>
      <c r="I107" s="161">
        <f>VLOOKUP(B107,'Full FBS'!$B$18:$M$2049,8,0)</f>
        <v>0</v>
      </c>
      <c r="J107" s="161">
        <f>VLOOKUP(B107,'Full FBS'!$B$18:$M$2049,9,0)</f>
        <v>0</v>
      </c>
      <c r="K107" s="161">
        <f>VLOOKUP(B107,'Full FBS'!$B$18:$M$2049,10,0)</f>
        <v>22</v>
      </c>
      <c r="L107" s="161">
        <f>VLOOKUP(B107,'Full FBS'!$B$18:$M$2049,11,0)</f>
        <v>233</v>
      </c>
      <c r="M107" s="161">
        <f>VLOOKUP(B107,'Full FBS'!$B$18:$M$2049,12,0)</f>
        <v>2</v>
      </c>
      <c r="N107" s="153">
        <f>SUM(G107*$D$8+H107*$D$5+I107*$D$9+J107*$D$6+K107*$D$11+L107*$D$10+M107*$D$7)</f>
        <v>46.3</v>
      </c>
      <c r="O107" s="166">
        <f>VLOOKUP(B107, 'Full FBS'!$B$18:$P$2049, 14, FALSE)</f>
        <v>1</v>
      </c>
      <c r="P107" s="170">
        <f>SUM((((I107+L107)/1100*0.3)+(J107+M107)/12*0.35)+(K107/70)*0.35)*100</f>
        <v>23.187878787878784</v>
      </c>
      <c r="Q107" s="29"/>
      <c r="R107" s="14"/>
      <c r="S107" s="14"/>
      <c r="T107" s="14"/>
      <c r="U107" s="14"/>
    </row>
    <row r="108" spans="1:21" ht="13.5" customHeight="1">
      <c r="A108" s="154">
        <f>RANK(N108,$N$18:$N$423)</f>
        <v>91</v>
      </c>
      <c r="B108" s="148" t="s">
        <v>1804</v>
      </c>
      <c r="C108" s="148" t="s">
        <v>59</v>
      </c>
      <c r="D108" s="149" t="s">
        <v>42</v>
      </c>
      <c r="E108" s="149" t="s">
        <v>34</v>
      </c>
      <c r="F108" s="149" t="s">
        <v>35</v>
      </c>
      <c r="G108" s="161">
        <f>VLOOKUP(B108,'Full FBS'!$B$18:$M$2049,6,0)</f>
        <v>0</v>
      </c>
      <c r="H108" s="161">
        <f>VLOOKUP(B108,'Full FBS'!$B$18:$M$2049,7,0)</f>
        <v>0</v>
      </c>
      <c r="I108" s="161">
        <f>VLOOKUP(B108,'Full FBS'!$B$18:$M$2049,8,0)</f>
        <v>0</v>
      </c>
      <c r="J108" s="161">
        <f>VLOOKUP(B108,'Full FBS'!$B$18:$M$2049,9,0)</f>
        <v>0</v>
      </c>
      <c r="K108" s="161">
        <f>VLOOKUP(B108,'Full FBS'!$B$18:$M$2049,10,0)</f>
        <v>21</v>
      </c>
      <c r="L108" s="161">
        <f>VLOOKUP(B108,'Full FBS'!$B$18:$M$2049,11,0)</f>
        <v>232</v>
      </c>
      <c r="M108" s="161">
        <f>VLOOKUP(B108,'Full FBS'!$B$18:$M$2049,12,0)</f>
        <v>2</v>
      </c>
      <c r="N108" s="153">
        <f>SUM(G108*$D$8+H108*$D$5+I108*$D$9+J108*$D$6+K108*$D$11+L108*$D$10+M108*$D$7)</f>
        <v>45.7</v>
      </c>
      <c r="O108" s="166">
        <f>VLOOKUP(B108, 'Full FBS'!$B$18:$P$2049, 14, FALSE)</f>
        <v>1</v>
      </c>
      <c r="P108" s="170">
        <f>SUM((((I108+L108)/1100*0.3)+(J108+M108)/12*0.35)+(K108/70)*0.35)*100</f>
        <v>22.66060606060606</v>
      </c>
      <c r="Q108" s="29"/>
      <c r="R108" s="14"/>
      <c r="S108" s="14"/>
      <c r="T108" s="14"/>
      <c r="U108" s="14"/>
    </row>
    <row r="109" spans="1:21" ht="13.5" customHeight="1">
      <c r="A109" s="154">
        <f>RANK(N109,$N$18:$N$423)</f>
        <v>92</v>
      </c>
      <c r="B109" s="148" t="s">
        <v>177</v>
      </c>
      <c r="C109" s="148" t="s">
        <v>1049</v>
      </c>
      <c r="D109" s="149" t="s">
        <v>42</v>
      </c>
      <c r="E109" s="149" t="s">
        <v>34</v>
      </c>
      <c r="F109" s="149" t="s">
        <v>1966</v>
      </c>
      <c r="G109" s="161">
        <f>VLOOKUP(B109,'Full FBS'!$B$18:$M$2049,6,0)</f>
        <v>0</v>
      </c>
      <c r="H109" s="161">
        <f>VLOOKUP(B109,'Full FBS'!$B$18:$M$2049,7,0)</f>
        <v>0</v>
      </c>
      <c r="I109" s="161">
        <f>VLOOKUP(B109,'Full FBS'!$B$18:$M$2049,8,0)</f>
        <v>0</v>
      </c>
      <c r="J109" s="161">
        <f>VLOOKUP(B109,'Full FBS'!$B$18:$M$2049,9,0)</f>
        <v>0</v>
      </c>
      <c r="K109" s="161">
        <f>VLOOKUP(B109,'Full FBS'!$B$18:$M$2049,10,0)</f>
        <v>24</v>
      </c>
      <c r="L109" s="161">
        <f>VLOOKUP(B109,'Full FBS'!$B$18:$M$2049,11,0)</f>
        <v>216</v>
      </c>
      <c r="M109" s="161">
        <f>VLOOKUP(B109,'Full FBS'!$B$18:$M$2049,12,0)</f>
        <v>2</v>
      </c>
      <c r="N109" s="153">
        <f>SUM(G109*$D$8+H109*$D$5+I109*$D$9+J109*$D$6+K109*$D$11+L109*$D$10+M109*$D$7)</f>
        <v>45.6</v>
      </c>
      <c r="O109" s="166">
        <f>VLOOKUP(B109, 'Full FBS'!$B$18:$P$2049, 14, FALSE)</f>
        <v>1</v>
      </c>
      <c r="P109" s="170">
        <f>SUM((((I109+L109)/1100*0.3)+(J109+M109)/12*0.35)+(K109/70)*0.35)*100</f>
        <v>23.724242424242423</v>
      </c>
      <c r="Q109" s="29"/>
      <c r="R109" s="14"/>
      <c r="S109" s="14"/>
      <c r="T109" s="14"/>
      <c r="U109" s="14"/>
    </row>
    <row r="110" spans="1:21" ht="13.5" customHeight="1">
      <c r="A110" s="154">
        <f>RANK(N110,$N$18:$N$423)</f>
        <v>92</v>
      </c>
      <c r="B110" s="148" t="s">
        <v>620</v>
      </c>
      <c r="C110" s="148" t="s">
        <v>1917</v>
      </c>
      <c r="D110" s="149" t="s">
        <v>42</v>
      </c>
      <c r="E110" s="149" t="s">
        <v>34</v>
      </c>
      <c r="F110" s="149" t="s">
        <v>41</v>
      </c>
      <c r="G110" s="161">
        <f>VLOOKUP(B110,'Full FBS'!$B$18:$M$2049,6,0)</f>
        <v>0</v>
      </c>
      <c r="H110" s="161">
        <f>VLOOKUP(B110,'Full FBS'!$B$18:$M$2049,7,0)</f>
        <v>0</v>
      </c>
      <c r="I110" s="161">
        <f>VLOOKUP(B110,'Full FBS'!$B$18:$M$2049,8,0)</f>
        <v>0</v>
      </c>
      <c r="J110" s="161">
        <f>VLOOKUP(B110,'Full FBS'!$B$18:$M$2049,9,0)</f>
        <v>0</v>
      </c>
      <c r="K110" s="161">
        <f>VLOOKUP(B110,'Full FBS'!$B$18:$M$2049,10,0)</f>
        <v>20</v>
      </c>
      <c r="L110" s="161">
        <f>VLOOKUP(B110,'Full FBS'!$B$18:$M$2049,11,0)</f>
        <v>236</v>
      </c>
      <c r="M110" s="161">
        <f>VLOOKUP(B110,'Full FBS'!$B$18:$M$2049,12,0)</f>
        <v>2</v>
      </c>
      <c r="N110" s="153">
        <f>SUM(G110*$D$8+H110*$D$5+I110*$D$9+J110*$D$6+K110*$D$11+L110*$D$10+M110*$D$7)</f>
        <v>45.6</v>
      </c>
      <c r="O110" s="166">
        <f>VLOOKUP(B110, 'Full FBS'!$B$18:$P$2049, 14, FALSE)</f>
        <v>1</v>
      </c>
      <c r="P110" s="170">
        <f>SUM((((I110+L110)/1100*0.3)+(J110+M110)/12*0.35)+(K110/70)*0.35)*100</f>
        <v>22.269696969696966</v>
      </c>
      <c r="Q110" s="29"/>
      <c r="R110" s="14"/>
      <c r="S110" s="14"/>
      <c r="T110" s="14"/>
      <c r="U110" s="14"/>
    </row>
    <row r="111" spans="1:21" ht="13.5" customHeight="1">
      <c r="A111" s="154">
        <f>RANK(N111,$N$18:$N$423)</f>
        <v>94</v>
      </c>
      <c r="B111" s="148" t="s">
        <v>1582</v>
      </c>
      <c r="C111" s="148" t="s">
        <v>408</v>
      </c>
      <c r="D111" s="149" t="s">
        <v>42</v>
      </c>
      <c r="E111" s="149" t="s">
        <v>38</v>
      </c>
      <c r="F111" s="149" t="s">
        <v>37</v>
      </c>
      <c r="G111" s="161">
        <f>VLOOKUP(B111,'Full FBS'!$B$18:$M$2049,6,0)</f>
        <v>0</v>
      </c>
      <c r="H111" s="161">
        <f>VLOOKUP(B111,'Full FBS'!$B$18:$M$2049,7,0)</f>
        <v>0</v>
      </c>
      <c r="I111" s="161">
        <f>VLOOKUP(B111,'Full FBS'!$B$18:$M$2049,8,0)</f>
        <v>0</v>
      </c>
      <c r="J111" s="161">
        <f>VLOOKUP(B111,'Full FBS'!$B$18:$M$2049,9,0)</f>
        <v>0</v>
      </c>
      <c r="K111" s="161">
        <f>VLOOKUP(B111,'Full FBS'!$B$18:$M$2049,10,0)</f>
        <v>21</v>
      </c>
      <c r="L111" s="161">
        <f>VLOOKUP(B111,'Full FBS'!$B$18:$M$2049,11,0)</f>
        <v>230</v>
      </c>
      <c r="M111" s="161">
        <f>VLOOKUP(B111,'Full FBS'!$B$18:$M$2049,12,0)</f>
        <v>2</v>
      </c>
      <c r="N111" s="153">
        <f>SUM(G111*$D$8+H111*$D$5+I111*$D$9+J111*$D$6+K111*$D$11+L111*$D$10+M111*$D$7)</f>
        <v>45.5</v>
      </c>
      <c r="O111" s="166">
        <f>VLOOKUP(B111, 'Full FBS'!$B$18:$P$2049, 14, FALSE)</f>
        <v>1</v>
      </c>
      <c r="P111" s="170">
        <f>SUM((((I111+L111)/1100*0.3)+(J111+M111)/12*0.35)+(K111/70)*0.35)*100</f>
        <v>22.606060606060602</v>
      </c>
      <c r="Q111" s="29"/>
      <c r="R111" s="14"/>
      <c r="S111" s="14"/>
      <c r="T111" s="14"/>
      <c r="U111" s="14"/>
    </row>
    <row r="112" spans="1:21" ht="13.5" customHeight="1">
      <c r="A112" s="154">
        <f>RANK(N112,$N$18:$N$423)</f>
        <v>95</v>
      </c>
      <c r="B112" s="148" t="s">
        <v>615</v>
      </c>
      <c r="C112" s="148" t="s">
        <v>1956</v>
      </c>
      <c r="D112" s="149" t="s">
        <v>42</v>
      </c>
      <c r="E112" s="149" t="s">
        <v>36</v>
      </c>
      <c r="F112" s="149" t="s">
        <v>1047</v>
      </c>
      <c r="G112" s="161">
        <f>VLOOKUP(B112,'Full FBS'!$B$18:$M$2049,6,0)</f>
        <v>0</v>
      </c>
      <c r="H112" s="161">
        <f>VLOOKUP(B112,'Full FBS'!$B$18:$M$2049,7,0)</f>
        <v>0</v>
      </c>
      <c r="I112" s="161">
        <f>VLOOKUP(B112,'Full FBS'!$B$18:$M$2049,8,0)</f>
        <v>0</v>
      </c>
      <c r="J112" s="161">
        <f>VLOOKUP(B112,'Full FBS'!$B$18:$M$2049,9,0)</f>
        <v>0</v>
      </c>
      <c r="K112" s="161">
        <f>VLOOKUP(B112,'Full FBS'!$B$18:$M$2049,10,0)</f>
        <v>21</v>
      </c>
      <c r="L112" s="161">
        <f>VLOOKUP(B112,'Full FBS'!$B$18:$M$2049,11,0)</f>
        <v>229</v>
      </c>
      <c r="M112" s="161">
        <f>VLOOKUP(B112,'Full FBS'!$B$18:$M$2049,12,0)</f>
        <v>2</v>
      </c>
      <c r="N112" s="153">
        <f>SUM(G112*$D$8+H112*$D$5+I112*$D$9+J112*$D$6+K112*$D$11+L112*$D$10+M112*$D$7)</f>
        <v>45.400000000000006</v>
      </c>
      <c r="O112" s="166">
        <f>VLOOKUP(B112, 'Full FBS'!$B$18:$P$2049, 14, FALSE)</f>
        <v>1</v>
      </c>
      <c r="P112" s="170">
        <f>SUM((((I112+L112)/1100*0.3)+(J112+M112)/12*0.35)+(K112/70)*0.35)*100</f>
        <v>22.578787878787875</v>
      </c>
      <c r="Q112" s="29"/>
      <c r="R112" s="14"/>
      <c r="S112" s="14"/>
      <c r="T112" s="14"/>
      <c r="U112" s="14"/>
    </row>
    <row r="113" spans="1:21" ht="13.5" customHeight="1">
      <c r="A113" s="154">
        <f>RANK(N113,$N$18:$N$423)</f>
        <v>96</v>
      </c>
      <c r="B113" s="148" t="s">
        <v>594</v>
      </c>
      <c r="C113" s="148" t="s">
        <v>403</v>
      </c>
      <c r="D113" s="149" t="s">
        <v>42</v>
      </c>
      <c r="E113" s="149" t="s">
        <v>34</v>
      </c>
      <c r="F113" s="149" t="s">
        <v>45</v>
      </c>
      <c r="G113" s="161">
        <f>VLOOKUP(B113,'Full FBS'!$B$18:$M$2049,6,0)</f>
        <v>0</v>
      </c>
      <c r="H113" s="161">
        <f>VLOOKUP(B113,'Full FBS'!$B$18:$M$2049,7,0)</f>
        <v>0</v>
      </c>
      <c r="I113" s="161">
        <f>VLOOKUP(B113,'Full FBS'!$B$18:$M$2049,8,0)</f>
        <v>0</v>
      </c>
      <c r="J113" s="161">
        <f>VLOOKUP(B113,'Full FBS'!$B$18:$M$2049,9,0)</f>
        <v>0</v>
      </c>
      <c r="K113" s="161">
        <f>VLOOKUP(B113,'Full FBS'!$B$18:$M$2049,10,0)</f>
        <v>19</v>
      </c>
      <c r="L113" s="161">
        <f>VLOOKUP(B113,'Full FBS'!$B$18:$M$2049,11,0)</f>
        <v>237</v>
      </c>
      <c r="M113" s="161">
        <f>VLOOKUP(B113,'Full FBS'!$B$18:$M$2049,12,0)</f>
        <v>2</v>
      </c>
      <c r="N113" s="153">
        <f>SUM(G113*$D$8+H113*$D$5+I113*$D$9+J113*$D$6+K113*$D$11+L113*$D$10+M113*$D$7)</f>
        <v>45.2</v>
      </c>
      <c r="O113" s="166">
        <f>VLOOKUP(B113, 'Full FBS'!$B$18:$P$2049, 14, FALSE)</f>
        <v>1</v>
      </c>
      <c r="P113" s="170">
        <f>SUM((((I113+L113)/1100*0.3)+(J113+M113)/12*0.35)+(K113/70)*0.35)*100</f>
        <v>21.796969696969693</v>
      </c>
      <c r="Q113" s="29"/>
      <c r="R113" s="14"/>
      <c r="S113" s="14"/>
      <c r="T113" s="14"/>
      <c r="U113" s="14"/>
    </row>
    <row r="114" spans="1:21" ht="13.5" customHeight="1">
      <c r="A114" s="154">
        <f>RANK(N114,$N$18:$N$423)</f>
        <v>97</v>
      </c>
      <c r="B114" s="148" t="s">
        <v>965</v>
      </c>
      <c r="C114" s="148" t="s">
        <v>58</v>
      </c>
      <c r="D114" s="149" t="s">
        <v>42</v>
      </c>
      <c r="E114" s="149" t="s">
        <v>34</v>
      </c>
      <c r="F114" s="149" t="s">
        <v>337</v>
      </c>
      <c r="G114" s="161">
        <f>VLOOKUP(B114,'Full FBS'!$B$18:$M$2049,6,0)</f>
        <v>0</v>
      </c>
      <c r="H114" s="161">
        <f>VLOOKUP(B114,'Full FBS'!$B$18:$M$2049,7,0)</f>
        <v>0</v>
      </c>
      <c r="I114" s="161">
        <f>VLOOKUP(B114,'Full FBS'!$B$18:$M$2049,8,0)</f>
        <v>0</v>
      </c>
      <c r="J114" s="161">
        <f>VLOOKUP(B114,'Full FBS'!$B$18:$M$2049,9,0)</f>
        <v>0</v>
      </c>
      <c r="K114" s="161">
        <f>VLOOKUP(B114,'Full FBS'!$B$18:$M$2049,10,0)</f>
        <v>21</v>
      </c>
      <c r="L114" s="161">
        <f>VLOOKUP(B114,'Full FBS'!$B$18:$M$2049,11,0)</f>
        <v>223</v>
      </c>
      <c r="M114" s="161">
        <f>VLOOKUP(B114,'Full FBS'!$B$18:$M$2049,12,0)</f>
        <v>2</v>
      </c>
      <c r="N114" s="153">
        <f>SUM(G114*$D$8+H114*$D$5+I114*$D$9+J114*$D$6+K114*$D$11+L114*$D$10+M114*$D$7)</f>
        <v>44.8</v>
      </c>
      <c r="O114" s="166">
        <f>VLOOKUP(B114, 'Full FBS'!$B$18:$P$2049, 14, FALSE)</f>
        <v>1</v>
      </c>
      <c r="P114" s="170">
        <f>SUM((((I114+L114)/1100*0.3)+(J114+M114)/12*0.35)+(K114/70)*0.35)*100</f>
        <v>22.415151515151514</v>
      </c>
      <c r="Q114" s="29"/>
      <c r="R114" s="14"/>
      <c r="S114" s="14"/>
      <c r="T114" s="14"/>
      <c r="U114" s="14"/>
    </row>
    <row r="115" spans="1:21" ht="13.5" customHeight="1">
      <c r="A115" s="154">
        <f>RANK(N115,$N$18:$N$423)</f>
        <v>98</v>
      </c>
      <c r="B115" s="148" t="s">
        <v>315</v>
      </c>
      <c r="C115" s="148" t="s">
        <v>1958</v>
      </c>
      <c r="D115" s="149" t="s">
        <v>42</v>
      </c>
      <c r="E115" s="149" t="s">
        <v>34</v>
      </c>
      <c r="F115" s="149" t="s">
        <v>35</v>
      </c>
      <c r="G115" s="161">
        <f>VLOOKUP(B115,'Full FBS'!$B$18:$M$2049,6,0)</f>
        <v>0</v>
      </c>
      <c r="H115" s="161">
        <f>VLOOKUP(B115,'Full FBS'!$B$18:$M$2049,7,0)</f>
        <v>0</v>
      </c>
      <c r="I115" s="161">
        <f>VLOOKUP(B115,'Full FBS'!$B$18:$M$2049,8,0)</f>
        <v>0</v>
      </c>
      <c r="J115" s="161">
        <f>VLOOKUP(B115,'Full FBS'!$B$18:$M$2049,9,0)</f>
        <v>0</v>
      </c>
      <c r="K115" s="161">
        <f>VLOOKUP(B115,'Full FBS'!$B$18:$M$2049,10,0)</f>
        <v>20</v>
      </c>
      <c r="L115" s="161">
        <f>VLOOKUP(B115,'Full FBS'!$B$18:$M$2049,11,0)</f>
        <v>223</v>
      </c>
      <c r="M115" s="161">
        <f>VLOOKUP(B115,'Full FBS'!$B$18:$M$2049,12,0)</f>
        <v>2</v>
      </c>
      <c r="N115" s="153">
        <f>SUM(G115*$D$8+H115*$D$5+I115*$D$9+J115*$D$6+K115*$D$11+L115*$D$10+M115*$D$7)</f>
        <v>44.3</v>
      </c>
      <c r="O115" s="166">
        <f>VLOOKUP(B115, 'Full FBS'!$B$18:$P$2049, 14, FALSE)</f>
        <v>1</v>
      </c>
      <c r="P115" s="170">
        <f>SUM((((I115+L115)/1100*0.3)+(J115+M115)/12*0.35)+(K115/70)*0.35)*100</f>
        <v>21.915151515151514</v>
      </c>
      <c r="Q115" s="29"/>
      <c r="R115" s="14"/>
      <c r="S115" s="14"/>
      <c r="T115" s="14"/>
      <c r="U115" s="14"/>
    </row>
    <row r="116" spans="1:21" ht="13.5" customHeight="1">
      <c r="A116" s="154">
        <f>RANK(N116,$N$18:$N$423)</f>
        <v>99</v>
      </c>
      <c r="B116" s="148" t="s">
        <v>870</v>
      </c>
      <c r="C116" s="148" t="s">
        <v>1946</v>
      </c>
      <c r="D116" s="149" t="s">
        <v>42</v>
      </c>
      <c r="E116" s="149" t="s">
        <v>34</v>
      </c>
      <c r="F116" s="149" t="s">
        <v>48</v>
      </c>
      <c r="G116" s="161">
        <f>VLOOKUP(B116,'Full FBS'!$B$18:$M$2049,6,0)</f>
        <v>0</v>
      </c>
      <c r="H116" s="161">
        <f>VLOOKUP(B116,'Full FBS'!$B$18:$M$2049,7,0)</f>
        <v>0</v>
      </c>
      <c r="I116" s="161">
        <f>VLOOKUP(B116,'Full FBS'!$B$18:$M$2049,8,0)</f>
        <v>0</v>
      </c>
      <c r="J116" s="161">
        <f>VLOOKUP(B116,'Full FBS'!$B$18:$M$2049,9,0)</f>
        <v>0</v>
      </c>
      <c r="K116" s="161">
        <f>VLOOKUP(B116,'Full FBS'!$B$18:$M$2049,10,0)</f>
        <v>20</v>
      </c>
      <c r="L116" s="161">
        <f>VLOOKUP(B116,'Full FBS'!$B$18:$M$2049,11,0)</f>
        <v>218</v>
      </c>
      <c r="M116" s="161">
        <f>VLOOKUP(B116,'Full FBS'!$B$18:$M$2049,12,0)</f>
        <v>2</v>
      </c>
      <c r="N116" s="153">
        <f>SUM(G116*$D$8+H116*$D$5+I116*$D$9+J116*$D$6+K116*$D$11+L116*$D$10+M116*$D$7)</f>
        <v>43.8</v>
      </c>
      <c r="O116" s="166">
        <f>VLOOKUP(B116, 'Full FBS'!$B$18:$P$2049, 14, FALSE)</f>
        <v>1</v>
      </c>
      <c r="P116" s="170">
        <f>SUM((((I116+L116)/1100*0.3)+(J116+M116)/12*0.35)+(K116/70)*0.35)*100</f>
        <v>21.778787878787874</v>
      </c>
      <c r="Q116" s="29"/>
      <c r="R116" s="14"/>
      <c r="S116" s="14"/>
      <c r="T116" s="14"/>
      <c r="U116" s="14"/>
    </row>
    <row r="117" spans="1:21" ht="13.5" customHeight="1">
      <c r="A117" s="154">
        <f>RANK(N117,$N$18:$N$423)</f>
        <v>100</v>
      </c>
      <c r="B117" s="148" t="s">
        <v>364</v>
      </c>
      <c r="C117" s="148" t="s">
        <v>1937</v>
      </c>
      <c r="D117" s="149" t="s">
        <v>42</v>
      </c>
      <c r="E117" s="149" t="s">
        <v>38</v>
      </c>
      <c r="F117" s="149" t="s">
        <v>35</v>
      </c>
      <c r="G117" s="161">
        <f>VLOOKUP(B117,'Full FBS'!$B$18:$M$2049,6,0)</f>
        <v>0</v>
      </c>
      <c r="H117" s="161">
        <f>VLOOKUP(B117,'Full FBS'!$B$18:$M$2049,7,0)</f>
        <v>0</v>
      </c>
      <c r="I117" s="161">
        <f>VLOOKUP(B117,'Full FBS'!$B$18:$M$2049,8,0)</f>
        <v>0</v>
      </c>
      <c r="J117" s="161">
        <f>VLOOKUP(B117,'Full FBS'!$B$18:$M$2049,9,0)</f>
        <v>0</v>
      </c>
      <c r="K117" s="161">
        <f>VLOOKUP(B117,'Full FBS'!$B$18:$M$2049,10,0)</f>
        <v>21</v>
      </c>
      <c r="L117" s="161">
        <f>VLOOKUP(B117,'Full FBS'!$B$18:$M$2049,11,0)</f>
        <v>212</v>
      </c>
      <c r="M117" s="161">
        <f>VLOOKUP(B117,'Full FBS'!$B$18:$M$2049,12,0)</f>
        <v>2</v>
      </c>
      <c r="N117" s="153">
        <f>SUM(G117*$D$8+H117*$D$5+I117*$D$9+J117*$D$6+K117*$D$11+L117*$D$10+M117*$D$7)</f>
        <v>43.7</v>
      </c>
      <c r="O117" s="166">
        <f>VLOOKUP(B117, 'Full FBS'!$B$18:$P$2049, 14, FALSE)</f>
        <v>1</v>
      </c>
      <c r="P117" s="170">
        <f>SUM((((I117+L117)/1100*0.3)+(J117+M117)/12*0.35)+(K117/70)*0.35)*100</f>
        <v>22.115151515151517</v>
      </c>
      <c r="Q117" s="29"/>
      <c r="R117" s="14"/>
      <c r="S117" s="14"/>
      <c r="T117" s="14"/>
      <c r="U117" s="14"/>
    </row>
    <row r="118" spans="1:21" ht="13.5" customHeight="1">
      <c r="A118" s="154">
        <f>RANK(N118,$N$18:$N$423)</f>
        <v>100</v>
      </c>
      <c r="B118" s="148" t="s">
        <v>551</v>
      </c>
      <c r="C118" s="148" t="s">
        <v>1950</v>
      </c>
      <c r="D118" s="149" t="s">
        <v>42</v>
      </c>
      <c r="E118" s="149" t="s">
        <v>38</v>
      </c>
      <c r="F118" s="149" t="s">
        <v>37</v>
      </c>
      <c r="G118" s="161">
        <f>VLOOKUP(B118,'Full FBS'!$B$18:$M$2049,6,0)</f>
        <v>0</v>
      </c>
      <c r="H118" s="161">
        <f>VLOOKUP(B118,'Full FBS'!$B$18:$M$2049,7,0)</f>
        <v>0</v>
      </c>
      <c r="I118" s="161">
        <f>VLOOKUP(B118,'Full FBS'!$B$18:$M$2049,8,0)</f>
        <v>0</v>
      </c>
      <c r="J118" s="161">
        <f>VLOOKUP(B118,'Full FBS'!$B$18:$M$2049,9,0)</f>
        <v>0</v>
      </c>
      <c r="K118" s="161">
        <f>VLOOKUP(B118,'Full FBS'!$B$18:$M$2049,10,0)</f>
        <v>20</v>
      </c>
      <c r="L118" s="161">
        <f>VLOOKUP(B118,'Full FBS'!$B$18:$M$2049,11,0)</f>
        <v>217</v>
      </c>
      <c r="M118" s="161">
        <f>VLOOKUP(B118,'Full FBS'!$B$18:$M$2049,12,0)</f>
        <v>2</v>
      </c>
      <c r="N118" s="153">
        <f>SUM(G118*$D$8+H118*$D$5+I118*$D$9+J118*$D$6+K118*$D$11+L118*$D$10+M118*$D$7)</f>
        <v>43.7</v>
      </c>
      <c r="O118" s="166">
        <f>VLOOKUP(B118, 'Full FBS'!$B$18:$P$2049, 14, FALSE)</f>
        <v>1</v>
      </c>
      <c r="P118" s="170">
        <f>SUM((((I118+L118)/1100*0.3)+(J118+M118)/12*0.35)+(K118/70)*0.35)*100</f>
        <v>21.75151515151515</v>
      </c>
      <c r="Q118" s="29"/>
      <c r="R118" s="14"/>
      <c r="S118" s="14"/>
      <c r="T118" s="14"/>
      <c r="U118" s="14"/>
    </row>
    <row r="119" spans="1:21" ht="13.5" customHeight="1">
      <c r="A119" s="154">
        <f>RANK(N119,$N$18:$N$423)</f>
        <v>102</v>
      </c>
      <c r="B119" s="148" t="s">
        <v>2003</v>
      </c>
      <c r="C119" s="148" t="s">
        <v>1930</v>
      </c>
      <c r="D119" s="149" t="s">
        <v>42</v>
      </c>
      <c r="E119" s="149" t="s">
        <v>38</v>
      </c>
      <c r="F119" s="149" t="s">
        <v>1966</v>
      </c>
      <c r="G119" s="161">
        <f>VLOOKUP(B119,'Full FBS'!$B$18:$M$2049,6,0)</f>
        <v>0</v>
      </c>
      <c r="H119" s="161">
        <f>VLOOKUP(B119,'Full FBS'!$B$18:$M$2049,7,0)</f>
        <v>0</v>
      </c>
      <c r="I119" s="161">
        <f>VLOOKUP(B119,'Full FBS'!$B$18:$M$2049,8,0)</f>
        <v>0</v>
      </c>
      <c r="J119" s="161">
        <f>VLOOKUP(B119,'Full FBS'!$B$18:$M$2049,9,0)</f>
        <v>0</v>
      </c>
      <c r="K119" s="161">
        <f>VLOOKUP(B119,'Full FBS'!$B$18:$M$2049,10,0)</f>
        <v>17</v>
      </c>
      <c r="L119" s="161">
        <f>VLOOKUP(B119,'Full FBS'!$B$18:$M$2049,11,0)</f>
        <v>218</v>
      </c>
      <c r="M119" s="161">
        <f>VLOOKUP(B119,'Full FBS'!$B$18:$M$2049,12,0)</f>
        <v>2</v>
      </c>
      <c r="N119" s="153">
        <f>SUM(G119*$D$8+H119*$D$5+I119*$D$9+J119*$D$6+K119*$D$11+L119*$D$10+M119*$D$7)</f>
        <v>42.3</v>
      </c>
      <c r="O119" s="166">
        <f>VLOOKUP(B119, 'Full FBS'!$B$18:$P$2049, 14, FALSE)</f>
        <v>1</v>
      </c>
      <c r="P119" s="170">
        <f>SUM((((I119+L119)/1100*0.3)+(J119+M119)/12*0.35)+(K119/70)*0.35)*100</f>
        <v>20.278787878787877</v>
      </c>
      <c r="Q119" s="29"/>
      <c r="R119" s="14"/>
      <c r="S119" s="14"/>
      <c r="T119" s="14"/>
      <c r="U119" s="14"/>
    </row>
    <row r="120" spans="1:21" ht="13.5" customHeight="1">
      <c r="A120" s="154">
        <f>RANK(N120,$N$18:$N$423)</f>
        <v>103</v>
      </c>
      <c r="B120" s="148" t="s">
        <v>1296</v>
      </c>
      <c r="C120" s="148" t="s">
        <v>1921</v>
      </c>
      <c r="D120" s="149" t="s">
        <v>42</v>
      </c>
      <c r="E120" s="149" t="s">
        <v>34</v>
      </c>
      <c r="F120" s="149" t="s">
        <v>45</v>
      </c>
      <c r="G120" s="161">
        <f>VLOOKUP(B120,'Full FBS'!$B$18:$M$2049,6,0)</f>
        <v>0</v>
      </c>
      <c r="H120" s="161">
        <f>VLOOKUP(B120,'Full FBS'!$B$18:$M$2049,7,0)</f>
        <v>0</v>
      </c>
      <c r="I120" s="161">
        <f>VLOOKUP(B120,'Full FBS'!$B$18:$M$2049,8,0)</f>
        <v>0</v>
      </c>
      <c r="J120" s="161">
        <f>VLOOKUP(B120,'Full FBS'!$B$18:$M$2049,9,0)</f>
        <v>0</v>
      </c>
      <c r="K120" s="161">
        <f>VLOOKUP(B120,'Full FBS'!$B$18:$M$2049,10,0)</f>
        <v>15</v>
      </c>
      <c r="L120" s="161">
        <f>VLOOKUP(B120,'Full FBS'!$B$18:$M$2049,11,0)</f>
        <v>166</v>
      </c>
      <c r="M120" s="161">
        <f>VLOOKUP(B120,'Full FBS'!$B$18:$M$2049,12,0)</f>
        <v>3</v>
      </c>
      <c r="N120" s="153">
        <f>SUM(G120*$D$8+H120*$D$5+I120*$D$9+J120*$D$6+K120*$D$11+L120*$D$10+M120*$D$7)</f>
        <v>42.1</v>
      </c>
      <c r="O120" s="166">
        <f>VLOOKUP(B120, 'Full FBS'!$B$18:$P$2049, 14, FALSE)</f>
        <v>1</v>
      </c>
      <c r="P120" s="170">
        <f>SUM((((I120+L120)/1100*0.3)+(J120+M120)/12*0.35)+(K120/70)*0.35)*100</f>
        <v>20.777272727272727</v>
      </c>
      <c r="Q120" s="29"/>
      <c r="R120" s="14"/>
      <c r="S120" s="14"/>
      <c r="T120" s="14"/>
      <c r="U120" s="14"/>
    </row>
    <row r="121" spans="1:21" ht="13.5" customHeight="1">
      <c r="A121" s="154">
        <f>RANK(N121,$N$18:$N$423)</f>
        <v>104</v>
      </c>
      <c r="B121" s="148" t="s">
        <v>1174</v>
      </c>
      <c r="C121" s="148" t="s">
        <v>1911</v>
      </c>
      <c r="D121" s="149" t="s">
        <v>42</v>
      </c>
      <c r="E121" s="149" t="s">
        <v>36</v>
      </c>
      <c r="F121" s="149" t="s">
        <v>41</v>
      </c>
      <c r="G121" s="161">
        <f>VLOOKUP(B121,'Full FBS'!$B$18:$M$2049,6,0)</f>
        <v>0</v>
      </c>
      <c r="H121" s="161">
        <f>VLOOKUP(B121,'Full FBS'!$B$18:$M$2049,7,0)</f>
        <v>0</v>
      </c>
      <c r="I121" s="161">
        <f>VLOOKUP(B121,'Full FBS'!$B$18:$M$2049,8,0)</f>
        <v>0</v>
      </c>
      <c r="J121" s="161">
        <f>VLOOKUP(B121,'Full FBS'!$B$18:$M$2049,9,0)</f>
        <v>0</v>
      </c>
      <c r="K121" s="161">
        <f>VLOOKUP(B121,'Full FBS'!$B$18:$M$2049,10,0)</f>
        <v>14</v>
      </c>
      <c r="L121" s="161">
        <f>VLOOKUP(B121,'Full FBS'!$B$18:$M$2049,11,0)</f>
        <v>167</v>
      </c>
      <c r="M121" s="161">
        <f>VLOOKUP(B121,'Full FBS'!$B$18:$M$2049,12,0)</f>
        <v>3</v>
      </c>
      <c r="N121" s="153">
        <f>SUM(G121*$D$8+H121*$D$5+I121*$D$9+J121*$D$6+K121*$D$11+L121*$D$10+M121*$D$7)</f>
        <v>41.7</v>
      </c>
      <c r="O121" s="166">
        <f>VLOOKUP(B121, 'Full FBS'!$B$18:$P$2049, 14, FALSE)</f>
        <v>1</v>
      </c>
      <c r="P121" s="170">
        <f>SUM((((I121+L121)/1100*0.3)+(J121+M121)/12*0.35)+(K121/70)*0.35)*100</f>
        <v>20.304545454545455</v>
      </c>
      <c r="Q121" s="29"/>
      <c r="R121" s="14"/>
      <c r="S121" s="14"/>
      <c r="T121" s="14"/>
      <c r="U121" s="14"/>
    </row>
    <row r="122" spans="1:21" ht="13.5" customHeight="1">
      <c r="A122" s="154">
        <f>RANK(N122,$N$18:$N$423)</f>
        <v>105</v>
      </c>
      <c r="B122" s="148" t="s">
        <v>1538</v>
      </c>
      <c r="C122" s="148" t="s">
        <v>1938</v>
      </c>
      <c r="D122" s="149" t="s">
        <v>42</v>
      </c>
      <c r="E122" s="149" t="s">
        <v>34</v>
      </c>
      <c r="F122" s="149" t="s">
        <v>45</v>
      </c>
      <c r="G122" s="161">
        <f>VLOOKUP(B122,'Full FBS'!$B$18:$M$2049,6,0)</f>
        <v>0</v>
      </c>
      <c r="H122" s="161">
        <f>VLOOKUP(B122,'Full FBS'!$B$18:$M$2049,7,0)</f>
        <v>0</v>
      </c>
      <c r="I122" s="161">
        <f>VLOOKUP(B122,'Full FBS'!$B$18:$M$2049,8,0)</f>
        <v>0</v>
      </c>
      <c r="J122" s="161">
        <f>VLOOKUP(B122,'Full FBS'!$B$18:$M$2049,9,0)</f>
        <v>0</v>
      </c>
      <c r="K122" s="161">
        <f>VLOOKUP(B122,'Full FBS'!$B$18:$M$2049,10,0)</f>
        <v>17</v>
      </c>
      <c r="L122" s="161">
        <f>VLOOKUP(B122,'Full FBS'!$B$18:$M$2049,11,0)</f>
        <v>201</v>
      </c>
      <c r="M122" s="161">
        <f>VLOOKUP(B122,'Full FBS'!$B$18:$M$2049,12,0)</f>
        <v>2</v>
      </c>
      <c r="N122" s="153">
        <f>SUM(G122*$D$8+H122*$D$5+I122*$D$9+J122*$D$6+K122*$D$11+L122*$D$10+M122*$D$7)</f>
        <v>40.6</v>
      </c>
      <c r="O122" s="166">
        <f>VLOOKUP(B122, 'Full FBS'!$B$18:$P$2049, 14, FALSE)</f>
        <v>1</v>
      </c>
      <c r="P122" s="170">
        <f>SUM((((I122+L122)/1100*0.3)+(J122+M122)/12*0.35)+(K122/70)*0.35)*100</f>
        <v>19.815151515151513</v>
      </c>
      <c r="Q122" s="29"/>
      <c r="R122" s="14"/>
      <c r="S122" s="14"/>
      <c r="T122" s="14"/>
      <c r="U122" s="14"/>
    </row>
    <row r="123" spans="1:21" ht="13.5" customHeight="1">
      <c r="A123" s="154">
        <f>RANK(N123,$N$18:$N$423)</f>
        <v>106</v>
      </c>
      <c r="B123" s="148" t="s">
        <v>699</v>
      </c>
      <c r="C123" s="148" t="s">
        <v>417</v>
      </c>
      <c r="D123" s="149" t="s">
        <v>42</v>
      </c>
      <c r="E123" s="149" t="s">
        <v>38</v>
      </c>
      <c r="F123" s="149" t="s">
        <v>37</v>
      </c>
      <c r="G123" s="161">
        <f>VLOOKUP(B123,'Full FBS'!$B$18:$M$2049,6,0)</f>
        <v>0</v>
      </c>
      <c r="H123" s="161">
        <f>VLOOKUP(B123,'Full FBS'!$B$18:$M$2049,7,0)</f>
        <v>0</v>
      </c>
      <c r="I123" s="161">
        <f>VLOOKUP(B123,'Full FBS'!$B$18:$M$2049,8,0)</f>
        <v>0</v>
      </c>
      <c r="J123" s="161">
        <f>VLOOKUP(B123,'Full FBS'!$B$18:$M$2049,9,0)</f>
        <v>0</v>
      </c>
      <c r="K123" s="161">
        <f>VLOOKUP(B123,'Full FBS'!$B$18:$M$2049,10,0)</f>
        <v>16</v>
      </c>
      <c r="L123" s="161">
        <f>VLOOKUP(B123,'Full FBS'!$B$18:$M$2049,11,0)</f>
        <v>205</v>
      </c>
      <c r="M123" s="161">
        <f>VLOOKUP(B123,'Full FBS'!$B$18:$M$2049,12,0)</f>
        <v>2</v>
      </c>
      <c r="N123" s="153">
        <f>SUM(G123*$D$8+H123*$D$5+I123*$D$9+J123*$D$6+K123*$D$11+L123*$D$10+M123*$D$7)</f>
        <v>40.5</v>
      </c>
      <c r="O123" s="166">
        <f>VLOOKUP(B123, 'Full FBS'!$B$18:$P$2049, 14, FALSE)</f>
        <v>1</v>
      </c>
      <c r="P123" s="170">
        <f>SUM((((I123+L123)/1100*0.3)+(J123+M123)/12*0.35)+(K123/70)*0.35)*100</f>
        <v>19.424242424242422</v>
      </c>
      <c r="Q123" s="29"/>
      <c r="R123" s="14"/>
      <c r="S123" s="14"/>
      <c r="T123" s="14"/>
      <c r="U123" s="14"/>
    </row>
    <row r="124" spans="1:21" ht="13.5" customHeight="1">
      <c r="A124" s="154">
        <f>RANK(N124,$N$18:$N$423)</f>
        <v>107</v>
      </c>
      <c r="B124" s="148" t="s">
        <v>338</v>
      </c>
      <c r="C124" s="148" t="s">
        <v>1043</v>
      </c>
      <c r="D124" s="149" t="s">
        <v>42</v>
      </c>
      <c r="E124" s="149" t="s">
        <v>38</v>
      </c>
      <c r="F124" s="149" t="s">
        <v>45</v>
      </c>
      <c r="G124" s="161">
        <f>VLOOKUP(B124,'Full FBS'!$B$18:$M$2049,6,0)</f>
        <v>0</v>
      </c>
      <c r="H124" s="161">
        <f>VLOOKUP(B124,'Full FBS'!$B$18:$M$2049,7,0)</f>
        <v>0</v>
      </c>
      <c r="I124" s="161">
        <f>VLOOKUP(B124,'Full FBS'!$B$18:$M$2049,8,0)</f>
        <v>0</v>
      </c>
      <c r="J124" s="161">
        <f>VLOOKUP(B124,'Full FBS'!$B$18:$M$2049,9,0)</f>
        <v>0</v>
      </c>
      <c r="K124" s="161">
        <f>VLOOKUP(B124,'Full FBS'!$B$18:$M$2049,10,0)</f>
        <v>17</v>
      </c>
      <c r="L124" s="161">
        <f>VLOOKUP(B124,'Full FBS'!$B$18:$M$2049,11,0)</f>
        <v>198</v>
      </c>
      <c r="M124" s="161">
        <f>VLOOKUP(B124,'Full FBS'!$B$18:$M$2049,12,0)</f>
        <v>2</v>
      </c>
      <c r="N124" s="153">
        <f>SUM(G124*$D$8+H124*$D$5+I124*$D$9+J124*$D$6+K124*$D$11+L124*$D$10+M124*$D$7)</f>
        <v>40.299999999999997</v>
      </c>
      <c r="O124" s="166">
        <f>VLOOKUP(B124, 'Full FBS'!$B$18:$P$2049, 14, FALSE)</f>
        <v>1</v>
      </c>
      <c r="P124" s="170">
        <f>SUM((((I124+L124)/1100*0.3)+(J124+M124)/12*0.35)+(K124/70)*0.35)*100</f>
        <v>19.733333333333331</v>
      </c>
      <c r="Q124" s="29"/>
      <c r="R124" s="14"/>
      <c r="S124" s="14"/>
      <c r="T124" s="14"/>
      <c r="U124" s="14"/>
    </row>
    <row r="125" spans="1:21" ht="13.5" customHeight="1">
      <c r="A125" s="154">
        <f>RANK(N125,$N$18:$N$423)</f>
        <v>108</v>
      </c>
      <c r="B125" s="148" t="s">
        <v>1134</v>
      </c>
      <c r="C125" s="148" t="s">
        <v>1907</v>
      </c>
      <c r="D125" s="149" t="s">
        <v>42</v>
      </c>
      <c r="E125" s="149" t="s">
        <v>36</v>
      </c>
      <c r="F125" s="149" t="s">
        <v>41</v>
      </c>
      <c r="G125" s="161">
        <f>VLOOKUP(B125,'Full FBS'!$B$18:$M$2049,6,0)</f>
        <v>0</v>
      </c>
      <c r="H125" s="161">
        <f>VLOOKUP(B125,'Full FBS'!$B$18:$M$2049,7,0)</f>
        <v>0</v>
      </c>
      <c r="I125" s="161">
        <f>VLOOKUP(B125,'Full FBS'!$B$18:$M$2049,8,0)</f>
        <v>0</v>
      </c>
      <c r="J125" s="161">
        <f>VLOOKUP(B125,'Full FBS'!$B$18:$M$2049,9,0)</f>
        <v>0</v>
      </c>
      <c r="K125" s="161">
        <f>VLOOKUP(B125,'Full FBS'!$B$18:$M$2049,10,0)</f>
        <v>18</v>
      </c>
      <c r="L125" s="161">
        <f>VLOOKUP(B125,'Full FBS'!$B$18:$M$2049,11,0)</f>
        <v>191</v>
      </c>
      <c r="M125" s="161">
        <f>VLOOKUP(B125,'Full FBS'!$B$18:$M$2049,12,0)</f>
        <v>2</v>
      </c>
      <c r="N125" s="153">
        <f>SUM(G125*$D$8+H125*$D$5+I125*$D$9+J125*$D$6+K125*$D$11+L125*$D$10+M125*$D$7)</f>
        <v>40.1</v>
      </c>
      <c r="O125" s="166">
        <f>VLOOKUP(B125, 'Full FBS'!$B$18:$P$2049, 14, FALSE)</f>
        <v>1</v>
      </c>
      <c r="P125" s="170">
        <f>SUM((((I125+L125)/1100*0.3)+(J125+M125)/12*0.35)+(K125/70)*0.35)*100</f>
        <v>20.042424242424239</v>
      </c>
      <c r="Q125" s="29"/>
      <c r="R125" s="14"/>
      <c r="S125" s="14"/>
      <c r="T125" s="14"/>
      <c r="U125" s="14"/>
    </row>
    <row r="126" spans="1:21" ht="13.5" customHeight="1">
      <c r="A126" s="154">
        <f>RANK(N126,$N$18:$N$423)</f>
        <v>108</v>
      </c>
      <c r="B126" s="148" t="s">
        <v>927</v>
      </c>
      <c r="C126" s="148" t="s">
        <v>1953</v>
      </c>
      <c r="D126" s="149" t="s">
        <v>42</v>
      </c>
      <c r="E126" s="149" t="s">
        <v>36</v>
      </c>
      <c r="F126" s="149" t="s">
        <v>37</v>
      </c>
      <c r="G126" s="161">
        <f>VLOOKUP(B126,'Full FBS'!$B$18:$M$2049,6,0)</f>
        <v>0</v>
      </c>
      <c r="H126" s="161">
        <f>VLOOKUP(B126,'Full FBS'!$B$18:$M$2049,7,0)</f>
        <v>0</v>
      </c>
      <c r="I126" s="161">
        <f>VLOOKUP(B126,'Full FBS'!$B$18:$M$2049,8,0)</f>
        <v>0</v>
      </c>
      <c r="J126" s="161">
        <f>VLOOKUP(B126,'Full FBS'!$B$18:$M$2049,9,0)</f>
        <v>0</v>
      </c>
      <c r="K126" s="161">
        <f>VLOOKUP(B126,'Full FBS'!$B$18:$M$2049,10,0)</f>
        <v>16</v>
      </c>
      <c r="L126" s="161">
        <f>VLOOKUP(B126,'Full FBS'!$B$18:$M$2049,11,0)</f>
        <v>201</v>
      </c>
      <c r="M126" s="161">
        <f>VLOOKUP(B126,'Full FBS'!$B$18:$M$2049,12,0)</f>
        <v>2</v>
      </c>
      <c r="N126" s="153">
        <f>SUM(G126*$D$8+H126*$D$5+I126*$D$9+J126*$D$6+K126*$D$11+L126*$D$10+M126*$D$7)</f>
        <v>40.1</v>
      </c>
      <c r="O126" s="166">
        <f>VLOOKUP(B126, 'Full FBS'!$B$18:$P$2049, 14, FALSE)</f>
        <v>1</v>
      </c>
      <c r="P126" s="170">
        <f>SUM((((I126+L126)/1100*0.3)+(J126+M126)/12*0.35)+(K126/70)*0.35)*100</f>
        <v>19.315151515151513</v>
      </c>
      <c r="Q126" s="29"/>
      <c r="R126" s="14"/>
      <c r="S126" s="14"/>
      <c r="T126" s="14"/>
      <c r="U126" s="14"/>
    </row>
    <row r="127" spans="1:21" ht="13.5" customHeight="1">
      <c r="A127" s="154">
        <f>RANK(N127,$N$18:$N$423)</f>
        <v>110</v>
      </c>
      <c r="B127" s="148" t="s">
        <v>1561</v>
      </c>
      <c r="C127" s="148" t="s">
        <v>436</v>
      </c>
      <c r="D127" s="149" t="s">
        <v>42</v>
      </c>
      <c r="E127" s="149" t="s">
        <v>38</v>
      </c>
      <c r="F127" s="149" t="s">
        <v>41</v>
      </c>
      <c r="G127" s="161">
        <f>VLOOKUP(B127,'Full FBS'!$B$18:$M$2049,6,0)</f>
        <v>0</v>
      </c>
      <c r="H127" s="161">
        <f>VLOOKUP(B127,'Full FBS'!$B$18:$M$2049,7,0)</f>
        <v>0</v>
      </c>
      <c r="I127" s="161">
        <f>VLOOKUP(B127,'Full FBS'!$B$18:$M$2049,8,0)</f>
        <v>0</v>
      </c>
      <c r="J127" s="161">
        <f>VLOOKUP(B127,'Full FBS'!$B$18:$M$2049,9,0)</f>
        <v>0</v>
      </c>
      <c r="K127" s="161">
        <f>VLOOKUP(B127,'Full FBS'!$B$18:$M$2049,10,0)</f>
        <v>17</v>
      </c>
      <c r="L127" s="161">
        <f>VLOOKUP(B127,'Full FBS'!$B$18:$M$2049,11,0)</f>
        <v>185</v>
      </c>
      <c r="M127" s="161">
        <f>VLOOKUP(B127,'Full FBS'!$B$18:$M$2049,12,0)</f>
        <v>2</v>
      </c>
      <c r="N127" s="153">
        <f>SUM(G127*$D$8+H127*$D$5+I127*$D$9+J127*$D$6+K127*$D$11+L127*$D$10+M127*$D$7)</f>
        <v>39</v>
      </c>
      <c r="O127" s="166">
        <f>VLOOKUP(B127, 'Full FBS'!$B$18:$P$2049, 14, FALSE)</f>
        <v>1</v>
      </c>
      <c r="P127" s="170">
        <f>SUM((((I127+L127)/1100*0.3)+(J127+M127)/12*0.35)+(K127/70)*0.35)*100</f>
        <v>19.378787878787879</v>
      </c>
      <c r="Q127" s="29"/>
      <c r="R127" s="14"/>
      <c r="S127" s="14"/>
      <c r="T127" s="14"/>
      <c r="U127" s="14"/>
    </row>
    <row r="128" spans="1:21" ht="13.5" customHeight="1">
      <c r="A128" s="154">
        <f>RANK(N128,$N$18:$N$423)</f>
        <v>111</v>
      </c>
      <c r="B128" s="148" t="s">
        <v>547</v>
      </c>
      <c r="C128" s="148" t="s">
        <v>1920</v>
      </c>
      <c r="D128" s="149" t="s">
        <v>42</v>
      </c>
      <c r="E128" s="149" t="s">
        <v>34</v>
      </c>
      <c r="F128" s="149" t="s">
        <v>1966</v>
      </c>
      <c r="G128" s="161">
        <f>VLOOKUP(B128,'Full FBS'!$B$18:$M$2049,6,0)</f>
        <v>0</v>
      </c>
      <c r="H128" s="161">
        <f>VLOOKUP(B128,'Full FBS'!$B$18:$M$2049,7,0)</f>
        <v>0</v>
      </c>
      <c r="I128" s="161">
        <f>VLOOKUP(B128,'Full FBS'!$B$18:$M$2049,8,0)</f>
        <v>0</v>
      </c>
      <c r="J128" s="161">
        <f>VLOOKUP(B128,'Full FBS'!$B$18:$M$2049,9,0)</f>
        <v>0</v>
      </c>
      <c r="K128" s="161">
        <f>VLOOKUP(B128,'Full FBS'!$B$18:$M$2049,10,0)</f>
        <v>16</v>
      </c>
      <c r="L128" s="161">
        <f>VLOOKUP(B128,'Full FBS'!$B$18:$M$2049,11,0)</f>
        <v>189</v>
      </c>
      <c r="M128" s="161">
        <f>VLOOKUP(B128,'Full FBS'!$B$18:$M$2049,12,0)</f>
        <v>2</v>
      </c>
      <c r="N128" s="153">
        <f>SUM(G128*$D$8+H128*$D$5+I128*$D$9+J128*$D$6+K128*$D$11+L128*$D$10+M128*$D$7)</f>
        <v>38.900000000000006</v>
      </c>
      <c r="O128" s="166">
        <f>VLOOKUP(B128, 'Full FBS'!$B$18:$P$2049, 14, FALSE)</f>
        <v>1</v>
      </c>
      <c r="P128" s="170">
        <f>SUM((((I128+L128)/1100*0.3)+(J128+M128)/12*0.35)+(K128/70)*0.35)*100</f>
        <v>18.987878787878788</v>
      </c>
      <c r="Q128" s="29"/>
      <c r="R128" s="14"/>
      <c r="S128" s="14"/>
      <c r="T128" s="14"/>
      <c r="U128" s="14"/>
    </row>
    <row r="129" spans="1:21" ht="13.5" customHeight="1">
      <c r="A129" s="154">
        <f>RANK(N129,$N$18:$N$423)</f>
        <v>112</v>
      </c>
      <c r="B129" s="148" t="s">
        <v>1653</v>
      </c>
      <c r="C129" s="148" t="s">
        <v>1948</v>
      </c>
      <c r="D129" s="149" t="s">
        <v>42</v>
      </c>
      <c r="E129" s="149" t="s">
        <v>38</v>
      </c>
      <c r="F129" s="149" t="s">
        <v>35</v>
      </c>
      <c r="G129" s="161">
        <f>VLOOKUP(B129,'Full FBS'!$B$18:$M$2049,6,0)</f>
        <v>0</v>
      </c>
      <c r="H129" s="161">
        <f>VLOOKUP(B129,'Full FBS'!$B$18:$M$2049,7,0)</f>
        <v>0</v>
      </c>
      <c r="I129" s="161">
        <f>VLOOKUP(B129,'Full FBS'!$B$18:$M$2049,8,0)</f>
        <v>0</v>
      </c>
      <c r="J129" s="161">
        <f>VLOOKUP(B129,'Full FBS'!$B$18:$M$2049,9,0)</f>
        <v>0</v>
      </c>
      <c r="K129" s="161">
        <f>VLOOKUP(B129,'Full FBS'!$B$18:$M$2049,10,0)</f>
        <v>13</v>
      </c>
      <c r="L129" s="161">
        <f>VLOOKUP(B129,'Full FBS'!$B$18:$M$2049,11,0)</f>
        <v>202</v>
      </c>
      <c r="M129" s="161">
        <f>VLOOKUP(B129,'Full FBS'!$B$18:$M$2049,12,0)</f>
        <v>2</v>
      </c>
      <c r="N129" s="153">
        <f>SUM(G129*$D$8+H129*$D$5+I129*$D$9+J129*$D$6+K129*$D$11+L129*$D$10+M129*$D$7)</f>
        <v>38.700000000000003</v>
      </c>
      <c r="O129" s="166">
        <f>VLOOKUP(B129, 'Full FBS'!$B$18:$P$2049, 14, FALSE)</f>
        <v>1</v>
      </c>
      <c r="P129" s="170">
        <f>SUM((((I129+L129)/1100*0.3)+(J129+M129)/12*0.35)+(K129/70)*0.35)*100</f>
        <v>17.842424242424244</v>
      </c>
      <c r="Q129" s="29"/>
      <c r="R129" s="14"/>
      <c r="S129" s="14"/>
      <c r="T129" s="14"/>
      <c r="U129" s="14"/>
    </row>
    <row r="130" spans="1:21" ht="13.5" customHeight="1">
      <c r="A130" s="154">
        <f>RANK(N130,$N$18:$N$423)</f>
        <v>113</v>
      </c>
      <c r="B130" s="148" t="s">
        <v>1680</v>
      </c>
      <c r="C130" s="148" t="s">
        <v>1952</v>
      </c>
      <c r="D130" s="149" t="s">
        <v>42</v>
      </c>
      <c r="E130" s="149" t="s">
        <v>36</v>
      </c>
      <c r="F130" s="149" t="s">
        <v>1966</v>
      </c>
      <c r="G130" s="161">
        <f>VLOOKUP(B130,'Full FBS'!$B$18:$M$2049,6,0)</f>
        <v>0</v>
      </c>
      <c r="H130" s="161">
        <f>VLOOKUP(B130,'Full FBS'!$B$18:$M$2049,7,0)</f>
        <v>0</v>
      </c>
      <c r="I130" s="161">
        <f>VLOOKUP(B130,'Full FBS'!$B$18:$M$2049,8,0)</f>
        <v>0</v>
      </c>
      <c r="J130" s="161">
        <f>VLOOKUP(B130,'Full FBS'!$B$18:$M$2049,9,0)</f>
        <v>0</v>
      </c>
      <c r="K130" s="161">
        <f>VLOOKUP(B130,'Full FBS'!$B$18:$M$2049,10,0)</f>
        <v>16</v>
      </c>
      <c r="L130" s="161">
        <f>VLOOKUP(B130,'Full FBS'!$B$18:$M$2049,11,0)</f>
        <v>178</v>
      </c>
      <c r="M130" s="161">
        <f>VLOOKUP(B130,'Full FBS'!$B$18:$M$2049,12,0)</f>
        <v>2</v>
      </c>
      <c r="N130" s="153">
        <f>SUM(G130*$D$8+H130*$D$5+I130*$D$9+J130*$D$6+K130*$D$11+L130*$D$10+M130*$D$7)</f>
        <v>37.799999999999997</v>
      </c>
      <c r="O130" s="166">
        <f>VLOOKUP(B130, 'Full FBS'!$B$18:$P$2049, 14, FALSE)</f>
        <v>1</v>
      </c>
      <c r="P130" s="170">
        <f>SUM((((I130+L130)/1100*0.3)+(J130+M130)/12*0.35)+(K130/70)*0.35)*100</f>
        <v>18.687878787878788</v>
      </c>
      <c r="Q130" s="29"/>
      <c r="R130" s="14"/>
      <c r="S130" s="14"/>
      <c r="T130" s="14"/>
      <c r="U130" s="14"/>
    </row>
    <row r="131" spans="1:21" ht="13.5" customHeight="1">
      <c r="A131" s="154">
        <f>RANK(N131,$N$18:$N$423)</f>
        <v>114</v>
      </c>
      <c r="B131" s="148" t="s">
        <v>1375</v>
      </c>
      <c r="C131" s="148" t="s">
        <v>1927</v>
      </c>
      <c r="D131" s="149" t="s">
        <v>42</v>
      </c>
      <c r="E131" s="149" t="s">
        <v>36</v>
      </c>
      <c r="F131" s="149" t="s">
        <v>48</v>
      </c>
      <c r="G131" s="161">
        <f>VLOOKUP(B131,'Full FBS'!$B$18:$M$2049,6,0)</f>
        <v>0</v>
      </c>
      <c r="H131" s="161">
        <f>VLOOKUP(B131,'Full FBS'!$B$18:$M$2049,7,0)</f>
        <v>0</v>
      </c>
      <c r="I131" s="161">
        <f>VLOOKUP(B131,'Full FBS'!$B$18:$M$2049,8,0)</f>
        <v>0</v>
      </c>
      <c r="J131" s="161">
        <f>VLOOKUP(B131,'Full FBS'!$B$18:$M$2049,9,0)</f>
        <v>0</v>
      </c>
      <c r="K131" s="161">
        <f>VLOOKUP(B131,'Full FBS'!$B$18:$M$2049,10,0)</f>
        <v>19</v>
      </c>
      <c r="L131" s="161">
        <f>VLOOKUP(B131,'Full FBS'!$B$18:$M$2049,11,0)</f>
        <v>219</v>
      </c>
      <c r="M131" s="161">
        <f>VLOOKUP(B131,'Full FBS'!$B$18:$M$2049,12,0)</f>
        <v>1</v>
      </c>
      <c r="N131" s="153">
        <f>SUM(G131*$D$8+H131*$D$5+I131*$D$9+J131*$D$6+K131*$D$11+L131*$D$10+M131*$D$7)</f>
        <v>37.400000000000006</v>
      </c>
      <c r="O131" s="166">
        <f>VLOOKUP(B131, 'Full FBS'!$B$18:$P$2049, 14, FALSE)</f>
        <v>1</v>
      </c>
      <c r="P131" s="170">
        <f>SUM((((I131+L131)/1100*0.3)+(J131+M131)/12*0.35)+(K131/70)*0.35)*100</f>
        <v>18.389393939393941</v>
      </c>
      <c r="Q131" s="29"/>
      <c r="R131" s="14"/>
      <c r="S131" s="14"/>
      <c r="T131" s="14"/>
      <c r="U131" s="14"/>
    </row>
    <row r="132" spans="1:21" ht="13.5" customHeight="1">
      <c r="A132" s="154">
        <f>RANK(N132,$N$18:$N$423)</f>
        <v>115</v>
      </c>
      <c r="B132" s="148" t="s">
        <v>1768</v>
      </c>
      <c r="C132" s="148" t="s">
        <v>441</v>
      </c>
      <c r="D132" s="149" t="s">
        <v>42</v>
      </c>
      <c r="E132" s="149" t="s">
        <v>36</v>
      </c>
      <c r="F132" s="149" t="s">
        <v>47</v>
      </c>
      <c r="G132" s="161">
        <f>VLOOKUP(B132,'Full FBS'!$B$18:$M$2049,6,0)</f>
        <v>0</v>
      </c>
      <c r="H132" s="161">
        <f>VLOOKUP(B132,'Full FBS'!$B$18:$M$2049,7,0)</f>
        <v>0</v>
      </c>
      <c r="I132" s="161">
        <f>VLOOKUP(B132,'Full FBS'!$B$18:$M$2049,8,0)</f>
        <v>0</v>
      </c>
      <c r="J132" s="161">
        <f>VLOOKUP(B132,'Full FBS'!$B$18:$M$2049,9,0)</f>
        <v>0</v>
      </c>
      <c r="K132" s="161">
        <f>VLOOKUP(B132,'Full FBS'!$B$18:$M$2049,10,0)</f>
        <v>11</v>
      </c>
      <c r="L132" s="161">
        <f>VLOOKUP(B132,'Full FBS'!$B$18:$M$2049,11,0)</f>
        <v>135</v>
      </c>
      <c r="M132" s="161">
        <f>VLOOKUP(B132,'Full FBS'!$B$18:$M$2049,12,0)</f>
        <v>3</v>
      </c>
      <c r="N132" s="153">
        <f>SUM(G132*$D$8+H132*$D$5+I132*$D$9+J132*$D$6+K132*$D$11+L132*$D$10+M132*$D$7)</f>
        <v>37</v>
      </c>
      <c r="O132" s="166">
        <f>VLOOKUP(B132, 'Full FBS'!$B$18:$P$2049, 14, FALSE)</f>
        <v>1</v>
      </c>
      <c r="P132" s="170">
        <f>SUM((((I132+L132)/1100*0.3)+(J132+M132)/12*0.35)+(K132/70)*0.35)*100</f>
        <v>17.931818181818183</v>
      </c>
      <c r="Q132" s="29"/>
      <c r="R132" s="14"/>
      <c r="S132" s="14"/>
      <c r="T132" s="14"/>
      <c r="U132" s="14"/>
    </row>
    <row r="133" spans="1:21" ht="13.5" customHeight="1">
      <c r="A133" s="154">
        <f>RANK(N133,$N$18:$N$423)</f>
        <v>116</v>
      </c>
      <c r="B133" s="148" t="s">
        <v>1604</v>
      </c>
      <c r="C133" s="148" t="s">
        <v>1945</v>
      </c>
      <c r="D133" s="149" t="s">
        <v>42</v>
      </c>
      <c r="E133" s="149" t="s">
        <v>38</v>
      </c>
      <c r="F133" s="149" t="s">
        <v>337</v>
      </c>
      <c r="G133" s="161">
        <f>VLOOKUP(B133,'Full FBS'!$B$18:$M$2049,6,0)</f>
        <v>0</v>
      </c>
      <c r="H133" s="161">
        <f>VLOOKUP(B133,'Full FBS'!$B$18:$M$2049,7,0)</f>
        <v>0</v>
      </c>
      <c r="I133" s="161">
        <f>VLOOKUP(B133,'Full FBS'!$B$18:$M$2049,8,0)</f>
        <v>0</v>
      </c>
      <c r="J133" s="161">
        <f>VLOOKUP(B133,'Full FBS'!$B$18:$M$2049,9,0)</f>
        <v>0</v>
      </c>
      <c r="K133" s="161">
        <f>VLOOKUP(B133,'Full FBS'!$B$18:$M$2049,10,0)</f>
        <v>15</v>
      </c>
      <c r="L133" s="161">
        <f>VLOOKUP(B133,'Full FBS'!$B$18:$M$2049,11,0)</f>
        <v>174</v>
      </c>
      <c r="M133" s="161">
        <f>VLOOKUP(B133,'Full FBS'!$B$18:$M$2049,12,0)</f>
        <v>2</v>
      </c>
      <c r="N133" s="153">
        <f>SUM(G133*$D$8+H133*$D$5+I133*$D$9+J133*$D$6+K133*$D$11+L133*$D$10+M133*$D$7)</f>
        <v>36.900000000000006</v>
      </c>
      <c r="O133" s="166">
        <f>VLOOKUP(B133, 'Full FBS'!$B$18:$P$2049, 14, FALSE)</f>
        <v>1</v>
      </c>
      <c r="P133" s="170">
        <f>SUM((((I133+L133)/1100*0.3)+(J133+M133)/12*0.35)+(K133/70)*0.35)*100</f>
        <v>18.078787878787878</v>
      </c>
      <c r="Q133" s="29"/>
      <c r="R133" s="14"/>
      <c r="S133" s="14"/>
      <c r="T133" s="14"/>
      <c r="U133" s="14"/>
    </row>
    <row r="134" spans="1:21" ht="13.5" customHeight="1">
      <c r="A134" s="154">
        <f>RANK(N134,$N$18:$N$423)</f>
        <v>117</v>
      </c>
      <c r="B134" s="148" t="s">
        <v>1082</v>
      </c>
      <c r="C134" s="148" t="s">
        <v>434</v>
      </c>
      <c r="D134" s="149" t="s">
        <v>42</v>
      </c>
      <c r="E134" s="149" t="s">
        <v>36</v>
      </c>
      <c r="F134" s="149" t="s">
        <v>41</v>
      </c>
      <c r="G134" s="161">
        <f>VLOOKUP(B134,'Full FBS'!$B$18:$M$2049,6,0)</f>
        <v>0</v>
      </c>
      <c r="H134" s="161">
        <f>VLOOKUP(B134,'Full FBS'!$B$18:$M$2049,7,0)</f>
        <v>0</v>
      </c>
      <c r="I134" s="161">
        <f>VLOOKUP(B134,'Full FBS'!$B$18:$M$2049,8,0)</f>
        <v>0</v>
      </c>
      <c r="J134" s="161">
        <f>VLOOKUP(B134,'Full FBS'!$B$18:$M$2049,9,0)</f>
        <v>0</v>
      </c>
      <c r="K134" s="161">
        <f>VLOOKUP(B134,'Full FBS'!$B$18:$M$2049,10,0)</f>
        <v>20</v>
      </c>
      <c r="L134" s="161">
        <f>VLOOKUP(B134,'Full FBS'!$B$18:$M$2049,11,0)</f>
        <v>208</v>
      </c>
      <c r="M134" s="161">
        <f>VLOOKUP(B134,'Full FBS'!$B$18:$M$2049,12,0)</f>
        <v>1</v>
      </c>
      <c r="N134" s="153">
        <f>SUM(G134*$D$8+H134*$D$5+I134*$D$9+J134*$D$6+K134*$D$11+L134*$D$10+M134*$D$7)</f>
        <v>36.799999999999997</v>
      </c>
      <c r="O134" s="166">
        <f>VLOOKUP(B134, 'Full FBS'!$B$18:$P$2049, 14, FALSE)</f>
        <v>1</v>
      </c>
      <c r="P134" s="170">
        <f>SUM((((I134+L134)/1100*0.3)+(J134+M134)/12*0.35)+(K134/70)*0.35)*100</f>
        <v>18.58939393939394</v>
      </c>
      <c r="Q134" s="29"/>
      <c r="R134" s="14"/>
      <c r="S134" s="14"/>
      <c r="T134" s="14"/>
      <c r="U134" s="14"/>
    </row>
    <row r="135" spans="1:21" ht="13.5" customHeight="1">
      <c r="A135" s="154">
        <f>RANK(N135,$N$18:$N$423)</f>
        <v>118</v>
      </c>
      <c r="B135" s="148" t="s">
        <v>275</v>
      </c>
      <c r="C135" s="148" t="s">
        <v>1943</v>
      </c>
      <c r="D135" s="149" t="s">
        <v>42</v>
      </c>
      <c r="E135" s="149" t="s">
        <v>34</v>
      </c>
      <c r="F135" s="149" t="s">
        <v>336</v>
      </c>
      <c r="G135" s="161">
        <f>VLOOKUP(B135,'Full FBS'!$B$18:$M$2049,6,0)</f>
        <v>0</v>
      </c>
      <c r="H135" s="161">
        <f>VLOOKUP(B135,'Full FBS'!$B$18:$M$2049,7,0)</f>
        <v>0</v>
      </c>
      <c r="I135" s="161">
        <f>VLOOKUP(B135,'Full FBS'!$B$18:$M$2049,8,0)</f>
        <v>0</v>
      </c>
      <c r="J135" s="161">
        <f>VLOOKUP(B135,'Full FBS'!$B$18:$M$2049,9,0)</f>
        <v>0</v>
      </c>
      <c r="K135" s="161">
        <f>VLOOKUP(B135,'Full FBS'!$B$18:$M$2049,10,0)</f>
        <v>17</v>
      </c>
      <c r="L135" s="161">
        <f>VLOOKUP(B135,'Full FBS'!$B$18:$M$2049,11,0)</f>
        <v>216</v>
      </c>
      <c r="M135" s="161">
        <f>VLOOKUP(B135,'Full FBS'!$B$18:$M$2049,12,0)</f>
        <v>1</v>
      </c>
      <c r="N135" s="153">
        <f>SUM(G135*$D$8+H135*$D$5+I135*$D$9+J135*$D$6+K135*$D$11+L135*$D$10+M135*$D$7)</f>
        <v>36.1</v>
      </c>
      <c r="O135" s="166">
        <f>VLOOKUP(B135, 'Full FBS'!$B$18:$P$2049, 14, FALSE)</f>
        <v>1</v>
      </c>
      <c r="P135" s="170">
        <f>SUM((((I135+L135)/1100*0.3)+(J135+M135)/12*0.35)+(K135/70)*0.35)*100</f>
        <v>17.307575757575755</v>
      </c>
      <c r="Q135" s="29"/>
      <c r="R135" s="14"/>
      <c r="S135" s="14"/>
      <c r="T135" s="14"/>
      <c r="U135" s="14"/>
    </row>
    <row r="136" spans="1:21" ht="13.5" customHeight="1">
      <c r="A136" s="154">
        <f>RANK(N136,$N$18:$N$423)</f>
        <v>119</v>
      </c>
      <c r="B136" s="148" t="s">
        <v>191</v>
      </c>
      <c r="C136" s="148" t="s">
        <v>1961</v>
      </c>
      <c r="D136" s="149" t="s">
        <v>42</v>
      </c>
      <c r="E136" s="149" t="s">
        <v>34</v>
      </c>
      <c r="F136" s="149" t="s">
        <v>48</v>
      </c>
      <c r="G136" s="161">
        <f>VLOOKUP(B136,'Full FBS'!$B$18:$M$2049,6,0)</f>
        <v>0</v>
      </c>
      <c r="H136" s="161">
        <f>VLOOKUP(B136,'Full FBS'!$B$18:$M$2049,7,0)</f>
        <v>0</v>
      </c>
      <c r="I136" s="161">
        <f>VLOOKUP(B136,'Full FBS'!$B$18:$M$2049,8,0)</f>
        <v>0</v>
      </c>
      <c r="J136" s="161">
        <f>VLOOKUP(B136,'Full FBS'!$B$18:$M$2049,9,0)</f>
        <v>0</v>
      </c>
      <c r="K136" s="161">
        <f>VLOOKUP(B136,'Full FBS'!$B$18:$M$2049,10,0)</f>
        <v>14</v>
      </c>
      <c r="L136" s="161">
        <f>VLOOKUP(B136,'Full FBS'!$B$18:$M$2049,11,0)</f>
        <v>170</v>
      </c>
      <c r="M136" s="161">
        <f>VLOOKUP(B136,'Full FBS'!$B$18:$M$2049,12,0)</f>
        <v>2</v>
      </c>
      <c r="N136" s="153">
        <f>SUM(G136*$D$8+H136*$D$5+I136*$D$9+J136*$D$6+K136*$D$11+L136*$D$10+M136*$D$7)</f>
        <v>36</v>
      </c>
      <c r="O136" s="166">
        <f>VLOOKUP(B136, 'Full FBS'!$B$18:$P$2049, 14, FALSE)</f>
        <v>1</v>
      </c>
      <c r="P136" s="170">
        <f>SUM((((I136+L136)/1100*0.3)+(J136+M136)/12*0.35)+(K136/70)*0.35)*100</f>
        <v>17.469696969696969</v>
      </c>
      <c r="Q136" s="29"/>
      <c r="R136" s="14"/>
      <c r="S136" s="14"/>
      <c r="T136" s="14"/>
      <c r="U136" s="14"/>
    </row>
    <row r="137" spans="1:21" ht="13.5" customHeight="1">
      <c r="A137" s="154">
        <f>RANK(N137,$N$18:$N$423)</f>
        <v>120</v>
      </c>
      <c r="B137" s="148" t="s">
        <v>895</v>
      </c>
      <c r="C137" s="148" t="s">
        <v>1951</v>
      </c>
      <c r="D137" s="149" t="s">
        <v>42</v>
      </c>
      <c r="E137" s="149" t="s">
        <v>38</v>
      </c>
      <c r="F137" s="149" t="s">
        <v>47</v>
      </c>
      <c r="G137" s="161">
        <f>VLOOKUP(B137,'Full FBS'!$B$18:$M$2049,6,0)</f>
        <v>0</v>
      </c>
      <c r="H137" s="161">
        <f>VLOOKUP(B137,'Full FBS'!$B$18:$M$2049,7,0)</f>
        <v>0</v>
      </c>
      <c r="I137" s="161">
        <f>VLOOKUP(B137,'Full FBS'!$B$18:$M$2049,8,0)</f>
        <v>0</v>
      </c>
      <c r="J137" s="161">
        <f>VLOOKUP(B137,'Full FBS'!$B$18:$M$2049,9,0)</f>
        <v>0</v>
      </c>
      <c r="K137" s="161">
        <f>VLOOKUP(B137,'Full FBS'!$B$18:$M$2049,10,0)</f>
        <v>15</v>
      </c>
      <c r="L137" s="161">
        <f>VLOOKUP(B137,'Full FBS'!$B$18:$M$2049,11,0)</f>
        <v>157</v>
      </c>
      <c r="M137" s="161">
        <f>VLOOKUP(B137,'Full FBS'!$B$18:$M$2049,12,0)</f>
        <v>2</v>
      </c>
      <c r="N137" s="153">
        <f>SUM(G137*$D$8+H137*$D$5+I137*$D$9+J137*$D$6+K137*$D$11+L137*$D$10+M137*$D$7)</f>
        <v>35.200000000000003</v>
      </c>
      <c r="O137" s="166">
        <f>VLOOKUP(B137, 'Full FBS'!$B$18:$P$2049, 14, FALSE)</f>
        <v>1</v>
      </c>
      <c r="P137" s="170">
        <f>SUM((((I137+L137)/1100*0.3)+(J137+M137)/12*0.35)+(K137/70)*0.35)*100</f>
        <v>17.615151515151513</v>
      </c>
      <c r="Q137" s="29"/>
      <c r="R137" s="14"/>
      <c r="S137" s="14"/>
      <c r="T137" s="14"/>
      <c r="U137" s="14"/>
    </row>
    <row r="138" spans="1:21" ht="13.5" customHeight="1">
      <c r="A138" s="154">
        <f>RANK(N138,$N$18:$N$423)</f>
        <v>121</v>
      </c>
      <c r="B138" s="148" t="s">
        <v>1710</v>
      </c>
      <c r="C138" s="148" t="s">
        <v>445</v>
      </c>
      <c r="D138" s="149" t="s">
        <v>42</v>
      </c>
      <c r="E138" s="149" t="s">
        <v>36</v>
      </c>
      <c r="F138" s="149" t="s">
        <v>47</v>
      </c>
      <c r="G138" s="161">
        <f>VLOOKUP(B138,'Full FBS'!$B$18:$M$2049,6,0)</f>
        <v>0</v>
      </c>
      <c r="H138" s="161">
        <f>VLOOKUP(B138,'Full FBS'!$B$18:$M$2049,7,0)</f>
        <v>0</v>
      </c>
      <c r="I138" s="161">
        <f>VLOOKUP(B138,'Full FBS'!$B$18:$M$2049,8,0)</f>
        <v>0</v>
      </c>
      <c r="J138" s="161">
        <f>VLOOKUP(B138,'Full FBS'!$B$18:$M$2049,9,0)</f>
        <v>0</v>
      </c>
      <c r="K138" s="161">
        <f>VLOOKUP(B138,'Full FBS'!$B$18:$M$2049,10,0)</f>
        <v>18</v>
      </c>
      <c r="L138" s="161">
        <f>VLOOKUP(B138,'Full FBS'!$B$18:$M$2049,11,0)</f>
        <v>197</v>
      </c>
      <c r="M138" s="161">
        <f>VLOOKUP(B138,'Full FBS'!$B$18:$M$2049,12,0)</f>
        <v>1</v>
      </c>
      <c r="N138" s="153">
        <f>SUM(G138*$D$8+H138*$D$5+I138*$D$9+J138*$D$6+K138*$D$11+L138*$D$10+M138*$D$7)</f>
        <v>34.700000000000003</v>
      </c>
      <c r="O138" s="166">
        <f>VLOOKUP(B138, 'Full FBS'!$B$18:$P$2049, 14, FALSE)</f>
        <v>1</v>
      </c>
      <c r="P138" s="170">
        <f>SUM((((I138+L138)/1100*0.3)+(J138+M138)/12*0.35)+(K138/70)*0.35)*100</f>
        <v>17.289393939393939</v>
      </c>
      <c r="Q138" s="29"/>
      <c r="R138" s="14"/>
      <c r="S138" s="14"/>
      <c r="T138" s="14"/>
      <c r="U138" s="14"/>
    </row>
    <row r="139" spans="1:21" ht="13.5" customHeight="1">
      <c r="A139" s="154">
        <f>RANK(N139,$N$18:$N$423)</f>
        <v>122</v>
      </c>
      <c r="B139" s="148" t="s">
        <v>2129</v>
      </c>
      <c r="C139" s="148" t="s">
        <v>1936</v>
      </c>
      <c r="D139" s="149" t="s">
        <v>42</v>
      </c>
      <c r="E139" s="149" t="s">
        <v>36</v>
      </c>
      <c r="F139" s="149" t="s">
        <v>48</v>
      </c>
      <c r="G139" s="161">
        <f>VLOOKUP(B139,'Full FBS'!$B$18:$M$2049,6,0)</f>
        <v>0</v>
      </c>
      <c r="H139" s="161">
        <f>VLOOKUP(B139,'Full FBS'!$B$18:$M$2049,7,0)</f>
        <v>0</v>
      </c>
      <c r="I139" s="161">
        <f>VLOOKUP(B139,'Full FBS'!$B$18:$M$2049,8,0)</f>
        <v>0</v>
      </c>
      <c r="J139" s="161">
        <f>VLOOKUP(B139,'Full FBS'!$B$18:$M$2049,9,0)</f>
        <v>0</v>
      </c>
      <c r="K139" s="161">
        <f>VLOOKUP(B139,'Full FBS'!$B$18:$M$2049,10,0)</f>
        <v>14</v>
      </c>
      <c r="L139" s="161">
        <f>VLOOKUP(B139,'Full FBS'!$B$18:$M$2049,11,0)</f>
        <v>153</v>
      </c>
      <c r="M139" s="161">
        <f>VLOOKUP(B139,'Full FBS'!$B$18:$M$2049,12,0)</f>
        <v>2</v>
      </c>
      <c r="N139" s="153">
        <f>SUM(G139*$D$8+H139*$D$5+I139*$D$9+J139*$D$6+K139*$D$11+L139*$D$10+M139*$D$7)</f>
        <v>34.299999999999997</v>
      </c>
      <c r="O139" s="166">
        <f>VLOOKUP(B139, 'Full FBS'!$B$18:$P$2049, 14, FALSE)</f>
        <v>1</v>
      </c>
      <c r="P139" s="170">
        <f>SUM((((I139+L139)/1100*0.3)+(J139+M139)/12*0.35)+(K139/70)*0.35)*100</f>
        <v>17.006060606060604</v>
      </c>
      <c r="Q139" s="29"/>
      <c r="R139" s="14"/>
      <c r="S139" s="14"/>
      <c r="T139" s="14"/>
      <c r="U139" s="14"/>
    </row>
    <row r="140" spans="1:21" ht="13.5" customHeight="1">
      <c r="A140" s="154">
        <f>RANK(N140,$N$18:$N$423)</f>
        <v>123</v>
      </c>
      <c r="B140" s="148" t="s">
        <v>1249</v>
      </c>
      <c r="C140" s="148" t="s">
        <v>1041</v>
      </c>
      <c r="D140" s="149" t="s">
        <v>42</v>
      </c>
      <c r="E140" s="149" t="s">
        <v>36</v>
      </c>
      <c r="F140" s="149" t="s">
        <v>47</v>
      </c>
      <c r="G140" s="161">
        <f>VLOOKUP(B140,'Full FBS'!$B$18:$M$2049,6,0)</f>
        <v>0</v>
      </c>
      <c r="H140" s="161">
        <f>VLOOKUP(B140,'Full FBS'!$B$18:$M$2049,7,0)</f>
        <v>0</v>
      </c>
      <c r="I140" s="161">
        <f>VLOOKUP(B140,'Full FBS'!$B$18:$M$2049,8,0)</f>
        <v>0</v>
      </c>
      <c r="J140" s="161">
        <f>VLOOKUP(B140,'Full FBS'!$B$18:$M$2049,9,0)</f>
        <v>0</v>
      </c>
      <c r="K140" s="161">
        <f>VLOOKUP(B140,'Full FBS'!$B$18:$M$2049,10,0)</f>
        <v>14</v>
      </c>
      <c r="L140" s="161">
        <f>VLOOKUP(B140,'Full FBS'!$B$18:$M$2049,11,0)</f>
        <v>150</v>
      </c>
      <c r="M140" s="161">
        <f>VLOOKUP(B140,'Full FBS'!$B$18:$M$2049,12,0)</f>
        <v>2</v>
      </c>
      <c r="N140" s="153">
        <f>SUM(G140*$D$8+H140*$D$5+I140*$D$9+J140*$D$6+K140*$D$11+L140*$D$10+M140*$D$7)</f>
        <v>34</v>
      </c>
      <c r="O140" s="166">
        <f>VLOOKUP(B140, 'Full FBS'!$B$18:$P$2049, 14, FALSE)</f>
        <v>1</v>
      </c>
      <c r="P140" s="170">
        <f>SUM((((I140+L140)/1100*0.3)+(J140+M140)/12*0.35)+(K140/70)*0.35)*100</f>
        <v>16.924242424242422</v>
      </c>
      <c r="Q140" s="29"/>
      <c r="R140" s="14"/>
      <c r="S140" s="14"/>
      <c r="T140" s="14"/>
      <c r="U140" s="14"/>
    </row>
    <row r="141" spans="1:21" ht="13.5" customHeight="1">
      <c r="A141" s="154">
        <f>RANK(N141,$N$18:$N$423)</f>
        <v>124</v>
      </c>
      <c r="B141" s="148" t="s">
        <v>1426</v>
      </c>
      <c r="C141" s="148" t="s">
        <v>1932</v>
      </c>
      <c r="D141" s="149" t="s">
        <v>42</v>
      </c>
      <c r="E141" s="149" t="s">
        <v>34</v>
      </c>
      <c r="F141" s="149" t="s">
        <v>45</v>
      </c>
      <c r="G141" s="161">
        <f>VLOOKUP(B141,'Full FBS'!$B$18:$M$2049,6,0)</f>
        <v>0</v>
      </c>
      <c r="H141" s="161">
        <f>VLOOKUP(B141,'Full FBS'!$B$18:$M$2049,7,0)</f>
        <v>0</v>
      </c>
      <c r="I141" s="161">
        <f>VLOOKUP(B141,'Full FBS'!$B$18:$M$2049,8,0)</f>
        <v>0</v>
      </c>
      <c r="J141" s="161">
        <f>VLOOKUP(B141,'Full FBS'!$B$18:$M$2049,9,0)</f>
        <v>0</v>
      </c>
      <c r="K141" s="161">
        <f>VLOOKUP(B141,'Full FBS'!$B$18:$M$2049,10,0)</f>
        <v>12</v>
      </c>
      <c r="L141" s="161">
        <f>VLOOKUP(B141,'Full FBS'!$B$18:$M$2049,11,0)</f>
        <v>157</v>
      </c>
      <c r="M141" s="161">
        <f>VLOOKUP(B141,'Full FBS'!$B$18:$M$2049,12,0)</f>
        <v>2</v>
      </c>
      <c r="N141" s="153">
        <f>SUM(G141*$D$8+H141*$D$5+I141*$D$9+J141*$D$6+K141*$D$11+L141*$D$10+M141*$D$7)</f>
        <v>33.700000000000003</v>
      </c>
      <c r="O141" s="166">
        <f>VLOOKUP(B141, 'Full FBS'!$B$18:$P$2049, 14, FALSE)</f>
        <v>1</v>
      </c>
      <c r="P141" s="170">
        <f>SUM((((I141+L141)/1100*0.3)+(J141+M141)/12*0.35)+(K141/70)*0.35)*100</f>
        <v>16.115151515151517</v>
      </c>
      <c r="Q141" s="29"/>
      <c r="R141" s="14"/>
      <c r="S141" s="14"/>
      <c r="T141" s="14"/>
      <c r="U141" s="14"/>
    </row>
    <row r="142" spans="1:21" ht="13.5" customHeight="1">
      <c r="A142" s="154">
        <f>RANK(N142,$N$18:$N$423)</f>
        <v>125</v>
      </c>
      <c r="B142" s="148" t="s">
        <v>562</v>
      </c>
      <c r="C142" s="148" t="s">
        <v>1908</v>
      </c>
      <c r="D142" s="149" t="s">
        <v>42</v>
      </c>
      <c r="E142" s="149" t="s">
        <v>38</v>
      </c>
      <c r="F142" s="149" t="s">
        <v>35</v>
      </c>
      <c r="G142" s="161">
        <f>VLOOKUP(B142,'Full FBS'!$B$18:$M$2049,6,0)</f>
        <v>0</v>
      </c>
      <c r="H142" s="161">
        <f>VLOOKUP(B142,'Full FBS'!$B$18:$M$2049,7,0)</f>
        <v>0</v>
      </c>
      <c r="I142" s="161">
        <f>VLOOKUP(B142,'Full FBS'!$B$18:$M$2049,8,0)</f>
        <v>0</v>
      </c>
      <c r="J142" s="161">
        <f>VLOOKUP(B142,'Full FBS'!$B$18:$M$2049,9,0)</f>
        <v>0</v>
      </c>
      <c r="K142" s="161">
        <f>VLOOKUP(B142,'Full FBS'!$B$18:$M$2049,10,0)</f>
        <v>14</v>
      </c>
      <c r="L142" s="161">
        <f>VLOOKUP(B142,'Full FBS'!$B$18:$M$2049,11,0)</f>
        <v>143</v>
      </c>
      <c r="M142" s="161">
        <f>VLOOKUP(B142,'Full FBS'!$B$18:$M$2049,12,0)</f>
        <v>2</v>
      </c>
      <c r="N142" s="153">
        <f>SUM(G142*$D$8+H142*$D$5+I142*$D$9+J142*$D$6+K142*$D$11+L142*$D$10+M142*$D$7)</f>
        <v>33.299999999999997</v>
      </c>
      <c r="O142" s="166">
        <f>VLOOKUP(B142, 'Full FBS'!$B$18:$P$2049, 14, FALSE)</f>
        <v>1</v>
      </c>
      <c r="P142" s="170">
        <f>SUM((((I142+L142)/1100*0.3)+(J142+M142)/12*0.35)+(K142/70)*0.35)*100</f>
        <v>16.733333333333334</v>
      </c>
      <c r="Q142" s="29"/>
      <c r="R142" s="14"/>
      <c r="S142" s="14"/>
      <c r="T142" s="14"/>
      <c r="U142" s="14"/>
    </row>
    <row r="143" spans="1:21" ht="13.5" customHeight="1">
      <c r="A143" s="154">
        <f>RANK(N143,$N$18:$N$423)</f>
        <v>126</v>
      </c>
      <c r="B143" s="148" t="s">
        <v>912</v>
      </c>
      <c r="C143" s="148" t="s">
        <v>406</v>
      </c>
      <c r="D143" s="149" t="s">
        <v>42</v>
      </c>
      <c r="E143" s="149" t="s">
        <v>38</v>
      </c>
      <c r="F143" s="149" t="s">
        <v>45</v>
      </c>
      <c r="G143" s="161">
        <f>VLOOKUP(B143,'Full FBS'!$B$18:$M$2049,6,0)</f>
        <v>0</v>
      </c>
      <c r="H143" s="161">
        <f>VLOOKUP(B143,'Full FBS'!$B$18:$M$2049,7,0)</f>
        <v>0</v>
      </c>
      <c r="I143" s="161">
        <f>VLOOKUP(B143,'Full FBS'!$B$18:$M$2049,8,0)</f>
        <v>0</v>
      </c>
      <c r="J143" s="161">
        <f>VLOOKUP(B143,'Full FBS'!$B$18:$M$2049,9,0)</f>
        <v>0</v>
      </c>
      <c r="K143" s="161">
        <f>VLOOKUP(B143,'Full FBS'!$B$18:$M$2049,10,0)</f>
        <v>15</v>
      </c>
      <c r="L143" s="161">
        <f>VLOOKUP(B143,'Full FBS'!$B$18:$M$2049,11,0)</f>
        <v>136</v>
      </c>
      <c r="M143" s="161">
        <f>VLOOKUP(B143,'Full FBS'!$B$18:$M$2049,12,0)</f>
        <v>2</v>
      </c>
      <c r="N143" s="153">
        <f>SUM(G143*$D$8+H143*$D$5+I143*$D$9+J143*$D$6+K143*$D$11+L143*$D$10+M143*$D$7)</f>
        <v>33.1</v>
      </c>
      <c r="O143" s="166">
        <f>VLOOKUP(B143, 'Full FBS'!$B$18:$P$2049, 14, FALSE)</f>
        <v>1</v>
      </c>
      <c r="P143" s="170">
        <f>SUM((((I143+L143)/1100*0.3)+(J143+M143)/12*0.35)+(K143/70)*0.35)*100</f>
        <v>17.042424242424243</v>
      </c>
      <c r="Q143" s="29"/>
      <c r="R143" s="14"/>
      <c r="S143" s="14"/>
      <c r="T143" s="14"/>
      <c r="U143" s="14"/>
    </row>
    <row r="144" spans="1:21" ht="13.5" customHeight="1">
      <c r="A144" s="154">
        <f>RANK(N144,$N$18:$N$423)</f>
        <v>127</v>
      </c>
      <c r="B144" s="148" t="s">
        <v>1774</v>
      </c>
      <c r="C144" s="148" t="s">
        <v>57</v>
      </c>
      <c r="D144" s="149" t="s">
        <v>42</v>
      </c>
      <c r="E144" s="149" t="s">
        <v>34</v>
      </c>
      <c r="F144" s="149" t="s">
        <v>47</v>
      </c>
      <c r="G144" s="161">
        <f>VLOOKUP(B144,'Full FBS'!$B$18:$M$2049,6,0)</f>
        <v>0</v>
      </c>
      <c r="H144" s="161">
        <f>VLOOKUP(B144,'Full FBS'!$B$18:$M$2049,7,0)</f>
        <v>0</v>
      </c>
      <c r="I144" s="161">
        <f>VLOOKUP(B144,'Full FBS'!$B$18:$M$2049,8,0)</f>
        <v>0</v>
      </c>
      <c r="J144" s="161">
        <f>VLOOKUP(B144,'Full FBS'!$B$18:$M$2049,9,0)</f>
        <v>0</v>
      </c>
      <c r="K144" s="161">
        <f>VLOOKUP(B144,'Full FBS'!$B$18:$M$2049,10,0)</f>
        <v>17</v>
      </c>
      <c r="L144" s="161">
        <f>VLOOKUP(B144,'Full FBS'!$B$18:$M$2049,11,0)</f>
        <v>180</v>
      </c>
      <c r="M144" s="161">
        <f>VLOOKUP(B144,'Full FBS'!$B$18:$M$2049,12,0)</f>
        <v>1</v>
      </c>
      <c r="N144" s="153">
        <f>SUM(G144*$D$8+H144*$D$5+I144*$D$9+J144*$D$6+K144*$D$11+L144*$D$10+M144*$D$7)</f>
        <v>32.5</v>
      </c>
      <c r="O144" s="166">
        <f>VLOOKUP(B144, 'Full FBS'!$B$18:$P$2049, 14, FALSE)</f>
        <v>1</v>
      </c>
      <c r="P144" s="170">
        <f>SUM((((I144+L144)/1100*0.3)+(J144+M144)/12*0.35)+(K144/70)*0.35)*100</f>
        <v>16.325757575757574</v>
      </c>
      <c r="Q144" s="29"/>
      <c r="R144" s="14"/>
      <c r="S144" s="14"/>
      <c r="T144" s="14"/>
      <c r="U144" s="14"/>
    </row>
    <row r="145" spans="1:21" ht="13.5" customHeight="1">
      <c r="A145" s="154">
        <f>RANK(N145,$N$18:$N$423)</f>
        <v>128</v>
      </c>
      <c r="B145" s="148" t="s">
        <v>585</v>
      </c>
      <c r="C145" s="148" t="s">
        <v>1912</v>
      </c>
      <c r="D145" s="149" t="s">
        <v>42</v>
      </c>
      <c r="E145" s="149" t="s">
        <v>34</v>
      </c>
      <c r="F145" s="149" t="s">
        <v>47</v>
      </c>
      <c r="G145" s="161">
        <f>VLOOKUP(B145,'Full FBS'!$B$18:$M$2049,6,0)</f>
        <v>0</v>
      </c>
      <c r="H145" s="161">
        <f>VLOOKUP(B145,'Full FBS'!$B$18:$M$2049,7,0)</f>
        <v>0</v>
      </c>
      <c r="I145" s="161">
        <f>VLOOKUP(B145,'Full FBS'!$B$18:$M$2049,8,0)</f>
        <v>0</v>
      </c>
      <c r="J145" s="161">
        <f>VLOOKUP(B145,'Full FBS'!$B$18:$M$2049,9,0)</f>
        <v>0</v>
      </c>
      <c r="K145" s="161">
        <f>VLOOKUP(B145,'Full FBS'!$B$18:$M$2049,10,0)</f>
        <v>16</v>
      </c>
      <c r="L145" s="161">
        <f>VLOOKUP(B145,'Full FBS'!$B$18:$M$2049,11,0)</f>
        <v>182</v>
      </c>
      <c r="M145" s="161">
        <f>VLOOKUP(B145,'Full FBS'!$B$18:$M$2049,12,0)</f>
        <v>1</v>
      </c>
      <c r="N145" s="153">
        <f>SUM(G145*$D$8+H145*$D$5+I145*$D$9+J145*$D$6+K145*$D$11+L145*$D$10+M145*$D$7)</f>
        <v>32.200000000000003</v>
      </c>
      <c r="O145" s="166">
        <f>VLOOKUP(B145, 'Full FBS'!$B$18:$P$2049, 14, FALSE)</f>
        <v>1</v>
      </c>
      <c r="P145" s="170">
        <f>SUM((((I145+L145)/1100*0.3)+(J145+M145)/12*0.35)+(K145/70)*0.35)*100</f>
        <v>15.880303030303027</v>
      </c>
      <c r="Q145" s="29"/>
      <c r="R145" s="14"/>
      <c r="S145" s="14"/>
      <c r="T145" s="14"/>
      <c r="U145" s="14"/>
    </row>
    <row r="146" spans="1:21" ht="13.5" customHeight="1">
      <c r="A146" s="154">
        <f>RANK(N146,$N$18:$N$423)</f>
        <v>129</v>
      </c>
      <c r="B146" s="148" t="s">
        <v>1030</v>
      </c>
      <c r="C146" s="148" t="s">
        <v>1962</v>
      </c>
      <c r="D146" s="149" t="s">
        <v>42</v>
      </c>
      <c r="E146" s="149" t="s">
        <v>38</v>
      </c>
      <c r="F146" s="149" t="s">
        <v>41</v>
      </c>
      <c r="G146" s="161">
        <f>VLOOKUP(B146,'Full FBS'!$B$18:$M$2049,6,0)</f>
        <v>0</v>
      </c>
      <c r="H146" s="161">
        <f>VLOOKUP(B146,'Full FBS'!$B$18:$M$2049,7,0)</f>
        <v>0</v>
      </c>
      <c r="I146" s="161">
        <f>VLOOKUP(B146,'Full FBS'!$B$18:$M$2049,8,0)</f>
        <v>0</v>
      </c>
      <c r="J146" s="161">
        <f>VLOOKUP(B146,'Full FBS'!$B$18:$M$2049,9,0)</f>
        <v>0</v>
      </c>
      <c r="K146" s="161">
        <f>VLOOKUP(B146,'Full FBS'!$B$18:$M$2049,10,0)</f>
        <v>15</v>
      </c>
      <c r="L146" s="161">
        <f>VLOOKUP(B146,'Full FBS'!$B$18:$M$2049,11,0)</f>
        <v>184</v>
      </c>
      <c r="M146" s="161">
        <f>VLOOKUP(B146,'Full FBS'!$B$18:$M$2049,12,0)</f>
        <v>1</v>
      </c>
      <c r="N146" s="153">
        <f>SUM(G146*$D$8+H146*$D$5+I146*$D$9+J146*$D$6+K146*$D$11+L146*$D$10+M146*$D$7)</f>
        <v>31.900000000000002</v>
      </c>
      <c r="O146" s="166">
        <f>VLOOKUP(B146, 'Full FBS'!$B$18:$P$2049, 14, FALSE)</f>
        <v>1</v>
      </c>
      <c r="P146" s="170">
        <f>SUM((((I146+L146)/1100*0.3)+(J146+M146)/12*0.35)+(K146/70)*0.35)*100</f>
        <v>15.434848484848484</v>
      </c>
      <c r="Q146" s="29"/>
      <c r="R146" s="14"/>
      <c r="S146" s="14"/>
      <c r="T146" s="14"/>
      <c r="U146" s="14"/>
    </row>
    <row r="147" spans="1:21" ht="13.5" customHeight="1">
      <c r="A147" s="154">
        <f>RANK(N147,$N$18:$N$423)</f>
        <v>130</v>
      </c>
      <c r="B147" s="148" t="s">
        <v>1384</v>
      </c>
      <c r="C147" s="148" t="s">
        <v>1928</v>
      </c>
      <c r="D147" s="149" t="s">
        <v>42</v>
      </c>
      <c r="E147" s="149" t="s">
        <v>34</v>
      </c>
      <c r="F147" s="149" t="s">
        <v>41</v>
      </c>
      <c r="G147" s="161">
        <f>VLOOKUP(B147,'Full FBS'!$B$18:$M$2049,6,0)</f>
        <v>0</v>
      </c>
      <c r="H147" s="161">
        <f>VLOOKUP(B147,'Full FBS'!$B$18:$M$2049,7,0)</f>
        <v>0</v>
      </c>
      <c r="I147" s="161">
        <f>VLOOKUP(B147,'Full FBS'!$B$18:$M$2049,8,0)</f>
        <v>0</v>
      </c>
      <c r="J147" s="161">
        <f>VLOOKUP(B147,'Full FBS'!$B$18:$M$2049,9,0)</f>
        <v>0</v>
      </c>
      <c r="K147" s="161">
        <f>VLOOKUP(B147,'Full FBS'!$B$18:$M$2049,10,0)</f>
        <v>17</v>
      </c>
      <c r="L147" s="161">
        <f>VLOOKUP(B147,'Full FBS'!$B$18:$M$2049,11,0)</f>
        <v>171</v>
      </c>
      <c r="M147" s="161">
        <f>VLOOKUP(B147,'Full FBS'!$B$18:$M$2049,12,0)</f>
        <v>1</v>
      </c>
      <c r="N147" s="153">
        <f>SUM(G147*$D$8+H147*$D$5+I147*$D$9+J147*$D$6+K147*$D$11+L147*$D$10+M147*$D$7)</f>
        <v>31.6</v>
      </c>
      <c r="O147" s="166">
        <f>VLOOKUP(B147, 'Full FBS'!$B$18:$P$2049, 14, FALSE)</f>
        <v>1</v>
      </c>
      <c r="P147" s="170">
        <f>SUM((((I147+L147)/1100*0.3)+(J147+M147)/12*0.35)+(K147/70)*0.35)*100</f>
        <v>16.080303030303028</v>
      </c>
      <c r="Q147" s="29"/>
      <c r="R147" s="14"/>
      <c r="S147" s="14"/>
      <c r="T147" s="14"/>
      <c r="U147" s="14"/>
    </row>
    <row r="148" spans="1:21" ht="13.5" customHeight="1">
      <c r="A148" s="154">
        <f>RANK(N148,$N$18:$N$423)</f>
        <v>130</v>
      </c>
      <c r="B148" s="148" t="s">
        <v>1631</v>
      </c>
      <c r="C148" s="148" t="s">
        <v>446</v>
      </c>
      <c r="D148" s="149" t="s">
        <v>42</v>
      </c>
      <c r="E148" s="149" t="s">
        <v>38</v>
      </c>
      <c r="F148" s="149" t="s">
        <v>337</v>
      </c>
      <c r="G148" s="161">
        <f>VLOOKUP(B148,'Full FBS'!$B$18:$M$2049,6,0)</f>
        <v>0</v>
      </c>
      <c r="H148" s="161">
        <f>VLOOKUP(B148,'Full FBS'!$B$18:$M$2049,7,0)</f>
        <v>0</v>
      </c>
      <c r="I148" s="161">
        <f>VLOOKUP(B148,'Full FBS'!$B$18:$M$2049,8,0)</f>
        <v>0</v>
      </c>
      <c r="J148" s="161">
        <f>VLOOKUP(B148,'Full FBS'!$B$18:$M$2049,9,0)</f>
        <v>0</v>
      </c>
      <c r="K148" s="161">
        <f>VLOOKUP(B148,'Full FBS'!$B$18:$M$2049,10,0)</f>
        <v>17</v>
      </c>
      <c r="L148" s="161">
        <f>VLOOKUP(B148,'Full FBS'!$B$18:$M$2049,11,0)</f>
        <v>171</v>
      </c>
      <c r="M148" s="161">
        <f>VLOOKUP(B148,'Full FBS'!$B$18:$M$2049,12,0)</f>
        <v>1</v>
      </c>
      <c r="N148" s="153">
        <f>SUM(G148*$D$8+H148*$D$5+I148*$D$9+J148*$D$6+K148*$D$11+L148*$D$10+M148*$D$7)</f>
        <v>31.6</v>
      </c>
      <c r="O148" s="166">
        <f>VLOOKUP(B148, 'Full FBS'!$B$18:$P$2049, 14, FALSE)</f>
        <v>1</v>
      </c>
      <c r="P148" s="170">
        <f>SUM((((I148+L148)/1100*0.3)+(J148+M148)/12*0.35)+(K148/70)*0.35)*100</f>
        <v>16.080303030303028</v>
      </c>
      <c r="Q148" s="29"/>
      <c r="R148" s="14"/>
      <c r="S148" s="14"/>
      <c r="T148" s="14"/>
      <c r="U148" s="14"/>
    </row>
    <row r="149" spans="1:21" ht="13.5" customHeight="1">
      <c r="A149" s="154">
        <f>RANK(N149,$N$18:$N$423)</f>
        <v>132</v>
      </c>
      <c r="B149" s="148" t="s">
        <v>706</v>
      </c>
      <c r="C149" s="148" t="s">
        <v>1931</v>
      </c>
      <c r="D149" s="149" t="s">
        <v>42</v>
      </c>
      <c r="E149" s="149" t="s">
        <v>34</v>
      </c>
      <c r="F149" s="149" t="s">
        <v>48</v>
      </c>
      <c r="G149" s="161">
        <f>VLOOKUP(B149,'Full FBS'!$B$18:$M$2049,6,0)</f>
        <v>0</v>
      </c>
      <c r="H149" s="161">
        <f>VLOOKUP(B149,'Full FBS'!$B$18:$M$2049,7,0)</f>
        <v>0</v>
      </c>
      <c r="I149" s="161">
        <f>VLOOKUP(B149,'Full FBS'!$B$18:$M$2049,8,0)</f>
        <v>0</v>
      </c>
      <c r="J149" s="161">
        <f>VLOOKUP(B149,'Full FBS'!$B$18:$M$2049,9,0)</f>
        <v>0</v>
      </c>
      <c r="K149" s="161">
        <f>VLOOKUP(B149,'Full FBS'!$B$18:$M$2049,10,0)</f>
        <v>15</v>
      </c>
      <c r="L149" s="161">
        <f>VLOOKUP(B149,'Full FBS'!$B$18:$M$2049,11,0)</f>
        <v>174</v>
      </c>
      <c r="M149" s="161">
        <f>VLOOKUP(B149,'Full FBS'!$B$18:$M$2049,12,0)</f>
        <v>1</v>
      </c>
      <c r="N149" s="153">
        <f>SUM(G149*$D$8+H149*$D$5+I149*$D$9+J149*$D$6+K149*$D$11+L149*$D$10+M149*$D$7)</f>
        <v>30.900000000000002</v>
      </c>
      <c r="O149" s="166">
        <f>VLOOKUP(B149, 'Full FBS'!$B$18:$P$2049, 14, FALSE)</f>
        <v>1</v>
      </c>
      <c r="P149" s="170">
        <f>SUM((((I149+L149)/1100*0.3)+(J149+M149)/12*0.35)+(K149/70)*0.35)*100</f>
        <v>15.16212121212121</v>
      </c>
      <c r="Q149" s="29"/>
      <c r="R149" s="14"/>
      <c r="S149" s="14"/>
      <c r="T149" s="14"/>
      <c r="U149" s="14"/>
    </row>
    <row r="150" spans="1:21" ht="13.5" customHeight="1">
      <c r="A150" s="154">
        <f>RANK(N150,$N$18:$N$423)</f>
        <v>133</v>
      </c>
      <c r="B150" s="148" t="s">
        <v>982</v>
      </c>
      <c r="C150" s="148" t="s">
        <v>61</v>
      </c>
      <c r="D150" s="149" t="s">
        <v>42</v>
      </c>
      <c r="E150" s="149" t="s">
        <v>38</v>
      </c>
      <c r="F150" s="149" t="s">
        <v>48</v>
      </c>
      <c r="G150" s="161">
        <f>VLOOKUP(B150,'Full FBS'!$B$18:$M$2049,6,0)</f>
        <v>0</v>
      </c>
      <c r="H150" s="161">
        <f>VLOOKUP(B150,'Full FBS'!$B$18:$M$2049,7,0)</f>
        <v>0</v>
      </c>
      <c r="I150" s="161">
        <f>VLOOKUP(B150,'Full FBS'!$B$18:$M$2049,8,0)</f>
        <v>0</v>
      </c>
      <c r="J150" s="161">
        <f>VLOOKUP(B150,'Full FBS'!$B$18:$M$2049,9,0)</f>
        <v>0</v>
      </c>
      <c r="K150" s="161">
        <f>VLOOKUP(B150,'Full FBS'!$B$18:$M$2049,10,0)</f>
        <v>14</v>
      </c>
      <c r="L150" s="161">
        <f>VLOOKUP(B150,'Full FBS'!$B$18:$M$2049,11,0)</f>
        <v>164</v>
      </c>
      <c r="M150" s="161">
        <f>VLOOKUP(B150,'Full FBS'!$B$18:$M$2049,12,0)</f>
        <v>1</v>
      </c>
      <c r="N150" s="153">
        <f>SUM(G150*$D$8+H150*$D$5+I150*$D$9+J150*$D$6+K150*$D$11+L150*$D$10+M150*$D$7)</f>
        <v>29.400000000000002</v>
      </c>
      <c r="O150" s="166">
        <f>VLOOKUP(B150, 'Full FBS'!$B$18:$P$2049, 14, FALSE)</f>
        <v>1</v>
      </c>
      <c r="P150" s="170">
        <f>SUM((((I150+L150)/1100*0.3)+(J150+M150)/12*0.35)+(K150/70)*0.35)*100</f>
        <v>14.389393939393939</v>
      </c>
      <c r="Q150" s="29"/>
      <c r="R150" s="14"/>
      <c r="S150" s="14"/>
      <c r="T150" s="14"/>
      <c r="U150" s="14"/>
    </row>
    <row r="151" spans="1:21" ht="13.5" customHeight="1">
      <c r="A151" s="154">
        <f>RANK(N151,$N$18:$N$423)</f>
        <v>134</v>
      </c>
      <c r="B151" s="148" t="s">
        <v>1718</v>
      </c>
      <c r="C151" s="148" t="s">
        <v>404</v>
      </c>
      <c r="D151" s="149" t="s">
        <v>42</v>
      </c>
      <c r="E151" s="149" t="s">
        <v>34</v>
      </c>
      <c r="F151" s="149" t="s">
        <v>37</v>
      </c>
      <c r="G151" s="161">
        <f>VLOOKUP(B151,'Full FBS'!$B$18:$M$2049,6,0)</f>
        <v>0</v>
      </c>
      <c r="H151" s="161">
        <f>VLOOKUP(B151,'Full FBS'!$B$18:$M$2049,7,0)</f>
        <v>0</v>
      </c>
      <c r="I151" s="161">
        <f>VLOOKUP(B151,'Full FBS'!$B$18:$M$2049,8,0)</f>
        <v>0</v>
      </c>
      <c r="J151" s="161">
        <f>VLOOKUP(B151,'Full FBS'!$B$18:$M$2049,9,0)</f>
        <v>0</v>
      </c>
      <c r="K151" s="161">
        <f>VLOOKUP(B151,'Full FBS'!$B$18:$M$2049,10,0)</f>
        <v>14</v>
      </c>
      <c r="L151" s="161">
        <f>VLOOKUP(B151,'Full FBS'!$B$18:$M$2049,11,0)</f>
        <v>163</v>
      </c>
      <c r="M151" s="161">
        <f>VLOOKUP(B151,'Full FBS'!$B$18:$M$2049,12,0)</f>
        <v>1</v>
      </c>
      <c r="N151" s="153">
        <f>SUM(G151*$D$8+H151*$D$5+I151*$D$9+J151*$D$6+K151*$D$11+L151*$D$10+M151*$D$7)</f>
        <v>29.3</v>
      </c>
      <c r="O151" s="166">
        <f>VLOOKUP(B151, 'Full FBS'!$B$18:$P$2049, 14, FALSE)</f>
        <v>1</v>
      </c>
      <c r="P151" s="170">
        <f>SUM((((I151+L151)/1100*0.3)+(J151+M151)/12*0.35)+(K151/70)*0.35)*100</f>
        <v>14.36212121212121</v>
      </c>
      <c r="Q151" s="29"/>
      <c r="R151" s="14"/>
      <c r="S151" s="14"/>
      <c r="T151" s="14"/>
      <c r="U151" s="14"/>
    </row>
    <row r="152" spans="1:21" ht="13.5" customHeight="1">
      <c r="A152" s="154">
        <f>RANK(N152,$N$18:$N$423)</f>
        <v>135</v>
      </c>
      <c r="B152" s="148" t="s">
        <v>227</v>
      </c>
      <c r="C152" s="148" t="s">
        <v>1955</v>
      </c>
      <c r="D152" s="149" t="s">
        <v>42</v>
      </c>
      <c r="E152" s="149" t="s">
        <v>34</v>
      </c>
      <c r="F152" s="149" t="s">
        <v>1966</v>
      </c>
      <c r="G152" s="161">
        <f>VLOOKUP(B152,'Full FBS'!$B$18:$M$2049,6,0)</f>
        <v>0</v>
      </c>
      <c r="H152" s="161">
        <f>VLOOKUP(B152,'Full FBS'!$B$18:$M$2049,7,0)</f>
        <v>0</v>
      </c>
      <c r="I152" s="161">
        <f>VLOOKUP(B152,'Full FBS'!$B$18:$M$2049,8,0)</f>
        <v>0</v>
      </c>
      <c r="J152" s="161">
        <f>VLOOKUP(B152,'Full FBS'!$B$18:$M$2049,9,0)</f>
        <v>0</v>
      </c>
      <c r="K152" s="161">
        <f>VLOOKUP(B152,'Full FBS'!$B$18:$M$2049,10,0)</f>
        <v>14</v>
      </c>
      <c r="L152" s="161">
        <f>VLOOKUP(B152,'Full FBS'!$B$18:$M$2049,11,0)</f>
        <v>157</v>
      </c>
      <c r="M152" s="161">
        <f>VLOOKUP(B152,'Full FBS'!$B$18:$M$2049,12,0)</f>
        <v>1</v>
      </c>
      <c r="N152" s="153">
        <f>SUM(G152*$D$8+H152*$D$5+I152*$D$9+J152*$D$6+K152*$D$11+L152*$D$10+M152*$D$7)</f>
        <v>28.700000000000003</v>
      </c>
      <c r="O152" s="166">
        <f>VLOOKUP(B152, 'Full FBS'!$B$18:$P$2049, 14, FALSE)</f>
        <v>1</v>
      </c>
      <c r="P152" s="170">
        <f>SUM((((I152+L152)/1100*0.3)+(J152+M152)/12*0.35)+(K152/70)*0.35)*100</f>
        <v>14.198484848484849</v>
      </c>
      <c r="Q152" s="29"/>
      <c r="R152" s="14"/>
      <c r="S152" s="14"/>
      <c r="T152" s="14"/>
      <c r="U152" s="14"/>
    </row>
    <row r="153" spans="1:21" ht="13.5" customHeight="1">
      <c r="A153" s="154">
        <f>RANK(N153,$N$18:$N$423)</f>
        <v>136</v>
      </c>
      <c r="B153" s="148" t="s">
        <v>625</v>
      </c>
      <c r="C153" s="148" t="s">
        <v>1042</v>
      </c>
      <c r="D153" s="149" t="s">
        <v>42</v>
      </c>
      <c r="E153" s="149" t="s">
        <v>34</v>
      </c>
      <c r="F153" s="149" t="s">
        <v>48</v>
      </c>
      <c r="G153" s="161">
        <f>VLOOKUP(B153,'Full FBS'!$B$18:$M$2049,6,0)</f>
        <v>0</v>
      </c>
      <c r="H153" s="161">
        <f>VLOOKUP(B153,'Full FBS'!$B$18:$M$2049,7,0)</f>
        <v>0</v>
      </c>
      <c r="I153" s="161">
        <f>VLOOKUP(B153,'Full FBS'!$B$18:$M$2049,8,0)</f>
        <v>0</v>
      </c>
      <c r="J153" s="161">
        <f>VLOOKUP(B153,'Full FBS'!$B$18:$M$2049,9,0)</f>
        <v>0</v>
      </c>
      <c r="K153" s="161">
        <f>VLOOKUP(B153,'Full FBS'!$B$18:$M$2049,10,0)</f>
        <v>13</v>
      </c>
      <c r="L153" s="161">
        <f>VLOOKUP(B153,'Full FBS'!$B$18:$M$2049,11,0)</f>
        <v>159</v>
      </c>
      <c r="M153" s="161">
        <f>VLOOKUP(B153,'Full FBS'!$B$18:$M$2049,12,0)</f>
        <v>1</v>
      </c>
      <c r="N153" s="153">
        <f>SUM(G153*$D$8+H153*$D$5+I153*$D$9+J153*$D$6+K153*$D$11+L153*$D$10+M153*$D$7)</f>
        <v>28.4</v>
      </c>
      <c r="O153" s="166">
        <f>VLOOKUP(B153, 'Full FBS'!$B$18:$P$2049, 14, FALSE)</f>
        <v>1</v>
      </c>
      <c r="P153" s="170">
        <f>SUM((((I153+L153)/1100*0.3)+(J153+M153)/12*0.35)+(K153/70)*0.35)*100</f>
        <v>13.753030303030304</v>
      </c>
      <c r="Q153" s="29"/>
      <c r="R153" s="14"/>
      <c r="S153" s="14"/>
      <c r="T153" s="14"/>
      <c r="U153" s="14"/>
    </row>
    <row r="154" spans="1:21" ht="13.5" customHeight="1">
      <c r="A154" s="154">
        <f>RANK(N154,$N$18:$N$423)</f>
        <v>137</v>
      </c>
      <c r="B154" s="148" t="s">
        <v>314</v>
      </c>
      <c r="C154" s="148" t="s">
        <v>1939</v>
      </c>
      <c r="D154" s="149" t="s">
        <v>42</v>
      </c>
      <c r="E154" s="149" t="s">
        <v>34</v>
      </c>
      <c r="F154" s="149" t="s">
        <v>41</v>
      </c>
      <c r="G154" s="161">
        <f>VLOOKUP(B154,'Full FBS'!$B$18:$M$2049,6,0)</f>
        <v>0</v>
      </c>
      <c r="H154" s="161">
        <f>VLOOKUP(B154,'Full FBS'!$B$18:$M$2049,7,0)</f>
        <v>0</v>
      </c>
      <c r="I154" s="161">
        <f>VLOOKUP(B154,'Full FBS'!$B$18:$M$2049,8,0)</f>
        <v>0</v>
      </c>
      <c r="J154" s="161">
        <f>VLOOKUP(B154,'Full FBS'!$B$18:$M$2049,9,0)</f>
        <v>0</v>
      </c>
      <c r="K154" s="161">
        <f>VLOOKUP(B154,'Full FBS'!$B$18:$M$2049,10,0)</f>
        <v>11</v>
      </c>
      <c r="L154" s="161">
        <f>VLOOKUP(B154,'Full FBS'!$B$18:$M$2049,11,0)</f>
        <v>168</v>
      </c>
      <c r="M154" s="161">
        <f>VLOOKUP(B154,'Full FBS'!$B$18:$M$2049,12,0)</f>
        <v>1</v>
      </c>
      <c r="N154" s="153">
        <f>SUM(G154*$D$8+H154*$D$5+I154*$D$9+J154*$D$6+K154*$D$11+L154*$D$10+M154*$D$7)</f>
        <v>28.3</v>
      </c>
      <c r="O154" s="166">
        <f>VLOOKUP(B154, 'Full FBS'!$B$18:$P$2049, 14, FALSE)</f>
        <v>1</v>
      </c>
      <c r="P154" s="170">
        <f>SUM((((I154+L154)/1100*0.3)+(J154+M154)/12*0.35)+(K154/70)*0.35)*100</f>
        <v>12.998484848484848</v>
      </c>
      <c r="Q154" s="29"/>
      <c r="R154" s="14"/>
      <c r="S154" s="14"/>
      <c r="T154" s="14"/>
      <c r="U154" s="14"/>
    </row>
    <row r="155" spans="1:21" ht="13.5" customHeight="1">
      <c r="A155" s="154">
        <f>RANK(N155,$N$18:$N$423)</f>
        <v>138</v>
      </c>
      <c r="B155" s="148" t="s">
        <v>388</v>
      </c>
      <c r="C155" s="148" t="s">
        <v>1954</v>
      </c>
      <c r="D155" s="149" t="s">
        <v>42</v>
      </c>
      <c r="E155" s="149" t="s">
        <v>34</v>
      </c>
      <c r="F155" s="149" t="s">
        <v>336</v>
      </c>
      <c r="G155" s="161">
        <f>VLOOKUP(B155,'Full FBS'!$B$18:$M$2049,6,0)</f>
        <v>0</v>
      </c>
      <c r="H155" s="161">
        <f>VLOOKUP(B155,'Full FBS'!$B$18:$M$2049,7,0)</f>
        <v>0</v>
      </c>
      <c r="I155" s="161">
        <f>VLOOKUP(B155,'Full FBS'!$B$18:$M$2049,8,0)</f>
        <v>0</v>
      </c>
      <c r="J155" s="161">
        <f>VLOOKUP(B155,'Full FBS'!$B$18:$M$2049,9,0)</f>
        <v>0</v>
      </c>
      <c r="K155" s="161">
        <f>VLOOKUP(B155,'Full FBS'!$B$18:$M$2049,10,0)</f>
        <v>10</v>
      </c>
      <c r="L155" s="161">
        <f>VLOOKUP(B155,'Full FBS'!$B$18:$M$2049,11,0)</f>
        <v>109</v>
      </c>
      <c r="M155" s="161">
        <f>VLOOKUP(B155,'Full FBS'!$B$18:$M$2049,12,0)</f>
        <v>2</v>
      </c>
      <c r="N155" s="153">
        <f>SUM(G155*$D$8+H155*$D$5+I155*$D$9+J155*$D$6+K155*$D$11+L155*$D$10+M155*$D$7)</f>
        <v>27.9</v>
      </c>
      <c r="O155" s="166">
        <f>VLOOKUP(B155, 'Full FBS'!$B$18:$P$2049, 14, FALSE)</f>
        <v>1</v>
      </c>
      <c r="P155" s="170">
        <f>SUM((((I155+L155)/1100*0.3)+(J155+M155)/12*0.35)+(K155/70)*0.35)*100</f>
        <v>13.806060606060605</v>
      </c>
      <c r="Q155" s="29"/>
      <c r="R155" s="14"/>
      <c r="S155" s="14"/>
      <c r="T155" s="14"/>
      <c r="U155" s="14"/>
    </row>
    <row r="156" spans="1:21" ht="13.5" customHeight="1">
      <c r="A156" s="154">
        <f>RANK(N156,$N$18:$N$423)</f>
        <v>139</v>
      </c>
      <c r="B156" s="148" t="s">
        <v>272</v>
      </c>
      <c r="C156" s="148" t="s">
        <v>1044</v>
      </c>
      <c r="D156" s="149" t="s">
        <v>42</v>
      </c>
      <c r="E156" s="149" t="s">
        <v>34</v>
      </c>
      <c r="F156" s="149" t="s">
        <v>337</v>
      </c>
      <c r="G156" s="161">
        <f>VLOOKUP(B156,'Full FBS'!$B$18:$M$2049,6,0)</f>
        <v>0</v>
      </c>
      <c r="H156" s="161">
        <f>VLOOKUP(B156,'Full FBS'!$B$18:$M$2049,7,0)</f>
        <v>0</v>
      </c>
      <c r="I156" s="161">
        <f>VLOOKUP(B156,'Full FBS'!$B$18:$M$2049,8,0)</f>
        <v>0</v>
      </c>
      <c r="J156" s="161">
        <f>VLOOKUP(B156,'Full FBS'!$B$18:$M$2049,9,0)</f>
        <v>0</v>
      </c>
      <c r="K156" s="161">
        <f>VLOOKUP(B156,'Full FBS'!$B$18:$M$2049,10,0)</f>
        <v>14</v>
      </c>
      <c r="L156" s="161">
        <f>VLOOKUP(B156,'Full FBS'!$B$18:$M$2049,11,0)</f>
        <v>148</v>
      </c>
      <c r="M156" s="161">
        <f>VLOOKUP(B156,'Full FBS'!$B$18:$M$2049,12,0)</f>
        <v>1</v>
      </c>
      <c r="N156" s="153">
        <f>SUM(G156*$D$8+H156*$D$5+I156*$D$9+J156*$D$6+K156*$D$11+L156*$D$10+M156*$D$7)</f>
        <v>27.8</v>
      </c>
      <c r="O156" s="166">
        <f>VLOOKUP(B156, 'Full FBS'!$B$18:$P$2049, 14, FALSE)</f>
        <v>1</v>
      </c>
      <c r="P156" s="170">
        <f>SUM((((I156+L156)/1100*0.3)+(J156+M156)/12*0.35)+(K156/70)*0.35)*100</f>
        <v>13.9530303030303</v>
      </c>
      <c r="Q156" s="29"/>
      <c r="R156" s="14"/>
      <c r="S156" s="14"/>
      <c r="T156" s="14"/>
      <c r="U156" s="14"/>
    </row>
    <row r="157" spans="1:21" ht="13.5" customHeight="1">
      <c r="A157" s="154">
        <f>RANK(N157,$N$18:$N$423)</f>
        <v>139</v>
      </c>
      <c r="B157" s="148" t="s">
        <v>1665</v>
      </c>
      <c r="C157" s="148" t="s">
        <v>1949</v>
      </c>
      <c r="D157" s="149" t="s">
        <v>42</v>
      </c>
      <c r="E157" s="149" t="s">
        <v>34</v>
      </c>
      <c r="F157" s="149" t="s">
        <v>1966</v>
      </c>
      <c r="G157" s="161">
        <f>VLOOKUP(B157,'Full FBS'!$B$18:$M$2049,6,0)</f>
        <v>0</v>
      </c>
      <c r="H157" s="161">
        <f>VLOOKUP(B157,'Full FBS'!$B$18:$M$2049,7,0)</f>
        <v>0</v>
      </c>
      <c r="I157" s="161">
        <f>VLOOKUP(B157,'Full FBS'!$B$18:$M$2049,8,0)</f>
        <v>0</v>
      </c>
      <c r="J157" s="161">
        <f>VLOOKUP(B157,'Full FBS'!$B$18:$M$2049,9,0)</f>
        <v>0</v>
      </c>
      <c r="K157" s="161">
        <f>VLOOKUP(B157,'Full FBS'!$B$18:$M$2049,10,0)</f>
        <v>15</v>
      </c>
      <c r="L157" s="161">
        <f>VLOOKUP(B157,'Full FBS'!$B$18:$M$2049,11,0)</f>
        <v>143</v>
      </c>
      <c r="M157" s="161">
        <f>VLOOKUP(B157,'Full FBS'!$B$18:$M$2049,12,0)</f>
        <v>1</v>
      </c>
      <c r="N157" s="153">
        <f>SUM(G157*$D$8+H157*$D$5+I157*$D$9+J157*$D$6+K157*$D$11+L157*$D$10+M157*$D$7)</f>
        <v>27.8</v>
      </c>
      <c r="O157" s="166">
        <f>VLOOKUP(B157, 'Full FBS'!$B$18:$P$2049, 14, FALSE)</f>
        <v>1</v>
      </c>
      <c r="P157" s="170">
        <f>SUM((((I157+L157)/1100*0.3)+(J157+M157)/12*0.35)+(K157/70)*0.35)*100</f>
        <v>14.316666666666666</v>
      </c>
      <c r="Q157" s="29"/>
      <c r="R157" s="14"/>
      <c r="S157" s="14"/>
      <c r="T157" s="14"/>
      <c r="U157" s="14"/>
    </row>
    <row r="158" spans="1:21" ht="13.5" customHeight="1">
      <c r="A158" s="154">
        <f>RANK(N158,$N$18:$N$423)</f>
        <v>141</v>
      </c>
      <c r="B158" s="148" t="s">
        <v>567</v>
      </c>
      <c r="C158" s="148" t="s">
        <v>1909</v>
      </c>
      <c r="D158" s="149" t="s">
        <v>42</v>
      </c>
      <c r="E158" s="149" t="s">
        <v>38</v>
      </c>
      <c r="F158" s="149" t="s">
        <v>45</v>
      </c>
      <c r="G158" s="161">
        <f>VLOOKUP(B158,'Full FBS'!$B$18:$M$2049,6,0)</f>
        <v>0</v>
      </c>
      <c r="H158" s="161">
        <f>VLOOKUP(B158,'Full FBS'!$B$18:$M$2049,7,0)</f>
        <v>0</v>
      </c>
      <c r="I158" s="161">
        <f>VLOOKUP(B158,'Full FBS'!$B$18:$M$2049,8,0)</f>
        <v>0</v>
      </c>
      <c r="J158" s="161">
        <f>VLOOKUP(B158,'Full FBS'!$B$18:$M$2049,9,0)</f>
        <v>0</v>
      </c>
      <c r="K158" s="161">
        <f>VLOOKUP(B158,'Full FBS'!$B$18:$M$2049,10,0)</f>
        <v>13</v>
      </c>
      <c r="L158" s="161">
        <f>VLOOKUP(B158,'Full FBS'!$B$18:$M$2049,11,0)</f>
        <v>149</v>
      </c>
      <c r="M158" s="161">
        <f>VLOOKUP(B158,'Full FBS'!$B$18:$M$2049,12,0)</f>
        <v>1</v>
      </c>
      <c r="N158" s="153">
        <f>SUM(G158*$D$8+H158*$D$5+I158*$D$9+J158*$D$6+K158*$D$11+L158*$D$10+M158*$D$7)</f>
        <v>27.4</v>
      </c>
      <c r="O158" s="166">
        <f>VLOOKUP(B158, 'Full FBS'!$B$18:$P$2049, 14, FALSE)</f>
        <v>1</v>
      </c>
      <c r="P158" s="170">
        <f>SUM((((I158+L158)/1100*0.3)+(J158+M158)/12*0.35)+(K158/70)*0.35)*100</f>
        <v>13.48030303030303</v>
      </c>
      <c r="Q158" s="29"/>
      <c r="R158" s="14"/>
      <c r="S158" s="14"/>
      <c r="T158" s="14"/>
      <c r="U158" s="14"/>
    </row>
    <row r="159" spans="1:21" ht="13.5" customHeight="1">
      <c r="A159" s="154">
        <f>RANK(N159,$N$18:$N$423)</f>
        <v>142</v>
      </c>
      <c r="B159" s="148" t="s">
        <v>573</v>
      </c>
      <c r="C159" s="148" t="s">
        <v>440</v>
      </c>
      <c r="D159" s="149" t="s">
        <v>42</v>
      </c>
      <c r="E159" s="149" t="s">
        <v>34</v>
      </c>
      <c r="F159" s="149" t="s">
        <v>41</v>
      </c>
      <c r="G159" s="161">
        <f>VLOOKUP(B159,'Full FBS'!$B$18:$M$2049,6,0)</f>
        <v>0</v>
      </c>
      <c r="H159" s="161">
        <f>VLOOKUP(B159,'Full FBS'!$B$18:$M$2049,7,0)</f>
        <v>0</v>
      </c>
      <c r="I159" s="161">
        <f>VLOOKUP(B159,'Full FBS'!$B$18:$M$2049,8,0)</f>
        <v>0</v>
      </c>
      <c r="J159" s="161">
        <f>VLOOKUP(B159,'Full FBS'!$B$18:$M$2049,9,0)</f>
        <v>0</v>
      </c>
      <c r="K159" s="161">
        <f>VLOOKUP(B159,'Full FBS'!$B$18:$M$2049,10,0)</f>
        <v>15</v>
      </c>
      <c r="L159" s="161">
        <f>VLOOKUP(B159,'Full FBS'!$B$18:$M$2049,11,0)</f>
        <v>134</v>
      </c>
      <c r="M159" s="161">
        <f>VLOOKUP(B159,'Full FBS'!$B$18:$M$2049,12,0)</f>
        <v>1</v>
      </c>
      <c r="N159" s="153">
        <f>SUM(G159*$D$8+H159*$D$5+I159*$D$9+J159*$D$6+K159*$D$11+L159*$D$10+M159*$D$7)</f>
        <v>26.9</v>
      </c>
      <c r="O159" s="166">
        <f>VLOOKUP(B159, 'Full FBS'!$B$18:$P$2049, 14, FALSE)</f>
        <v>1</v>
      </c>
      <c r="P159" s="170">
        <f>SUM((((I159+L159)/1100*0.3)+(J159+M159)/12*0.35)+(K159/70)*0.35)*100</f>
        <v>14.07121212121212</v>
      </c>
      <c r="Q159" s="29"/>
      <c r="R159" s="14"/>
      <c r="S159" s="14"/>
      <c r="T159" s="14"/>
      <c r="U159" s="14"/>
    </row>
    <row r="160" spans="1:21" ht="13.5" customHeight="1">
      <c r="A160" s="154">
        <f>RANK(N160,$N$18:$N$423)</f>
        <v>142</v>
      </c>
      <c r="B160" s="148" t="s">
        <v>1991</v>
      </c>
      <c r="C160" s="148" t="s">
        <v>440</v>
      </c>
      <c r="D160" s="149" t="s">
        <v>42</v>
      </c>
      <c r="E160" s="149" t="s">
        <v>34</v>
      </c>
      <c r="F160" s="149" t="s">
        <v>41</v>
      </c>
      <c r="G160" s="161">
        <f>VLOOKUP(B160,'Full FBS'!$B$18:$M$2049,6,0)</f>
        <v>0</v>
      </c>
      <c r="H160" s="161">
        <f>VLOOKUP(B160,'Full FBS'!$B$18:$M$2049,7,0)</f>
        <v>0</v>
      </c>
      <c r="I160" s="161">
        <f>VLOOKUP(B160,'Full FBS'!$B$18:$M$2049,8,0)</f>
        <v>0</v>
      </c>
      <c r="J160" s="161">
        <f>VLOOKUP(B160,'Full FBS'!$B$18:$M$2049,9,0)</f>
        <v>0</v>
      </c>
      <c r="K160" s="161">
        <f>VLOOKUP(B160,'Full FBS'!$B$18:$M$2049,10,0)</f>
        <v>15</v>
      </c>
      <c r="L160" s="161">
        <f>VLOOKUP(B160,'Full FBS'!$B$18:$M$2049,11,0)</f>
        <v>134</v>
      </c>
      <c r="M160" s="161">
        <f>VLOOKUP(B160,'Full FBS'!$B$18:$M$2049,12,0)</f>
        <v>1</v>
      </c>
      <c r="N160" s="153">
        <f>SUM(G160*$D$8+H160*$D$5+I160*$D$9+J160*$D$6+K160*$D$11+L160*$D$10+M160*$D$7)</f>
        <v>26.9</v>
      </c>
      <c r="O160" s="166">
        <f>VLOOKUP(B160, 'Full FBS'!$B$18:$P$2049, 14, FALSE)</f>
        <v>1</v>
      </c>
      <c r="P160" s="170">
        <f>SUM((((I160+L160)/1100*0.3)+(J160+M160)/12*0.35)+(K160/70)*0.35)*100</f>
        <v>14.07121212121212</v>
      </c>
      <c r="Q160" s="29"/>
      <c r="R160" s="14"/>
      <c r="S160" s="14"/>
      <c r="T160" s="14"/>
      <c r="U160" s="14"/>
    </row>
    <row r="161" spans="1:21" ht="13.5" customHeight="1">
      <c r="A161" s="154">
        <f>RANK(N161,$N$18:$N$423)</f>
        <v>142</v>
      </c>
      <c r="B161" s="148" t="s">
        <v>1420</v>
      </c>
      <c r="C161" s="148" t="s">
        <v>424</v>
      </c>
      <c r="D161" s="149" t="s">
        <v>42</v>
      </c>
      <c r="E161" s="149" t="s">
        <v>38</v>
      </c>
      <c r="F161" s="149" t="s">
        <v>48</v>
      </c>
      <c r="G161" s="161">
        <f>VLOOKUP(B161,'Full FBS'!$B$18:$M$2049,6,0)</f>
        <v>0</v>
      </c>
      <c r="H161" s="161">
        <f>VLOOKUP(B161,'Full FBS'!$B$18:$M$2049,7,0)</f>
        <v>0</v>
      </c>
      <c r="I161" s="161">
        <f>VLOOKUP(B161,'Full FBS'!$B$18:$M$2049,8,0)</f>
        <v>0</v>
      </c>
      <c r="J161" s="161">
        <f>VLOOKUP(B161,'Full FBS'!$B$18:$M$2049,9,0)</f>
        <v>0</v>
      </c>
      <c r="K161" s="161">
        <f>VLOOKUP(B161,'Full FBS'!$B$18:$M$2049,10,0)</f>
        <v>10</v>
      </c>
      <c r="L161" s="161">
        <f>VLOOKUP(B161,'Full FBS'!$B$18:$M$2049,11,0)</f>
        <v>99</v>
      </c>
      <c r="M161" s="161">
        <f>VLOOKUP(B161,'Full FBS'!$B$18:$M$2049,12,0)</f>
        <v>2</v>
      </c>
      <c r="N161" s="153">
        <f>SUM(G161*$D$8+H161*$D$5+I161*$D$9+J161*$D$6+K161*$D$11+L161*$D$10+M161*$D$7)</f>
        <v>26.9</v>
      </c>
      <c r="O161" s="166">
        <f>VLOOKUP(B161, 'Full FBS'!$B$18:$P$2049, 14, FALSE)</f>
        <v>1</v>
      </c>
      <c r="P161" s="170">
        <f>SUM((((I161+L161)/1100*0.3)+(J161+M161)/12*0.35)+(K161/70)*0.35)*100</f>
        <v>13.533333333333333</v>
      </c>
      <c r="Q161" s="29"/>
      <c r="R161" s="14"/>
      <c r="S161" s="14"/>
      <c r="T161" s="14"/>
      <c r="U161" s="14"/>
    </row>
    <row r="162" spans="1:21" ht="13.5" customHeight="1">
      <c r="A162" s="154">
        <f>RANK(N162,$N$18:$N$423)</f>
        <v>142</v>
      </c>
      <c r="B162" s="148" t="s">
        <v>1637</v>
      </c>
      <c r="C162" s="148" t="s">
        <v>1946</v>
      </c>
      <c r="D162" s="149" t="s">
        <v>42</v>
      </c>
      <c r="E162" s="149" t="s">
        <v>38</v>
      </c>
      <c r="F162" s="149" t="s">
        <v>48</v>
      </c>
      <c r="G162" s="161">
        <f>VLOOKUP(B162,'Full FBS'!$B$18:$M$2049,6,0)</f>
        <v>0</v>
      </c>
      <c r="H162" s="161">
        <f>VLOOKUP(B162,'Full FBS'!$B$18:$M$2049,7,0)</f>
        <v>0</v>
      </c>
      <c r="I162" s="161">
        <f>VLOOKUP(B162,'Full FBS'!$B$18:$M$2049,8,0)</f>
        <v>0</v>
      </c>
      <c r="J162" s="161">
        <f>VLOOKUP(B162,'Full FBS'!$B$18:$M$2049,9,0)</f>
        <v>0</v>
      </c>
      <c r="K162" s="161">
        <f>VLOOKUP(B162,'Full FBS'!$B$18:$M$2049,10,0)</f>
        <v>13</v>
      </c>
      <c r="L162" s="161">
        <f>VLOOKUP(B162,'Full FBS'!$B$18:$M$2049,11,0)</f>
        <v>144</v>
      </c>
      <c r="M162" s="161">
        <f>VLOOKUP(B162,'Full FBS'!$B$18:$M$2049,12,0)</f>
        <v>1</v>
      </c>
      <c r="N162" s="153">
        <f>SUM(G162*$D$8+H162*$D$5+I162*$D$9+J162*$D$6+K162*$D$11+L162*$D$10+M162*$D$7)</f>
        <v>26.9</v>
      </c>
      <c r="O162" s="166">
        <f>VLOOKUP(B162, 'Full FBS'!$B$18:$P$2049, 14, FALSE)</f>
        <v>1</v>
      </c>
      <c r="P162" s="170">
        <f>SUM((((I162+L162)/1100*0.3)+(J162+M162)/12*0.35)+(K162/70)*0.35)*100</f>
        <v>13.343939393939394</v>
      </c>
      <c r="Q162" s="29"/>
      <c r="R162" s="14"/>
      <c r="S162" s="14"/>
      <c r="T162" s="14"/>
      <c r="U162" s="14"/>
    </row>
    <row r="163" spans="1:21" ht="13.5" customHeight="1">
      <c r="A163" s="154">
        <f>RANK(N163,$N$18:$N$423)</f>
        <v>146</v>
      </c>
      <c r="B163" s="148" t="s">
        <v>247</v>
      </c>
      <c r="C163" s="148" t="s">
        <v>453</v>
      </c>
      <c r="D163" s="149" t="s">
        <v>42</v>
      </c>
      <c r="E163" s="149" t="s">
        <v>34</v>
      </c>
      <c r="F163" s="149" t="s">
        <v>337</v>
      </c>
      <c r="G163" s="161">
        <f>VLOOKUP(B163,'Full FBS'!$B$18:$M$2049,6,0)</f>
        <v>0</v>
      </c>
      <c r="H163" s="161">
        <f>VLOOKUP(B163,'Full FBS'!$B$18:$M$2049,7,0)</f>
        <v>0</v>
      </c>
      <c r="I163" s="161">
        <f>VLOOKUP(B163,'Full FBS'!$B$18:$M$2049,8,0)</f>
        <v>0</v>
      </c>
      <c r="J163" s="161">
        <f>VLOOKUP(B163,'Full FBS'!$B$18:$M$2049,9,0)</f>
        <v>0</v>
      </c>
      <c r="K163" s="161">
        <f>VLOOKUP(B163,'Full FBS'!$B$18:$M$2049,10,0)</f>
        <v>13</v>
      </c>
      <c r="L163" s="161">
        <f>VLOOKUP(B163,'Full FBS'!$B$18:$M$2049,11,0)</f>
        <v>143</v>
      </c>
      <c r="M163" s="161">
        <f>VLOOKUP(B163,'Full FBS'!$B$18:$M$2049,12,0)</f>
        <v>1</v>
      </c>
      <c r="N163" s="153">
        <f>SUM(G163*$D$8+H163*$D$5+I163*$D$9+J163*$D$6+K163*$D$11+L163*$D$10+M163*$D$7)</f>
        <v>26.8</v>
      </c>
      <c r="O163" s="166">
        <f>VLOOKUP(B163, 'Full FBS'!$B$18:$P$2049, 14, FALSE)</f>
        <v>1</v>
      </c>
      <c r="P163" s="170">
        <f>SUM((((I163+L163)/1100*0.3)+(J163+M163)/12*0.35)+(K163/70)*0.35)*100</f>
        <v>13.316666666666666</v>
      </c>
      <c r="Q163" s="29"/>
      <c r="R163" s="14"/>
      <c r="S163" s="14"/>
      <c r="T163" s="14"/>
      <c r="U163" s="14"/>
    </row>
    <row r="164" spans="1:21" ht="13.5" customHeight="1">
      <c r="A164" s="154">
        <f>RANK(N164,$N$18:$N$423)</f>
        <v>147</v>
      </c>
      <c r="B164" s="148" t="s">
        <v>1271</v>
      </c>
      <c r="C164" s="148" t="s">
        <v>419</v>
      </c>
      <c r="D164" s="149" t="s">
        <v>42</v>
      </c>
      <c r="E164" s="149" t="s">
        <v>34</v>
      </c>
      <c r="F164" s="149" t="s">
        <v>37</v>
      </c>
      <c r="G164" s="161">
        <f>VLOOKUP(B164,'Full FBS'!$B$18:$M$2049,6,0)</f>
        <v>0</v>
      </c>
      <c r="H164" s="161">
        <f>VLOOKUP(B164,'Full FBS'!$B$18:$M$2049,7,0)</f>
        <v>0</v>
      </c>
      <c r="I164" s="161">
        <f>VLOOKUP(B164,'Full FBS'!$B$18:$M$2049,8,0)</f>
        <v>0</v>
      </c>
      <c r="J164" s="161">
        <f>VLOOKUP(B164,'Full FBS'!$B$18:$M$2049,9,0)</f>
        <v>0</v>
      </c>
      <c r="K164" s="161">
        <f>VLOOKUP(B164,'Full FBS'!$B$18:$M$2049,10,0)</f>
        <v>13</v>
      </c>
      <c r="L164" s="161">
        <f>VLOOKUP(B164,'Full FBS'!$B$18:$M$2049,11,0)</f>
        <v>139</v>
      </c>
      <c r="M164" s="161">
        <f>VLOOKUP(B164,'Full FBS'!$B$18:$M$2049,12,0)</f>
        <v>1</v>
      </c>
      <c r="N164" s="153">
        <f>SUM(G164*$D$8+H164*$D$5+I164*$D$9+J164*$D$6+K164*$D$11+L164*$D$10+M164*$D$7)</f>
        <v>26.4</v>
      </c>
      <c r="O164" s="166">
        <f>VLOOKUP(B164, 'Full FBS'!$B$18:$P$2049, 14, FALSE)</f>
        <v>1</v>
      </c>
      <c r="P164" s="170">
        <f>SUM((((I164+L164)/1100*0.3)+(J164+M164)/12*0.35)+(K164/70)*0.35)*100</f>
        <v>13.207575757575757</v>
      </c>
      <c r="Q164" s="29"/>
      <c r="R164" s="14"/>
      <c r="S164" s="14"/>
      <c r="T164" s="14"/>
      <c r="U164" s="14"/>
    </row>
    <row r="165" spans="1:21" ht="13.5" customHeight="1">
      <c r="A165" s="154">
        <f>RANK(N165,$N$18:$N$423)</f>
        <v>148</v>
      </c>
      <c r="B165" s="148" t="s">
        <v>1094</v>
      </c>
      <c r="C165" s="148" t="s">
        <v>1905</v>
      </c>
      <c r="D165" s="149" t="s">
        <v>42</v>
      </c>
      <c r="E165" s="149" t="s">
        <v>38</v>
      </c>
      <c r="F165" s="149" t="s">
        <v>1966</v>
      </c>
      <c r="G165" s="161">
        <f>VLOOKUP(B165,'Full FBS'!$B$18:$M$2049,6,0)</f>
        <v>0</v>
      </c>
      <c r="H165" s="161">
        <f>VLOOKUP(B165,'Full FBS'!$B$18:$M$2049,7,0)</f>
        <v>0</v>
      </c>
      <c r="I165" s="161">
        <f>VLOOKUP(B165,'Full FBS'!$B$18:$M$2049,8,0)</f>
        <v>0</v>
      </c>
      <c r="J165" s="161">
        <f>VLOOKUP(B165,'Full FBS'!$B$18:$M$2049,9,0)</f>
        <v>0</v>
      </c>
      <c r="K165" s="161">
        <f>VLOOKUP(B165,'Full FBS'!$B$18:$M$2049,10,0)</f>
        <v>10</v>
      </c>
      <c r="L165" s="161">
        <f>VLOOKUP(B165,'Full FBS'!$B$18:$M$2049,11,0)</f>
        <v>93</v>
      </c>
      <c r="M165" s="161">
        <f>VLOOKUP(B165,'Full FBS'!$B$18:$M$2049,12,0)</f>
        <v>2</v>
      </c>
      <c r="N165" s="153">
        <f>SUM(G165*$D$8+H165*$D$5+I165*$D$9+J165*$D$6+K165*$D$11+L165*$D$10+M165*$D$7)</f>
        <v>26.3</v>
      </c>
      <c r="O165" s="166">
        <f>VLOOKUP(B165, 'Full FBS'!$B$18:$P$2049, 14, FALSE)</f>
        <v>1</v>
      </c>
      <c r="P165" s="170">
        <f>SUM((((I165+L165)/1100*0.3)+(J165+M165)/12*0.35)+(K165/70)*0.35)*100</f>
        <v>13.369696969696967</v>
      </c>
      <c r="Q165" s="29"/>
      <c r="R165" s="14"/>
      <c r="S165" s="14"/>
      <c r="T165" s="14"/>
      <c r="U165" s="14"/>
    </row>
    <row r="166" spans="1:21" ht="13.5" customHeight="1">
      <c r="A166" s="154">
        <f>RANK(N166,$N$18:$N$423)</f>
        <v>148</v>
      </c>
      <c r="B166" s="148" t="s">
        <v>1475</v>
      </c>
      <c r="C166" s="148" t="s">
        <v>420</v>
      </c>
      <c r="D166" s="149" t="s">
        <v>42</v>
      </c>
      <c r="E166" s="149" t="s">
        <v>38</v>
      </c>
      <c r="F166" s="149" t="s">
        <v>337</v>
      </c>
      <c r="G166" s="161">
        <f>VLOOKUP(B166,'Full FBS'!$B$18:$M$2049,6,0)</f>
        <v>0</v>
      </c>
      <c r="H166" s="161">
        <f>VLOOKUP(B166,'Full FBS'!$B$18:$M$2049,7,0)</f>
        <v>0</v>
      </c>
      <c r="I166" s="161">
        <f>VLOOKUP(B166,'Full FBS'!$B$18:$M$2049,8,0)</f>
        <v>0</v>
      </c>
      <c r="J166" s="161">
        <f>VLOOKUP(B166,'Full FBS'!$B$18:$M$2049,9,0)</f>
        <v>0</v>
      </c>
      <c r="K166" s="161">
        <f>VLOOKUP(B166,'Full FBS'!$B$18:$M$2049,10,0)</f>
        <v>12</v>
      </c>
      <c r="L166" s="161">
        <f>VLOOKUP(B166,'Full FBS'!$B$18:$M$2049,11,0)</f>
        <v>143</v>
      </c>
      <c r="M166" s="161">
        <f>VLOOKUP(B166,'Full FBS'!$B$18:$M$2049,12,0)</f>
        <v>1</v>
      </c>
      <c r="N166" s="153">
        <f>SUM(G166*$D$8+H166*$D$5+I166*$D$9+J166*$D$6+K166*$D$11+L166*$D$10+M166*$D$7)</f>
        <v>26.3</v>
      </c>
      <c r="O166" s="166">
        <f>VLOOKUP(B166, 'Full FBS'!$B$18:$P$2049, 14, FALSE)</f>
        <v>1</v>
      </c>
      <c r="P166" s="170">
        <f>SUM((((I166+L166)/1100*0.3)+(J166+M166)/12*0.35)+(K166/70)*0.35)*100</f>
        <v>12.816666666666665</v>
      </c>
      <c r="Q166" s="29"/>
      <c r="R166" s="14"/>
      <c r="S166" s="14"/>
      <c r="T166" s="14"/>
      <c r="U166" s="14"/>
    </row>
    <row r="167" spans="1:21" ht="13.5" customHeight="1">
      <c r="A167" s="154">
        <f>RANK(N167,$N$18:$N$423)</f>
        <v>150</v>
      </c>
      <c r="B167" s="148" t="s">
        <v>1308</v>
      </c>
      <c r="C167" s="148" t="s">
        <v>1922</v>
      </c>
      <c r="D167" s="149" t="s">
        <v>42</v>
      </c>
      <c r="E167" s="149" t="s">
        <v>36</v>
      </c>
      <c r="F167" s="149" t="s">
        <v>1966</v>
      </c>
      <c r="G167" s="161">
        <f>VLOOKUP(B167,'Full FBS'!$B$18:$M$2049,6,0)</f>
        <v>0</v>
      </c>
      <c r="H167" s="161">
        <f>VLOOKUP(B167,'Full FBS'!$B$18:$M$2049,7,0)</f>
        <v>0</v>
      </c>
      <c r="I167" s="161">
        <f>VLOOKUP(B167,'Full FBS'!$B$18:$M$2049,8,0)</f>
        <v>0</v>
      </c>
      <c r="J167" s="161">
        <f>VLOOKUP(B167,'Full FBS'!$B$18:$M$2049,9,0)</f>
        <v>0</v>
      </c>
      <c r="K167" s="161">
        <f>VLOOKUP(B167,'Full FBS'!$B$18:$M$2049,10,0)</f>
        <v>12</v>
      </c>
      <c r="L167" s="161">
        <f>VLOOKUP(B167,'Full FBS'!$B$18:$M$2049,11,0)</f>
        <v>141</v>
      </c>
      <c r="M167" s="161">
        <f>VLOOKUP(B167,'Full FBS'!$B$18:$M$2049,12,0)</f>
        <v>1</v>
      </c>
      <c r="N167" s="153">
        <f>SUM(G167*$D$8+H167*$D$5+I167*$D$9+J167*$D$6+K167*$D$11+L167*$D$10+M167*$D$7)</f>
        <v>26.1</v>
      </c>
      <c r="O167" s="166">
        <f>VLOOKUP(B167, 'Full FBS'!$B$18:$P$2049, 14, FALSE)</f>
        <v>1</v>
      </c>
      <c r="P167" s="170">
        <f>SUM((((I167+L167)/1100*0.3)+(J167+M167)/12*0.35)+(K167/70)*0.35)*100</f>
        <v>12.76212121212121</v>
      </c>
      <c r="Q167" s="29"/>
      <c r="R167" s="14"/>
      <c r="S167" s="14"/>
      <c r="T167" s="14"/>
      <c r="U167" s="14"/>
    </row>
    <row r="168" spans="1:21" ht="13.5" customHeight="1">
      <c r="A168" s="154">
        <f>RANK(N168,$N$18:$N$423)</f>
        <v>151</v>
      </c>
      <c r="B168" s="148" t="s">
        <v>2026</v>
      </c>
      <c r="C168" s="148" t="s">
        <v>58</v>
      </c>
      <c r="D168" s="149" t="s">
        <v>42</v>
      </c>
      <c r="E168" s="149" t="s">
        <v>34</v>
      </c>
      <c r="F168" s="149" t="s">
        <v>337</v>
      </c>
      <c r="G168" s="161">
        <f>VLOOKUP(B168,'Full FBS'!$B$18:$M$2049,6,0)</f>
        <v>0</v>
      </c>
      <c r="H168" s="161">
        <f>VLOOKUP(B168,'Full FBS'!$B$18:$M$2049,7,0)</f>
        <v>0</v>
      </c>
      <c r="I168" s="161">
        <f>VLOOKUP(B168,'Full FBS'!$B$18:$M$2049,8,0)</f>
        <v>0</v>
      </c>
      <c r="J168" s="161">
        <f>VLOOKUP(B168,'Full FBS'!$B$18:$M$2049,9,0)</f>
        <v>0</v>
      </c>
      <c r="K168" s="161">
        <f>VLOOKUP(B168,'Full FBS'!$B$18:$M$2049,10,0)</f>
        <v>13</v>
      </c>
      <c r="L168" s="161">
        <f>VLOOKUP(B168,'Full FBS'!$B$18:$M$2049,11,0)</f>
        <v>134</v>
      </c>
      <c r="M168" s="161">
        <f>VLOOKUP(B168,'Full FBS'!$B$18:$M$2049,12,0)</f>
        <v>1</v>
      </c>
      <c r="N168" s="153">
        <f>SUM(G168*$D$8+H168*$D$5+I168*$D$9+J168*$D$6+K168*$D$11+L168*$D$10+M168*$D$7)</f>
        <v>25.9</v>
      </c>
      <c r="O168" s="166">
        <f>VLOOKUP(B168, 'Full FBS'!$B$18:$P$2049, 14, FALSE)</f>
        <v>1</v>
      </c>
      <c r="P168" s="170">
        <f>SUM((((I168+L168)/1100*0.3)+(J168+M168)/12*0.35)+(K168/70)*0.35)*100</f>
        <v>13.071212121212122</v>
      </c>
      <c r="Q168" s="29"/>
      <c r="R168" s="14"/>
      <c r="S168" s="14"/>
      <c r="T168" s="14"/>
      <c r="U168" s="14"/>
    </row>
    <row r="169" spans="1:21" ht="13.5" customHeight="1">
      <c r="A169" s="154">
        <f>RANK(N169,$N$18:$N$423)</f>
        <v>152</v>
      </c>
      <c r="B169" s="148" t="s">
        <v>1090</v>
      </c>
      <c r="C169" s="148" t="s">
        <v>405</v>
      </c>
      <c r="D169" s="149" t="s">
        <v>42</v>
      </c>
      <c r="E169" s="149" t="s">
        <v>36</v>
      </c>
      <c r="F169" s="149" t="s">
        <v>37</v>
      </c>
      <c r="G169" s="161">
        <f>VLOOKUP(B169,'Full FBS'!$B$18:$M$2049,6,0)</f>
        <v>0</v>
      </c>
      <c r="H169" s="161">
        <f>VLOOKUP(B169,'Full FBS'!$B$18:$M$2049,7,0)</f>
        <v>0</v>
      </c>
      <c r="I169" s="161">
        <f>VLOOKUP(B169,'Full FBS'!$B$18:$M$2049,8,0)</f>
        <v>0</v>
      </c>
      <c r="J169" s="161">
        <f>VLOOKUP(B169,'Full FBS'!$B$18:$M$2049,9,0)</f>
        <v>0</v>
      </c>
      <c r="K169" s="161">
        <f>VLOOKUP(B169,'Full FBS'!$B$18:$M$2049,10,0)</f>
        <v>13</v>
      </c>
      <c r="L169" s="161">
        <f>VLOOKUP(B169,'Full FBS'!$B$18:$M$2049,11,0)</f>
        <v>133</v>
      </c>
      <c r="M169" s="161">
        <f>VLOOKUP(B169,'Full FBS'!$B$18:$M$2049,12,0)</f>
        <v>1</v>
      </c>
      <c r="N169" s="153">
        <f>SUM(G169*$D$8+H169*$D$5+I169*$D$9+J169*$D$6+K169*$D$11+L169*$D$10+M169*$D$7)</f>
        <v>25.8</v>
      </c>
      <c r="O169" s="166">
        <f>VLOOKUP(B169, 'Full FBS'!$B$18:$P$2049, 14, FALSE)</f>
        <v>1</v>
      </c>
      <c r="P169" s="170">
        <f>SUM((((I169+L169)/1100*0.3)+(J169+M169)/12*0.35)+(K169/70)*0.35)*100</f>
        <v>13.043939393939393</v>
      </c>
      <c r="Q169" s="29"/>
      <c r="R169" s="14"/>
      <c r="S169" s="14"/>
      <c r="T169" s="14"/>
      <c r="U169" s="14"/>
    </row>
    <row r="170" spans="1:21" ht="13.5" customHeight="1">
      <c r="A170" s="154">
        <f>RANK(N170,$N$18:$N$423)</f>
        <v>153</v>
      </c>
      <c r="B170" s="148" t="s">
        <v>1999</v>
      </c>
      <c r="C170" s="148" t="s">
        <v>1929</v>
      </c>
      <c r="D170" s="149" t="s">
        <v>42</v>
      </c>
      <c r="E170" s="149" t="s">
        <v>1965</v>
      </c>
      <c r="F170" s="149" t="s">
        <v>1966</v>
      </c>
      <c r="G170" s="161">
        <f>VLOOKUP(B170,'Full FBS'!$B$18:$M$2049,6,0)</f>
        <v>0</v>
      </c>
      <c r="H170" s="161">
        <f>VLOOKUP(B170,'Full FBS'!$B$18:$M$2049,7,0)</f>
        <v>0</v>
      </c>
      <c r="I170" s="161">
        <f>VLOOKUP(B170,'Full FBS'!$B$18:$M$2049,8,0)</f>
        <v>0</v>
      </c>
      <c r="J170" s="161">
        <f>VLOOKUP(B170,'Full FBS'!$B$18:$M$2049,9,0)</f>
        <v>0</v>
      </c>
      <c r="K170" s="161">
        <f>VLOOKUP(B170,'Full FBS'!$B$18:$M$2049,10,0)</f>
        <v>14</v>
      </c>
      <c r="L170" s="161">
        <f>VLOOKUP(B170,'Full FBS'!$B$18:$M$2049,11,0)</f>
        <v>127</v>
      </c>
      <c r="M170" s="161">
        <f>VLOOKUP(B170,'Full FBS'!$B$18:$M$2049,12,0)</f>
        <v>1</v>
      </c>
      <c r="N170" s="153">
        <f>SUM(G170*$D$8+H170*$D$5+I170*$D$9+J170*$D$6+K170*$D$11+L170*$D$10+M170*$D$7)</f>
        <v>25.700000000000003</v>
      </c>
      <c r="O170" s="166">
        <f>VLOOKUP(B170, 'Full FBS'!$B$18:$P$2049, 14, FALSE)</f>
        <v>1</v>
      </c>
      <c r="P170" s="170">
        <f>SUM((((I170+L170)/1100*0.3)+(J170+M170)/12*0.35)+(K170/70)*0.35)*100</f>
        <v>13.380303030303029</v>
      </c>
      <c r="Q170" s="29"/>
      <c r="R170" s="14"/>
      <c r="S170" s="14"/>
      <c r="T170" s="14"/>
      <c r="U170" s="14"/>
    </row>
    <row r="171" spans="1:21" ht="13.5" customHeight="1">
      <c r="A171" s="154">
        <f>RANK(N171,$N$18:$N$423)</f>
        <v>154</v>
      </c>
      <c r="B171" s="148" t="s">
        <v>381</v>
      </c>
      <c r="C171" s="148" t="s">
        <v>1953</v>
      </c>
      <c r="D171" s="149" t="s">
        <v>42</v>
      </c>
      <c r="E171" s="149" t="s">
        <v>34</v>
      </c>
      <c r="F171" s="149" t="s">
        <v>37</v>
      </c>
      <c r="G171" s="161">
        <f>VLOOKUP(B171,'Full FBS'!$B$18:$M$2049,6,0)</f>
        <v>0</v>
      </c>
      <c r="H171" s="161">
        <f>VLOOKUP(B171,'Full FBS'!$B$18:$M$2049,7,0)</f>
        <v>0</v>
      </c>
      <c r="I171" s="161">
        <f>VLOOKUP(B171,'Full FBS'!$B$18:$M$2049,8,0)</f>
        <v>0</v>
      </c>
      <c r="J171" s="161">
        <f>VLOOKUP(B171,'Full FBS'!$B$18:$M$2049,9,0)</f>
        <v>0</v>
      </c>
      <c r="K171" s="161">
        <f>VLOOKUP(B171,'Full FBS'!$B$18:$M$2049,10,0)</f>
        <v>10</v>
      </c>
      <c r="L171" s="161">
        <f>VLOOKUP(B171,'Full FBS'!$B$18:$M$2049,11,0)</f>
        <v>144</v>
      </c>
      <c r="M171" s="161">
        <f>VLOOKUP(B171,'Full FBS'!$B$18:$M$2049,12,0)</f>
        <v>1</v>
      </c>
      <c r="N171" s="153">
        <f>SUM(G171*$D$8+H171*$D$5+I171*$D$9+J171*$D$6+K171*$D$11+L171*$D$10+M171*$D$7)</f>
        <v>25.4</v>
      </c>
      <c r="O171" s="166">
        <f>VLOOKUP(B171, 'Full FBS'!$B$18:$P$2049, 14, FALSE)</f>
        <v>1</v>
      </c>
      <c r="P171" s="170">
        <f>SUM((((I171+L171)/1100*0.3)+(J171+M171)/12*0.35)+(K171/70)*0.35)*100</f>
        <v>11.843939393939392</v>
      </c>
      <c r="Q171" s="29"/>
      <c r="R171" s="14"/>
      <c r="S171" s="14"/>
      <c r="T171" s="14"/>
      <c r="U171" s="14"/>
    </row>
    <row r="172" spans="1:21" ht="13.5" customHeight="1">
      <c r="A172" s="154">
        <f>RANK(N172,$N$18:$N$423)</f>
        <v>155</v>
      </c>
      <c r="B172" s="148" t="s">
        <v>1758</v>
      </c>
      <c r="C172" s="148" t="s">
        <v>447</v>
      </c>
      <c r="D172" s="149" t="s">
        <v>42</v>
      </c>
      <c r="E172" s="149" t="s">
        <v>38</v>
      </c>
      <c r="F172" s="149" t="s">
        <v>1966</v>
      </c>
      <c r="G172" s="161">
        <f>VLOOKUP(B172,'Full FBS'!$B$18:$M$2049,6,0)</f>
        <v>0</v>
      </c>
      <c r="H172" s="161">
        <f>VLOOKUP(B172,'Full FBS'!$B$18:$M$2049,7,0)</f>
        <v>0</v>
      </c>
      <c r="I172" s="161">
        <f>VLOOKUP(B172,'Full FBS'!$B$18:$M$2049,8,0)</f>
        <v>0</v>
      </c>
      <c r="J172" s="161">
        <f>VLOOKUP(B172,'Full FBS'!$B$18:$M$2049,9,0)</f>
        <v>0</v>
      </c>
      <c r="K172" s="161">
        <f>VLOOKUP(B172,'Full FBS'!$B$18:$M$2049,10,0)</f>
        <v>12</v>
      </c>
      <c r="L172" s="161">
        <f>VLOOKUP(B172,'Full FBS'!$B$18:$M$2049,11,0)</f>
        <v>132</v>
      </c>
      <c r="M172" s="161">
        <f>VLOOKUP(B172,'Full FBS'!$B$18:$M$2049,12,0)</f>
        <v>1</v>
      </c>
      <c r="N172" s="153">
        <f>SUM(G172*$D$8+H172*$D$5+I172*$D$9+J172*$D$6+K172*$D$11+L172*$D$10+M172*$D$7)</f>
        <v>25.200000000000003</v>
      </c>
      <c r="O172" s="166">
        <f>VLOOKUP(B172, 'Full FBS'!$B$18:$P$2049, 14, FALSE)</f>
        <v>1</v>
      </c>
      <c r="P172" s="170">
        <f>SUM((((I172+L172)/1100*0.3)+(J172+M172)/12*0.35)+(K172/70)*0.35)*100</f>
        <v>12.516666666666666</v>
      </c>
      <c r="Q172" s="29"/>
      <c r="R172" s="14"/>
      <c r="S172" s="14"/>
      <c r="T172" s="14"/>
      <c r="U172" s="14"/>
    </row>
    <row r="173" spans="1:21" ht="13.5" customHeight="1">
      <c r="A173" s="154">
        <f>RANK(N173,$N$18:$N$423)</f>
        <v>156</v>
      </c>
      <c r="B173" s="148" t="s">
        <v>1892</v>
      </c>
      <c r="C173" s="148" t="s">
        <v>432</v>
      </c>
      <c r="D173" s="149" t="s">
        <v>42</v>
      </c>
      <c r="E173" s="149" t="s">
        <v>36</v>
      </c>
      <c r="F173" s="149" t="s">
        <v>337</v>
      </c>
      <c r="G173" s="161">
        <f>VLOOKUP(B173,'Full FBS'!$B$18:$M$2049,6,0)</f>
        <v>0</v>
      </c>
      <c r="H173" s="161">
        <f>VLOOKUP(B173,'Full FBS'!$B$18:$M$2049,7,0)</f>
        <v>0</v>
      </c>
      <c r="I173" s="161">
        <f>VLOOKUP(B173,'Full FBS'!$B$18:$M$2049,8,0)</f>
        <v>0</v>
      </c>
      <c r="J173" s="161">
        <f>VLOOKUP(B173,'Full FBS'!$B$18:$M$2049,9,0)</f>
        <v>0</v>
      </c>
      <c r="K173" s="161">
        <f>VLOOKUP(B173,'Full FBS'!$B$18:$M$2049,10,0)</f>
        <v>12</v>
      </c>
      <c r="L173" s="161">
        <f>VLOOKUP(B173,'Full FBS'!$B$18:$M$2049,11,0)</f>
        <v>131</v>
      </c>
      <c r="M173" s="161">
        <f>VLOOKUP(B173,'Full FBS'!$B$18:$M$2049,12,0)</f>
        <v>1</v>
      </c>
      <c r="N173" s="153">
        <f>SUM(G173*$D$8+H173*$D$5+I173*$D$9+J173*$D$6+K173*$D$11+L173*$D$10+M173*$D$7)</f>
        <v>25.1</v>
      </c>
      <c r="O173" s="166">
        <f>VLOOKUP(B173, 'Full FBS'!$B$18:$P$2049, 14, FALSE)</f>
        <v>1</v>
      </c>
      <c r="P173" s="170">
        <f>SUM((((I173+L173)/1100*0.3)+(J173+M173)/12*0.35)+(K173/70)*0.35)*100</f>
        <v>12.489393939393938</v>
      </c>
      <c r="Q173" s="29"/>
      <c r="R173" s="14"/>
      <c r="S173" s="14"/>
      <c r="T173" s="14"/>
      <c r="U173" s="14"/>
    </row>
    <row r="174" spans="1:21" ht="13.5" customHeight="1">
      <c r="A174" s="154">
        <f>RANK(N174,$N$18:$N$423)</f>
        <v>157</v>
      </c>
      <c r="B174" s="148" t="s">
        <v>2062</v>
      </c>
      <c r="C174" s="148" t="s">
        <v>1917</v>
      </c>
      <c r="D174" s="149" t="s">
        <v>42</v>
      </c>
      <c r="E174" s="149" t="s">
        <v>34</v>
      </c>
      <c r="F174" s="149" t="s">
        <v>41</v>
      </c>
      <c r="G174" s="161">
        <f>VLOOKUP(B174,'Full FBS'!$B$18:$M$2049,6,0)</f>
        <v>0</v>
      </c>
      <c r="H174" s="161">
        <f>VLOOKUP(B174,'Full FBS'!$B$18:$M$2049,7,0)</f>
        <v>0</v>
      </c>
      <c r="I174" s="161">
        <f>VLOOKUP(B174,'Full FBS'!$B$18:$M$2049,8,0)</f>
        <v>0</v>
      </c>
      <c r="J174" s="161">
        <f>VLOOKUP(B174,'Full FBS'!$B$18:$M$2049,9,0)</f>
        <v>0</v>
      </c>
      <c r="K174" s="161">
        <f>VLOOKUP(B174,'Full FBS'!$B$18:$M$2049,10,0)</f>
        <v>11</v>
      </c>
      <c r="L174" s="161">
        <f>VLOOKUP(B174,'Full FBS'!$B$18:$M$2049,11,0)</f>
        <v>132</v>
      </c>
      <c r="M174" s="161">
        <f>VLOOKUP(B174,'Full FBS'!$B$18:$M$2049,12,0)</f>
        <v>1</v>
      </c>
      <c r="N174" s="153">
        <f>SUM(G174*$D$8+H174*$D$5+I174*$D$9+J174*$D$6+K174*$D$11+L174*$D$10+M174*$D$7)</f>
        <v>24.700000000000003</v>
      </c>
      <c r="O174" s="166">
        <f>VLOOKUP(B174, 'Full FBS'!$B$18:$P$2049, 14, FALSE)</f>
        <v>1</v>
      </c>
      <c r="P174" s="170">
        <f>SUM((((I174+L174)/1100*0.3)+(J174+M174)/12*0.35)+(K174/70)*0.35)*100</f>
        <v>12.016666666666666</v>
      </c>
      <c r="Q174" s="29"/>
      <c r="R174" s="14"/>
      <c r="S174" s="14"/>
      <c r="T174" s="14"/>
      <c r="U174" s="14"/>
    </row>
    <row r="175" spans="1:21" ht="13.5" customHeight="1">
      <c r="A175" s="154">
        <f>RANK(N175,$N$18:$N$423)</f>
        <v>158</v>
      </c>
      <c r="B175" s="148" t="s">
        <v>1112</v>
      </c>
      <c r="C175" s="148" t="s">
        <v>411</v>
      </c>
      <c r="D175" s="149" t="s">
        <v>42</v>
      </c>
      <c r="E175" s="149" t="s">
        <v>36</v>
      </c>
      <c r="F175" s="149" t="s">
        <v>37</v>
      </c>
      <c r="G175" s="161">
        <f>VLOOKUP(B175,'Full FBS'!$B$18:$M$2049,6,0)</f>
        <v>0</v>
      </c>
      <c r="H175" s="161">
        <f>VLOOKUP(B175,'Full FBS'!$B$18:$M$2049,7,0)</f>
        <v>0</v>
      </c>
      <c r="I175" s="161">
        <f>VLOOKUP(B175,'Full FBS'!$B$18:$M$2049,8,0)</f>
        <v>0</v>
      </c>
      <c r="J175" s="161">
        <f>VLOOKUP(B175,'Full FBS'!$B$18:$M$2049,9,0)</f>
        <v>0</v>
      </c>
      <c r="K175" s="161">
        <f>VLOOKUP(B175,'Full FBS'!$B$18:$M$2049,10,0)</f>
        <v>11</v>
      </c>
      <c r="L175" s="161">
        <f>VLOOKUP(B175,'Full FBS'!$B$18:$M$2049,11,0)</f>
        <v>130</v>
      </c>
      <c r="M175" s="161">
        <f>VLOOKUP(B175,'Full FBS'!$B$18:$M$2049,12,0)</f>
        <v>1</v>
      </c>
      <c r="N175" s="153">
        <f>SUM(G175*$D$8+H175*$D$5+I175*$D$9+J175*$D$6+K175*$D$11+L175*$D$10+M175*$D$7)</f>
        <v>24.5</v>
      </c>
      <c r="O175" s="166">
        <f>VLOOKUP(B175, 'Full FBS'!$B$18:$P$2049, 14, FALSE)</f>
        <v>1</v>
      </c>
      <c r="P175" s="170">
        <f>SUM((((I175+L175)/1100*0.3)+(J175+M175)/12*0.35)+(K175/70)*0.35)*100</f>
        <v>11.962121212121211</v>
      </c>
      <c r="Q175" s="29"/>
      <c r="R175" s="14"/>
      <c r="S175" s="14"/>
      <c r="T175" s="14"/>
      <c r="U175" s="14"/>
    </row>
    <row r="176" spans="1:21" ht="13.5" customHeight="1">
      <c r="A176" s="154">
        <f>RANK(N176,$N$18:$N$423)</f>
        <v>159</v>
      </c>
      <c r="B176" s="148" t="s">
        <v>1358</v>
      </c>
      <c r="C176" s="148" t="s">
        <v>442</v>
      </c>
      <c r="D176" s="149" t="s">
        <v>42</v>
      </c>
      <c r="E176" s="149" t="s">
        <v>34</v>
      </c>
      <c r="F176" s="149" t="s">
        <v>336</v>
      </c>
      <c r="G176" s="161">
        <f>VLOOKUP(B176,'Full FBS'!$B$18:$M$2049,6,0)</f>
        <v>0</v>
      </c>
      <c r="H176" s="161">
        <f>VLOOKUP(B176,'Full FBS'!$B$18:$M$2049,7,0)</f>
        <v>0</v>
      </c>
      <c r="I176" s="161">
        <f>VLOOKUP(B176,'Full FBS'!$B$18:$M$2049,8,0)</f>
        <v>0</v>
      </c>
      <c r="J176" s="161">
        <f>VLOOKUP(B176,'Full FBS'!$B$18:$M$2049,9,0)</f>
        <v>0</v>
      </c>
      <c r="K176" s="161">
        <f>VLOOKUP(B176,'Full FBS'!$B$18:$M$2049,10,0)</f>
        <v>11</v>
      </c>
      <c r="L176" s="161">
        <f>VLOOKUP(B176,'Full FBS'!$B$18:$M$2049,11,0)</f>
        <v>129</v>
      </c>
      <c r="M176" s="161">
        <f>VLOOKUP(B176,'Full FBS'!$B$18:$M$2049,12,0)</f>
        <v>1</v>
      </c>
      <c r="N176" s="153">
        <f>SUM(G176*$D$8+H176*$D$5+I176*$D$9+J176*$D$6+K176*$D$11+L176*$D$10+M176*$D$7)</f>
        <v>24.4</v>
      </c>
      <c r="O176" s="166">
        <f>VLOOKUP(B176, 'Full FBS'!$B$18:$P$2049, 14, FALSE)</f>
        <v>1</v>
      </c>
      <c r="P176" s="170">
        <f>SUM((((I176+L176)/1100*0.3)+(J176+M176)/12*0.35)+(K176/70)*0.35)*100</f>
        <v>11.934848484848484</v>
      </c>
      <c r="Q176" s="29"/>
      <c r="R176" s="14"/>
      <c r="S176" s="14"/>
      <c r="T176" s="14"/>
      <c r="U176" s="14"/>
    </row>
    <row r="177" spans="1:21" ht="13.5" customHeight="1">
      <c r="A177" s="154">
        <f>RANK(N177,$N$18:$N$423)</f>
        <v>160</v>
      </c>
      <c r="B177" s="148" t="s">
        <v>1264</v>
      </c>
      <c r="C177" s="148" t="s">
        <v>1918</v>
      </c>
      <c r="D177" s="149" t="s">
        <v>42</v>
      </c>
      <c r="E177" s="149" t="s">
        <v>40</v>
      </c>
      <c r="F177" s="149" t="s">
        <v>45</v>
      </c>
      <c r="G177" s="161">
        <f>VLOOKUP(B177,'Full FBS'!$B$18:$M$2049,6,0)</f>
        <v>0</v>
      </c>
      <c r="H177" s="161">
        <f>VLOOKUP(B177,'Full FBS'!$B$18:$M$2049,7,0)</f>
        <v>0</v>
      </c>
      <c r="I177" s="161">
        <f>VLOOKUP(B177,'Full FBS'!$B$18:$M$2049,8,0)</f>
        <v>0</v>
      </c>
      <c r="J177" s="161">
        <f>VLOOKUP(B177,'Full FBS'!$B$18:$M$2049,9,0)</f>
        <v>0</v>
      </c>
      <c r="K177" s="161">
        <f>VLOOKUP(B177,'Full FBS'!$B$18:$M$2049,10,0)</f>
        <v>12</v>
      </c>
      <c r="L177" s="161">
        <f>VLOOKUP(B177,'Full FBS'!$B$18:$M$2049,11,0)</f>
        <v>123</v>
      </c>
      <c r="M177" s="161">
        <f>VLOOKUP(B177,'Full FBS'!$B$18:$M$2049,12,0)</f>
        <v>1</v>
      </c>
      <c r="N177" s="153">
        <f>SUM(G177*$D$8+H177*$D$5+I177*$D$9+J177*$D$6+K177*$D$11+L177*$D$10+M177*$D$7)</f>
        <v>24.3</v>
      </c>
      <c r="O177" s="166">
        <f>VLOOKUP(B177, 'Full FBS'!$B$18:$P$2049, 14, FALSE)</f>
        <v>1</v>
      </c>
      <c r="P177" s="170">
        <f>SUM((((I177+L177)/1100*0.3)+(J177+M177)/12*0.35)+(K177/70)*0.35)*100</f>
        <v>12.27121212121212</v>
      </c>
      <c r="Q177" s="29"/>
      <c r="R177" s="14"/>
      <c r="S177" s="14"/>
      <c r="T177" s="14"/>
      <c r="U177" s="14"/>
    </row>
    <row r="178" spans="1:21" ht="13.5" customHeight="1">
      <c r="A178" s="154">
        <f>RANK(N178,$N$18:$N$423)</f>
        <v>161</v>
      </c>
      <c r="B178" s="148" t="s">
        <v>693</v>
      </c>
      <c r="C178" s="148" t="s">
        <v>1926</v>
      </c>
      <c r="D178" s="149" t="s">
        <v>42</v>
      </c>
      <c r="E178" s="149" t="s">
        <v>34</v>
      </c>
      <c r="F178" s="149" t="s">
        <v>336</v>
      </c>
      <c r="G178" s="161">
        <f>VLOOKUP(B178,'Full FBS'!$B$18:$M$2049,6,0)</f>
        <v>0</v>
      </c>
      <c r="H178" s="161">
        <f>VLOOKUP(B178,'Full FBS'!$B$18:$M$2049,7,0)</f>
        <v>0</v>
      </c>
      <c r="I178" s="161">
        <f>VLOOKUP(B178,'Full FBS'!$B$18:$M$2049,8,0)</f>
        <v>0</v>
      </c>
      <c r="J178" s="161">
        <f>VLOOKUP(B178,'Full FBS'!$B$18:$M$2049,9,0)</f>
        <v>0</v>
      </c>
      <c r="K178" s="161">
        <f>VLOOKUP(B178,'Full FBS'!$B$18:$M$2049,10,0)</f>
        <v>10</v>
      </c>
      <c r="L178" s="161">
        <f>VLOOKUP(B178,'Full FBS'!$B$18:$M$2049,11,0)</f>
        <v>132</v>
      </c>
      <c r="M178" s="161">
        <f>VLOOKUP(B178,'Full FBS'!$B$18:$M$2049,12,0)</f>
        <v>1</v>
      </c>
      <c r="N178" s="153">
        <f>SUM(G178*$D$8+H178*$D$5+I178*$D$9+J178*$D$6+K178*$D$11+L178*$D$10+M178*$D$7)</f>
        <v>24.200000000000003</v>
      </c>
      <c r="O178" s="166">
        <f>VLOOKUP(B178, 'Full FBS'!$B$18:$P$2049, 14, FALSE)</f>
        <v>1</v>
      </c>
      <c r="P178" s="170">
        <f>SUM((((I178+L178)/1100*0.3)+(J178+M178)/12*0.35)+(K178/70)*0.35)*100</f>
        <v>11.516666666666667</v>
      </c>
      <c r="Q178" s="29"/>
      <c r="R178" s="14"/>
      <c r="S178" s="14"/>
      <c r="T178" s="14"/>
      <c r="U178" s="14"/>
    </row>
    <row r="179" spans="1:21" ht="13.5" customHeight="1">
      <c r="A179" s="154">
        <f>RANK(N179,$N$18:$N$423)</f>
        <v>162</v>
      </c>
      <c r="B179" s="148" t="s">
        <v>932</v>
      </c>
      <c r="C179" s="148" t="s">
        <v>416</v>
      </c>
      <c r="D179" s="149" t="s">
        <v>42</v>
      </c>
      <c r="E179" s="149" t="s">
        <v>34</v>
      </c>
      <c r="F179" s="149" t="s">
        <v>37</v>
      </c>
      <c r="G179" s="161">
        <f>VLOOKUP(B179,'Full FBS'!$B$18:$M$2049,6,0)</f>
        <v>0</v>
      </c>
      <c r="H179" s="161">
        <f>VLOOKUP(B179,'Full FBS'!$B$18:$M$2049,7,0)</f>
        <v>0</v>
      </c>
      <c r="I179" s="161">
        <f>VLOOKUP(B179,'Full FBS'!$B$18:$M$2049,8,0)</f>
        <v>0</v>
      </c>
      <c r="J179" s="161">
        <f>VLOOKUP(B179,'Full FBS'!$B$18:$M$2049,9,0)</f>
        <v>0</v>
      </c>
      <c r="K179" s="161">
        <f>VLOOKUP(B179,'Full FBS'!$B$18:$M$2049,10,0)</f>
        <v>12</v>
      </c>
      <c r="L179" s="161">
        <f>VLOOKUP(B179,'Full FBS'!$B$18:$M$2049,11,0)</f>
        <v>121</v>
      </c>
      <c r="M179" s="161">
        <f>VLOOKUP(B179,'Full FBS'!$B$18:$M$2049,12,0)</f>
        <v>1</v>
      </c>
      <c r="N179" s="153">
        <f>SUM(G179*$D$8+H179*$D$5+I179*$D$9+J179*$D$6+K179*$D$11+L179*$D$10+M179*$D$7)</f>
        <v>24.1</v>
      </c>
      <c r="O179" s="166">
        <f>VLOOKUP(B179, 'Full FBS'!$B$18:$P$2049, 14, FALSE)</f>
        <v>1</v>
      </c>
      <c r="P179" s="170">
        <f>SUM((((I179+L179)/1100*0.3)+(J179+M179)/12*0.35)+(K179/70)*0.35)*100</f>
        <v>12.216666666666667</v>
      </c>
      <c r="Q179" s="29"/>
      <c r="R179" s="14"/>
      <c r="S179" s="14"/>
      <c r="T179" s="14"/>
      <c r="U179" s="14"/>
    </row>
    <row r="180" spans="1:21" ht="13.5" customHeight="1">
      <c r="A180" s="154">
        <f>RANK(N180,$N$18:$N$423)</f>
        <v>163</v>
      </c>
      <c r="B180" s="148" t="s">
        <v>810</v>
      </c>
      <c r="C180" s="148" t="s">
        <v>1044</v>
      </c>
      <c r="D180" s="149" t="s">
        <v>42</v>
      </c>
      <c r="E180" s="149" t="s">
        <v>34</v>
      </c>
      <c r="F180" s="149" t="s">
        <v>337</v>
      </c>
      <c r="G180" s="161">
        <f>VLOOKUP(B180,'Full FBS'!$B$18:$M$2049,6,0)</f>
        <v>0</v>
      </c>
      <c r="H180" s="161">
        <f>VLOOKUP(B180,'Full FBS'!$B$18:$M$2049,7,0)</f>
        <v>0</v>
      </c>
      <c r="I180" s="161">
        <f>VLOOKUP(B180,'Full FBS'!$B$18:$M$2049,8,0)</f>
        <v>0</v>
      </c>
      <c r="J180" s="161">
        <f>VLOOKUP(B180,'Full FBS'!$B$18:$M$2049,9,0)</f>
        <v>0</v>
      </c>
      <c r="K180" s="161">
        <f>VLOOKUP(B180,'Full FBS'!$B$18:$M$2049,10,0)</f>
        <v>12</v>
      </c>
      <c r="L180" s="161">
        <f>VLOOKUP(B180,'Full FBS'!$B$18:$M$2049,11,0)</f>
        <v>118</v>
      </c>
      <c r="M180" s="161">
        <f>VLOOKUP(B180,'Full FBS'!$B$18:$M$2049,12,0)</f>
        <v>1</v>
      </c>
      <c r="N180" s="153">
        <f>SUM(G180*$D$8+H180*$D$5+I180*$D$9+J180*$D$6+K180*$D$11+L180*$D$10+M180*$D$7)</f>
        <v>23.8</v>
      </c>
      <c r="O180" s="166">
        <f>VLOOKUP(B180, 'Full FBS'!$B$18:$P$2049, 14, FALSE)</f>
        <v>1</v>
      </c>
      <c r="P180" s="170">
        <f>SUM((((I180+L180)/1100*0.3)+(J180+M180)/12*0.35)+(K180/70)*0.35)*100</f>
        <v>12.134848484848485</v>
      </c>
      <c r="Q180" s="29"/>
      <c r="R180" s="14"/>
      <c r="S180" s="14"/>
      <c r="T180" s="14"/>
      <c r="U180" s="14"/>
    </row>
    <row r="181" spans="1:21" ht="13.5" customHeight="1">
      <c r="A181" s="154">
        <f>RANK(N181,$N$18:$N$423)</f>
        <v>164</v>
      </c>
      <c r="B181" s="148" t="s">
        <v>1326</v>
      </c>
      <c r="C181" s="148" t="s">
        <v>449</v>
      </c>
      <c r="D181" s="149" t="s">
        <v>42</v>
      </c>
      <c r="E181" s="149" t="s">
        <v>36</v>
      </c>
      <c r="F181" s="149" t="s">
        <v>337</v>
      </c>
      <c r="G181" s="161">
        <f>VLOOKUP(B181,'Full FBS'!$B$18:$M$2049,6,0)</f>
        <v>0</v>
      </c>
      <c r="H181" s="161">
        <f>VLOOKUP(B181,'Full FBS'!$B$18:$M$2049,7,0)</f>
        <v>0</v>
      </c>
      <c r="I181" s="161">
        <f>VLOOKUP(B181,'Full FBS'!$B$18:$M$2049,8,0)</f>
        <v>0</v>
      </c>
      <c r="J181" s="161">
        <f>VLOOKUP(B181,'Full FBS'!$B$18:$M$2049,9,0)</f>
        <v>0</v>
      </c>
      <c r="K181" s="161">
        <f>VLOOKUP(B181,'Full FBS'!$B$18:$M$2049,10,0)</f>
        <v>11</v>
      </c>
      <c r="L181" s="161">
        <f>VLOOKUP(B181,'Full FBS'!$B$18:$M$2049,11,0)</f>
        <v>122</v>
      </c>
      <c r="M181" s="161">
        <f>VLOOKUP(B181,'Full FBS'!$B$18:$M$2049,12,0)</f>
        <v>1</v>
      </c>
      <c r="N181" s="153">
        <f>SUM(G181*$D$8+H181*$D$5+I181*$D$9+J181*$D$6+K181*$D$11+L181*$D$10+M181*$D$7)</f>
        <v>23.700000000000003</v>
      </c>
      <c r="O181" s="166">
        <f>VLOOKUP(B181, 'Full FBS'!$B$18:$P$2049, 14, FALSE)</f>
        <v>1</v>
      </c>
      <c r="P181" s="170">
        <f>SUM((((I181+L181)/1100*0.3)+(J181+M181)/12*0.35)+(K181/70)*0.35)*100</f>
        <v>11.743939393939392</v>
      </c>
      <c r="Q181" s="29"/>
      <c r="R181" s="14"/>
      <c r="S181" s="14"/>
      <c r="T181" s="14"/>
      <c r="U181" s="14"/>
    </row>
    <row r="182" spans="1:21" ht="13.5" customHeight="1">
      <c r="A182" s="154">
        <f>RANK(N182,$N$18:$N$423)</f>
        <v>165</v>
      </c>
      <c r="B182" s="148" t="s">
        <v>1154</v>
      </c>
      <c r="C182" s="148" t="s">
        <v>1910</v>
      </c>
      <c r="D182" s="149" t="s">
        <v>42</v>
      </c>
      <c r="E182" s="149" t="s">
        <v>34</v>
      </c>
      <c r="F182" s="149" t="s">
        <v>41</v>
      </c>
      <c r="G182" s="161">
        <f>VLOOKUP(B182,'Full FBS'!$B$18:$M$2049,6,0)</f>
        <v>0</v>
      </c>
      <c r="H182" s="161">
        <f>VLOOKUP(B182,'Full FBS'!$B$18:$M$2049,7,0)</f>
        <v>0</v>
      </c>
      <c r="I182" s="161">
        <f>VLOOKUP(B182,'Full FBS'!$B$18:$M$2049,8,0)</f>
        <v>0</v>
      </c>
      <c r="J182" s="161">
        <f>VLOOKUP(B182,'Full FBS'!$B$18:$M$2049,9,0)</f>
        <v>0</v>
      </c>
      <c r="K182" s="161">
        <f>VLOOKUP(B182,'Full FBS'!$B$18:$M$2049,10,0)</f>
        <v>11</v>
      </c>
      <c r="L182" s="161">
        <f>VLOOKUP(B182,'Full FBS'!$B$18:$M$2049,11,0)</f>
        <v>118</v>
      </c>
      <c r="M182" s="161">
        <f>VLOOKUP(B182,'Full FBS'!$B$18:$M$2049,12,0)</f>
        <v>1</v>
      </c>
      <c r="N182" s="153">
        <f>SUM(G182*$D$8+H182*$D$5+I182*$D$9+J182*$D$6+K182*$D$11+L182*$D$10+M182*$D$7)</f>
        <v>23.3</v>
      </c>
      <c r="O182" s="166">
        <f>VLOOKUP(B182, 'Full FBS'!$B$18:$P$2049, 14, FALSE)</f>
        <v>1</v>
      </c>
      <c r="P182" s="170">
        <f>SUM((((I182+L182)/1100*0.3)+(J182+M182)/12*0.35)+(K182/70)*0.35)*100</f>
        <v>11.634848484848485</v>
      </c>
      <c r="Q182" s="29"/>
      <c r="R182" s="14"/>
      <c r="S182" s="14"/>
      <c r="T182" s="14"/>
      <c r="U182" s="14"/>
    </row>
    <row r="183" spans="1:21" ht="13.5" customHeight="1">
      <c r="A183" s="154">
        <f>RANK(N183,$N$18:$N$423)</f>
        <v>165</v>
      </c>
      <c r="B183" s="148" t="s">
        <v>1699</v>
      </c>
      <c r="C183" s="148" t="s">
        <v>55</v>
      </c>
      <c r="D183" s="149" t="s">
        <v>42</v>
      </c>
      <c r="E183" s="149" t="s">
        <v>34</v>
      </c>
      <c r="F183" s="149" t="s">
        <v>336</v>
      </c>
      <c r="G183" s="161">
        <f>VLOOKUP(B183,'Full FBS'!$B$18:$M$2049,6,0)</f>
        <v>0</v>
      </c>
      <c r="H183" s="161">
        <f>VLOOKUP(B183,'Full FBS'!$B$18:$M$2049,7,0)</f>
        <v>0</v>
      </c>
      <c r="I183" s="161">
        <f>VLOOKUP(B183,'Full FBS'!$B$18:$M$2049,8,0)</f>
        <v>0</v>
      </c>
      <c r="J183" s="161">
        <f>VLOOKUP(B183,'Full FBS'!$B$18:$M$2049,9,0)</f>
        <v>0</v>
      </c>
      <c r="K183" s="161">
        <f>VLOOKUP(B183,'Full FBS'!$B$18:$M$2049,10,0)</f>
        <v>11</v>
      </c>
      <c r="L183" s="161">
        <f>VLOOKUP(B183,'Full FBS'!$B$18:$M$2049,11,0)</f>
        <v>118</v>
      </c>
      <c r="M183" s="161">
        <f>VLOOKUP(B183,'Full FBS'!$B$18:$M$2049,12,0)</f>
        <v>1</v>
      </c>
      <c r="N183" s="153">
        <f>SUM(G183*$D$8+H183*$D$5+I183*$D$9+J183*$D$6+K183*$D$11+L183*$D$10+M183*$D$7)</f>
        <v>23.3</v>
      </c>
      <c r="O183" s="166">
        <f>VLOOKUP(B183, 'Full FBS'!$B$18:$P$2049, 14, FALSE)</f>
        <v>1</v>
      </c>
      <c r="P183" s="170">
        <f>SUM((((I183+L183)/1100*0.3)+(J183+M183)/12*0.35)+(K183/70)*0.35)*100</f>
        <v>11.634848484848485</v>
      </c>
      <c r="Q183" s="29"/>
      <c r="R183" s="14"/>
      <c r="S183" s="14"/>
      <c r="T183" s="14"/>
      <c r="U183" s="14"/>
    </row>
    <row r="184" spans="1:21" ht="13.5" customHeight="1">
      <c r="A184" s="154">
        <f>RANK(N184,$N$18:$N$423)</f>
        <v>167</v>
      </c>
      <c r="B184" s="148" t="s">
        <v>1000</v>
      </c>
      <c r="C184" s="148" t="s">
        <v>409</v>
      </c>
      <c r="D184" s="149" t="s">
        <v>42</v>
      </c>
      <c r="E184" s="149" t="s">
        <v>38</v>
      </c>
      <c r="F184" s="149" t="s">
        <v>37</v>
      </c>
      <c r="G184" s="161">
        <f>VLOOKUP(B184,'Full FBS'!$B$18:$M$2049,6,0)</f>
        <v>0</v>
      </c>
      <c r="H184" s="161">
        <f>VLOOKUP(B184,'Full FBS'!$B$18:$M$2049,7,0)</f>
        <v>0</v>
      </c>
      <c r="I184" s="161">
        <f>VLOOKUP(B184,'Full FBS'!$B$18:$M$2049,8,0)</f>
        <v>0</v>
      </c>
      <c r="J184" s="161">
        <f>VLOOKUP(B184,'Full FBS'!$B$18:$M$2049,9,0)</f>
        <v>0</v>
      </c>
      <c r="K184" s="161">
        <f>VLOOKUP(B184,'Full FBS'!$B$18:$M$2049,10,0)</f>
        <v>11</v>
      </c>
      <c r="L184" s="161">
        <f>VLOOKUP(B184,'Full FBS'!$B$18:$M$2049,11,0)</f>
        <v>117</v>
      </c>
      <c r="M184" s="161">
        <f>VLOOKUP(B184,'Full FBS'!$B$18:$M$2049,12,0)</f>
        <v>1</v>
      </c>
      <c r="N184" s="153">
        <f>SUM(G184*$D$8+H184*$D$5+I184*$D$9+J184*$D$6+K184*$D$11+L184*$D$10+M184*$D$7)</f>
        <v>23.200000000000003</v>
      </c>
      <c r="O184" s="166">
        <f>VLOOKUP(B184, 'Full FBS'!$B$18:$P$2049, 14, FALSE)</f>
        <v>1</v>
      </c>
      <c r="P184" s="170">
        <f>SUM((((I184+L184)/1100*0.3)+(J184+M184)/12*0.35)+(K184/70)*0.35)*100</f>
        <v>11.607575757575757</v>
      </c>
      <c r="Q184" s="29"/>
      <c r="R184" s="14"/>
      <c r="S184" s="14"/>
      <c r="T184" s="14"/>
      <c r="U184" s="14"/>
    </row>
    <row r="185" spans="1:21" ht="13.5" customHeight="1">
      <c r="A185" s="154">
        <f>RANK(N185,$N$18:$N$423)</f>
        <v>167</v>
      </c>
      <c r="B185" s="148" t="s">
        <v>839</v>
      </c>
      <c r="C185" s="148" t="s">
        <v>421</v>
      </c>
      <c r="D185" s="149" t="s">
        <v>42</v>
      </c>
      <c r="E185" s="149" t="s">
        <v>34</v>
      </c>
      <c r="F185" s="149" t="s">
        <v>337</v>
      </c>
      <c r="G185" s="161">
        <f>VLOOKUP(B185,'Full FBS'!$B$18:$M$2049,6,0)</f>
        <v>0</v>
      </c>
      <c r="H185" s="161">
        <f>VLOOKUP(B185,'Full FBS'!$B$18:$M$2049,7,0)</f>
        <v>0</v>
      </c>
      <c r="I185" s="161">
        <f>VLOOKUP(B185,'Full FBS'!$B$18:$M$2049,8,0)</f>
        <v>0</v>
      </c>
      <c r="J185" s="161">
        <f>VLOOKUP(B185,'Full FBS'!$B$18:$M$2049,9,0)</f>
        <v>0</v>
      </c>
      <c r="K185" s="161">
        <f>VLOOKUP(B185,'Full FBS'!$B$18:$M$2049,10,0)</f>
        <v>10</v>
      </c>
      <c r="L185" s="161">
        <f>VLOOKUP(B185,'Full FBS'!$B$18:$M$2049,11,0)</f>
        <v>122</v>
      </c>
      <c r="M185" s="161">
        <f>VLOOKUP(B185,'Full FBS'!$B$18:$M$2049,12,0)</f>
        <v>1</v>
      </c>
      <c r="N185" s="153">
        <f>SUM(G185*$D$8+H185*$D$5+I185*$D$9+J185*$D$6+K185*$D$11+L185*$D$10+M185*$D$7)</f>
        <v>23.200000000000003</v>
      </c>
      <c r="O185" s="166">
        <f>VLOOKUP(B185, 'Full FBS'!$B$18:$P$2049, 14, FALSE)</f>
        <v>1</v>
      </c>
      <c r="P185" s="170">
        <f>SUM((((I185+L185)/1100*0.3)+(J185+M185)/12*0.35)+(K185/70)*0.35)*100</f>
        <v>11.243939393939392</v>
      </c>
      <c r="Q185" s="29"/>
      <c r="R185" s="14"/>
      <c r="S185" s="14"/>
      <c r="T185" s="14"/>
      <c r="U185" s="14"/>
    </row>
    <row r="186" spans="1:21" ht="13.5" customHeight="1">
      <c r="A186" s="154">
        <f>RANK(N186,$N$18:$N$423)</f>
        <v>169</v>
      </c>
      <c r="B186" s="148" t="s">
        <v>133</v>
      </c>
      <c r="C186" s="148" t="s">
        <v>1924</v>
      </c>
      <c r="D186" s="149" t="s">
        <v>42</v>
      </c>
      <c r="E186" s="149" t="s">
        <v>34</v>
      </c>
      <c r="F186" s="149" t="s">
        <v>1966</v>
      </c>
      <c r="G186" s="161">
        <f>VLOOKUP(B186,'Full FBS'!$B$18:$M$2049,6,0)</f>
        <v>0</v>
      </c>
      <c r="H186" s="161">
        <f>VLOOKUP(B186,'Full FBS'!$B$18:$M$2049,7,0)</f>
        <v>0</v>
      </c>
      <c r="I186" s="161">
        <f>VLOOKUP(B186,'Full FBS'!$B$18:$M$2049,8,0)</f>
        <v>0</v>
      </c>
      <c r="J186" s="161">
        <f>VLOOKUP(B186,'Full FBS'!$B$18:$M$2049,9,0)</f>
        <v>0</v>
      </c>
      <c r="K186" s="161">
        <f>VLOOKUP(B186,'Full FBS'!$B$18:$M$2049,10,0)</f>
        <v>10</v>
      </c>
      <c r="L186" s="161">
        <f>VLOOKUP(B186,'Full FBS'!$B$18:$M$2049,11,0)</f>
        <v>121</v>
      </c>
      <c r="M186" s="161">
        <f>VLOOKUP(B186,'Full FBS'!$B$18:$M$2049,12,0)</f>
        <v>1</v>
      </c>
      <c r="N186" s="153">
        <f>SUM(G186*$D$8+H186*$D$5+I186*$D$9+J186*$D$6+K186*$D$11+L186*$D$10+M186*$D$7)</f>
        <v>23.1</v>
      </c>
      <c r="O186" s="166">
        <f>VLOOKUP(B186, 'Full FBS'!$B$18:$P$2049, 14, FALSE)</f>
        <v>1</v>
      </c>
      <c r="P186" s="170">
        <f>SUM((((I186+L186)/1100*0.3)+(J186+M186)/12*0.35)+(K186/70)*0.35)*100</f>
        <v>11.216666666666667</v>
      </c>
      <c r="Q186" s="29"/>
      <c r="R186" s="14"/>
      <c r="S186" s="14"/>
      <c r="T186" s="14"/>
      <c r="U186" s="14"/>
    </row>
    <row r="187" spans="1:21" ht="13.5" customHeight="1">
      <c r="A187" s="154">
        <f>RANK(N187,$N$18:$N$423)</f>
        <v>170</v>
      </c>
      <c r="B187" s="148" t="s">
        <v>303</v>
      </c>
      <c r="C187" s="148" t="s">
        <v>415</v>
      </c>
      <c r="D187" s="149" t="s">
        <v>42</v>
      </c>
      <c r="E187" s="149" t="s">
        <v>34</v>
      </c>
      <c r="F187" s="149" t="s">
        <v>47</v>
      </c>
      <c r="G187" s="161">
        <f>VLOOKUP(B187,'Full FBS'!$B$18:$M$2049,6,0)</f>
        <v>0</v>
      </c>
      <c r="H187" s="161">
        <f>VLOOKUP(B187,'Full FBS'!$B$18:$M$2049,7,0)</f>
        <v>0</v>
      </c>
      <c r="I187" s="161">
        <f>VLOOKUP(B187,'Full FBS'!$B$18:$M$2049,8,0)</f>
        <v>0</v>
      </c>
      <c r="J187" s="161">
        <f>VLOOKUP(B187,'Full FBS'!$B$18:$M$2049,9,0)</f>
        <v>0</v>
      </c>
      <c r="K187" s="161">
        <f>VLOOKUP(B187,'Full FBS'!$B$18:$M$2049,10,0)</f>
        <v>10</v>
      </c>
      <c r="L187" s="161">
        <f>VLOOKUP(B187,'Full FBS'!$B$18:$M$2049,11,0)</f>
        <v>119</v>
      </c>
      <c r="M187" s="161">
        <f>VLOOKUP(B187,'Full FBS'!$B$18:$M$2049,12,0)</f>
        <v>1</v>
      </c>
      <c r="N187" s="153">
        <f>SUM(G187*$D$8+H187*$D$5+I187*$D$9+J187*$D$6+K187*$D$11+L187*$D$10+M187*$D$7)</f>
        <v>22.9</v>
      </c>
      <c r="O187" s="166">
        <f>VLOOKUP(B187, 'Full FBS'!$B$18:$P$2049, 14, FALSE)</f>
        <v>1</v>
      </c>
      <c r="P187" s="170">
        <f>SUM((((I187+L187)/1100*0.3)+(J187+M187)/12*0.35)+(K187/70)*0.35)*100</f>
        <v>11.162121212121212</v>
      </c>
      <c r="Q187" s="29"/>
      <c r="R187" s="14"/>
      <c r="S187" s="14"/>
      <c r="T187" s="14"/>
      <c r="U187" s="14"/>
    </row>
    <row r="188" spans="1:21" ht="13.5" customHeight="1">
      <c r="A188" s="154">
        <f>RANK(N188,$N$18:$N$423)</f>
        <v>171</v>
      </c>
      <c r="B188" s="148" t="s">
        <v>1102</v>
      </c>
      <c r="C188" s="148" t="s">
        <v>435</v>
      </c>
      <c r="D188" s="149" t="s">
        <v>42</v>
      </c>
      <c r="E188" s="149" t="s">
        <v>38</v>
      </c>
      <c r="F188" s="149" t="s">
        <v>336</v>
      </c>
      <c r="G188" s="161">
        <f>VLOOKUP(B188,'Full FBS'!$B$18:$M$2049,6,0)</f>
        <v>0</v>
      </c>
      <c r="H188" s="161">
        <f>VLOOKUP(B188,'Full FBS'!$B$18:$M$2049,7,0)</f>
        <v>0</v>
      </c>
      <c r="I188" s="161">
        <f>VLOOKUP(B188,'Full FBS'!$B$18:$M$2049,8,0)</f>
        <v>0</v>
      </c>
      <c r="J188" s="161">
        <f>VLOOKUP(B188,'Full FBS'!$B$18:$M$2049,9,0)</f>
        <v>0</v>
      </c>
      <c r="K188" s="161">
        <f>VLOOKUP(B188,'Full FBS'!$B$18:$M$2049,10,0)</f>
        <v>10</v>
      </c>
      <c r="L188" s="161">
        <f>VLOOKUP(B188,'Full FBS'!$B$18:$M$2049,11,0)</f>
        <v>116</v>
      </c>
      <c r="M188" s="161">
        <f>VLOOKUP(B188,'Full FBS'!$B$18:$M$2049,12,0)</f>
        <v>1</v>
      </c>
      <c r="N188" s="153">
        <f>SUM(G188*$D$8+H188*$D$5+I188*$D$9+J188*$D$6+K188*$D$11+L188*$D$10+M188*$D$7)</f>
        <v>22.6</v>
      </c>
      <c r="O188" s="166">
        <f>VLOOKUP(B188, 'Full FBS'!$B$18:$P$2049, 14, FALSE)</f>
        <v>1</v>
      </c>
      <c r="P188" s="170">
        <f>SUM((((I188+L188)/1100*0.3)+(J188+M188)/12*0.35)+(K188/70)*0.35)*100</f>
        <v>11.080303030303028</v>
      </c>
      <c r="Q188" s="29"/>
      <c r="R188" s="14"/>
      <c r="S188" s="14"/>
      <c r="T188" s="14"/>
      <c r="U188" s="14"/>
    </row>
    <row r="189" spans="1:21" ht="13.5" customHeight="1">
      <c r="A189" s="154">
        <f>RANK(N189,$N$18:$N$423)</f>
        <v>171</v>
      </c>
      <c r="B189" s="148" t="s">
        <v>1108</v>
      </c>
      <c r="C189" s="148" t="s">
        <v>1049</v>
      </c>
      <c r="D189" s="149" t="s">
        <v>42</v>
      </c>
      <c r="E189" s="149" t="s">
        <v>38</v>
      </c>
      <c r="F189" s="149" t="s">
        <v>1966</v>
      </c>
      <c r="G189" s="161">
        <f>VLOOKUP(B189,'Full FBS'!$B$18:$M$2049,6,0)</f>
        <v>0</v>
      </c>
      <c r="H189" s="161">
        <f>VLOOKUP(B189,'Full FBS'!$B$18:$M$2049,7,0)</f>
        <v>0</v>
      </c>
      <c r="I189" s="161">
        <f>VLOOKUP(B189,'Full FBS'!$B$18:$M$2049,8,0)</f>
        <v>0</v>
      </c>
      <c r="J189" s="161">
        <f>VLOOKUP(B189,'Full FBS'!$B$18:$M$2049,9,0)</f>
        <v>0</v>
      </c>
      <c r="K189" s="161">
        <f>VLOOKUP(B189,'Full FBS'!$B$18:$M$2049,10,0)</f>
        <v>11</v>
      </c>
      <c r="L189" s="161">
        <f>VLOOKUP(B189,'Full FBS'!$B$18:$M$2049,11,0)</f>
        <v>111</v>
      </c>
      <c r="M189" s="161">
        <f>VLOOKUP(B189,'Full FBS'!$B$18:$M$2049,12,0)</f>
        <v>1</v>
      </c>
      <c r="N189" s="153">
        <f>SUM(G189*$D$8+H189*$D$5+I189*$D$9+J189*$D$6+K189*$D$11+L189*$D$10+M189*$D$7)</f>
        <v>22.6</v>
      </c>
      <c r="O189" s="166">
        <f>VLOOKUP(B189, 'Full FBS'!$B$18:$P$2049, 14, FALSE)</f>
        <v>1</v>
      </c>
      <c r="P189" s="170">
        <f>SUM((((I189+L189)/1100*0.3)+(J189+M189)/12*0.35)+(K189/70)*0.35)*100</f>
        <v>11.443939393939392</v>
      </c>
      <c r="Q189" s="29"/>
      <c r="R189" s="14"/>
      <c r="S189" s="14"/>
      <c r="T189" s="14"/>
      <c r="U189" s="14"/>
    </row>
    <row r="190" spans="1:21" ht="13.5" customHeight="1">
      <c r="A190" s="154">
        <f>RANK(N190,$N$18:$N$423)</f>
        <v>173</v>
      </c>
      <c r="B190" s="148" t="s">
        <v>1847</v>
      </c>
      <c r="C190" s="148" t="s">
        <v>1959</v>
      </c>
      <c r="D190" s="149" t="s">
        <v>42</v>
      </c>
      <c r="E190" s="149" t="s">
        <v>36</v>
      </c>
      <c r="F190" s="149" t="s">
        <v>45</v>
      </c>
      <c r="G190" s="161">
        <f>VLOOKUP(B190,'Full FBS'!$B$18:$M$2049,6,0)</f>
        <v>0</v>
      </c>
      <c r="H190" s="161">
        <f>VLOOKUP(B190,'Full FBS'!$B$18:$M$2049,7,0)</f>
        <v>0</v>
      </c>
      <c r="I190" s="161">
        <f>VLOOKUP(B190,'Full FBS'!$B$18:$M$2049,8,0)</f>
        <v>0</v>
      </c>
      <c r="J190" s="161">
        <f>VLOOKUP(B190,'Full FBS'!$B$18:$M$2049,9,0)</f>
        <v>0</v>
      </c>
      <c r="K190" s="161">
        <f>VLOOKUP(B190,'Full FBS'!$B$18:$M$2049,10,0)</f>
        <v>10</v>
      </c>
      <c r="L190" s="161">
        <f>VLOOKUP(B190,'Full FBS'!$B$18:$M$2049,11,0)</f>
        <v>114</v>
      </c>
      <c r="M190" s="161">
        <f>VLOOKUP(B190,'Full FBS'!$B$18:$M$2049,12,0)</f>
        <v>1</v>
      </c>
      <c r="N190" s="153">
        <f>SUM(G190*$D$8+H190*$D$5+I190*$D$9+J190*$D$6+K190*$D$11+L190*$D$10+M190*$D$7)</f>
        <v>22.4</v>
      </c>
      <c r="O190" s="166">
        <f>VLOOKUP(B190, 'Full FBS'!$B$18:$P$2049, 14, FALSE)</f>
        <v>1</v>
      </c>
      <c r="P190" s="170">
        <f>SUM((((I190+L190)/1100*0.3)+(J190+M190)/12*0.35)+(K190/70)*0.35)*100</f>
        <v>11.025757575757575</v>
      </c>
      <c r="Q190" s="29"/>
      <c r="R190" s="14"/>
      <c r="S190" s="14"/>
      <c r="T190" s="14"/>
      <c r="U190" s="14"/>
    </row>
    <row r="191" spans="1:21" ht="13.5" customHeight="1">
      <c r="A191" s="154">
        <f>RANK(N191,$N$18:$N$423)</f>
        <v>174</v>
      </c>
      <c r="B191" s="148" t="s">
        <v>1083</v>
      </c>
      <c r="C191" s="148" t="s">
        <v>434</v>
      </c>
      <c r="D191" s="149" t="s">
        <v>42</v>
      </c>
      <c r="E191" s="149" t="s">
        <v>36</v>
      </c>
      <c r="F191" s="149" t="s">
        <v>41</v>
      </c>
      <c r="G191" s="161">
        <f>VLOOKUP(B191,'Full FBS'!$B$18:$M$2049,6,0)</f>
        <v>0</v>
      </c>
      <c r="H191" s="161">
        <f>VLOOKUP(B191,'Full FBS'!$B$18:$M$2049,7,0)</f>
        <v>0</v>
      </c>
      <c r="I191" s="161">
        <f>VLOOKUP(B191,'Full FBS'!$B$18:$M$2049,8,0)</f>
        <v>0</v>
      </c>
      <c r="J191" s="161">
        <f>VLOOKUP(B191,'Full FBS'!$B$18:$M$2049,9,0)</f>
        <v>0</v>
      </c>
      <c r="K191" s="161">
        <f>VLOOKUP(B191,'Full FBS'!$B$18:$M$2049,10,0)</f>
        <v>12</v>
      </c>
      <c r="L191" s="161">
        <f>VLOOKUP(B191,'Full FBS'!$B$18:$M$2049,11,0)</f>
        <v>103</v>
      </c>
      <c r="M191" s="161">
        <f>VLOOKUP(B191,'Full FBS'!$B$18:$M$2049,12,0)</f>
        <v>1</v>
      </c>
      <c r="N191" s="153">
        <f>SUM(G191*$D$8+H191*$D$5+I191*$D$9+J191*$D$6+K191*$D$11+L191*$D$10+M191*$D$7)</f>
        <v>22.3</v>
      </c>
      <c r="O191" s="166">
        <f>VLOOKUP(B191, 'Full FBS'!$B$18:$P$2049, 14, FALSE)</f>
        <v>1</v>
      </c>
      <c r="P191" s="170">
        <f>SUM((((I191+L191)/1100*0.3)+(J191+M191)/12*0.35)+(K191/70)*0.35)*100</f>
        <v>11.725757575757575</v>
      </c>
      <c r="Q191" s="29"/>
      <c r="R191" s="14"/>
      <c r="S191" s="14"/>
      <c r="T191" s="14"/>
      <c r="U191" s="14"/>
    </row>
    <row r="192" spans="1:21" ht="13.5" customHeight="1">
      <c r="A192" s="154">
        <f>RANK(N192,$N$18:$N$423)</f>
        <v>174</v>
      </c>
      <c r="B192" s="148" t="s">
        <v>1345</v>
      </c>
      <c r="C192" s="148" t="s">
        <v>1923</v>
      </c>
      <c r="D192" s="149" t="s">
        <v>42</v>
      </c>
      <c r="E192" s="149" t="s">
        <v>34</v>
      </c>
      <c r="F192" s="149" t="s">
        <v>336</v>
      </c>
      <c r="G192" s="161">
        <f>VLOOKUP(B192,'Full FBS'!$B$18:$M$2049,6,0)</f>
        <v>0</v>
      </c>
      <c r="H192" s="161">
        <f>VLOOKUP(B192,'Full FBS'!$B$18:$M$2049,7,0)</f>
        <v>0</v>
      </c>
      <c r="I192" s="161">
        <f>VLOOKUP(B192,'Full FBS'!$B$18:$M$2049,8,0)</f>
        <v>0</v>
      </c>
      <c r="J192" s="161">
        <f>VLOOKUP(B192,'Full FBS'!$B$18:$M$2049,9,0)</f>
        <v>0</v>
      </c>
      <c r="K192" s="161">
        <f>VLOOKUP(B192,'Full FBS'!$B$18:$M$2049,10,0)</f>
        <v>10</v>
      </c>
      <c r="L192" s="161">
        <f>VLOOKUP(B192,'Full FBS'!$B$18:$M$2049,11,0)</f>
        <v>113</v>
      </c>
      <c r="M192" s="161">
        <f>VLOOKUP(B192,'Full FBS'!$B$18:$M$2049,12,0)</f>
        <v>1</v>
      </c>
      <c r="N192" s="153">
        <f>SUM(G192*$D$8+H192*$D$5+I192*$D$9+J192*$D$6+K192*$D$11+L192*$D$10+M192*$D$7)</f>
        <v>22.3</v>
      </c>
      <c r="O192" s="166">
        <f>VLOOKUP(B192, 'Full FBS'!$B$18:$P$2049, 14, FALSE)</f>
        <v>1</v>
      </c>
      <c r="P192" s="170">
        <f>SUM((((I192+L192)/1100*0.3)+(J192+M192)/12*0.35)+(K192/70)*0.35)*100</f>
        <v>10.998484848484846</v>
      </c>
      <c r="Q192" s="29"/>
      <c r="R192" s="14"/>
      <c r="S192" s="14"/>
      <c r="T192" s="14"/>
      <c r="U192" s="14"/>
    </row>
    <row r="193" spans="1:21" ht="13.5" customHeight="1">
      <c r="A193" s="154">
        <f>RANK(N193,$N$18:$N$423)</f>
        <v>176</v>
      </c>
      <c r="B193" s="148" t="s">
        <v>1438</v>
      </c>
      <c r="C193" s="148" t="s">
        <v>422</v>
      </c>
      <c r="D193" s="149" t="s">
        <v>42</v>
      </c>
      <c r="E193" s="149" t="s">
        <v>36</v>
      </c>
      <c r="F193" s="149" t="s">
        <v>337</v>
      </c>
      <c r="G193" s="161">
        <f>VLOOKUP(B193,'Full FBS'!$B$18:$M$2049,6,0)</f>
        <v>0</v>
      </c>
      <c r="H193" s="161">
        <f>VLOOKUP(B193,'Full FBS'!$B$18:$M$2049,7,0)</f>
        <v>0</v>
      </c>
      <c r="I193" s="161">
        <f>VLOOKUP(B193,'Full FBS'!$B$18:$M$2049,8,0)</f>
        <v>0</v>
      </c>
      <c r="J193" s="161">
        <f>VLOOKUP(B193,'Full FBS'!$B$18:$M$2049,9,0)</f>
        <v>0</v>
      </c>
      <c r="K193" s="161">
        <f>VLOOKUP(B193,'Full FBS'!$B$18:$M$2049,10,0)</f>
        <v>10</v>
      </c>
      <c r="L193" s="161">
        <f>VLOOKUP(B193,'Full FBS'!$B$18:$M$2049,11,0)</f>
        <v>111</v>
      </c>
      <c r="M193" s="161">
        <f>VLOOKUP(B193,'Full FBS'!$B$18:$M$2049,12,0)</f>
        <v>1</v>
      </c>
      <c r="N193" s="153">
        <f>SUM(G193*$D$8+H193*$D$5+I193*$D$9+J193*$D$6+K193*$D$11+L193*$D$10+M193*$D$7)</f>
        <v>22.1</v>
      </c>
      <c r="O193" s="166">
        <f>VLOOKUP(B193, 'Full FBS'!$B$18:$P$2049, 14, FALSE)</f>
        <v>1</v>
      </c>
      <c r="P193" s="170">
        <f>SUM((((I193+L193)/1100*0.3)+(J193+M193)/12*0.35)+(K193/70)*0.35)*100</f>
        <v>10.943939393939392</v>
      </c>
      <c r="Q193" s="29"/>
      <c r="R193" s="14"/>
      <c r="S193" s="14"/>
      <c r="T193" s="14"/>
      <c r="U193" s="14"/>
    </row>
    <row r="194" spans="1:21" ht="13.5" customHeight="1">
      <c r="A194" s="154">
        <f>RANK(N194,$N$18:$N$423)</f>
        <v>176</v>
      </c>
      <c r="B194" s="148" t="s">
        <v>1594</v>
      </c>
      <c r="C194" s="148" t="s">
        <v>1064</v>
      </c>
      <c r="D194" s="149" t="s">
        <v>42</v>
      </c>
      <c r="E194" s="149" t="s">
        <v>38</v>
      </c>
      <c r="F194" s="149" t="s">
        <v>335</v>
      </c>
      <c r="G194" s="161">
        <f>VLOOKUP(B194,'Full FBS'!$B$18:$M$2049,6,0)</f>
        <v>0</v>
      </c>
      <c r="H194" s="161">
        <f>VLOOKUP(B194,'Full FBS'!$B$18:$M$2049,7,0)</f>
        <v>0</v>
      </c>
      <c r="I194" s="161">
        <f>VLOOKUP(B194,'Full FBS'!$B$18:$M$2049,8,0)</f>
        <v>0</v>
      </c>
      <c r="J194" s="161">
        <f>VLOOKUP(B194,'Full FBS'!$B$18:$M$2049,9,0)</f>
        <v>0</v>
      </c>
      <c r="K194" s="161">
        <f>VLOOKUP(B194,'Full FBS'!$B$18:$M$2049,10,0)</f>
        <v>11</v>
      </c>
      <c r="L194" s="161">
        <f>VLOOKUP(B194,'Full FBS'!$B$18:$M$2049,11,0)</f>
        <v>106</v>
      </c>
      <c r="M194" s="161">
        <f>VLOOKUP(B194,'Full FBS'!$B$18:$M$2049,12,0)</f>
        <v>1</v>
      </c>
      <c r="N194" s="153">
        <f>SUM(G194*$D$8+H194*$D$5+I194*$D$9+J194*$D$6+K194*$D$11+L194*$D$10+M194*$D$7)</f>
        <v>22.1</v>
      </c>
      <c r="O194" s="166">
        <f>VLOOKUP(B194, 'Full FBS'!$B$18:$P$2049, 14, FALSE)</f>
        <v>1</v>
      </c>
      <c r="P194" s="170">
        <f>SUM((((I194+L194)/1100*0.3)+(J194+M194)/12*0.35)+(K194/70)*0.35)*100</f>
        <v>11.307575757575757</v>
      </c>
      <c r="Q194" s="29"/>
      <c r="R194" s="14"/>
      <c r="S194" s="14"/>
      <c r="T194" s="14"/>
      <c r="U194" s="14"/>
    </row>
    <row r="195" spans="1:21" ht="13.5" customHeight="1">
      <c r="A195" s="154">
        <f>RANK(N195,$N$18:$N$423)</f>
        <v>178</v>
      </c>
      <c r="B195" s="148" t="s">
        <v>1445</v>
      </c>
      <c r="C195" s="148" t="s">
        <v>414</v>
      </c>
      <c r="D195" s="149" t="s">
        <v>42</v>
      </c>
      <c r="E195" s="149" t="s">
        <v>38</v>
      </c>
      <c r="F195" s="149" t="s">
        <v>47</v>
      </c>
      <c r="G195" s="161">
        <f>VLOOKUP(B195,'Full FBS'!$B$18:$M$2049,6,0)</f>
        <v>0</v>
      </c>
      <c r="H195" s="161">
        <f>VLOOKUP(B195,'Full FBS'!$B$18:$M$2049,7,0)</f>
        <v>0</v>
      </c>
      <c r="I195" s="161">
        <f>VLOOKUP(B195,'Full FBS'!$B$18:$M$2049,8,0)</f>
        <v>0</v>
      </c>
      <c r="J195" s="161">
        <f>VLOOKUP(B195,'Full FBS'!$B$18:$M$2049,9,0)</f>
        <v>0</v>
      </c>
      <c r="K195" s="161">
        <f>VLOOKUP(B195,'Full FBS'!$B$18:$M$2049,10,0)</f>
        <v>7</v>
      </c>
      <c r="L195" s="161">
        <f>VLOOKUP(B195,'Full FBS'!$B$18:$M$2049,11,0)</f>
        <v>65</v>
      </c>
      <c r="M195" s="161">
        <f>VLOOKUP(B195,'Full FBS'!$B$18:$M$2049,12,0)</f>
        <v>2</v>
      </c>
      <c r="N195" s="153">
        <f>SUM(G195*$D$8+H195*$D$5+I195*$D$9+J195*$D$6+K195*$D$11+L195*$D$10+M195*$D$7)</f>
        <v>22</v>
      </c>
      <c r="O195" s="166">
        <f>VLOOKUP(B195, 'Full FBS'!$B$18:$P$2049, 14, FALSE)</f>
        <v>1</v>
      </c>
      <c r="P195" s="170">
        <f>SUM((((I195+L195)/1100*0.3)+(J195+M195)/12*0.35)+(K195/70)*0.35)*100</f>
        <v>11.106060606060606</v>
      </c>
      <c r="Q195" s="29"/>
      <c r="R195" s="14"/>
      <c r="S195" s="14"/>
      <c r="T195" s="14"/>
      <c r="U195" s="14"/>
    </row>
    <row r="196" spans="1:21" ht="13.5" customHeight="1">
      <c r="A196" s="154">
        <f>RANK(N196,$N$18:$N$423)</f>
        <v>179</v>
      </c>
      <c r="B196" s="148" t="s">
        <v>1204</v>
      </c>
      <c r="C196" s="148" t="s">
        <v>426</v>
      </c>
      <c r="D196" s="149" t="s">
        <v>42</v>
      </c>
      <c r="E196" s="149" t="s">
        <v>36</v>
      </c>
      <c r="F196" s="149" t="s">
        <v>45</v>
      </c>
      <c r="G196" s="161">
        <f>VLOOKUP(B196,'Full FBS'!$B$18:$M$2049,6,0)</f>
        <v>0</v>
      </c>
      <c r="H196" s="161">
        <f>VLOOKUP(B196,'Full FBS'!$B$18:$M$2049,7,0)</f>
        <v>0</v>
      </c>
      <c r="I196" s="161">
        <f>VLOOKUP(B196,'Full FBS'!$B$18:$M$2049,8,0)</f>
        <v>0</v>
      </c>
      <c r="J196" s="161">
        <f>VLOOKUP(B196,'Full FBS'!$B$18:$M$2049,9,0)</f>
        <v>0</v>
      </c>
      <c r="K196" s="161">
        <f>VLOOKUP(B196,'Full FBS'!$B$18:$M$2049,10,0)</f>
        <v>10</v>
      </c>
      <c r="L196" s="161">
        <f>VLOOKUP(B196,'Full FBS'!$B$18:$M$2049,11,0)</f>
        <v>109</v>
      </c>
      <c r="M196" s="161">
        <f>VLOOKUP(B196,'Full FBS'!$B$18:$M$2049,12,0)</f>
        <v>1</v>
      </c>
      <c r="N196" s="153">
        <f>SUM(G196*$D$8+H196*$D$5+I196*$D$9+J196*$D$6+K196*$D$11+L196*$D$10+M196*$D$7)</f>
        <v>21.9</v>
      </c>
      <c r="O196" s="166">
        <f>VLOOKUP(B196, 'Full FBS'!$B$18:$P$2049, 14, FALSE)</f>
        <v>1</v>
      </c>
      <c r="P196" s="170">
        <f>SUM((((I196+L196)/1100*0.3)+(J196+M196)/12*0.35)+(K196/70)*0.35)*100</f>
        <v>10.889393939393937</v>
      </c>
      <c r="Q196" s="29"/>
      <c r="R196" s="14"/>
      <c r="S196" s="14"/>
      <c r="T196" s="14"/>
      <c r="U196" s="14"/>
    </row>
    <row r="197" spans="1:21" ht="13.5" customHeight="1">
      <c r="A197" s="154">
        <f>RANK(N197,$N$18:$N$423)</f>
        <v>180</v>
      </c>
      <c r="B197" s="148" t="s">
        <v>583</v>
      </c>
      <c r="C197" s="148" t="s">
        <v>448</v>
      </c>
      <c r="D197" s="149" t="s">
        <v>42</v>
      </c>
      <c r="E197" s="149" t="s">
        <v>34</v>
      </c>
      <c r="F197" s="149" t="s">
        <v>47</v>
      </c>
      <c r="G197" s="161">
        <f>VLOOKUP(B197,'Full FBS'!$B$18:$M$2049,6,0)</f>
        <v>0</v>
      </c>
      <c r="H197" s="161">
        <f>VLOOKUP(B197,'Full FBS'!$B$18:$M$2049,7,0)</f>
        <v>0</v>
      </c>
      <c r="I197" s="161">
        <f>VLOOKUP(B197,'Full FBS'!$B$18:$M$2049,8,0)</f>
        <v>0</v>
      </c>
      <c r="J197" s="161">
        <f>VLOOKUP(B197,'Full FBS'!$B$18:$M$2049,9,0)</f>
        <v>0</v>
      </c>
      <c r="K197" s="161">
        <f>VLOOKUP(B197,'Full FBS'!$B$18:$M$2049,10,0)</f>
        <v>10</v>
      </c>
      <c r="L197" s="161">
        <f>VLOOKUP(B197,'Full FBS'!$B$18:$M$2049,11,0)</f>
        <v>108</v>
      </c>
      <c r="M197" s="161">
        <f>VLOOKUP(B197,'Full FBS'!$B$18:$M$2049,12,0)</f>
        <v>1</v>
      </c>
      <c r="N197" s="153">
        <f>SUM(G197*$D$8+H197*$D$5+I197*$D$9+J197*$D$6+K197*$D$11+L197*$D$10+M197*$D$7)</f>
        <v>21.8</v>
      </c>
      <c r="O197" s="166">
        <f>VLOOKUP(B197, 'Full FBS'!$B$18:$P$2049, 14, FALSE)</f>
        <v>1</v>
      </c>
      <c r="P197" s="170">
        <f>SUM((((I197+L197)/1100*0.3)+(J197+M197)/12*0.35)+(K197/70)*0.35)*100</f>
        <v>10.862121212121211</v>
      </c>
      <c r="Q197" s="29"/>
      <c r="R197" s="14"/>
      <c r="S197" s="14"/>
      <c r="T197" s="14"/>
      <c r="U197" s="14"/>
    </row>
    <row r="198" spans="1:21" ht="13.5" customHeight="1">
      <c r="A198" s="154">
        <f>RANK(N198,$N$18:$N$423)</f>
        <v>180</v>
      </c>
      <c r="B198" s="148" t="s">
        <v>2194</v>
      </c>
      <c r="C198" s="148" t="s">
        <v>403</v>
      </c>
      <c r="D198" s="149" t="s">
        <v>42</v>
      </c>
      <c r="E198" s="149" t="s">
        <v>34</v>
      </c>
      <c r="F198" s="149" t="s">
        <v>45</v>
      </c>
      <c r="G198" s="161">
        <f>VLOOKUP(B198,'Full FBS'!$B$18:$M$2049,6,0)</f>
        <v>0</v>
      </c>
      <c r="H198" s="161">
        <f>VLOOKUP(B198,'Full FBS'!$B$18:$M$2049,7,0)</f>
        <v>0</v>
      </c>
      <c r="I198" s="161">
        <f>VLOOKUP(B198,'Full FBS'!$B$18:$M$2049,8,0)</f>
        <v>0</v>
      </c>
      <c r="J198" s="161">
        <f>VLOOKUP(B198,'Full FBS'!$B$18:$M$2049,9,0)</f>
        <v>0</v>
      </c>
      <c r="K198" s="161">
        <f>VLOOKUP(B198,'Full FBS'!$B$18:$M$2049,10,0)</f>
        <v>10</v>
      </c>
      <c r="L198" s="161">
        <f>VLOOKUP(B198,'Full FBS'!$B$18:$M$2049,11,0)</f>
        <v>108</v>
      </c>
      <c r="M198" s="161">
        <f>VLOOKUP(B198,'Full FBS'!$B$18:$M$2049,12,0)</f>
        <v>1</v>
      </c>
      <c r="N198" s="153">
        <f>SUM(G198*$D$8+H198*$D$5+I198*$D$9+J198*$D$6+K198*$D$11+L198*$D$10+M198*$D$7)</f>
        <v>21.8</v>
      </c>
      <c r="O198" s="166">
        <f>VLOOKUP(B198, 'Full FBS'!$B$18:$P$2049, 14, FALSE)</f>
        <v>1</v>
      </c>
      <c r="P198" s="170">
        <f>SUM((((I198+L198)/1100*0.3)+(J198+M198)/12*0.35)+(K198/70)*0.35)*100</f>
        <v>10.862121212121211</v>
      </c>
      <c r="Q198" s="29"/>
      <c r="R198" s="14"/>
      <c r="S198" s="14"/>
      <c r="T198" s="14"/>
      <c r="U198" s="14"/>
    </row>
    <row r="199" spans="1:21" ht="13.5" customHeight="1">
      <c r="A199" s="154">
        <f>RANK(N199,$N$18:$N$423)</f>
        <v>182</v>
      </c>
      <c r="B199" s="148" t="s">
        <v>844</v>
      </c>
      <c r="C199" s="148" t="s">
        <v>430</v>
      </c>
      <c r="D199" s="149" t="s">
        <v>42</v>
      </c>
      <c r="E199" s="149" t="s">
        <v>34</v>
      </c>
      <c r="F199" s="149" t="s">
        <v>45</v>
      </c>
      <c r="G199" s="161">
        <f>VLOOKUP(B199,'Full FBS'!$B$18:$M$2049,6,0)</f>
        <v>0</v>
      </c>
      <c r="H199" s="161">
        <f>VLOOKUP(B199,'Full FBS'!$B$18:$M$2049,7,0)</f>
        <v>0</v>
      </c>
      <c r="I199" s="161">
        <f>VLOOKUP(B199,'Full FBS'!$B$18:$M$2049,8,0)</f>
        <v>0</v>
      </c>
      <c r="J199" s="161">
        <f>VLOOKUP(B199,'Full FBS'!$B$18:$M$2049,9,0)</f>
        <v>0</v>
      </c>
      <c r="K199" s="161">
        <f>VLOOKUP(B199,'Full FBS'!$B$18:$M$2049,10,0)</f>
        <v>10</v>
      </c>
      <c r="L199" s="161">
        <f>VLOOKUP(B199,'Full FBS'!$B$18:$M$2049,11,0)</f>
        <v>107</v>
      </c>
      <c r="M199" s="161">
        <f>VLOOKUP(B199,'Full FBS'!$B$18:$M$2049,12,0)</f>
        <v>1</v>
      </c>
      <c r="N199" s="153">
        <f>SUM(G199*$D$8+H199*$D$5+I199*$D$9+J199*$D$6+K199*$D$11+L199*$D$10+M199*$D$7)</f>
        <v>21.700000000000003</v>
      </c>
      <c r="O199" s="166">
        <f>VLOOKUP(B199, 'Full FBS'!$B$18:$P$2049, 14, FALSE)</f>
        <v>1</v>
      </c>
      <c r="P199" s="170">
        <f>SUM((((I199+L199)/1100*0.3)+(J199+M199)/12*0.35)+(K199/70)*0.35)*100</f>
        <v>10.834848484848484</v>
      </c>
      <c r="Q199" s="29"/>
      <c r="R199" s="14"/>
      <c r="S199" s="14"/>
      <c r="T199" s="14"/>
      <c r="U199" s="14"/>
    </row>
    <row r="200" spans="1:21" ht="13.5" customHeight="1">
      <c r="A200" s="154">
        <f>RANK(N200,$N$18:$N$423)</f>
        <v>183</v>
      </c>
      <c r="B200" s="148" t="s">
        <v>1099</v>
      </c>
      <c r="C200" s="148" t="s">
        <v>1906</v>
      </c>
      <c r="D200" s="149" t="s">
        <v>42</v>
      </c>
      <c r="E200" s="149" t="s">
        <v>38</v>
      </c>
      <c r="F200" s="149" t="s">
        <v>336</v>
      </c>
      <c r="G200" s="161">
        <f>VLOOKUP(B200,'Full FBS'!$B$18:$M$2049,6,0)</f>
        <v>0</v>
      </c>
      <c r="H200" s="161">
        <f>VLOOKUP(B200,'Full FBS'!$B$18:$M$2049,7,0)</f>
        <v>0</v>
      </c>
      <c r="I200" s="161">
        <f>VLOOKUP(B200,'Full FBS'!$B$18:$M$2049,8,0)</f>
        <v>0</v>
      </c>
      <c r="J200" s="161">
        <f>VLOOKUP(B200,'Full FBS'!$B$18:$M$2049,9,0)</f>
        <v>0</v>
      </c>
      <c r="K200" s="161">
        <f>VLOOKUP(B200,'Full FBS'!$B$18:$M$2049,10,0)</f>
        <v>9</v>
      </c>
      <c r="L200" s="161">
        <f>VLOOKUP(B200,'Full FBS'!$B$18:$M$2049,11,0)</f>
        <v>111</v>
      </c>
      <c r="M200" s="161">
        <f>VLOOKUP(B200,'Full FBS'!$B$18:$M$2049,12,0)</f>
        <v>1</v>
      </c>
      <c r="N200" s="153">
        <f>SUM(G200*$D$8+H200*$D$5+I200*$D$9+J200*$D$6+K200*$D$11+L200*$D$10+M200*$D$7)</f>
        <v>21.6</v>
      </c>
      <c r="O200" s="166">
        <f>VLOOKUP(B200, 'Full FBS'!$B$18:$P$2049, 14, FALSE)</f>
        <v>1</v>
      </c>
      <c r="P200" s="170">
        <f>SUM((((I200+L200)/1100*0.3)+(J200+M200)/12*0.35)+(K200/70)*0.35)*100</f>
        <v>10.443939393939392</v>
      </c>
      <c r="Q200" s="29"/>
      <c r="R200" s="14"/>
      <c r="S200" s="14"/>
      <c r="T200" s="14"/>
      <c r="U200" s="14"/>
    </row>
    <row r="201" spans="1:21" ht="13.5" customHeight="1">
      <c r="A201" s="154">
        <f>RANK(N201,$N$18:$N$423)</f>
        <v>183</v>
      </c>
      <c r="B201" s="148" t="s">
        <v>656</v>
      </c>
      <c r="C201" s="148" t="s">
        <v>407</v>
      </c>
      <c r="D201" s="149" t="s">
        <v>42</v>
      </c>
      <c r="E201" s="149" t="s">
        <v>36</v>
      </c>
      <c r="F201" s="149" t="s">
        <v>35</v>
      </c>
      <c r="G201" s="161">
        <f>VLOOKUP(B201,'Full FBS'!$B$18:$M$2049,6,0)</f>
        <v>0</v>
      </c>
      <c r="H201" s="161">
        <f>VLOOKUP(B201,'Full FBS'!$B$18:$M$2049,7,0)</f>
        <v>0</v>
      </c>
      <c r="I201" s="161">
        <f>VLOOKUP(B201,'Full FBS'!$B$18:$M$2049,8,0)</f>
        <v>0</v>
      </c>
      <c r="J201" s="161">
        <f>VLOOKUP(B201,'Full FBS'!$B$18:$M$2049,9,0)</f>
        <v>0</v>
      </c>
      <c r="K201" s="161">
        <f>VLOOKUP(B201,'Full FBS'!$B$18:$M$2049,10,0)</f>
        <v>10</v>
      </c>
      <c r="L201" s="161">
        <f>VLOOKUP(B201,'Full FBS'!$B$18:$M$2049,11,0)</f>
        <v>106</v>
      </c>
      <c r="M201" s="161">
        <f>VLOOKUP(B201,'Full FBS'!$B$18:$M$2049,12,0)</f>
        <v>1</v>
      </c>
      <c r="N201" s="153">
        <f>SUM(G201*$D$8+H201*$D$5+I201*$D$9+J201*$D$6+K201*$D$11+L201*$D$10+M201*$D$7)</f>
        <v>21.6</v>
      </c>
      <c r="O201" s="166">
        <f>VLOOKUP(B201, 'Full FBS'!$B$18:$P$2049, 14, FALSE)</f>
        <v>1</v>
      </c>
      <c r="P201" s="170">
        <f>SUM((((I201+L201)/1100*0.3)+(J201+M201)/12*0.35)+(K201/70)*0.35)*100</f>
        <v>10.807575757575757</v>
      </c>
      <c r="Q201" s="29"/>
      <c r="R201" s="14"/>
      <c r="S201" s="14"/>
      <c r="T201" s="14"/>
      <c r="U201" s="14"/>
    </row>
    <row r="202" spans="1:21" ht="13.5" customHeight="1">
      <c r="A202" s="154">
        <f>RANK(N202,$N$18:$N$423)</f>
        <v>185</v>
      </c>
      <c r="B202" s="148" t="s">
        <v>1224</v>
      </c>
      <c r="C202" s="148" t="s">
        <v>451</v>
      </c>
      <c r="D202" s="149" t="s">
        <v>42</v>
      </c>
      <c r="E202" s="149" t="s">
        <v>38</v>
      </c>
      <c r="F202" s="149" t="s">
        <v>336</v>
      </c>
      <c r="G202" s="161">
        <f>VLOOKUP(B202,'Full FBS'!$B$18:$M$2049,6,0)</f>
        <v>0</v>
      </c>
      <c r="H202" s="161">
        <f>VLOOKUP(B202,'Full FBS'!$B$18:$M$2049,7,0)</f>
        <v>0</v>
      </c>
      <c r="I202" s="161">
        <f>VLOOKUP(B202,'Full FBS'!$B$18:$M$2049,8,0)</f>
        <v>0</v>
      </c>
      <c r="J202" s="161">
        <f>VLOOKUP(B202,'Full FBS'!$B$18:$M$2049,9,0)</f>
        <v>0</v>
      </c>
      <c r="K202" s="161">
        <f>VLOOKUP(B202,'Full FBS'!$B$18:$M$2049,10,0)</f>
        <v>10</v>
      </c>
      <c r="L202" s="161">
        <f>VLOOKUP(B202,'Full FBS'!$B$18:$M$2049,11,0)</f>
        <v>102</v>
      </c>
      <c r="M202" s="161">
        <f>VLOOKUP(B202,'Full FBS'!$B$18:$M$2049,12,0)</f>
        <v>1</v>
      </c>
      <c r="N202" s="153">
        <f>SUM(G202*$D$8+H202*$D$5+I202*$D$9+J202*$D$6+K202*$D$11+L202*$D$10+M202*$D$7)</f>
        <v>21.200000000000003</v>
      </c>
      <c r="O202" s="166">
        <f>VLOOKUP(B202, 'Full FBS'!$B$18:$P$2049, 14, FALSE)</f>
        <v>1</v>
      </c>
      <c r="P202" s="170">
        <f>SUM((((I202+L202)/1100*0.3)+(J202+M202)/12*0.35)+(K202/70)*0.35)*100</f>
        <v>10.698484848484849</v>
      </c>
      <c r="Q202" s="29"/>
      <c r="R202" s="14"/>
      <c r="S202" s="14"/>
      <c r="T202" s="14"/>
      <c r="U202" s="14"/>
    </row>
    <row r="203" spans="1:21" ht="13.5" customHeight="1">
      <c r="A203" s="154">
        <f>RANK(N203,$N$18:$N$423)</f>
        <v>185</v>
      </c>
      <c r="B203" s="148" t="s">
        <v>1659</v>
      </c>
      <c r="C203" s="148" t="s">
        <v>54</v>
      </c>
      <c r="D203" s="149" t="s">
        <v>42</v>
      </c>
      <c r="E203" s="149" t="s">
        <v>36</v>
      </c>
      <c r="F203" s="149" t="s">
        <v>45</v>
      </c>
      <c r="G203" s="161">
        <f>VLOOKUP(B203,'Full FBS'!$B$18:$M$2049,6,0)</f>
        <v>0</v>
      </c>
      <c r="H203" s="161">
        <f>VLOOKUP(B203,'Full FBS'!$B$18:$M$2049,7,0)</f>
        <v>0</v>
      </c>
      <c r="I203" s="161">
        <f>VLOOKUP(B203,'Full FBS'!$B$18:$M$2049,8,0)</f>
        <v>0</v>
      </c>
      <c r="J203" s="161">
        <f>VLOOKUP(B203,'Full FBS'!$B$18:$M$2049,9,0)</f>
        <v>0</v>
      </c>
      <c r="K203" s="161">
        <f>VLOOKUP(B203,'Full FBS'!$B$18:$M$2049,10,0)</f>
        <v>8</v>
      </c>
      <c r="L203" s="161">
        <f>VLOOKUP(B203,'Full FBS'!$B$18:$M$2049,11,0)</f>
        <v>112</v>
      </c>
      <c r="M203" s="161">
        <f>VLOOKUP(B203,'Full FBS'!$B$18:$M$2049,12,0)</f>
        <v>1</v>
      </c>
      <c r="N203" s="153">
        <f>SUM(G203*$D$8+H203*$D$5+I203*$D$9+J203*$D$6+K203*$D$11+L203*$D$10+M203*$D$7)</f>
        <v>21.200000000000003</v>
      </c>
      <c r="O203" s="166">
        <f>VLOOKUP(B203, 'Full FBS'!$B$18:$P$2049, 14, FALSE)</f>
        <v>1</v>
      </c>
      <c r="P203" s="170">
        <f>SUM((((I203+L203)/1100*0.3)+(J203+M203)/12*0.35)+(K203/70)*0.35)*100</f>
        <v>9.971212121212119</v>
      </c>
      <c r="Q203" s="29"/>
      <c r="R203" s="14"/>
      <c r="S203" s="14"/>
      <c r="T203" s="14"/>
      <c r="U203" s="14"/>
    </row>
    <row r="204" spans="1:21" ht="13.5" customHeight="1">
      <c r="A204" s="154">
        <f>RANK(N204,$N$18:$N$423)</f>
        <v>187</v>
      </c>
      <c r="B204" s="148" t="s">
        <v>896</v>
      </c>
      <c r="C204" s="148" t="s">
        <v>1951</v>
      </c>
      <c r="D204" s="149" t="s">
        <v>42</v>
      </c>
      <c r="E204" s="149" t="s">
        <v>34</v>
      </c>
      <c r="F204" s="149" t="s">
        <v>47</v>
      </c>
      <c r="G204" s="161">
        <f>VLOOKUP(B204,'Full FBS'!$B$18:$M$2049,6,0)</f>
        <v>0</v>
      </c>
      <c r="H204" s="161">
        <f>VLOOKUP(B204,'Full FBS'!$B$18:$M$2049,7,0)</f>
        <v>0</v>
      </c>
      <c r="I204" s="161">
        <f>VLOOKUP(B204,'Full FBS'!$B$18:$M$2049,8,0)</f>
        <v>0</v>
      </c>
      <c r="J204" s="161">
        <f>VLOOKUP(B204,'Full FBS'!$B$18:$M$2049,9,0)</f>
        <v>0</v>
      </c>
      <c r="K204" s="161">
        <f>VLOOKUP(B204,'Full FBS'!$B$18:$M$2049,10,0)</f>
        <v>10</v>
      </c>
      <c r="L204" s="161">
        <f>VLOOKUP(B204,'Full FBS'!$B$18:$M$2049,11,0)</f>
        <v>101</v>
      </c>
      <c r="M204" s="161">
        <f>VLOOKUP(B204,'Full FBS'!$B$18:$M$2049,12,0)</f>
        <v>1</v>
      </c>
      <c r="N204" s="153">
        <f>SUM(G204*$D$8+H204*$D$5+I204*$D$9+J204*$D$6+K204*$D$11+L204*$D$10+M204*$D$7)</f>
        <v>21.1</v>
      </c>
      <c r="O204" s="166">
        <f>VLOOKUP(B204, 'Full FBS'!$B$18:$P$2049, 14, FALSE)</f>
        <v>1</v>
      </c>
      <c r="P204" s="170">
        <f>SUM((((I204+L204)/1100*0.3)+(J204+M204)/12*0.35)+(K204/70)*0.35)*100</f>
        <v>10.67121212121212</v>
      </c>
      <c r="Q204" s="29"/>
      <c r="R204" s="14"/>
      <c r="S204" s="14"/>
      <c r="T204" s="14"/>
      <c r="U204" s="14"/>
    </row>
    <row r="205" spans="1:21" ht="13.5" customHeight="1">
      <c r="A205" s="154">
        <f>RANK(N205,$N$18:$N$423)</f>
        <v>188</v>
      </c>
      <c r="B205" s="148" t="s">
        <v>1012</v>
      </c>
      <c r="C205" s="148" t="s">
        <v>1964</v>
      </c>
      <c r="D205" s="149" t="s">
        <v>42</v>
      </c>
      <c r="E205" s="149" t="s">
        <v>34</v>
      </c>
      <c r="F205" s="149" t="s">
        <v>335</v>
      </c>
      <c r="G205" s="161">
        <f>VLOOKUP(B205,'Full FBS'!$B$18:$M$2049,6,0)</f>
        <v>0</v>
      </c>
      <c r="H205" s="161">
        <f>VLOOKUP(B205,'Full FBS'!$B$18:$M$2049,7,0)</f>
        <v>0</v>
      </c>
      <c r="I205" s="161">
        <f>VLOOKUP(B205,'Full FBS'!$B$18:$M$2049,8,0)</f>
        <v>0</v>
      </c>
      <c r="J205" s="161">
        <f>VLOOKUP(B205,'Full FBS'!$B$18:$M$2049,9,0)</f>
        <v>0</v>
      </c>
      <c r="K205" s="161">
        <f>VLOOKUP(B205,'Full FBS'!$B$18:$M$2049,10,0)</f>
        <v>10</v>
      </c>
      <c r="L205" s="161">
        <f>VLOOKUP(B205,'Full FBS'!$B$18:$M$2049,11,0)</f>
        <v>99</v>
      </c>
      <c r="M205" s="161">
        <f>VLOOKUP(B205,'Full FBS'!$B$18:$M$2049,12,0)</f>
        <v>1</v>
      </c>
      <c r="N205" s="153">
        <f>SUM(G205*$D$8+H205*$D$5+I205*$D$9+J205*$D$6+K205*$D$11+L205*$D$10+M205*$D$7)</f>
        <v>20.9</v>
      </c>
      <c r="O205" s="166">
        <f>VLOOKUP(B205, 'Full FBS'!$B$18:$P$2049, 14, FALSE)</f>
        <v>1</v>
      </c>
      <c r="P205" s="170">
        <f>SUM((((I205+L205)/1100*0.3)+(J205+M205)/12*0.35)+(K205/70)*0.35)*100</f>
        <v>10.616666666666665</v>
      </c>
      <c r="Q205" s="29"/>
      <c r="R205" s="14"/>
      <c r="S205" s="14"/>
      <c r="T205" s="14"/>
      <c r="U205" s="14"/>
    </row>
    <row r="206" spans="1:21" ht="13.5" customHeight="1">
      <c r="A206" s="154">
        <f>RANK(N206,$N$18:$N$423)</f>
        <v>189</v>
      </c>
      <c r="B206" s="148" t="s">
        <v>1287</v>
      </c>
      <c r="C206" s="148" t="s">
        <v>1920</v>
      </c>
      <c r="D206" s="149" t="s">
        <v>42</v>
      </c>
      <c r="E206" s="149" t="s">
        <v>34</v>
      </c>
      <c r="F206" s="149" t="s">
        <v>1966</v>
      </c>
      <c r="G206" s="161">
        <f>VLOOKUP(B206,'Full FBS'!$B$18:$M$2049,6,0)</f>
        <v>0</v>
      </c>
      <c r="H206" s="161">
        <f>VLOOKUP(B206,'Full FBS'!$B$18:$M$2049,7,0)</f>
        <v>0</v>
      </c>
      <c r="I206" s="161">
        <f>VLOOKUP(B206,'Full FBS'!$B$18:$M$2049,8,0)</f>
        <v>0</v>
      </c>
      <c r="J206" s="161">
        <f>VLOOKUP(B206,'Full FBS'!$B$18:$M$2049,9,0)</f>
        <v>0</v>
      </c>
      <c r="K206" s="161">
        <f>VLOOKUP(B206,'Full FBS'!$B$18:$M$2049,10,0)</f>
        <v>9</v>
      </c>
      <c r="L206" s="161">
        <f>VLOOKUP(B206,'Full FBS'!$B$18:$M$2049,11,0)</f>
        <v>101</v>
      </c>
      <c r="M206" s="161">
        <f>VLOOKUP(B206,'Full FBS'!$B$18:$M$2049,12,0)</f>
        <v>1</v>
      </c>
      <c r="N206" s="153">
        <f>SUM(G206*$D$8+H206*$D$5+I206*$D$9+J206*$D$6+K206*$D$11+L206*$D$10+M206*$D$7)</f>
        <v>20.6</v>
      </c>
      <c r="O206" s="166">
        <f>VLOOKUP(B206, 'Full FBS'!$B$18:$P$2049, 14, FALSE)</f>
        <v>1</v>
      </c>
      <c r="P206" s="170">
        <f>SUM((((I206+L206)/1100*0.3)+(J206+M206)/12*0.35)+(K206/70)*0.35)*100</f>
        <v>10.17121212121212</v>
      </c>
      <c r="Q206" s="29"/>
      <c r="R206" s="14"/>
      <c r="S206" s="14"/>
      <c r="T206" s="14"/>
      <c r="U206" s="14"/>
    </row>
    <row r="207" spans="1:21" ht="13.5" customHeight="1">
      <c r="A207" s="154">
        <f>RANK(N207,$N$18:$N$423)</f>
        <v>190</v>
      </c>
      <c r="B207" s="148" t="s">
        <v>2007</v>
      </c>
      <c r="C207" s="148" t="s">
        <v>1057</v>
      </c>
      <c r="D207" s="149" t="s">
        <v>42</v>
      </c>
      <c r="E207" s="149" t="s">
        <v>36</v>
      </c>
      <c r="F207" s="149" t="s">
        <v>337</v>
      </c>
      <c r="G207" s="161">
        <f>VLOOKUP(B207,'Full FBS'!$B$18:$M$2049,6,0)</f>
        <v>0</v>
      </c>
      <c r="H207" s="161">
        <f>VLOOKUP(B207,'Full FBS'!$B$18:$M$2049,7,0)</f>
        <v>0</v>
      </c>
      <c r="I207" s="161">
        <f>VLOOKUP(B207,'Full FBS'!$B$18:$M$2049,8,0)</f>
        <v>0</v>
      </c>
      <c r="J207" s="161">
        <f>VLOOKUP(B207,'Full FBS'!$B$18:$M$2049,9,0)</f>
        <v>0</v>
      </c>
      <c r="K207" s="161">
        <f>VLOOKUP(B207,'Full FBS'!$B$18:$M$2049,10,0)</f>
        <v>8</v>
      </c>
      <c r="L207" s="161">
        <f>VLOOKUP(B207,'Full FBS'!$B$18:$M$2049,11,0)</f>
        <v>104</v>
      </c>
      <c r="M207" s="161">
        <f>VLOOKUP(B207,'Full FBS'!$B$18:$M$2049,12,0)</f>
        <v>1</v>
      </c>
      <c r="N207" s="153">
        <f>SUM(G207*$D$8+H207*$D$5+I207*$D$9+J207*$D$6+K207*$D$11+L207*$D$10+M207*$D$7)</f>
        <v>20.399999999999999</v>
      </c>
      <c r="O207" s="166">
        <f>VLOOKUP(B207, 'Full FBS'!$B$18:$P$2049, 14, FALSE)</f>
        <v>1</v>
      </c>
      <c r="P207" s="170">
        <f>SUM((((I207+L207)/1100*0.3)+(J207+M207)/12*0.35)+(K207/70)*0.35)*100</f>
        <v>9.7530303030303021</v>
      </c>
      <c r="Q207" s="29"/>
      <c r="R207" s="14"/>
      <c r="S207" s="14"/>
      <c r="T207" s="14"/>
      <c r="U207" s="14"/>
    </row>
    <row r="208" spans="1:21" ht="13.5" customHeight="1">
      <c r="A208" s="154">
        <f>RANK(N208,$N$18:$N$423)</f>
        <v>191</v>
      </c>
      <c r="B208" s="148" t="s">
        <v>1250</v>
      </c>
      <c r="C208" s="148" t="s">
        <v>1041</v>
      </c>
      <c r="D208" s="149" t="s">
        <v>42</v>
      </c>
      <c r="E208" s="149" t="s">
        <v>38</v>
      </c>
      <c r="F208" s="149" t="s">
        <v>47</v>
      </c>
      <c r="G208" s="161">
        <f>VLOOKUP(B208,'Full FBS'!$B$18:$M$2049,6,0)</f>
        <v>0</v>
      </c>
      <c r="H208" s="161">
        <f>VLOOKUP(B208,'Full FBS'!$B$18:$M$2049,7,0)</f>
        <v>0</v>
      </c>
      <c r="I208" s="161">
        <f>VLOOKUP(B208,'Full FBS'!$B$18:$M$2049,8,0)</f>
        <v>0</v>
      </c>
      <c r="J208" s="161">
        <f>VLOOKUP(B208,'Full FBS'!$B$18:$M$2049,9,0)</f>
        <v>0</v>
      </c>
      <c r="K208" s="161">
        <f>VLOOKUP(B208,'Full FBS'!$B$18:$M$2049,10,0)</f>
        <v>10</v>
      </c>
      <c r="L208" s="161">
        <f>VLOOKUP(B208,'Full FBS'!$B$18:$M$2049,11,0)</f>
        <v>93</v>
      </c>
      <c r="M208" s="161">
        <f>VLOOKUP(B208,'Full FBS'!$B$18:$M$2049,12,0)</f>
        <v>1</v>
      </c>
      <c r="N208" s="153">
        <f>SUM(G208*$D$8+H208*$D$5+I208*$D$9+J208*$D$6+K208*$D$11+L208*$D$10+M208*$D$7)</f>
        <v>20.3</v>
      </c>
      <c r="O208" s="166">
        <f>VLOOKUP(B208, 'Full FBS'!$B$18:$P$2049, 14, FALSE)</f>
        <v>1</v>
      </c>
      <c r="P208" s="170">
        <f>SUM((((I208+L208)/1100*0.3)+(J208+M208)/12*0.35)+(K208/70)*0.35)*100</f>
        <v>10.453030303030303</v>
      </c>
      <c r="Q208" s="29"/>
      <c r="R208" s="14"/>
      <c r="S208" s="14"/>
      <c r="T208" s="14"/>
      <c r="U208" s="14"/>
    </row>
    <row r="209" spans="1:21" ht="13.5" customHeight="1">
      <c r="A209" s="154">
        <f>RANK(N209,$N$18:$N$423)</f>
        <v>192</v>
      </c>
      <c r="B209" s="148" t="s">
        <v>2004</v>
      </c>
      <c r="C209" s="148" t="s">
        <v>1930</v>
      </c>
      <c r="D209" s="149" t="s">
        <v>42</v>
      </c>
      <c r="E209" s="149" t="s">
        <v>38</v>
      </c>
      <c r="F209" s="149" t="s">
        <v>1966</v>
      </c>
      <c r="G209" s="161">
        <f>VLOOKUP(B209,'Full FBS'!$B$18:$M$2049,6,0)</f>
        <v>0</v>
      </c>
      <c r="H209" s="161">
        <f>VLOOKUP(B209,'Full FBS'!$B$18:$M$2049,7,0)</f>
        <v>0</v>
      </c>
      <c r="I209" s="161">
        <f>VLOOKUP(B209,'Full FBS'!$B$18:$M$2049,8,0)</f>
        <v>0</v>
      </c>
      <c r="J209" s="161">
        <f>VLOOKUP(B209,'Full FBS'!$B$18:$M$2049,9,0)</f>
        <v>0</v>
      </c>
      <c r="K209" s="161">
        <f>VLOOKUP(B209,'Full FBS'!$B$18:$M$2049,10,0)</f>
        <v>9</v>
      </c>
      <c r="L209" s="161">
        <f>VLOOKUP(B209,'Full FBS'!$B$18:$M$2049,11,0)</f>
        <v>97</v>
      </c>
      <c r="M209" s="161">
        <f>VLOOKUP(B209,'Full FBS'!$B$18:$M$2049,12,0)</f>
        <v>1</v>
      </c>
      <c r="N209" s="153">
        <f>SUM(G209*$D$8+H209*$D$5+I209*$D$9+J209*$D$6+K209*$D$11+L209*$D$10+M209*$D$7)</f>
        <v>20.200000000000003</v>
      </c>
      <c r="O209" s="166">
        <f>VLOOKUP(B209, 'Full FBS'!$B$18:$P$2049, 14, FALSE)</f>
        <v>1</v>
      </c>
      <c r="P209" s="170">
        <f>SUM((((I209+L209)/1100*0.3)+(J209+M209)/12*0.35)+(K209/70)*0.35)*100</f>
        <v>10.062121212121211</v>
      </c>
      <c r="Q209" s="29"/>
      <c r="R209" s="14"/>
      <c r="S209" s="14"/>
      <c r="T209" s="14"/>
      <c r="U209" s="14"/>
    </row>
    <row r="210" spans="1:21" ht="13.5" customHeight="1">
      <c r="A210" s="154">
        <f>RANK(N210,$N$18:$N$423)</f>
        <v>193</v>
      </c>
      <c r="B210" s="148" t="s">
        <v>1278</v>
      </c>
      <c r="C210" s="148" t="s">
        <v>1919</v>
      </c>
      <c r="D210" s="149" t="s">
        <v>42</v>
      </c>
      <c r="E210" s="149" t="s">
        <v>38</v>
      </c>
      <c r="F210" s="149" t="s">
        <v>35</v>
      </c>
      <c r="G210" s="161">
        <f>VLOOKUP(B210,'Full FBS'!$B$18:$M$2049,6,0)</f>
        <v>0</v>
      </c>
      <c r="H210" s="161">
        <f>VLOOKUP(B210,'Full FBS'!$B$18:$M$2049,7,0)</f>
        <v>0</v>
      </c>
      <c r="I210" s="161">
        <f>VLOOKUP(B210,'Full FBS'!$B$18:$M$2049,8,0)</f>
        <v>0</v>
      </c>
      <c r="J210" s="161">
        <f>VLOOKUP(B210,'Full FBS'!$B$18:$M$2049,9,0)</f>
        <v>0</v>
      </c>
      <c r="K210" s="161">
        <f>VLOOKUP(B210,'Full FBS'!$B$18:$M$2049,10,0)</f>
        <v>10</v>
      </c>
      <c r="L210" s="161">
        <f>VLOOKUP(B210,'Full FBS'!$B$18:$M$2049,11,0)</f>
        <v>91</v>
      </c>
      <c r="M210" s="161">
        <f>VLOOKUP(B210,'Full FBS'!$B$18:$M$2049,12,0)</f>
        <v>1</v>
      </c>
      <c r="N210" s="153">
        <f>SUM(G210*$D$8+H210*$D$5+I210*$D$9+J210*$D$6+K210*$D$11+L210*$D$10+M210*$D$7)</f>
        <v>20.100000000000001</v>
      </c>
      <c r="O210" s="166">
        <f>VLOOKUP(B210, 'Full FBS'!$B$18:$P$2049, 14, FALSE)</f>
        <v>1</v>
      </c>
      <c r="P210" s="170">
        <f>SUM((((I210+L210)/1100*0.3)+(J210+M210)/12*0.35)+(K210/70)*0.35)*100</f>
        <v>10.398484848484848</v>
      </c>
      <c r="Q210" s="29"/>
      <c r="R210" s="14"/>
      <c r="S210" s="14"/>
      <c r="T210" s="14"/>
      <c r="U210" s="14"/>
    </row>
    <row r="211" spans="1:21" ht="13.5" customHeight="1">
      <c r="A211" s="154">
        <f>RANK(N211,$N$18:$N$423)</f>
        <v>194</v>
      </c>
      <c r="B211" s="148" t="s">
        <v>1985</v>
      </c>
      <c r="C211" s="148" t="s">
        <v>1039</v>
      </c>
      <c r="D211" s="149" t="s">
        <v>42</v>
      </c>
      <c r="E211" s="149" t="s">
        <v>38</v>
      </c>
      <c r="F211" s="149" t="s">
        <v>35</v>
      </c>
      <c r="G211" s="161">
        <f>VLOOKUP(B211,'Full FBS'!$B$18:$M$2049,6,0)</f>
        <v>0</v>
      </c>
      <c r="H211" s="161">
        <f>VLOOKUP(B211,'Full FBS'!$B$18:$M$2049,7,0)</f>
        <v>0</v>
      </c>
      <c r="I211" s="161">
        <f>VLOOKUP(B211,'Full FBS'!$B$18:$M$2049,8,0)</f>
        <v>0</v>
      </c>
      <c r="J211" s="161">
        <f>VLOOKUP(B211,'Full FBS'!$B$18:$M$2049,9,0)</f>
        <v>0</v>
      </c>
      <c r="K211" s="161">
        <f>VLOOKUP(B211,'Full FBS'!$B$18:$M$2049,10,0)</f>
        <v>7</v>
      </c>
      <c r="L211" s="161">
        <f>VLOOKUP(B211,'Full FBS'!$B$18:$M$2049,11,0)</f>
        <v>105</v>
      </c>
      <c r="M211" s="161">
        <f>VLOOKUP(B211,'Full FBS'!$B$18:$M$2049,12,0)</f>
        <v>1</v>
      </c>
      <c r="N211" s="153">
        <f>SUM(G211*$D$8+H211*$D$5+I211*$D$9+J211*$D$6+K211*$D$11+L211*$D$10+M211*$D$7)</f>
        <v>20</v>
      </c>
      <c r="O211" s="166">
        <f>VLOOKUP(B211, 'Full FBS'!$B$18:$P$2049, 14, FALSE)</f>
        <v>1</v>
      </c>
      <c r="P211" s="170">
        <f>SUM((((I211+L211)/1100*0.3)+(J211+M211)/12*0.35)+(K211/70)*0.35)*100</f>
        <v>9.2803030303030312</v>
      </c>
      <c r="Q211" s="29"/>
      <c r="R211" s="14"/>
      <c r="S211" s="14"/>
      <c r="T211" s="14"/>
      <c r="U211" s="14"/>
    </row>
    <row r="212" spans="1:21" ht="13.5" customHeight="1">
      <c r="A212" s="154">
        <f>RANK(N212,$N$18:$N$423)</f>
        <v>195</v>
      </c>
      <c r="B212" s="148" t="s">
        <v>1333</v>
      </c>
      <c r="C212" s="148" t="s">
        <v>443</v>
      </c>
      <c r="D212" s="149" t="s">
        <v>42</v>
      </c>
      <c r="E212" s="149" t="s">
        <v>34</v>
      </c>
      <c r="F212" s="149" t="s">
        <v>337</v>
      </c>
      <c r="G212" s="161">
        <f>VLOOKUP(B212,'Full FBS'!$B$18:$M$2049,6,0)</f>
        <v>0</v>
      </c>
      <c r="H212" s="161">
        <f>VLOOKUP(B212,'Full FBS'!$B$18:$M$2049,7,0)</f>
        <v>0</v>
      </c>
      <c r="I212" s="161">
        <f>VLOOKUP(B212,'Full FBS'!$B$18:$M$2049,8,0)</f>
        <v>0</v>
      </c>
      <c r="J212" s="161">
        <f>VLOOKUP(B212,'Full FBS'!$B$18:$M$2049,9,0)</f>
        <v>0</v>
      </c>
      <c r="K212" s="161">
        <f>VLOOKUP(B212,'Full FBS'!$B$18:$M$2049,10,0)</f>
        <v>9</v>
      </c>
      <c r="L212" s="161">
        <f>VLOOKUP(B212,'Full FBS'!$B$18:$M$2049,11,0)</f>
        <v>93</v>
      </c>
      <c r="M212" s="161">
        <f>VLOOKUP(B212,'Full FBS'!$B$18:$M$2049,12,0)</f>
        <v>1</v>
      </c>
      <c r="N212" s="153">
        <f>SUM(G212*$D$8+H212*$D$5+I212*$D$9+J212*$D$6+K212*$D$11+L212*$D$10+M212*$D$7)</f>
        <v>19.8</v>
      </c>
      <c r="O212" s="166">
        <f>VLOOKUP(B212, 'Full FBS'!$B$18:$P$2049, 14, FALSE)</f>
        <v>1</v>
      </c>
      <c r="P212" s="170">
        <f>SUM((((I212+L212)/1100*0.3)+(J212+M212)/12*0.35)+(K212/70)*0.35)*100</f>
        <v>9.9530303030303031</v>
      </c>
      <c r="Q212" s="29"/>
      <c r="R212" s="14"/>
      <c r="S212" s="14"/>
      <c r="T212" s="14"/>
      <c r="U212" s="14"/>
    </row>
    <row r="213" spans="1:21" ht="13.5" customHeight="1">
      <c r="A213" s="154">
        <f>RANK(N213,$N$18:$N$423)</f>
        <v>196</v>
      </c>
      <c r="B213" s="148" t="s">
        <v>1320</v>
      </c>
      <c r="C213" s="148" t="s">
        <v>413</v>
      </c>
      <c r="D213" s="149" t="s">
        <v>42</v>
      </c>
      <c r="E213" s="149" t="s">
        <v>38</v>
      </c>
      <c r="F213" s="149" t="s">
        <v>336</v>
      </c>
      <c r="G213" s="161">
        <f>VLOOKUP(B213,'Full FBS'!$B$18:$M$2049,6,0)</f>
        <v>0</v>
      </c>
      <c r="H213" s="161">
        <f>VLOOKUP(B213,'Full FBS'!$B$18:$M$2049,7,0)</f>
        <v>0</v>
      </c>
      <c r="I213" s="161">
        <f>VLOOKUP(B213,'Full FBS'!$B$18:$M$2049,8,0)</f>
        <v>0</v>
      </c>
      <c r="J213" s="161">
        <f>VLOOKUP(B213,'Full FBS'!$B$18:$M$2049,9,0)</f>
        <v>0</v>
      </c>
      <c r="K213" s="161">
        <f>VLOOKUP(B213,'Full FBS'!$B$18:$M$2049,10,0)</f>
        <v>9</v>
      </c>
      <c r="L213" s="161">
        <f>VLOOKUP(B213,'Full FBS'!$B$18:$M$2049,11,0)</f>
        <v>90</v>
      </c>
      <c r="M213" s="161">
        <f>VLOOKUP(B213,'Full FBS'!$B$18:$M$2049,12,0)</f>
        <v>1</v>
      </c>
      <c r="N213" s="153">
        <f>SUM(G213*$D$8+H213*$D$5+I213*$D$9+J213*$D$6+K213*$D$11+L213*$D$10+M213*$D$7)</f>
        <v>19.5</v>
      </c>
      <c r="O213" s="166">
        <f>VLOOKUP(B213, 'Full FBS'!$B$18:$P$2049, 14, FALSE)</f>
        <v>1</v>
      </c>
      <c r="P213" s="170">
        <f>SUM((((I213+L213)/1100*0.3)+(J213+M213)/12*0.35)+(K213/70)*0.35)*100</f>
        <v>9.8712121212121193</v>
      </c>
      <c r="Q213" s="29"/>
      <c r="R213" s="14"/>
      <c r="S213" s="14"/>
      <c r="T213" s="14"/>
      <c r="U213" s="14"/>
    </row>
    <row r="214" spans="1:21" ht="13.5" customHeight="1">
      <c r="A214" s="154">
        <f>RANK(N214,$N$18:$N$423)</f>
        <v>197</v>
      </c>
      <c r="B214" s="148" t="s">
        <v>500</v>
      </c>
      <c r="C214" s="148" t="s">
        <v>1043</v>
      </c>
      <c r="D214" s="149" t="s">
        <v>42</v>
      </c>
      <c r="E214" s="149" t="s">
        <v>34</v>
      </c>
      <c r="F214" s="149" t="s">
        <v>45</v>
      </c>
      <c r="G214" s="161">
        <f>VLOOKUP(B214,'Full FBS'!$B$18:$M$2049,6,0)</f>
        <v>0</v>
      </c>
      <c r="H214" s="161">
        <f>VLOOKUP(B214,'Full FBS'!$B$18:$M$2049,7,0)</f>
        <v>0</v>
      </c>
      <c r="I214" s="161">
        <f>VLOOKUP(B214,'Full FBS'!$B$18:$M$2049,8,0)</f>
        <v>0</v>
      </c>
      <c r="J214" s="161">
        <f>VLOOKUP(B214,'Full FBS'!$B$18:$M$2049,9,0)</f>
        <v>0</v>
      </c>
      <c r="K214" s="161">
        <f>VLOOKUP(B214,'Full FBS'!$B$18:$M$2049,10,0)</f>
        <v>8</v>
      </c>
      <c r="L214" s="161">
        <f>VLOOKUP(B214,'Full FBS'!$B$18:$M$2049,11,0)</f>
        <v>93</v>
      </c>
      <c r="M214" s="161">
        <f>VLOOKUP(B214,'Full FBS'!$B$18:$M$2049,12,0)</f>
        <v>1</v>
      </c>
      <c r="N214" s="153">
        <f>SUM(G214*$D$8+H214*$D$5+I214*$D$9+J214*$D$6+K214*$D$11+L214*$D$10+M214*$D$7)</f>
        <v>19.3</v>
      </c>
      <c r="O214" s="166">
        <f>VLOOKUP(B214, 'Full FBS'!$B$18:$P$2049, 14, FALSE)</f>
        <v>1</v>
      </c>
      <c r="P214" s="170">
        <f>SUM((((I214+L214)/1100*0.3)+(J214+M214)/12*0.35)+(K214/70)*0.35)*100</f>
        <v>9.4530303030303013</v>
      </c>
      <c r="Q214" s="29"/>
      <c r="R214" s="14"/>
      <c r="S214" s="14"/>
      <c r="T214" s="14"/>
      <c r="U214" s="14"/>
    </row>
    <row r="215" spans="1:21" ht="13.5" customHeight="1">
      <c r="A215" s="154">
        <f>RANK(N215,$N$18:$N$423)</f>
        <v>198</v>
      </c>
      <c r="B215" s="148" t="s">
        <v>695</v>
      </c>
      <c r="C215" s="148" t="s">
        <v>427</v>
      </c>
      <c r="D215" s="149" t="s">
        <v>42</v>
      </c>
      <c r="E215" s="149" t="s">
        <v>38</v>
      </c>
      <c r="F215" s="149" t="s">
        <v>1966</v>
      </c>
      <c r="G215" s="161">
        <f>VLOOKUP(B215,'Full FBS'!$B$18:$M$2049,6,0)</f>
        <v>0</v>
      </c>
      <c r="H215" s="161">
        <f>VLOOKUP(B215,'Full FBS'!$B$18:$M$2049,7,0)</f>
        <v>0</v>
      </c>
      <c r="I215" s="161">
        <f>VLOOKUP(B215,'Full FBS'!$B$18:$M$2049,8,0)</f>
        <v>0</v>
      </c>
      <c r="J215" s="161">
        <f>VLOOKUP(B215,'Full FBS'!$B$18:$M$2049,9,0)</f>
        <v>0</v>
      </c>
      <c r="K215" s="161">
        <f>VLOOKUP(B215,'Full FBS'!$B$18:$M$2049,10,0)</f>
        <v>9</v>
      </c>
      <c r="L215" s="161">
        <f>VLOOKUP(B215,'Full FBS'!$B$18:$M$2049,11,0)</f>
        <v>84</v>
      </c>
      <c r="M215" s="161">
        <f>VLOOKUP(B215,'Full FBS'!$B$18:$M$2049,12,0)</f>
        <v>1</v>
      </c>
      <c r="N215" s="153">
        <f>SUM(G215*$D$8+H215*$D$5+I215*$D$9+J215*$D$6+K215*$D$11+L215*$D$10+M215*$D$7)</f>
        <v>18.899999999999999</v>
      </c>
      <c r="O215" s="166">
        <f>VLOOKUP(B215, 'Full FBS'!$B$18:$P$2049, 14, FALSE)</f>
        <v>1</v>
      </c>
      <c r="P215" s="170">
        <f>SUM((((I215+L215)/1100*0.3)+(J215+M215)/12*0.35)+(K215/70)*0.35)*100</f>
        <v>9.7075757575757571</v>
      </c>
      <c r="Q215" s="29"/>
      <c r="R215" s="14"/>
      <c r="S215" s="14"/>
      <c r="T215" s="14"/>
      <c r="U215" s="14"/>
    </row>
    <row r="216" spans="1:21" ht="13.5" customHeight="1">
      <c r="A216" s="154">
        <f>RANK(N216,$N$18:$N$423)</f>
        <v>199</v>
      </c>
      <c r="B216" s="148" t="s">
        <v>618</v>
      </c>
      <c r="C216" s="148" t="s">
        <v>1916</v>
      </c>
      <c r="D216" s="149" t="s">
        <v>42</v>
      </c>
      <c r="E216" s="149" t="s">
        <v>34</v>
      </c>
      <c r="F216" s="149" t="s">
        <v>47</v>
      </c>
      <c r="G216" s="161">
        <f>VLOOKUP(B216,'Full FBS'!$B$18:$M$2049,6,0)</f>
        <v>0</v>
      </c>
      <c r="H216" s="161">
        <f>VLOOKUP(B216,'Full FBS'!$B$18:$M$2049,7,0)</f>
        <v>0</v>
      </c>
      <c r="I216" s="161">
        <f>VLOOKUP(B216,'Full FBS'!$B$18:$M$2049,8,0)</f>
        <v>0</v>
      </c>
      <c r="J216" s="161">
        <f>VLOOKUP(B216,'Full FBS'!$B$18:$M$2049,9,0)</f>
        <v>0</v>
      </c>
      <c r="K216" s="161">
        <f>VLOOKUP(B216,'Full FBS'!$B$18:$M$2049,10,0)</f>
        <v>8</v>
      </c>
      <c r="L216" s="161">
        <f>VLOOKUP(B216,'Full FBS'!$B$18:$M$2049,11,0)</f>
        <v>87</v>
      </c>
      <c r="M216" s="161">
        <f>VLOOKUP(B216,'Full FBS'!$B$18:$M$2049,12,0)</f>
        <v>1</v>
      </c>
      <c r="N216" s="153">
        <f>SUM(G216*$D$8+H216*$D$5+I216*$D$9+J216*$D$6+K216*$D$11+L216*$D$10+M216*$D$7)</f>
        <v>18.700000000000003</v>
      </c>
      <c r="O216" s="166">
        <f>VLOOKUP(B216, 'Full FBS'!$B$18:$P$2049, 14, FALSE)</f>
        <v>1</v>
      </c>
      <c r="P216" s="170">
        <f>SUM((((I216+L216)/1100*0.3)+(J216+M216)/12*0.35)+(K216/70)*0.35)*100</f>
        <v>9.2893939393939391</v>
      </c>
      <c r="Q216" s="29"/>
      <c r="R216" s="14"/>
      <c r="S216" s="14"/>
      <c r="T216" s="14"/>
      <c r="U216" s="14"/>
    </row>
    <row r="217" spans="1:21" ht="13.5" customHeight="1">
      <c r="A217" s="154">
        <f>RANK(N217,$N$18:$N$423)</f>
        <v>200</v>
      </c>
      <c r="B217" s="148" t="s">
        <v>1570</v>
      </c>
      <c r="C217" s="148" t="s">
        <v>1942</v>
      </c>
      <c r="D217" s="149" t="s">
        <v>42</v>
      </c>
      <c r="E217" s="149" t="s">
        <v>36</v>
      </c>
      <c r="F217" s="149" t="s">
        <v>337</v>
      </c>
      <c r="G217" s="161">
        <f>VLOOKUP(B217,'Full FBS'!$B$18:$M$2049,6,0)</f>
        <v>0</v>
      </c>
      <c r="H217" s="161">
        <f>VLOOKUP(B217,'Full FBS'!$B$18:$M$2049,7,0)</f>
        <v>0</v>
      </c>
      <c r="I217" s="161">
        <f>VLOOKUP(B217,'Full FBS'!$B$18:$M$2049,8,0)</f>
        <v>0</v>
      </c>
      <c r="J217" s="161">
        <f>VLOOKUP(B217,'Full FBS'!$B$18:$M$2049,9,0)</f>
        <v>0</v>
      </c>
      <c r="K217" s="161">
        <f>VLOOKUP(B217,'Full FBS'!$B$18:$M$2049,10,0)</f>
        <v>8</v>
      </c>
      <c r="L217" s="161">
        <f>VLOOKUP(B217,'Full FBS'!$B$18:$M$2049,11,0)</f>
        <v>86</v>
      </c>
      <c r="M217" s="161">
        <f>VLOOKUP(B217,'Full FBS'!$B$18:$M$2049,12,0)</f>
        <v>1</v>
      </c>
      <c r="N217" s="153">
        <f>SUM(G217*$D$8+H217*$D$5+I217*$D$9+J217*$D$6+K217*$D$11+L217*$D$10+M217*$D$7)</f>
        <v>18.600000000000001</v>
      </c>
      <c r="O217" s="166">
        <f>VLOOKUP(B217, 'Full FBS'!$B$18:$P$2049, 14, FALSE)</f>
        <v>1</v>
      </c>
      <c r="P217" s="170">
        <f>SUM((((I217+L217)/1100*0.3)+(J217+M217)/12*0.35)+(K217/70)*0.35)*100</f>
        <v>9.26212121212121</v>
      </c>
      <c r="Q217" s="29"/>
      <c r="R217" s="14"/>
      <c r="S217" s="14"/>
      <c r="T217" s="14"/>
      <c r="U217" s="14"/>
    </row>
    <row r="218" spans="1:21" ht="13.5" customHeight="1">
      <c r="A218" s="154">
        <f>RANK(N218,$N$18:$N$423)</f>
        <v>200</v>
      </c>
      <c r="B218" s="148" t="s">
        <v>1977</v>
      </c>
      <c r="C218" s="148" t="s">
        <v>1942</v>
      </c>
      <c r="D218" s="149" t="s">
        <v>42</v>
      </c>
      <c r="E218" s="149" t="s">
        <v>34</v>
      </c>
      <c r="F218" s="149" t="s">
        <v>337</v>
      </c>
      <c r="G218" s="161">
        <f>VLOOKUP(B218,'Full FBS'!$B$18:$M$2049,6,0)</f>
        <v>0</v>
      </c>
      <c r="H218" s="161">
        <f>VLOOKUP(B218,'Full FBS'!$B$18:$M$2049,7,0)</f>
        <v>0</v>
      </c>
      <c r="I218" s="161">
        <f>VLOOKUP(B218,'Full FBS'!$B$18:$M$2049,8,0)</f>
        <v>0</v>
      </c>
      <c r="J218" s="161">
        <f>VLOOKUP(B218,'Full FBS'!$B$18:$M$2049,9,0)</f>
        <v>0</v>
      </c>
      <c r="K218" s="161">
        <f>VLOOKUP(B218,'Full FBS'!$B$18:$M$2049,10,0)</f>
        <v>8</v>
      </c>
      <c r="L218" s="161">
        <f>VLOOKUP(B218,'Full FBS'!$B$18:$M$2049,11,0)</f>
        <v>86</v>
      </c>
      <c r="M218" s="161">
        <f>VLOOKUP(B218,'Full FBS'!$B$18:$M$2049,12,0)</f>
        <v>1</v>
      </c>
      <c r="N218" s="153">
        <f>SUM(G218*$D$8+H218*$D$5+I218*$D$9+J218*$D$6+K218*$D$11+L218*$D$10+M218*$D$7)</f>
        <v>18.600000000000001</v>
      </c>
      <c r="O218" s="166">
        <f>VLOOKUP(B218, 'Full FBS'!$B$18:$P$2049, 14, FALSE)</f>
        <v>1</v>
      </c>
      <c r="P218" s="170">
        <f>SUM((((I218+L218)/1100*0.3)+(J218+M218)/12*0.35)+(K218/70)*0.35)*100</f>
        <v>9.26212121212121</v>
      </c>
      <c r="Q218" s="29"/>
      <c r="R218" s="14"/>
      <c r="S218" s="14"/>
      <c r="T218" s="14"/>
      <c r="U218" s="14"/>
    </row>
    <row r="219" spans="1:21" ht="13.5" customHeight="1">
      <c r="A219" s="154">
        <f>RANK(N219,$N$18:$N$423)</f>
        <v>202</v>
      </c>
      <c r="B219" s="148" t="s">
        <v>1200</v>
      </c>
      <c r="C219" s="148" t="s">
        <v>1913</v>
      </c>
      <c r="D219" s="149" t="s">
        <v>42</v>
      </c>
      <c r="E219" s="149" t="s">
        <v>34</v>
      </c>
      <c r="F219" s="149" t="s">
        <v>336</v>
      </c>
      <c r="G219" s="161">
        <f>VLOOKUP(B219,'Full FBS'!$B$18:$M$2049,6,0)</f>
        <v>0</v>
      </c>
      <c r="H219" s="161">
        <f>VLOOKUP(B219,'Full FBS'!$B$18:$M$2049,7,0)</f>
        <v>0</v>
      </c>
      <c r="I219" s="161">
        <f>VLOOKUP(B219,'Full FBS'!$B$18:$M$2049,8,0)</f>
        <v>0</v>
      </c>
      <c r="J219" s="161">
        <f>VLOOKUP(B219,'Full FBS'!$B$18:$M$2049,9,0)</f>
        <v>0</v>
      </c>
      <c r="K219" s="161">
        <f>VLOOKUP(B219,'Full FBS'!$B$18:$M$2049,10,0)</f>
        <v>8</v>
      </c>
      <c r="L219" s="161">
        <f>VLOOKUP(B219,'Full FBS'!$B$18:$M$2049,11,0)</f>
        <v>81</v>
      </c>
      <c r="M219" s="161">
        <f>VLOOKUP(B219,'Full FBS'!$B$18:$M$2049,12,0)</f>
        <v>1</v>
      </c>
      <c r="N219" s="153">
        <f>SUM(G219*$D$8+H219*$D$5+I219*$D$9+J219*$D$6+K219*$D$11+L219*$D$10+M219*$D$7)</f>
        <v>18.100000000000001</v>
      </c>
      <c r="O219" s="166">
        <f>VLOOKUP(B219, 'Full FBS'!$B$18:$P$2049, 14, FALSE)</f>
        <v>1</v>
      </c>
      <c r="P219" s="170">
        <f>SUM((((I219+L219)/1100*0.3)+(J219+M219)/12*0.35)+(K219/70)*0.35)*100</f>
        <v>9.1257575757575751</v>
      </c>
      <c r="Q219" s="29"/>
      <c r="R219" s="14"/>
      <c r="S219" s="14"/>
      <c r="T219" s="14"/>
      <c r="U219" s="14"/>
    </row>
    <row r="220" spans="1:21" ht="13.5" customHeight="1">
      <c r="A220" s="154">
        <f>RANK(N220,$N$18:$N$423)</f>
        <v>203</v>
      </c>
      <c r="B220" s="148" t="s">
        <v>700</v>
      </c>
      <c r="C220" s="148" t="s">
        <v>417</v>
      </c>
      <c r="D220" s="149" t="s">
        <v>42</v>
      </c>
      <c r="E220" s="149" t="s">
        <v>38</v>
      </c>
      <c r="F220" s="149" t="s">
        <v>37</v>
      </c>
      <c r="G220" s="161">
        <f>VLOOKUP(B220,'Full FBS'!$B$18:$M$2049,6,0)</f>
        <v>0</v>
      </c>
      <c r="H220" s="161">
        <f>VLOOKUP(B220,'Full FBS'!$B$18:$M$2049,7,0)</f>
        <v>0</v>
      </c>
      <c r="I220" s="161">
        <f>VLOOKUP(B220,'Full FBS'!$B$18:$M$2049,8,0)</f>
        <v>0</v>
      </c>
      <c r="J220" s="161">
        <f>VLOOKUP(B220,'Full FBS'!$B$18:$M$2049,9,0)</f>
        <v>0</v>
      </c>
      <c r="K220" s="161">
        <f>VLOOKUP(B220,'Full FBS'!$B$18:$M$2049,10,0)</f>
        <v>7</v>
      </c>
      <c r="L220" s="161">
        <f>VLOOKUP(B220,'Full FBS'!$B$18:$M$2049,11,0)</f>
        <v>84</v>
      </c>
      <c r="M220" s="161">
        <f>VLOOKUP(B220,'Full FBS'!$B$18:$M$2049,12,0)</f>
        <v>1</v>
      </c>
      <c r="N220" s="153">
        <f>SUM(G220*$D$8+H220*$D$5+I220*$D$9+J220*$D$6+K220*$D$11+L220*$D$10+M220*$D$7)</f>
        <v>17.899999999999999</v>
      </c>
      <c r="O220" s="166">
        <f>VLOOKUP(B220, 'Full FBS'!$B$18:$P$2049, 14, FALSE)</f>
        <v>1</v>
      </c>
      <c r="P220" s="170">
        <f>SUM((((I220+L220)/1100*0.3)+(J220+M220)/12*0.35)+(K220/70)*0.35)*100</f>
        <v>8.7075757575757571</v>
      </c>
      <c r="Q220" s="29"/>
      <c r="R220" s="14"/>
      <c r="S220" s="14"/>
      <c r="T220" s="14"/>
      <c r="U220" s="14"/>
    </row>
    <row r="221" spans="1:21" ht="13.5" customHeight="1">
      <c r="A221" s="154">
        <f>RANK(N221,$N$18:$N$423)</f>
        <v>204</v>
      </c>
      <c r="B221" s="148" t="s">
        <v>1551</v>
      </c>
      <c r="C221" s="148" t="s">
        <v>1941</v>
      </c>
      <c r="D221" s="149" t="s">
        <v>42</v>
      </c>
      <c r="E221" s="149" t="s">
        <v>38</v>
      </c>
      <c r="F221" s="149" t="s">
        <v>1047</v>
      </c>
      <c r="G221" s="161">
        <f>VLOOKUP(B221,'Full FBS'!$B$18:$M$2049,6,0)</f>
        <v>0</v>
      </c>
      <c r="H221" s="161">
        <f>VLOOKUP(B221,'Full FBS'!$B$18:$M$2049,7,0)</f>
        <v>0</v>
      </c>
      <c r="I221" s="161">
        <f>VLOOKUP(B221,'Full FBS'!$B$18:$M$2049,8,0)</f>
        <v>0</v>
      </c>
      <c r="J221" s="161">
        <f>VLOOKUP(B221,'Full FBS'!$B$18:$M$2049,9,0)</f>
        <v>0</v>
      </c>
      <c r="K221" s="161">
        <f>VLOOKUP(B221,'Full FBS'!$B$18:$M$2049,10,0)</f>
        <v>8</v>
      </c>
      <c r="L221" s="161">
        <f>VLOOKUP(B221,'Full FBS'!$B$18:$M$2049,11,0)</f>
        <v>78</v>
      </c>
      <c r="M221" s="161">
        <f>VLOOKUP(B221,'Full FBS'!$B$18:$M$2049,12,0)</f>
        <v>1</v>
      </c>
      <c r="N221" s="153">
        <f>SUM(G221*$D$8+H221*$D$5+I221*$D$9+J221*$D$6+K221*$D$11+L221*$D$10+M221*$D$7)</f>
        <v>17.8</v>
      </c>
      <c r="O221" s="166">
        <f>VLOOKUP(B221, 'Full FBS'!$B$18:$P$2049, 14, FALSE)</f>
        <v>1</v>
      </c>
      <c r="P221" s="170">
        <f>SUM((((I221+L221)/1100*0.3)+(J221+M221)/12*0.35)+(K221/70)*0.35)*100</f>
        <v>9.0439393939393931</v>
      </c>
      <c r="Q221" s="29"/>
      <c r="R221" s="14"/>
      <c r="S221" s="14"/>
      <c r="T221" s="14"/>
      <c r="U221" s="14"/>
    </row>
    <row r="222" spans="1:21" ht="13.5" customHeight="1">
      <c r="A222" s="154">
        <f>RANK(N222,$N$18:$N$423)</f>
        <v>205</v>
      </c>
      <c r="B222" s="148" t="s">
        <v>1231</v>
      </c>
      <c r="C222" s="148" t="s">
        <v>438</v>
      </c>
      <c r="D222" s="149" t="s">
        <v>42</v>
      </c>
      <c r="E222" s="149" t="s">
        <v>36</v>
      </c>
      <c r="F222" s="149" t="s">
        <v>45</v>
      </c>
      <c r="G222" s="161">
        <f>VLOOKUP(B222,'Full FBS'!$B$18:$M$2049,6,0)</f>
        <v>0</v>
      </c>
      <c r="H222" s="161">
        <f>VLOOKUP(B222,'Full FBS'!$B$18:$M$2049,7,0)</f>
        <v>0</v>
      </c>
      <c r="I222" s="161">
        <f>VLOOKUP(B222,'Full FBS'!$B$18:$M$2049,8,0)</f>
        <v>0</v>
      </c>
      <c r="J222" s="161">
        <f>VLOOKUP(B222,'Full FBS'!$B$18:$M$2049,9,0)</f>
        <v>0</v>
      </c>
      <c r="K222" s="161">
        <f>VLOOKUP(B222,'Full FBS'!$B$18:$M$2049,10,0)</f>
        <v>7</v>
      </c>
      <c r="L222" s="161">
        <f>VLOOKUP(B222,'Full FBS'!$B$18:$M$2049,11,0)</f>
        <v>82</v>
      </c>
      <c r="M222" s="161">
        <f>VLOOKUP(B222,'Full FBS'!$B$18:$M$2049,12,0)</f>
        <v>1</v>
      </c>
      <c r="N222" s="153">
        <f>SUM(G222*$D$8+H222*$D$5+I222*$D$9+J222*$D$6+K222*$D$11+L222*$D$10+M222*$D$7)</f>
        <v>17.700000000000003</v>
      </c>
      <c r="O222" s="166">
        <f>VLOOKUP(B222, 'Full FBS'!$B$18:$P$2049, 14, FALSE)</f>
        <v>1</v>
      </c>
      <c r="P222" s="170">
        <f>SUM((((I222+L222)/1100*0.3)+(J222+M222)/12*0.35)+(K222/70)*0.35)*100</f>
        <v>8.6530303030303006</v>
      </c>
      <c r="Q222" s="29"/>
      <c r="R222" s="14"/>
      <c r="S222" s="14"/>
      <c r="T222" s="14"/>
      <c r="U222" s="14"/>
    </row>
    <row r="223" spans="1:21" ht="13.5" customHeight="1">
      <c r="A223" s="154">
        <f>RANK(N223,$N$18:$N$423)</f>
        <v>206</v>
      </c>
      <c r="B223" s="148" t="s">
        <v>1297</v>
      </c>
      <c r="C223" s="148" t="s">
        <v>1921</v>
      </c>
      <c r="D223" s="149" t="s">
        <v>42</v>
      </c>
      <c r="E223" s="149" t="s">
        <v>34</v>
      </c>
      <c r="F223" s="149" t="s">
        <v>45</v>
      </c>
      <c r="G223" s="161">
        <f>VLOOKUP(B223,'Full FBS'!$B$18:$M$2049,6,0)</f>
        <v>0</v>
      </c>
      <c r="H223" s="161">
        <f>VLOOKUP(B223,'Full FBS'!$B$18:$M$2049,7,0)</f>
        <v>0</v>
      </c>
      <c r="I223" s="161">
        <f>VLOOKUP(B223,'Full FBS'!$B$18:$M$2049,8,0)</f>
        <v>0</v>
      </c>
      <c r="J223" s="161">
        <f>VLOOKUP(B223,'Full FBS'!$B$18:$M$2049,9,0)</f>
        <v>0</v>
      </c>
      <c r="K223" s="161">
        <f>VLOOKUP(B223,'Full FBS'!$B$18:$M$2049,10,0)</f>
        <v>8</v>
      </c>
      <c r="L223" s="161">
        <f>VLOOKUP(B223,'Full FBS'!$B$18:$M$2049,11,0)</f>
        <v>76</v>
      </c>
      <c r="M223" s="161">
        <f>VLOOKUP(B223,'Full FBS'!$B$18:$M$2049,12,0)</f>
        <v>1</v>
      </c>
      <c r="N223" s="153">
        <f>SUM(G223*$D$8+H223*$D$5+I223*$D$9+J223*$D$6+K223*$D$11+L223*$D$10+M223*$D$7)</f>
        <v>17.600000000000001</v>
      </c>
      <c r="O223" s="166">
        <f>VLOOKUP(B223, 'Full FBS'!$B$18:$P$2049, 14, FALSE)</f>
        <v>1</v>
      </c>
      <c r="P223" s="170">
        <f>SUM((((I223+L223)/1100*0.3)+(J223+M223)/12*0.35)+(K223/70)*0.35)*100</f>
        <v>8.9893939393939384</v>
      </c>
      <c r="Q223" s="29"/>
      <c r="R223" s="14"/>
      <c r="S223" s="14"/>
      <c r="T223" s="14"/>
      <c r="U223" s="14"/>
    </row>
    <row r="224" spans="1:21" ht="13.5" customHeight="1">
      <c r="A224" s="154">
        <f>RANK(N224,$N$18:$N$423)</f>
        <v>207</v>
      </c>
      <c r="B224" s="148" t="s">
        <v>1125</v>
      </c>
      <c r="C224" s="148" t="s">
        <v>444</v>
      </c>
      <c r="D224" s="149" t="s">
        <v>42</v>
      </c>
      <c r="E224" s="149" t="s">
        <v>36</v>
      </c>
      <c r="F224" s="149" t="s">
        <v>37</v>
      </c>
      <c r="G224" s="161">
        <f>VLOOKUP(B224,'Full FBS'!$B$18:$M$2049,6,0)</f>
        <v>0</v>
      </c>
      <c r="H224" s="161">
        <f>VLOOKUP(B224,'Full FBS'!$B$18:$M$2049,7,0)</f>
        <v>0</v>
      </c>
      <c r="I224" s="161">
        <f>VLOOKUP(B224,'Full FBS'!$B$18:$M$2049,8,0)</f>
        <v>0</v>
      </c>
      <c r="J224" s="161">
        <f>VLOOKUP(B224,'Full FBS'!$B$18:$M$2049,9,0)</f>
        <v>0</v>
      </c>
      <c r="K224" s="161">
        <f>VLOOKUP(B224,'Full FBS'!$B$18:$M$2049,10,0)</f>
        <v>7</v>
      </c>
      <c r="L224" s="161">
        <f>VLOOKUP(B224,'Full FBS'!$B$18:$M$2049,11,0)</f>
        <v>78</v>
      </c>
      <c r="M224" s="161">
        <f>VLOOKUP(B224,'Full FBS'!$B$18:$M$2049,12,0)</f>
        <v>1</v>
      </c>
      <c r="N224" s="153">
        <f>SUM(G224*$D$8+H224*$D$5+I224*$D$9+J224*$D$6+K224*$D$11+L224*$D$10+M224*$D$7)</f>
        <v>17.3</v>
      </c>
      <c r="O224" s="166">
        <f>VLOOKUP(B224, 'Full FBS'!$B$18:$P$2049, 14, FALSE)</f>
        <v>1</v>
      </c>
      <c r="P224" s="170">
        <f>SUM((((I224+L224)/1100*0.3)+(J224+M224)/12*0.35)+(K224/70)*0.35)*100</f>
        <v>8.5439393939393931</v>
      </c>
      <c r="Q224" s="29"/>
      <c r="R224" s="14"/>
      <c r="S224" s="14"/>
      <c r="T224" s="14"/>
      <c r="U224" s="14"/>
    </row>
    <row r="225" spans="1:21" ht="13.5" customHeight="1">
      <c r="A225" s="154">
        <f>RANK(N225,$N$18:$N$423)</f>
        <v>208</v>
      </c>
      <c r="B225" s="148" t="s">
        <v>1497</v>
      </c>
      <c r="C225" s="148" t="s">
        <v>433</v>
      </c>
      <c r="D225" s="149" t="s">
        <v>42</v>
      </c>
      <c r="E225" s="149" t="s">
        <v>34</v>
      </c>
      <c r="F225" s="149" t="s">
        <v>37</v>
      </c>
      <c r="G225" s="161">
        <f>VLOOKUP(B225,'Full FBS'!$B$18:$M$2049,6,0)</f>
        <v>0</v>
      </c>
      <c r="H225" s="161">
        <f>VLOOKUP(B225,'Full FBS'!$B$18:$M$2049,7,0)</f>
        <v>0</v>
      </c>
      <c r="I225" s="161">
        <f>VLOOKUP(B225,'Full FBS'!$B$18:$M$2049,8,0)</f>
        <v>0</v>
      </c>
      <c r="J225" s="161">
        <f>VLOOKUP(B225,'Full FBS'!$B$18:$M$2049,9,0)</f>
        <v>0</v>
      </c>
      <c r="K225" s="161">
        <f>VLOOKUP(B225,'Full FBS'!$B$18:$M$2049,10,0)</f>
        <v>7</v>
      </c>
      <c r="L225" s="161">
        <f>VLOOKUP(B225,'Full FBS'!$B$18:$M$2049,11,0)</f>
        <v>77</v>
      </c>
      <c r="M225" s="161">
        <f>VLOOKUP(B225,'Full FBS'!$B$18:$M$2049,12,0)</f>
        <v>1</v>
      </c>
      <c r="N225" s="153">
        <f>SUM(G225*$D$8+H225*$D$5+I225*$D$9+J225*$D$6+K225*$D$11+L225*$D$10+M225*$D$7)</f>
        <v>17.2</v>
      </c>
      <c r="O225" s="166">
        <f>VLOOKUP(B225, 'Full FBS'!$B$18:$P$2049, 14, FALSE)</f>
        <v>1</v>
      </c>
      <c r="P225" s="170">
        <f>SUM((((I225+L225)/1100*0.3)+(J225+M225)/12*0.35)+(K225/70)*0.35)*100</f>
        <v>8.5166666666666675</v>
      </c>
      <c r="Q225" s="29"/>
      <c r="R225" s="14"/>
      <c r="S225" s="14"/>
      <c r="T225" s="14"/>
      <c r="U225" s="14"/>
    </row>
    <row r="226" spans="1:21" ht="13.5" customHeight="1">
      <c r="A226" s="154">
        <f>RANK(N226,$N$18:$N$423)</f>
        <v>209</v>
      </c>
      <c r="B226" s="148" t="s">
        <v>1778</v>
      </c>
      <c r="C226" s="148" t="s">
        <v>1045</v>
      </c>
      <c r="D226" s="149" t="s">
        <v>42</v>
      </c>
      <c r="E226" s="149" t="s">
        <v>34</v>
      </c>
      <c r="F226" s="149" t="s">
        <v>336</v>
      </c>
      <c r="G226" s="161">
        <f>VLOOKUP(B226,'Full FBS'!$B$18:$M$2049,6,0)</f>
        <v>0</v>
      </c>
      <c r="H226" s="161">
        <f>VLOOKUP(B226,'Full FBS'!$B$18:$M$2049,7,0)</f>
        <v>0</v>
      </c>
      <c r="I226" s="161">
        <f>VLOOKUP(B226,'Full FBS'!$B$18:$M$2049,8,0)</f>
        <v>0</v>
      </c>
      <c r="J226" s="161">
        <f>VLOOKUP(B226,'Full FBS'!$B$18:$M$2049,9,0)</f>
        <v>0</v>
      </c>
      <c r="K226" s="161">
        <f>VLOOKUP(B226,'Full FBS'!$B$18:$M$2049,10,0)</f>
        <v>6</v>
      </c>
      <c r="L226" s="161">
        <f>VLOOKUP(B226,'Full FBS'!$B$18:$M$2049,11,0)</f>
        <v>81</v>
      </c>
      <c r="M226" s="161">
        <f>VLOOKUP(B226,'Full FBS'!$B$18:$M$2049,12,0)</f>
        <v>1</v>
      </c>
      <c r="N226" s="153">
        <f>SUM(G226*$D$8+H226*$D$5+I226*$D$9+J226*$D$6+K226*$D$11+L226*$D$10+M226*$D$7)</f>
        <v>17.100000000000001</v>
      </c>
      <c r="O226" s="166">
        <f>VLOOKUP(B226, 'Full FBS'!$B$18:$P$2049, 14, FALSE)</f>
        <v>1</v>
      </c>
      <c r="P226" s="170">
        <f>SUM((((I226+L226)/1100*0.3)+(J226+M226)/12*0.35)+(K226/70)*0.35)*100</f>
        <v>8.1257575757575751</v>
      </c>
      <c r="Q226" s="29"/>
      <c r="R226" s="14"/>
      <c r="S226" s="14"/>
      <c r="T226" s="14"/>
      <c r="U226" s="14"/>
    </row>
    <row r="227" spans="1:21" ht="13.5" customHeight="1">
      <c r="A227" s="154">
        <f>RANK(N227,$N$18:$N$423)</f>
        <v>210</v>
      </c>
      <c r="B227" s="148" t="s">
        <v>1548</v>
      </c>
      <c r="C227" s="148" t="s">
        <v>1940</v>
      </c>
      <c r="D227" s="149" t="s">
        <v>42</v>
      </c>
      <c r="E227" s="149" t="s">
        <v>38</v>
      </c>
      <c r="F227" s="149" t="s">
        <v>47</v>
      </c>
      <c r="G227" s="161">
        <f>VLOOKUP(B227,'Full FBS'!$B$18:$M$2049,6,0)</f>
        <v>0</v>
      </c>
      <c r="H227" s="161">
        <f>VLOOKUP(B227,'Full FBS'!$B$18:$M$2049,7,0)</f>
        <v>0</v>
      </c>
      <c r="I227" s="161">
        <f>VLOOKUP(B227,'Full FBS'!$B$18:$M$2049,8,0)</f>
        <v>0</v>
      </c>
      <c r="J227" s="161">
        <f>VLOOKUP(B227,'Full FBS'!$B$18:$M$2049,9,0)</f>
        <v>0</v>
      </c>
      <c r="K227" s="161">
        <f>VLOOKUP(B227,'Full FBS'!$B$18:$M$2049,10,0)</f>
        <v>8</v>
      </c>
      <c r="L227" s="161">
        <f>VLOOKUP(B227,'Full FBS'!$B$18:$M$2049,11,0)</f>
        <v>68</v>
      </c>
      <c r="M227" s="161">
        <f>VLOOKUP(B227,'Full FBS'!$B$18:$M$2049,12,0)</f>
        <v>1</v>
      </c>
      <c r="N227" s="153">
        <f>SUM(G227*$D$8+H227*$D$5+I227*$D$9+J227*$D$6+K227*$D$11+L227*$D$10+M227*$D$7)</f>
        <v>16.8</v>
      </c>
      <c r="O227" s="166">
        <f>VLOOKUP(B227, 'Full FBS'!$B$18:$P$2049, 14, FALSE)</f>
        <v>1</v>
      </c>
      <c r="P227" s="170">
        <f>SUM((((I227+L227)/1100*0.3)+(J227+M227)/12*0.35)+(K227/70)*0.35)*100</f>
        <v>8.7712121212121197</v>
      </c>
      <c r="Q227" s="29"/>
      <c r="R227" s="14"/>
      <c r="S227" s="14"/>
      <c r="T227" s="14"/>
      <c r="U227" s="14"/>
    </row>
    <row r="228" spans="1:21" ht="13.5" customHeight="1">
      <c r="A228" s="154">
        <f>RANK(N228,$N$18:$N$423)</f>
        <v>211</v>
      </c>
      <c r="B228" s="148" t="s">
        <v>779</v>
      </c>
      <c r="C228" s="148" t="s">
        <v>1935</v>
      </c>
      <c r="D228" s="149" t="s">
        <v>42</v>
      </c>
      <c r="E228" s="149" t="s">
        <v>36</v>
      </c>
      <c r="F228" s="149" t="s">
        <v>45</v>
      </c>
      <c r="G228" s="161">
        <f>VLOOKUP(B228,'Full FBS'!$B$18:$M$2049,6,0)</f>
        <v>0</v>
      </c>
      <c r="H228" s="161">
        <f>VLOOKUP(B228,'Full FBS'!$B$18:$M$2049,7,0)</f>
        <v>0</v>
      </c>
      <c r="I228" s="161">
        <f>VLOOKUP(B228,'Full FBS'!$B$18:$M$2049,8,0)</f>
        <v>0</v>
      </c>
      <c r="J228" s="161">
        <f>VLOOKUP(B228,'Full FBS'!$B$18:$M$2049,9,0)</f>
        <v>0</v>
      </c>
      <c r="K228" s="161">
        <f>VLOOKUP(B228,'Full FBS'!$B$18:$M$2049,10,0)</f>
        <v>6</v>
      </c>
      <c r="L228" s="161">
        <f>VLOOKUP(B228,'Full FBS'!$B$18:$M$2049,11,0)</f>
        <v>73</v>
      </c>
      <c r="M228" s="161">
        <f>VLOOKUP(B228,'Full FBS'!$B$18:$M$2049,12,0)</f>
        <v>1</v>
      </c>
      <c r="N228" s="153">
        <f>SUM(G228*$D$8+H228*$D$5+I228*$D$9+J228*$D$6+K228*$D$11+L228*$D$10+M228*$D$7)</f>
        <v>16.3</v>
      </c>
      <c r="O228" s="166">
        <f>VLOOKUP(B228, 'Full FBS'!$B$18:$P$2049, 14, FALSE)</f>
        <v>1</v>
      </c>
      <c r="P228" s="170">
        <f>SUM((((I228+L228)/1100*0.3)+(J228+M228)/12*0.35)+(K228/70)*0.35)*100</f>
        <v>7.9075757575757581</v>
      </c>
      <c r="Q228" s="29"/>
      <c r="R228" s="14"/>
      <c r="S228" s="14"/>
      <c r="T228" s="14"/>
      <c r="U228" s="14"/>
    </row>
    <row r="229" spans="1:21" ht="13.5" customHeight="1">
      <c r="A229" s="154">
        <f>RANK(N229,$N$18:$N$423)</f>
        <v>212</v>
      </c>
      <c r="B229" s="148" t="s">
        <v>1429</v>
      </c>
      <c r="C229" s="148" t="s">
        <v>51</v>
      </c>
      <c r="D229" s="149" t="s">
        <v>42</v>
      </c>
      <c r="E229" s="149" t="s">
        <v>36</v>
      </c>
      <c r="F229" s="149" t="s">
        <v>37</v>
      </c>
      <c r="G229" s="161">
        <f>VLOOKUP(B229,'Full FBS'!$B$18:$M$2049,6,0)</f>
        <v>0</v>
      </c>
      <c r="H229" s="161">
        <f>VLOOKUP(B229,'Full FBS'!$B$18:$M$2049,7,0)</f>
        <v>0</v>
      </c>
      <c r="I229" s="161">
        <f>VLOOKUP(B229,'Full FBS'!$B$18:$M$2049,8,0)</f>
        <v>0</v>
      </c>
      <c r="J229" s="161">
        <f>VLOOKUP(B229,'Full FBS'!$B$18:$M$2049,9,0)</f>
        <v>0</v>
      </c>
      <c r="K229" s="161">
        <f>VLOOKUP(B229,'Full FBS'!$B$18:$M$2049,10,0)</f>
        <v>6</v>
      </c>
      <c r="L229" s="161">
        <f>VLOOKUP(B229,'Full FBS'!$B$18:$M$2049,11,0)</f>
        <v>72</v>
      </c>
      <c r="M229" s="161">
        <f>VLOOKUP(B229,'Full FBS'!$B$18:$M$2049,12,0)</f>
        <v>1</v>
      </c>
      <c r="N229" s="153">
        <f>SUM(G229*$D$8+H229*$D$5+I229*$D$9+J229*$D$6+K229*$D$11+L229*$D$10+M229*$D$7)</f>
        <v>16.2</v>
      </c>
      <c r="O229" s="166">
        <f>VLOOKUP(B229, 'Full FBS'!$B$18:$P$2049, 14, FALSE)</f>
        <v>1</v>
      </c>
      <c r="P229" s="170">
        <f>SUM((((I229+L229)/1100*0.3)+(J229+M229)/12*0.35)+(K229/70)*0.35)*100</f>
        <v>7.880303030303029</v>
      </c>
      <c r="Q229" s="29"/>
      <c r="R229" s="14"/>
      <c r="S229" s="14"/>
      <c r="T229" s="14"/>
      <c r="U229" s="14"/>
    </row>
    <row r="230" spans="1:21" ht="13.5" customHeight="1">
      <c r="A230" s="154">
        <f>RANK(N230,$N$18:$N$423)</f>
        <v>212</v>
      </c>
      <c r="B230" s="148" t="s">
        <v>1450</v>
      </c>
      <c r="C230" s="148" t="s">
        <v>1056</v>
      </c>
      <c r="D230" s="149" t="s">
        <v>42</v>
      </c>
      <c r="E230" s="149" t="s">
        <v>34</v>
      </c>
      <c r="F230" s="149" t="s">
        <v>41</v>
      </c>
      <c r="G230" s="161">
        <f>VLOOKUP(B230,'Full FBS'!$B$18:$M$2049,6,0)</f>
        <v>0</v>
      </c>
      <c r="H230" s="161">
        <f>VLOOKUP(B230,'Full FBS'!$B$18:$M$2049,7,0)</f>
        <v>0</v>
      </c>
      <c r="I230" s="161">
        <f>VLOOKUP(B230,'Full FBS'!$B$18:$M$2049,8,0)</f>
        <v>0</v>
      </c>
      <c r="J230" s="161">
        <f>VLOOKUP(B230,'Full FBS'!$B$18:$M$2049,9,0)</f>
        <v>0</v>
      </c>
      <c r="K230" s="161">
        <f>VLOOKUP(B230,'Full FBS'!$B$18:$M$2049,10,0)</f>
        <v>6</v>
      </c>
      <c r="L230" s="161">
        <f>VLOOKUP(B230,'Full FBS'!$B$18:$M$2049,11,0)</f>
        <v>72</v>
      </c>
      <c r="M230" s="161">
        <f>VLOOKUP(B230,'Full FBS'!$B$18:$M$2049,12,0)</f>
        <v>1</v>
      </c>
      <c r="N230" s="153">
        <f>SUM(G230*$D$8+H230*$D$5+I230*$D$9+J230*$D$6+K230*$D$11+L230*$D$10+M230*$D$7)</f>
        <v>16.2</v>
      </c>
      <c r="O230" s="166">
        <f>VLOOKUP(B230, 'Full FBS'!$B$18:$P$2049, 14, FALSE)</f>
        <v>1</v>
      </c>
      <c r="P230" s="170">
        <f>SUM((((I230+L230)/1100*0.3)+(J230+M230)/12*0.35)+(K230/70)*0.35)*100</f>
        <v>7.880303030303029</v>
      </c>
      <c r="Q230" s="29"/>
      <c r="R230" s="14"/>
      <c r="S230" s="14"/>
      <c r="T230" s="14"/>
      <c r="U230" s="14"/>
    </row>
    <row r="231" spans="1:21" ht="13.5" customHeight="1">
      <c r="A231" s="154">
        <f>RANK(N231,$N$18:$N$423)</f>
        <v>214</v>
      </c>
      <c r="B231" s="148" t="s">
        <v>2023</v>
      </c>
      <c r="C231" s="148" t="s">
        <v>412</v>
      </c>
      <c r="D231" s="149" t="s">
        <v>42</v>
      </c>
      <c r="E231" s="149" t="s">
        <v>36</v>
      </c>
      <c r="F231" s="149" t="s">
        <v>41</v>
      </c>
      <c r="G231" s="161">
        <f>VLOOKUP(B231,'Full FBS'!$B$18:$M$2049,6,0)</f>
        <v>0</v>
      </c>
      <c r="H231" s="161">
        <f>VLOOKUP(B231,'Full FBS'!$B$18:$M$2049,7,0)</f>
        <v>0</v>
      </c>
      <c r="I231" s="161">
        <f>VLOOKUP(B231,'Full FBS'!$B$18:$M$2049,8,0)</f>
        <v>0</v>
      </c>
      <c r="J231" s="161">
        <f>VLOOKUP(B231,'Full FBS'!$B$18:$M$2049,9,0)</f>
        <v>0</v>
      </c>
      <c r="K231" s="161">
        <f>VLOOKUP(B231,'Full FBS'!$B$18:$M$2049,10,0)</f>
        <v>6</v>
      </c>
      <c r="L231" s="161">
        <f>VLOOKUP(B231,'Full FBS'!$B$18:$M$2049,11,0)</f>
        <v>66</v>
      </c>
      <c r="M231" s="161">
        <f>VLOOKUP(B231,'Full FBS'!$B$18:$M$2049,12,0)</f>
        <v>1</v>
      </c>
      <c r="N231" s="153">
        <f>SUM(G231*$D$8+H231*$D$5+I231*$D$9+J231*$D$6+K231*$D$11+L231*$D$10+M231*$D$7)</f>
        <v>15.600000000000001</v>
      </c>
      <c r="O231" s="166">
        <f>VLOOKUP(B231, 'Full FBS'!$B$18:$P$2049, 14, FALSE)</f>
        <v>1</v>
      </c>
      <c r="P231" s="170">
        <f>SUM((((I231+L231)/1100*0.3)+(J231+M231)/12*0.35)+(K231/70)*0.35)*100</f>
        <v>7.7166666666666659</v>
      </c>
      <c r="Q231" s="29"/>
      <c r="R231" s="14"/>
      <c r="S231" s="14"/>
      <c r="T231" s="14"/>
      <c r="U231" s="14"/>
    </row>
    <row r="232" spans="1:21" ht="13.5" customHeight="1">
      <c r="A232" s="154">
        <f>RANK(N232,$N$18:$N$423)</f>
        <v>215</v>
      </c>
      <c r="B232" s="148" t="s">
        <v>1210</v>
      </c>
      <c r="C232" s="148" t="s">
        <v>1914</v>
      </c>
      <c r="D232" s="149" t="s">
        <v>42</v>
      </c>
      <c r="E232" s="149" t="s">
        <v>38</v>
      </c>
      <c r="F232" s="149" t="s">
        <v>1966</v>
      </c>
      <c r="G232" s="161">
        <f>VLOOKUP(B232,'Full FBS'!$B$18:$M$2049,6,0)</f>
        <v>0</v>
      </c>
      <c r="H232" s="161">
        <f>VLOOKUP(B232,'Full FBS'!$B$18:$M$2049,7,0)</f>
        <v>0</v>
      </c>
      <c r="I232" s="161">
        <f>VLOOKUP(B232,'Full FBS'!$B$18:$M$2049,8,0)</f>
        <v>0</v>
      </c>
      <c r="J232" s="161">
        <f>VLOOKUP(B232,'Full FBS'!$B$18:$M$2049,9,0)</f>
        <v>0</v>
      </c>
      <c r="K232" s="161">
        <f>VLOOKUP(B232,'Full FBS'!$B$18:$M$2049,10,0)</f>
        <v>7</v>
      </c>
      <c r="L232" s="161">
        <f>VLOOKUP(B232,'Full FBS'!$B$18:$M$2049,11,0)</f>
        <v>55</v>
      </c>
      <c r="M232" s="161">
        <f>VLOOKUP(B232,'Full FBS'!$B$18:$M$2049,12,0)</f>
        <v>1</v>
      </c>
      <c r="N232" s="153">
        <f>SUM(G232*$D$8+H232*$D$5+I232*$D$9+J232*$D$6+K232*$D$11+L232*$D$10+M232*$D$7)</f>
        <v>15</v>
      </c>
      <c r="O232" s="166">
        <f>VLOOKUP(B232, 'Full FBS'!$B$18:$P$2049, 14, FALSE)</f>
        <v>1</v>
      </c>
      <c r="P232" s="170">
        <f>SUM((((I232+L232)/1100*0.3)+(J232+M232)/12*0.35)+(K232/70)*0.35)*100</f>
        <v>7.9166666666666661</v>
      </c>
      <c r="Q232" s="29"/>
      <c r="R232" s="14"/>
      <c r="S232" s="14"/>
      <c r="T232" s="14"/>
      <c r="U232" s="14"/>
    </row>
    <row r="233" spans="1:21" ht="13.5" customHeight="1">
      <c r="A233" s="154">
        <f>RANK(N233,$N$18:$N$423)</f>
        <v>215</v>
      </c>
      <c r="B233" s="148" t="s">
        <v>788</v>
      </c>
      <c r="C233" s="148" t="s">
        <v>1937</v>
      </c>
      <c r="D233" s="149" t="s">
        <v>42</v>
      </c>
      <c r="E233" s="149" t="s">
        <v>34</v>
      </c>
      <c r="F233" s="149" t="s">
        <v>35</v>
      </c>
      <c r="G233" s="161">
        <f>VLOOKUP(B233,'Full FBS'!$B$18:$M$2049,6,0)</f>
        <v>0</v>
      </c>
      <c r="H233" s="161">
        <f>VLOOKUP(B233,'Full FBS'!$B$18:$M$2049,7,0)</f>
        <v>0</v>
      </c>
      <c r="I233" s="161">
        <f>VLOOKUP(B233,'Full FBS'!$B$18:$M$2049,8,0)</f>
        <v>0</v>
      </c>
      <c r="J233" s="161">
        <f>VLOOKUP(B233,'Full FBS'!$B$18:$M$2049,9,0)</f>
        <v>0</v>
      </c>
      <c r="K233" s="161">
        <f>VLOOKUP(B233,'Full FBS'!$B$18:$M$2049,10,0)</f>
        <v>6</v>
      </c>
      <c r="L233" s="161">
        <f>VLOOKUP(B233,'Full FBS'!$B$18:$M$2049,11,0)</f>
        <v>60</v>
      </c>
      <c r="M233" s="161">
        <f>VLOOKUP(B233,'Full FBS'!$B$18:$M$2049,12,0)</f>
        <v>1</v>
      </c>
      <c r="N233" s="153">
        <f>SUM(G233*$D$8+H233*$D$5+I233*$D$9+J233*$D$6+K233*$D$11+L233*$D$10+M233*$D$7)</f>
        <v>15</v>
      </c>
      <c r="O233" s="166">
        <f>VLOOKUP(B233, 'Full FBS'!$B$18:$P$2049, 14, FALSE)</f>
        <v>1</v>
      </c>
      <c r="P233" s="170">
        <f>SUM((((I233+L233)/1100*0.3)+(J233+M233)/12*0.35)+(K233/70)*0.35)*100</f>
        <v>7.5530303030303028</v>
      </c>
      <c r="Q233" s="29"/>
      <c r="R233" s="14"/>
      <c r="S233" s="14"/>
      <c r="T233" s="14"/>
      <c r="U233" s="14"/>
    </row>
    <row r="234" spans="1:21" ht="13.5" customHeight="1">
      <c r="A234" s="154">
        <f>RANK(N234,$N$18:$N$423)</f>
        <v>217</v>
      </c>
      <c r="B234" s="148" t="s">
        <v>833</v>
      </c>
      <c r="C234" s="148" t="s">
        <v>1944</v>
      </c>
      <c r="D234" s="149" t="s">
        <v>42</v>
      </c>
      <c r="E234" s="149" t="s">
        <v>38</v>
      </c>
      <c r="F234" s="149" t="s">
        <v>1966</v>
      </c>
      <c r="G234" s="161">
        <f>VLOOKUP(B234,'Full FBS'!$B$18:$M$2049,6,0)</f>
        <v>0</v>
      </c>
      <c r="H234" s="161">
        <f>VLOOKUP(B234,'Full FBS'!$B$18:$M$2049,7,0)</f>
        <v>0</v>
      </c>
      <c r="I234" s="161">
        <f>VLOOKUP(B234,'Full FBS'!$B$18:$M$2049,8,0)</f>
        <v>0</v>
      </c>
      <c r="J234" s="161">
        <f>VLOOKUP(B234,'Full FBS'!$B$18:$M$2049,9,0)</f>
        <v>0</v>
      </c>
      <c r="K234" s="161">
        <f>VLOOKUP(B234,'Full FBS'!$B$18:$M$2049,10,0)</f>
        <v>7</v>
      </c>
      <c r="L234" s="161">
        <f>VLOOKUP(B234,'Full FBS'!$B$18:$M$2049,11,0)</f>
        <v>54</v>
      </c>
      <c r="M234" s="161">
        <f>VLOOKUP(B234,'Full FBS'!$B$18:$M$2049,12,0)</f>
        <v>1</v>
      </c>
      <c r="N234" s="153">
        <f>SUM(G234*$D$8+H234*$D$5+I234*$D$9+J234*$D$6+K234*$D$11+L234*$D$10+M234*$D$7)</f>
        <v>14.9</v>
      </c>
      <c r="O234" s="166">
        <f>VLOOKUP(B234, 'Full FBS'!$B$18:$P$2049, 14, FALSE)</f>
        <v>1</v>
      </c>
      <c r="P234" s="170">
        <f>SUM((((I234+L234)/1100*0.3)+(J234+M234)/12*0.35)+(K234/70)*0.35)*100</f>
        <v>7.8893939393939378</v>
      </c>
      <c r="Q234" s="29"/>
      <c r="R234" s="14"/>
      <c r="S234" s="14"/>
      <c r="T234" s="14"/>
      <c r="U234" s="14"/>
    </row>
    <row r="235" spans="1:21" ht="13.5" customHeight="1">
      <c r="A235" s="154">
        <f>RANK(N235,$N$18:$N$423)</f>
        <v>218</v>
      </c>
      <c r="B235" s="148" t="s">
        <v>1354</v>
      </c>
      <c r="C235" s="148" t="s">
        <v>1925</v>
      </c>
      <c r="D235" s="149" t="s">
        <v>42</v>
      </c>
      <c r="E235" s="149" t="s">
        <v>38</v>
      </c>
      <c r="F235" s="149" t="s">
        <v>48</v>
      </c>
      <c r="G235" s="161">
        <f>VLOOKUP(B235,'Full FBS'!$B$18:$M$2049,6,0)</f>
        <v>0</v>
      </c>
      <c r="H235" s="161">
        <f>VLOOKUP(B235,'Full FBS'!$B$18:$M$2049,7,0)</f>
        <v>0</v>
      </c>
      <c r="I235" s="161">
        <f>VLOOKUP(B235,'Full FBS'!$B$18:$M$2049,8,0)</f>
        <v>0</v>
      </c>
      <c r="J235" s="161">
        <f>VLOOKUP(B235,'Full FBS'!$B$18:$M$2049,9,0)</f>
        <v>0</v>
      </c>
      <c r="K235" s="161">
        <f>VLOOKUP(B235,'Full FBS'!$B$18:$M$2049,10,0)</f>
        <v>5</v>
      </c>
      <c r="L235" s="161">
        <f>VLOOKUP(B235,'Full FBS'!$B$18:$M$2049,11,0)</f>
        <v>62</v>
      </c>
      <c r="M235" s="161">
        <f>VLOOKUP(B235,'Full FBS'!$B$18:$M$2049,12,0)</f>
        <v>1</v>
      </c>
      <c r="N235" s="153">
        <f>SUM(G235*$D$8+H235*$D$5+I235*$D$9+J235*$D$6+K235*$D$11+L235*$D$10+M235*$D$7)</f>
        <v>14.7</v>
      </c>
      <c r="O235" s="166">
        <f>VLOOKUP(B235, 'Full FBS'!$B$18:$P$2049, 14, FALSE)</f>
        <v>1</v>
      </c>
      <c r="P235" s="170">
        <f>SUM((((I235+L235)/1100*0.3)+(J235+M235)/12*0.35)+(K235/70)*0.35)*100</f>
        <v>7.1075757575757574</v>
      </c>
      <c r="Q235" s="29"/>
      <c r="R235" s="14"/>
      <c r="S235" s="14"/>
      <c r="T235" s="14"/>
      <c r="U235" s="14"/>
    </row>
    <row r="236" spans="1:21" ht="13.5" customHeight="1">
      <c r="A236" s="154">
        <f>RANK(N236,$N$18:$N$423)</f>
        <v>219</v>
      </c>
      <c r="B236" s="148" t="s">
        <v>993</v>
      </c>
      <c r="C236" s="148" t="s">
        <v>1934</v>
      </c>
      <c r="D236" s="149" t="s">
        <v>42</v>
      </c>
      <c r="E236" s="149" t="s">
        <v>34</v>
      </c>
      <c r="F236" s="149" t="s">
        <v>37</v>
      </c>
      <c r="G236" s="161">
        <f>VLOOKUP(B236,'Full FBS'!$B$18:$M$2049,6,0)</f>
        <v>0</v>
      </c>
      <c r="H236" s="161">
        <f>VLOOKUP(B236,'Full FBS'!$B$18:$M$2049,7,0)</f>
        <v>0</v>
      </c>
      <c r="I236" s="161">
        <f>VLOOKUP(B236,'Full FBS'!$B$18:$M$2049,8,0)</f>
        <v>0</v>
      </c>
      <c r="J236" s="161">
        <f>VLOOKUP(B236,'Full FBS'!$B$18:$M$2049,9,0)</f>
        <v>0</v>
      </c>
      <c r="K236" s="161">
        <f>VLOOKUP(B236,'Full FBS'!$B$18:$M$2049,10,0)</f>
        <v>6</v>
      </c>
      <c r="L236" s="161">
        <f>VLOOKUP(B236,'Full FBS'!$B$18:$M$2049,11,0)</f>
        <v>53</v>
      </c>
      <c r="M236" s="161">
        <f>VLOOKUP(B236,'Full FBS'!$B$18:$M$2049,12,0)</f>
        <v>1</v>
      </c>
      <c r="N236" s="153">
        <f>SUM(G236*$D$8+H236*$D$5+I236*$D$9+J236*$D$6+K236*$D$11+L236*$D$10+M236*$D$7)</f>
        <v>14.3</v>
      </c>
      <c r="O236" s="166">
        <f>VLOOKUP(B236, 'Full FBS'!$B$18:$P$2049, 14, FALSE)</f>
        <v>1</v>
      </c>
      <c r="P236" s="170">
        <f>SUM((((I236+L236)/1100*0.3)+(J236+M236)/12*0.35)+(K236/70)*0.35)*100</f>
        <v>7.3621212121212114</v>
      </c>
      <c r="Q236" s="29"/>
      <c r="R236" s="14"/>
      <c r="S236" s="14"/>
      <c r="T236" s="14"/>
      <c r="U236" s="14"/>
    </row>
    <row r="237" spans="1:21" ht="13.5" customHeight="1">
      <c r="A237" s="154">
        <f>RANK(N237,$N$18:$N$423)</f>
        <v>219</v>
      </c>
      <c r="B237" s="148" t="s">
        <v>270</v>
      </c>
      <c r="C237" s="148" t="s">
        <v>408</v>
      </c>
      <c r="D237" s="149" t="s">
        <v>42</v>
      </c>
      <c r="E237" s="149" t="s">
        <v>34</v>
      </c>
      <c r="F237" s="149" t="s">
        <v>37</v>
      </c>
      <c r="G237" s="161">
        <f>VLOOKUP(B237,'Full FBS'!$B$18:$M$2049,6,0)</f>
        <v>0</v>
      </c>
      <c r="H237" s="161">
        <f>VLOOKUP(B237,'Full FBS'!$B$18:$M$2049,7,0)</f>
        <v>0</v>
      </c>
      <c r="I237" s="161">
        <f>VLOOKUP(B237,'Full FBS'!$B$18:$M$2049,8,0)</f>
        <v>0</v>
      </c>
      <c r="J237" s="161">
        <f>VLOOKUP(B237,'Full FBS'!$B$18:$M$2049,9,0)</f>
        <v>0</v>
      </c>
      <c r="K237" s="161">
        <f>VLOOKUP(B237,'Full FBS'!$B$18:$M$2049,10,0)</f>
        <v>8</v>
      </c>
      <c r="L237" s="161">
        <f>VLOOKUP(B237,'Full FBS'!$B$18:$M$2049,11,0)</f>
        <v>103</v>
      </c>
      <c r="M237" s="161">
        <f>VLOOKUP(B237,'Full FBS'!$B$18:$M$2049,12,0)</f>
        <v>0</v>
      </c>
      <c r="N237" s="153">
        <f>SUM(G237*$D$8+H237*$D$5+I237*$D$9+J237*$D$6+K237*$D$11+L237*$D$10+M237*$D$7)</f>
        <v>14.3</v>
      </c>
      <c r="O237" s="166">
        <f>VLOOKUP(B237, 'Full FBS'!$B$18:$P$2049, 14, FALSE)</f>
        <v>1</v>
      </c>
      <c r="P237" s="170">
        <f>SUM((((I237+L237)/1100*0.3)+(J237+M237)/12*0.35)+(K237/70)*0.35)*100</f>
        <v>6.8090909090909086</v>
      </c>
      <c r="Q237" s="29"/>
      <c r="R237" s="14"/>
      <c r="S237" s="14"/>
      <c r="T237" s="14"/>
      <c r="U237" s="14"/>
    </row>
    <row r="238" spans="1:21" ht="13.5" customHeight="1">
      <c r="A238" s="154">
        <f>RANK(N238,$N$18:$N$423)</f>
        <v>221</v>
      </c>
      <c r="B238" s="148" t="s">
        <v>760</v>
      </c>
      <c r="C238" s="148" t="s">
        <v>1933</v>
      </c>
      <c r="D238" s="149" t="s">
        <v>42</v>
      </c>
      <c r="E238" s="149" t="s">
        <v>38</v>
      </c>
      <c r="F238" s="149" t="s">
        <v>48</v>
      </c>
      <c r="G238" s="161">
        <f>VLOOKUP(B238,'Full FBS'!$B$18:$M$2049,6,0)</f>
        <v>0</v>
      </c>
      <c r="H238" s="161">
        <f>VLOOKUP(B238,'Full FBS'!$B$18:$M$2049,7,0)</f>
        <v>0</v>
      </c>
      <c r="I238" s="161">
        <f>VLOOKUP(B238,'Full FBS'!$B$18:$M$2049,8,0)</f>
        <v>0</v>
      </c>
      <c r="J238" s="161">
        <f>VLOOKUP(B238,'Full FBS'!$B$18:$M$2049,9,0)</f>
        <v>0</v>
      </c>
      <c r="K238" s="161">
        <f>VLOOKUP(B238,'Full FBS'!$B$18:$M$2049,10,0)</f>
        <v>9</v>
      </c>
      <c r="L238" s="161">
        <f>VLOOKUP(B238,'Full FBS'!$B$18:$M$2049,11,0)</f>
        <v>96</v>
      </c>
      <c r="M238" s="161">
        <f>VLOOKUP(B238,'Full FBS'!$B$18:$M$2049,12,0)</f>
        <v>0</v>
      </c>
      <c r="N238" s="153">
        <f>SUM(G238*$D$8+H238*$D$5+I238*$D$9+J238*$D$6+K238*$D$11+L238*$D$10+M238*$D$7)</f>
        <v>14.100000000000001</v>
      </c>
      <c r="O238" s="166">
        <f>VLOOKUP(B238, 'Full FBS'!$B$18:$P$2049, 14, FALSE)</f>
        <v>1</v>
      </c>
      <c r="P238" s="170">
        <f>SUM((((I238+L238)/1100*0.3)+(J238+M238)/12*0.35)+(K238/70)*0.35)*100</f>
        <v>7.1181818181818182</v>
      </c>
      <c r="Q238" s="29"/>
      <c r="R238" s="14"/>
      <c r="S238" s="14"/>
      <c r="T238" s="14"/>
      <c r="U238" s="14"/>
    </row>
    <row r="239" spans="1:21" ht="13.5" customHeight="1">
      <c r="A239" s="154">
        <f>RANK(N239,$N$18:$N$423)</f>
        <v>222</v>
      </c>
      <c r="B239" s="148" t="s">
        <v>1842</v>
      </c>
      <c r="C239" s="148" t="s">
        <v>62</v>
      </c>
      <c r="D239" s="149" t="s">
        <v>42</v>
      </c>
      <c r="E239" s="149" t="s">
        <v>36</v>
      </c>
      <c r="F239" s="149" t="s">
        <v>47</v>
      </c>
      <c r="G239" s="161">
        <f>VLOOKUP(B239,'Full FBS'!$B$18:$M$2049,6,0)</f>
        <v>0</v>
      </c>
      <c r="H239" s="161">
        <f>VLOOKUP(B239,'Full FBS'!$B$18:$M$2049,7,0)</f>
        <v>0</v>
      </c>
      <c r="I239" s="161">
        <f>VLOOKUP(B239,'Full FBS'!$B$18:$M$2049,8,0)</f>
        <v>0</v>
      </c>
      <c r="J239" s="161">
        <f>VLOOKUP(B239,'Full FBS'!$B$18:$M$2049,9,0)</f>
        <v>0</v>
      </c>
      <c r="K239" s="161">
        <f>VLOOKUP(B239,'Full FBS'!$B$18:$M$2049,10,0)</f>
        <v>10</v>
      </c>
      <c r="L239" s="161">
        <f>VLOOKUP(B239,'Full FBS'!$B$18:$M$2049,11,0)</f>
        <v>91</v>
      </c>
      <c r="M239" s="161">
        <f>VLOOKUP(B239,'Full FBS'!$B$18:$M$2049,12,0)</f>
        <v>0</v>
      </c>
      <c r="N239" s="153">
        <f>SUM(G239*$D$8+H239*$D$5+I239*$D$9+J239*$D$6+K239*$D$11+L239*$D$10+M239*$D$7)</f>
        <v>14.1</v>
      </c>
      <c r="O239" s="166">
        <f>VLOOKUP(B239, 'Full FBS'!$B$18:$P$2049, 14, FALSE)</f>
        <v>1</v>
      </c>
      <c r="P239" s="170">
        <f>SUM((((I239+L239)/1100*0.3)+(J239+M239)/12*0.35)+(K239/70)*0.35)*100</f>
        <v>7.4818181818181815</v>
      </c>
      <c r="Q239" s="29"/>
      <c r="R239" s="14"/>
      <c r="S239" s="14"/>
      <c r="T239" s="14"/>
      <c r="U239" s="14"/>
    </row>
    <row r="240" spans="1:21" ht="13.5" customHeight="1">
      <c r="A240" s="154">
        <f>RANK(N240,$N$18:$N$423)</f>
        <v>223</v>
      </c>
      <c r="B240" s="148" t="s">
        <v>1385</v>
      </c>
      <c r="C240" s="148" t="s">
        <v>1928</v>
      </c>
      <c r="D240" s="149" t="s">
        <v>42</v>
      </c>
      <c r="E240" s="149" t="s">
        <v>38</v>
      </c>
      <c r="F240" s="149" t="s">
        <v>41</v>
      </c>
      <c r="G240" s="161">
        <f>VLOOKUP(B240,'Full FBS'!$B$18:$M$2049,6,0)</f>
        <v>0</v>
      </c>
      <c r="H240" s="161">
        <f>VLOOKUP(B240,'Full FBS'!$B$18:$M$2049,7,0)</f>
        <v>0</v>
      </c>
      <c r="I240" s="161">
        <f>VLOOKUP(B240,'Full FBS'!$B$18:$M$2049,8,0)</f>
        <v>0</v>
      </c>
      <c r="J240" s="161">
        <f>VLOOKUP(B240,'Full FBS'!$B$18:$M$2049,9,0)</f>
        <v>0</v>
      </c>
      <c r="K240" s="161">
        <f>VLOOKUP(B240,'Full FBS'!$B$18:$M$2049,10,0)</f>
        <v>4</v>
      </c>
      <c r="L240" s="161">
        <f>VLOOKUP(B240,'Full FBS'!$B$18:$M$2049,11,0)</f>
        <v>51</v>
      </c>
      <c r="M240" s="161">
        <f>VLOOKUP(B240,'Full FBS'!$B$18:$M$2049,12,0)</f>
        <v>1</v>
      </c>
      <c r="N240" s="153">
        <f>SUM(G240*$D$8+H240*$D$5+I240*$D$9+J240*$D$6+K240*$D$11+L240*$D$10+M240*$D$7)</f>
        <v>13.100000000000001</v>
      </c>
      <c r="O240" s="166">
        <f>VLOOKUP(B240, 'Full FBS'!$B$18:$P$2049, 14, FALSE)</f>
        <v>1</v>
      </c>
      <c r="P240" s="170">
        <f>SUM((((I240+L240)/1100*0.3)+(J240+M240)/12*0.35)+(K240/70)*0.35)*100</f>
        <v>6.3075757575757567</v>
      </c>
      <c r="Q240" s="29"/>
      <c r="R240" s="14"/>
      <c r="S240" s="14"/>
      <c r="T240" s="14"/>
      <c r="U240" s="14"/>
    </row>
    <row r="241" spans="1:21" ht="13.5" customHeight="1">
      <c r="A241" s="154">
        <f>RANK(N241,$N$18:$N$423)</f>
        <v>224</v>
      </c>
      <c r="B241" s="148" t="s">
        <v>1814</v>
      </c>
      <c r="C241" s="148" t="s">
        <v>60</v>
      </c>
      <c r="D241" s="149" t="s">
        <v>42</v>
      </c>
      <c r="E241" s="149" t="s">
        <v>36</v>
      </c>
      <c r="F241" s="149" t="s">
        <v>337</v>
      </c>
      <c r="G241" s="161">
        <f>VLOOKUP(B241,'Full FBS'!$B$18:$M$2049,6,0)</f>
        <v>0</v>
      </c>
      <c r="H241" s="161">
        <f>VLOOKUP(B241,'Full FBS'!$B$18:$M$2049,7,0)</f>
        <v>0</v>
      </c>
      <c r="I241" s="161">
        <f>VLOOKUP(B241,'Full FBS'!$B$18:$M$2049,8,0)</f>
        <v>0</v>
      </c>
      <c r="J241" s="161">
        <f>VLOOKUP(B241,'Full FBS'!$B$18:$M$2049,9,0)</f>
        <v>0</v>
      </c>
      <c r="K241" s="161">
        <f>VLOOKUP(B241,'Full FBS'!$B$18:$M$2049,10,0)</f>
        <v>5</v>
      </c>
      <c r="L241" s="161">
        <f>VLOOKUP(B241,'Full FBS'!$B$18:$M$2049,11,0)</f>
        <v>41</v>
      </c>
      <c r="M241" s="161">
        <f>VLOOKUP(B241,'Full FBS'!$B$18:$M$2049,12,0)</f>
        <v>1</v>
      </c>
      <c r="N241" s="153">
        <f>SUM(G241*$D$8+H241*$D$5+I241*$D$9+J241*$D$6+K241*$D$11+L241*$D$10+M241*$D$7)</f>
        <v>12.600000000000001</v>
      </c>
      <c r="O241" s="166">
        <f>VLOOKUP(B241, 'Full FBS'!$B$18:$P$2049, 14, FALSE)</f>
        <v>1</v>
      </c>
      <c r="P241" s="170">
        <f>SUM((((I241+L241)/1100*0.3)+(J241+M241)/12*0.35)+(K241/70)*0.35)*100</f>
        <v>6.5348484848484834</v>
      </c>
      <c r="Q241" s="29"/>
      <c r="R241" s="14"/>
      <c r="S241" s="14"/>
      <c r="T241" s="14"/>
      <c r="U241" s="14"/>
    </row>
    <row r="242" spans="1:21" ht="13.5" customHeight="1">
      <c r="A242" s="154">
        <f>RANK(N242,$N$18:$N$423)</f>
        <v>225</v>
      </c>
      <c r="B242" s="148" t="s">
        <v>1517</v>
      </c>
      <c r="C242" s="148" t="s">
        <v>423</v>
      </c>
      <c r="D242" s="149" t="s">
        <v>42</v>
      </c>
      <c r="E242" s="149" t="s">
        <v>38</v>
      </c>
      <c r="F242" s="149" t="s">
        <v>337</v>
      </c>
      <c r="G242" s="161">
        <f>VLOOKUP(B242,'Full FBS'!$B$18:$M$2049,6,0)</f>
        <v>0</v>
      </c>
      <c r="H242" s="161">
        <f>VLOOKUP(B242,'Full FBS'!$B$18:$M$2049,7,0)</f>
        <v>0</v>
      </c>
      <c r="I242" s="161">
        <f>VLOOKUP(B242,'Full FBS'!$B$18:$M$2049,8,0)</f>
        <v>0</v>
      </c>
      <c r="J242" s="161">
        <f>VLOOKUP(B242,'Full FBS'!$B$18:$M$2049,9,0)</f>
        <v>0</v>
      </c>
      <c r="K242" s="161">
        <f>VLOOKUP(B242,'Full FBS'!$B$18:$M$2049,10,0)</f>
        <v>8</v>
      </c>
      <c r="L242" s="161">
        <f>VLOOKUP(B242,'Full FBS'!$B$18:$M$2049,11,0)</f>
        <v>80</v>
      </c>
      <c r="M242" s="161">
        <f>VLOOKUP(B242,'Full FBS'!$B$18:$M$2049,12,0)</f>
        <v>0</v>
      </c>
      <c r="N242" s="153">
        <f>SUM(G242*$D$8+H242*$D$5+I242*$D$9+J242*$D$6+K242*$D$11+L242*$D$10+M242*$D$7)</f>
        <v>12</v>
      </c>
      <c r="O242" s="166">
        <f>VLOOKUP(B242, 'Full FBS'!$B$18:$P$2049, 14, FALSE)</f>
        <v>1</v>
      </c>
      <c r="P242" s="170">
        <f>SUM((((I242+L242)/1100*0.3)+(J242+M242)/12*0.35)+(K242/70)*0.35)*100</f>
        <v>6.1818181818181817</v>
      </c>
      <c r="Q242" s="29"/>
      <c r="R242" s="14"/>
      <c r="S242" s="14"/>
      <c r="T242" s="14"/>
      <c r="U242" s="14"/>
    </row>
    <row r="243" spans="1:21" ht="13.5" customHeight="1">
      <c r="A243" s="154">
        <f>RANK(N243,$N$18:$N$423)</f>
        <v>226</v>
      </c>
      <c r="B243" s="148" t="s">
        <v>1815</v>
      </c>
      <c r="C243" s="148" t="s">
        <v>60</v>
      </c>
      <c r="D243" s="149" t="s">
        <v>42</v>
      </c>
      <c r="E243" s="149" t="s">
        <v>34</v>
      </c>
      <c r="F243" s="149" t="s">
        <v>337</v>
      </c>
      <c r="G243" s="161">
        <f>VLOOKUP(B243,'Full FBS'!$B$18:$M$2049,6,0)</f>
        <v>0</v>
      </c>
      <c r="H243" s="161">
        <f>VLOOKUP(B243,'Full FBS'!$B$18:$M$2049,7,0)</f>
        <v>0</v>
      </c>
      <c r="I243" s="161">
        <f>VLOOKUP(B243,'Full FBS'!$B$18:$M$2049,8,0)</f>
        <v>0</v>
      </c>
      <c r="J243" s="161">
        <f>VLOOKUP(B243,'Full FBS'!$B$18:$M$2049,9,0)</f>
        <v>0</v>
      </c>
      <c r="K243" s="161">
        <f>VLOOKUP(B243,'Full FBS'!$B$18:$M$2049,10,0)</f>
        <v>4</v>
      </c>
      <c r="L243" s="161">
        <f>VLOOKUP(B243,'Full FBS'!$B$18:$M$2049,11,0)</f>
        <v>31</v>
      </c>
      <c r="M243" s="161">
        <f>VLOOKUP(B243,'Full FBS'!$B$18:$M$2049,12,0)</f>
        <v>1</v>
      </c>
      <c r="N243" s="153">
        <f>SUM(G243*$D$8+H243*$D$5+I243*$D$9+J243*$D$6+K243*$D$11+L243*$D$10+M243*$D$7)</f>
        <v>11.1</v>
      </c>
      <c r="O243" s="166">
        <f>VLOOKUP(B243, 'Full FBS'!$B$18:$P$2049, 14, FALSE)</f>
        <v>1</v>
      </c>
      <c r="P243" s="170">
        <f>SUM((((I243+L243)/1100*0.3)+(J243+M243)/12*0.35)+(K243/70)*0.35)*100</f>
        <v>5.7621212121212118</v>
      </c>
      <c r="Q243" s="29"/>
      <c r="R243" s="14"/>
      <c r="S243" s="14"/>
      <c r="T243" s="14"/>
      <c r="U243" s="14"/>
    </row>
    <row r="244" spans="1:21" ht="13.5" customHeight="1">
      <c r="A244" s="154">
        <f>RANK(N244,$N$18:$N$423)</f>
        <v>227</v>
      </c>
      <c r="B244" s="148" t="s">
        <v>559</v>
      </c>
      <c r="C244" s="148" t="s">
        <v>429</v>
      </c>
      <c r="D244" s="149" t="s">
        <v>42</v>
      </c>
      <c r="E244" s="149" t="s">
        <v>38</v>
      </c>
      <c r="F244" s="149" t="s">
        <v>336</v>
      </c>
      <c r="G244" s="161">
        <f>VLOOKUP(B244,'Full FBS'!$B$18:$M$2049,6,0)</f>
        <v>0</v>
      </c>
      <c r="H244" s="161">
        <f>VLOOKUP(B244,'Full FBS'!$B$18:$M$2049,7,0)</f>
        <v>0</v>
      </c>
      <c r="I244" s="161">
        <f>VLOOKUP(B244,'Full FBS'!$B$18:$M$2049,8,0)</f>
        <v>0</v>
      </c>
      <c r="J244" s="161">
        <f>VLOOKUP(B244,'Full FBS'!$B$18:$M$2049,9,0)</f>
        <v>0</v>
      </c>
      <c r="K244" s="161">
        <f>VLOOKUP(B244,'Full FBS'!$B$18:$M$2049,10,0)</f>
        <v>7</v>
      </c>
      <c r="L244" s="161">
        <f>VLOOKUP(B244,'Full FBS'!$B$18:$M$2049,11,0)</f>
        <v>62</v>
      </c>
      <c r="M244" s="161">
        <f>VLOOKUP(B244,'Full FBS'!$B$18:$M$2049,12,0)</f>
        <v>0</v>
      </c>
      <c r="N244" s="153">
        <f>SUM(G244*$D$8+H244*$D$5+I244*$D$9+J244*$D$6+K244*$D$11+L244*$D$10+M244*$D$7)</f>
        <v>9.6999999999999993</v>
      </c>
      <c r="O244" s="166">
        <f>VLOOKUP(B244, 'Full FBS'!$B$18:$P$2049, 14, FALSE)</f>
        <v>1</v>
      </c>
      <c r="P244" s="170">
        <f>SUM((((I244+L244)/1100*0.3)+(J244+M244)/12*0.35)+(K244/70)*0.35)*100</f>
        <v>5.1909090909090905</v>
      </c>
      <c r="Q244" s="29"/>
      <c r="R244" s="14"/>
      <c r="S244" s="14"/>
      <c r="T244" s="14"/>
      <c r="U244" s="14"/>
    </row>
    <row r="245" spans="1:21" ht="13.5" customHeight="1">
      <c r="A245" s="154">
        <f>RANK(N245,$N$18:$N$423)</f>
        <v>228</v>
      </c>
      <c r="B245" s="148" t="s">
        <v>1077</v>
      </c>
      <c r="C245" s="148" t="s">
        <v>1039</v>
      </c>
      <c r="D245" s="149" t="s">
        <v>42</v>
      </c>
      <c r="E245" s="149" t="s">
        <v>38</v>
      </c>
      <c r="F245" s="149" t="s">
        <v>35</v>
      </c>
      <c r="G245" s="161">
        <f>VLOOKUP(B245,'Full FBS'!$B$18:$M$2049,6,0)</f>
        <v>0</v>
      </c>
      <c r="H245" s="161">
        <f>VLOOKUP(B245,'Full FBS'!$B$18:$M$2049,7,0)</f>
        <v>0</v>
      </c>
      <c r="I245" s="161">
        <f>VLOOKUP(B245,'Full FBS'!$B$18:$M$2049,8,0)</f>
        <v>0</v>
      </c>
      <c r="J245" s="161">
        <f>VLOOKUP(B245,'Full FBS'!$B$18:$M$2049,9,0)</f>
        <v>0</v>
      </c>
      <c r="K245" s="161">
        <f>VLOOKUP(B245,'Full FBS'!$B$18:$M$2049,10,0)</f>
        <v>3</v>
      </c>
      <c r="L245" s="161">
        <f>VLOOKUP(B245,'Full FBS'!$B$18:$M$2049,11,0)</f>
        <v>39</v>
      </c>
      <c r="M245" s="161">
        <f>VLOOKUP(B245,'Full FBS'!$B$18:$M$2049,12,0)</f>
        <v>0</v>
      </c>
      <c r="N245" s="153">
        <f>SUM(G245*$D$8+H245*$D$5+I245*$D$9+J245*$D$6+K245*$D$11+L245*$D$10+M245*$D$7)</f>
        <v>5.4</v>
      </c>
      <c r="O245" s="166">
        <f>VLOOKUP(B245, 'Full FBS'!$B$18:$P$2049, 14, FALSE)</f>
        <v>1</v>
      </c>
      <c r="P245" s="170">
        <f>SUM((((I245+L245)/1100*0.3)+(J245+M245)/12*0.35)+(K245/70)*0.35)*100</f>
        <v>2.5636363636363639</v>
      </c>
      <c r="Q245" s="29"/>
      <c r="R245" s="14"/>
      <c r="S245" s="14"/>
      <c r="T245" s="14"/>
      <c r="U245" s="14"/>
    </row>
    <row r="246" spans="1:21" ht="13.5" customHeight="1">
      <c r="A246" s="154">
        <f>RANK(N246,$N$18:$N$423)</f>
        <v>229</v>
      </c>
      <c r="B246" s="148" t="s">
        <v>686</v>
      </c>
      <c r="C246" s="148" t="s">
        <v>1925</v>
      </c>
      <c r="D246" s="149" t="s">
        <v>42</v>
      </c>
      <c r="E246" s="149" t="s">
        <v>34</v>
      </c>
      <c r="F246" s="149" t="s">
        <v>48</v>
      </c>
      <c r="G246" s="161">
        <f>VLOOKUP(B246,'Full FBS'!$B$18:$M$2049,6,0)</f>
        <v>0</v>
      </c>
      <c r="H246" s="161">
        <f>VLOOKUP(B246,'Full FBS'!$B$18:$M$2049,7,0)</f>
        <v>0</v>
      </c>
      <c r="I246" s="161">
        <f>VLOOKUP(B246,'Full FBS'!$B$18:$M$2049,8,0)</f>
        <v>0</v>
      </c>
      <c r="J246" s="161">
        <f>VLOOKUP(B246,'Full FBS'!$B$18:$M$2049,9,0)</f>
        <v>0</v>
      </c>
      <c r="K246" s="161">
        <f>VLOOKUP(B246,'Full FBS'!$B$18:$M$2049,10,0)</f>
        <v>0</v>
      </c>
      <c r="L246" s="161">
        <f>VLOOKUP(B246,'Full FBS'!$B$18:$M$2049,11,0)</f>
        <v>0</v>
      </c>
      <c r="M246" s="161">
        <f>VLOOKUP(B246,'Full FBS'!$B$18:$M$2049,12,0)</f>
        <v>0</v>
      </c>
      <c r="N246" s="153">
        <f>SUM(G246*$D$8+H246*$D$5+I246*$D$9+J246*$D$6+K246*$D$11+L246*$D$10+M246*$D$7)</f>
        <v>0</v>
      </c>
      <c r="O246" s="166">
        <f>VLOOKUP(B246, 'Full FBS'!$B$18:$P$2049, 14, FALSE)</f>
        <v>1</v>
      </c>
      <c r="P246" s="170">
        <f>SUM((((I246+L246)/1100*0.3)+(J246+M246)/12*0.35)+(K246/70)*0.35)*100</f>
        <v>0</v>
      </c>
      <c r="Q246" s="29"/>
      <c r="R246" s="14"/>
      <c r="S246" s="14"/>
      <c r="T246" s="14"/>
      <c r="U246" s="14"/>
    </row>
    <row r="247" spans="1:21" ht="13.5" customHeight="1">
      <c r="A247" s="154">
        <f>RANK(N247,$N$18:$N$423)</f>
        <v>229</v>
      </c>
      <c r="B247" s="148" t="s">
        <v>2210</v>
      </c>
      <c r="C247" s="148" t="s">
        <v>449</v>
      </c>
      <c r="D247" s="149" t="s">
        <v>42</v>
      </c>
      <c r="E247" s="149" t="s">
        <v>34</v>
      </c>
      <c r="F247" s="149" t="s">
        <v>337</v>
      </c>
      <c r="G247" s="161">
        <f>VLOOKUP(B247,'Full FBS'!$B$18:$M$2049,6,0)</f>
        <v>0</v>
      </c>
      <c r="H247" s="161">
        <f>VLOOKUP(B247,'Full FBS'!$B$18:$M$2049,7,0)</f>
        <v>0</v>
      </c>
      <c r="I247" s="161">
        <f>VLOOKUP(B247,'Full FBS'!$B$18:$M$2049,8,0)</f>
        <v>0</v>
      </c>
      <c r="J247" s="161">
        <f>VLOOKUP(B247,'Full FBS'!$B$18:$M$2049,9,0)</f>
        <v>0</v>
      </c>
      <c r="K247" s="161">
        <f>VLOOKUP(B247,'Full FBS'!$B$18:$M$2049,10,0)</f>
        <v>0</v>
      </c>
      <c r="L247" s="161">
        <f>VLOOKUP(B247,'Full FBS'!$B$18:$M$2049,11,0)</f>
        <v>0</v>
      </c>
      <c r="M247" s="161">
        <f>VLOOKUP(B247,'Full FBS'!$B$18:$M$2049,12,0)</f>
        <v>0</v>
      </c>
      <c r="N247" s="153">
        <f>SUM(G247*$D$8+H247*$D$5+I247*$D$9+J247*$D$6+K247*$D$11+L247*$D$10+M247*$D$7)</f>
        <v>0</v>
      </c>
      <c r="O247" s="166">
        <f>VLOOKUP(B247, 'Full FBS'!$B$18:$P$2049, 14, FALSE)</f>
        <v>1</v>
      </c>
      <c r="P247" s="170">
        <f>SUM((((I247+L247)/1100*0.3)+(J247+M247)/12*0.35)+(K247/70)*0.35)*100</f>
        <v>0</v>
      </c>
      <c r="Q247" s="29"/>
      <c r="R247" s="14"/>
      <c r="S247" s="14"/>
      <c r="T247" s="14"/>
      <c r="U247" s="14"/>
    </row>
    <row r="248" spans="1:21" ht="13.5" customHeight="1">
      <c r="A248" s="154">
        <f>RANK(N248,$N$18:$N$423)</f>
        <v>229</v>
      </c>
      <c r="B248" s="148" t="s">
        <v>1084</v>
      </c>
      <c r="C248" s="148" t="s">
        <v>434</v>
      </c>
      <c r="D248" s="149" t="s">
        <v>42</v>
      </c>
      <c r="E248" s="149" t="s">
        <v>36</v>
      </c>
      <c r="F248" s="149" t="s">
        <v>41</v>
      </c>
      <c r="G248" s="161">
        <f>VLOOKUP(B248,'Full FBS'!$B$18:$M$2049,6,0)</f>
        <v>0</v>
      </c>
      <c r="H248" s="161">
        <f>VLOOKUP(B248,'Full FBS'!$B$18:$M$2049,7,0)</f>
        <v>0</v>
      </c>
      <c r="I248" s="161">
        <f>VLOOKUP(B248,'Full FBS'!$B$18:$M$2049,8,0)</f>
        <v>0</v>
      </c>
      <c r="J248" s="161">
        <f>VLOOKUP(B248,'Full FBS'!$B$18:$M$2049,9,0)</f>
        <v>0</v>
      </c>
      <c r="K248" s="161">
        <f>VLOOKUP(B248,'Full FBS'!$B$18:$M$2049,10,0)</f>
        <v>0</v>
      </c>
      <c r="L248" s="161">
        <f>VLOOKUP(B248,'Full FBS'!$B$18:$M$2049,11,0)</f>
        <v>0</v>
      </c>
      <c r="M248" s="161">
        <f>VLOOKUP(B248,'Full FBS'!$B$18:$M$2049,12,0)</f>
        <v>0</v>
      </c>
      <c r="N248" s="153">
        <f>SUM(G248*$D$8+H248*$D$5+I248*$D$9+J248*$D$6+K248*$D$11+L248*$D$10+M248*$D$7)</f>
        <v>0</v>
      </c>
      <c r="O248" s="166">
        <f>VLOOKUP(B248, 'Full FBS'!$B$18:$P$2049, 14, FALSE)</f>
        <v>1</v>
      </c>
      <c r="P248" s="170">
        <f>SUM((((I248+L248)/1100*0.3)+(J248+M248)/12*0.35)+(K248/70)*0.35)*100</f>
        <v>0</v>
      </c>
      <c r="Q248" s="29"/>
      <c r="R248" s="14"/>
      <c r="S248" s="14"/>
      <c r="T248" s="14"/>
      <c r="U248" s="14"/>
    </row>
    <row r="249" spans="1:21" ht="13.5" customHeight="1">
      <c r="A249" s="154">
        <f>RANK(N249,$N$18:$N$423)</f>
        <v>229</v>
      </c>
      <c r="B249" s="148" t="s">
        <v>1091</v>
      </c>
      <c r="C249" s="148" t="s">
        <v>405</v>
      </c>
      <c r="D249" s="149" t="s">
        <v>42</v>
      </c>
      <c r="E249" s="149" t="s">
        <v>38</v>
      </c>
      <c r="F249" s="149" t="s">
        <v>37</v>
      </c>
      <c r="G249" s="161">
        <f>VLOOKUP(B249,'Full FBS'!$B$18:$M$2049,6,0)</f>
        <v>0</v>
      </c>
      <c r="H249" s="161">
        <f>VLOOKUP(B249,'Full FBS'!$B$18:$M$2049,7,0)</f>
        <v>0</v>
      </c>
      <c r="I249" s="161">
        <f>VLOOKUP(B249,'Full FBS'!$B$18:$M$2049,8,0)</f>
        <v>0</v>
      </c>
      <c r="J249" s="161">
        <f>VLOOKUP(B249,'Full FBS'!$B$18:$M$2049,9,0)</f>
        <v>0</v>
      </c>
      <c r="K249" s="161">
        <f>VLOOKUP(B249,'Full FBS'!$B$18:$M$2049,10,0)</f>
        <v>0</v>
      </c>
      <c r="L249" s="161">
        <f>VLOOKUP(B249,'Full FBS'!$B$18:$M$2049,11,0)</f>
        <v>0</v>
      </c>
      <c r="M249" s="161">
        <f>VLOOKUP(B249,'Full FBS'!$B$18:$M$2049,12,0)</f>
        <v>0</v>
      </c>
      <c r="N249" s="153">
        <f>SUM(G249*$D$8+H249*$D$5+I249*$D$9+J249*$D$6+K249*$D$11+L249*$D$10+M249*$D$7)</f>
        <v>0</v>
      </c>
      <c r="O249" s="166">
        <f>VLOOKUP(B249, 'Full FBS'!$B$18:$P$2049, 14, FALSE)</f>
        <v>1</v>
      </c>
      <c r="P249" s="170">
        <f>SUM((((I249+L249)/1100*0.3)+(J249+M249)/12*0.35)+(K249/70)*0.35)*100</f>
        <v>0</v>
      </c>
      <c r="Q249" s="29"/>
      <c r="R249" s="14"/>
      <c r="S249" s="14"/>
      <c r="T249" s="14"/>
      <c r="U249" s="14"/>
    </row>
    <row r="250" spans="1:21" ht="13.5" customHeight="1">
      <c r="A250" s="154">
        <f>RANK(N250,$N$18:$N$423)</f>
        <v>229</v>
      </c>
      <c r="B250" s="148" t="s">
        <v>1095</v>
      </c>
      <c r="C250" s="148" t="s">
        <v>1905</v>
      </c>
      <c r="D250" s="149" t="s">
        <v>42</v>
      </c>
      <c r="E250" s="149" t="s">
        <v>38</v>
      </c>
      <c r="F250" s="149" t="s">
        <v>1966</v>
      </c>
      <c r="G250" s="161">
        <f>VLOOKUP(B250,'Full FBS'!$B$18:$M$2049,6,0)</f>
        <v>0</v>
      </c>
      <c r="H250" s="161">
        <f>VLOOKUP(B250,'Full FBS'!$B$18:$M$2049,7,0)</f>
        <v>0</v>
      </c>
      <c r="I250" s="161">
        <f>VLOOKUP(B250,'Full FBS'!$B$18:$M$2049,8,0)</f>
        <v>0</v>
      </c>
      <c r="J250" s="161">
        <f>VLOOKUP(B250,'Full FBS'!$B$18:$M$2049,9,0)</f>
        <v>0</v>
      </c>
      <c r="K250" s="161">
        <f>VLOOKUP(B250,'Full FBS'!$B$18:$M$2049,10,0)</f>
        <v>0</v>
      </c>
      <c r="L250" s="161">
        <f>VLOOKUP(B250,'Full FBS'!$B$18:$M$2049,11,0)</f>
        <v>0</v>
      </c>
      <c r="M250" s="161">
        <f>VLOOKUP(B250,'Full FBS'!$B$18:$M$2049,12,0)</f>
        <v>0</v>
      </c>
      <c r="N250" s="153">
        <f>SUM(G250*$D$8+H250*$D$5+I250*$D$9+J250*$D$6+K250*$D$11+L250*$D$10+M250*$D$7)</f>
        <v>0</v>
      </c>
      <c r="O250" s="166">
        <f>VLOOKUP(B250, 'Full FBS'!$B$18:$P$2049, 14, FALSE)</f>
        <v>1</v>
      </c>
      <c r="P250" s="170">
        <f>SUM((((I250+L250)/1100*0.3)+(J250+M250)/12*0.35)+(K250/70)*0.35)*100</f>
        <v>0</v>
      </c>
      <c r="Q250" s="29"/>
      <c r="R250" s="14"/>
      <c r="S250" s="14"/>
      <c r="T250" s="14"/>
      <c r="U250" s="14"/>
    </row>
    <row r="251" spans="1:21" ht="13.5" customHeight="1">
      <c r="A251" s="154">
        <f>RANK(N251,$N$18:$N$423)</f>
        <v>229</v>
      </c>
      <c r="B251" s="148" t="s">
        <v>1100</v>
      </c>
      <c r="C251" s="148" t="s">
        <v>1906</v>
      </c>
      <c r="D251" s="149" t="s">
        <v>42</v>
      </c>
      <c r="E251" s="149" t="s">
        <v>38</v>
      </c>
      <c r="F251" s="149" t="s">
        <v>336</v>
      </c>
      <c r="G251" s="161">
        <f>VLOOKUP(B251,'Full FBS'!$B$18:$M$2049,6,0)</f>
        <v>0</v>
      </c>
      <c r="H251" s="161">
        <f>VLOOKUP(B251,'Full FBS'!$B$18:$M$2049,7,0)</f>
        <v>0</v>
      </c>
      <c r="I251" s="161">
        <f>VLOOKUP(B251,'Full FBS'!$B$18:$M$2049,8,0)</f>
        <v>0</v>
      </c>
      <c r="J251" s="161">
        <f>VLOOKUP(B251,'Full FBS'!$B$18:$M$2049,9,0)</f>
        <v>0</v>
      </c>
      <c r="K251" s="161">
        <f>VLOOKUP(B251,'Full FBS'!$B$18:$M$2049,10,0)</f>
        <v>0</v>
      </c>
      <c r="L251" s="161">
        <f>VLOOKUP(B251,'Full FBS'!$B$18:$M$2049,11,0)</f>
        <v>0</v>
      </c>
      <c r="M251" s="161">
        <f>VLOOKUP(B251,'Full FBS'!$B$18:$M$2049,12,0)</f>
        <v>0</v>
      </c>
      <c r="N251" s="153">
        <f>SUM(G251*$D$8+H251*$D$5+I251*$D$9+J251*$D$6+K251*$D$11+L251*$D$10+M251*$D$7)</f>
        <v>0</v>
      </c>
      <c r="O251" s="166">
        <f>VLOOKUP(B251, 'Full FBS'!$B$18:$P$2049, 14, FALSE)</f>
        <v>1</v>
      </c>
      <c r="P251" s="170">
        <f>SUM((((I251+L251)/1100*0.3)+(J251+M251)/12*0.35)+(K251/70)*0.35)*100</f>
        <v>0</v>
      </c>
      <c r="Q251" s="29"/>
      <c r="R251" s="14"/>
      <c r="S251" s="14"/>
      <c r="T251" s="14"/>
      <c r="U251" s="14"/>
    </row>
    <row r="252" spans="1:21" ht="13.5" customHeight="1">
      <c r="A252" s="154">
        <f>RANK(N252,$N$18:$N$423)</f>
        <v>229</v>
      </c>
      <c r="B252" s="148" t="s">
        <v>1103</v>
      </c>
      <c r="C252" s="148" t="s">
        <v>435</v>
      </c>
      <c r="D252" s="149" t="s">
        <v>42</v>
      </c>
      <c r="E252" s="149" t="s">
        <v>1965</v>
      </c>
      <c r="F252" s="149" t="s">
        <v>336</v>
      </c>
      <c r="G252" s="161">
        <f>VLOOKUP(B252,'Full FBS'!$B$18:$M$2049,6,0)</f>
        <v>0</v>
      </c>
      <c r="H252" s="161">
        <f>VLOOKUP(B252,'Full FBS'!$B$18:$M$2049,7,0)</f>
        <v>0</v>
      </c>
      <c r="I252" s="161">
        <f>VLOOKUP(B252,'Full FBS'!$B$18:$M$2049,8,0)</f>
        <v>0</v>
      </c>
      <c r="J252" s="161">
        <f>VLOOKUP(B252,'Full FBS'!$B$18:$M$2049,9,0)</f>
        <v>0</v>
      </c>
      <c r="K252" s="161">
        <f>VLOOKUP(B252,'Full FBS'!$B$18:$M$2049,10,0)</f>
        <v>0</v>
      </c>
      <c r="L252" s="161">
        <f>VLOOKUP(B252,'Full FBS'!$B$18:$M$2049,11,0)</f>
        <v>0</v>
      </c>
      <c r="M252" s="161">
        <f>VLOOKUP(B252,'Full FBS'!$B$18:$M$2049,12,0)</f>
        <v>0</v>
      </c>
      <c r="N252" s="153">
        <f>SUM(G252*$D$8+H252*$D$5+I252*$D$9+J252*$D$6+K252*$D$11+L252*$D$10+M252*$D$7)</f>
        <v>0</v>
      </c>
      <c r="O252" s="166">
        <f>VLOOKUP(B252, 'Full FBS'!$B$18:$P$2049, 14, FALSE)</f>
        <v>1</v>
      </c>
      <c r="P252" s="170">
        <f>SUM((((I252+L252)/1100*0.3)+(J252+M252)/12*0.35)+(K252/70)*0.35)*100</f>
        <v>0</v>
      </c>
      <c r="Q252" s="29"/>
      <c r="R252" s="14"/>
      <c r="S252" s="14"/>
      <c r="T252" s="14"/>
      <c r="U252" s="14"/>
    </row>
    <row r="253" spans="1:21" ht="13.5" customHeight="1">
      <c r="A253" s="154">
        <f>RANK(N253,$N$18:$N$423)</f>
        <v>229</v>
      </c>
      <c r="B253" s="148" t="s">
        <v>2043</v>
      </c>
      <c r="C253" s="148" t="s">
        <v>1049</v>
      </c>
      <c r="D253" s="149" t="s">
        <v>42</v>
      </c>
      <c r="E253" s="149" t="s">
        <v>36</v>
      </c>
      <c r="F253" s="149" t="s">
        <v>1966</v>
      </c>
      <c r="G253" s="161">
        <f>VLOOKUP(B253,'Full FBS'!$B$18:$M$2049,6,0)</f>
        <v>0</v>
      </c>
      <c r="H253" s="161">
        <f>VLOOKUP(B253,'Full FBS'!$B$18:$M$2049,7,0)</f>
        <v>0</v>
      </c>
      <c r="I253" s="161">
        <f>VLOOKUP(B253,'Full FBS'!$B$18:$M$2049,8,0)</f>
        <v>0</v>
      </c>
      <c r="J253" s="161">
        <f>VLOOKUP(B253,'Full FBS'!$B$18:$M$2049,9,0)</f>
        <v>0</v>
      </c>
      <c r="K253" s="161">
        <f>VLOOKUP(B253,'Full FBS'!$B$18:$M$2049,10,0)</f>
        <v>0</v>
      </c>
      <c r="L253" s="161">
        <f>VLOOKUP(B253,'Full FBS'!$B$18:$M$2049,11,0)</f>
        <v>0</v>
      </c>
      <c r="M253" s="161">
        <f>VLOOKUP(B253,'Full FBS'!$B$18:$M$2049,12,0)</f>
        <v>0</v>
      </c>
      <c r="N253" s="153">
        <f>SUM(G253*$D$8+H253*$D$5+I253*$D$9+J253*$D$6+K253*$D$11+L253*$D$10+M253*$D$7)</f>
        <v>0</v>
      </c>
      <c r="O253" s="166">
        <f>VLOOKUP(B253, 'Full FBS'!$B$18:$P$2049, 14, FALSE)</f>
        <v>1</v>
      </c>
      <c r="P253" s="170">
        <f>SUM((((I253+L253)/1100*0.3)+(J253+M253)/12*0.35)+(K253/70)*0.35)*100</f>
        <v>0</v>
      </c>
      <c r="Q253" s="29"/>
      <c r="R253" s="14"/>
      <c r="S253" s="14"/>
      <c r="T253" s="14"/>
      <c r="U253" s="14"/>
    </row>
    <row r="254" spans="1:21" ht="13.5" customHeight="1">
      <c r="A254" s="154">
        <f>RANK(N254,$N$18:$N$423)</f>
        <v>229</v>
      </c>
      <c r="B254" s="148" t="s">
        <v>534</v>
      </c>
      <c r="C254" s="148" t="s">
        <v>411</v>
      </c>
      <c r="D254" s="149" t="s">
        <v>42</v>
      </c>
      <c r="E254" s="149" t="s">
        <v>38</v>
      </c>
      <c r="F254" s="149" t="s">
        <v>37</v>
      </c>
      <c r="G254" s="161">
        <f>VLOOKUP(B254,'Full FBS'!$B$18:$M$2049,6,0)</f>
        <v>0</v>
      </c>
      <c r="H254" s="161">
        <f>VLOOKUP(B254,'Full FBS'!$B$18:$M$2049,7,0)</f>
        <v>0</v>
      </c>
      <c r="I254" s="161">
        <f>VLOOKUP(B254,'Full FBS'!$B$18:$M$2049,8,0)</f>
        <v>0</v>
      </c>
      <c r="J254" s="161">
        <f>VLOOKUP(B254,'Full FBS'!$B$18:$M$2049,9,0)</f>
        <v>0</v>
      </c>
      <c r="K254" s="161">
        <f>VLOOKUP(B254,'Full FBS'!$B$18:$M$2049,10,0)</f>
        <v>0</v>
      </c>
      <c r="L254" s="161">
        <f>VLOOKUP(B254,'Full FBS'!$B$18:$M$2049,11,0)</f>
        <v>0</v>
      </c>
      <c r="M254" s="161">
        <f>VLOOKUP(B254,'Full FBS'!$B$18:$M$2049,12,0)</f>
        <v>0</v>
      </c>
      <c r="N254" s="153">
        <f>SUM(G254*$D$8+H254*$D$5+I254*$D$9+J254*$D$6+K254*$D$11+L254*$D$10+M254*$D$7)</f>
        <v>0</v>
      </c>
      <c r="O254" s="166">
        <f>VLOOKUP(B254, 'Full FBS'!$B$18:$P$2049, 14, FALSE)</f>
        <v>1</v>
      </c>
      <c r="P254" s="170">
        <f>SUM((((I254+L254)/1100*0.3)+(J254+M254)/12*0.35)+(K254/70)*0.35)*100</f>
        <v>0</v>
      </c>
      <c r="Q254" s="29"/>
      <c r="R254" s="14"/>
      <c r="S254" s="14"/>
      <c r="T254" s="14"/>
      <c r="U254" s="14"/>
    </row>
    <row r="255" spans="1:21" ht="13.5" customHeight="1">
      <c r="A255" s="154">
        <f>RANK(N255,$N$18:$N$423)</f>
        <v>229</v>
      </c>
      <c r="B255" s="148" t="s">
        <v>1116</v>
      </c>
      <c r="C255" s="148" t="s">
        <v>454</v>
      </c>
      <c r="D255" s="149" t="s">
        <v>42</v>
      </c>
      <c r="E255" s="149" t="s">
        <v>34</v>
      </c>
      <c r="F255" s="149" t="s">
        <v>47</v>
      </c>
      <c r="G255" s="161">
        <f>VLOOKUP(B255,'Full FBS'!$B$18:$M$2049,6,0)</f>
        <v>0</v>
      </c>
      <c r="H255" s="161">
        <f>VLOOKUP(B255,'Full FBS'!$B$18:$M$2049,7,0)</f>
        <v>0</v>
      </c>
      <c r="I255" s="161">
        <f>VLOOKUP(B255,'Full FBS'!$B$18:$M$2049,8,0)</f>
        <v>0</v>
      </c>
      <c r="J255" s="161">
        <f>VLOOKUP(B255,'Full FBS'!$B$18:$M$2049,9,0)</f>
        <v>0</v>
      </c>
      <c r="K255" s="161">
        <f>VLOOKUP(B255,'Full FBS'!$B$18:$M$2049,10,0)</f>
        <v>0</v>
      </c>
      <c r="L255" s="161">
        <f>VLOOKUP(B255,'Full FBS'!$B$18:$M$2049,11,0)</f>
        <v>0</v>
      </c>
      <c r="M255" s="161">
        <f>VLOOKUP(B255,'Full FBS'!$B$18:$M$2049,12,0)</f>
        <v>0</v>
      </c>
      <c r="N255" s="153">
        <f>SUM(G255*$D$8+H255*$D$5+I255*$D$9+J255*$D$6+K255*$D$11+L255*$D$10+M255*$D$7)</f>
        <v>0</v>
      </c>
      <c r="O255" s="166">
        <f>VLOOKUP(B255, 'Full FBS'!$B$18:$P$2049, 14, FALSE)</f>
        <v>1</v>
      </c>
      <c r="P255" s="170">
        <f>SUM((((I255+L255)/1100*0.3)+(J255+M255)/12*0.35)+(K255/70)*0.35)*100</f>
        <v>0</v>
      </c>
      <c r="Q255" s="29"/>
      <c r="R255" s="14"/>
      <c r="S255" s="14"/>
      <c r="T255" s="14"/>
      <c r="U255" s="14"/>
    </row>
    <row r="256" spans="1:21" ht="13.5" customHeight="1">
      <c r="A256" s="154">
        <f>RANK(N256,$N$18:$N$423)</f>
        <v>229</v>
      </c>
      <c r="B256" s="148" t="s">
        <v>1126</v>
      </c>
      <c r="C256" s="148" t="s">
        <v>444</v>
      </c>
      <c r="D256" s="149" t="s">
        <v>42</v>
      </c>
      <c r="E256" s="149" t="s">
        <v>34</v>
      </c>
      <c r="F256" s="149" t="s">
        <v>37</v>
      </c>
      <c r="G256" s="161">
        <f>VLOOKUP(B256,'Full FBS'!$B$18:$M$2049,6,0)</f>
        <v>0</v>
      </c>
      <c r="H256" s="161">
        <f>VLOOKUP(B256,'Full FBS'!$B$18:$M$2049,7,0)</f>
        <v>0</v>
      </c>
      <c r="I256" s="161">
        <f>VLOOKUP(B256,'Full FBS'!$B$18:$M$2049,8,0)</f>
        <v>0</v>
      </c>
      <c r="J256" s="161">
        <f>VLOOKUP(B256,'Full FBS'!$B$18:$M$2049,9,0)</f>
        <v>0</v>
      </c>
      <c r="K256" s="161">
        <f>VLOOKUP(B256,'Full FBS'!$B$18:$M$2049,10,0)</f>
        <v>0</v>
      </c>
      <c r="L256" s="161">
        <f>VLOOKUP(B256,'Full FBS'!$B$18:$M$2049,11,0)</f>
        <v>0</v>
      </c>
      <c r="M256" s="161">
        <f>VLOOKUP(B256,'Full FBS'!$B$18:$M$2049,12,0)</f>
        <v>0</v>
      </c>
      <c r="N256" s="153">
        <f>SUM(G256*$D$8+H256*$D$5+I256*$D$9+J256*$D$6+K256*$D$11+L256*$D$10+M256*$D$7)</f>
        <v>0</v>
      </c>
      <c r="O256" s="166">
        <f>VLOOKUP(B256, 'Full FBS'!$B$18:$P$2049, 14, FALSE)</f>
        <v>1</v>
      </c>
      <c r="P256" s="170">
        <f>SUM((((I256+L256)/1100*0.3)+(J256+M256)/12*0.35)+(K256/70)*0.35)*100</f>
        <v>0</v>
      </c>
      <c r="Q256" s="29"/>
      <c r="R256" s="14"/>
      <c r="S256" s="14"/>
      <c r="T256" s="14"/>
      <c r="U256" s="14"/>
    </row>
    <row r="257" spans="1:21" ht="13.5" customHeight="1">
      <c r="A257" s="154">
        <f>RANK(N257,$N$18:$N$423)</f>
        <v>229</v>
      </c>
      <c r="B257" s="148" t="s">
        <v>2046</v>
      </c>
      <c r="C257" s="148" t="s">
        <v>1907</v>
      </c>
      <c r="D257" s="149" t="s">
        <v>42</v>
      </c>
      <c r="E257" s="149" t="s">
        <v>34</v>
      </c>
      <c r="F257" s="149" t="s">
        <v>41</v>
      </c>
      <c r="G257" s="161">
        <f>VLOOKUP(B257,'Full FBS'!$B$18:$M$2049,6,0)</f>
        <v>0</v>
      </c>
      <c r="H257" s="161">
        <f>VLOOKUP(B257,'Full FBS'!$B$18:$M$2049,7,0)</f>
        <v>0</v>
      </c>
      <c r="I257" s="161">
        <f>VLOOKUP(B257,'Full FBS'!$B$18:$M$2049,8,0)</f>
        <v>0</v>
      </c>
      <c r="J257" s="161">
        <f>VLOOKUP(B257,'Full FBS'!$B$18:$M$2049,9,0)</f>
        <v>0</v>
      </c>
      <c r="K257" s="161">
        <f>VLOOKUP(B257,'Full FBS'!$B$18:$M$2049,10,0)</f>
        <v>0</v>
      </c>
      <c r="L257" s="161">
        <f>VLOOKUP(B257,'Full FBS'!$B$18:$M$2049,11,0)</f>
        <v>0</v>
      </c>
      <c r="M257" s="161">
        <f>VLOOKUP(B257,'Full FBS'!$B$18:$M$2049,12,0)</f>
        <v>0</v>
      </c>
      <c r="N257" s="153">
        <f>SUM(G257*$D$8+H257*$D$5+I257*$D$9+J257*$D$6+K257*$D$11+L257*$D$10+M257*$D$7)</f>
        <v>0</v>
      </c>
      <c r="O257" s="166">
        <f>VLOOKUP(B257, 'Full FBS'!$B$18:$P$2049, 14, FALSE)</f>
        <v>1</v>
      </c>
      <c r="P257" s="170">
        <f>SUM((((I257+L257)/1100*0.3)+(J257+M257)/12*0.35)+(K257/70)*0.35)*100</f>
        <v>0</v>
      </c>
      <c r="Q257" s="29"/>
      <c r="R257" s="14"/>
      <c r="S257" s="14"/>
      <c r="T257" s="14"/>
      <c r="U257" s="14"/>
    </row>
    <row r="258" spans="1:21" ht="13.5" customHeight="1">
      <c r="A258" s="154">
        <f>RANK(N258,$N$18:$N$423)</f>
        <v>229</v>
      </c>
      <c r="B258" s="148" t="s">
        <v>1139</v>
      </c>
      <c r="C258" s="148" t="s">
        <v>429</v>
      </c>
      <c r="D258" s="149" t="s">
        <v>42</v>
      </c>
      <c r="E258" s="149" t="s">
        <v>36</v>
      </c>
      <c r="F258" s="149" t="s">
        <v>336</v>
      </c>
      <c r="G258" s="161">
        <f>VLOOKUP(B258,'Full FBS'!$B$18:$M$2049,6,0)</f>
        <v>0</v>
      </c>
      <c r="H258" s="161">
        <f>VLOOKUP(B258,'Full FBS'!$B$18:$M$2049,7,0)</f>
        <v>0</v>
      </c>
      <c r="I258" s="161">
        <f>VLOOKUP(B258,'Full FBS'!$B$18:$M$2049,8,0)</f>
        <v>0</v>
      </c>
      <c r="J258" s="161">
        <f>VLOOKUP(B258,'Full FBS'!$B$18:$M$2049,9,0)</f>
        <v>0</v>
      </c>
      <c r="K258" s="161">
        <f>VLOOKUP(B258,'Full FBS'!$B$18:$M$2049,10,0)</f>
        <v>0</v>
      </c>
      <c r="L258" s="161">
        <f>VLOOKUP(B258,'Full FBS'!$B$18:$M$2049,11,0)</f>
        <v>0</v>
      </c>
      <c r="M258" s="161">
        <f>VLOOKUP(B258,'Full FBS'!$B$18:$M$2049,12,0)</f>
        <v>0</v>
      </c>
      <c r="N258" s="153">
        <f>SUM(G258*$D$8+H258*$D$5+I258*$D$9+J258*$D$6+K258*$D$11+L258*$D$10+M258*$D$7)</f>
        <v>0</v>
      </c>
      <c r="O258" s="166">
        <f>VLOOKUP(B258, 'Full FBS'!$B$18:$P$2049, 14, FALSE)</f>
        <v>1</v>
      </c>
      <c r="P258" s="170">
        <f>SUM((((I258+L258)/1100*0.3)+(J258+M258)/12*0.35)+(K258/70)*0.35)*100</f>
        <v>0</v>
      </c>
      <c r="Q258" s="29"/>
      <c r="R258" s="14"/>
      <c r="S258" s="14"/>
      <c r="T258" s="14"/>
      <c r="U258" s="14"/>
    </row>
    <row r="259" spans="1:21" ht="13.5" customHeight="1">
      <c r="A259" s="154">
        <f>RANK(N259,$N$18:$N$423)</f>
        <v>229</v>
      </c>
      <c r="B259" s="148" t="s">
        <v>2047</v>
      </c>
      <c r="C259" s="148" t="s">
        <v>1908</v>
      </c>
      <c r="D259" s="149" t="s">
        <v>42</v>
      </c>
      <c r="E259" s="149" t="s">
        <v>1965</v>
      </c>
      <c r="F259" s="149" t="s">
        <v>35</v>
      </c>
      <c r="G259" s="161">
        <f>VLOOKUP(B259,'Full FBS'!$B$18:$M$2049,6,0)</f>
        <v>0</v>
      </c>
      <c r="H259" s="161">
        <f>VLOOKUP(B259,'Full FBS'!$B$18:$M$2049,7,0)</f>
        <v>0</v>
      </c>
      <c r="I259" s="161">
        <f>VLOOKUP(B259,'Full FBS'!$B$18:$M$2049,8,0)</f>
        <v>0</v>
      </c>
      <c r="J259" s="161">
        <f>VLOOKUP(B259,'Full FBS'!$B$18:$M$2049,9,0)</f>
        <v>0</v>
      </c>
      <c r="K259" s="161">
        <f>VLOOKUP(B259,'Full FBS'!$B$18:$M$2049,10,0)</f>
        <v>0</v>
      </c>
      <c r="L259" s="161">
        <f>VLOOKUP(B259,'Full FBS'!$B$18:$M$2049,11,0)</f>
        <v>0</v>
      </c>
      <c r="M259" s="161">
        <f>VLOOKUP(B259,'Full FBS'!$B$18:$M$2049,12,0)</f>
        <v>0</v>
      </c>
      <c r="N259" s="153">
        <f>SUM(G259*$D$8+H259*$D$5+I259*$D$9+J259*$D$6+K259*$D$11+L259*$D$10+M259*$D$7)</f>
        <v>0</v>
      </c>
      <c r="O259" s="166">
        <f>VLOOKUP(B259, 'Full FBS'!$B$18:$P$2049, 14, FALSE)</f>
        <v>1</v>
      </c>
      <c r="P259" s="170">
        <f>SUM((((I259+L259)/1100*0.3)+(J259+M259)/12*0.35)+(K259/70)*0.35)*100</f>
        <v>0</v>
      </c>
      <c r="Q259" s="29"/>
      <c r="R259" s="14"/>
      <c r="S259" s="14"/>
      <c r="T259" s="14"/>
      <c r="U259" s="14"/>
    </row>
    <row r="260" spans="1:21" ht="13.5" customHeight="1">
      <c r="A260" s="154">
        <f>RANK(N260,$N$18:$N$423)</f>
        <v>229</v>
      </c>
      <c r="B260" s="148" t="s">
        <v>1144</v>
      </c>
      <c r="C260" s="148" t="s">
        <v>1908</v>
      </c>
      <c r="D260" s="149" t="s">
        <v>42</v>
      </c>
      <c r="E260" s="149" t="s">
        <v>38</v>
      </c>
      <c r="F260" s="149" t="s">
        <v>35</v>
      </c>
      <c r="G260" s="161">
        <f>VLOOKUP(B260,'Full FBS'!$B$18:$M$2049,6,0)</f>
        <v>0</v>
      </c>
      <c r="H260" s="161">
        <f>VLOOKUP(B260,'Full FBS'!$B$18:$M$2049,7,0)</f>
        <v>0</v>
      </c>
      <c r="I260" s="161">
        <f>VLOOKUP(B260,'Full FBS'!$B$18:$M$2049,8,0)</f>
        <v>0</v>
      </c>
      <c r="J260" s="161">
        <f>VLOOKUP(B260,'Full FBS'!$B$18:$M$2049,9,0)</f>
        <v>0</v>
      </c>
      <c r="K260" s="161">
        <f>VLOOKUP(B260,'Full FBS'!$B$18:$M$2049,10,0)</f>
        <v>0</v>
      </c>
      <c r="L260" s="161">
        <f>VLOOKUP(B260,'Full FBS'!$B$18:$M$2049,11,0)</f>
        <v>0</v>
      </c>
      <c r="M260" s="161">
        <f>VLOOKUP(B260,'Full FBS'!$B$18:$M$2049,12,0)</f>
        <v>0</v>
      </c>
      <c r="N260" s="153">
        <f>SUM(G260*$D$8+H260*$D$5+I260*$D$9+J260*$D$6+K260*$D$11+L260*$D$10+M260*$D$7)</f>
        <v>0</v>
      </c>
      <c r="O260" s="166">
        <f>VLOOKUP(B260, 'Full FBS'!$B$18:$P$2049, 14, FALSE)</f>
        <v>1</v>
      </c>
      <c r="P260" s="170">
        <f>SUM((((I260+L260)/1100*0.3)+(J260+M260)/12*0.35)+(K260/70)*0.35)*100</f>
        <v>0</v>
      </c>
      <c r="Q260" s="29"/>
      <c r="R260" s="14"/>
      <c r="S260" s="14"/>
      <c r="T260" s="14"/>
      <c r="U260" s="14"/>
    </row>
    <row r="261" spans="1:21" ht="13.5" customHeight="1">
      <c r="A261" s="154">
        <f>RANK(N261,$N$18:$N$423)</f>
        <v>229</v>
      </c>
      <c r="B261" s="148" t="s">
        <v>1149</v>
      </c>
      <c r="C261" s="148" t="s">
        <v>1909</v>
      </c>
      <c r="D261" s="149" t="s">
        <v>42</v>
      </c>
      <c r="E261" s="149" t="s">
        <v>36</v>
      </c>
      <c r="F261" s="149" t="s">
        <v>45</v>
      </c>
      <c r="G261" s="161">
        <f>VLOOKUP(B261,'Full FBS'!$B$18:$M$2049,6,0)</f>
        <v>0</v>
      </c>
      <c r="H261" s="161">
        <f>VLOOKUP(B261,'Full FBS'!$B$18:$M$2049,7,0)</f>
        <v>0</v>
      </c>
      <c r="I261" s="161">
        <f>VLOOKUP(B261,'Full FBS'!$B$18:$M$2049,8,0)</f>
        <v>0</v>
      </c>
      <c r="J261" s="161">
        <f>VLOOKUP(B261,'Full FBS'!$B$18:$M$2049,9,0)</f>
        <v>0</v>
      </c>
      <c r="K261" s="161">
        <f>VLOOKUP(B261,'Full FBS'!$B$18:$M$2049,10,0)</f>
        <v>0</v>
      </c>
      <c r="L261" s="161">
        <f>VLOOKUP(B261,'Full FBS'!$B$18:$M$2049,11,0)</f>
        <v>0</v>
      </c>
      <c r="M261" s="161">
        <f>VLOOKUP(B261,'Full FBS'!$B$18:$M$2049,12,0)</f>
        <v>0</v>
      </c>
      <c r="N261" s="153">
        <f>SUM(G261*$D$8+H261*$D$5+I261*$D$9+J261*$D$6+K261*$D$11+L261*$D$10+M261*$D$7)</f>
        <v>0</v>
      </c>
      <c r="O261" s="166">
        <f>VLOOKUP(B261, 'Full FBS'!$B$18:$P$2049, 14, FALSE)</f>
        <v>1</v>
      </c>
      <c r="P261" s="170">
        <f>SUM((((I261+L261)/1100*0.3)+(J261+M261)/12*0.35)+(K261/70)*0.35)*100</f>
        <v>0</v>
      </c>
      <c r="Q261" s="29"/>
      <c r="R261" s="14"/>
      <c r="S261" s="14"/>
      <c r="T261" s="14"/>
      <c r="U261" s="14"/>
    </row>
    <row r="262" spans="1:21" ht="13.5" customHeight="1">
      <c r="A262" s="154">
        <f>RANK(N262,$N$18:$N$423)</f>
        <v>229</v>
      </c>
      <c r="B262" s="148" t="s">
        <v>2050</v>
      </c>
      <c r="C262" s="148" t="s">
        <v>1910</v>
      </c>
      <c r="D262" s="149" t="s">
        <v>42</v>
      </c>
      <c r="E262" s="149" t="s">
        <v>34</v>
      </c>
      <c r="F262" s="149" t="s">
        <v>41</v>
      </c>
      <c r="G262" s="161">
        <f>VLOOKUP(B262,'Full FBS'!$B$18:$M$2049,6,0)</f>
        <v>0</v>
      </c>
      <c r="H262" s="161">
        <f>VLOOKUP(B262,'Full FBS'!$B$18:$M$2049,7,0)</f>
        <v>0</v>
      </c>
      <c r="I262" s="161">
        <f>VLOOKUP(B262,'Full FBS'!$B$18:$M$2049,8,0)</f>
        <v>0</v>
      </c>
      <c r="J262" s="161">
        <f>VLOOKUP(B262,'Full FBS'!$B$18:$M$2049,9,0)</f>
        <v>0</v>
      </c>
      <c r="K262" s="161">
        <f>VLOOKUP(B262,'Full FBS'!$B$18:$M$2049,10,0)</f>
        <v>0</v>
      </c>
      <c r="L262" s="161">
        <f>VLOOKUP(B262,'Full FBS'!$B$18:$M$2049,11,0)</f>
        <v>0</v>
      </c>
      <c r="M262" s="161">
        <f>VLOOKUP(B262,'Full FBS'!$B$18:$M$2049,12,0)</f>
        <v>0</v>
      </c>
      <c r="N262" s="153">
        <f>SUM(G262*$D$8+H262*$D$5+I262*$D$9+J262*$D$6+K262*$D$11+L262*$D$10+M262*$D$7)</f>
        <v>0</v>
      </c>
      <c r="O262" s="166">
        <f>VLOOKUP(B262, 'Full FBS'!$B$18:$P$2049, 14, FALSE)</f>
        <v>1</v>
      </c>
      <c r="P262" s="170">
        <f>SUM((((I262+L262)/1100*0.3)+(J262+M262)/12*0.35)+(K262/70)*0.35)*100</f>
        <v>0</v>
      </c>
      <c r="Q262" s="29"/>
      <c r="R262" s="14"/>
      <c r="S262" s="14"/>
      <c r="T262" s="14"/>
      <c r="U262" s="14"/>
    </row>
    <row r="263" spans="1:21" ht="13.5" customHeight="1">
      <c r="A263" s="154">
        <f>RANK(N263,$N$18:$N$423)</f>
        <v>229</v>
      </c>
      <c r="B263" s="148" t="s">
        <v>572</v>
      </c>
      <c r="C263" s="148" t="s">
        <v>440</v>
      </c>
      <c r="D263" s="149" t="s">
        <v>42</v>
      </c>
      <c r="E263" s="149" t="s">
        <v>36</v>
      </c>
      <c r="F263" s="149" t="s">
        <v>41</v>
      </c>
      <c r="G263" s="161">
        <f>VLOOKUP(B263,'Full FBS'!$B$18:$M$2049,6,0)</f>
        <v>0</v>
      </c>
      <c r="H263" s="161">
        <f>VLOOKUP(B263,'Full FBS'!$B$18:$M$2049,7,0)</f>
        <v>0</v>
      </c>
      <c r="I263" s="161">
        <f>VLOOKUP(B263,'Full FBS'!$B$18:$M$2049,8,0)</f>
        <v>0</v>
      </c>
      <c r="J263" s="161">
        <f>VLOOKUP(B263,'Full FBS'!$B$18:$M$2049,9,0)</f>
        <v>0</v>
      </c>
      <c r="K263" s="161">
        <f>VLOOKUP(B263,'Full FBS'!$B$18:$M$2049,10,0)</f>
        <v>0</v>
      </c>
      <c r="L263" s="161">
        <f>VLOOKUP(B263,'Full FBS'!$B$18:$M$2049,11,0)</f>
        <v>0</v>
      </c>
      <c r="M263" s="161">
        <f>VLOOKUP(B263,'Full FBS'!$B$18:$M$2049,12,0)</f>
        <v>0</v>
      </c>
      <c r="N263" s="153">
        <f>SUM(G263*$D$8+H263*$D$5+I263*$D$9+J263*$D$6+K263*$D$11+L263*$D$10+M263*$D$7)</f>
        <v>0</v>
      </c>
      <c r="O263" s="166">
        <f>VLOOKUP(B263, 'Full FBS'!$B$18:$P$2049, 14, FALSE)</f>
        <v>1</v>
      </c>
      <c r="P263" s="170">
        <f>SUM((((I263+L263)/1100*0.3)+(J263+M263)/12*0.35)+(K263/70)*0.35)*100</f>
        <v>0</v>
      </c>
      <c r="Q263" s="29"/>
      <c r="R263" s="14"/>
      <c r="S263" s="14"/>
      <c r="T263" s="14"/>
      <c r="U263" s="14"/>
    </row>
    <row r="264" spans="1:21" ht="13.5" customHeight="1">
      <c r="A264" s="154">
        <f>RANK(N264,$N$18:$N$423)</f>
        <v>229</v>
      </c>
      <c r="B264" s="148" t="s">
        <v>1168</v>
      </c>
      <c r="C264" s="148" t="s">
        <v>46</v>
      </c>
      <c r="D264" s="149" t="s">
        <v>42</v>
      </c>
      <c r="E264" s="149" t="s">
        <v>34</v>
      </c>
      <c r="F264" s="149" t="s">
        <v>336</v>
      </c>
      <c r="G264" s="161">
        <f>VLOOKUP(B264,'Full FBS'!$B$18:$M$2049,6,0)</f>
        <v>0</v>
      </c>
      <c r="H264" s="161">
        <f>VLOOKUP(B264,'Full FBS'!$B$18:$M$2049,7,0)</f>
        <v>0</v>
      </c>
      <c r="I264" s="161">
        <f>VLOOKUP(B264,'Full FBS'!$B$18:$M$2049,8,0)</f>
        <v>0</v>
      </c>
      <c r="J264" s="161">
        <f>VLOOKUP(B264,'Full FBS'!$B$18:$M$2049,9,0)</f>
        <v>0</v>
      </c>
      <c r="K264" s="161">
        <f>VLOOKUP(B264,'Full FBS'!$B$18:$M$2049,10,0)</f>
        <v>0</v>
      </c>
      <c r="L264" s="161">
        <f>VLOOKUP(B264,'Full FBS'!$B$18:$M$2049,11,0)</f>
        <v>0</v>
      </c>
      <c r="M264" s="161">
        <f>VLOOKUP(B264,'Full FBS'!$B$18:$M$2049,12,0)</f>
        <v>0</v>
      </c>
      <c r="N264" s="153">
        <f>SUM(G264*$D$8+H264*$D$5+I264*$D$9+J264*$D$6+K264*$D$11+L264*$D$10+M264*$D$7)</f>
        <v>0</v>
      </c>
      <c r="O264" s="166">
        <f>VLOOKUP(B264, 'Full FBS'!$B$18:$P$2049, 14, FALSE)</f>
        <v>1</v>
      </c>
      <c r="P264" s="170">
        <f>SUM((((I264+L264)/1100*0.3)+(J264+M264)/12*0.35)+(K264/70)*0.35)*100</f>
        <v>0</v>
      </c>
      <c r="Q264" s="29"/>
      <c r="R264" s="14"/>
      <c r="S264" s="14"/>
      <c r="T264" s="14"/>
      <c r="U264" s="14"/>
    </row>
    <row r="265" spans="1:21" ht="13.5" customHeight="1">
      <c r="A265" s="154">
        <f>RANK(N265,$N$18:$N$423)</f>
        <v>229</v>
      </c>
      <c r="B265" s="148" t="s">
        <v>1992</v>
      </c>
      <c r="C265" s="148" t="s">
        <v>46</v>
      </c>
      <c r="D265" s="149" t="s">
        <v>42</v>
      </c>
      <c r="E265" s="149" t="s">
        <v>40</v>
      </c>
      <c r="F265" s="149" t="s">
        <v>336</v>
      </c>
      <c r="G265" s="161">
        <f>VLOOKUP(B265,'Full FBS'!$B$18:$M$2049,6,0)</f>
        <v>0</v>
      </c>
      <c r="H265" s="161">
        <f>VLOOKUP(B265,'Full FBS'!$B$18:$M$2049,7,0)</f>
        <v>0</v>
      </c>
      <c r="I265" s="161">
        <f>VLOOKUP(B265,'Full FBS'!$B$18:$M$2049,8,0)</f>
        <v>0</v>
      </c>
      <c r="J265" s="161">
        <f>VLOOKUP(B265,'Full FBS'!$B$18:$M$2049,9,0)</f>
        <v>0</v>
      </c>
      <c r="K265" s="161">
        <f>VLOOKUP(B265,'Full FBS'!$B$18:$M$2049,10,0)</f>
        <v>0</v>
      </c>
      <c r="L265" s="161">
        <f>VLOOKUP(B265,'Full FBS'!$B$18:$M$2049,11,0)</f>
        <v>0</v>
      </c>
      <c r="M265" s="161">
        <f>VLOOKUP(B265,'Full FBS'!$B$18:$M$2049,12,0)</f>
        <v>0</v>
      </c>
      <c r="N265" s="153">
        <f>SUM(G265*$D$8+H265*$D$5+I265*$D$9+J265*$D$6+K265*$D$11+L265*$D$10+M265*$D$7)</f>
        <v>0</v>
      </c>
      <c r="O265" s="166">
        <f>VLOOKUP(B265, 'Full FBS'!$B$18:$P$2049, 14, FALSE)</f>
        <v>1</v>
      </c>
      <c r="P265" s="170">
        <f>SUM((((I265+L265)/1100*0.3)+(J265+M265)/12*0.35)+(K265/70)*0.35)*100</f>
        <v>0</v>
      </c>
      <c r="Q265" s="29"/>
      <c r="R265" s="14"/>
      <c r="S265" s="14"/>
      <c r="T265" s="14"/>
      <c r="U265" s="14"/>
    </row>
    <row r="266" spans="1:21" ht="13.5" customHeight="1">
      <c r="A266" s="154">
        <f>RANK(N266,$N$18:$N$423)</f>
        <v>229</v>
      </c>
      <c r="B266" s="148" t="s">
        <v>1175</v>
      </c>
      <c r="C266" s="148" t="s">
        <v>1911</v>
      </c>
      <c r="D266" s="149" t="s">
        <v>42</v>
      </c>
      <c r="E266" s="149" t="s">
        <v>38</v>
      </c>
      <c r="F266" s="149" t="s">
        <v>41</v>
      </c>
      <c r="G266" s="161">
        <f>VLOOKUP(B266,'Full FBS'!$B$18:$M$2049,6,0)</f>
        <v>0</v>
      </c>
      <c r="H266" s="161">
        <f>VLOOKUP(B266,'Full FBS'!$B$18:$M$2049,7,0)</f>
        <v>0</v>
      </c>
      <c r="I266" s="161">
        <f>VLOOKUP(B266,'Full FBS'!$B$18:$M$2049,8,0)</f>
        <v>0</v>
      </c>
      <c r="J266" s="161">
        <f>VLOOKUP(B266,'Full FBS'!$B$18:$M$2049,9,0)</f>
        <v>0</v>
      </c>
      <c r="K266" s="161">
        <f>VLOOKUP(B266,'Full FBS'!$B$18:$M$2049,10,0)</f>
        <v>0</v>
      </c>
      <c r="L266" s="161">
        <f>VLOOKUP(B266,'Full FBS'!$B$18:$M$2049,11,0)</f>
        <v>0</v>
      </c>
      <c r="M266" s="161">
        <f>VLOOKUP(B266,'Full FBS'!$B$18:$M$2049,12,0)</f>
        <v>0</v>
      </c>
      <c r="N266" s="153">
        <f>SUM(G266*$D$8+H266*$D$5+I266*$D$9+J266*$D$6+K266*$D$11+L266*$D$10+M266*$D$7)</f>
        <v>0</v>
      </c>
      <c r="O266" s="166">
        <f>VLOOKUP(B266, 'Full FBS'!$B$18:$P$2049, 14, FALSE)</f>
        <v>1</v>
      </c>
      <c r="P266" s="170">
        <f>SUM((((I266+L266)/1100*0.3)+(J266+M266)/12*0.35)+(K266/70)*0.35)*100</f>
        <v>0</v>
      </c>
      <c r="Q266" s="29"/>
      <c r="R266" s="14"/>
      <c r="S266" s="14"/>
      <c r="T266" s="14"/>
      <c r="U266" s="14"/>
    </row>
    <row r="267" spans="1:21" ht="13.5" customHeight="1">
      <c r="A267" s="154">
        <f>RANK(N267,$N$18:$N$423)</f>
        <v>229</v>
      </c>
      <c r="B267" s="148" t="s">
        <v>1176</v>
      </c>
      <c r="C267" s="148" t="s">
        <v>1911</v>
      </c>
      <c r="D267" s="149" t="s">
        <v>42</v>
      </c>
      <c r="E267" s="149" t="s">
        <v>38</v>
      </c>
      <c r="F267" s="149" t="s">
        <v>41</v>
      </c>
      <c r="G267" s="161">
        <f>VLOOKUP(B267,'Full FBS'!$B$18:$M$2049,6,0)</f>
        <v>0</v>
      </c>
      <c r="H267" s="161">
        <f>VLOOKUP(B267,'Full FBS'!$B$18:$M$2049,7,0)</f>
        <v>0</v>
      </c>
      <c r="I267" s="161">
        <f>VLOOKUP(B267,'Full FBS'!$B$18:$M$2049,8,0)</f>
        <v>0</v>
      </c>
      <c r="J267" s="161">
        <f>VLOOKUP(B267,'Full FBS'!$B$18:$M$2049,9,0)</f>
        <v>0</v>
      </c>
      <c r="K267" s="161">
        <f>VLOOKUP(B267,'Full FBS'!$B$18:$M$2049,10,0)</f>
        <v>0</v>
      </c>
      <c r="L267" s="161">
        <f>VLOOKUP(B267,'Full FBS'!$B$18:$M$2049,11,0)</f>
        <v>0</v>
      </c>
      <c r="M267" s="161">
        <f>VLOOKUP(B267,'Full FBS'!$B$18:$M$2049,12,0)</f>
        <v>0</v>
      </c>
      <c r="N267" s="153">
        <f>SUM(G267*$D$8+H267*$D$5+I267*$D$9+J267*$D$6+K267*$D$11+L267*$D$10+M267*$D$7)</f>
        <v>0</v>
      </c>
      <c r="O267" s="166">
        <f>VLOOKUP(B267, 'Full FBS'!$B$18:$P$2049, 14, FALSE)</f>
        <v>1</v>
      </c>
      <c r="P267" s="170">
        <f>SUM((((I267+L267)/1100*0.3)+(J267+M267)/12*0.35)+(K267/70)*0.35)*100</f>
        <v>0</v>
      </c>
      <c r="Q267" s="29"/>
      <c r="R267" s="14"/>
      <c r="S267" s="14"/>
      <c r="T267" s="14"/>
      <c r="U267" s="14"/>
    </row>
    <row r="268" spans="1:21" ht="13.5" customHeight="1">
      <c r="A268" s="154">
        <f>RANK(N268,$N$18:$N$423)</f>
        <v>229</v>
      </c>
      <c r="B268" s="148" t="s">
        <v>584</v>
      </c>
      <c r="C268" s="148" t="s">
        <v>1040</v>
      </c>
      <c r="D268" s="149" t="s">
        <v>42</v>
      </c>
      <c r="E268" s="149" t="s">
        <v>38</v>
      </c>
      <c r="F268" s="149" t="s">
        <v>45</v>
      </c>
      <c r="G268" s="161">
        <f>VLOOKUP(B268,'Full FBS'!$B$18:$M$2049,6,0)</f>
        <v>0</v>
      </c>
      <c r="H268" s="161">
        <f>VLOOKUP(B268,'Full FBS'!$B$18:$M$2049,7,0)</f>
        <v>0</v>
      </c>
      <c r="I268" s="161">
        <f>VLOOKUP(B268,'Full FBS'!$B$18:$M$2049,8,0)</f>
        <v>0</v>
      </c>
      <c r="J268" s="161">
        <f>VLOOKUP(B268,'Full FBS'!$B$18:$M$2049,9,0)</f>
        <v>0</v>
      </c>
      <c r="K268" s="161">
        <f>VLOOKUP(B268,'Full FBS'!$B$18:$M$2049,10,0)</f>
        <v>0</v>
      </c>
      <c r="L268" s="161">
        <f>VLOOKUP(B268,'Full FBS'!$B$18:$M$2049,11,0)</f>
        <v>0</v>
      </c>
      <c r="M268" s="161">
        <f>VLOOKUP(B268,'Full FBS'!$B$18:$M$2049,12,0)</f>
        <v>0</v>
      </c>
      <c r="N268" s="153">
        <f>SUM(G268*$D$8+H268*$D$5+I268*$D$9+J268*$D$6+K268*$D$11+L268*$D$10+M268*$D$7)</f>
        <v>0</v>
      </c>
      <c r="O268" s="166">
        <f>VLOOKUP(B268, 'Full FBS'!$B$18:$P$2049, 14, FALSE)</f>
        <v>1</v>
      </c>
      <c r="P268" s="170">
        <f>SUM((((I268+L268)/1100*0.3)+(J268+M268)/12*0.35)+(K268/70)*0.35)*100</f>
        <v>0</v>
      </c>
      <c r="Q268" s="29"/>
      <c r="R268" s="14"/>
      <c r="S268" s="14"/>
      <c r="T268" s="14"/>
      <c r="U268" s="14"/>
    </row>
    <row r="269" spans="1:21" ht="13.5" customHeight="1">
      <c r="A269" s="154">
        <f>RANK(N269,$N$18:$N$423)</f>
        <v>229</v>
      </c>
      <c r="B269" s="148" t="s">
        <v>1191</v>
      </c>
      <c r="C269" s="148" t="s">
        <v>1912</v>
      </c>
      <c r="D269" s="149" t="s">
        <v>42</v>
      </c>
      <c r="E269" s="149" t="s">
        <v>34</v>
      </c>
      <c r="F269" s="149" t="s">
        <v>47</v>
      </c>
      <c r="G269" s="161">
        <f>VLOOKUP(B269,'Full FBS'!$B$18:$M$2049,6,0)</f>
        <v>0</v>
      </c>
      <c r="H269" s="161">
        <f>VLOOKUP(B269,'Full FBS'!$B$18:$M$2049,7,0)</f>
        <v>0</v>
      </c>
      <c r="I269" s="161">
        <f>VLOOKUP(B269,'Full FBS'!$B$18:$M$2049,8,0)</f>
        <v>0</v>
      </c>
      <c r="J269" s="161">
        <f>VLOOKUP(B269,'Full FBS'!$B$18:$M$2049,9,0)</f>
        <v>0</v>
      </c>
      <c r="K269" s="161">
        <f>VLOOKUP(B269,'Full FBS'!$B$18:$M$2049,10,0)</f>
        <v>0</v>
      </c>
      <c r="L269" s="161">
        <f>VLOOKUP(B269,'Full FBS'!$B$18:$M$2049,11,0)</f>
        <v>0</v>
      </c>
      <c r="M269" s="161">
        <f>VLOOKUP(B269,'Full FBS'!$B$18:$M$2049,12,0)</f>
        <v>0</v>
      </c>
      <c r="N269" s="153">
        <f>SUM(G269*$D$8+H269*$D$5+I269*$D$9+J269*$D$6+K269*$D$11+L269*$D$10+M269*$D$7)</f>
        <v>0</v>
      </c>
      <c r="O269" s="166">
        <f>VLOOKUP(B269, 'Full FBS'!$B$18:$P$2049, 14, FALSE)</f>
        <v>1</v>
      </c>
      <c r="P269" s="170">
        <f>SUM((((I269+L269)/1100*0.3)+(J269+M269)/12*0.35)+(K269/70)*0.35)*100</f>
        <v>0</v>
      </c>
      <c r="Q269" s="29"/>
      <c r="R269" s="14"/>
      <c r="S269" s="14"/>
      <c r="T269" s="14"/>
      <c r="U269" s="14"/>
    </row>
    <row r="270" spans="1:21" ht="13.5" customHeight="1">
      <c r="A270" s="154">
        <f>RANK(N270,$N$18:$N$423)</f>
        <v>229</v>
      </c>
      <c r="B270" s="148" t="s">
        <v>2052</v>
      </c>
      <c r="C270" s="148" t="s">
        <v>1913</v>
      </c>
      <c r="D270" s="149" t="s">
        <v>42</v>
      </c>
      <c r="E270" s="149" t="s">
        <v>34</v>
      </c>
      <c r="F270" s="149" t="s">
        <v>336</v>
      </c>
      <c r="G270" s="161">
        <f>VLOOKUP(B270,'Full FBS'!$B$18:$M$2049,6,0)</f>
        <v>0</v>
      </c>
      <c r="H270" s="161">
        <f>VLOOKUP(B270,'Full FBS'!$B$18:$M$2049,7,0)</f>
        <v>0</v>
      </c>
      <c r="I270" s="161">
        <f>VLOOKUP(B270,'Full FBS'!$B$18:$M$2049,8,0)</f>
        <v>0</v>
      </c>
      <c r="J270" s="161">
        <f>VLOOKUP(B270,'Full FBS'!$B$18:$M$2049,9,0)</f>
        <v>0</v>
      </c>
      <c r="K270" s="161">
        <f>VLOOKUP(B270,'Full FBS'!$B$18:$M$2049,10,0)</f>
        <v>0</v>
      </c>
      <c r="L270" s="161">
        <f>VLOOKUP(B270,'Full FBS'!$B$18:$M$2049,11,0)</f>
        <v>0</v>
      </c>
      <c r="M270" s="161">
        <f>VLOOKUP(B270,'Full FBS'!$B$18:$M$2049,12,0)</f>
        <v>0</v>
      </c>
      <c r="N270" s="153">
        <f>SUM(G270*$D$8+H270*$D$5+I270*$D$9+J270*$D$6+K270*$D$11+L270*$D$10+M270*$D$7)</f>
        <v>0</v>
      </c>
      <c r="O270" s="166">
        <f>VLOOKUP(B270, 'Full FBS'!$B$18:$P$2049, 14, FALSE)</f>
        <v>1</v>
      </c>
      <c r="P270" s="170">
        <f>SUM((((I270+L270)/1100*0.3)+(J270+M270)/12*0.35)+(K270/70)*0.35)*100</f>
        <v>0</v>
      </c>
      <c r="Q270" s="29"/>
      <c r="R270" s="14"/>
      <c r="S270" s="14"/>
      <c r="T270" s="14"/>
      <c r="U270" s="14"/>
    </row>
    <row r="271" spans="1:21" ht="13.5" customHeight="1">
      <c r="A271" s="154">
        <f>RANK(N271,$N$18:$N$423)</f>
        <v>229</v>
      </c>
      <c r="B271" s="148" t="s">
        <v>1205</v>
      </c>
      <c r="C271" s="148" t="s">
        <v>426</v>
      </c>
      <c r="D271" s="149" t="s">
        <v>42</v>
      </c>
      <c r="E271" s="149" t="s">
        <v>1965</v>
      </c>
      <c r="F271" s="149" t="s">
        <v>45</v>
      </c>
      <c r="G271" s="161">
        <f>VLOOKUP(B271,'Full FBS'!$B$18:$M$2049,6,0)</f>
        <v>0</v>
      </c>
      <c r="H271" s="161">
        <f>VLOOKUP(B271,'Full FBS'!$B$18:$M$2049,7,0)</f>
        <v>0</v>
      </c>
      <c r="I271" s="161">
        <f>VLOOKUP(B271,'Full FBS'!$B$18:$M$2049,8,0)</f>
        <v>0</v>
      </c>
      <c r="J271" s="161">
        <f>VLOOKUP(B271,'Full FBS'!$B$18:$M$2049,9,0)</f>
        <v>0</v>
      </c>
      <c r="K271" s="161">
        <f>VLOOKUP(B271,'Full FBS'!$B$18:$M$2049,10,0)</f>
        <v>0</v>
      </c>
      <c r="L271" s="161">
        <f>VLOOKUP(B271,'Full FBS'!$B$18:$M$2049,11,0)</f>
        <v>0</v>
      </c>
      <c r="M271" s="161">
        <f>VLOOKUP(B271,'Full FBS'!$B$18:$M$2049,12,0)</f>
        <v>0</v>
      </c>
      <c r="N271" s="153">
        <f>SUM(G271*$D$8+H271*$D$5+I271*$D$9+J271*$D$6+K271*$D$11+L271*$D$10+M271*$D$7)</f>
        <v>0</v>
      </c>
      <c r="O271" s="166">
        <f>VLOOKUP(B271, 'Full FBS'!$B$18:$P$2049, 14, FALSE)</f>
        <v>1</v>
      </c>
      <c r="P271" s="170">
        <f>SUM((((I271+L271)/1100*0.3)+(J271+M271)/12*0.35)+(K271/70)*0.35)*100</f>
        <v>0</v>
      </c>
      <c r="Q271" s="29"/>
      <c r="R271" s="14"/>
      <c r="S271" s="14"/>
      <c r="T271" s="14"/>
      <c r="U271" s="14"/>
    </row>
    <row r="272" spans="1:21" ht="13.5" customHeight="1">
      <c r="A272" s="154">
        <f>RANK(N272,$N$18:$N$423)</f>
        <v>229</v>
      </c>
      <c r="B272" s="148" t="s">
        <v>1211</v>
      </c>
      <c r="C272" s="148" t="s">
        <v>1914</v>
      </c>
      <c r="D272" s="149" t="s">
        <v>42</v>
      </c>
      <c r="E272" s="149" t="s">
        <v>36</v>
      </c>
      <c r="F272" s="149" t="s">
        <v>1966</v>
      </c>
      <c r="G272" s="161">
        <f>VLOOKUP(B272,'Full FBS'!$B$18:$M$2049,6,0)</f>
        <v>0</v>
      </c>
      <c r="H272" s="161">
        <f>VLOOKUP(B272,'Full FBS'!$B$18:$M$2049,7,0)</f>
        <v>0</v>
      </c>
      <c r="I272" s="161">
        <f>VLOOKUP(B272,'Full FBS'!$B$18:$M$2049,8,0)</f>
        <v>0</v>
      </c>
      <c r="J272" s="161">
        <f>VLOOKUP(B272,'Full FBS'!$B$18:$M$2049,9,0)</f>
        <v>0</v>
      </c>
      <c r="K272" s="161">
        <f>VLOOKUP(B272,'Full FBS'!$B$18:$M$2049,10,0)</f>
        <v>0</v>
      </c>
      <c r="L272" s="161">
        <f>VLOOKUP(B272,'Full FBS'!$B$18:$M$2049,11,0)</f>
        <v>0</v>
      </c>
      <c r="M272" s="161">
        <f>VLOOKUP(B272,'Full FBS'!$B$18:$M$2049,12,0)</f>
        <v>0</v>
      </c>
      <c r="N272" s="153">
        <f>SUM(G272*$D$8+H272*$D$5+I272*$D$9+J272*$D$6+K272*$D$11+L272*$D$10+M272*$D$7)</f>
        <v>0</v>
      </c>
      <c r="O272" s="166">
        <f>VLOOKUP(B272, 'Full FBS'!$B$18:$P$2049, 14, FALSE)</f>
        <v>1</v>
      </c>
      <c r="P272" s="170">
        <f>SUM((((I272+L272)/1100*0.3)+(J272+M272)/12*0.35)+(K272/70)*0.35)*100</f>
        <v>0</v>
      </c>
      <c r="Q272" s="29"/>
      <c r="R272" s="14"/>
      <c r="S272" s="14"/>
      <c r="T272" s="14"/>
      <c r="U272" s="14"/>
    </row>
    <row r="273" spans="1:21" ht="13.5" customHeight="1">
      <c r="A273" s="154">
        <f>RANK(N273,$N$18:$N$423)</f>
        <v>229</v>
      </c>
      <c r="B273" s="148" t="s">
        <v>609</v>
      </c>
      <c r="C273" s="148" t="s">
        <v>1915</v>
      </c>
      <c r="D273" s="149" t="s">
        <v>42</v>
      </c>
      <c r="E273" s="149" t="s">
        <v>34</v>
      </c>
      <c r="F273" s="149" t="s">
        <v>35</v>
      </c>
      <c r="G273" s="161">
        <f>VLOOKUP(B273,'Full FBS'!$B$18:$M$2049,6,0)</f>
        <v>0</v>
      </c>
      <c r="H273" s="161">
        <f>VLOOKUP(B273,'Full FBS'!$B$18:$M$2049,7,0)</f>
        <v>0</v>
      </c>
      <c r="I273" s="161">
        <f>VLOOKUP(B273,'Full FBS'!$B$18:$M$2049,8,0)</f>
        <v>0</v>
      </c>
      <c r="J273" s="161">
        <f>VLOOKUP(B273,'Full FBS'!$B$18:$M$2049,9,0)</f>
        <v>0</v>
      </c>
      <c r="K273" s="161">
        <f>VLOOKUP(B273,'Full FBS'!$B$18:$M$2049,10,0)</f>
        <v>0</v>
      </c>
      <c r="L273" s="161">
        <f>VLOOKUP(B273,'Full FBS'!$B$18:$M$2049,11,0)</f>
        <v>0</v>
      </c>
      <c r="M273" s="161">
        <f>VLOOKUP(B273,'Full FBS'!$B$18:$M$2049,12,0)</f>
        <v>0</v>
      </c>
      <c r="N273" s="153">
        <f>SUM(G273*$D$8+H273*$D$5+I273*$D$9+J273*$D$6+K273*$D$11+L273*$D$10+M273*$D$7)</f>
        <v>0</v>
      </c>
      <c r="O273" s="166">
        <f>VLOOKUP(B273, 'Full FBS'!$B$18:$P$2049, 14, FALSE)</f>
        <v>1</v>
      </c>
      <c r="P273" s="170">
        <f>SUM((((I273+L273)/1100*0.3)+(J273+M273)/12*0.35)+(K273/70)*0.35)*100</f>
        <v>0</v>
      </c>
      <c r="Q273" s="29"/>
      <c r="R273" s="14"/>
      <c r="S273" s="14"/>
      <c r="T273" s="14"/>
      <c r="U273" s="14"/>
    </row>
    <row r="274" spans="1:21" ht="13.5" customHeight="1">
      <c r="A274" s="154">
        <f>RANK(N274,$N$18:$N$423)</f>
        <v>229</v>
      </c>
      <c r="B274" s="148" t="s">
        <v>1217</v>
      </c>
      <c r="C274" s="148" t="s">
        <v>1915</v>
      </c>
      <c r="D274" s="149" t="s">
        <v>42</v>
      </c>
      <c r="E274" s="149" t="s">
        <v>38</v>
      </c>
      <c r="F274" s="149" t="s">
        <v>35</v>
      </c>
      <c r="G274" s="161">
        <f>VLOOKUP(B274,'Full FBS'!$B$18:$M$2049,6,0)</f>
        <v>0</v>
      </c>
      <c r="H274" s="161">
        <f>VLOOKUP(B274,'Full FBS'!$B$18:$M$2049,7,0)</f>
        <v>0</v>
      </c>
      <c r="I274" s="161">
        <f>VLOOKUP(B274,'Full FBS'!$B$18:$M$2049,8,0)</f>
        <v>0</v>
      </c>
      <c r="J274" s="161">
        <f>VLOOKUP(B274,'Full FBS'!$B$18:$M$2049,9,0)</f>
        <v>0</v>
      </c>
      <c r="K274" s="161">
        <f>VLOOKUP(B274,'Full FBS'!$B$18:$M$2049,10,0)</f>
        <v>0</v>
      </c>
      <c r="L274" s="161">
        <f>VLOOKUP(B274,'Full FBS'!$B$18:$M$2049,11,0)</f>
        <v>0</v>
      </c>
      <c r="M274" s="161">
        <f>VLOOKUP(B274,'Full FBS'!$B$18:$M$2049,12,0)</f>
        <v>0</v>
      </c>
      <c r="N274" s="153">
        <f>SUM(G274*$D$8+H274*$D$5+I274*$D$9+J274*$D$6+K274*$D$11+L274*$D$10+M274*$D$7)</f>
        <v>0</v>
      </c>
      <c r="O274" s="166">
        <f>VLOOKUP(B274, 'Full FBS'!$B$18:$P$2049, 14, FALSE)</f>
        <v>1</v>
      </c>
      <c r="P274" s="170">
        <f>SUM((((I274+L274)/1100*0.3)+(J274+M274)/12*0.35)+(K274/70)*0.35)*100</f>
        <v>0</v>
      </c>
      <c r="Q274" s="29"/>
      <c r="R274" s="14"/>
      <c r="S274" s="14"/>
      <c r="T274" s="14"/>
      <c r="U274" s="14"/>
    </row>
    <row r="275" spans="1:21" ht="13.5" customHeight="1">
      <c r="A275" s="154">
        <f>RANK(N275,$N$18:$N$423)</f>
        <v>229</v>
      </c>
      <c r="B275" s="148" t="s">
        <v>1225</v>
      </c>
      <c r="C275" s="148" t="s">
        <v>451</v>
      </c>
      <c r="D275" s="149" t="s">
        <v>42</v>
      </c>
      <c r="E275" s="149" t="s">
        <v>34</v>
      </c>
      <c r="F275" s="149" t="s">
        <v>336</v>
      </c>
      <c r="G275" s="161">
        <f>VLOOKUP(B275,'Full FBS'!$B$18:$M$2049,6,0)</f>
        <v>0</v>
      </c>
      <c r="H275" s="161">
        <f>VLOOKUP(B275,'Full FBS'!$B$18:$M$2049,7,0)</f>
        <v>0</v>
      </c>
      <c r="I275" s="161">
        <f>VLOOKUP(B275,'Full FBS'!$B$18:$M$2049,8,0)</f>
        <v>0</v>
      </c>
      <c r="J275" s="161">
        <f>VLOOKUP(B275,'Full FBS'!$B$18:$M$2049,9,0)</f>
        <v>0</v>
      </c>
      <c r="K275" s="161">
        <f>VLOOKUP(B275,'Full FBS'!$B$18:$M$2049,10,0)</f>
        <v>0</v>
      </c>
      <c r="L275" s="161">
        <f>VLOOKUP(B275,'Full FBS'!$B$18:$M$2049,11,0)</f>
        <v>0</v>
      </c>
      <c r="M275" s="161">
        <f>VLOOKUP(B275,'Full FBS'!$B$18:$M$2049,12,0)</f>
        <v>0</v>
      </c>
      <c r="N275" s="153">
        <f>SUM(G275*$D$8+H275*$D$5+I275*$D$9+J275*$D$6+K275*$D$11+L275*$D$10+M275*$D$7)</f>
        <v>0</v>
      </c>
      <c r="O275" s="166">
        <f>VLOOKUP(B275, 'Full FBS'!$B$18:$P$2049, 14, FALSE)</f>
        <v>1</v>
      </c>
      <c r="P275" s="170">
        <f>SUM((((I275+L275)/1100*0.3)+(J275+M275)/12*0.35)+(K275/70)*0.35)*100</f>
        <v>0</v>
      </c>
      <c r="Q275" s="29"/>
      <c r="R275" s="14"/>
      <c r="S275" s="14"/>
      <c r="T275" s="14"/>
      <c r="U275" s="14"/>
    </row>
    <row r="276" spans="1:21" ht="13.5" customHeight="1">
      <c r="A276" s="154">
        <f>RANK(N276,$N$18:$N$423)</f>
        <v>229</v>
      </c>
      <c r="B276" s="148" t="s">
        <v>2055</v>
      </c>
      <c r="C276" s="148" t="s">
        <v>451</v>
      </c>
      <c r="D276" s="149" t="s">
        <v>42</v>
      </c>
      <c r="E276" s="149" t="s">
        <v>34</v>
      </c>
      <c r="F276" s="149" t="s">
        <v>336</v>
      </c>
      <c r="G276" s="161">
        <f>VLOOKUP(B276,'Full FBS'!$B$18:$M$2049,6,0)</f>
        <v>0</v>
      </c>
      <c r="H276" s="161">
        <f>VLOOKUP(B276,'Full FBS'!$B$18:$M$2049,7,0)</f>
        <v>0</v>
      </c>
      <c r="I276" s="161">
        <f>VLOOKUP(B276,'Full FBS'!$B$18:$M$2049,8,0)</f>
        <v>0</v>
      </c>
      <c r="J276" s="161">
        <f>VLOOKUP(B276,'Full FBS'!$B$18:$M$2049,9,0)</f>
        <v>0</v>
      </c>
      <c r="K276" s="161">
        <f>VLOOKUP(B276,'Full FBS'!$B$18:$M$2049,10,0)</f>
        <v>0</v>
      </c>
      <c r="L276" s="161">
        <f>VLOOKUP(B276,'Full FBS'!$B$18:$M$2049,11,0)</f>
        <v>0</v>
      </c>
      <c r="M276" s="161">
        <f>VLOOKUP(B276,'Full FBS'!$B$18:$M$2049,12,0)</f>
        <v>0</v>
      </c>
      <c r="N276" s="153">
        <f>SUM(G276*$D$8+H276*$D$5+I276*$D$9+J276*$D$6+K276*$D$11+L276*$D$10+M276*$D$7)</f>
        <v>0</v>
      </c>
      <c r="O276" s="166">
        <f>VLOOKUP(B276, 'Full FBS'!$B$18:$P$2049, 14, FALSE)</f>
        <v>1</v>
      </c>
      <c r="P276" s="170">
        <f>SUM((((I276+L276)/1100*0.3)+(J276+M276)/12*0.35)+(K276/70)*0.35)*100</f>
        <v>0</v>
      </c>
      <c r="Q276" s="29"/>
      <c r="R276" s="14"/>
      <c r="S276" s="14"/>
      <c r="T276" s="14"/>
      <c r="U276" s="14"/>
    </row>
    <row r="277" spans="1:21" ht="13.5" customHeight="1">
      <c r="A277" s="154">
        <f>RANK(N277,$N$18:$N$423)</f>
        <v>229</v>
      </c>
      <c r="B277" s="148" t="s">
        <v>2057</v>
      </c>
      <c r="C277" s="148" t="s">
        <v>438</v>
      </c>
      <c r="D277" s="149" t="s">
        <v>42</v>
      </c>
      <c r="E277" s="149" t="s">
        <v>36</v>
      </c>
      <c r="F277" s="149" t="s">
        <v>45</v>
      </c>
      <c r="G277" s="161">
        <f>VLOOKUP(B277,'Full FBS'!$B$18:$M$2049,6,0)</f>
        <v>0</v>
      </c>
      <c r="H277" s="161">
        <f>VLOOKUP(B277,'Full FBS'!$B$18:$M$2049,7,0)</f>
        <v>0</v>
      </c>
      <c r="I277" s="161">
        <f>VLOOKUP(B277,'Full FBS'!$B$18:$M$2049,8,0)</f>
        <v>0</v>
      </c>
      <c r="J277" s="161">
        <f>VLOOKUP(B277,'Full FBS'!$B$18:$M$2049,9,0)</f>
        <v>0</v>
      </c>
      <c r="K277" s="161">
        <f>VLOOKUP(B277,'Full FBS'!$B$18:$M$2049,10,0)</f>
        <v>0</v>
      </c>
      <c r="L277" s="161">
        <f>VLOOKUP(B277,'Full FBS'!$B$18:$M$2049,11,0)</f>
        <v>0</v>
      </c>
      <c r="M277" s="161">
        <f>VLOOKUP(B277,'Full FBS'!$B$18:$M$2049,12,0)</f>
        <v>0</v>
      </c>
      <c r="N277" s="153">
        <f>SUM(G277*$D$8+H277*$D$5+I277*$D$9+J277*$D$6+K277*$D$11+L277*$D$10+M277*$D$7)</f>
        <v>0</v>
      </c>
      <c r="O277" s="166">
        <f>VLOOKUP(B277, 'Full FBS'!$B$18:$P$2049, 14, FALSE)</f>
        <v>1</v>
      </c>
      <c r="P277" s="170">
        <f>SUM((((I277+L277)/1100*0.3)+(J277+M277)/12*0.35)+(K277/70)*0.35)*100</f>
        <v>0</v>
      </c>
      <c r="Q277" s="29"/>
      <c r="R277" s="14"/>
      <c r="S277" s="14"/>
      <c r="T277" s="14"/>
      <c r="U277" s="14"/>
    </row>
    <row r="278" spans="1:21" ht="13.5" customHeight="1">
      <c r="A278" s="154">
        <f>RANK(N278,$N$18:$N$423)</f>
        <v>229</v>
      </c>
      <c r="B278" s="148" t="s">
        <v>2061</v>
      </c>
      <c r="C278" s="148" t="s">
        <v>1916</v>
      </c>
      <c r="D278" s="149" t="s">
        <v>42</v>
      </c>
      <c r="E278" s="149" t="s">
        <v>1965</v>
      </c>
      <c r="F278" s="149" t="s">
        <v>47</v>
      </c>
      <c r="G278" s="161">
        <f>VLOOKUP(B278,'Full FBS'!$B$18:$M$2049,6,0)</f>
        <v>0</v>
      </c>
      <c r="H278" s="161">
        <f>VLOOKUP(B278,'Full FBS'!$B$18:$M$2049,7,0)</f>
        <v>0</v>
      </c>
      <c r="I278" s="161">
        <f>VLOOKUP(B278,'Full FBS'!$B$18:$M$2049,8,0)</f>
        <v>0</v>
      </c>
      <c r="J278" s="161">
        <f>VLOOKUP(B278,'Full FBS'!$B$18:$M$2049,9,0)</f>
        <v>0</v>
      </c>
      <c r="K278" s="161">
        <f>VLOOKUP(B278,'Full FBS'!$B$18:$M$2049,10,0)</f>
        <v>0</v>
      </c>
      <c r="L278" s="161">
        <f>VLOOKUP(B278,'Full FBS'!$B$18:$M$2049,11,0)</f>
        <v>0</v>
      </c>
      <c r="M278" s="161">
        <f>VLOOKUP(B278,'Full FBS'!$B$18:$M$2049,12,0)</f>
        <v>0</v>
      </c>
      <c r="N278" s="153">
        <f>SUM(G278*$D$8+H278*$D$5+I278*$D$9+J278*$D$6+K278*$D$11+L278*$D$10+M278*$D$7)</f>
        <v>0</v>
      </c>
      <c r="O278" s="166">
        <f>VLOOKUP(B278, 'Full FBS'!$B$18:$P$2049, 14, FALSE)</f>
        <v>1</v>
      </c>
      <c r="P278" s="170">
        <f>SUM((((I278+L278)/1100*0.3)+(J278+M278)/12*0.35)+(K278/70)*0.35)*100</f>
        <v>0</v>
      </c>
      <c r="Q278" s="29"/>
      <c r="R278" s="14"/>
      <c r="S278" s="14"/>
      <c r="T278" s="14"/>
      <c r="U278" s="14"/>
    </row>
    <row r="279" spans="1:21" ht="13.5" customHeight="1">
      <c r="A279" s="154">
        <f>RANK(N279,$N$18:$N$423)</f>
        <v>229</v>
      </c>
      <c r="B279" s="148" t="s">
        <v>1243</v>
      </c>
      <c r="C279" s="148" t="s">
        <v>1917</v>
      </c>
      <c r="D279" s="149" t="s">
        <v>42</v>
      </c>
      <c r="E279" s="149" t="s">
        <v>34</v>
      </c>
      <c r="F279" s="149" t="s">
        <v>41</v>
      </c>
      <c r="G279" s="161">
        <f>VLOOKUP(B279,'Full FBS'!$B$18:$M$2049,6,0)</f>
        <v>0</v>
      </c>
      <c r="H279" s="161">
        <f>VLOOKUP(B279,'Full FBS'!$B$18:$M$2049,7,0)</f>
        <v>0</v>
      </c>
      <c r="I279" s="161">
        <f>VLOOKUP(B279,'Full FBS'!$B$18:$M$2049,8,0)</f>
        <v>0</v>
      </c>
      <c r="J279" s="161">
        <f>VLOOKUP(B279,'Full FBS'!$B$18:$M$2049,9,0)</f>
        <v>0</v>
      </c>
      <c r="K279" s="161">
        <f>VLOOKUP(B279,'Full FBS'!$B$18:$M$2049,10,0)</f>
        <v>0</v>
      </c>
      <c r="L279" s="161">
        <f>VLOOKUP(B279,'Full FBS'!$B$18:$M$2049,11,0)</f>
        <v>0</v>
      </c>
      <c r="M279" s="161">
        <f>VLOOKUP(B279,'Full FBS'!$B$18:$M$2049,12,0)</f>
        <v>0</v>
      </c>
      <c r="N279" s="153">
        <f>SUM(G279*$D$8+H279*$D$5+I279*$D$9+J279*$D$6+K279*$D$11+L279*$D$10+M279*$D$7)</f>
        <v>0</v>
      </c>
      <c r="O279" s="166">
        <f>VLOOKUP(B279, 'Full FBS'!$B$18:$P$2049, 14, FALSE)</f>
        <v>1</v>
      </c>
      <c r="P279" s="170">
        <f>SUM((((I279+L279)/1100*0.3)+(J279+M279)/12*0.35)+(K279/70)*0.35)*100</f>
        <v>0</v>
      </c>
      <c r="Q279" s="29"/>
      <c r="R279" s="14"/>
      <c r="S279" s="14"/>
      <c r="T279" s="14"/>
      <c r="U279" s="14"/>
    </row>
    <row r="280" spans="1:21" ht="13.5" customHeight="1">
      <c r="A280" s="154">
        <f>RANK(N280,$N$18:$N$423)</f>
        <v>229</v>
      </c>
      <c r="B280" s="148" t="s">
        <v>2065</v>
      </c>
      <c r="C280" s="148" t="s">
        <v>1041</v>
      </c>
      <c r="D280" s="149" t="s">
        <v>42</v>
      </c>
      <c r="E280" s="149" t="s">
        <v>36</v>
      </c>
      <c r="F280" s="149" t="s">
        <v>47</v>
      </c>
      <c r="G280" s="161">
        <f>VLOOKUP(B280,'Full FBS'!$B$18:$M$2049,6,0)</f>
        <v>0</v>
      </c>
      <c r="H280" s="161">
        <f>VLOOKUP(B280,'Full FBS'!$B$18:$M$2049,7,0)</f>
        <v>0</v>
      </c>
      <c r="I280" s="161">
        <f>VLOOKUP(B280,'Full FBS'!$B$18:$M$2049,8,0)</f>
        <v>0</v>
      </c>
      <c r="J280" s="161">
        <f>VLOOKUP(B280,'Full FBS'!$B$18:$M$2049,9,0)</f>
        <v>0</v>
      </c>
      <c r="K280" s="161">
        <f>VLOOKUP(B280,'Full FBS'!$B$18:$M$2049,10,0)</f>
        <v>0</v>
      </c>
      <c r="L280" s="161">
        <f>VLOOKUP(B280,'Full FBS'!$B$18:$M$2049,11,0)</f>
        <v>0</v>
      </c>
      <c r="M280" s="161">
        <f>VLOOKUP(B280,'Full FBS'!$B$18:$M$2049,12,0)</f>
        <v>0</v>
      </c>
      <c r="N280" s="153">
        <f>SUM(G280*$D$8+H280*$D$5+I280*$D$9+J280*$D$6+K280*$D$11+L280*$D$10+M280*$D$7)</f>
        <v>0</v>
      </c>
      <c r="O280" s="166">
        <f>VLOOKUP(B280, 'Full FBS'!$B$18:$P$2049, 14, FALSE)</f>
        <v>1</v>
      </c>
      <c r="P280" s="170">
        <f>SUM((((I280+L280)/1100*0.3)+(J280+M280)/12*0.35)+(K280/70)*0.35)*100</f>
        <v>0</v>
      </c>
      <c r="Q280" s="29"/>
      <c r="R280" s="14"/>
      <c r="S280" s="14"/>
      <c r="T280" s="14"/>
      <c r="U280" s="14"/>
    </row>
    <row r="281" spans="1:21" ht="13.5" customHeight="1">
      <c r="A281" s="154">
        <f>RANK(N281,$N$18:$N$423)</f>
        <v>229</v>
      </c>
      <c r="B281" s="148" t="s">
        <v>2067</v>
      </c>
      <c r="C281" s="148" t="s">
        <v>1042</v>
      </c>
      <c r="D281" s="149" t="s">
        <v>42</v>
      </c>
      <c r="E281" s="149" t="s">
        <v>1965</v>
      </c>
      <c r="F281" s="149" t="s">
        <v>48</v>
      </c>
      <c r="G281" s="161">
        <f>VLOOKUP(B281,'Full FBS'!$B$18:$M$2049,6,0)</f>
        <v>0</v>
      </c>
      <c r="H281" s="161">
        <f>VLOOKUP(B281,'Full FBS'!$B$18:$M$2049,7,0)</f>
        <v>0</v>
      </c>
      <c r="I281" s="161">
        <f>VLOOKUP(B281,'Full FBS'!$B$18:$M$2049,8,0)</f>
        <v>0</v>
      </c>
      <c r="J281" s="161">
        <f>VLOOKUP(B281,'Full FBS'!$B$18:$M$2049,9,0)</f>
        <v>0</v>
      </c>
      <c r="K281" s="161">
        <f>VLOOKUP(B281,'Full FBS'!$B$18:$M$2049,10,0)</f>
        <v>0</v>
      </c>
      <c r="L281" s="161">
        <f>VLOOKUP(B281,'Full FBS'!$B$18:$M$2049,11,0)</f>
        <v>0</v>
      </c>
      <c r="M281" s="161">
        <f>VLOOKUP(B281,'Full FBS'!$B$18:$M$2049,12,0)</f>
        <v>0</v>
      </c>
      <c r="N281" s="153">
        <f>SUM(G281*$D$8+H281*$D$5+I281*$D$9+J281*$D$6+K281*$D$11+L281*$D$10+M281*$D$7)</f>
        <v>0</v>
      </c>
      <c r="O281" s="166">
        <f>VLOOKUP(B281, 'Full FBS'!$B$18:$P$2049, 14, FALSE)</f>
        <v>1</v>
      </c>
      <c r="P281" s="170">
        <f>SUM((((I281+L281)/1100*0.3)+(J281+M281)/12*0.35)+(K281/70)*0.35)*100</f>
        <v>0</v>
      </c>
      <c r="Q281" s="29"/>
      <c r="R281" s="14"/>
      <c r="S281" s="14"/>
      <c r="T281" s="14"/>
      <c r="U281" s="14"/>
    </row>
    <row r="282" spans="1:21" ht="13.5" customHeight="1">
      <c r="A282" s="154">
        <f>RANK(N282,$N$18:$N$423)</f>
        <v>229</v>
      </c>
      <c r="B282" s="148" t="s">
        <v>1265</v>
      </c>
      <c r="C282" s="148" t="s">
        <v>1918</v>
      </c>
      <c r="D282" s="149" t="s">
        <v>42</v>
      </c>
      <c r="E282" s="149" t="s">
        <v>38</v>
      </c>
      <c r="F282" s="149" t="s">
        <v>45</v>
      </c>
      <c r="G282" s="161">
        <f>VLOOKUP(B282,'Full FBS'!$B$18:$M$2049,6,0)</f>
        <v>0</v>
      </c>
      <c r="H282" s="161">
        <f>VLOOKUP(B282,'Full FBS'!$B$18:$M$2049,7,0)</f>
        <v>0</v>
      </c>
      <c r="I282" s="161">
        <f>VLOOKUP(B282,'Full FBS'!$B$18:$M$2049,8,0)</f>
        <v>0</v>
      </c>
      <c r="J282" s="161">
        <f>VLOOKUP(B282,'Full FBS'!$B$18:$M$2049,9,0)</f>
        <v>0</v>
      </c>
      <c r="K282" s="161">
        <f>VLOOKUP(B282,'Full FBS'!$B$18:$M$2049,10,0)</f>
        <v>0</v>
      </c>
      <c r="L282" s="161">
        <f>VLOOKUP(B282,'Full FBS'!$B$18:$M$2049,11,0)</f>
        <v>0</v>
      </c>
      <c r="M282" s="161">
        <f>VLOOKUP(B282,'Full FBS'!$B$18:$M$2049,12,0)</f>
        <v>0</v>
      </c>
      <c r="N282" s="153">
        <f>SUM(G282*$D$8+H282*$D$5+I282*$D$9+J282*$D$6+K282*$D$11+L282*$D$10+M282*$D$7)</f>
        <v>0</v>
      </c>
      <c r="O282" s="166">
        <f>VLOOKUP(B282, 'Full FBS'!$B$18:$P$2049, 14, FALSE)</f>
        <v>1</v>
      </c>
      <c r="P282" s="170">
        <f>SUM((((I282+L282)/1100*0.3)+(J282+M282)/12*0.35)+(K282/70)*0.35)*100</f>
        <v>0</v>
      </c>
      <c r="Q282" s="29"/>
      <c r="R282" s="14"/>
      <c r="S282" s="14"/>
      <c r="T282" s="14"/>
      <c r="U282" s="14"/>
    </row>
    <row r="283" spans="1:21" ht="13.5" customHeight="1">
      <c r="A283" s="154">
        <f>RANK(N283,$N$18:$N$423)</f>
        <v>229</v>
      </c>
      <c r="B283" s="148" t="s">
        <v>1272</v>
      </c>
      <c r="C283" s="148" t="s">
        <v>419</v>
      </c>
      <c r="D283" s="149" t="s">
        <v>42</v>
      </c>
      <c r="E283" s="149" t="s">
        <v>36</v>
      </c>
      <c r="F283" s="149" t="s">
        <v>37</v>
      </c>
      <c r="G283" s="161">
        <f>VLOOKUP(B283,'Full FBS'!$B$18:$M$2049,6,0)</f>
        <v>0</v>
      </c>
      <c r="H283" s="161">
        <f>VLOOKUP(B283,'Full FBS'!$B$18:$M$2049,7,0)</f>
        <v>0</v>
      </c>
      <c r="I283" s="161">
        <f>VLOOKUP(B283,'Full FBS'!$B$18:$M$2049,8,0)</f>
        <v>0</v>
      </c>
      <c r="J283" s="161">
        <f>VLOOKUP(B283,'Full FBS'!$B$18:$M$2049,9,0)</f>
        <v>0</v>
      </c>
      <c r="K283" s="161">
        <f>VLOOKUP(B283,'Full FBS'!$B$18:$M$2049,10,0)</f>
        <v>0</v>
      </c>
      <c r="L283" s="161">
        <f>VLOOKUP(B283,'Full FBS'!$B$18:$M$2049,11,0)</f>
        <v>0</v>
      </c>
      <c r="M283" s="161">
        <f>VLOOKUP(B283,'Full FBS'!$B$18:$M$2049,12,0)</f>
        <v>0</v>
      </c>
      <c r="N283" s="153">
        <f>SUM(G283*$D$8+H283*$D$5+I283*$D$9+J283*$D$6+K283*$D$11+L283*$D$10+M283*$D$7)</f>
        <v>0</v>
      </c>
      <c r="O283" s="166">
        <f>VLOOKUP(B283, 'Full FBS'!$B$18:$P$2049, 14, FALSE)</f>
        <v>1</v>
      </c>
      <c r="P283" s="170">
        <f>SUM((((I283+L283)/1100*0.3)+(J283+M283)/12*0.35)+(K283/70)*0.35)*100</f>
        <v>0</v>
      </c>
      <c r="Q283" s="29"/>
      <c r="R283" s="14"/>
      <c r="S283" s="14"/>
      <c r="T283" s="14"/>
      <c r="U283" s="14"/>
    </row>
    <row r="284" spans="1:21" ht="13.5" customHeight="1">
      <c r="A284" s="154">
        <f>RANK(N284,$N$18:$N$423)</f>
        <v>229</v>
      </c>
      <c r="B284" s="148" t="s">
        <v>1279</v>
      </c>
      <c r="C284" s="148" t="s">
        <v>1919</v>
      </c>
      <c r="D284" s="149" t="s">
        <v>42</v>
      </c>
      <c r="E284" s="149" t="s">
        <v>38</v>
      </c>
      <c r="F284" s="149" t="s">
        <v>35</v>
      </c>
      <c r="G284" s="161">
        <f>VLOOKUP(B284,'Full FBS'!$B$18:$M$2049,6,0)</f>
        <v>0</v>
      </c>
      <c r="H284" s="161">
        <f>VLOOKUP(B284,'Full FBS'!$B$18:$M$2049,7,0)</f>
        <v>0</v>
      </c>
      <c r="I284" s="161">
        <f>VLOOKUP(B284,'Full FBS'!$B$18:$M$2049,8,0)</f>
        <v>0</v>
      </c>
      <c r="J284" s="161">
        <f>VLOOKUP(B284,'Full FBS'!$B$18:$M$2049,9,0)</f>
        <v>0</v>
      </c>
      <c r="K284" s="161">
        <f>VLOOKUP(B284,'Full FBS'!$B$18:$M$2049,10,0)</f>
        <v>0</v>
      </c>
      <c r="L284" s="161">
        <f>VLOOKUP(B284,'Full FBS'!$B$18:$M$2049,11,0)</f>
        <v>0</v>
      </c>
      <c r="M284" s="161">
        <f>VLOOKUP(B284,'Full FBS'!$B$18:$M$2049,12,0)</f>
        <v>0</v>
      </c>
      <c r="N284" s="153">
        <f>SUM(G284*$D$8+H284*$D$5+I284*$D$9+J284*$D$6+K284*$D$11+L284*$D$10+M284*$D$7)</f>
        <v>0</v>
      </c>
      <c r="O284" s="166">
        <f>VLOOKUP(B284, 'Full FBS'!$B$18:$P$2049, 14, FALSE)</f>
        <v>1</v>
      </c>
      <c r="P284" s="170">
        <f>SUM((((I284+L284)/1100*0.3)+(J284+M284)/12*0.35)+(K284/70)*0.35)*100</f>
        <v>0</v>
      </c>
      <c r="Q284" s="29"/>
      <c r="R284" s="14"/>
      <c r="S284" s="14"/>
      <c r="T284" s="14"/>
      <c r="U284" s="14"/>
    </row>
    <row r="285" spans="1:21" ht="13.5" customHeight="1">
      <c r="A285" s="154">
        <f>RANK(N285,$N$18:$N$423)</f>
        <v>229</v>
      </c>
      <c r="B285" s="148" t="s">
        <v>1288</v>
      </c>
      <c r="C285" s="148" t="s">
        <v>1920</v>
      </c>
      <c r="D285" s="149" t="s">
        <v>42</v>
      </c>
      <c r="E285" s="149" t="s">
        <v>38</v>
      </c>
      <c r="F285" s="149" t="s">
        <v>1966</v>
      </c>
      <c r="G285" s="161">
        <f>VLOOKUP(B285,'Full FBS'!$B$18:$M$2049,6,0)</f>
        <v>0</v>
      </c>
      <c r="H285" s="161">
        <f>VLOOKUP(B285,'Full FBS'!$B$18:$M$2049,7,0)</f>
        <v>0</v>
      </c>
      <c r="I285" s="161">
        <f>VLOOKUP(B285,'Full FBS'!$B$18:$M$2049,8,0)</f>
        <v>0</v>
      </c>
      <c r="J285" s="161">
        <f>VLOOKUP(B285,'Full FBS'!$B$18:$M$2049,9,0)</f>
        <v>0</v>
      </c>
      <c r="K285" s="161">
        <f>VLOOKUP(B285,'Full FBS'!$B$18:$M$2049,10,0)</f>
        <v>0</v>
      </c>
      <c r="L285" s="161">
        <f>VLOOKUP(B285,'Full FBS'!$B$18:$M$2049,11,0)</f>
        <v>0</v>
      </c>
      <c r="M285" s="161">
        <f>VLOOKUP(B285,'Full FBS'!$B$18:$M$2049,12,0)</f>
        <v>0</v>
      </c>
      <c r="N285" s="153">
        <f>SUM(G285*$D$8+H285*$D$5+I285*$D$9+J285*$D$6+K285*$D$11+L285*$D$10+M285*$D$7)</f>
        <v>0</v>
      </c>
      <c r="O285" s="166">
        <f>VLOOKUP(B285, 'Full FBS'!$B$18:$P$2049, 14, FALSE)</f>
        <v>1</v>
      </c>
      <c r="P285" s="170">
        <f>SUM((((I285+L285)/1100*0.3)+(J285+M285)/12*0.35)+(K285/70)*0.35)*100</f>
        <v>0</v>
      </c>
      <c r="Q285" s="29"/>
      <c r="R285" s="14"/>
      <c r="S285" s="14"/>
      <c r="T285" s="14"/>
      <c r="U285" s="14"/>
    </row>
    <row r="286" spans="1:21" ht="13.5" customHeight="1">
      <c r="A286" s="154">
        <f>RANK(N286,$N$18:$N$423)</f>
        <v>229</v>
      </c>
      <c r="B286" s="148" t="s">
        <v>1298</v>
      </c>
      <c r="C286" s="148" t="s">
        <v>1921</v>
      </c>
      <c r="D286" s="149" t="s">
        <v>42</v>
      </c>
      <c r="E286" s="149" t="s">
        <v>34</v>
      </c>
      <c r="F286" s="149" t="s">
        <v>45</v>
      </c>
      <c r="G286" s="161">
        <f>VLOOKUP(B286,'Full FBS'!$B$18:$M$2049,6,0)</f>
        <v>0</v>
      </c>
      <c r="H286" s="161">
        <f>VLOOKUP(B286,'Full FBS'!$B$18:$M$2049,7,0)</f>
        <v>0</v>
      </c>
      <c r="I286" s="161">
        <f>VLOOKUP(B286,'Full FBS'!$B$18:$M$2049,8,0)</f>
        <v>0</v>
      </c>
      <c r="J286" s="161">
        <f>VLOOKUP(B286,'Full FBS'!$B$18:$M$2049,9,0)</f>
        <v>0</v>
      </c>
      <c r="K286" s="161">
        <f>VLOOKUP(B286,'Full FBS'!$B$18:$M$2049,10,0)</f>
        <v>0</v>
      </c>
      <c r="L286" s="161">
        <f>VLOOKUP(B286,'Full FBS'!$B$18:$M$2049,11,0)</f>
        <v>0</v>
      </c>
      <c r="M286" s="161">
        <f>VLOOKUP(B286,'Full FBS'!$B$18:$M$2049,12,0)</f>
        <v>0</v>
      </c>
      <c r="N286" s="153">
        <f>SUM(G286*$D$8+H286*$D$5+I286*$D$9+J286*$D$6+K286*$D$11+L286*$D$10+M286*$D$7)</f>
        <v>0</v>
      </c>
      <c r="O286" s="166">
        <f>VLOOKUP(B286, 'Full FBS'!$B$18:$P$2049, 14, FALSE)</f>
        <v>1</v>
      </c>
      <c r="P286" s="170">
        <f>SUM((((I286+L286)/1100*0.3)+(J286+M286)/12*0.35)+(K286/70)*0.35)*100</f>
        <v>0</v>
      </c>
      <c r="Q286" s="29"/>
      <c r="R286" s="14"/>
      <c r="S286" s="14"/>
      <c r="T286" s="14"/>
      <c r="U286" s="14"/>
    </row>
    <row r="287" spans="1:21" ht="13.5" customHeight="1">
      <c r="A287" s="154">
        <f>RANK(N287,$N$18:$N$423)</f>
        <v>229</v>
      </c>
      <c r="B287" s="148" t="s">
        <v>1303</v>
      </c>
      <c r="C287" s="148" t="s">
        <v>418</v>
      </c>
      <c r="D287" s="149" t="s">
        <v>42</v>
      </c>
      <c r="E287" s="149" t="s">
        <v>36</v>
      </c>
      <c r="F287" s="149" t="s">
        <v>37</v>
      </c>
      <c r="G287" s="161">
        <f>VLOOKUP(B287,'Full FBS'!$B$18:$M$2049,6,0)</f>
        <v>0</v>
      </c>
      <c r="H287" s="161">
        <f>VLOOKUP(B287,'Full FBS'!$B$18:$M$2049,7,0)</f>
        <v>0</v>
      </c>
      <c r="I287" s="161">
        <f>VLOOKUP(B287,'Full FBS'!$B$18:$M$2049,8,0)</f>
        <v>0</v>
      </c>
      <c r="J287" s="161">
        <f>VLOOKUP(B287,'Full FBS'!$B$18:$M$2049,9,0)</f>
        <v>0</v>
      </c>
      <c r="K287" s="161">
        <f>VLOOKUP(B287,'Full FBS'!$B$18:$M$2049,10,0)</f>
        <v>0</v>
      </c>
      <c r="L287" s="161">
        <f>VLOOKUP(B287,'Full FBS'!$B$18:$M$2049,11,0)</f>
        <v>0</v>
      </c>
      <c r="M287" s="161">
        <f>VLOOKUP(B287,'Full FBS'!$B$18:$M$2049,12,0)</f>
        <v>0</v>
      </c>
      <c r="N287" s="153">
        <f>SUM(G287*$D$8+H287*$D$5+I287*$D$9+J287*$D$6+K287*$D$11+L287*$D$10+M287*$D$7)</f>
        <v>0</v>
      </c>
      <c r="O287" s="166">
        <f>VLOOKUP(B287, 'Full FBS'!$B$18:$P$2049, 14, FALSE)</f>
        <v>1</v>
      </c>
      <c r="P287" s="170">
        <f>SUM((((I287+L287)/1100*0.3)+(J287+M287)/12*0.35)+(K287/70)*0.35)*100</f>
        <v>0</v>
      </c>
      <c r="Q287" s="29"/>
      <c r="R287" s="14"/>
      <c r="S287" s="14"/>
      <c r="T287" s="14"/>
      <c r="U287" s="14"/>
    </row>
    <row r="288" spans="1:21" ht="13.5" customHeight="1">
      <c r="A288" s="154">
        <f>RANK(N288,$N$18:$N$423)</f>
        <v>229</v>
      </c>
      <c r="B288" s="148" t="s">
        <v>2077</v>
      </c>
      <c r="C288" s="148" t="s">
        <v>1922</v>
      </c>
      <c r="D288" s="149" t="s">
        <v>42</v>
      </c>
      <c r="E288" s="149" t="s">
        <v>36</v>
      </c>
      <c r="F288" s="149" t="s">
        <v>1966</v>
      </c>
      <c r="G288" s="161">
        <f>VLOOKUP(B288,'Full FBS'!$B$18:$M$2049,6,0)</f>
        <v>0</v>
      </c>
      <c r="H288" s="161">
        <f>VLOOKUP(B288,'Full FBS'!$B$18:$M$2049,7,0)</f>
        <v>0</v>
      </c>
      <c r="I288" s="161">
        <f>VLOOKUP(B288,'Full FBS'!$B$18:$M$2049,8,0)</f>
        <v>0</v>
      </c>
      <c r="J288" s="161">
        <f>VLOOKUP(B288,'Full FBS'!$B$18:$M$2049,9,0)</f>
        <v>0</v>
      </c>
      <c r="K288" s="161">
        <f>VLOOKUP(B288,'Full FBS'!$B$18:$M$2049,10,0)</f>
        <v>0</v>
      </c>
      <c r="L288" s="161">
        <f>VLOOKUP(B288,'Full FBS'!$B$18:$M$2049,11,0)</f>
        <v>0</v>
      </c>
      <c r="M288" s="161">
        <f>VLOOKUP(B288,'Full FBS'!$B$18:$M$2049,12,0)</f>
        <v>0</v>
      </c>
      <c r="N288" s="153">
        <f>SUM(G288*$D$8+H288*$D$5+I288*$D$9+J288*$D$6+K288*$D$11+L288*$D$10+M288*$D$7)</f>
        <v>0</v>
      </c>
      <c r="O288" s="166">
        <f>VLOOKUP(B288, 'Full FBS'!$B$18:$P$2049, 14, FALSE)</f>
        <v>1</v>
      </c>
      <c r="P288" s="170">
        <f>SUM((((I288+L288)/1100*0.3)+(J288+M288)/12*0.35)+(K288/70)*0.35)*100</f>
        <v>0</v>
      </c>
      <c r="Q288" s="29"/>
      <c r="R288" s="14"/>
      <c r="S288" s="14"/>
      <c r="T288" s="14"/>
      <c r="U288" s="14"/>
    </row>
    <row r="289" spans="1:21" ht="13.5" customHeight="1">
      <c r="A289" s="154">
        <f>RANK(N289,$N$18:$N$423)</f>
        <v>229</v>
      </c>
      <c r="B289" s="148" t="s">
        <v>1316</v>
      </c>
      <c r="C289" s="148" t="s">
        <v>407</v>
      </c>
      <c r="D289" s="149" t="s">
        <v>42</v>
      </c>
      <c r="E289" s="149" t="s">
        <v>1965</v>
      </c>
      <c r="F289" s="149" t="s">
        <v>35</v>
      </c>
      <c r="G289" s="161">
        <f>VLOOKUP(B289,'Full FBS'!$B$18:$M$2049,6,0)</f>
        <v>0</v>
      </c>
      <c r="H289" s="161">
        <f>VLOOKUP(B289,'Full FBS'!$B$18:$M$2049,7,0)</f>
        <v>0</v>
      </c>
      <c r="I289" s="161">
        <f>VLOOKUP(B289,'Full FBS'!$B$18:$M$2049,8,0)</f>
        <v>0</v>
      </c>
      <c r="J289" s="161">
        <f>VLOOKUP(B289,'Full FBS'!$B$18:$M$2049,9,0)</f>
        <v>0</v>
      </c>
      <c r="K289" s="161">
        <f>VLOOKUP(B289,'Full FBS'!$B$18:$M$2049,10,0)</f>
        <v>0</v>
      </c>
      <c r="L289" s="161">
        <f>VLOOKUP(B289,'Full FBS'!$B$18:$M$2049,11,0)</f>
        <v>0</v>
      </c>
      <c r="M289" s="161">
        <f>VLOOKUP(B289,'Full FBS'!$B$18:$M$2049,12,0)</f>
        <v>0</v>
      </c>
      <c r="N289" s="153">
        <f>SUM(G289*$D$8+H289*$D$5+I289*$D$9+J289*$D$6+K289*$D$11+L289*$D$10+M289*$D$7)</f>
        <v>0</v>
      </c>
      <c r="O289" s="166">
        <f>VLOOKUP(B289, 'Full FBS'!$B$18:$P$2049, 14, FALSE)</f>
        <v>1</v>
      </c>
      <c r="P289" s="170">
        <f>SUM((((I289+L289)/1100*0.3)+(J289+M289)/12*0.35)+(K289/70)*0.35)*100</f>
        <v>0</v>
      </c>
      <c r="Q289" s="29"/>
      <c r="R289" s="14"/>
      <c r="S289" s="14"/>
      <c r="T289" s="14"/>
      <c r="U289" s="14"/>
    </row>
    <row r="290" spans="1:21" ht="13.5" customHeight="1">
      <c r="A290" s="154">
        <f>RANK(N290,$N$18:$N$423)</f>
        <v>229</v>
      </c>
      <c r="B290" s="148" t="s">
        <v>2080</v>
      </c>
      <c r="C290" s="148" t="s">
        <v>407</v>
      </c>
      <c r="D290" s="149" t="s">
        <v>42</v>
      </c>
      <c r="E290" s="149" t="s">
        <v>36</v>
      </c>
      <c r="F290" s="149" t="s">
        <v>35</v>
      </c>
      <c r="G290" s="161">
        <f>VLOOKUP(B290,'Full FBS'!$B$18:$M$2049,6,0)</f>
        <v>0</v>
      </c>
      <c r="H290" s="161">
        <f>VLOOKUP(B290,'Full FBS'!$B$18:$M$2049,7,0)</f>
        <v>0</v>
      </c>
      <c r="I290" s="161">
        <f>VLOOKUP(B290,'Full FBS'!$B$18:$M$2049,8,0)</f>
        <v>0</v>
      </c>
      <c r="J290" s="161">
        <f>VLOOKUP(B290,'Full FBS'!$B$18:$M$2049,9,0)</f>
        <v>0</v>
      </c>
      <c r="K290" s="161">
        <f>VLOOKUP(B290,'Full FBS'!$B$18:$M$2049,10,0)</f>
        <v>0</v>
      </c>
      <c r="L290" s="161">
        <f>VLOOKUP(B290,'Full FBS'!$B$18:$M$2049,11,0)</f>
        <v>0</v>
      </c>
      <c r="M290" s="161">
        <f>VLOOKUP(B290,'Full FBS'!$B$18:$M$2049,12,0)</f>
        <v>0</v>
      </c>
      <c r="N290" s="153">
        <f>SUM(G290*$D$8+H290*$D$5+I290*$D$9+J290*$D$6+K290*$D$11+L290*$D$10+M290*$D$7)</f>
        <v>0</v>
      </c>
      <c r="O290" s="166">
        <f>VLOOKUP(B290, 'Full FBS'!$B$18:$P$2049, 14, FALSE)</f>
        <v>1</v>
      </c>
      <c r="P290" s="170">
        <f>SUM((((I290+L290)/1100*0.3)+(J290+M290)/12*0.35)+(K290/70)*0.35)*100</f>
        <v>0</v>
      </c>
      <c r="Q290" s="29"/>
      <c r="R290" s="14"/>
      <c r="S290" s="14"/>
      <c r="T290" s="14"/>
      <c r="U290" s="14"/>
    </row>
    <row r="291" spans="1:21" ht="13.5" customHeight="1">
      <c r="A291" s="154">
        <f>RANK(N291,$N$18:$N$423)</f>
        <v>229</v>
      </c>
      <c r="B291" s="148" t="s">
        <v>660</v>
      </c>
      <c r="C291" s="148" t="s">
        <v>413</v>
      </c>
      <c r="D291" s="149" t="s">
        <v>42</v>
      </c>
      <c r="E291" s="149" t="s">
        <v>38</v>
      </c>
      <c r="F291" s="149" t="s">
        <v>336</v>
      </c>
      <c r="G291" s="161">
        <f>VLOOKUP(B291,'Full FBS'!$B$18:$M$2049,6,0)</f>
        <v>0</v>
      </c>
      <c r="H291" s="161">
        <f>VLOOKUP(B291,'Full FBS'!$B$18:$M$2049,7,0)</f>
        <v>0</v>
      </c>
      <c r="I291" s="161">
        <f>VLOOKUP(B291,'Full FBS'!$B$18:$M$2049,8,0)</f>
        <v>0</v>
      </c>
      <c r="J291" s="161">
        <f>VLOOKUP(B291,'Full FBS'!$B$18:$M$2049,9,0)</f>
        <v>0</v>
      </c>
      <c r="K291" s="161">
        <f>VLOOKUP(B291,'Full FBS'!$B$18:$M$2049,10,0)</f>
        <v>0</v>
      </c>
      <c r="L291" s="161">
        <f>VLOOKUP(B291,'Full FBS'!$B$18:$M$2049,11,0)</f>
        <v>0</v>
      </c>
      <c r="M291" s="161">
        <f>VLOOKUP(B291,'Full FBS'!$B$18:$M$2049,12,0)</f>
        <v>0</v>
      </c>
      <c r="N291" s="153">
        <f>SUM(G291*$D$8+H291*$D$5+I291*$D$9+J291*$D$6+K291*$D$11+L291*$D$10+M291*$D$7)</f>
        <v>0</v>
      </c>
      <c r="O291" s="166">
        <f>VLOOKUP(B291, 'Full FBS'!$B$18:$P$2049, 14, FALSE)</f>
        <v>1</v>
      </c>
      <c r="P291" s="170">
        <f>SUM((((I291+L291)/1100*0.3)+(J291+M291)/12*0.35)+(K291/70)*0.35)*100</f>
        <v>0</v>
      </c>
      <c r="Q291" s="29"/>
      <c r="R291" s="14"/>
      <c r="S291" s="14"/>
      <c r="T291" s="14"/>
      <c r="U291" s="14"/>
    </row>
    <row r="292" spans="1:21" ht="13.5" customHeight="1">
      <c r="A292" s="154">
        <f>RANK(N292,$N$18:$N$423)</f>
        <v>229</v>
      </c>
      <c r="B292" s="148" t="s">
        <v>1334</v>
      </c>
      <c r="C292" s="148" t="s">
        <v>443</v>
      </c>
      <c r="D292" s="149" t="s">
        <v>42</v>
      </c>
      <c r="E292" s="149" t="s">
        <v>38</v>
      </c>
      <c r="F292" s="149" t="s">
        <v>337</v>
      </c>
      <c r="G292" s="161">
        <f>VLOOKUP(B292,'Full FBS'!$B$18:$M$2049,6,0)</f>
        <v>0</v>
      </c>
      <c r="H292" s="161">
        <f>VLOOKUP(B292,'Full FBS'!$B$18:$M$2049,7,0)</f>
        <v>0</v>
      </c>
      <c r="I292" s="161">
        <f>VLOOKUP(B292,'Full FBS'!$B$18:$M$2049,8,0)</f>
        <v>0</v>
      </c>
      <c r="J292" s="161">
        <f>VLOOKUP(B292,'Full FBS'!$B$18:$M$2049,9,0)</f>
        <v>0</v>
      </c>
      <c r="K292" s="161">
        <f>VLOOKUP(B292,'Full FBS'!$B$18:$M$2049,10,0)</f>
        <v>0</v>
      </c>
      <c r="L292" s="161">
        <f>VLOOKUP(B292,'Full FBS'!$B$18:$M$2049,11,0)</f>
        <v>0</v>
      </c>
      <c r="M292" s="161">
        <f>VLOOKUP(B292,'Full FBS'!$B$18:$M$2049,12,0)</f>
        <v>0</v>
      </c>
      <c r="N292" s="153">
        <f>SUM(G292*$D$8+H292*$D$5+I292*$D$9+J292*$D$6+K292*$D$11+L292*$D$10+M292*$D$7)</f>
        <v>0</v>
      </c>
      <c r="O292" s="166">
        <f>VLOOKUP(B292, 'Full FBS'!$B$18:$P$2049, 14, FALSE)</f>
        <v>1</v>
      </c>
      <c r="P292" s="170">
        <f>SUM((((I292+L292)/1100*0.3)+(J292+M292)/12*0.35)+(K292/70)*0.35)*100</f>
        <v>0</v>
      </c>
      <c r="Q292" s="29"/>
      <c r="R292" s="14"/>
      <c r="S292" s="14"/>
      <c r="T292" s="14"/>
      <c r="U292" s="14"/>
    </row>
    <row r="293" spans="1:21" ht="13.5" customHeight="1">
      <c r="A293" s="154">
        <f>RANK(N293,$N$18:$N$423)</f>
        <v>229</v>
      </c>
      <c r="B293" s="148" t="s">
        <v>2084</v>
      </c>
      <c r="C293" s="148" t="s">
        <v>452</v>
      </c>
      <c r="D293" s="149" t="s">
        <v>42</v>
      </c>
      <c r="E293" s="149" t="s">
        <v>36</v>
      </c>
      <c r="F293" s="149" t="s">
        <v>337</v>
      </c>
      <c r="G293" s="161">
        <f>VLOOKUP(B293,'Full FBS'!$B$18:$M$2049,6,0)</f>
        <v>0</v>
      </c>
      <c r="H293" s="161">
        <f>VLOOKUP(B293,'Full FBS'!$B$18:$M$2049,7,0)</f>
        <v>0</v>
      </c>
      <c r="I293" s="161">
        <f>VLOOKUP(B293,'Full FBS'!$B$18:$M$2049,8,0)</f>
        <v>0</v>
      </c>
      <c r="J293" s="161">
        <f>VLOOKUP(B293,'Full FBS'!$B$18:$M$2049,9,0)</f>
        <v>0</v>
      </c>
      <c r="K293" s="161">
        <f>VLOOKUP(B293,'Full FBS'!$B$18:$M$2049,10,0)</f>
        <v>0</v>
      </c>
      <c r="L293" s="161">
        <f>VLOOKUP(B293,'Full FBS'!$B$18:$M$2049,11,0)</f>
        <v>0</v>
      </c>
      <c r="M293" s="161">
        <f>VLOOKUP(B293,'Full FBS'!$B$18:$M$2049,12,0)</f>
        <v>0</v>
      </c>
      <c r="N293" s="153">
        <f>SUM(G293*$D$8+H293*$D$5+I293*$D$9+J293*$D$6+K293*$D$11+L293*$D$10+M293*$D$7)</f>
        <v>0</v>
      </c>
      <c r="O293" s="166">
        <f>VLOOKUP(B293, 'Full FBS'!$B$18:$P$2049, 14, FALSE)</f>
        <v>1</v>
      </c>
      <c r="P293" s="170">
        <f>SUM((((I293+L293)/1100*0.3)+(J293+M293)/12*0.35)+(K293/70)*0.35)*100</f>
        <v>0</v>
      </c>
      <c r="Q293" s="29"/>
      <c r="R293" s="14"/>
      <c r="S293" s="14"/>
      <c r="T293" s="14"/>
      <c r="U293" s="14"/>
    </row>
    <row r="294" spans="1:21" ht="13.5" customHeight="1">
      <c r="A294" s="154">
        <f>RANK(N294,$N$18:$N$423)</f>
        <v>229</v>
      </c>
      <c r="B294" s="148" t="s">
        <v>1346</v>
      </c>
      <c r="C294" s="148" t="s">
        <v>1923</v>
      </c>
      <c r="D294" s="149" t="s">
        <v>42</v>
      </c>
      <c r="E294" s="149" t="s">
        <v>38</v>
      </c>
      <c r="F294" s="149" t="s">
        <v>336</v>
      </c>
      <c r="G294" s="161">
        <f>VLOOKUP(B294,'Full FBS'!$B$18:$M$2049,6,0)</f>
        <v>0</v>
      </c>
      <c r="H294" s="161">
        <f>VLOOKUP(B294,'Full FBS'!$B$18:$M$2049,7,0)</f>
        <v>0</v>
      </c>
      <c r="I294" s="161">
        <f>VLOOKUP(B294,'Full FBS'!$B$18:$M$2049,8,0)</f>
        <v>0</v>
      </c>
      <c r="J294" s="161">
        <f>VLOOKUP(B294,'Full FBS'!$B$18:$M$2049,9,0)</f>
        <v>0</v>
      </c>
      <c r="K294" s="161">
        <f>VLOOKUP(B294,'Full FBS'!$B$18:$M$2049,10,0)</f>
        <v>0</v>
      </c>
      <c r="L294" s="161">
        <f>VLOOKUP(B294,'Full FBS'!$B$18:$M$2049,11,0)</f>
        <v>0</v>
      </c>
      <c r="M294" s="161">
        <f>VLOOKUP(B294,'Full FBS'!$B$18:$M$2049,12,0)</f>
        <v>0</v>
      </c>
      <c r="N294" s="153">
        <f>SUM(G294*$D$8+H294*$D$5+I294*$D$9+J294*$D$6+K294*$D$11+L294*$D$10+M294*$D$7)</f>
        <v>0</v>
      </c>
      <c r="O294" s="166">
        <f>VLOOKUP(B294, 'Full FBS'!$B$18:$P$2049, 14, FALSE)</f>
        <v>1</v>
      </c>
      <c r="P294" s="170">
        <f>SUM((((I294+L294)/1100*0.3)+(J294+M294)/12*0.35)+(K294/70)*0.35)*100</f>
        <v>0</v>
      </c>
      <c r="Q294" s="29"/>
      <c r="R294" s="14"/>
      <c r="S294" s="14"/>
      <c r="T294" s="14"/>
      <c r="U294" s="14"/>
    </row>
    <row r="295" spans="1:21" ht="13.5" customHeight="1">
      <c r="A295" s="154">
        <f>RANK(N295,$N$18:$N$423)</f>
        <v>229</v>
      </c>
      <c r="B295" s="148" t="s">
        <v>197</v>
      </c>
      <c r="C295" s="148" t="s">
        <v>1924</v>
      </c>
      <c r="D295" s="149" t="s">
        <v>42</v>
      </c>
      <c r="E295" s="149" t="s">
        <v>34</v>
      </c>
      <c r="F295" s="149" t="s">
        <v>1966</v>
      </c>
      <c r="G295" s="161">
        <f>VLOOKUP(B295,'Full FBS'!$B$18:$M$2049,6,0)</f>
        <v>0</v>
      </c>
      <c r="H295" s="161">
        <f>VLOOKUP(B295,'Full FBS'!$B$18:$M$2049,7,0)</f>
        <v>0</v>
      </c>
      <c r="I295" s="161">
        <f>VLOOKUP(B295,'Full FBS'!$B$18:$M$2049,8,0)</f>
        <v>0</v>
      </c>
      <c r="J295" s="161">
        <f>VLOOKUP(B295,'Full FBS'!$B$18:$M$2049,9,0)</f>
        <v>0</v>
      </c>
      <c r="K295" s="161">
        <f>VLOOKUP(B295,'Full FBS'!$B$18:$M$2049,10,0)</f>
        <v>0</v>
      </c>
      <c r="L295" s="161">
        <f>VLOOKUP(B295,'Full FBS'!$B$18:$M$2049,11,0)</f>
        <v>0</v>
      </c>
      <c r="M295" s="161">
        <f>VLOOKUP(B295,'Full FBS'!$B$18:$M$2049,12,0)</f>
        <v>0</v>
      </c>
      <c r="N295" s="153">
        <f>SUM(G295*$D$8+H295*$D$5+I295*$D$9+J295*$D$6+K295*$D$11+L295*$D$10+M295*$D$7)</f>
        <v>0</v>
      </c>
      <c r="O295" s="166">
        <f>VLOOKUP(B295, 'Full FBS'!$B$18:$P$2049, 14, FALSE)</f>
        <v>1</v>
      </c>
      <c r="P295" s="170">
        <f>SUM((((I295+L295)/1100*0.3)+(J295+M295)/12*0.35)+(K295/70)*0.35)*100</f>
        <v>0</v>
      </c>
      <c r="Q295" s="29"/>
      <c r="R295" s="14"/>
      <c r="S295" s="14"/>
      <c r="T295" s="14"/>
      <c r="U295" s="14"/>
    </row>
    <row r="296" spans="1:21" ht="13.5" customHeight="1">
      <c r="A296" s="154">
        <f>RANK(N296,$N$18:$N$423)</f>
        <v>229</v>
      </c>
      <c r="B296" s="148" t="s">
        <v>2087</v>
      </c>
      <c r="C296" s="148" t="s">
        <v>1924</v>
      </c>
      <c r="D296" s="149" t="s">
        <v>42</v>
      </c>
      <c r="E296" s="149" t="s">
        <v>38</v>
      </c>
      <c r="F296" s="149" t="s">
        <v>1966</v>
      </c>
      <c r="G296" s="161">
        <f>VLOOKUP(B296,'Full FBS'!$B$18:$M$2049,6,0)</f>
        <v>0</v>
      </c>
      <c r="H296" s="161">
        <f>VLOOKUP(B296,'Full FBS'!$B$18:$M$2049,7,0)</f>
        <v>0</v>
      </c>
      <c r="I296" s="161">
        <f>VLOOKUP(B296,'Full FBS'!$B$18:$M$2049,8,0)</f>
        <v>0</v>
      </c>
      <c r="J296" s="161">
        <f>VLOOKUP(B296,'Full FBS'!$B$18:$M$2049,9,0)</f>
        <v>0</v>
      </c>
      <c r="K296" s="161">
        <f>VLOOKUP(B296,'Full FBS'!$B$18:$M$2049,10,0)</f>
        <v>0</v>
      </c>
      <c r="L296" s="161">
        <f>VLOOKUP(B296,'Full FBS'!$B$18:$M$2049,11,0)</f>
        <v>0</v>
      </c>
      <c r="M296" s="161">
        <f>VLOOKUP(B296,'Full FBS'!$B$18:$M$2049,12,0)</f>
        <v>0</v>
      </c>
      <c r="N296" s="153">
        <f>SUM(G296*$D$8+H296*$D$5+I296*$D$9+J296*$D$6+K296*$D$11+L296*$D$10+M296*$D$7)</f>
        <v>0</v>
      </c>
      <c r="O296" s="166">
        <f>VLOOKUP(B296, 'Full FBS'!$B$18:$P$2049, 14, FALSE)</f>
        <v>1</v>
      </c>
      <c r="P296" s="170">
        <f>SUM((((I296+L296)/1100*0.3)+(J296+M296)/12*0.35)+(K296/70)*0.35)*100</f>
        <v>0</v>
      </c>
      <c r="Q296" s="29"/>
      <c r="R296" s="14"/>
      <c r="S296" s="14"/>
      <c r="T296" s="14"/>
      <c r="U296" s="14"/>
    </row>
    <row r="297" spans="1:21" ht="13.5" customHeight="1">
      <c r="A297" s="154">
        <f>RANK(N297,$N$18:$N$423)</f>
        <v>229</v>
      </c>
      <c r="B297" s="148" t="s">
        <v>2090</v>
      </c>
      <c r="C297" s="148" t="s">
        <v>1925</v>
      </c>
      <c r="D297" s="149" t="s">
        <v>42</v>
      </c>
      <c r="E297" s="149" t="s">
        <v>38</v>
      </c>
      <c r="F297" s="149" t="s">
        <v>48</v>
      </c>
      <c r="G297" s="161">
        <f>VLOOKUP(B297,'Full FBS'!$B$18:$M$2049,6,0)</f>
        <v>0</v>
      </c>
      <c r="H297" s="161">
        <f>VLOOKUP(B297,'Full FBS'!$B$18:$M$2049,7,0)</f>
        <v>0</v>
      </c>
      <c r="I297" s="161">
        <f>VLOOKUP(B297,'Full FBS'!$B$18:$M$2049,8,0)</f>
        <v>0</v>
      </c>
      <c r="J297" s="161">
        <f>VLOOKUP(B297,'Full FBS'!$B$18:$M$2049,9,0)</f>
        <v>0</v>
      </c>
      <c r="K297" s="161">
        <f>VLOOKUP(B297,'Full FBS'!$B$18:$M$2049,10,0)</f>
        <v>0</v>
      </c>
      <c r="L297" s="161">
        <f>VLOOKUP(B297,'Full FBS'!$B$18:$M$2049,11,0)</f>
        <v>0</v>
      </c>
      <c r="M297" s="161">
        <f>VLOOKUP(B297,'Full FBS'!$B$18:$M$2049,12,0)</f>
        <v>0</v>
      </c>
      <c r="N297" s="153">
        <f>SUM(G297*$D$8+H297*$D$5+I297*$D$9+J297*$D$6+K297*$D$11+L297*$D$10+M297*$D$7)</f>
        <v>0</v>
      </c>
      <c r="O297" s="166">
        <f>VLOOKUP(B297, 'Full FBS'!$B$18:$P$2049, 14, FALSE)</f>
        <v>1</v>
      </c>
      <c r="P297" s="170">
        <f>SUM((((I297+L297)/1100*0.3)+(J297+M297)/12*0.35)+(K297/70)*0.35)*100</f>
        <v>0</v>
      </c>
      <c r="Q297" s="29"/>
      <c r="R297" s="14"/>
      <c r="S297" s="14"/>
      <c r="T297" s="14"/>
      <c r="U297" s="14"/>
    </row>
    <row r="298" spans="1:21" ht="13.5" customHeight="1">
      <c r="A298" s="154">
        <f>RANK(N298,$N$18:$N$423)</f>
        <v>229</v>
      </c>
      <c r="B298" s="148" t="s">
        <v>677</v>
      </c>
      <c r="C298" s="148" t="s">
        <v>442</v>
      </c>
      <c r="D298" s="149" t="s">
        <v>42</v>
      </c>
      <c r="E298" s="149" t="s">
        <v>34</v>
      </c>
      <c r="F298" s="149" t="s">
        <v>336</v>
      </c>
      <c r="G298" s="161">
        <f>VLOOKUP(B298,'Full FBS'!$B$18:$M$2049,6,0)</f>
        <v>0</v>
      </c>
      <c r="H298" s="161">
        <f>VLOOKUP(B298,'Full FBS'!$B$18:$M$2049,7,0)</f>
        <v>0</v>
      </c>
      <c r="I298" s="161">
        <f>VLOOKUP(B298,'Full FBS'!$B$18:$M$2049,8,0)</f>
        <v>0</v>
      </c>
      <c r="J298" s="161">
        <f>VLOOKUP(B298,'Full FBS'!$B$18:$M$2049,9,0)</f>
        <v>0</v>
      </c>
      <c r="K298" s="161">
        <f>VLOOKUP(B298,'Full FBS'!$B$18:$M$2049,10,0)</f>
        <v>0</v>
      </c>
      <c r="L298" s="161">
        <f>VLOOKUP(B298,'Full FBS'!$B$18:$M$2049,11,0)</f>
        <v>0</v>
      </c>
      <c r="M298" s="161">
        <f>VLOOKUP(B298,'Full FBS'!$B$18:$M$2049,12,0)</f>
        <v>0</v>
      </c>
      <c r="N298" s="153">
        <f>SUM(G298*$D$8+H298*$D$5+I298*$D$9+J298*$D$6+K298*$D$11+L298*$D$10+M298*$D$7)</f>
        <v>0</v>
      </c>
      <c r="O298" s="166">
        <f>VLOOKUP(B298, 'Full FBS'!$B$18:$P$2049, 14, FALSE)</f>
        <v>1</v>
      </c>
      <c r="P298" s="170">
        <f>SUM((((I298+L298)/1100*0.3)+(J298+M298)/12*0.35)+(K298/70)*0.35)*100</f>
        <v>0</v>
      </c>
      <c r="Q298" s="29"/>
      <c r="R298" s="14"/>
      <c r="S298" s="14"/>
      <c r="T298" s="14"/>
      <c r="U298" s="14"/>
    </row>
    <row r="299" spans="1:21" ht="13.5" customHeight="1">
      <c r="A299" s="154">
        <f>RANK(N299,$N$18:$N$423)</f>
        <v>229</v>
      </c>
      <c r="B299" s="148" t="s">
        <v>2092</v>
      </c>
      <c r="C299" s="148" t="s">
        <v>1926</v>
      </c>
      <c r="D299" s="149" t="s">
        <v>42</v>
      </c>
      <c r="E299" s="149" t="s">
        <v>1965</v>
      </c>
      <c r="F299" s="149" t="s">
        <v>336</v>
      </c>
      <c r="G299" s="161">
        <f>VLOOKUP(B299,'Full FBS'!$B$18:$M$2049,6,0)</f>
        <v>0</v>
      </c>
      <c r="H299" s="161">
        <f>VLOOKUP(B299,'Full FBS'!$B$18:$M$2049,7,0)</f>
        <v>0</v>
      </c>
      <c r="I299" s="161">
        <f>VLOOKUP(B299,'Full FBS'!$B$18:$M$2049,8,0)</f>
        <v>0</v>
      </c>
      <c r="J299" s="161">
        <f>VLOOKUP(B299,'Full FBS'!$B$18:$M$2049,9,0)</f>
        <v>0</v>
      </c>
      <c r="K299" s="161">
        <f>VLOOKUP(B299,'Full FBS'!$B$18:$M$2049,10,0)</f>
        <v>0</v>
      </c>
      <c r="L299" s="161">
        <f>VLOOKUP(B299,'Full FBS'!$B$18:$M$2049,11,0)</f>
        <v>0</v>
      </c>
      <c r="M299" s="161">
        <f>VLOOKUP(B299,'Full FBS'!$B$18:$M$2049,12,0)</f>
        <v>0</v>
      </c>
      <c r="N299" s="153">
        <f>SUM(G299*$D$8+H299*$D$5+I299*$D$9+J299*$D$6+K299*$D$11+L299*$D$10+M299*$D$7)</f>
        <v>0</v>
      </c>
      <c r="O299" s="166">
        <f>VLOOKUP(B299, 'Full FBS'!$B$18:$P$2049, 14, FALSE)</f>
        <v>1</v>
      </c>
      <c r="P299" s="170">
        <f>SUM((((I299+L299)/1100*0.3)+(J299+M299)/12*0.35)+(K299/70)*0.35)*100</f>
        <v>0</v>
      </c>
      <c r="Q299" s="29"/>
      <c r="R299" s="14"/>
      <c r="S299" s="14"/>
      <c r="T299" s="14"/>
      <c r="U299" s="14"/>
    </row>
    <row r="300" spans="1:21" ht="13.5" customHeight="1">
      <c r="A300" s="154">
        <f>RANK(N300,$N$18:$N$423)</f>
        <v>229</v>
      </c>
      <c r="B300" s="148" t="s">
        <v>2094</v>
      </c>
      <c r="C300" s="148" t="s">
        <v>1927</v>
      </c>
      <c r="D300" s="149" t="s">
        <v>42</v>
      </c>
      <c r="E300" s="149" t="s">
        <v>38</v>
      </c>
      <c r="F300" s="149" t="s">
        <v>48</v>
      </c>
      <c r="G300" s="161">
        <f>VLOOKUP(B300,'Full FBS'!$B$18:$M$2049,6,0)</f>
        <v>0</v>
      </c>
      <c r="H300" s="161">
        <f>VLOOKUP(B300,'Full FBS'!$B$18:$M$2049,7,0)</f>
        <v>0</v>
      </c>
      <c r="I300" s="161">
        <f>VLOOKUP(B300,'Full FBS'!$B$18:$M$2049,8,0)</f>
        <v>0</v>
      </c>
      <c r="J300" s="161">
        <f>VLOOKUP(B300,'Full FBS'!$B$18:$M$2049,9,0)</f>
        <v>0</v>
      </c>
      <c r="K300" s="161">
        <f>VLOOKUP(B300,'Full FBS'!$B$18:$M$2049,10,0)</f>
        <v>0</v>
      </c>
      <c r="L300" s="161">
        <f>VLOOKUP(B300,'Full FBS'!$B$18:$M$2049,11,0)</f>
        <v>0</v>
      </c>
      <c r="M300" s="161">
        <f>VLOOKUP(B300,'Full FBS'!$B$18:$M$2049,12,0)</f>
        <v>0</v>
      </c>
      <c r="N300" s="153">
        <f>SUM(G300*$D$8+H300*$D$5+I300*$D$9+J300*$D$6+K300*$D$11+L300*$D$10+M300*$D$7)</f>
        <v>0</v>
      </c>
      <c r="O300" s="166">
        <f>VLOOKUP(B300, 'Full FBS'!$B$18:$P$2049, 14, FALSE)</f>
        <v>1</v>
      </c>
      <c r="P300" s="170">
        <f>SUM((((I300+L300)/1100*0.3)+(J300+M300)/12*0.35)+(K300/70)*0.35)*100</f>
        <v>0</v>
      </c>
      <c r="Q300" s="29"/>
      <c r="R300" s="14"/>
      <c r="S300" s="14"/>
      <c r="T300" s="14"/>
      <c r="U300" s="14"/>
    </row>
    <row r="301" spans="1:21" ht="13.5" customHeight="1">
      <c r="A301" s="154">
        <f>RANK(N301,$N$18:$N$423)</f>
        <v>229</v>
      </c>
      <c r="B301" s="148" t="s">
        <v>1376</v>
      </c>
      <c r="C301" s="148" t="s">
        <v>1927</v>
      </c>
      <c r="D301" s="149" t="s">
        <v>42</v>
      </c>
      <c r="E301" s="149" t="s">
        <v>34</v>
      </c>
      <c r="F301" s="149" t="s">
        <v>48</v>
      </c>
      <c r="G301" s="161">
        <f>VLOOKUP(B301,'Full FBS'!$B$18:$M$2049,6,0)</f>
        <v>0</v>
      </c>
      <c r="H301" s="161">
        <f>VLOOKUP(B301,'Full FBS'!$B$18:$M$2049,7,0)</f>
        <v>0</v>
      </c>
      <c r="I301" s="161">
        <f>VLOOKUP(B301,'Full FBS'!$B$18:$M$2049,8,0)</f>
        <v>0</v>
      </c>
      <c r="J301" s="161">
        <f>VLOOKUP(B301,'Full FBS'!$B$18:$M$2049,9,0)</f>
        <v>0</v>
      </c>
      <c r="K301" s="161">
        <f>VLOOKUP(B301,'Full FBS'!$B$18:$M$2049,10,0)</f>
        <v>0</v>
      </c>
      <c r="L301" s="161">
        <f>VLOOKUP(B301,'Full FBS'!$B$18:$M$2049,11,0)</f>
        <v>0</v>
      </c>
      <c r="M301" s="161">
        <f>VLOOKUP(B301,'Full FBS'!$B$18:$M$2049,12,0)</f>
        <v>0</v>
      </c>
      <c r="N301" s="153">
        <f>SUM(G301*$D$8+H301*$D$5+I301*$D$9+J301*$D$6+K301*$D$11+L301*$D$10+M301*$D$7)</f>
        <v>0</v>
      </c>
      <c r="O301" s="166">
        <f>VLOOKUP(B301, 'Full FBS'!$B$18:$P$2049, 14, FALSE)</f>
        <v>1</v>
      </c>
      <c r="P301" s="170">
        <f>SUM((((I301+L301)/1100*0.3)+(J301+M301)/12*0.35)+(K301/70)*0.35)*100</f>
        <v>0</v>
      </c>
      <c r="Q301" s="29"/>
      <c r="R301" s="14"/>
      <c r="S301" s="14"/>
      <c r="T301" s="14"/>
      <c r="U301" s="14"/>
    </row>
    <row r="302" spans="1:21" ht="13.5" customHeight="1">
      <c r="A302" s="154">
        <f>RANK(N302,$N$18:$N$423)</f>
        <v>229</v>
      </c>
      <c r="B302" s="148" t="s">
        <v>1386</v>
      </c>
      <c r="C302" s="148" t="s">
        <v>1928</v>
      </c>
      <c r="D302" s="149" t="s">
        <v>42</v>
      </c>
      <c r="E302" s="149" t="s">
        <v>38</v>
      </c>
      <c r="F302" s="149" t="s">
        <v>41</v>
      </c>
      <c r="G302" s="161">
        <f>VLOOKUP(B302,'Full FBS'!$B$18:$M$2049,6,0)</f>
        <v>0</v>
      </c>
      <c r="H302" s="161">
        <f>VLOOKUP(B302,'Full FBS'!$B$18:$M$2049,7,0)</f>
        <v>0</v>
      </c>
      <c r="I302" s="161">
        <f>VLOOKUP(B302,'Full FBS'!$B$18:$M$2049,8,0)</f>
        <v>0</v>
      </c>
      <c r="J302" s="161">
        <f>VLOOKUP(B302,'Full FBS'!$B$18:$M$2049,9,0)</f>
        <v>0</v>
      </c>
      <c r="K302" s="161">
        <f>VLOOKUP(B302,'Full FBS'!$B$18:$M$2049,10,0)</f>
        <v>0</v>
      </c>
      <c r="L302" s="161">
        <f>VLOOKUP(B302,'Full FBS'!$B$18:$M$2049,11,0)</f>
        <v>0</v>
      </c>
      <c r="M302" s="161">
        <f>VLOOKUP(B302,'Full FBS'!$B$18:$M$2049,12,0)</f>
        <v>0</v>
      </c>
      <c r="N302" s="153">
        <f>SUM(G302*$D$8+H302*$D$5+I302*$D$9+J302*$D$6+K302*$D$11+L302*$D$10+M302*$D$7)</f>
        <v>0</v>
      </c>
      <c r="O302" s="166">
        <f>VLOOKUP(B302, 'Full FBS'!$B$18:$P$2049, 14, FALSE)</f>
        <v>1</v>
      </c>
      <c r="P302" s="170">
        <f>SUM((((I302+L302)/1100*0.3)+(J302+M302)/12*0.35)+(K302/70)*0.35)*100</f>
        <v>0</v>
      </c>
      <c r="Q302" s="29"/>
      <c r="R302" s="14"/>
      <c r="S302" s="14"/>
      <c r="T302" s="14"/>
      <c r="U302" s="14"/>
    </row>
    <row r="303" spans="1:21" ht="13.5" customHeight="1">
      <c r="A303" s="154">
        <f>RANK(N303,$N$18:$N$423)</f>
        <v>229</v>
      </c>
      <c r="B303" s="148" t="s">
        <v>1392</v>
      </c>
      <c r="C303" s="148" t="s">
        <v>417</v>
      </c>
      <c r="D303" s="149" t="s">
        <v>42</v>
      </c>
      <c r="E303" s="149" t="s">
        <v>36</v>
      </c>
      <c r="F303" s="149" t="s">
        <v>37</v>
      </c>
      <c r="G303" s="161">
        <f>VLOOKUP(B303,'Full FBS'!$B$18:$M$2049,6,0)</f>
        <v>0</v>
      </c>
      <c r="H303" s="161">
        <f>VLOOKUP(B303,'Full FBS'!$B$18:$M$2049,7,0)</f>
        <v>0</v>
      </c>
      <c r="I303" s="161">
        <f>VLOOKUP(B303,'Full FBS'!$B$18:$M$2049,8,0)</f>
        <v>0</v>
      </c>
      <c r="J303" s="161">
        <f>VLOOKUP(B303,'Full FBS'!$B$18:$M$2049,9,0)</f>
        <v>0</v>
      </c>
      <c r="K303" s="161">
        <f>VLOOKUP(B303,'Full FBS'!$B$18:$M$2049,10,0)</f>
        <v>0</v>
      </c>
      <c r="L303" s="161">
        <f>VLOOKUP(B303,'Full FBS'!$B$18:$M$2049,11,0)</f>
        <v>0</v>
      </c>
      <c r="M303" s="161">
        <f>VLOOKUP(B303,'Full FBS'!$B$18:$M$2049,12,0)</f>
        <v>0</v>
      </c>
      <c r="N303" s="153">
        <f>SUM(G303*$D$8+H303*$D$5+I303*$D$9+J303*$D$6+K303*$D$11+L303*$D$10+M303*$D$7)</f>
        <v>0</v>
      </c>
      <c r="O303" s="166">
        <f>VLOOKUP(B303, 'Full FBS'!$B$18:$P$2049, 14, FALSE)</f>
        <v>1</v>
      </c>
      <c r="P303" s="170">
        <f>SUM((((I303+L303)/1100*0.3)+(J303+M303)/12*0.35)+(K303/70)*0.35)*100</f>
        <v>0</v>
      </c>
      <c r="Q303" s="29"/>
      <c r="R303" s="14"/>
      <c r="S303" s="14"/>
      <c r="T303" s="14"/>
      <c r="U303" s="14"/>
    </row>
    <row r="304" spans="1:21" ht="13.5" customHeight="1">
      <c r="A304" s="154">
        <f>RANK(N304,$N$18:$N$423)</f>
        <v>229</v>
      </c>
      <c r="B304" s="148" t="s">
        <v>1401</v>
      </c>
      <c r="C304" s="148" t="s">
        <v>1929</v>
      </c>
      <c r="D304" s="149" t="s">
        <v>42</v>
      </c>
      <c r="E304" s="149" t="s">
        <v>36</v>
      </c>
      <c r="F304" s="149" t="s">
        <v>1966</v>
      </c>
      <c r="G304" s="161">
        <f>VLOOKUP(B304,'Full FBS'!$B$18:$M$2049,6,0)</f>
        <v>0</v>
      </c>
      <c r="H304" s="161">
        <f>VLOOKUP(B304,'Full FBS'!$B$18:$M$2049,7,0)</f>
        <v>0</v>
      </c>
      <c r="I304" s="161">
        <f>VLOOKUP(B304,'Full FBS'!$B$18:$M$2049,8,0)</f>
        <v>0</v>
      </c>
      <c r="J304" s="161">
        <f>VLOOKUP(B304,'Full FBS'!$B$18:$M$2049,9,0)</f>
        <v>0</v>
      </c>
      <c r="K304" s="161">
        <f>VLOOKUP(B304,'Full FBS'!$B$18:$M$2049,10,0)</f>
        <v>0</v>
      </c>
      <c r="L304" s="161">
        <f>VLOOKUP(B304,'Full FBS'!$B$18:$M$2049,11,0)</f>
        <v>0</v>
      </c>
      <c r="M304" s="161">
        <f>VLOOKUP(B304,'Full FBS'!$B$18:$M$2049,12,0)</f>
        <v>0</v>
      </c>
      <c r="N304" s="153">
        <f>SUM(G304*$D$8+H304*$D$5+I304*$D$9+J304*$D$6+K304*$D$11+L304*$D$10+M304*$D$7)</f>
        <v>0</v>
      </c>
      <c r="O304" s="166">
        <f>VLOOKUP(B304, 'Full FBS'!$B$18:$P$2049, 14, FALSE)</f>
        <v>1</v>
      </c>
      <c r="P304" s="170">
        <f>SUM((((I304+L304)/1100*0.3)+(J304+M304)/12*0.35)+(K304/70)*0.35)*100</f>
        <v>0</v>
      </c>
      <c r="Q304" s="29"/>
      <c r="R304" s="14"/>
      <c r="S304" s="14"/>
      <c r="T304" s="14"/>
      <c r="U304" s="14"/>
    </row>
    <row r="305" spans="1:21" ht="13.5" customHeight="1">
      <c r="A305" s="154">
        <f>RANK(N305,$N$18:$N$423)</f>
        <v>229</v>
      </c>
      <c r="B305" s="148" t="s">
        <v>1408</v>
      </c>
      <c r="C305" s="148" t="s">
        <v>1930</v>
      </c>
      <c r="D305" s="149" t="s">
        <v>42</v>
      </c>
      <c r="E305" s="149" t="s">
        <v>38</v>
      </c>
      <c r="F305" s="149" t="s">
        <v>1966</v>
      </c>
      <c r="G305" s="161">
        <f>VLOOKUP(B305,'Full FBS'!$B$18:$M$2049,6,0)</f>
        <v>0</v>
      </c>
      <c r="H305" s="161">
        <f>VLOOKUP(B305,'Full FBS'!$B$18:$M$2049,7,0)</f>
        <v>0</v>
      </c>
      <c r="I305" s="161">
        <f>VLOOKUP(B305,'Full FBS'!$B$18:$M$2049,8,0)</f>
        <v>0</v>
      </c>
      <c r="J305" s="161">
        <f>VLOOKUP(B305,'Full FBS'!$B$18:$M$2049,9,0)</f>
        <v>0</v>
      </c>
      <c r="K305" s="161">
        <f>VLOOKUP(B305,'Full FBS'!$B$18:$M$2049,10,0)</f>
        <v>0</v>
      </c>
      <c r="L305" s="161">
        <f>VLOOKUP(B305,'Full FBS'!$B$18:$M$2049,11,0)</f>
        <v>0</v>
      </c>
      <c r="M305" s="161">
        <f>VLOOKUP(B305,'Full FBS'!$B$18:$M$2049,12,0)</f>
        <v>0</v>
      </c>
      <c r="N305" s="153">
        <f>SUM(G305*$D$8+H305*$D$5+I305*$D$9+J305*$D$6+K305*$D$11+L305*$D$10+M305*$D$7)</f>
        <v>0</v>
      </c>
      <c r="O305" s="166">
        <f>VLOOKUP(B305, 'Full FBS'!$B$18:$P$2049, 14, FALSE)</f>
        <v>1</v>
      </c>
      <c r="P305" s="170">
        <f>SUM((((I305+L305)/1100*0.3)+(J305+M305)/12*0.35)+(K305/70)*0.35)*100</f>
        <v>0</v>
      </c>
      <c r="Q305" s="29"/>
      <c r="R305" s="14"/>
      <c r="S305" s="14"/>
      <c r="T305" s="14"/>
      <c r="U305" s="14"/>
    </row>
    <row r="306" spans="1:21" ht="13.5" customHeight="1">
      <c r="A306" s="154">
        <f>RANK(N306,$N$18:$N$423)</f>
        <v>229</v>
      </c>
      <c r="B306" s="148" t="s">
        <v>1414</v>
      </c>
      <c r="C306" s="148" t="s">
        <v>1931</v>
      </c>
      <c r="D306" s="149" t="s">
        <v>42</v>
      </c>
      <c r="E306" s="149" t="s">
        <v>36</v>
      </c>
      <c r="F306" s="149" t="s">
        <v>48</v>
      </c>
      <c r="G306" s="161">
        <f>VLOOKUP(B306,'Full FBS'!$B$18:$M$2049,6,0)</f>
        <v>0</v>
      </c>
      <c r="H306" s="161">
        <f>VLOOKUP(B306,'Full FBS'!$B$18:$M$2049,7,0)</f>
        <v>0</v>
      </c>
      <c r="I306" s="161">
        <f>VLOOKUP(B306,'Full FBS'!$B$18:$M$2049,8,0)</f>
        <v>0</v>
      </c>
      <c r="J306" s="161">
        <f>VLOOKUP(B306,'Full FBS'!$B$18:$M$2049,9,0)</f>
        <v>0</v>
      </c>
      <c r="K306" s="161">
        <f>VLOOKUP(B306,'Full FBS'!$B$18:$M$2049,10,0)</f>
        <v>0</v>
      </c>
      <c r="L306" s="161">
        <f>VLOOKUP(B306,'Full FBS'!$B$18:$M$2049,11,0)</f>
        <v>0</v>
      </c>
      <c r="M306" s="161">
        <f>VLOOKUP(B306,'Full FBS'!$B$18:$M$2049,12,0)</f>
        <v>0</v>
      </c>
      <c r="N306" s="153">
        <f>SUM(G306*$D$8+H306*$D$5+I306*$D$9+J306*$D$6+K306*$D$11+L306*$D$10+M306*$D$7)</f>
        <v>0</v>
      </c>
      <c r="O306" s="166">
        <f>VLOOKUP(B306, 'Full FBS'!$B$18:$P$2049, 14, FALSE)</f>
        <v>1</v>
      </c>
      <c r="P306" s="170">
        <f>SUM((((I306+L306)/1100*0.3)+(J306+M306)/12*0.35)+(K306/70)*0.35)*100</f>
        <v>0</v>
      </c>
      <c r="Q306" s="29"/>
      <c r="R306" s="14"/>
      <c r="S306" s="14"/>
      <c r="T306" s="14"/>
      <c r="U306" s="14"/>
    </row>
    <row r="307" spans="1:21" ht="13.5" customHeight="1">
      <c r="A307" s="154">
        <f>RANK(N307,$N$18:$N$423)</f>
        <v>229</v>
      </c>
      <c r="B307" s="148" t="s">
        <v>1415</v>
      </c>
      <c r="C307" s="148" t="s">
        <v>1931</v>
      </c>
      <c r="D307" s="149" t="s">
        <v>42</v>
      </c>
      <c r="E307" s="149" t="s">
        <v>36</v>
      </c>
      <c r="F307" s="149" t="s">
        <v>48</v>
      </c>
      <c r="G307" s="161">
        <f>VLOOKUP(B307,'Full FBS'!$B$18:$M$2049,6,0)</f>
        <v>0</v>
      </c>
      <c r="H307" s="161">
        <f>VLOOKUP(B307,'Full FBS'!$B$18:$M$2049,7,0)</f>
        <v>0</v>
      </c>
      <c r="I307" s="161">
        <f>VLOOKUP(B307,'Full FBS'!$B$18:$M$2049,8,0)</f>
        <v>0</v>
      </c>
      <c r="J307" s="161">
        <f>VLOOKUP(B307,'Full FBS'!$B$18:$M$2049,9,0)</f>
        <v>0</v>
      </c>
      <c r="K307" s="161">
        <f>VLOOKUP(B307,'Full FBS'!$B$18:$M$2049,10,0)</f>
        <v>0</v>
      </c>
      <c r="L307" s="161">
        <f>VLOOKUP(B307,'Full FBS'!$B$18:$M$2049,11,0)</f>
        <v>0</v>
      </c>
      <c r="M307" s="161">
        <f>VLOOKUP(B307,'Full FBS'!$B$18:$M$2049,12,0)</f>
        <v>0</v>
      </c>
      <c r="N307" s="153">
        <f>SUM(G307*$D$8+H307*$D$5+I307*$D$9+J307*$D$6+K307*$D$11+L307*$D$10+M307*$D$7)</f>
        <v>0</v>
      </c>
      <c r="O307" s="166">
        <f>VLOOKUP(B307, 'Full FBS'!$B$18:$P$2049, 14, FALSE)</f>
        <v>1</v>
      </c>
      <c r="P307" s="170">
        <f>SUM((((I307+L307)/1100*0.3)+(J307+M307)/12*0.35)+(K307/70)*0.35)*100</f>
        <v>0</v>
      </c>
      <c r="Q307" s="29"/>
      <c r="R307" s="14"/>
      <c r="S307" s="14"/>
      <c r="T307" s="14"/>
      <c r="U307" s="14"/>
    </row>
    <row r="308" spans="1:21" ht="13.5" customHeight="1">
      <c r="A308" s="154">
        <f>RANK(N308,$N$18:$N$423)</f>
        <v>229</v>
      </c>
      <c r="B308" s="148" t="s">
        <v>712</v>
      </c>
      <c r="C308" s="148" t="s">
        <v>424</v>
      </c>
      <c r="D308" s="149" t="s">
        <v>42</v>
      </c>
      <c r="E308" s="149" t="s">
        <v>38</v>
      </c>
      <c r="F308" s="149" t="s">
        <v>48</v>
      </c>
      <c r="G308" s="161">
        <f>VLOOKUP(B308,'Full FBS'!$B$18:$M$2049,6,0)</f>
        <v>0</v>
      </c>
      <c r="H308" s="161">
        <f>VLOOKUP(B308,'Full FBS'!$B$18:$M$2049,7,0)</f>
        <v>0</v>
      </c>
      <c r="I308" s="161">
        <f>VLOOKUP(B308,'Full FBS'!$B$18:$M$2049,8,0)</f>
        <v>0</v>
      </c>
      <c r="J308" s="161">
        <f>VLOOKUP(B308,'Full FBS'!$B$18:$M$2049,9,0)</f>
        <v>0</v>
      </c>
      <c r="K308" s="161">
        <f>VLOOKUP(B308,'Full FBS'!$B$18:$M$2049,10,0)</f>
        <v>0</v>
      </c>
      <c r="L308" s="161">
        <f>VLOOKUP(B308,'Full FBS'!$B$18:$M$2049,11,0)</f>
        <v>0</v>
      </c>
      <c r="M308" s="161">
        <f>VLOOKUP(B308,'Full FBS'!$B$18:$M$2049,12,0)</f>
        <v>0</v>
      </c>
      <c r="N308" s="153">
        <f>SUM(G308*$D$8+H308*$D$5+I308*$D$9+J308*$D$6+K308*$D$11+L308*$D$10+M308*$D$7)</f>
        <v>0</v>
      </c>
      <c r="O308" s="166">
        <f>VLOOKUP(B308, 'Full FBS'!$B$18:$P$2049, 14, FALSE)</f>
        <v>1</v>
      </c>
      <c r="P308" s="170">
        <f>SUM((((I308+L308)/1100*0.3)+(J308+M308)/12*0.35)+(K308/70)*0.35)*100</f>
        <v>0</v>
      </c>
      <c r="Q308" s="29"/>
      <c r="R308" s="14"/>
      <c r="S308" s="14"/>
      <c r="T308" s="14"/>
      <c r="U308" s="14"/>
    </row>
    <row r="309" spans="1:21" ht="13.5" customHeight="1">
      <c r="A309" s="154">
        <f>RANK(N309,$N$18:$N$423)</f>
        <v>229</v>
      </c>
      <c r="B309" s="148" t="s">
        <v>742</v>
      </c>
      <c r="C309" s="148" t="s">
        <v>1932</v>
      </c>
      <c r="D309" s="149" t="s">
        <v>42</v>
      </c>
      <c r="E309" s="149" t="s">
        <v>38</v>
      </c>
      <c r="F309" s="149" t="s">
        <v>45</v>
      </c>
      <c r="G309" s="161">
        <f>VLOOKUP(B309,'Full FBS'!$B$18:$M$2049,6,0)</f>
        <v>0</v>
      </c>
      <c r="H309" s="161">
        <f>VLOOKUP(B309,'Full FBS'!$B$18:$M$2049,7,0)</f>
        <v>0</v>
      </c>
      <c r="I309" s="161">
        <f>VLOOKUP(B309,'Full FBS'!$B$18:$M$2049,8,0)</f>
        <v>0</v>
      </c>
      <c r="J309" s="161">
        <f>VLOOKUP(B309,'Full FBS'!$B$18:$M$2049,9,0)</f>
        <v>0</v>
      </c>
      <c r="K309" s="161">
        <f>VLOOKUP(B309,'Full FBS'!$B$18:$M$2049,10,0)</f>
        <v>0</v>
      </c>
      <c r="L309" s="161">
        <f>VLOOKUP(B309,'Full FBS'!$B$18:$M$2049,11,0)</f>
        <v>0</v>
      </c>
      <c r="M309" s="161">
        <f>VLOOKUP(B309,'Full FBS'!$B$18:$M$2049,12,0)</f>
        <v>0</v>
      </c>
      <c r="N309" s="153">
        <f>SUM(G309*$D$8+H309*$D$5+I309*$D$9+J309*$D$6+K309*$D$11+L309*$D$10+M309*$D$7)</f>
        <v>0</v>
      </c>
      <c r="O309" s="166">
        <f>VLOOKUP(B309, 'Full FBS'!$B$18:$P$2049, 14, FALSE)</f>
        <v>1</v>
      </c>
      <c r="P309" s="170">
        <f>SUM((((I309+L309)/1100*0.3)+(J309+M309)/12*0.35)+(K309/70)*0.35)*100</f>
        <v>0</v>
      </c>
      <c r="Q309" s="29"/>
      <c r="R309" s="14"/>
      <c r="S309" s="14"/>
      <c r="T309" s="14"/>
      <c r="U309" s="14"/>
    </row>
    <row r="310" spans="1:21" ht="13.5" customHeight="1">
      <c r="A310" s="154">
        <f>RANK(N310,$N$18:$N$423)</f>
        <v>229</v>
      </c>
      <c r="B310" s="148" t="s">
        <v>1430</v>
      </c>
      <c r="C310" s="148" t="s">
        <v>51</v>
      </c>
      <c r="D310" s="149" t="s">
        <v>42</v>
      </c>
      <c r="E310" s="149" t="s">
        <v>36</v>
      </c>
      <c r="F310" s="149" t="s">
        <v>37</v>
      </c>
      <c r="G310" s="161">
        <f>VLOOKUP(B310,'Full FBS'!$B$18:$M$2049,6,0)</f>
        <v>0</v>
      </c>
      <c r="H310" s="161">
        <f>VLOOKUP(B310,'Full FBS'!$B$18:$M$2049,7,0)</f>
        <v>0</v>
      </c>
      <c r="I310" s="161">
        <f>VLOOKUP(B310,'Full FBS'!$B$18:$M$2049,8,0)</f>
        <v>0</v>
      </c>
      <c r="J310" s="161">
        <f>VLOOKUP(B310,'Full FBS'!$B$18:$M$2049,9,0)</f>
        <v>0</v>
      </c>
      <c r="K310" s="161">
        <f>VLOOKUP(B310,'Full FBS'!$B$18:$M$2049,10,0)</f>
        <v>0</v>
      </c>
      <c r="L310" s="161">
        <f>VLOOKUP(B310,'Full FBS'!$B$18:$M$2049,11,0)</f>
        <v>0</v>
      </c>
      <c r="M310" s="161">
        <f>VLOOKUP(B310,'Full FBS'!$B$18:$M$2049,12,0)</f>
        <v>0</v>
      </c>
      <c r="N310" s="153">
        <f>SUM(G310*$D$8+H310*$D$5+I310*$D$9+J310*$D$6+K310*$D$11+L310*$D$10+M310*$D$7)</f>
        <v>0</v>
      </c>
      <c r="O310" s="166">
        <f>VLOOKUP(B310, 'Full FBS'!$B$18:$P$2049, 14, FALSE)</f>
        <v>1</v>
      </c>
      <c r="P310" s="170">
        <f>SUM((((I310+L310)/1100*0.3)+(J310+M310)/12*0.35)+(K310/70)*0.35)*100</f>
        <v>0</v>
      </c>
      <c r="Q310" s="29"/>
      <c r="R310" s="14"/>
      <c r="S310" s="14"/>
      <c r="T310" s="14"/>
      <c r="U310" s="14"/>
    </row>
    <row r="311" spans="1:21" ht="13.5" customHeight="1">
      <c r="A311" s="154">
        <f>RANK(N311,$N$18:$N$423)</f>
        <v>229</v>
      </c>
      <c r="B311" s="148" t="s">
        <v>729</v>
      </c>
      <c r="C311" s="148" t="s">
        <v>427</v>
      </c>
      <c r="D311" s="149" t="s">
        <v>42</v>
      </c>
      <c r="E311" s="149" t="s">
        <v>36</v>
      </c>
      <c r="F311" s="149" t="s">
        <v>1966</v>
      </c>
      <c r="G311" s="161">
        <f>VLOOKUP(B311,'Full FBS'!$B$18:$M$2049,6,0)</f>
        <v>0</v>
      </c>
      <c r="H311" s="161">
        <f>VLOOKUP(B311,'Full FBS'!$B$18:$M$2049,7,0)</f>
        <v>0</v>
      </c>
      <c r="I311" s="161">
        <f>VLOOKUP(B311,'Full FBS'!$B$18:$M$2049,8,0)</f>
        <v>0</v>
      </c>
      <c r="J311" s="161">
        <f>VLOOKUP(B311,'Full FBS'!$B$18:$M$2049,9,0)</f>
        <v>0</v>
      </c>
      <c r="K311" s="161">
        <f>VLOOKUP(B311,'Full FBS'!$B$18:$M$2049,10,0)</f>
        <v>0</v>
      </c>
      <c r="L311" s="161">
        <f>VLOOKUP(B311,'Full FBS'!$B$18:$M$2049,11,0)</f>
        <v>0</v>
      </c>
      <c r="M311" s="161">
        <f>VLOOKUP(B311,'Full FBS'!$B$18:$M$2049,12,0)</f>
        <v>0</v>
      </c>
      <c r="N311" s="153">
        <f>SUM(G311*$D$8+H311*$D$5+I311*$D$9+J311*$D$6+K311*$D$11+L311*$D$10+M311*$D$7)</f>
        <v>0</v>
      </c>
      <c r="O311" s="166">
        <f>VLOOKUP(B311, 'Full FBS'!$B$18:$P$2049, 14, FALSE)</f>
        <v>1</v>
      </c>
      <c r="P311" s="170">
        <f>SUM((((I311+L311)/1100*0.3)+(J311+M311)/12*0.35)+(K311/70)*0.35)*100</f>
        <v>0</v>
      </c>
      <c r="Q311" s="29"/>
      <c r="R311" s="14"/>
      <c r="S311" s="14"/>
      <c r="T311" s="14"/>
      <c r="U311" s="14"/>
    </row>
    <row r="312" spans="1:21" ht="15" customHeight="1">
      <c r="A312" s="154">
        <f>RANK(N312,$N$18:$N$423)</f>
        <v>229</v>
      </c>
      <c r="B312" s="148" t="s">
        <v>1439</v>
      </c>
      <c r="C312" s="148" t="s">
        <v>422</v>
      </c>
      <c r="D312" s="149" t="s">
        <v>42</v>
      </c>
      <c r="E312" s="149" t="s">
        <v>36</v>
      </c>
      <c r="F312" s="149" t="s">
        <v>337</v>
      </c>
      <c r="G312" s="161">
        <f>VLOOKUP(B312,'Full FBS'!$B$18:$M$2049,6,0)</f>
        <v>0</v>
      </c>
      <c r="H312" s="161">
        <f>VLOOKUP(B312,'Full FBS'!$B$18:$M$2049,7,0)</f>
        <v>0</v>
      </c>
      <c r="I312" s="161">
        <f>VLOOKUP(B312,'Full FBS'!$B$18:$M$2049,8,0)</f>
        <v>0</v>
      </c>
      <c r="J312" s="161">
        <f>VLOOKUP(B312,'Full FBS'!$B$18:$M$2049,9,0)</f>
        <v>0</v>
      </c>
      <c r="K312" s="161">
        <f>VLOOKUP(B312,'Full FBS'!$B$18:$M$2049,10,0)</f>
        <v>0</v>
      </c>
      <c r="L312" s="161">
        <f>VLOOKUP(B312,'Full FBS'!$B$18:$M$2049,11,0)</f>
        <v>0</v>
      </c>
      <c r="M312" s="161">
        <f>VLOOKUP(B312,'Full FBS'!$B$18:$M$2049,12,0)</f>
        <v>0</v>
      </c>
      <c r="N312" s="153">
        <f>SUM(G312*$D$8+H312*$D$5+I312*$D$9+J312*$D$6+K312*$D$11+L312*$D$10+M312*$D$7)</f>
        <v>0</v>
      </c>
      <c r="O312" s="166">
        <f>VLOOKUP(B312, 'Full FBS'!$B$18:$P$2049, 14, FALSE)</f>
        <v>1</v>
      </c>
      <c r="P312" s="170">
        <f>SUM((((I312+L312)/1100*0.3)+(J312+M312)/12*0.35)+(K312/70)*0.35)*100</f>
        <v>0</v>
      </c>
    </row>
    <row r="313" spans="1:21" ht="15" customHeight="1">
      <c r="A313" s="154">
        <f>RANK(N313,$N$18:$N$423)</f>
        <v>229</v>
      </c>
      <c r="B313" s="148" t="s">
        <v>1446</v>
      </c>
      <c r="C313" s="148" t="s">
        <v>414</v>
      </c>
      <c r="D313" s="149" t="s">
        <v>42</v>
      </c>
      <c r="E313" s="149" t="s">
        <v>38</v>
      </c>
      <c r="F313" s="149" t="s">
        <v>47</v>
      </c>
      <c r="G313" s="161">
        <f>VLOOKUP(B313,'Full FBS'!$B$18:$M$2049,6,0)</f>
        <v>0</v>
      </c>
      <c r="H313" s="161">
        <f>VLOOKUP(B313,'Full FBS'!$B$18:$M$2049,7,0)</f>
        <v>0</v>
      </c>
      <c r="I313" s="161">
        <f>VLOOKUP(B313,'Full FBS'!$B$18:$M$2049,8,0)</f>
        <v>0</v>
      </c>
      <c r="J313" s="161">
        <f>VLOOKUP(B313,'Full FBS'!$B$18:$M$2049,9,0)</f>
        <v>0</v>
      </c>
      <c r="K313" s="161">
        <f>VLOOKUP(B313,'Full FBS'!$B$18:$M$2049,10,0)</f>
        <v>0</v>
      </c>
      <c r="L313" s="161">
        <f>VLOOKUP(B313,'Full FBS'!$B$18:$M$2049,11,0)</f>
        <v>0</v>
      </c>
      <c r="M313" s="161">
        <f>VLOOKUP(B313,'Full FBS'!$B$18:$M$2049,12,0)</f>
        <v>0</v>
      </c>
      <c r="N313" s="153">
        <f>SUM(G313*$D$8+H313*$D$5+I313*$D$9+J313*$D$6+K313*$D$11+L313*$D$10+M313*$D$7)</f>
        <v>0</v>
      </c>
      <c r="O313" s="166">
        <f>VLOOKUP(B313, 'Full FBS'!$B$18:$P$2049, 14, FALSE)</f>
        <v>1</v>
      </c>
      <c r="P313" s="170">
        <f>SUM((((I313+L313)/1100*0.3)+(J313+M313)/12*0.35)+(K313/70)*0.35)*100</f>
        <v>0</v>
      </c>
    </row>
    <row r="314" spans="1:21" ht="15" customHeight="1">
      <c r="A314" s="154">
        <f>RANK(N314,$N$18:$N$423)</f>
        <v>229</v>
      </c>
      <c r="B314" s="148" t="s">
        <v>244</v>
      </c>
      <c r="C314" s="148" t="s">
        <v>1056</v>
      </c>
      <c r="D314" s="149" t="s">
        <v>42</v>
      </c>
      <c r="E314" s="149" t="s">
        <v>34</v>
      </c>
      <c r="F314" s="149" t="s">
        <v>41</v>
      </c>
      <c r="G314" s="161">
        <f>VLOOKUP(B314,'Full FBS'!$B$18:$M$2049,6,0)</f>
        <v>0</v>
      </c>
      <c r="H314" s="161">
        <f>VLOOKUP(B314,'Full FBS'!$B$18:$M$2049,7,0)</f>
        <v>0</v>
      </c>
      <c r="I314" s="161">
        <f>VLOOKUP(B314,'Full FBS'!$B$18:$M$2049,8,0)</f>
        <v>0</v>
      </c>
      <c r="J314" s="161">
        <f>VLOOKUP(B314,'Full FBS'!$B$18:$M$2049,9,0)</f>
        <v>0</v>
      </c>
      <c r="K314" s="161">
        <f>VLOOKUP(B314,'Full FBS'!$B$18:$M$2049,10,0)</f>
        <v>0</v>
      </c>
      <c r="L314" s="161">
        <f>VLOOKUP(B314,'Full FBS'!$B$18:$M$2049,11,0)</f>
        <v>0</v>
      </c>
      <c r="M314" s="161">
        <f>VLOOKUP(B314,'Full FBS'!$B$18:$M$2049,12,0)</f>
        <v>0</v>
      </c>
      <c r="N314" s="153">
        <f>SUM(G314*$D$8+H314*$D$5+I314*$D$9+J314*$D$6+K314*$D$11+L314*$D$10+M314*$D$7)</f>
        <v>0</v>
      </c>
      <c r="O314" s="166">
        <f>VLOOKUP(B314, 'Full FBS'!$B$18:$P$2049, 14, FALSE)</f>
        <v>1</v>
      </c>
      <c r="P314" s="170">
        <f>SUM((((I314+L314)/1100*0.3)+(J314+M314)/12*0.35)+(K314/70)*0.35)*100</f>
        <v>0</v>
      </c>
    </row>
    <row r="315" spans="1:21" ht="15" customHeight="1">
      <c r="A315" s="154">
        <f>RANK(N315,$N$18:$N$423)</f>
        <v>229</v>
      </c>
      <c r="B315" s="148" t="s">
        <v>1458</v>
      </c>
      <c r="C315" s="148" t="s">
        <v>1043</v>
      </c>
      <c r="D315" s="149" t="s">
        <v>42</v>
      </c>
      <c r="E315" s="149" t="s">
        <v>36</v>
      </c>
      <c r="F315" s="149" t="s">
        <v>45</v>
      </c>
      <c r="G315" s="161">
        <f>VLOOKUP(B315,'Full FBS'!$B$18:$M$2049,6,0)</f>
        <v>0</v>
      </c>
      <c r="H315" s="161">
        <f>VLOOKUP(B315,'Full FBS'!$B$18:$M$2049,7,0)</f>
        <v>0</v>
      </c>
      <c r="I315" s="161">
        <f>VLOOKUP(B315,'Full FBS'!$B$18:$M$2049,8,0)</f>
        <v>0</v>
      </c>
      <c r="J315" s="161">
        <f>VLOOKUP(B315,'Full FBS'!$B$18:$M$2049,9,0)</f>
        <v>0</v>
      </c>
      <c r="K315" s="161">
        <f>VLOOKUP(B315,'Full FBS'!$B$18:$M$2049,10,0)</f>
        <v>0</v>
      </c>
      <c r="L315" s="161">
        <f>VLOOKUP(B315,'Full FBS'!$B$18:$M$2049,11,0)</f>
        <v>0</v>
      </c>
      <c r="M315" s="161">
        <f>VLOOKUP(B315,'Full FBS'!$B$18:$M$2049,12,0)</f>
        <v>0</v>
      </c>
      <c r="N315" s="153">
        <f>SUM(G315*$D$8+H315*$D$5+I315*$D$9+J315*$D$6+K315*$D$11+L315*$D$10+M315*$D$7)</f>
        <v>0</v>
      </c>
      <c r="O315" s="166">
        <f>VLOOKUP(B315, 'Full FBS'!$B$18:$P$2049, 14, FALSE)</f>
        <v>1</v>
      </c>
      <c r="P315" s="170">
        <f>SUM((((I315+L315)/1100*0.3)+(J315+M315)/12*0.35)+(K315/70)*0.35)*100</f>
        <v>0</v>
      </c>
    </row>
    <row r="316" spans="1:21" ht="15" customHeight="1">
      <c r="A316" s="154">
        <f>RANK(N316,$N$18:$N$423)</f>
        <v>229</v>
      </c>
      <c r="B316" s="148" t="s">
        <v>2108</v>
      </c>
      <c r="C316" s="148" t="s">
        <v>1057</v>
      </c>
      <c r="D316" s="149" t="s">
        <v>42</v>
      </c>
      <c r="E316" s="149" t="s">
        <v>34</v>
      </c>
      <c r="F316" s="149" t="s">
        <v>337</v>
      </c>
      <c r="G316" s="161">
        <f>VLOOKUP(B316,'Full FBS'!$B$18:$M$2049,6,0)</f>
        <v>0</v>
      </c>
      <c r="H316" s="161">
        <f>VLOOKUP(B316,'Full FBS'!$B$18:$M$2049,7,0)</f>
        <v>0</v>
      </c>
      <c r="I316" s="161">
        <f>VLOOKUP(B316,'Full FBS'!$B$18:$M$2049,8,0)</f>
        <v>0</v>
      </c>
      <c r="J316" s="161">
        <f>VLOOKUP(B316,'Full FBS'!$B$18:$M$2049,9,0)</f>
        <v>0</v>
      </c>
      <c r="K316" s="161">
        <f>VLOOKUP(B316,'Full FBS'!$B$18:$M$2049,10,0)</f>
        <v>0</v>
      </c>
      <c r="L316" s="161">
        <f>VLOOKUP(B316,'Full FBS'!$B$18:$M$2049,11,0)</f>
        <v>0</v>
      </c>
      <c r="M316" s="161">
        <f>VLOOKUP(B316,'Full FBS'!$B$18:$M$2049,12,0)</f>
        <v>0</v>
      </c>
      <c r="N316" s="153">
        <f>SUM(G316*$D$8+H316*$D$5+I316*$D$9+J316*$D$6+K316*$D$11+L316*$D$10+M316*$D$7)</f>
        <v>0</v>
      </c>
      <c r="O316" s="166">
        <f>VLOOKUP(B316, 'Full FBS'!$B$18:$P$2049, 14, FALSE)</f>
        <v>1</v>
      </c>
      <c r="P316" s="170">
        <f>SUM((((I316+L316)/1100*0.3)+(J316+M316)/12*0.35)+(K316/70)*0.35)*100</f>
        <v>0</v>
      </c>
    </row>
    <row r="317" spans="1:21" ht="15" customHeight="1">
      <c r="A317" s="154">
        <f>RANK(N317,$N$18:$N$423)</f>
        <v>229</v>
      </c>
      <c r="B317" s="148" t="s">
        <v>1476</v>
      </c>
      <c r="C317" s="148" t="s">
        <v>420</v>
      </c>
      <c r="D317" s="149" t="s">
        <v>42</v>
      </c>
      <c r="E317" s="149" t="s">
        <v>34</v>
      </c>
      <c r="F317" s="149" t="s">
        <v>337</v>
      </c>
      <c r="G317" s="161">
        <f>VLOOKUP(B317,'Full FBS'!$B$18:$M$2049,6,0)</f>
        <v>0</v>
      </c>
      <c r="H317" s="161">
        <f>VLOOKUP(B317,'Full FBS'!$B$18:$M$2049,7,0)</f>
        <v>0</v>
      </c>
      <c r="I317" s="161">
        <f>VLOOKUP(B317,'Full FBS'!$B$18:$M$2049,8,0)</f>
        <v>0</v>
      </c>
      <c r="J317" s="161">
        <f>VLOOKUP(B317,'Full FBS'!$B$18:$M$2049,9,0)</f>
        <v>0</v>
      </c>
      <c r="K317" s="161">
        <f>VLOOKUP(B317,'Full FBS'!$B$18:$M$2049,10,0)</f>
        <v>0</v>
      </c>
      <c r="L317" s="161">
        <f>VLOOKUP(B317,'Full FBS'!$B$18:$M$2049,11,0)</f>
        <v>0</v>
      </c>
      <c r="M317" s="161">
        <f>VLOOKUP(B317,'Full FBS'!$B$18:$M$2049,12,0)</f>
        <v>0</v>
      </c>
      <c r="N317" s="153">
        <f>SUM(G317*$D$8+H317*$D$5+I317*$D$9+J317*$D$6+K317*$D$11+L317*$D$10+M317*$D$7)</f>
        <v>0</v>
      </c>
      <c r="O317" s="166">
        <f>VLOOKUP(B317, 'Full FBS'!$B$18:$P$2049, 14, FALSE)</f>
        <v>1</v>
      </c>
      <c r="P317" s="170">
        <f>SUM((((I317+L317)/1100*0.3)+(J317+M317)/12*0.35)+(K317/70)*0.35)*100</f>
        <v>0</v>
      </c>
    </row>
    <row r="318" spans="1:21" ht="15" customHeight="1">
      <c r="A318" s="154">
        <f>RANK(N318,$N$18:$N$423)</f>
        <v>229</v>
      </c>
      <c r="B318" s="148" t="s">
        <v>2111</v>
      </c>
      <c r="C318" s="148" t="s">
        <v>1933</v>
      </c>
      <c r="D318" s="149" t="s">
        <v>42</v>
      </c>
      <c r="E318" s="149" t="s">
        <v>34</v>
      </c>
      <c r="F318" s="149" t="s">
        <v>48</v>
      </c>
      <c r="G318" s="161">
        <f>VLOOKUP(B318,'Full FBS'!$B$18:$M$2049,6,0)</f>
        <v>0</v>
      </c>
      <c r="H318" s="161">
        <f>VLOOKUP(B318,'Full FBS'!$B$18:$M$2049,7,0)</f>
        <v>0</v>
      </c>
      <c r="I318" s="161">
        <f>VLOOKUP(B318,'Full FBS'!$B$18:$M$2049,8,0)</f>
        <v>0</v>
      </c>
      <c r="J318" s="161">
        <f>VLOOKUP(B318,'Full FBS'!$B$18:$M$2049,9,0)</f>
        <v>0</v>
      </c>
      <c r="K318" s="161">
        <f>VLOOKUP(B318,'Full FBS'!$B$18:$M$2049,10,0)</f>
        <v>0</v>
      </c>
      <c r="L318" s="161">
        <f>VLOOKUP(B318,'Full FBS'!$B$18:$M$2049,11,0)</f>
        <v>0</v>
      </c>
      <c r="M318" s="161">
        <f>VLOOKUP(B318,'Full FBS'!$B$18:$M$2049,12,0)</f>
        <v>0</v>
      </c>
      <c r="N318" s="153">
        <f>SUM(G318*$D$8+H318*$D$5+I318*$D$9+J318*$D$6+K318*$D$11+L318*$D$10+M318*$D$7)</f>
        <v>0</v>
      </c>
      <c r="O318" s="166">
        <f>VLOOKUP(B318, 'Full FBS'!$B$18:$P$2049, 14, FALSE)</f>
        <v>1</v>
      </c>
      <c r="P318" s="170">
        <f>SUM((((I318+L318)/1100*0.3)+(J318+M318)/12*0.35)+(K318/70)*0.35)*100</f>
        <v>0</v>
      </c>
    </row>
    <row r="319" spans="1:21" ht="15" customHeight="1">
      <c r="A319" s="154">
        <f>RANK(N319,$N$18:$N$423)</f>
        <v>229</v>
      </c>
      <c r="B319" s="148" t="s">
        <v>1486</v>
      </c>
      <c r="C319" s="148" t="s">
        <v>453</v>
      </c>
      <c r="D319" s="149" t="s">
        <v>42</v>
      </c>
      <c r="E319" s="149" t="s">
        <v>38</v>
      </c>
      <c r="F319" s="149" t="s">
        <v>337</v>
      </c>
      <c r="G319" s="161">
        <f>VLOOKUP(B319,'Full FBS'!$B$18:$M$2049,6,0)</f>
        <v>0</v>
      </c>
      <c r="H319" s="161">
        <f>VLOOKUP(B319,'Full FBS'!$B$18:$M$2049,7,0)</f>
        <v>0</v>
      </c>
      <c r="I319" s="161">
        <f>VLOOKUP(B319,'Full FBS'!$B$18:$M$2049,8,0)</f>
        <v>0</v>
      </c>
      <c r="J319" s="161">
        <f>VLOOKUP(B319,'Full FBS'!$B$18:$M$2049,9,0)</f>
        <v>0</v>
      </c>
      <c r="K319" s="161">
        <f>VLOOKUP(B319,'Full FBS'!$B$18:$M$2049,10,0)</f>
        <v>0</v>
      </c>
      <c r="L319" s="161">
        <f>VLOOKUP(B319,'Full FBS'!$B$18:$M$2049,11,0)</f>
        <v>0</v>
      </c>
      <c r="M319" s="161">
        <f>VLOOKUP(B319,'Full FBS'!$B$18:$M$2049,12,0)</f>
        <v>0</v>
      </c>
      <c r="N319" s="153">
        <f>SUM(G319*$D$8+H319*$D$5+I319*$D$9+J319*$D$6+K319*$D$11+L319*$D$10+M319*$D$7)</f>
        <v>0</v>
      </c>
      <c r="O319" s="166">
        <f>VLOOKUP(B319, 'Full FBS'!$B$18:$P$2049, 14, FALSE)</f>
        <v>1</v>
      </c>
      <c r="P319" s="170">
        <f>SUM((((I319+L319)/1100*0.3)+(J319+M319)/12*0.35)+(K319/70)*0.35)*100</f>
        <v>0</v>
      </c>
    </row>
    <row r="320" spans="1:21" ht="15" customHeight="1">
      <c r="A320" s="154">
        <f>RANK(N320,$N$18:$N$423)</f>
        <v>229</v>
      </c>
      <c r="B320" s="148" t="s">
        <v>1487</v>
      </c>
      <c r="C320" s="148" t="s">
        <v>453</v>
      </c>
      <c r="D320" s="149" t="s">
        <v>42</v>
      </c>
      <c r="E320" s="149" t="s">
        <v>36</v>
      </c>
      <c r="F320" s="149" t="s">
        <v>337</v>
      </c>
      <c r="G320" s="161">
        <f>VLOOKUP(B320,'Full FBS'!$B$18:$M$2049,6,0)</f>
        <v>0</v>
      </c>
      <c r="H320" s="161">
        <f>VLOOKUP(B320,'Full FBS'!$B$18:$M$2049,7,0)</f>
        <v>0</v>
      </c>
      <c r="I320" s="161">
        <f>VLOOKUP(B320,'Full FBS'!$B$18:$M$2049,8,0)</f>
        <v>0</v>
      </c>
      <c r="J320" s="161">
        <f>VLOOKUP(B320,'Full FBS'!$B$18:$M$2049,9,0)</f>
        <v>0</v>
      </c>
      <c r="K320" s="161">
        <f>VLOOKUP(B320,'Full FBS'!$B$18:$M$2049,10,0)</f>
        <v>0</v>
      </c>
      <c r="L320" s="161">
        <f>VLOOKUP(B320,'Full FBS'!$B$18:$M$2049,11,0)</f>
        <v>0</v>
      </c>
      <c r="M320" s="161">
        <f>VLOOKUP(B320,'Full FBS'!$B$18:$M$2049,12,0)</f>
        <v>0</v>
      </c>
      <c r="N320" s="153">
        <f>SUM(G320*$D$8+H320*$D$5+I320*$D$9+J320*$D$6+K320*$D$11+L320*$D$10+M320*$D$7)</f>
        <v>0</v>
      </c>
      <c r="O320" s="166">
        <f>VLOOKUP(B320, 'Full FBS'!$B$18:$P$2049, 14, FALSE)</f>
        <v>1</v>
      </c>
      <c r="P320" s="170">
        <f>SUM((((I320+L320)/1100*0.3)+(J320+M320)/12*0.35)+(K320/70)*0.35)*100</f>
        <v>0</v>
      </c>
    </row>
    <row r="321" spans="1:16" ht="15" customHeight="1">
      <c r="A321" s="154">
        <f>RANK(N321,$N$18:$N$423)</f>
        <v>229</v>
      </c>
      <c r="B321" s="148" t="s">
        <v>1493</v>
      </c>
      <c r="C321" s="148" t="s">
        <v>1934</v>
      </c>
      <c r="D321" s="149" t="s">
        <v>42</v>
      </c>
      <c r="E321" s="149" t="s">
        <v>36</v>
      </c>
      <c r="F321" s="149" t="s">
        <v>37</v>
      </c>
      <c r="G321" s="161">
        <f>VLOOKUP(B321,'Full FBS'!$B$18:$M$2049,6,0)</f>
        <v>0</v>
      </c>
      <c r="H321" s="161">
        <f>VLOOKUP(B321,'Full FBS'!$B$18:$M$2049,7,0)</f>
        <v>0</v>
      </c>
      <c r="I321" s="161">
        <f>VLOOKUP(B321,'Full FBS'!$B$18:$M$2049,8,0)</f>
        <v>0</v>
      </c>
      <c r="J321" s="161">
        <f>VLOOKUP(B321,'Full FBS'!$B$18:$M$2049,9,0)</f>
        <v>0</v>
      </c>
      <c r="K321" s="161">
        <f>VLOOKUP(B321,'Full FBS'!$B$18:$M$2049,10,0)</f>
        <v>0</v>
      </c>
      <c r="L321" s="161">
        <f>VLOOKUP(B321,'Full FBS'!$B$18:$M$2049,11,0)</f>
        <v>0</v>
      </c>
      <c r="M321" s="161">
        <f>VLOOKUP(B321,'Full FBS'!$B$18:$M$2049,12,0)</f>
        <v>0</v>
      </c>
      <c r="N321" s="153">
        <f>SUM(G321*$D$8+H321*$D$5+I321*$D$9+J321*$D$6+K321*$D$11+L321*$D$10+M321*$D$7)</f>
        <v>0</v>
      </c>
      <c r="O321" s="166">
        <f>VLOOKUP(B321, 'Full FBS'!$B$18:$P$2049, 14, FALSE)</f>
        <v>1</v>
      </c>
      <c r="P321" s="170">
        <f>SUM((((I321+L321)/1100*0.3)+(J321+M321)/12*0.35)+(K321/70)*0.35)*100</f>
        <v>0</v>
      </c>
    </row>
    <row r="322" spans="1:16" ht="15" customHeight="1">
      <c r="A322" s="154">
        <f>RANK(N322,$N$18:$N$423)</f>
        <v>229</v>
      </c>
      <c r="B322" s="148" t="s">
        <v>1498</v>
      </c>
      <c r="C322" s="148" t="s">
        <v>433</v>
      </c>
      <c r="D322" s="149" t="s">
        <v>42</v>
      </c>
      <c r="E322" s="149" t="s">
        <v>36</v>
      </c>
      <c r="F322" s="149" t="s">
        <v>37</v>
      </c>
      <c r="G322" s="161">
        <f>VLOOKUP(B322,'Full FBS'!$B$18:$M$2049,6,0)</f>
        <v>0</v>
      </c>
      <c r="H322" s="161">
        <f>VLOOKUP(B322,'Full FBS'!$B$18:$M$2049,7,0)</f>
        <v>0</v>
      </c>
      <c r="I322" s="161">
        <f>VLOOKUP(B322,'Full FBS'!$B$18:$M$2049,8,0)</f>
        <v>0</v>
      </c>
      <c r="J322" s="161">
        <f>VLOOKUP(B322,'Full FBS'!$B$18:$M$2049,9,0)</f>
        <v>0</v>
      </c>
      <c r="K322" s="161">
        <f>VLOOKUP(B322,'Full FBS'!$B$18:$M$2049,10,0)</f>
        <v>0</v>
      </c>
      <c r="L322" s="161">
        <f>VLOOKUP(B322,'Full FBS'!$B$18:$M$2049,11,0)</f>
        <v>0</v>
      </c>
      <c r="M322" s="161">
        <f>VLOOKUP(B322,'Full FBS'!$B$18:$M$2049,12,0)</f>
        <v>0</v>
      </c>
      <c r="N322" s="153">
        <f>SUM(G322*$D$8+H322*$D$5+I322*$D$9+J322*$D$6+K322*$D$11+L322*$D$10+M322*$D$7)</f>
        <v>0</v>
      </c>
      <c r="O322" s="166">
        <f>VLOOKUP(B322, 'Full FBS'!$B$18:$P$2049, 14, FALSE)</f>
        <v>1</v>
      </c>
      <c r="P322" s="170">
        <f>SUM((((I322+L322)/1100*0.3)+(J322+M322)/12*0.35)+(K322/70)*0.35)*100</f>
        <v>0</v>
      </c>
    </row>
    <row r="323" spans="1:16" ht="15" customHeight="1">
      <c r="A323" s="154">
        <f>RANK(N323,$N$18:$N$423)</f>
        <v>229</v>
      </c>
      <c r="B323" s="148" t="s">
        <v>1504</v>
      </c>
      <c r="C323" s="148" t="s">
        <v>450</v>
      </c>
      <c r="D323" s="149" t="s">
        <v>42</v>
      </c>
      <c r="E323" s="149" t="s">
        <v>34</v>
      </c>
      <c r="F323" s="149" t="s">
        <v>47</v>
      </c>
      <c r="G323" s="161">
        <f>VLOOKUP(B323,'Full FBS'!$B$18:$M$2049,6,0)</f>
        <v>0</v>
      </c>
      <c r="H323" s="161">
        <f>VLOOKUP(B323,'Full FBS'!$B$18:$M$2049,7,0)</f>
        <v>0</v>
      </c>
      <c r="I323" s="161">
        <f>VLOOKUP(B323,'Full FBS'!$B$18:$M$2049,8,0)</f>
        <v>0</v>
      </c>
      <c r="J323" s="161">
        <f>VLOOKUP(B323,'Full FBS'!$B$18:$M$2049,9,0)</f>
        <v>0</v>
      </c>
      <c r="K323" s="161">
        <f>VLOOKUP(B323,'Full FBS'!$B$18:$M$2049,10,0)</f>
        <v>0</v>
      </c>
      <c r="L323" s="161">
        <f>VLOOKUP(B323,'Full FBS'!$B$18:$M$2049,11,0)</f>
        <v>0</v>
      </c>
      <c r="M323" s="161">
        <f>VLOOKUP(B323,'Full FBS'!$B$18:$M$2049,12,0)</f>
        <v>0</v>
      </c>
      <c r="N323" s="153">
        <f>SUM(G323*$D$8+H323*$D$5+I323*$D$9+J323*$D$6+K323*$D$11+L323*$D$10+M323*$D$7)</f>
        <v>0</v>
      </c>
      <c r="O323" s="166">
        <f>VLOOKUP(B323, 'Full FBS'!$B$18:$P$2049, 14, FALSE)</f>
        <v>1</v>
      </c>
      <c r="P323" s="170">
        <f>SUM((((I323+L323)/1100*0.3)+(J323+M323)/12*0.35)+(K323/70)*0.35)*100</f>
        <v>0</v>
      </c>
    </row>
    <row r="324" spans="1:16" ht="15" customHeight="1">
      <c r="A324" s="154">
        <f>RANK(N324,$N$18:$N$423)</f>
        <v>229</v>
      </c>
      <c r="B324" s="148" t="s">
        <v>1505</v>
      </c>
      <c r="C324" s="148" t="s">
        <v>450</v>
      </c>
      <c r="D324" s="149" t="s">
        <v>42</v>
      </c>
      <c r="E324" s="149" t="s">
        <v>38</v>
      </c>
      <c r="F324" s="149" t="s">
        <v>47</v>
      </c>
      <c r="G324" s="161">
        <f>VLOOKUP(B324,'Full FBS'!$B$18:$M$2049,6,0)</f>
        <v>0</v>
      </c>
      <c r="H324" s="161">
        <f>VLOOKUP(B324,'Full FBS'!$B$18:$M$2049,7,0)</f>
        <v>0</v>
      </c>
      <c r="I324" s="161">
        <f>VLOOKUP(B324,'Full FBS'!$B$18:$M$2049,8,0)</f>
        <v>0</v>
      </c>
      <c r="J324" s="161">
        <f>VLOOKUP(B324,'Full FBS'!$B$18:$M$2049,9,0)</f>
        <v>0</v>
      </c>
      <c r="K324" s="161">
        <f>VLOOKUP(B324,'Full FBS'!$B$18:$M$2049,10,0)</f>
        <v>0</v>
      </c>
      <c r="L324" s="161">
        <f>VLOOKUP(B324,'Full FBS'!$B$18:$M$2049,11,0)</f>
        <v>0</v>
      </c>
      <c r="M324" s="161">
        <f>VLOOKUP(B324,'Full FBS'!$B$18:$M$2049,12,0)</f>
        <v>0</v>
      </c>
      <c r="N324" s="153">
        <f>SUM(G324*$D$8+H324*$D$5+I324*$D$9+J324*$D$6+K324*$D$11+L324*$D$10+M324*$D$7)</f>
        <v>0</v>
      </c>
      <c r="O324" s="166">
        <f>VLOOKUP(B324, 'Full FBS'!$B$18:$P$2049, 14, FALSE)</f>
        <v>1</v>
      </c>
      <c r="P324" s="170">
        <f>SUM((((I324+L324)/1100*0.3)+(J324+M324)/12*0.35)+(K324/70)*0.35)*100</f>
        <v>0</v>
      </c>
    </row>
    <row r="325" spans="1:16" ht="15" customHeight="1">
      <c r="A325" s="154">
        <f>RANK(N325,$N$18:$N$423)</f>
        <v>229</v>
      </c>
      <c r="B325" s="148" t="s">
        <v>1511</v>
      </c>
      <c r="C325" s="148" t="s">
        <v>1935</v>
      </c>
      <c r="D325" s="149" t="s">
        <v>42</v>
      </c>
      <c r="E325" s="149" t="s">
        <v>38</v>
      </c>
      <c r="F325" s="149" t="s">
        <v>45</v>
      </c>
      <c r="G325" s="161">
        <f>VLOOKUP(B325,'Full FBS'!$B$18:$M$2049,6,0)</f>
        <v>0</v>
      </c>
      <c r="H325" s="161">
        <f>VLOOKUP(B325,'Full FBS'!$B$18:$M$2049,7,0)</f>
        <v>0</v>
      </c>
      <c r="I325" s="161">
        <f>VLOOKUP(B325,'Full FBS'!$B$18:$M$2049,8,0)</f>
        <v>0</v>
      </c>
      <c r="J325" s="161">
        <f>VLOOKUP(B325,'Full FBS'!$B$18:$M$2049,9,0)</f>
        <v>0</v>
      </c>
      <c r="K325" s="161">
        <f>VLOOKUP(B325,'Full FBS'!$B$18:$M$2049,10,0)</f>
        <v>0</v>
      </c>
      <c r="L325" s="161">
        <f>VLOOKUP(B325,'Full FBS'!$B$18:$M$2049,11,0)</f>
        <v>0</v>
      </c>
      <c r="M325" s="161">
        <f>VLOOKUP(B325,'Full FBS'!$B$18:$M$2049,12,0)</f>
        <v>0</v>
      </c>
      <c r="N325" s="153">
        <f>SUM(G325*$D$8+H325*$D$5+I325*$D$9+J325*$D$6+K325*$D$11+L325*$D$10+M325*$D$7)</f>
        <v>0</v>
      </c>
      <c r="O325" s="166">
        <f>VLOOKUP(B325, 'Full FBS'!$B$18:$P$2049, 14, FALSE)</f>
        <v>1</v>
      </c>
      <c r="P325" s="170">
        <f>SUM((((I325+L325)/1100*0.3)+(J325+M325)/12*0.35)+(K325/70)*0.35)*100</f>
        <v>0</v>
      </c>
    </row>
    <row r="326" spans="1:16" ht="15" customHeight="1">
      <c r="A326" s="154">
        <f>RANK(N326,$N$18:$N$423)</f>
        <v>229</v>
      </c>
      <c r="B326" s="148" t="s">
        <v>1518</v>
      </c>
      <c r="C326" s="148" t="s">
        <v>423</v>
      </c>
      <c r="D326" s="149" t="s">
        <v>42</v>
      </c>
      <c r="E326" s="149" t="s">
        <v>1965</v>
      </c>
      <c r="F326" s="149" t="s">
        <v>337</v>
      </c>
      <c r="G326" s="161">
        <f>VLOOKUP(B326,'Full FBS'!$B$18:$M$2049,6,0)</f>
        <v>0</v>
      </c>
      <c r="H326" s="161">
        <f>VLOOKUP(B326,'Full FBS'!$B$18:$M$2049,7,0)</f>
        <v>0</v>
      </c>
      <c r="I326" s="161">
        <f>VLOOKUP(B326,'Full FBS'!$B$18:$M$2049,8,0)</f>
        <v>0</v>
      </c>
      <c r="J326" s="161">
        <f>VLOOKUP(B326,'Full FBS'!$B$18:$M$2049,9,0)</f>
        <v>0</v>
      </c>
      <c r="K326" s="161">
        <f>VLOOKUP(B326,'Full FBS'!$B$18:$M$2049,10,0)</f>
        <v>0</v>
      </c>
      <c r="L326" s="161">
        <f>VLOOKUP(B326,'Full FBS'!$B$18:$M$2049,11,0)</f>
        <v>0</v>
      </c>
      <c r="M326" s="161">
        <f>VLOOKUP(B326,'Full FBS'!$B$18:$M$2049,12,0)</f>
        <v>0</v>
      </c>
      <c r="N326" s="153">
        <f>SUM(G326*$D$8+H326*$D$5+I326*$D$9+J326*$D$6+K326*$D$11+L326*$D$10+M326*$D$7)</f>
        <v>0</v>
      </c>
      <c r="O326" s="166">
        <f>VLOOKUP(B326, 'Full FBS'!$B$18:$P$2049, 14, FALSE)</f>
        <v>1</v>
      </c>
      <c r="P326" s="170">
        <f>SUM((((I326+L326)/1100*0.3)+(J326+M326)/12*0.35)+(K326/70)*0.35)*100</f>
        <v>0</v>
      </c>
    </row>
    <row r="327" spans="1:16" ht="15" customHeight="1">
      <c r="A327" s="154">
        <f>RANK(N327,$N$18:$N$423)</f>
        <v>229</v>
      </c>
      <c r="B327" s="148" t="s">
        <v>1523</v>
      </c>
      <c r="C327" s="148" t="s">
        <v>439</v>
      </c>
      <c r="D327" s="149" t="s">
        <v>42</v>
      </c>
      <c r="E327" s="149" t="s">
        <v>36</v>
      </c>
      <c r="F327" s="149" t="s">
        <v>35</v>
      </c>
      <c r="G327" s="161">
        <f>VLOOKUP(B327,'Full FBS'!$B$18:$M$2049,6,0)</f>
        <v>0</v>
      </c>
      <c r="H327" s="161">
        <f>VLOOKUP(B327,'Full FBS'!$B$18:$M$2049,7,0)</f>
        <v>0</v>
      </c>
      <c r="I327" s="161">
        <f>VLOOKUP(B327,'Full FBS'!$B$18:$M$2049,8,0)</f>
        <v>0</v>
      </c>
      <c r="J327" s="161">
        <f>VLOOKUP(B327,'Full FBS'!$B$18:$M$2049,9,0)</f>
        <v>0</v>
      </c>
      <c r="K327" s="161">
        <f>VLOOKUP(B327,'Full FBS'!$B$18:$M$2049,10,0)</f>
        <v>0</v>
      </c>
      <c r="L327" s="161">
        <f>VLOOKUP(B327,'Full FBS'!$B$18:$M$2049,11,0)</f>
        <v>0</v>
      </c>
      <c r="M327" s="161">
        <f>VLOOKUP(B327,'Full FBS'!$B$18:$M$2049,12,0)</f>
        <v>0</v>
      </c>
      <c r="N327" s="153">
        <f>SUM(G327*$D$8+H327*$D$5+I327*$D$9+J327*$D$6+K327*$D$11+L327*$D$10+M327*$D$7)</f>
        <v>0</v>
      </c>
      <c r="O327" s="166">
        <f>VLOOKUP(B327, 'Full FBS'!$B$18:$P$2049, 14, FALSE)</f>
        <v>1</v>
      </c>
      <c r="P327" s="170">
        <f>SUM((((I327+L327)/1100*0.3)+(J327+M327)/12*0.35)+(K327/70)*0.35)*100</f>
        <v>0</v>
      </c>
    </row>
    <row r="328" spans="1:16" ht="15" customHeight="1">
      <c r="A328" s="154">
        <f>RANK(N328,$N$18:$N$423)</f>
        <v>229</v>
      </c>
      <c r="B328" s="148" t="s">
        <v>1527</v>
      </c>
      <c r="C328" s="148" t="s">
        <v>439</v>
      </c>
      <c r="D328" s="149" t="s">
        <v>42</v>
      </c>
      <c r="E328" s="149" t="s">
        <v>36</v>
      </c>
      <c r="F328" s="149" t="s">
        <v>35</v>
      </c>
      <c r="G328" s="161">
        <f>VLOOKUP(B328,'Full FBS'!$B$18:$M$2049,6,0)</f>
        <v>0</v>
      </c>
      <c r="H328" s="161">
        <f>VLOOKUP(B328,'Full FBS'!$B$18:$M$2049,7,0)</f>
        <v>0</v>
      </c>
      <c r="I328" s="161">
        <f>VLOOKUP(B328,'Full FBS'!$B$18:$M$2049,8,0)</f>
        <v>0</v>
      </c>
      <c r="J328" s="161">
        <f>VLOOKUP(B328,'Full FBS'!$B$18:$M$2049,9,0)</f>
        <v>0</v>
      </c>
      <c r="K328" s="161">
        <f>VLOOKUP(B328,'Full FBS'!$B$18:$M$2049,10,0)</f>
        <v>0</v>
      </c>
      <c r="L328" s="161">
        <f>VLOOKUP(B328,'Full FBS'!$B$18:$M$2049,11,0)</f>
        <v>0</v>
      </c>
      <c r="M328" s="161">
        <f>VLOOKUP(B328,'Full FBS'!$B$18:$M$2049,12,0)</f>
        <v>0</v>
      </c>
      <c r="N328" s="153">
        <f>SUM(G328*$D$8+H328*$D$5+I328*$D$9+J328*$D$6+K328*$D$11+L328*$D$10+M328*$D$7)</f>
        <v>0</v>
      </c>
      <c r="O328" s="166">
        <f>VLOOKUP(B328, 'Full FBS'!$B$18:$P$2049, 14, FALSE)</f>
        <v>1</v>
      </c>
      <c r="P328" s="170">
        <f>SUM((((I328+L328)/1100*0.3)+(J328+M328)/12*0.35)+(K328/70)*0.35)*100</f>
        <v>0</v>
      </c>
    </row>
    <row r="329" spans="1:16" ht="15" customHeight="1">
      <c r="A329" s="154">
        <f>RANK(N329,$N$18:$N$423)</f>
        <v>229</v>
      </c>
      <c r="B329" s="148" t="s">
        <v>1532</v>
      </c>
      <c r="C329" s="148" t="s">
        <v>1936</v>
      </c>
      <c r="D329" s="149" t="s">
        <v>42</v>
      </c>
      <c r="E329" s="149" t="s">
        <v>38</v>
      </c>
      <c r="F329" s="149" t="s">
        <v>48</v>
      </c>
      <c r="G329" s="161">
        <f>VLOOKUP(B329,'Full FBS'!$B$18:$M$2049,6,0)</f>
        <v>0</v>
      </c>
      <c r="H329" s="161">
        <f>VLOOKUP(B329,'Full FBS'!$B$18:$M$2049,7,0)</f>
        <v>0</v>
      </c>
      <c r="I329" s="161">
        <f>VLOOKUP(B329,'Full FBS'!$B$18:$M$2049,8,0)</f>
        <v>0</v>
      </c>
      <c r="J329" s="161">
        <f>VLOOKUP(B329,'Full FBS'!$B$18:$M$2049,9,0)</f>
        <v>0</v>
      </c>
      <c r="K329" s="161">
        <f>VLOOKUP(B329,'Full FBS'!$B$18:$M$2049,10,0)</f>
        <v>0</v>
      </c>
      <c r="L329" s="161">
        <f>VLOOKUP(B329,'Full FBS'!$B$18:$M$2049,11,0)</f>
        <v>0</v>
      </c>
      <c r="M329" s="161">
        <f>VLOOKUP(B329,'Full FBS'!$B$18:$M$2049,12,0)</f>
        <v>0</v>
      </c>
      <c r="N329" s="153">
        <f>SUM(G329*$D$8+H329*$D$5+I329*$D$9+J329*$D$6+K329*$D$11+L329*$D$10+M329*$D$7)</f>
        <v>0</v>
      </c>
      <c r="O329" s="166">
        <f>VLOOKUP(B329, 'Full FBS'!$B$18:$P$2049, 14, FALSE)</f>
        <v>1</v>
      </c>
      <c r="P329" s="170">
        <f>SUM((((I329+L329)/1100*0.3)+(J329+M329)/12*0.35)+(K329/70)*0.35)*100</f>
        <v>0</v>
      </c>
    </row>
    <row r="330" spans="1:16" ht="15" customHeight="1">
      <c r="A330" s="154">
        <f>RANK(N330,$N$18:$N$423)</f>
        <v>229</v>
      </c>
      <c r="B330" s="148" t="s">
        <v>2130</v>
      </c>
      <c r="C330" s="148" t="s">
        <v>1936</v>
      </c>
      <c r="D330" s="149" t="s">
        <v>42</v>
      </c>
      <c r="E330" s="149" t="s">
        <v>34</v>
      </c>
      <c r="F330" s="149" t="s">
        <v>48</v>
      </c>
      <c r="G330" s="161">
        <f>VLOOKUP(B330,'Full FBS'!$B$18:$M$2049,6,0)</f>
        <v>0</v>
      </c>
      <c r="H330" s="161">
        <f>VLOOKUP(B330,'Full FBS'!$B$18:$M$2049,7,0)</f>
        <v>0</v>
      </c>
      <c r="I330" s="161">
        <f>VLOOKUP(B330,'Full FBS'!$B$18:$M$2049,8,0)</f>
        <v>0</v>
      </c>
      <c r="J330" s="161">
        <f>VLOOKUP(B330,'Full FBS'!$B$18:$M$2049,9,0)</f>
        <v>0</v>
      </c>
      <c r="K330" s="161">
        <f>VLOOKUP(B330,'Full FBS'!$B$18:$M$2049,10,0)</f>
        <v>0</v>
      </c>
      <c r="L330" s="161">
        <f>VLOOKUP(B330,'Full FBS'!$B$18:$M$2049,11,0)</f>
        <v>0</v>
      </c>
      <c r="M330" s="161">
        <f>VLOOKUP(B330,'Full FBS'!$B$18:$M$2049,12,0)</f>
        <v>0</v>
      </c>
      <c r="N330" s="153">
        <f>SUM(G330*$D$8+H330*$D$5+I330*$D$9+J330*$D$6+K330*$D$11+L330*$D$10+M330*$D$7)</f>
        <v>0</v>
      </c>
      <c r="O330" s="166">
        <f>VLOOKUP(B330, 'Full FBS'!$B$18:$P$2049, 14, FALSE)</f>
        <v>1</v>
      </c>
      <c r="P330" s="170">
        <f>SUM((((I330+L330)/1100*0.3)+(J330+M330)/12*0.35)+(K330/70)*0.35)*100</f>
        <v>0</v>
      </c>
    </row>
    <row r="331" spans="1:16" ht="15" customHeight="1">
      <c r="A331" s="154">
        <f>RANK(N331,$N$18:$N$423)</f>
        <v>229</v>
      </c>
      <c r="B331" s="148" t="s">
        <v>1536</v>
      </c>
      <c r="C331" s="148" t="s">
        <v>1937</v>
      </c>
      <c r="D331" s="149" t="s">
        <v>42</v>
      </c>
      <c r="E331" s="149" t="s">
        <v>34</v>
      </c>
      <c r="F331" s="149" t="s">
        <v>35</v>
      </c>
      <c r="G331" s="161">
        <f>VLOOKUP(B331,'Full FBS'!$B$18:$M$2049,6,0)</f>
        <v>0</v>
      </c>
      <c r="H331" s="161">
        <f>VLOOKUP(B331,'Full FBS'!$B$18:$M$2049,7,0)</f>
        <v>0</v>
      </c>
      <c r="I331" s="161">
        <f>VLOOKUP(B331,'Full FBS'!$B$18:$M$2049,8,0)</f>
        <v>0</v>
      </c>
      <c r="J331" s="161">
        <f>VLOOKUP(B331,'Full FBS'!$B$18:$M$2049,9,0)</f>
        <v>0</v>
      </c>
      <c r="K331" s="161">
        <f>VLOOKUP(B331,'Full FBS'!$B$18:$M$2049,10,0)</f>
        <v>0</v>
      </c>
      <c r="L331" s="161">
        <f>VLOOKUP(B331,'Full FBS'!$B$18:$M$2049,11,0)</f>
        <v>0</v>
      </c>
      <c r="M331" s="161">
        <f>VLOOKUP(B331,'Full FBS'!$B$18:$M$2049,12,0)</f>
        <v>0</v>
      </c>
      <c r="N331" s="153">
        <f>SUM(G331*$D$8+H331*$D$5+I331*$D$9+J331*$D$6+K331*$D$11+L331*$D$10+M331*$D$7)</f>
        <v>0</v>
      </c>
      <c r="O331" s="166">
        <f>VLOOKUP(B331, 'Full FBS'!$B$18:$P$2049, 14, FALSE)</f>
        <v>1</v>
      </c>
      <c r="P331" s="170">
        <f>SUM((((I331+L331)/1100*0.3)+(J331+M331)/12*0.35)+(K331/70)*0.35)*100</f>
        <v>0</v>
      </c>
    </row>
    <row r="332" spans="1:16" ht="15" customHeight="1">
      <c r="A332" s="154">
        <f>RANK(N332,$N$18:$N$423)</f>
        <v>229</v>
      </c>
      <c r="B332" s="148" t="s">
        <v>400</v>
      </c>
      <c r="C332" s="148" t="s">
        <v>1938</v>
      </c>
      <c r="D332" s="149" t="s">
        <v>42</v>
      </c>
      <c r="E332" s="149" t="s">
        <v>36</v>
      </c>
      <c r="F332" s="149" t="s">
        <v>45</v>
      </c>
      <c r="G332" s="161">
        <f>VLOOKUP(B332,'Full FBS'!$B$18:$M$2049,6,0)</f>
        <v>0</v>
      </c>
      <c r="H332" s="161">
        <f>VLOOKUP(B332,'Full FBS'!$B$18:$M$2049,7,0)</f>
        <v>0</v>
      </c>
      <c r="I332" s="161">
        <f>VLOOKUP(B332,'Full FBS'!$B$18:$M$2049,8,0)</f>
        <v>0</v>
      </c>
      <c r="J332" s="161">
        <f>VLOOKUP(B332,'Full FBS'!$B$18:$M$2049,9,0)</f>
        <v>0</v>
      </c>
      <c r="K332" s="161">
        <f>VLOOKUP(B332,'Full FBS'!$B$18:$M$2049,10,0)</f>
        <v>0</v>
      </c>
      <c r="L332" s="161">
        <f>VLOOKUP(B332,'Full FBS'!$B$18:$M$2049,11,0)</f>
        <v>0</v>
      </c>
      <c r="M332" s="161">
        <f>VLOOKUP(B332,'Full FBS'!$B$18:$M$2049,12,0)</f>
        <v>0</v>
      </c>
      <c r="N332" s="153">
        <f>SUM(G332*$D$8+H332*$D$5+I332*$D$9+J332*$D$6+K332*$D$11+L332*$D$10+M332*$D$7)</f>
        <v>0</v>
      </c>
      <c r="O332" s="166">
        <f>VLOOKUP(B332, 'Full FBS'!$B$18:$P$2049, 14, FALSE)</f>
        <v>1</v>
      </c>
      <c r="P332" s="170">
        <f>SUM((((I332+L332)/1100*0.3)+(J332+M332)/12*0.35)+(K332/70)*0.35)*100</f>
        <v>0</v>
      </c>
    </row>
    <row r="333" spans="1:16" ht="15" customHeight="1">
      <c r="A333" s="154">
        <f>RANK(N333,$N$18:$N$423)</f>
        <v>229</v>
      </c>
      <c r="B333" s="148" t="s">
        <v>268</v>
      </c>
      <c r="C333" s="148" t="s">
        <v>1939</v>
      </c>
      <c r="D333" s="149" t="s">
        <v>42</v>
      </c>
      <c r="E333" s="149" t="s">
        <v>34</v>
      </c>
      <c r="F333" s="149" t="s">
        <v>41</v>
      </c>
      <c r="G333" s="161">
        <f>VLOOKUP(B333,'Full FBS'!$B$18:$M$2049,6,0)</f>
        <v>0</v>
      </c>
      <c r="H333" s="161">
        <f>VLOOKUP(B333,'Full FBS'!$B$18:$M$2049,7,0)</f>
        <v>0</v>
      </c>
      <c r="I333" s="161">
        <f>VLOOKUP(B333,'Full FBS'!$B$18:$M$2049,8,0)</f>
        <v>0</v>
      </c>
      <c r="J333" s="161">
        <f>VLOOKUP(B333,'Full FBS'!$B$18:$M$2049,9,0)</f>
        <v>0</v>
      </c>
      <c r="K333" s="161">
        <f>VLOOKUP(B333,'Full FBS'!$B$18:$M$2049,10,0)</f>
        <v>0</v>
      </c>
      <c r="L333" s="161">
        <f>VLOOKUP(B333,'Full FBS'!$B$18:$M$2049,11,0)</f>
        <v>0</v>
      </c>
      <c r="M333" s="161">
        <f>VLOOKUP(B333,'Full FBS'!$B$18:$M$2049,12,0)</f>
        <v>0</v>
      </c>
      <c r="N333" s="153">
        <f>SUM(G333*$D$8+H333*$D$5+I333*$D$9+J333*$D$6+K333*$D$11+L333*$D$10+M333*$D$7)</f>
        <v>0</v>
      </c>
      <c r="O333" s="166">
        <f>VLOOKUP(B333, 'Full FBS'!$B$18:$P$2049, 14, FALSE)</f>
        <v>1</v>
      </c>
      <c r="P333" s="170">
        <f>SUM((((I333+L333)/1100*0.3)+(J333+M333)/12*0.35)+(K333/70)*0.35)*100</f>
        <v>0</v>
      </c>
    </row>
    <row r="334" spans="1:16" ht="15" customHeight="1">
      <c r="A334" s="154">
        <f>RANK(N334,$N$18:$N$423)</f>
        <v>229</v>
      </c>
      <c r="B334" s="148" t="s">
        <v>1543</v>
      </c>
      <c r="C334" s="148" t="s">
        <v>1939</v>
      </c>
      <c r="D334" s="149" t="s">
        <v>42</v>
      </c>
      <c r="E334" s="149" t="s">
        <v>36</v>
      </c>
      <c r="F334" s="149" t="s">
        <v>41</v>
      </c>
      <c r="G334" s="161">
        <f>VLOOKUP(B334,'Full FBS'!$B$18:$M$2049,6,0)</f>
        <v>0</v>
      </c>
      <c r="H334" s="161">
        <f>VLOOKUP(B334,'Full FBS'!$B$18:$M$2049,7,0)</f>
        <v>0</v>
      </c>
      <c r="I334" s="161">
        <f>VLOOKUP(B334,'Full FBS'!$B$18:$M$2049,8,0)</f>
        <v>0</v>
      </c>
      <c r="J334" s="161">
        <f>VLOOKUP(B334,'Full FBS'!$B$18:$M$2049,9,0)</f>
        <v>0</v>
      </c>
      <c r="K334" s="161">
        <f>VLOOKUP(B334,'Full FBS'!$B$18:$M$2049,10,0)</f>
        <v>0</v>
      </c>
      <c r="L334" s="161">
        <f>VLOOKUP(B334,'Full FBS'!$B$18:$M$2049,11,0)</f>
        <v>0</v>
      </c>
      <c r="M334" s="161">
        <f>VLOOKUP(B334,'Full FBS'!$B$18:$M$2049,12,0)</f>
        <v>0</v>
      </c>
      <c r="N334" s="153">
        <f>SUM(G334*$D$8+H334*$D$5+I334*$D$9+J334*$D$6+K334*$D$11+L334*$D$10+M334*$D$7)</f>
        <v>0</v>
      </c>
      <c r="O334" s="166">
        <f>VLOOKUP(B334, 'Full FBS'!$B$18:$P$2049, 14, FALSE)</f>
        <v>1</v>
      </c>
      <c r="P334" s="170">
        <f>SUM((((I334+L334)/1100*0.3)+(J334+M334)/12*0.35)+(K334/70)*0.35)*100</f>
        <v>0</v>
      </c>
    </row>
    <row r="335" spans="1:16" ht="15" customHeight="1">
      <c r="A335" s="154">
        <f>RANK(N335,$N$18:$N$423)</f>
        <v>229</v>
      </c>
      <c r="B335" s="148" t="s">
        <v>801</v>
      </c>
      <c r="C335" s="148" t="s">
        <v>1940</v>
      </c>
      <c r="D335" s="149" t="s">
        <v>42</v>
      </c>
      <c r="E335" s="149" t="s">
        <v>38</v>
      </c>
      <c r="F335" s="149" t="s">
        <v>47</v>
      </c>
      <c r="G335" s="161">
        <f>VLOOKUP(B335,'Full FBS'!$B$18:$M$2049,6,0)</f>
        <v>0</v>
      </c>
      <c r="H335" s="161">
        <f>VLOOKUP(B335,'Full FBS'!$B$18:$M$2049,7,0)</f>
        <v>0</v>
      </c>
      <c r="I335" s="161">
        <f>VLOOKUP(B335,'Full FBS'!$B$18:$M$2049,8,0)</f>
        <v>0</v>
      </c>
      <c r="J335" s="161">
        <f>VLOOKUP(B335,'Full FBS'!$B$18:$M$2049,9,0)</f>
        <v>0</v>
      </c>
      <c r="K335" s="161">
        <f>VLOOKUP(B335,'Full FBS'!$B$18:$M$2049,10,0)</f>
        <v>0</v>
      </c>
      <c r="L335" s="161">
        <f>VLOOKUP(B335,'Full FBS'!$B$18:$M$2049,11,0)</f>
        <v>0</v>
      </c>
      <c r="M335" s="161">
        <f>VLOOKUP(B335,'Full FBS'!$B$18:$M$2049,12,0)</f>
        <v>0</v>
      </c>
      <c r="N335" s="153">
        <f>SUM(G335*$D$8+H335*$D$5+I335*$D$9+J335*$D$6+K335*$D$11+L335*$D$10+M335*$D$7)</f>
        <v>0</v>
      </c>
      <c r="O335" s="166">
        <f>VLOOKUP(B335, 'Full FBS'!$B$18:$P$2049, 14, FALSE)</f>
        <v>1</v>
      </c>
      <c r="P335" s="170">
        <f>SUM((((I335+L335)/1100*0.3)+(J335+M335)/12*0.35)+(K335/70)*0.35)*100</f>
        <v>0</v>
      </c>
    </row>
    <row r="336" spans="1:16" ht="15" customHeight="1">
      <c r="A336" s="154">
        <f>RANK(N336,$N$18:$N$423)</f>
        <v>229</v>
      </c>
      <c r="B336" s="148" t="s">
        <v>1552</v>
      </c>
      <c r="C336" s="148" t="s">
        <v>1941</v>
      </c>
      <c r="D336" s="149" t="s">
        <v>42</v>
      </c>
      <c r="E336" s="149" t="s">
        <v>36</v>
      </c>
      <c r="F336" s="149" t="s">
        <v>1047</v>
      </c>
      <c r="G336" s="161">
        <f>VLOOKUP(B336,'Full FBS'!$B$18:$M$2049,6,0)</f>
        <v>0</v>
      </c>
      <c r="H336" s="161">
        <f>VLOOKUP(B336,'Full FBS'!$B$18:$M$2049,7,0)</f>
        <v>0</v>
      </c>
      <c r="I336" s="161">
        <f>VLOOKUP(B336,'Full FBS'!$B$18:$M$2049,8,0)</f>
        <v>0</v>
      </c>
      <c r="J336" s="161">
        <f>VLOOKUP(B336,'Full FBS'!$B$18:$M$2049,9,0)</f>
        <v>0</v>
      </c>
      <c r="K336" s="161">
        <f>VLOOKUP(B336,'Full FBS'!$B$18:$M$2049,10,0)</f>
        <v>0</v>
      </c>
      <c r="L336" s="161">
        <f>VLOOKUP(B336,'Full FBS'!$B$18:$M$2049,11,0)</f>
        <v>0</v>
      </c>
      <c r="M336" s="161">
        <f>VLOOKUP(B336,'Full FBS'!$B$18:$M$2049,12,0)</f>
        <v>0</v>
      </c>
      <c r="N336" s="153">
        <f>SUM(G336*$D$8+H336*$D$5+I336*$D$9+J336*$D$6+K336*$D$11+L336*$D$10+M336*$D$7)</f>
        <v>0</v>
      </c>
      <c r="O336" s="166">
        <f>VLOOKUP(B336, 'Full FBS'!$B$18:$P$2049, 14, FALSE)</f>
        <v>1</v>
      </c>
      <c r="P336" s="170">
        <f>SUM((((I336+L336)/1100*0.3)+(J336+M336)/12*0.35)+(K336/70)*0.35)*100</f>
        <v>0</v>
      </c>
    </row>
    <row r="337" spans="1:16" ht="15" customHeight="1">
      <c r="A337" s="154">
        <f>RANK(N337,$N$18:$N$423)</f>
        <v>229</v>
      </c>
      <c r="B337" s="148" t="s">
        <v>1555</v>
      </c>
      <c r="C337" s="148" t="s">
        <v>1044</v>
      </c>
      <c r="D337" s="149" t="s">
        <v>42</v>
      </c>
      <c r="E337" s="149" t="s">
        <v>38</v>
      </c>
      <c r="F337" s="149" t="s">
        <v>337</v>
      </c>
      <c r="G337" s="161">
        <f>VLOOKUP(B337,'Full FBS'!$B$18:$M$2049,6,0)</f>
        <v>0</v>
      </c>
      <c r="H337" s="161">
        <f>VLOOKUP(B337,'Full FBS'!$B$18:$M$2049,7,0)</f>
        <v>0</v>
      </c>
      <c r="I337" s="161">
        <f>VLOOKUP(B337,'Full FBS'!$B$18:$M$2049,8,0)</f>
        <v>0</v>
      </c>
      <c r="J337" s="161">
        <f>VLOOKUP(B337,'Full FBS'!$B$18:$M$2049,9,0)</f>
        <v>0</v>
      </c>
      <c r="K337" s="161">
        <f>VLOOKUP(B337,'Full FBS'!$B$18:$M$2049,10,0)</f>
        <v>0</v>
      </c>
      <c r="L337" s="161">
        <f>VLOOKUP(B337,'Full FBS'!$B$18:$M$2049,11,0)</f>
        <v>0</v>
      </c>
      <c r="M337" s="161">
        <f>VLOOKUP(B337,'Full FBS'!$B$18:$M$2049,12,0)</f>
        <v>0</v>
      </c>
      <c r="N337" s="153">
        <f>SUM(G337*$D$8+H337*$D$5+I337*$D$9+J337*$D$6+K337*$D$11+L337*$D$10+M337*$D$7)</f>
        <v>0</v>
      </c>
      <c r="O337" s="166">
        <f>VLOOKUP(B337, 'Full FBS'!$B$18:$P$2049, 14, FALSE)</f>
        <v>1</v>
      </c>
      <c r="P337" s="170">
        <f>SUM((((I337+L337)/1100*0.3)+(J337+M337)/12*0.35)+(K337/70)*0.35)*100</f>
        <v>0</v>
      </c>
    </row>
    <row r="338" spans="1:16" ht="15" customHeight="1">
      <c r="A338" s="154">
        <f>RANK(N338,$N$18:$N$423)</f>
        <v>229</v>
      </c>
      <c r="B338" s="148" t="s">
        <v>1562</v>
      </c>
      <c r="C338" s="148" t="s">
        <v>436</v>
      </c>
      <c r="D338" s="149" t="s">
        <v>42</v>
      </c>
      <c r="E338" s="149" t="s">
        <v>36</v>
      </c>
      <c r="F338" s="149" t="s">
        <v>41</v>
      </c>
      <c r="G338" s="161">
        <f>VLOOKUP(B338,'Full FBS'!$B$18:$M$2049,6,0)</f>
        <v>0</v>
      </c>
      <c r="H338" s="161">
        <f>VLOOKUP(B338,'Full FBS'!$B$18:$M$2049,7,0)</f>
        <v>0</v>
      </c>
      <c r="I338" s="161">
        <f>VLOOKUP(B338,'Full FBS'!$B$18:$M$2049,8,0)</f>
        <v>0</v>
      </c>
      <c r="J338" s="161">
        <f>VLOOKUP(B338,'Full FBS'!$B$18:$M$2049,9,0)</f>
        <v>0</v>
      </c>
      <c r="K338" s="161">
        <f>VLOOKUP(B338,'Full FBS'!$B$18:$M$2049,10,0)</f>
        <v>0</v>
      </c>
      <c r="L338" s="161">
        <f>VLOOKUP(B338,'Full FBS'!$B$18:$M$2049,11,0)</f>
        <v>0</v>
      </c>
      <c r="M338" s="161">
        <f>VLOOKUP(B338,'Full FBS'!$B$18:$M$2049,12,0)</f>
        <v>0</v>
      </c>
      <c r="N338" s="153">
        <f>SUM(G338*$D$8+H338*$D$5+I338*$D$9+J338*$D$6+K338*$D$11+L338*$D$10+M338*$D$7)</f>
        <v>0</v>
      </c>
      <c r="O338" s="166">
        <f>VLOOKUP(B338, 'Full FBS'!$B$18:$P$2049, 14, FALSE)</f>
        <v>1</v>
      </c>
      <c r="P338" s="170">
        <f>SUM((((I338+L338)/1100*0.3)+(J338+M338)/12*0.35)+(K338/70)*0.35)*100</f>
        <v>0</v>
      </c>
    </row>
    <row r="339" spans="1:16" ht="15" customHeight="1">
      <c r="A339" s="154">
        <f>RANK(N339,$N$18:$N$423)</f>
        <v>229</v>
      </c>
      <c r="B339" s="148" t="s">
        <v>1563</v>
      </c>
      <c r="C339" s="148" t="s">
        <v>436</v>
      </c>
      <c r="D339" s="149" t="s">
        <v>42</v>
      </c>
      <c r="E339" s="149" t="s">
        <v>1965</v>
      </c>
      <c r="F339" s="149" t="s">
        <v>41</v>
      </c>
      <c r="G339" s="161">
        <f>VLOOKUP(B339,'Full FBS'!$B$18:$M$2049,6,0)</f>
        <v>0</v>
      </c>
      <c r="H339" s="161">
        <f>VLOOKUP(B339,'Full FBS'!$B$18:$M$2049,7,0)</f>
        <v>0</v>
      </c>
      <c r="I339" s="161">
        <f>VLOOKUP(B339,'Full FBS'!$B$18:$M$2049,8,0)</f>
        <v>0</v>
      </c>
      <c r="J339" s="161">
        <f>VLOOKUP(B339,'Full FBS'!$B$18:$M$2049,9,0)</f>
        <v>0</v>
      </c>
      <c r="K339" s="161">
        <f>VLOOKUP(B339,'Full FBS'!$B$18:$M$2049,10,0)</f>
        <v>0</v>
      </c>
      <c r="L339" s="161">
        <f>VLOOKUP(B339,'Full FBS'!$B$18:$M$2049,11,0)</f>
        <v>0</v>
      </c>
      <c r="M339" s="161">
        <f>VLOOKUP(B339,'Full FBS'!$B$18:$M$2049,12,0)</f>
        <v>0</v>
      </c>
      <c r="N339" s="153">
        <f>SUM(G339*$D$8+H339*$D$5+I339*$D$9+J339*$D$6+K339*$D$11+L339*$D$10+M339*$D$7)</f>
        <v>0</v>
      </c>
      <c r="O339" s="166">
        <f>VLOOKUP(B339, 'Full FBS'!$B$18:$P$2049, 14, FALSE)</f>
        <v>1</v>
      </c>
      <c r="P339" s="170">
        <f>SUM((((I339+L339)/1100*0.3)+(J339+M339)/12*0.35)+(K339/70)*0.35)*100</f>
        <v>0</v>
      </c>
    </row>
    <row r="340" spans="1:16" ht="15" customHeight="1">
      <c r="A340" s="154">
        <f>RANK(N340,$N$18:$N$423)</f>
        <v>229</v>
      </c>
      <c r="B340" s="148" t="s">
        <v>1576</v>
      </c>
      <c r="C340" s="148" t="s">
        <v>1943</v>
      </c>
      <c r="D340" s="149" t="s">
        <v>42</v>
      </c>
      <c r="E340" s="149" t="s">
        <v>34</v>
      </c>
      <c r="F340" s="149" t="s">
        <v>336</v>
      </c>
      <c r="G340" s="161">
        <f>VLOOKUP(B340,'Full FBS'!$B$18:$M$2049,6,0)</f>
        <v>0</v>
      </c>
      <c r="H340" s="161">
        <f>VLOOKUP(B340,'Full FBS'!$B$18:$M$2049,7,0)</f>
        <v>0</v>
      </c>
      <c r="I340" s="161">
        <f>VLOOKUP(B340,'Full FBS'!$B$18:$M$2049,8,0)</f>
        <v>0</v>
      </c>
      <c r="J340" s="161">
        <f>VLOOKUP(B340,'Full FBS'!$B$18:$M$2049,9,0)</f>
        <v>0</v>
      </c>
      <c r="K340" s="161">
        <f>VLOOKUP(B340,'Full FBS'!$B$18:$M$2049,10,0)</f>
        <v>0</v>
      </c>
      <c r="L340" s="161">
        <f>VLOOKUP(B340,'Full FBS'!$B$18:$M$2049,11,0)</f>
        <v>0</v>
      </c>
      <c r="M340" s="161">
        <f>VLOOKUP(B340,'Full FBS'!$B$18:$M$2049,12,0)</f>
        <v>0</v>
      </c>
      <c r="N340" s="153">
        <f>SUM(G340*$D$8+H340*$D$5+I340*$D$9+J340*$D$6+K340*$D$11+L340*$D$10+M340*$D$7)</f>
        <v>0</v>
      </c>
      <c r="O340" s="166">
        <f>VLOOKUP(B340, 'Full FBS'!$B$18:$P$2049, 14, FALSE)</f>
        <v>1</v>
      </c>
      <c r="P340" s="170">
        <f>SUM((((I340+L340)/1100*0.3)+(J340+M340)/12*0.35)+(K340/70)*0.35)*100</f>
        <v>0</v>
      </c>
    </row>
    <row r="341" spans="1:16" ht="15" customHeight="1">
      <c r="A341" s="154">
        <f>RANK(N341,$N$18:$N$423)</f>
        <v>229</v>
      </c>
      <c r="B341" s="148" t="s">
        <v>827</v>
      </c>
      <c r="C341" s="148" t="s">
        <v>1943</v>
      </c>
      <c r="D341" s="149" t="s">
        <v>42</v>
      </c>
      <c r="E341" s="149" t="s">
        <v>38</v>
      </c>
      <c r="F341" s="149" t="s">
        <v>336</v>
      </c>
      <c r="G341" s="161">
        <f>VLOOKUP(B341,'Full FBS'!$B$18:$M$2049,6,0)</f>
        <v>0</v>
      </c>
      <c r="H341" s="161">
        <f>VLOOKUP(B341,'Full FBS'!$B$18:$M$2049,7,0)</f>
        <v>0</v>
      </c>
      <c r="I341" s="161">
        <f>VLOOKUP(B341,'Full FBS'!$B$18:$M$2049,8,0)</f>
        <v>0</v>
      </c>
      <c r="J341" s="161">
        <f>VLOOKUP(B341,'Full FBS'!$B$18:$M$2049,9,0)</f>
        <v>0</v>
      </c>
      <c r="K341" s="161">
        <f>VLOOKUP(B341,'Full FBS'!$B$18:$M$2049,10,0)</f>
        <v>0</v>
      </c>
      <c r="L341" s="161">
        <f>VLOOKUP(B341,'Full FBS'!$B$18:$M$2049,11,0)</f>
        <v>0</v>
      </c>
      <c r="M341" s="161">
        <f>VLOOKUP(B341,'Full FBS'!$B$18:$M$2049,12,0)</f>
        <v>0</v>
      </c>
      <c r="N341" s="153">
        <f>SUM(G341*$D$8+H341*$D$5+I341*$D$9+J341*$D$6+K341*$D$11+L341*$D$10+M341*$D$7)</f>
        <v>0</v>
      </c>
      <c r="O341" s="166">
        <f>VLOOKUP(B341, 'Full FBS'!$B$18:$P$2049, 14, FALSE)</f>
        <v>1</v>
      </c>
      <c r="P341" s="170">
        <f>SUM((((I341+L341)/1100*0.3)+(J341+M341)/12*0.35)+(K341/70)*0.35)*100</f>
        <v>0</v>
      </c>
    </row>
    <row r="342" spans="1:16" ht="15" customHeight="1">
      <c r="A342" s="154">
        <f>RANK(N342,$N$18:$N$423)</f>
        <v>229</v>
      </c>
      <c r="B342" s="148" t="s">
        <v>822</v>
      </c>
      <c r="C342" s="148" t="s">
        <v>408</v>
      </c>
      <c r="D342" s="149" t="s">
        <v>42</v>
      </c>
      <c r="E342" s="149" t="s">
        <v>36</v>
      </c>
      <c r="F342" s="149" t="s">
        <v>37</v>
      </c>
      <c r="G342" s="161">
        <f>VLOOKUP(B342,'Full FBS'!$B$18:$M$2049,6,0)</f>
        <v>0</v>
      </c>
      <c r="H342" s="161">
        <f>VLOOKUP(B342,'Full FBS'!$B$18:$M$2049,7,0)</f>
        <v>0</v>
      </c>
      <c r="I342" s="161">
        <f>VLOOKUP(B342,'Full FBS'!$B$18:$M$2049,8,0)</f>
        <v>0</v>
      </c>
      <c r="J342" s="161">
        <f>VLOOKUP(B342,'Full FBS'!$B$18:$M$2049,9,0)</f>
        <v>0</v>
      </c>
      <c r="K342" s="161">
        <f>VLOOKUP(B342,'Full FBS'!$B$18:$M$2049,10,0)</f>
        <v>0</v>
      </c>
      <c r="L342" s="161">
        <f>VLOOKUP(B342,'Full FBS'!$B$18:$M$2049,11,0)</f>
        <v>0</v>
      </c>
      <c r="M342" s="161">
        <f>VLOOKUP(B342,'Full FBS'!$B$18:$M$2049,12,0)</f>
        <v>0</v>
      </c>
      <c r="N342" s="153">
        <f>SUM(G342*$D$8+H342*$D$5+I342*$D$9+J342*$D$6+K342*$D$11+L342*$D$10+M342*$D$7)</f>
        <v>0</v>
      </c>
      <c r="O342" s="166">
        <f>VLOOKUP(B342, 'Full FBS'!$B$18:$P$2049, 14, FALSE)</f>
        <v>1</v>
      </c>
      <c r="P342" s="170">
        <f>SUM((((I342+L342)/1100*0.3)+(J342+M342)/12*0.35)+(K342/70)*0.35)*100</f>
        <v>0</v>
      </c>
    </row>
    <row r="343" spans="1:16" ht="15" customHeight="1">
      <c r="A343" s="154">
        <f>RANK(N343,$N$18:$N$423)</f>
        <v>229</v>
      </c>
      <c r="B343" s="148" t="s">
        <v>1584</v>
      </c>
      <c r="C343" s="148" t="s">
        <v>1944</v>
      </c>
      <c r="D343" s="149" t="s">
        <v>42</v>
      </c>
      <c r="E343" s="149" t="s">
        <v>38</v>
      </c>
      <c r="F343" s="149" t="s">
        <v>1966</v>
      </c>
      <c r="G343" s="161">
        <f>VLOOKUP(B343,'Full FBS'!$B$18:$M$2049,6,0)</f>
        <v>0</v>
      </c>
      <c r="H343" s="161">
        <f>VLOOKUP(B343,'Full FBS'!$B$18:$M$2049,7,0)</f>
        <v>0</v>
      </c>
      <c r="I343" s="161">
        <f>VLOOKUP(B343,'Full FBS'!$B$18:$M$2049,8,0)</f>
        <v>0</v>
      </c>
      <c r="J343" s="161">
        <f>VLOOKUP(B343,'Full FBS'!$B$18:$M$2049,9,0)</f>
        <v>0</v>
      </c>
      <c r="K343" s="161">
        <f>VLOOKUP(B343,'Full FBS'!$B$18:$M$2049,10,0)</f>
        <v>0</v>
      </c>
      <c r="L343" s="161">
        <f>VLOOKUP(B343,'Full FBS'!$B$18:$M$2049,11,0)</f>
        <v>0</v>
      </c>
      <c r="M343" s="161">
        <f>VLOOKUP(B343,'Full FBS'!$B$18:$M$2049,12,0)</f>
        <v>0</v>
      </c>
      <c r="N343" s="153">
        <f>SUM(G343*$D$8+H343*$D$5+I343*$D$9+J343*$D$6+K343*$D$11+L343*$D$10+M343*$D$7)</f>
        <v>0</v>
      </c>
      <c r="O343" s="166">
        <f>VLOOKUP(B343, 'Full FBS'!$B$18:$P$2049, 14, FALSE)</f>
        <v>1</v>
      </c>
      <c r="P343" s="170">
        <f>SUM((((I343+L343)/1100*0.3)+(J343+M343)/12*0.35)+(K343/70)*0.35)*100</f>
        <v>0</v>
      </c>
    </row>
    <row r="344" spans="1:16" ht="15" customHeight="1">
      <c r="A344" s="154">
        <f>RANK(N344,$N$18:$N$423)</f>
        <v>229</v>
      </c>
      <c r="B344" s="148" t="s">
        <v>1587</v>
      </c>
      <c r="C344" s="148" t="s">
        <v>409</v>
      </c>
      <c r="D344" s="149" t="s">
        <v>42</v>
      </c>
      <c r="E344" s="149" t="s">
        <v>38</v>
      </c>
      <c r="F344" s="149" t="s">
        <v>37</v>
      </c>
      <c r="G344" s="161">
        <f>VLOOKUP(B344,'Full FBS'!$B$18:$M$2049,6,0)</f>
        <v>0</v>
      </c>
      <c r="H344" s="161">
        <f>VLOOKUP(B344,'Full FBS'!$B$18:$M$2049,7,0)</f>
        <v>0</v>
      </c>
      <c r="I344" s="161">
        <f>VLOOKUP(B344,'Full FBS'!$B$18:$M$2049,8,0)</f>
        <v>0</v>
      </c>
      <c r="J344" s="161">
        <f>VLOOKUP(B344,'Full FBS'!$B$18:$M$2049,9,0)</f>
        <v>0</v>
      </c>
      <c r="K344" s="161">
        <f>VLOOKUP(B344,'Full FBS'!$B$18:$M$2049,10,0)</f>
        <v>0</v>
      </c>
      <c r="L344" s="161">
        <f>VLOOKUP(B344,'Full FBS'!$B$18:$M$2049,11,0)</f>
        <v>0</v>
      </c>
      <c r="M344" s="161">
        <f>VLOOKUP(B344,'Full FBS'!$B$18:$M$2049,12,0)</f>
        <v>0</v>
      </c>
      <c r="N344" s="153">
        <f>SUM(G344*$D$8+H344*$D$5+I344*$D$9+J344*$D$6+K344*$D$11+L344*$D$10+M344*$D$7)</f>
        <v>0</v>
      </c>
      <c r="O344" s="166">
        <f>VLOOKUP(B344, 'Full FBS'!$B$18:$P$2049, 14, FALSE)</f>
        <v>1</v>
      </c>
      <c r="P344" s="170">
        <f>SUM((((I344+L344)/1100*0.3)+(J344+M344)/12*0.35)+(K344/70)*0.35)*100</f>
        <v>0</v>
      </c>
    </row>
    <row r="345" spans="1:16" ht="15" customHeight="1">
      <c r="A345" s="154">
        <f>RANK(N345,$N$18:$N$423)</f>
        <v>229</v>
      </c>
      <c r="B345" s="148" t="s">
        <v>2150</v>
      </c>
      <c r="C345" s="148" t="s">
        <v>1064</v>
      </c>
      <c r="D345" s="149" t="s">
        <v>42</v>
      </c>
      <c r="E345" s="149" t="s">
        <v>38</v>
      </c>
      <c r="F345" s="149" t="s">
        <v>335</v>
      </c>
      <c r="G345" s="161">
        <f>VLOOKUP(B345,'Full FBS'!$B$18:$M$2049,6,0)</f>
        <v>0</v>
      </c>
      <c r="H345" s="161">
        <f>VLOOKUP(B345,'Full FBS'!$B$18:$M$2049,7,0)</f>
        <v>0</v>
      </c>
      <c r="I345" s="161">
        <f>VLOOKUP(B345,'Full FBS'!$B$18:$M$2049,8,0)</f>
        <v>0</v>
      </c>
      <c r="J345" s="161">
        <f>VLOOKUP(B345,'Full FBS'!$B$18:$M$2049,9,0)</f>
        <v>0</v>
      </c>
      <c r="K345" s="161">
        <f>VLOOKUP(B345,'Full FBS'!$B$18:$M$2049,10,0)</f>
        <v>0</v>
      </c>
      <c r="L345" s="161">
        <f>VLOOKUP(B345,'Full FBS'!$B$18:$M$2049,11,0)</f>
        <v>0</v>
      </c>
      <c r="M345" s="161">
        <f>VLOOKUP(B345,'Full FBS'!$B$18:$M$2049,12,0)</f>
        <v>0</v>
      </c>
      <c r="N345" s="153">
        <f>SUM(G345*$D$8+H345*$D$5+I345*$D$9+J345*$D$6+K345*$D$11+L345*$D$10+M345*$D$7)</f>
        <v>0</v>
      </c>
      <c r="O345" s="166">
        <f>VLOOKUP(B345, 'Full FBS'!$B$18:$P$2049, 14, FALSE)</f>
        <v>1</v>
      </c>
      <c r="P345" s="170">
        <f>SUM((((I345+L345)/1100*0.3)+(J345+M345)/12*0.35)+(K345/70)*0.35)*100</f>
        <v>0</v>
      </c>
    </row>
    <row r="346" spans="1:16" ht="15" customHeight="1">
      <c r="A346" s="154">
        <f>RANK(N346,$N$18:$N$423)</f>
        <v>229</v>
      </c>
      <c r="B346" s="148" t="s">
        <v>1599</v>
      </c>
      <c r="C346" s="148" t="s">
        <v>421</v>
      </c>
      <c r="D346" s="149" t="s">
        <v>42</v>
      </c>
      <c r="E346" s="149" t="s">
        <v>36</v>
      </c>
      <c r="F346" s="149" t="s">
        <v>337</v>
      </c>
      <c r="G346" s="161">
        <f>VLOOKUP(B346,'Full FBS'!$B$18:$M$2049,6,0)</f>
        <v>0</v>
      </c>
      <c r="H346" s="161">
        <f>VLOOKUP(B346,'Full FBS'!$B$18:$M$2049,7,0)</f>
        <v>0</v>
      </c>
      <c r="I346" s="161">
        <f>VLOOKUP(B346,'Full FBS'!$B$18:$M$2049,8,0)</f>
        <v>0</v>
      </c>
      <c r="J346" s="161">
        <f>VLOOKUP(B346,'Full FBS'!$B$18:$M$2049,9,0)</f>
        <v>0</v>
      </c>
      <c r="K346" s="161">
        <f>VLOOKUP(B346,'Full FBS'!$B$18:$M$2049,10,0)</f>
        <v>0</v>
      </c>
      <c r="L346" s="161">
        <f>VLOOKUP(B346,'Full FBS'!$B$18:$M$2049,11,0)</f>
        <v>0</v>
      </c>
      <c r="M346" s="161">
        <f>VLOOKUP(B346,'Full FBS'!$B$18:$M$2049,12,0)</f>
        <v>0</v>
      </c>
      <c r="N346" s="153">
        <f>SUM(G346*$D$8+H346*$D$5+I346*$D$9+J346*$D$6+K346*$D$11+L346*$D$10+M346*$D$7)</f>
        <v>0</v>
      </c>
      <c r="O346" s="166">
        <f>VLOOKUP(B346, 'Full FBS'!$B$18:$P$2049, 14, FALSE)</f>
        <v>1</v>
      </c>
      <c r="P346" s="170">
        <f>SUM((((I346+L346)/1100*0.3)+(J346+M346)/12*0.35)+(K346/70)*0.35)*100</f>
        <v>0</v>
      </c>
    </row>
    <row r="347" spans="1:16" ht="15" customHeight="1">
      <c r="A347" s="154">
        <f>RANK(N347,$N$18:$N$423)</f>
        <v>229</v>
      </c>
      <c r="B347" s="148" t="s">
        <v>1605</v>
      </c>
      <c r="C347" s="148" t="s">
        <v>1945</v>
      </c>
      <c r="D347" s="149" t="s">
        <v>42</v>
      </c>
      <c r="E347" s="149" t="s">
        <v>1965</v>
      </c>
      <c r="F347" s="149" t="s">
        <v>337</v>
      </c>
      <c r="G347" s="161">
        <f>VLOOKUP(B347,'Full FBS'!$B$18:$M$2049,6,0)</f>
        <v>0</v>
      </c>
      <c r="H347" s="161">
        <f>VLOOKUP(B347,'Full FBS'!$B$18:$M$2049,7,0)</f>
        <v>0</v>
      </c>
      <c r="I347" s="161">
        <f>VLOOKUP(B347,'Full FBS'!$B$18:$M$2049,8,0)</f>
        <v>0</v>
      </c>
      <c r="J347" s="161">
        <f>VLOOKUP(B347,'Full FBS'!$B$18:$M$2049,9,0)</f>
        <v>0</v>
      </c>
      <c r="K347" s="161">
        <f>VLOOKUP(B347,'Full FBS'!$B$18:$M$2049,10,0)</f>
        <v>0</v>
      </c>
      <c r="L347" s="161">
        <f>VLOOKUP(B347,'Full FBS'!$B$18:$M$2049,11,0)</f>
        <v>0</v>
      </c>
      <c r="M347" s="161">
        <f>VLOOKUP(B347,'Full FBS'!$B$18:$M$2049,12,0)</f>
        <v>0</v>
      </c>
      <c r="N347" s="153">
        <f>SUM(G347*$D$8+H347*$D$5+I347*$D$9+J347*$D$6+K347*$D$11+L347*$D$10+M347*$D$7)</f>
        <v>0</v>
      </c>
      <c r="O347" s="166">
        <f>VLOOKUP(B347, 'Full FBS'!$B$18:$P$2049, 14, FALSE)</f>
        <v>1</v>
      </c>
      <c r="P347" s="170">
        <f>SUM((((I347+L347)/1100*0.3)+(J347+M347)/12*0.35)+(K347/70)*0.35)*100</f>
        <v>0</v>
      </c>
    </row>
    <row r="348" spans="1:16" ht="15" customHeight="1">
      <c r="A348" s="154">
        <f>RANK(N348,$N$18:$N$423)</f>
        <v>229</v>
      </c>
      <c r="B348" s="148" t="s">
        <v>1611</v>
      </c>
      <c r="C348" s="148" t="s">
        <v>430</v>
      </c>
      <c r="D348" s="149" t="s">
        <v>42</v>
      </c>
      <c r="E348" s="149" t="s">
        <v>38</v>
      </c>
      <c r="F348" s="149" t="s">
        <v>45</v>
      </c>
      <c r="G348" s="161">
        <f>VLOOKUP(B348,'Full FBS'!$B$18:$M$2049,6,0)</f>
        <v>0</v>
      </c>
      <c r="H348" s="161">
        <f>VLOOKUP(B348,'Full FBS'!$B$18:$M$2049,7,0)</f>
        <v>0</v>
      </c>
      <c r="I348" s="161">
        <f>VLOOKUP(B348,'Full FBS'!$B$18:$M$2049,8,0)</f>
        <v>0</v>
      </c>
      <c r="J348" s="161">
        <f>VLOOKUP(B348,'Full FBS'!$B$18:$M$2049,9,0)</f>
        <v>0</v>
      </c>
      <c r="K348" s="161">
        <f>VLOOKUP(B348,'Full FBS'!$B$18:$M$2049,10,0)</f>
        <v>0</v>
      </c>
      <c r="L348" s="161">
        <f>VLOOKUP(B348,'Full FBS'!$B$18:$M$2049,11,0)</f>
        <v>0</v>
      </c>
      <c r="M348" s="161">
        <f>VLOOKUP(B348,'Full FBS'!$B$18:$M$2049,12,0)</f>
        <v>0</v>
      </c>
      <c r="N348" s="153">
        <f>SUM(G348*$D$8+H348*$D$5+I348*$D$9+J348*$D$6+K348*$D$11+L348*$D$10+M348*$D$7)</f>
        <v>0</v>
      </c>
      <c r="O348" s="166">
        <f>VLOOKUP(B348, 'Full FBS'!$B$18:$P$2049, 14, FALSE)</f>
        <v>1</v>
      </c>
      <c r="P348" s="170">
        <f>SUM((((I348+L348)/1100*0.3)+(J348+M348)/12*0.35)+(K348/70)*0.35)*100</f>
        <v>0</v>
      </c>
    </row>
    <row r="349" spans="1:16" ht="15" customHeight="1">
      <c r="A349" s="154">
        <f>RANK(N349,$N$18:$N$423)</f>
        <v>229</v>
      </c>
      <c r="B349" s="148" t="s">
        <v>1617</v>
      </c>
      <c r="C349" s="148" t="s">
        <v>410</v>
      </c>
      <c r="D349" s="149" t="s">
        <v>42</v>
      </c>
      <c r="E349" s="149" t="s">
        <v>36</v>
      </c>
      <c r="F349" s="149" t="s">
        <v>337</v>
      </c>
      <c r="G349" s="161">
        <f>VLOOKUP(B349,'Full FBS'!$B$18:$M$2049,6,0)</f>
        <v>0</v>
      </c>
      <c r="H349" s="161">
        <f>VLOOKUP(B349,'Full FBS'!$B$18:$M$2049,7,0)</f>
        <v>0</v>
      </c>
      <c r="I349" s="161">
        <f>VLOOKUP(B349,'Full FBS'!$B$18:$M$2049,8,0)</f>
        <v>0</v>
      </c>
      <c r="J349" s="161">
        <f>VLOOKUP(B349,'Full FBS'!$B$18:$M$2049,9,0)</f>
        <v>0</v>
      </c>
      <c r="K349" s="161">
        <f>VLOOKUP(B349,'Full FBS'!$B$18:$M$2049,10,0)</f>
        <v>0</v>
      </c>
      <c r="L349" s="161">
        <f>VLOOKUP(B349,'Full FBS'!$B$18:$M$2049,11,0)</f>
        <v>0</v>
      </c>
      <c r="M349" s="161">
        <f>VLOOKUP(B349,'Full FBS'!$B$18:$M$2049,12,0)</f>
        <v>0</v>
      </c>
      <c r="N349" s="153">
        <f>SUM(G349*$D$8+H349*$D$5+I349*$D$9+J349*$D$6+K349*$D$11+L349*$D$10+M349*$D$7)</f>
        <v>0</v>
      </c>
      <c r="O349" s="166">
        <f>VLOOKUP(B349, 'Full FBS'!$B$18:$P$2049, 14, FALSE)</f>
        <v>1</v>
      </c>
      <c r="P349" s="170">
        <f>SUM((((I349+L349)/1100*0.3)+(J349+M349)/12*0.35)+(K349/70)*0.35)*100</f>
        <v>0</v>
      </c>
    </row>
    <row r="350" spans="1:16" ht="15" customHeight="1">
      <c r="A350" s="154">
        <f>RANK(N350,$N$18:$N$423)</f>
        <v>229</v>
      </c>
      <c r="B350" s="148" t="s">
        <v>1618</v>
      </c>
      <c r="C350" s="148" t="s">
        <v>410</v>
      </c>
      <c r="D350" s="149" t="s">
        <v>42</v>
      </c>
      <c r="E350" s="149" t="s">
        <v>38</v>
      </c>
      <c r="F350" s="149" t="s">
        <v>337</v>
      </c>
      <c r="G350" s="161">
        <f>VLOOKUP(B350,'Full FBS'!$B$18:$M$2049,6,0)</f>
        <v>0</v>
      </c>
      <c r="H350" s="161">
        <f>VLOOKUP(B350,'Full FBS'!$B$18:$M$2049,7,0)</f>
        <v>0</v>
      </c>
      <c r="I350" s="161">
        <f>VLOOKUP(B350,'Full FBS'!$B$18:$M$2049,8,0)</f>
        <v>0</v>
      </c>
      <c r="J350" s="161">
        <f>VLOOKUP(B350,'Full FBS'!$B$18:$M$2049,9,0)</f>
        <v>0</v>
      </c>
      <c r="K350" s="161">
        <f>VLOOKUP(B350,'Full FBS'!$B$18:$M$2049,10,0)</f>
        <v>0</v>
      </c>
      <c r="L350" s="161">
        <f>VLOOKUP(B350,'Full FBS'!$B$18:$M$2049,11,0)</f>
        <v>0</v>
      </c>
      <c r="M350" s="161">
        <f>VLOOKUP(B350,'Full FBS'!$B$18:$M$2049,12,0)</f>
        <v>0</v>
      </c>
      <c r="N350" s="153">
        <f>SUM(G350*$D$8+H350*$D$5+I350*$D$9+J350*$D$6+K350*$D$11+L350*$D$10+M350*$D$7)</f>
        <v>0</v>
      </c>
      <c r="O350" s="166">
        <f>VLOOKUP(B350, 'Full FBS'!$B$18:$P$2049, 14, FALSE)</f>
        <v>1</v>
      </c>
      <c r="P350" s="170">
        <f>SUM((((I350+L350)/1100*0.3)+(J350+M350)/12*0.35)+(K350/70)*0.35)*100</f>
        <v>0</v>
      </c>
    </row>
    <row r="351" spans="1:16" ht="15" customHeight="1">
      <c r="A351" s="154">
        <f>RANK(N351,$N$18:$N$423)</f>
        <v>229</v>
      </c>
      <c r="B351" s="148" t="s">
        <v>1625</v>
      </c>
      <c r="C351" s="148" t="s">
        <v>448</v>
      </c>
      <c r="D351" s="149" t="s">
        <v>42</v>
      </c>
      <c r="E351" s="149" t="s">
        <v>34</v>
      </c>
      <c r="F351" s="149" t="s">
        <v>47</v>
      </c>
      <c r="G351" s="161">
        <f>VLOOKUP(B351,'Full FBS'!$B$18:$M$2049,6,0)</f>
        <v>0</v>
      </c>
      <c r="H351" s="161">
        <f>VLOOKUP(B351,'Full FBS'!$B$18:$M$2049,7,0)</f>
        <v>0</v>
      </c>
      <c r="I351" s="161">
        <f>VLOOKUP(B351,'Full FBS'!$B$18:$M$2049,8,0)</f>
        <v>0</v>
      </c>
      <c r="J351" s="161">
        <f>VLOOKUP(B351,'Full FBS'!$B$18:$M$2049,9,0)</f>
        <v>0</v>
      </c>
      <c r="K351" s="161">
        <f>VLOOKUP(B351,'Full FBS'!$B$18:$M$2049,10,0)</f>
        <v>0</v>
      </c>
      <c r="L351" s="161">
        <f>VLOOKUP(B351,'Full FBS'!$B$18:$M$2049,11,0)</f>
        <v>0</v>
      </c>
      <c r="M351" s="161">
        <f>VLOOKUP(B351,'Full FBS'!$B$18:$M$2049,12,0)</f>
        <v>0</v>
      </c>
      <c r="N351" s="153">
        <f>SUM(G351*$D$8+H351*$D$5+I351*$D$9+J351*$D$6+K351*$D$11+L351*$D$10+M351*$D$7)</f>
        <v>0</v>
      </c>
      <c r="O351" s="166">
        <f>VLOOKUP(B351, 'Full FBS'!$B$18:$P$2049, 14, FALSE)</f>
        <v>1</v>
      </c>
      <c r="P351" s="170">
        <f>SUM((((I351+L351)/1100*0.3)+(J351+M351)/12*0.35)+(K351/70)*0.35)*100</f>
        <v>0</v>
      </c>
    </row>
    <row r="352" spans="1:16" ht="15" customHeight="1">
      <c r="A352" s="154">
        <f>RANK(N352,$N$18:$N$423)</f>
        <v>229</v>
      </c>
      <c r="B352" s="148" t="s">
        <v>288</v>
      </c>
      <c r="C352" s="148" t="s">
        <v>446</v>
      </c>
      <c r="D352" s="149" t="s">
        <v>42</v>
      </c>
      <c r="E352" s="149" t="s">
        <v>34</v>
      </c>
      <c r="F352" s="149" t="s">
        <v>337</v>
      </c>
      <c r="G352" s="161">
        <f>VLOOKUP(B352,'Full FBS'!$B$18:$M$2049,6,0)</f>
        <v>0</v>
      </c>
      <c r="H352" s="161">
        <f>VLOOKUP(B352,'Full FBS'!$B$18:$M$2049,7,0)</f>
        <v>0</v>
      </c>
      <c r="I352" s="161">
        <f>VLOOKUP(B352,'Full FBS'!$B$18:$M$2049,8,0)</f>
        <v>0</v>
      </c>
      <c r="J352" s="161">
        <f>VLOOKUP(B352,'Full FBS'!$B$18:$M$2049,9,0)</f>
        <v>0</v>
      </c>
      <c r="K352" s="161">
        <f>VLOOKUP(B352,'Full FBS'!$B$18:$M$2049,10,0)</f>
        <v>0</v>
      </c>
      <c r="L352" s="161">
        <f>VLOOKUP(B352,'Full FBS'!$B$18:$M$2049,11,0)</f>
        <v>0</v>
      </c>
      <c r="M352" s="161">
        <f>VLOOKUP(B352,'Full FBS'!$B$18:$M$2049,12,0)</f>
        <v>0</v>
      </c>
      <c r="N352" s="153">
        <f>SUM(G352*$D$8+H352*$D$5+I352*$D$9+J352*$D$6+K352*$D$11+L352*$D$10+M352*$D$7)</f>
        <v>0</v>
      </c>
      <c r="O352" s="166">
        <f>VLOOKUP(B352, 'Full FBS'!$B$18:$P$2049, 14, FALSE)</f>
        <v>1</v>
      </c>
      <c r="P352" s="170">
        <f>SUM((((I352+L352)/1100*0.3)+(J352+M352)/12*0.35)+(K352/70)*0.35)*100</f>
        <v>0</v>
      </c>
    </row>
    <row r="353" spans="1:16" ht="15" customHeight="1">
      <c r="A353" s="154">
        <f>RANK(N353,$N$18:$N$423)</f>
        <v>229</v>
      </c>
      <c r="B353" s="148" t="s">
        <v>1632</v>
      </c>
      <c r="C353" s="148" t="s">
        <v>446</v>
      </c>
      <c r="D353" s="149" t="s">
        <v>42</v>
      </c>
      <c r="E353" s="149" t="s">
        <v>38</v>
      </c>
      <c r="F353" s="149" t="s">
        <v>337</v>
      </c>
      <c r="G353" s="161">
        <f>VLOOKUP(B353,'Full FBS'!$B$18:$M$2049,6,0)</f>
        <v>0</v>
      </c>
      <c r="H353" s="161">
        <f>VLOOKUP(B353,'Full FBS'!$B$18:$M$2049,7,0)</f>
        <v>0</v>
      </c>
      <c r="I353" s="161">
        <f>VLOOKUP(B353,'Full FBS'!$B$18:$M$2049,8,0)</f>
        <v>0</v>
      </c>
      <c r="J353" s="161">
        <f>VLOOKUP(B353,'Full FBS'!$B$18:$M$2049,9,0)</f>
        <v>0</v>
      </c>
      <c r="K353" s="161">
        <f>VLOOKUP(B353,'Full FBS'!$B$18:$M$2049,10,0)</f>
        <v>0</v>
      </c>
      <c r="L353" s="161">
        <f>VLOOKUP(B353,'Full FBS'!$B$18:$M$2049,11,0)</f>
        <v>0</v>
      </c>
      <c r="M353" s="161">
        <f>VLOOKUP(B353,'Full FBS'!$B$18:$M$2049,12,0)</f>
        <v>0</v>
      </c>
      <c r="N353" s="153">
        <f>SUM(G353*$D$8+H353*$D$5+I353*$D$9+J353*$D$6+K353*$D$11+L353*$D$10+M353*$D$7)</f>
        <v>0</v>
      </c>
      <c r="O353" s="166">
        <f>VLOOKUP(B353, 'Full FBS'!$B$18:$P$2049, 14, FALSE)</f>
        <v>1</v>
      </c>
      <c r="P353" s="170">
        <f>SUM((((I353+L353)/1100*0.3)+(J353+M353)/12*0.35)+(K353/70)*0.35)*100</f>
        <v>0</v>
      </c>
    </row>
    <row r="354" spans="1:16" ht="15" customHeight="1">
      <c r="A354" s="154">
        <f>RANK(N354,$N$18:$N$423)</f>
        <v>229</v>
      </c>
      <c r="B354" s="148" t="s">
        <v>179</v>
      </c>
      <c r="C354" s="148" t="s">
        <v>1946</v>
      </c>
      <c r="D354" s="149" t="s">
        <v>42</v>
      </c>
      <c r="E354" s="149" t="s">
        <v>38</v>
      </c>
      <c r="F354" s="149" t="s">
        <v>48</v>
      </c>
      <c r="G354" s="161">
        <f>VLOOKUP(B354,'Full FBS'!$B$18:$M$2049,6,0)</f>
        <v>0</v>
      </c>
      <c r="H354" s="161">
        <f>VLOOKUP(B354,'Full FBS'!$B$18:$M$2049,7,0)</f>
        <v>0</v>
      </c>
      <c r="I354" s="161">
        <f>VLOOKUP(B354,'Full FBS'!$B$18:$M$2049,8,0)</f>
        <v>0</v>
      </c>
      <c r="J354" s="161">
        <f>VLOOKUP(B354,'Full FBS'!$B$18:$M$2049,9,0)</f>
        <v>0</v>
      </c>
      <c r="K354" s="161">
        <f>VLOOKUP(B354,'Full FBS'!$B$18:$M$2049,10,0)</f>
        <v>0</v>
      </c>
      <c r="L354" s="161">
        <f>VLOOKUP(B354,'Full FBS'!$B$18:$M$2049,11,0)</f>
        <v>0</v>
      </c>
      <c r="M354" s="161">
        <f>VLOOKUP(B354,'Full FBS'!$B$18:$M$2049,12,0)</f>
        <v>0</v>
      </c>
      <c r="N354" s="153">
        <f>SUM(G354*$D$8+H354*$D$5+I354*$D$9+J354*$D$6+K354*$D$11+L354*$D$10+M354*$D$7)</f>
        <v>0</v>
      </c>
      <c r="O354" s="166">
        <f>VLOOKUP(B354, 'Full FBS'!$B$18:$P$2049, 14, FALSE)</f>
        <v>1</v>
      </c>
      <c r="P354" s="170">
        <f>SUM((((I354+L354)/1100*0.3)+(J354+M354)/12*0.35)+(K354/70)*0.35)*100</f>
        <v>0</v>
      </c>
    </row>
    <row r="355" spans="1:16" ht="15" customHeight="1">
      <c r="A355" s="154">
        <f>RANK(N355,$N$18:$N$423)</f>
        <v>229</v>
      </c>
      <c r="B355" s="148" t="s">
        <v>1644</v>
      </c>
      <c r="C355" s="148" t="s">
        <v>1947</v>
      </c>
      <c r="D355" s="149" t="s">
        <v>42</v>
      </c>
      <c r="E355" s="149" t="s">
        <v>34</v>
      </c>
      <c r="F355" s="149" t="s">
        <v>35</v>
      </c>
      <c r="G355" s="161">
        <f>VLOOKUP(B355,'Full FBS'!$B$18:$M$2049,6,0)</f>
        <v>0</v>
      </c>
      <c r="H355" s="161">
        <f>VLOOKUP(B355,'Full FBS'!$B$18:$M$2049,7,0)</f>
        <v>0</v>
      </c>
      <c r="I355" s="161">
        <f>VLOOKUP(B355,'Full FBS'!$B$18:$M$2049,8,0)</f>
        <v>0</v>
      </c>
      <c r="J355" s="161">
        <f>VLOOKUP(B355,'Full FBS'!$B$18:$M$2049,9,0)</f>
        <v>0</v>
      </c>
      <c r="K355" s="161">
        <f>VLOOKUP(B355,'Full FBS'!$B$18:$M$2049,10,0)</f>
        <v>0</v>
      </c>
      <c r="L355" s="161">
        <f>VLOOKUP(B355,'Full FBS'!$B$18:$M$2049,11,0)</f>
        <v>0</v>
      </c>
      <c r="M355" s="161">
        <f>VLOOKUP(B355,'Full FBS'!$B$18:$M$2049,12,0)</f>
        <v>0</v>
      </c>
      <c r="N355" s="153">
        <f>SUM(G355*$D$8+H355*$D$5+I355*$D$9+J355*$D$6+K355*$D$11+L355*$D$10+M355*$D$7)</f>
        <v>0</v>
      </c>
      <c r="O355" s="166">
        <f>VLOOKUP(B355, 'Full FBS'!$B$18:$P$2049, 14, FALSE)</f>
        <v>1</v>
      </c>
      <c r="P355" s="170">
        <f>SUM((((I355+L355)/1100*0.3)+(J355+M355)/12*0.35)+(K355/70)*0.35)*100</f>
        <v>0</v>
      </c>
    </row>
    <row r="356" spans="1:16" ht="15" customHeight="1">
      <c r="A356" s="154">
        <f>RANK(N356,$N$18:$N$423)</f>
        <v>229</v>
      </c>
      <c r="B356" s="148" t="s">
        <v>1645</v>
      </c>
      <c r="C356" s="148" t="s">
        <v>1947</v>
      </c>
      <c r="D356" s="149" t="s">
        <v>42</v>
      </c>
      <c r="E356" s="149" t="s">
        <v>38</v>
      </c>
      <c r="F356" s="149" t="s">
        <v>35</v>
      </c>
      <c r="G356" s="161">
        <f>VLOOKUP(B356,'Full FBS'!$B$18:$M$2049,6,0)</f>
        <v>0</v>
      </c>
      <c r="H356" s="161">
        <f>VLOOKUP(B356,'Full FBS'!$B$18:$M$2049,7,0)</f>
        <v>0</v>
      </c>
      <c r="I356" s="161">
        <f>VLOOKUP(B356,'Full FBS'!$B$18:$M$2049,8,0)</f>
        <v>0</v>
      </c>
      <c r="J356" s="161">
        <f>VLOOKUP(B356,'Full FBS'!$B$18:$M$2049,9,0)</f>
        <v>0</v>
      </c>
      <c r="K356" s="161">
        <f>VLOOKUP(B356,'Full FBS'!$B$18:$M$2049,10,0)</f>
        <v>0</v>
      </c>
      <c r="L356" s="161">
        <f>VLOOKUP(B356,'Full FBS'!$B$18:$M$2049,11,0)</f>
        <v>0</v>
      </c>
      <c r="M356" s="161">
        <f>VLOOKUP(B356,'Full FBS'!$B$18:$M$2049,12,0)</f>
        <v>0</v>
      </c>
      <c r="N356" s="153">
        <f>SUM(G356*$D$8+H356*$D$5+I356*$D$9+J356*$D$6+K356*$D$11+L356*$D$10+M356*$D$7)</f>
        <v>0</v>
      </c>
      <c r="O356" s="166">
        <f>VLOOKUP(B356, 'Full FBS'!$B$18:$P$2049, 14, FALSE)</f>
        <v>1</v>
      </c>
      <c r="P356" s="170">
        <f>SUM((((I356+L356)/1100*0.3)+(J356+M356)/12*0.35)+(K356/70)*0.35)*100</f>
        <v>0</v>
      </c>
    </row>
    <row r="357" spans="1:16" ht="15" customHeight="1">
      <c r="A357" s="154">
        <f>RANK(N357,$N$18:$N$423)</f>
        <v>229</v>
      </c>
      <c r="B357" s="148" t="s">
        <v>1654</v>
      </c>
      <c r="C357" s="148" t="s">
        <v>1948</v>
      </c>
      <c r="D357" s="149" t="s">
        <v>42</v>
      </c>
      <c r="E357" s="149" t="s">
        <v>34</v>
      </c>
      <c r="F357" s="149" t="s">
        <v>35</v>
      </c>
      <c r="G357" s="161">
        <f>VLOOKUP(B357,'Full FBS'!$B$18:$M$2049,6,0)</f>
        <v>0</v>
      </c>
      <c r="H357" s="161">
        <f>VLOOKUP(B357,'Full FBS'!$B$18:$M$2049,7,0)</f>
        <v>0</v>
      </c>
      <c r="I357" s="161">
        <f>VLOOKUP(B357,'Full FBS'!$B$18:$M$2049,8,0)</f>
        <v>0</v>
      </c>
      <c r="J357" s="161">
        <f>VLOOKUP(B357,'Full FBS'!$B$18:$M$2049,9,0)</f>
        <v>0</v>
      </c>
      <c r="K357" s="161">
        <f>VLOOKUP(B357,'Full FBS'!$B$18:$M$2049,10,0)</f>
        <v>0</v>
      </c>
      <c r="L357" s="161">
        <f>VLOOKUP(B357,'Full FBS'!$B$18:$M$2049,11,0)</f>
        <v>0</v>
      </c>
      <c r="M357" s="161">
        <f>VLOOKUP(B357,'Full FBS'!$B$18:$M$2049,12,0)</f>
        <v>0</v>
      </c>
      <c r="N357" s="153">
        <f>SUM(G357*$D$8+H357*$D$5+I357*$D$9+J357*$D$6+K357*$D$11+L357*$D$10+M357*$D$7)</f>
        <v>0</v>
      </c>
      <c r="O357" s="166">
        <f>VLOOKUP(B357, 'Full FBS'!$B$18:$P$2049, 14, FALSE)</f>
        <v>1</v>
      </c>
      <c r="P357" s="170">
        <f>SUM((((I357+L357)/1100*0.3)+(J357+M357)/12*0.35)+(K357/70)*0.35)*100</f>
        <v>0</v>
      </c>
    </row>
    <row r="358" spans="1:16" ht="15" customHeight="1">
      <c r="A358" s="154">
        <f>RANK(N358,$N$18:$N$423)</f>
        <v>229</v>
      </c>
      <c r="B358" s="148" t="s">
        <v>2162</v>
      </c>
      <c r="C358" s="148" t="s">
        <v>1948</v>
      </c>
      <c r="D358" s="149" t="s">
        <v>42</v>
      </c>
      <c r="E358" s="149" t="s">
        <v>34</v>
      </c>
      <c r="F358" s="149" t="s">
        <v>35</v>
      </c>
      <c r="G358" s="161">
        <f>VLOOKUP(B358,'Full FBS'!$B$18:$M$2049,6,0)</f>
        <v>0</v>
      </c>
      <c r="H358" s="161">
        <f>VLOOKUP(B358,'Full FBS'!$B$18:$M$2049,7,0)</f>
        <v>0</v>
      </c>
      <c r="I358" s="161">
        <f>VLOOKUP(B358,'Full FBS'!$B$18:$M$2049,8,0)</f>
        <v>0</v>
      </c>
      <c r="J358" s="161">
        <f>VLOOKUP(B358,'Full FBS'!$B$18:$M$2049,9,0)</f>
        <v>0</v>
      </c>
      <c r="K358" s="161">
        <f>VLOOKUP(B358,'Full FBS'!$B$18:$M$2049,10,0)</f>
        <v>0</v>
      </c>
      <c r="L358" s="161">
        <f>VLOOKUP(B358,'Full FBS'!$B$18:$M$2049,11,0)</f>
        <v>0</v>
      </c>
      <c r="M358" s="161">
        <f>VLOOKUP(B358,'Full FBS'!$B$18:$M$2049,12,0)</f>
        <v>0</v>
      </c>
      <c r="N358" s="153">
        <f>SUM(G358*$D$8+H358*$D$5+I358*$D$9+J358*$D$6+K358*$D$11+L358*$D$10+M358*$D$7)</f>
        <v>0</v>
      </c>
      <c r="O358" s="166">
        <f>VLOOKUP(B358, 'Full FBS'!$B$18:$P$2049, 14, FALSE)</f>
        <v>1</v>
      </c>
      <c r="P358" s="170">
        <f>SUM((((I358+L358)/1100*0.3)+(J358+M358)/12*0.35)+(K358/70)*0.35)*100</f>
        <v>0</v>
      </c>
    </row>
    <row r="359" spans="1:16" ht="15" customHeight="1">
      <c r="A359" s="154">
        <f>RANK(N359,$N$18:$N$423)</f>
        <v>229</v>
      </c>
      <c r="B359" s="148" t="s">
        <v>2165</v>
      </c>
      <c r="C359" s="148" t="s">
        <v>1949</v>
      </c>
      <c r="D359" s="149" t="s">
        <v>42</v>
      </c>
      <c r="E359" s="149" t="s">
        <v>34</v>
      </c>
      <c r="F359" s="149" t="s">
        <v>1966</v>
      </c>
      <c r="G359" s="161">
        <f>VLOOKUP(B359,'Full FBS'!$B$18:$M$2049,6,0)</f>
        <v>0</v>
      </c>
      <c r="H359" s="161">
        <f>VLOOKUP(B359,'Full FBS'!$B$18:$M$2049,7,0)</f>
        <v>0</v>
      </c>
      <c r="I359" s="161">
        <f>VLOOKUP(B359,'Full FBS'!$B$18:$M$2049,8,0)</f>
        <v>0</v>
      </c>
      <c r="J359" s="161">
        <f>VLOOKUP(B359,'Full FBS'!$B$18:$M$2049,9,0)</f>
        <v>0</v>
      </c>
      <c r="K359" s="161">
        <f>VLOOKUP(B359,'Full FBS'!$B$18:$M$2049,10,0)</f>
        <v>0</v>
      </c>
      <c r="L359" s="161">
        <f>VLOOKUP(B359,'Full FBS'!$B$18:$M$2049,11,0)</f>
        <v>0</v>
      </c>
      <c r="M359" s="161">
        <f>VLOOKUP(B359,'Full FBS'!$B$18:$M$2049,12,0)</f>
        <v>0</v>
      </c>
      <c r="N359" s="153">
        <f>SUM(G359*$D$8+H359*$D$5+I359*$D$9+J359*$D$6+K359*$D$11+L359*$D$10+M359*$D$7)</f>
        <v>0</v>
      </c>
      <c r="O359" s="166">
        <f>VLOOKUP(B359, 'Full FBS'!$B$18:$P$2049, 14, FALSE)</f>
        <v>1</v>
      </c>
      <c r="P359" s="170">
        <f>SUM((((I359+L359)/1100*0.3)+(J359+M359)/12*0.35)+(K359/70)*0.35)*100</f>
        <v>0</v>
      </c>
    </row>
    <row r="360" spans="1:16" ht="15" customHeight="1">
      <c r="A360" s="154">
        <f>RANK(N360,$N$18:$N$423)</f>
        <v>229</v>
      </c>
      <c r="B360" s="148" t="s">
        <v>1671</v>
      </c>
      <c r="C360" s="148" t="s">
        <v>1950</v>
      </c>
      <c r="D360" s="149" t="s">
        <v>42</v>
      </c>
      <c r="E360" s="149" t="s">
        <v>38</v>
      </c>
      <c r="F360" s="149" t="s">
        <v>37</v>
      </c>
      <c r="G360" s="161">
        <f>VLOOKUP(B360,'Full FBS'!$B$18:$M$2049,6,0)</f>
        <v>0</v>
      </c>
      <c r="H360" s="161">
        <f>VLOOKUP(B360,'Full FBS'!$B$18:$M$2049,7,0)</f>
        <v>0</v>
      </c>
      <c r="I360" s="161">
        <f>VLOOKUP(B360,'Full FBS'!$B$18:$M$2049,8,0)</f>
        <v>0</v>
      </c>
      <c r="J360" s="161">
        <f>VLOOKUP(B360,'Full FBS'!$B$18:$M$2049,9,0)</f>
        <v>0</v>
      </c>
      <c r="K360" s="161">
        <f>VLOOKUP(B360,'Full FBS'!$B$18:$M$2049,10,0)</f>
        <v>0</v>
      </c>
      <c r="L360" s="161">
        <f>VLOOKUP(B360,'Full FBS'!$B$18:$M$2049,11,0)</f>
        <v>0</v>
      </c>
      <c r="M360" s="161">
        <f>VLOOKUP(B360,'Full FBS'!$B$18:$M$2049,12,0)</f>
        <v>0</v>
      </c>
      <c r="N360" s="153">
        <f>SUM(G360*$D$8+H360*$D$5+I360*$D$9+J360*$D$6+K360*$D$11+L360*$D$10+M360*$D$7)</f>
        <v>0</v>
      </c>
      <c r="O360" s="166">
        <f>VLOOKUP(B360, 'Full FBS'!$B$18:$P$2049, 14, FALSE)</f>
        <v>1</v>
      </c>
      <c r="P360" s="170">
        <f>SUM((((I360+L360)/1100*0.3)+(J360+M360)/12*0.35)+(K360/70)*0.35)*100</f>
        <v>0</v>
      </c>
    </row>
    <row r="361" spans="1:16" ht="15" customHeight="1">
      <c r="A361" s="154">
        <f>RANK(N361,$N$18:$N$423)</f>
        <v>229</v>
      </c>
      <c r="B361" s="148" t="s">
        <v>589</v>
      </c>
      <c r="C361" s="148" t="s">
        <v>1951</v>
      </c>
      <c r="D361" s="149" t="s">
        <v>42</v>
      </c>
      <c r="E361" s="149" t="s">
        <v>34</v>
      </c>
      <c r="F361" s="149" t="s">
        <v>47</v>
      </c>
      <c r="G361" s="161">
        <f>VLOOKUP(B361,'Full FBS'!$B$18:$M$2049,6,0)</f>
        <v>0</v>
      </c>
      <c r="H361" s="161">
        <f>VLOOKUP(B361,'Full FBS'!$B$18:$M$2049,7,0)</f>
        <v>0</v>
      </c>
      <c r="I361" s="161">
        <f>VLOOKUP(B361,'Full FBS'!$B$18:$M$2049,8,0)</f>
        <v>0</v>
      </c>
      <c r="J361" s="161">
        <f>VLOOKUP(B361,'Full FBS'!$B$18:$M$2049,9,0)</f>
        <v>0</v>
      </c>
      <c r="K361" s="161">
        <f>VLOOKUP(B361,'Full FBS'!$B$18:$M$2049,10,0)</f>
        <v>0</v>
      </c>
      <c r="L361" s="161">
        <f>VLOOKUP(B361,'Full FBS'!$B$18:$M$2049,11,0)</f>
        <v>0</v>
      </c>
      <c r="M361" s="161">
        <f>VLOOKUP(B361,'Full FBS'!$B$18:$M$2049,12,0)</f>
        <v>0</v>
      </c>
      <c r="N361" s="153">
        <f>SUM(G361*$D$8+H361*$D$5+I361*$D$9+J361*$D$6+K361*$D$11+L361*$D$10+M361*$D$7)</f>
        <v>0</v>
      </c>
      <c r="O361" s="166">
        <f>VLOOKUP(B361, 'Full FBS'!$B$18:$P$2049, 14, FALSE)</f>
        <v>1</v>
      </c>
      <c r="P361" s="170">
        <f>SUM((((I361+L361)/1100*0.3)+(J361+M361)/12*0.35)+(K361/70)*0.35)*100</f>
        <v>0</v>
      </c>
    </row>
    <row r="362" spans="1:16" ht="15" customHeight="1">
      <c r="A362" s="154">
        <f>RANK(N362,$N$18:$N$423)</f>
        <v>229</v>
      </c>
      <c r="B362" s="148" t="s">
        <v>1678</v>
      </c>
      <c r="C362" s="148" t="s">
        <v>1952</v>
      </c>
      <c r="D362" s="149" t="s">
        <v>42</v>
      </c>
      <c r="E362" s="149" t="s">
        <v>36</v>
      </c>
      <c r="F362" s="149" t="s">
        <v>1966</v>
      </c>
      <c r="G362" s="161">
        <f>VLOOKUP(B362,'Full FBS'!$B$18:$M$2049,6,0)</f>
        <v>0</v>
      </c>
      <c r="H362" s="161">
        <f>VLOOKUP(B362,'Full FBS'!$B$18:$M$2049,7,0)</f>
        <v>0</v>
      </c>
      <c r="I362" s="161">
        <f>VLOOKUP(B362,'Full FBS'!$B$18:$M$2049,8,0)</f>
        <v>0</v>
      </c>
      <c r="J362" s="161">
        <f>VLOOKUP(B362,'Full FBS'!$B$18:$M$2049,9,0)</f>
        <v>0</v>
      </c>
      <c r="K362" s="161">
        <f>VLOOKUP(B362,'Full FBS'!$B$18:$M$2049,10,0)</f>
        <v>0</v>
      </c>
      <c r="L362" s="161">
        <f>VLOOKUP(B362,'Full FBS'!$B$18:$M$2049,11,0)</f>
        <v>0</v>
      </c>
      <c r="M362" s="161">
        <f>VLOOKUP(B362,'Full FBS'!$B$18:$M$2049,12,0)</f>
        <v>0</v>
      </c>
      <c r="N362" s="153">
        <f>SUM(G362*$D$8+H362*$D$5+I362*$D$9+J362*$D$6+K362*$D$11+L362*$D$10+M362*$D$7)</f>
        <v>0</v>
      </c>
      <c r="O362" s="166">
        <f>VLOOKUP(B362, 'Full FBS'!$B$18:$P$2049, 14, FALSE)</f>
        <v>1</v>
      </c>
      <c r="P362" s="170">
        <f>SUM((((I362+L362)/1100*0.3)+(J362+M362)/12*0.35)+(K362/70)*0.35)*100</f>
        <v>0</v>
      </c>
    </row>
    <row r="363" spans="1:16" ht="15" customHeight="1">
      <c r="A363" s="154">
        <f>RANK(N363,$N$18:$N$423)</f>
        <v>229</v>
      </c>
      <c r="B363" s="148" t="s">
        <v>1679</v>
      </c>
      <c r="C363" s="148" t="s">
        <v>1952</v>
      </c>
      <c r="D363" s="149" t="s">
        <v>42</v>
      </c>
      <c r="E363" s="149" t="s">
        <v>38</v>
      </c>
      <c r="F363" s="149" t="s">
        <v>1966</v>
      </c>
      <c r="G363" s="161">
        <f>VLOOKUP(B363,'Full FBS'!$B$18:$M$2049,6,0)</f>
        <v>0</v>
      </c>
      <c r="H363" s="161">
        <f>VLOOKUP(B363,'Full FBS'!$B$18:$M$2049,7,0)</f>
        <v>0</v>
      </c>
      <c r="I363" s="161">
        <f>VLOOKUP(B363,'Full FBS'!$B$18:$M$2049,8,0)</f>
        <v>0</v>
      </c>
      <c r="J363" s="161">
        <f>VLOOKUP(B363,'Full FBS'!$B$18:$M$2049,9,0)</f>
        <v>0</v>
      </c>
      <c r="K363" s="161">
        <f>VLOOKUP(B363,'Full FBS'!$B$18:$M$2049,10,0)</f>
        <v>0</v>
      </c>
      <c r="L363" s="161">
        <f>VLOOKUP(B363,'Full FBS'!$B$18:$M$2049,11,0)</f>
        <v>0</v>
      </c>
      <c r="M363" s="161">
        <f>VLOOKUP(B363,'Full FBS'!$B$18:$M$2049,12,0)</f>
        <v>0</v>
      </c>
      <c r="N363" s="153">
        <f>SUM(G363*$D$8+H363*$D$5+I363*$D$9+J363*$D$6+K363*$D$11+L363*$D$10+M363*$D$7)</f>
        <v>0</v>
      </c>
      <c r="O363" s="166">
        <f>VLOOKUP(B363, 'Full FBS'!$B$18:$P$2049, 14, FALSE)</f>
        <v>1</v>
      </c>
      <c r="P363" s="170">
        <f>SUM((((I363+L363)/1100*0.3)+(J363+M363)/12*0.35)+(K363/70)*0.35)*100</f>
        <v>0</v>
      </c>
    </row>
    <row r="364" spans="1:16" ht="15" customHeight="1">
      <c r="A364" s="154">
        <f>RANK(N364,$N$18:$N$423)</f>
        <v>229</v>
      </c>
      <c r="B364" s="148" t="s">
        <v>1687</v>
      </c>
      <c r="C364" s="148" t="s">
        <v>425</v>
      </c>
      <c r="D364" s="149" t="s">
        <v>42</v>
      </c>
      <c r="E364" s="149" t="s">
        <v>34</v>
      </c>
      <c r="F364" s="149" t="s">
        <v>45</v>
      </c>
      <c r="G364" s="161">
        <f>VLOOKUP(B364,'Full FBS'!$B$18:$M$2049,6,0)</f>
        <v>0</v>
      </c>
      <c r="H364" s="161">
        <f>VLOOKUP(B364,'Full FBS'!$B$18:$M$2049,7,0)</f>
        <v>0</v>
      </c>
      <c r="I364" s="161">
        <f>VLOOKUP(B364,'Full FBS'!$B$18:$M$2049,8,0)</f>
        <v>0</v>
      </c>
      <c r="J364" s="161">
        <f>VLOOKUP(B364,'Full FBS'!$B$18:$M$2049,9,0)</f>
        <v>0</v>
      </c>
      <c r="K364" s="161">
        <f>VLOOKUP(B364,'Full FBS'!$B$18:$M$2049,10,0)</f>
        <v>0</v>
      </c>
      <c r="L364" s="161">
        <f>VLOOKUP(B364,'Full FBS'!$B$18:$M$2049,11,0)</f>
        <v>0</v>
      </c>
      <c r="M364" s="161">
        <f>VLOOKUP(B364,'Full FBS'!$B$18:$M$2049,12,0)</f>
        <v>0</v>
      </c>
      <c r="N364" s="153">
        <f>SUM(G364*$D$8+H364*$D$5+I364*$D$9+J364*$D$6+K364*$D$11+L364*$D$10+M364*$D$7)</f>
        <v>0</v>
      </c>
      <c r="O364" s="166">
        <f>VLOOKUP(B364, 'Full FBS'!$B$18:$P$2049, 14, FALSE)</f>
        <v>1</v>
      </c>
      <c r="P364" s="170">
        <f>SUM((((I364+L364)/1100*0.3)+(J364+M364)/12*0.35)+(K364/70)*0.35)*100</f>
        <v>0</v>
      </c>
    </row>
    <row r="365" spans="1:16" ht="15" customHeight="1">
      <c r="A365" s="154">
        <f>RANK(N365,$N$18:$N$423)</f>
        <v>229</v>
      </c>
      <c r="B365" s="148" t="s">
        <v>1688</v>
      </c>
      <c r="C365" s="148" t="s">
        <v>425</v>
      </c>
      <c r="D365" s="149" t="s">
        <v>42</v>
      </c>
      <c r="E365" s="149" t="s">
        <v>34</v>
      </c>
      <c r="F365" s="149" t="s">
        <v>45</v>
      </c>
      <c r="G365" s="161">
        <f>VLOOKUP(B365,'Full FBS'!$B$18:$M$2049,6,0)</f>
        <v>0</v>
      </c>
      <c r="H365" s="161">
        <f>VLOOKUP(B365,'Full FBS'!$B$18:$M$2049,7,0)</f>
        <v>0</v>
      </c>
      <c r="I365" s="161">
        <f>VLOOKUP(B365,'Full FBS'!$B$18:$M$2049,8,0)</f>
        <v>0</v>
      </c>
      <c r="J365" s="161">
        <f>VLOOKUP(B365,'Full FBS'!$B$18:$M$2049,9,0)</f>
        <v>0</v>
      </c>
      <c r="K365" s="161">
        <f>VLOOKUP(B365,'Full FBS'!$B$18:$M$2049,10,0)</f>
        <v>0</v>
      </c>
      <c r="L365" s="161">
        <f>VLOOKUP(B365,'Full FBS'!$B$18:$M$2049,11,0)</f>
        <v>0</v>
      </c>
      <c r="M365" s="161">
        <f>VLOOKUP(B365,'Full FBS'!$B$18:$M$2049,12,0)</f>
        <v>0</v>
      </c>
      <c r="N365" s="153">
        <f>SUM(G365*$D$8+H365*$D$5+I365*$D$9+J365*$D$6+K365*$D$11+L365*$D$10+M365*$D$7)</f>
        <v>0</v>
      </c>
      <c r="O365" s="166">
        <f>VLOOKUP(B365, 'Full FBS'!$B$18:$P$2049, 14, FALSE)</f>
        <v>1</v>
      </c>
      <c r="P365" s="170">
        <f>SUM((((I365+L365)/1100*0.3)+(J365+M365)/12*0.35)+(K365/70)*0.35)*100</f>
        <v>0</v>
      </c>
    </row>
    <row r="366" spans="1:16" ht="15" customHeight="1">
      <c r="A366" s="154">
        <f>RANK(N366,$N$18:$N$423)</f>
        <v>229</v>
      </c>
      <c r="B366" s="148" t="s">
        <v>1693</v>
      </c>
      <c r="C366" s="148" t="s">
        <v>406</v>
      </c>
      <c r="D366" s="149" t="s">
        <v>42</v>
      </c>
      <c r="E366" s="149" t="s">
        <v>34</v>
      </c>
      <c r="F366" s="149" t="s">
        <v>45</v>
      </c>
      <c r="G366" s="161">
        <f>VLOOKUP(B366,'Full FBS'!$B$18:$M$2049,6,0)</f>
        <v>0</v>
      </c>
      <c r="H366" s="161">
        <f>VLOOKUP(B366,'Full FBS'!$B$18:$M$2049,7,0)</f>
        <v>0</v>
      </c>
      <c r="I366" s="161">
        <f>VLOOKUP(B366,'Full FBS'!$B$18:$M$2049,8,0)</f>
        <v>0</v>
      </c>
      <c r="J366" s="161">
        <f>VLOOKUP(B366,'Full FBS'!$B$18:$M$2049,9,0)</f>
        <v>0</v>
      </c>
      <c r="K366" s="161">
        <f>VLOOKUP(B366,'Full FBS'!$B$18:$M$2049,10,0)</f>
        <v>0</v>
      </c>
      <c r="L366" s="161">
        <f>VLOOKUP(B366,'Full FBS'!$B$18:$M$2049,11,0)</f>
        <v>0</v>
      </c>
      <c r="M366" s="161">
        <f>VLOOKUP(B366,'Full FBS'!$B$18:$M$2049,12,0)</f>
        <v>0</v>
      </c>
      <c r="N366" s="153">
        <f>SUM(G366*$D$8+H366*$D$5+I366*$D$9+J366*$D$6+K366*$D$11+L366*$D$10+M366*$D$7)</f>
        <v>0</v>
      </c>
      <c r="O366" s="166">
        <f>VLOOKUP(B366, 'Full FBS'!$B$18:$P$2049, 14, FALSE)</f>
        <v>1</v>
      </c>
      <c r="P366" s="170">
        <f>SUM((((I366+L366)/1100*0.3)+(J366+M366)/12*0.35)+(K366/70)*0.35)*100</f>
        <v>0</v>
      </c>
    </row>
    <row r="367" spans="1:16" ht="15" customHeight="1">
      <c r="A367" s="154">
        <f>RANK(N367,$N$18:$N$423)</f>
        <v>229</v>
      </c>
      <c r="B367" s="148" t="s">
        <v>1700</v>
      </c>
      <c r="C367" s="148" t="s">
        <v>55</v>
      </c>
      <c r="D367" s="149" t="s">
        <v>42</v>
      </c>
      <c r="E367" s="149" t="s">
        <v>38</v>
      </c>
      <c r="F367" s="149" t="s">
        <v>336</v>
      </c>
      <c r="G367" s="161">
        <f>VLOOKUP(B367,'Full FBS'!$B$18:$M$2049,6,0)</f>
        <v>0</v>
      </c>
      <c r="H367" s="161">
        <f>VLOOKUP(B367,'Full FBS'!$B$18:$M$2049,7,0)</f>
        <v>0</v>
      </c>
      <c r="I367" s="161">
        <f>VLOOKUP(B367,'Full FBS'!$B$18:$M$2049,8,0)</f>
        <v>0</v>
      </c>
      <c r="J367" s="161">
        <f>VLOOKUP(B367,'Full FBS'!$B$18:$M$2049,9,0)</f>
        <v>0</v>
      </c>
      <c r="K367" s="161">
        <f>VLOOKUP(B367,'Full FBS'!$B$18:$M$2049,10,0)</f>
        <v>0</v>
      </c>
      <c r="L367" s="161">
        <f>VLOOKUP(B367,'Full FBS'!$B$18:$M$2049,11,0)</f>
        <v>0</v>
      </c>
      <c r="M367" s="161">
        <f>VLOOKUP(B367,'Full FBS'!$B$18:$M$2049,12,0)</f>
        <v>0</v>
      </c>
      <c r="N367" s="153">
        <f>SUM(G367*$D$8+H367*$D$5+I367*$D$9+J367*$D$6+K367*$D$11+L367*$D$10+M367*$D$7)</f>
        <v>0</v>
      </c>
      <c r="O367" s="166">
        <f>VLOOKUP(B367, 'Full FBS'!$B$18:$P$2049, 14, FALSE)</f>
        <v>1</v>
      </c>
      <c r="P367" s="170">
        <f>SUM((((I367+L367)/1100*0.3)+(J367+M367)/12*0.35)+(K367/70)*0.35)*100</f>
        <v>0</v>
      </c>
    </row>
    <row r="368" spans="1:16" ht="15" customHeight="1">
      <c r="A368" s="154">
        <f>RANK(N368,$N$18:$N$423)</f>
        <v>229</v>
      </c>
      <c r="B368" s="148" t="s">
        <v>1711</v>
      </c>
      <c r="C368" s="148" t="s">
        <v>445</v>
      </c>
      <c r="D368" s="149" t="s">
        <v>42</v>
      </c>
      <c r="E368" s="149" t="s">
        <v>38</v>
      </c>
      <c r="F368" s="149" t="s">
        <v>47</v>
      </c>
      <c r="G368" s="161">
        <f>VLOOKUP(B368,'Full FBS'!$B$18:$M$2049,6,0)</f>
        <v>0</v>
      </c>
      <c r="H368" s="161">
        <f>VLOOKUP(B368,'Full FBS'!$B$18:$M$2049,7,0)</f>
        <v>0</v>
      </c>
      <c r="I368" s="161">
        <f>VLOOKUP(B368,'Full FBS'!$B$18:$M$2049,8,0)</f>
        <v>0</v>
      </c>
      <c r="J368" s="161">
        <f>VLOOKUP(B368,'Full FBS'!$B$18:$M$2049,9,0)</f>
        <v>0</v>
      </c>
      <c r="K368" s="161">
        <f>VLOOKUP(B368,'Full FBS'!$B$18:$M$2049,10,0)</f>
        <v>0</v>
      </c>
      <c r="L368" s="161">
        <f>VLOOKUP(B368,'Full FBS'!$B$18:$M$2049,11,0)</f>
        <v>0</v>
      </c>
      <c r="M368" s="161">
        <f>VLOOKUP(B368,'Full FBS'!$B$18:$M$2049,12,0)</f>
        <v>0</v>
      </c>
      <c r="N368" s="153">
        <f>SUM(G368*$D$8+H368*$D$5+I368*$D$9+J368*$D$6+K368*$D$11+L368*$D$10+M368*$D$7)</f>
        <v>0</v>
      </c>
      <c r="O368" s="166">
        <f>VLOOKUP(B368, 'Full FBS'!$B$18:$P$2049, 14, FALSE)</f>
        <v>1</v>
      </c>
      <c r="P368" s="170">
        <f>SUM((((I368+L368)/1100*0.3)+(J368+M368)/12*0.35)+(K368/70)*0.35)*100</f>
        <v>0</v>
      </c>
    </row>
    <row r="369" spans="1:16" ht="15" customHeight="1">
      <c r="A369" s="154">
        <f>RANK(N369,$N$18:$N$423)</f>
        <v>229</v>
      </c>
      <c r="B369" s="148" t="s">
        <v>1719</v>
      </c>
      <c r="C369" s="148" t="s">
        <v>404</v>
      </c>
      <c r="D369" s="149" t="s">
        <v>42</v>
      </c>
      <c r="E369" s="149" t="s">
        <v>38</v>
      </c>
      <c r="F369" s="149" t="s">
        <v>37</v>
      </c>
      <c r="G369" s="161">
        <f>VLOOKUP(B369,'Full FBS'!$B$18:$M$2049,6,0)</f>
        <v>0</v>
      </c>
      <c r="H369" s="161">
        <f>VLOOKUP(B369,'Full FBS'!$B$18:$M$2049,7,0)</f>
        <v>0</v>
      </c>
      <c r="I369" s="161">
        <f>VLOOKUP(B369,'Full FBS'!$B$18:$M$2049,8,0)</f>
        <v>0</v>
      </c>
      <c r="J369" s="161">
        <f>VLOOKUP(B369,'Full FBS'!$B$18:$M$2049,9,0)</f>
        <v>0</v>
      </c>
      <c r="K369" s="161">
        <f>VLOOKUP(B369,'Full FBS'!$B$18:$M$2049,10,0)</f>
        <v>0</v>
      </c>
      <c r="L369" s="161">
        <f>VLOOKUP(B369,'Full FBS'!$B$18:$M$2049,11,0)</f>
        <v>0</v>
      </c>
      <c r="M369" s="161">
        <f>VLOOKUP(B369,'Full FBS'!$B$18:$M$2049,12,0)</f>
        <v>0</v>
      </c>
      <c r="N369" s="153">
        <f>SUM(G369*$D$8+H369*$D$5+I369*$D$9+J369*$D$6+K369*$D$11+L369*$D$10+M369*$D$7)</f>
        <v>0</v>
      </c>
      <c r="O369" s="166">
        <f>VLOOKUP(B369, 'Full FBS'!$B$18:$P$2049, 14, FALSE)</f>
        <v>1</v>
      </c>
      <c r="P369" s="170">
        <f>SUM((((I369+L369)/1100*0.3)+(J369+M369)/12*0.35)+(K369/70)*0.35)*100</f>
        <v>0</v>
      </c>
    </row>
    <row r="370" spans="1:16" ht="15" customHeight="1">
      <c r="A370" s="154">
        <f>RANK(N370,$N$18:$N$423)</f>
        <v>229</v>
      </c>
      <c r="B370" s="148" t="s">
        <v>473</v>
      </c>
      <c r="C370" s="148" t="s">
        <v>1953</v>
      </c>
      <c r="D370" s="149" t="s">
        <v>42</v>
      </c>
      <c r="E370" s="149" t="s">
        <v>34</v>
      </c>
      <c r="F370" s="149" t="s">
        <v>37</v>
      </c>
      <c r="G370" s="161">
        <f>VLOOKUP(B370,'Full FBS'!$B$18:$M$2049,6,0)</f>
        <v>0</v>
      </c>
      <c r="H370" s="161">
        <f>VLOOKUP(B370,'Full FBS'!$B$18:$M$2049,7,0)</f>
        <v>0</v>
      </c>
      <c r="I370" s="161">
        <f>VLOOKUP(B370,'Full FBS'!$B$18:$M$2049,8,0)</f>
        <v>0</v>
      </c>
      <c r="J370" s="161">
        <f>VLOOKUP(B370,'Full FBS'!$B$18:$M$2049,9,0)</f>
        <v>0</v>
      </c>
      <c r="K370" s="161">
        <f>VLOOKUP(B370,'Full FBS'!$B$18:$M$2049,10,0)</f>
        <v>0</v>
      </c>
      <c r="L370" s="161">
        <f>VLOOKUP(B370,'Full FBS'!$B$18:$M$2049,11,0)</f>
        <v>0</v>
      </c>
      <c r="M370" s="161">
        <f>VLOOKUP(B370,'Full FBS'!$B$18:$M$2049,12,0)</f>
        <v>0</v>
      </c>
      <c r="N370" s="153">
        <f>SUM(G370*$D$8+H370*$D$5+I370*$D$9+J370*$D$6+K370*$D$11+L370*$D$10+M370*$D$7)</f>
        <v>0</v>
      </c>
      <c r="O370" s="166">
        <f>VLOOKUP(B370, 'Full FBS'!$B$18:$P$2049, 14, FALSE)</f>
        <v>1</v>
      </c>
      <c r="P370" s="170">
        <f>SUM((((I370+L370)/1100*0.3)+(J370+M370)/12*0.35)+(K370/70)*0.35)*100</f>
        <v>0</v>
      </c>
    </row>
    <row r="371" spans="1:16" ht="15" customHeight="1">
      <c r="A371" s="154">
        <f>RANK(N371,$N$18:$N$423)</f>
        <v>229</v>
      </c>
      <c r="B371" s="148" t="s">
        <v>1727</v>
      </c>
      <c r="C371" s="148" t="s">
        <v>1954</v>
      </c>
      <c r="D371" s="149" t="s">
        <v>42</v>
      </c>
      <c r="E371" s="149" t="s">
        <v>38</v>
      </c>
      <c r="F371" s="149" t="s">
        <v>336</v>
      </c>
      <c r="G371" s="161">
        <f>VLOOKUP(B371,'Full FBS'!$B$18:$M$2049,6,0)</f>
        <v>0</v>
      </c>
      <c r="H371" s="161">
        <f>VLOOKUP(B371,'Full FBS'!$B$18:$M$2049,7,0)</f>
        <v>0</v>
      </c>
      <c r="I371" s="161">
        <f>VLOOKUP(B371,'Full FBS'!$B$18:$M$2049,8,0)</f>
        <v>0</v>
      </c>
      <c r="J371" s="161">
        <f>VLOOKUP(B371,'Full FBS'!$B$18:$M$2049,9,0)</f>
        <v>0</v>
      </c>
      <c r="K371" s="161">
        <f>VLOOKUP(B371,'Full FBS'!$B$18:$M$2049,10,0)</f>
        <v>0</v>
      </c>
      <c r="L371" s="161">
        <f>VLOOKUP(B371,'Full FBS'!$B$18:$M$2049,11,0)</f>
        <v>0</v>
      </c>
      <c r="M371" s="161">
        <f>VLOOKUP(B371,'Full FBS'!$B$18:$M$2049,12,0)</f>
        <v>0</v>
      </c>
      <c r="N371" s="153">
        <f>SUM(G371*$D$8+H371*$D$5+I371*$D$9+J371*$D$6+K371*$D$11+L371*$D$10+M371*$D$7)</f>
        <v>0</v>
      </c>
      <c r="O371" s="166">
        <f>VLOOKUP(B371, 'Full FBS'!$B$18:$P$2049, 14, FALSE)</f>
        <v>1</v>
      </c>
      <c r="P371" s="170">
        <f>SUM((((I371+L371)/1100*0.3)+(J371+M371)/12*0.35)+(K371/70)*0.35)*100</f>
        <v>0</v>
      </c>
    </row>
    <row r="372" spans="1:16" ht="15" customHeight="1">
      <c r="A372" s="154">
        <f>RANK(N372,$N$18:$N$423)</f>
        <v>229</v>
      </c>
      <c r="B372" s="148" t="s">
        <v>1735</v>
      </c>
      <c r="C372" s="148" t="s">
        <v>416</v>
      </c>
      <c r="D372" s="149" t="s">
        <v>42</v>
      </c>
      <c r="E372" s="149" t="s">
        <v>34</v>
      </c>
      <c r="F372" s="149" t="s">
        <v>37</v>
      </c>
      <c r="G372" s="161">
        <f>VLOOKUP(B372,'Full FBS'!$B$18:$M$2049,6,0)</f>
        <v>0</v>
      </c>
      <c r="H372" s="161">
        <f>VLOOKUP(B372,'Full FBS'!$B$18:$M$2049,7,0)</f>
        <v>0</v>
      </c>
      <c r="I372" s="161">
        <f>VLOOKUP(B372,'Full FBS'!$B$18:$M$2049,8,0)</f>
        <v>0</v>
      </c>
      <c r="J372" s="161">
        <f>VLOOKUP(B372,'Full FBS'!$B$18:$M$2049,9,0)</f>
        <v>0</v>
      </c>
      <c r="K372" s="161">
        <f>VLOOKUP(B372,'Full FBS'!$B$18:$M$2049,10,0)</f>
        <v>0</v>
      </c>
      <c r="L372" s="161">
        <f>VLOOKUP(B372,'Full FBS'!$B$18:$M$2049,11,0)</f>
        <v>0</v>
      </c>
      <c r="M372" s="161">
        <f>VLOOKUP(B372,'Full FBS'!$B$18:$M$2049,12,0)</f>
        <v>0</v>
      </c>
      <c r="N372" s="153">
        <f>SUM(G372*$D$8+H372*$D$5+I372*$D$9+J372*$D$6+K372*$D$11+L372*$D$10+M372*$D$7)</f>
        <v>0</v>
      </c>
      <c r="O372" s="166">
        <f>VLOOKUP(B372, 'Full FBS'!$B$18:$P$2049, 14, FALSE)</f>
        <v>1</v>
      </c>
      <c r="P372" s="170">
        <f>SUM((((I372+L372)/1100*0.3)+(J372+M372)/12*0.35)+(K372/70)*0.35)*100</f>
        <v>0</v>
      </c>
    </row>
    <row r="373" spans="1:16" ht="15" customHeight="1">
      <c r="A373" s="154">
        <f>RANK(N373,$N$18:$N$423)</f>
        <v>229</v>
      </c>
      <c r="B373" s="148" t="s">
        <v>1740</v>
      </c>
      <c r="C373" s="148" t="s">
        <v>1955</v>
      </c>
      <c r="D373" s="149" t="s">
        <v>42</v>
      </c>
      <c r="E373" s="149" t="s">
        <v>38</v>
      </c>
      <c r="F373" s="149" t="s">
        <v>1966</v>
      </c>
      <c r="G373" s="161">
        <f>VLOOKUP(B373,'Full FBS'!$B$18:$M$2049,6,0)</f>
        <v>0</v>
      </c>
      <c r="H373" s="161">
        <f>VLOOKUP(B373,'Full FBS'!$B$18:$M$2049,7,0)</f>
        <v>0</v>
      </c>
      <c r="I373" s="161">
        <f>VLOOKUP(B373,'Full FBS'!$B$18:$M$2049,8,0)</f>
        <v>0</v>
      </c>
      <c r="J373" s="161">
        <f>VLOOKUP(B373,'Full FBS'!$B$18:$M$2049,9,0)</f>
        <v>0</v>
      </c>
      <c r="K373" s="161">
        <f>VLOOKUP(B373,'Full FBS'!$B$18:$M$2049,10,0)</f>
        <v>0</v>
      </c>
      <c r="L373" s="161">
        <f>VLOOKUP(B373,'Full FBS'!$B$18:$M$2049,11,0)</f>
        <v>0</v>
      </c>
      <c r="M373" s="161">
        <f>VLOOKUP(B373,'Full FBS'!$B$18:$M$2049,12,0)</f>
        <v>0</v>
      </c>
      <c r="N373" s="153">
        <f>SUM(G373*$D$8+H373*$D$5+I373*$D$9+J373*$D$6+K373*$D$11+L373*$D$10+M373*$D$7)</f>
        <v>0</v>
      </c>
      <c r="O373" s="166">
        <f>VLOOKUP(B373, 'Full FBS'!$B$18:$P$2049, 14, FALSE)</f>
        <v>1</v>
      </c>
      <c r="P373" s="170">
        <f>SUM((((I373+L373)/1100*0.3)+(J373+M373)/12*0.35)+(K373/70)*0.35)*100</f>
        <v>0</v>
      </c>
    </row>
    <row r="374" spans="1:16" ht="15" customHeight="1">
      <c r="A374" s="154">
        <f>RANK(N374,$N$18:$N$423)</f>
        <v>229</v>
      </c>
      <c r="B374" s="148" t="s">
        <v>934</v>
      </c>
      <c r="C374" s="148" t="s">
        <v>1955</v>
      </c>
      <c r="D374" s="149" t="s">
        <v>42</v>
      </c>
      <c r="E374" s="149" t="s">
        <v>38</v>
      </c>
      <c r="F374" s="149" t="s">
        <v>1966</v>
      </c>
      <c r="G374" s="161">
        <f>VLOOKUP(B374,'Full FBS'!$B$18:$M$2049,6,0)</f>
        <v>0</v>
      </c>
      <c r="H374" s="161">
        <f>VLOOKUP(B374,'Full FBS'!$B$18:$M$2049,7,0)</f>
        <v>0</v>
      </c>
      <c r="I374" s="161">
        <f>VLOOKUP(B374,'Full FBS'!$B$18:$M$2049,8,0)</f>
        <v>0</v>
      </c>
      <c r="J374" s="161">
        <f>VLOOKUP(B374,'Full FBS'!$B$18:$M$2049,9,0)</f>
        <v>0</v>
      </c>
      <c r="K374" s="161">
        <f>VLOOKUP(B374,'Full FBS'!$B$18:$M$2049,10,0)</f>
        <v>0</v>
      </c>
      <c r="L374" s="161">
        <f>VLOOKUP(B374,'Full FBS'!$B$18:$M$2049,11,0)</f>
        <v>0</v>
      </c>
      <c r="M374" s="161">
        <f>VLOOKUP(B374,'Full FBS'!$B$18:$M$2049,12,0)</f>
        <v>0</v>
      </c>
      <c r="N374" s="153">
        <f>SUM(G374*$D$8+H374*$D$5+I374*$D$9+J374*$D$6+K374*$D$11+L374*$D$10+M374*$D$7)</f>
        <v>0</v>
      </c>
      <c r="O374" s="166">
        <f>VLOOKUP(B374, 'Full FBS'!$B$18:$P$2049, 14, FALSE)</f>
        <v>1</v>
      </c>
      <c r="P374" s="170">
        <f>SUM((((I374+L374)/1100*0.3)+(J374+M374)/12*0.35)+(K374/70)*0.35)*100</f>
        <v>0</v>
      </c>
    </row>
    <row r="375" spans="1:16" ht="15" customHeight="1">
      <c r="A375" s="154">
        <f>RANK(N375,$N$18:$N$423)</f>
        <v>229</v>
      </c>
      <c r="B375" s="148" t="s">
        <v>2024</v>
      </c>
      <c r="C375" s="148" t="s">
        <v>412</v>
      </c>
      <c r="D375" s="149" t="s">
        <v>42</v>
      </c>
      <c r="E375" s="149" t="s">
        <v>38</v>
      </c>
      <c r="F375" s="149" t="s">
        <v>41</v>
      </c>
      <c r="G375" s="161">
        <f>VLOOKUP(B375,'Full FBS'!$B$18:$M$2049,6,0)</f>
        <v>0</v>
      </c>
      <c r="H375" s="161">
        <f>VLOOKUP(B375,'Full FBS'!$B$18:$M$2049,7,0)</f>
        <v>0</v>
      </c>
      <c r="I375" s="161">
        <f>VLOOKUP(B375,'Full FBS'!$B$18:$M$2049,8,0)</f>
        <v>0</v>
      </c>
      <c r="J375" s="161">
        <f>VLOOKUP(B375,'Full FBS'!$B$18:$M$2049,9,0)</f>
        <v>0</v>
      </c>
      <c r="K375" s="161">
        <f>VLOOKUP(B375,'Full FBS'!$B$18:$M$2049,10,0)</f>
        <v>0</v>
      </c>
      <c r="L375" s="161">
        <f>VLOOKUP(B375,'Full FBS'!$B$18:$M$2049,11,0)</f>
        <v>0</v>
      </c>
      <c r="M375" s="161">
        <f>VLOOKUP(B375,'Full FBS'!$B$18:$M$2049,12,0)</f>
        <v>0</v>
      </c>
      <c r="N375" s="153">
        <f>SUM(G375*$D$8+H375*$D$5+I375*$D$9+J375*$D$6+K375*$D$11+L375*$D$10+M375*$D$7)</f>
        <v>0</v>
      </c>
      <c r="O375" s="166">
        <f>VLOOKUP(B375, 'Full FBS'!$B$18:$P$2049, 14, FALSE)</f>
        <v>1</v>
      </c>
      <c r="P375" s="170">
        <f>SUM((((I375+L375)/1100*0.3)+(J375+M375)/12*0.35)+(K375/70)*0.35)*100</f>
        <v>0</v>
      </c>
    </row>
    <row r="376" spans="1:16" ht="15" customHeight="1">
      <c r="A376" s="154">
        <f>RANK(N376,$N$18:$N$423)</f>
        <v>229</v>
      </c>
      <c r="B376" s="148" t="s">
        <v>1757</v>
      </c>
      <c r="C376" s="148" t="s">
        <v>447</v>
      </c>
      <c r="D376" s="149" t="s">
        <v>42</v>
      </c>
      <c r="E376" s="149" t="s">
        <v>38</v>
      </c>
      <c r="F376" s="149" t="s">
        <v>1966</v>
      </c>
      <c r="G376" s="161">
        <f>VLOOKUP(B376,'Full FBS'!$B$18:$M$2049,6,0)</f>
        <v>0</v>
      </c>
      <c r="H376" s="161">
        <f>VLOOKUP(B376,'Full FBS'!$B$18:$M$2049,7,0)</f>
        <v>0</v>
      </c>
      <c r="I376" s="161">
        <f>VLOOKUP(B376,'Full FBS'!$B$18:$M$2049,8,0)</f>
        <v>0</v>
      </c>
      <c r="J376" s="161">
        <f>VLOOKUP(B376,'Full FBS'!$B$18:$M$2049,9,0)</f>
        <v>0</v>
      </c>
      <c r="K376" s="161">
        <f>VLOOKUP(B376,'Full FBS'!$B$18:$M$2049,10,0)</f>
        <v>0</v>
      </c>
      <c r="L376" s="161">
        <f>VLOOKUP(B376,'Full FBS'!$B$18:$M$2049,11,0)</f>
        <v>0</v>
      </c>
      <c r="M376" s="161">
        <f>VLOOKUP(B376,'Full FBS'!$B$18:$M$2049,12,0)</f>
        <v>0</v>
      </c>
      <c r="N376" s="153">
        <f>SUM(G376*$D$8+H376*$D$5+I376*$D$9+J376*$D$6+K376*$D$11+L376*$D$10+M376*$D$7)</f>
        <v>0</v>
      </c>
      <c r="O376" s="166">
        <f>VLOOKUP(B376, 'Full FBS'!$B$18:$P$2049, 14, FALSE)</f>
        <v>1</v>
      </c>
      <c r="P376" s="170">
        <f>SUM((((I376+L376)/1100*0.3)+(J376+M376)/12*0.35)+(K376/70)*0.35)*100</f>
        <v>0</v>
      </c>
    </row>
    <row r="377" spans="1:16" ht="15" customHeight="1">
      <c r="A377" s="154">
        <f>RANK(N377,$N$18:$N$423)</f>
        <v>229</v>
      </c>
      <c r="B377" s="148" t="s">
        <v>1764</v>
      </c>
      <c r="C377" s="148" t="s">
        <v>415</v>
      </c>
      <c r="D377" s="149" t="s">
        <v>42</v>
      </c>
      <c r="E377" s="149" t="s">
        <v>36</v>
      </c>
      <c r="F377" s="149" t="s">
        <v>47</v>
      </c>
      <c r="G377" s="161">
        <f>VLOOKUP(B377,'Full FBS'!$B$18:$M$2049,6,0)</f>
        <v>0</v>
      </c>
      <c r="H377" s="161">
        <f>VLOOKUP(B377,'Full FBS'!$B$18:$M$2049,7,0)</f>
        <v>0</v>
      </c>
      <c r="I377" s="161">
        <f>VLOOKUP(B377,'Full FBS'!$B$18:$M$2049,8,0)</f>
        <v>0</v>
      </c>
      <c r="J377" s="161">
        <f>VLOOKUP(B377,'Full FBS'!$B$18:$M$2049,9,0)</f>
        <v>0</v>
      </c>
      <c r="K377" s="161">
        <f>VLOOKUP(B377,'Full FBS'!$B$18:$M$2049,10,0)</f>
        <v>0</v>
      </c>
      <c r="L377" s="161">
        <f>VLOOKUP(B377,'Full FBS'!$B$18:$M$2049,11,0)</f>
        <v>0</v>
      </c>
      <c r="M377" s="161">
        <f>VLOOKUP(B377,'Full FBS'!$B$18:$M$2049,12,0)</f>
        <v>0</v>
      </c>
      <c r="N377" s="153">
        <f>SUM(G377*$D$8+H377*$D$5+I377*$D$9+J377*$D$6+K377*$D$11+L377*$D$10+M377*$D$7)</f>
        <v>0</v>
      </c>
      <c r="O377" s="166">
        <f>VLOOKUP(B377, 'Full FBS'!$B$18:$P$2049, 14, FALSE)</f>
        <v>1</v>
      </c>
      <c r="P377" s="170">
        <f>SUM((((I377+L377)/1100*0.3)+(J377+M377)/12*0.35)+(K377/70)*0.35)*100</f>
        <v>0</v>
      </c>
    </row>
    <row r="378" spans="1:16" ht="15" customHeight="1">
      <c r="A378" s="154">
        <f>RANK(N378,$N$18:$N$423)</f>
        <v>229</v>
      </c>
      <c r="B378" s="148" t="s">
        <v>96</v>
      </c>
      <c r="C378" s="148" t="s">
        <v>441</v>
      </c>
      <c r="D378" s="149" t="s">
        <v>42</v>
      </c>
      <c r="E378" s="149" t="s">
        <v>34</v>
      </c>
      <c r="F378" s="149" t="s">
        <v>47</v>
      </c>
      <c r="G378" s="161">
        <f>VLOOKUP(B378,'Full FBS'!$B$18:$M$2049,6,0)</f>
        <v>0</v>
      </c>
      <c r="H378" s="161">
        <f>VLOOKUP(B378,'Full FBS'!$B$18:$M$2049,7,0)</f>
        <v>0</v>
      </c>
      <c r="I378" s="161">
        <f>VLOOKUP(B378,'Full FBS'!$B$18:$M$2049,8,0)</f>
        <v>0</v>
      </c>
      <c r="J378" s="161">
        <f>VLOOKUP(B378,'Full FBS'!$B$18:$M$2049,9,0)</f>
        <v>0</v>
      </c>
      <c r="K378" s="161">
        <f>VLOOKUP(B378,'Full FBS'!$B$18:$M$2049,10,0)</f>
        <v>0</v>
      </c>
      <c r="L378" s="161">
        <f>VLOOKUP(B378,'Full FBS'!$B$18:$M$2049,11,0)</f>
        <v>0</v>
      </c>
      <c r="M378" s="161">
        <f>VLOOKUP(B378,'Full FBS'!$B$18:$M$2049,12,0)</f>
        <v>0</v>
      </c>
      <c r="N378" s="153">
        <f>SUM(G378*$D$8+H378*$D$5+I378*$D$9+J378*$D$6+K378*$D$11+L378*$D$10+M378*$D$7)</f>
        <v>0</v>
      </c>
      <c r="O378" s="166">
        <f>VLOOKUP(B378, 'Full FBS'!$B$18:$P$2049, 14, FALSE)</f>
        <v>1</v>
      </c>
      <c r="P378" s="170">
        <f>SUM((((I378+L378)/1100*0.3)+(J378+M378)/12*0.35)+(K378/70)*0.35)*100</f>
        <v>0</v>
      </c>
    </row>
    <row r="379" spans="1:16" ht="15" customHeight="1">
      <c r="A379" s="154">
        <f>RANK(N379,$N$18:$N$423)</f>
        <v>229</v>
      </c>
      <c r="B379" s="148" t="s">
        <v>1769</v>
      </c>
      <c r="C379" s="148" t="s">
        <v>441</v>
      </c>
      <c r="D379" s="149" t="s">
        <v>42</v>
      </c>
      <c r="E379" s="149" t="s">
        <v>36</v>
      </c>
      <c r="F379" s="149" t="s">
        <v>47</v>
      </c>
      <c r="G379" s="161">
        <f>VLOOKUP(B379,'Full FBS'!$B$18:$M$2049,6,0)</f>
        <v>0</v>
      </c>
      <c r="H379" s="161">
        <f>VLOOKUP(B379,'Full FBS'!$B$18:$M$2049,7,0)</f>
        <v>0</v>
      </c>
      <c r="I379" s="161">
        <f>VLOOKUP(B379,'Full FBS'!$B$18:$M$2049,8,0)</f>
        <v>0</v>
      </c>
      <c r="J379" s="161">
        <f>VLOOKUP(B379,'Full FBS'!$B$18:$M$2049,9,0)</f>
        <v>0</v>
      </c>
      <c r="K379" s="161">
        <f>VLOOKUP(B379,'Full FBS'!$B$18:$M$2049,10,0)</f>
        <v>0</v>
      </c>
      <c r="L379" s="161">
        <f>VLOOKUP(B379,'Full FBS'!$B$18:$M$2049,11,0)</f>
        <v>0</v>
      </c>
      <c r="M379" s="161">
        <f>VLOOKUP(B379,'Full FBS'!$B$18:$M$2049,12,0)</f>
        <v>0</v>
      </c>
      <c r="N379" s="153">
        <f>SUM(G379*$D$8+H379*$D$5+I379*$D$9+J379*$D$6+K379*$D$11+L379*$D$10+M379*$D$7)</f>
        <v>0</v>
      </c>
      <c r="O379" s="166">
        <f>VLOOKUP(B379, 'Full FBS'!$B$18:$P$2049, 14, FALSE)</f>
        <v>1</v>
      </c>
      <c r="P379" s="170">
        <f>SUM((((I379+L379)/1100*0.3)+(J379+M379)/12*0.35)+(K379/70)*0.35)*100</f>
        <v>0</v>
      </c>
    </row>
    <row r="380" spans="1:16" ht="15" customHeight="1">
      <c r="A380" s="154">
        <f>RANK(N380,$N$18:$N$423)</f>
        <v>229</v>
      </c>
      <c r="B380" s="148" t="s">
        <v>478</v>
      </c>
      <c r="C380" s="148" t="s">
        <v>57</v>
      </c>
      <c r="D380" s="149" t="s">
        <v>42</v>
      </c>
      <c r="E380" s="149" t="s">
        <v>34</v>
      </c>
      <c r="F380" s="149" t="s">
        <v>47</v>
      </c>
      <c r="G380" s="161">
        <f>VLOOKUP(B380,'Full FBS'!$B$18:$M$2049,6,0)</f>
        <v>0</v>
      </c>
      <c r="H380" s="161">
        <f>VLOOKUP(B380,'Full FBS'!$B$18:$M$2049,7,0)</f>
        <v>0</v>
      </c>
      <c r="I380" s="161">
        <f>VLOOKUP(B380,'Full FBS'!$B$18:$M$2049,8,0)</f>
        <v>0</v>
      </c>
      <c r="J380" s="161">
        <f>VLOOKUP(B380,'Full FBS'!$B$18:$M$2049,9,0)</f>
        <v>0</v>
      </c>
      <c r="K380" s="161">
        <f>VLOOKUP(B380,'Full FBS'!$B$18:$M$2049,10,0)</f>
        <v>0</v>
      </c>
      <c r="L380" s="161">
        <f>VLOOKUP(B380,'Full FBS'!$B$18:$M$2049,11,0)</f>
        <v>0</v>
      </c>
      <c r="M380" s="161">
        <f>VLOOKUP(B380,'Full FBS'!$B$18:$M$2049,12,0)</f>
        <v>0</v>
      </c>
      <c r="N380" s="153">
        <f>SUM(G380*$D$8+H380*$D$5+I380*$D$9+J380*$D$6+K380*$D$11+L380*$D$10+M380*$D$7)</f>
        <v>0</v>
      </c>
      <c r="O380" s="166">
        <f>VLOOKUP(B380, 'Full FBS'!$B$18:$P$2049, 14, FALSE)</f>
        <v>1</v>
      </c>
      <c r="P380" s="170">
        <f>SUM((((I380+L380)/1100*0.3)+(J380+M380)/12*0.35)+(K380/70)*0.35)*100</f>
        <v>0</v>
      </c>
    </row>
    <row r="381" spans="1:16" ht="15" customHeight="1">
      <c r="A381" s="154">
        <f>RANK(N381,$N$18:$N$423)</f>
        <v>229</v>
      </c>
      <c r="B381" s="148" t="s">
        <v>1779</v>
      </c>
      <c r="C381" s="148" t="s">
        <v>1045</v>
      </c>
      <c r="D381" s="149" t="s">
        <v>42</v>
      </c>
      <c r="E381" s="149" t="s">
        <v>34</v>
      </c>
      <c r="F381" s="149" t="s">
        <v>336</v>
      </c>
      <c r="G381" s="161">
        <f>VLOOKUP(B381,'Full FBS'!$B$18:$M$2049,6,0)</f>
        <v>0</v>
      </c>
      <c r="H381" s="161">
        <f>VLOOKUP(B381,'Full FBS'!$B$18:$M$2049,7,0)</f>
        <v>0</v>
      </c>
      <c r="I381" s="161">
        <f>VLOOKUP(B381,'Full FBS'!$B$18:$M$2049,8,0)</f>
        <v>0</v>
      </c>
      <c r="J381" s="161">
        <f>VLOOKUP(B381,'Full FBS'!$B$18:$M$2049,9,0)</f>
        <v>0</v>
      </c>
      <c r="K381" s="161">
        <f>VLOOKUP(B381,'Full FBS'!$B$18:$M$2049,10,0)</f>
        <v>0</v>
      </c>
      <c r="L381" s="161">
        <f>VLOOKUP(B381,'Full FBS'!$B$18:$M$2049,11,0)</f>
        <v>0</v>
      </c>
      <c r="M381" s="161">
        <f>VLOOKUP(B381,'Full FBS'!$B$18:$M$2049,12,0)</f>
        <v>0</v>
      </c>
      <c r="N381" s="153">
        <f>SUM(G381*$D$8+H381*$D$5+I381*$D$9+J381*$D$6+K381*$D$11+L381*$D$10+M381*$D$7)</f>
        <v>0</v>
      </c>
      <c r="O381" s="166">
        <f>VLOOKUP(B381, 'Full FBS'!$B$18:$P$2049, 14, FALSE)</f>
        <v>1</v>
      </c>
      <c r="P381" s="170">
        <f>SUM((((I381+L381)/1100*0.3)+(J381+M381)/12*0.35)+(K381/70)*0.35)*100</f>
        <v>0</v>
      </c>
    </row>
    <row r="382" spans="1:16" ht="15" customHeight="1">
      <c r="A382" s="154">
        <f>RANK(N382,$N$18:$N$423)</f>
        <v>229</v>
      </c>
      <c r="B382" s="148" t="s">
        <v>964</v>
      </c>
      <c r="C382" s="148" t="s">
        <v>58</v>
      </c>
      <c r="D382" s="149" t="s">
        <v>42</v>
      </c>
      <c r="E382" s="149" t="s">
        <v>34</v>
      </c>
      <c r="F382" s="149" t="s">
        <v>337</v>
      </c>
      <c r="G382" s="161">
        <f>VLOOKUP(B382,'Full FBS'!$B$18:$M$2049,6,0)</f>
        <v>0</v>
      </c>
      <c r="H382" s="161">
        <f>VLOOKUP(B382,'Full FBS'!$B$18:$M$2049,7,0)</f>
        <v>0</v>
      </c>
      <c r="I382" s="161">
        <f>VLOOKUP(B382,'Full FBS'!$B$18:$M$2049,8,0)</f>
        <v>0</v>
      </c>
      <c r="J382" s="161">
        <f>VLOOKUP(B382,'Full FBS'!$B$18:$M$2049,9,0)</f>
        <v>0</v>
      </c>
      <c r="K382" s="161">
        <f>VLOOKUP(B382,'Full FBS'!$B$18:$M$2049,10,0)</f>
        <v>0</v>
      </c>
      <c r="L382" s="161">
        <f>VLOOKUP(B382,'Full FBS'!$B$18:$M$2049,11,0)</f>
        <v>0</v>
      </c>
      <c r="M382" s="161">
        <f>VLOOKUP(B382,'Full FBS'!$B$18:$M$2049,12,0)</f>
        <v>0</v>
      </c>
      <c r="N382" s="153">
        <f>SUM(G382*$D$8+H382*$D$5+I382*$D$9+J382*$D$6+K382*$D$11+L382*$D$10+M382*$D$7)</f>
        <v>0</v>
      </c>
      <c r="O382" s="166">
        <f>VLOOKUP(B382, 'Full FBS'!$B$18:$P$2049, 14, FALSE)</f>
        <v>1</v>
      </c>
      <c r="P382" s="170">
        <f>SUM((((I382+L382)/1100*0.3)+(J382+M382)/12*0.35)+(K382/70)*0.35)*100</f>
        <v>0</v>
      </c>
    </row>
    <row r="383" spans="1:16" ht="15" customHeight="1">
      <c r="A383" s="154">
        <f>RANK(N383,$N$18:$N$423)</f>
        <v>229</v>
      </c>
      <c r="B383" s="148" t="s">
        <v>1788</v>
      </c>
      <c r="C383" s="148" t="s">
        <v>1956</v>
      </c>
      <c r="D383" s="149" t="s">
        <v>42</v>
      </c>
      <c r="E383" s="149" t="s">
        <v>38</v>
      </c>
      <c r="F383" s="149" t="s">
        <v>1047</v>
      </c>
      <c r="G383" s="161">
        <f>VLOOKUP(B383,'Full FBS'!$B$18:$M$2049,6,0)</f>
        <v>0</v>
      </c>
      <c r="H383" s="161">
        <f>VLOOKUP(B383,'Full FBS'!$B$18:$M$2049,7,0)</f>
        <v>0</v>
      </c>
      <c r="I383" s="161">
        <f>VLOOKUP(B383,'Full FBS'!$B$18:$M$2049,8,0)</f>
        <v>0</v>
      </c>
      <c r="J383" s="161">
        <f>VLOOKUP(B383,'Full FBS'!$B$18:$M$2049,9,0)</f>
        <v>0</v>
      </c>
      <c r="K383" s="161">
        <f>VLOOKUP(B383,'Full FBS'!$B$18:$M$2049,10,0)</f>
        <v>0</v>
      </c>
      <c r="L383" s="161">
        <f>VLOOKUP(B383,'Full FBS'!$B$18:$M$2049,11,0)</f>
        <v>0</v>
      </c>
      <c r="M383" s="161">
        <f>VLOOKUP(B383,'Full FBS'!$B$18:$M$2049,12,0)</f>
        <v>0</v>
      </c>
      <c r="N383" s="153">
        <f>SUM(G383*$D$8+H383*$D$5+I383*$D$9+J383*$D$6+K383*$D$11+L383*$D$10+M383*$D$7)</f>
        <v>0</v>
      </c>
      <c r="O383" s="166">
        <f>VLOOKUP(B383, 'Full FBS'!$B$18:$P$2049, 14, FALSE)</f>
        <v>1</v>
      </c>
      <c r="P383" s="170">
        <f>SUM((((I383+L383)/1100*0.3)+(J383+M383)/12*0.35)+(K383/70)*0.35)*100</f>
        <v>0</v>
      </c>
    </row>
    <row r="384" spans="1:16" ht="15" customHeight="1">
      <c r="A384" s="154">
        <f>RANK(N384,$N$18:$N$423)</f>
        <v>229</v>
      </c>
      <c r="B384" s="148" t="s">
        <v>1789</v>
      </c>
      <c r="C384" s="148" t="s">
        <v>1956</v>
      </c>
      <c r="D384" s="149" t="s">
        <v>42</v>
      </c>
      <c r="E384" s="149" t="s">
        <v>36</v>
      </c>
      <c r="F384" s="149" t="s">
        <v>1047</v>
      </c>
      <c r="G384" s="161">
        <f>VLOOKUP(B384,'Full FBS'!$B$18:$M$2049,6,0)</f>
        <v>0</v>
      </c>
      <c r="H384" s="161">
        <f>VLOOKUP(B384,'Full FBS'!$B$18:$M$2049,7,0)</f>
        <v>0</v>
      </c>
      <c r="I384" s="161">
        <f>VLOOKUP(B384,'Full FBS'!$B$18:$M$2049,8,0)</f>
        <v>0</v>
      </c>
      <c r="J384" s="161">
        <f>VLOOKUP(B384,'Full FBS'!$B$18:$M$2049,9,0)</f>
        <v>0</v>
      </c>
      <c r="K384" s="161">
        <f>VLOOKUP(B384,'Full FBS'!$B$18:$M$2049,10,0)</f>
        <v>0</v>
      </c>
      <c r="L384" s="161">
        <f>VLOOKUP(B384,'Full FBS'!$B$18:$M$2049,11,0)</f>
        <v>0</v>
      </c>
      <c r="M384" s="161">
        <f>VLOOKUP(B384,'Full FBS'!$B$18:$M$2049,12,0)</f>
        <v>0</v>
      </c>
      <c r="N384" s="153">
        <f>SUM(G384*$D$8+H384*$D$5+I384*$D$9+J384*$D$6+K384*$D$11+L384*$D$10+M384*$D$7)</f>
        <v>0</v>
      </c>
      <c r="O384" s="166">
        <f>VLOOKUP(B384, 'Full FBS'!$B$18:$P$2049, 14, FALSE)</f>
        <v>1</v>
      </c>
      <c r="P384" s="170">
        <f>SUM((((I384+L384)/1100*0.3)+(J384+M384)/12*0.35)+(K384/70)*0.35)*100</f>
        <v>0</v>
      </c>
    </row>
    <row r="385" spans="1:16" ht="15" customHeight="1">
      <c r="A385" s="154">
        <f>RANK(N385,$N$18:$N$423)</f>
        <v>229</v>
      </c>
      <c r="B385" s="148" t="s">
        <v>1794</v>
      </c>
      <c r="C385" s="148" t="s">
        <v>1957</v>
      </c>
      <c r="D385" s="149" t="s">
        <v>42</v>
      </c>
      <c r="E385" s="149" t="s">
        <v>38</v>
      </c>
      <c r="F385" s="149" t="s">
        <v>1047</v>
      </c>
      <c r="G385" s="161">
        <f>VLOOKUP(B385,'Full FBS'!$B$18:$M$2049,6,0)</f>
        <v>0</v>
      </c>
      <c r="H385" s="161">
        <f>VLOOKUP(B385,'Full FBS'!$B$18:$M$2049,7,0)</f>
        <v>0</v>
      </c>
      <c r="I385" s="161">
        <f>VLOOKUP(B385,'Full FBS'!$B$18:$M$2049,8,0)</f>
        <v>0</v>
      </c>
      <c r="J385" s="161">
        <f>VLOOKUP(B385,'Full FBS'!$B$18:$M$2049,9,0)</f>
        <v>0</v>
      </c>
      <c r="K385" s="161">
        <f>VLOOKUP(B385,'Full FBS'!$B$18:$M$2049,10,0)</f>
        <v>0</v>
      </c>
      <c r="L385" s="161">
        <f>VLOOKUP(B385,'Full FBS'!$B$18:$M$2049,11,0)</f>
        <v>0</v>
      </c>
      <c r="M385" s="161">
        <f>VLOOKUP(B385,'Full FBS'!$B$18:$M$2049,12,0)</f>
        <v>0</v>
      </c>
      <c r="N385" s="153">
        <f>SUM(G385*$D$8+H385*$D$5+I385*$D$9+J385*$D$6+K385*$D$11+L385*$D$10+M385*$D$7)</f>
        <v>0</v>
      </c>
      <c r="O385" s="166">
        <f>VLOOKUP(B385, 'Full FBS'!$B$18:$P$2049, 14, FALSE)</f>
        <v>1</v>
      </c>
      <c r="P385" s="170">
        <f>SUM((((I385+L385)/1100*0.3)+(J385+M385)/12*0.35)+(K385/70)*0.35)*100</f>
        <v>0</v>
      </c>
    </row>
    <row r="386" spans="1:16" ht="15" customHeight="1">
      <c r="A386" s="154">
        <f>RANK(N386,$N$18:$N$423)</f>
        <v>229</v>
      </c>
      <c r="B386" s="148" t="s">
        <v>1795</v>
      </c>
      <c r="C386" s="148" t="s">
        <v>1957</v>
      </c>
      <c r="D386" s="149" t="s">
        <v>42</v>
      </c>
      <c r="E386" s="149" t="s">
        <v>34</v>
      </c>
      <c r="F386" s="149" t="s">
        <v>1047</v>
      </c>
      <c r="G386" s="161">
        <f>VLOOKUP(B386,'Full FBS'!$B$18:$M$2049,6,0)</f>
        <v>0</v>
      </c>
      <c r="H386" s="161">
        <f>VLOOKUP(B386,'Full FBS'!$B$18:$M$2049,7,0)</f>
        <v>0</v>
      </c>
      <c r="I386" s="161">
        <f>VLOOKUP(B386,'Full FBS'!$B$18:$M$2049,8,0)</f>
        <v>0</v>
      </c>
      <c r="J386" s="161">
        <f>VLOOKUP(B386,'Full FBS'!$B$18:$M$2049,9,0)</f>
        <v>0</v>
      </c>
      <c r="K386" s="161">
        <f>VLOOKUP(B386,'Full FBS'!$B$18:$M$2049,10,0)</f>
        <v>0</v>
      </c>
      <c r="L386" s="161">
        <f>VLOOKUP(B386,'Full FBS'!$B$18:$M$2049,11,0)</f>
        <v>0</v>
      </c>
      <c r="M386" s="161">
        <f>VLOOKUP(B386,'Full FBS'!$B$18:$M$2049,12,0)</f>
        <v>0</v>
      </c>
      <c r="N386" s="153">
        <f>SUM(G386*$D$8+H386*$D$5+I386*$D$9+J386*$D$6+K386*$D$11+L386*$D$10+M386*$D$7)</f>
        <v>0</v>
      </c>
      <c r="O386" s="166">
        <f>VLOOKUP(B386, 'Full FBS'!$B$18:$P$2049, 14, FALSE)</f>
        <v>1</v>
      </c>
      <c r="P386" s="170">
        <f>SUM((((I386+L386)/1100*0.3)+(J386+M386)/12*0.35)+(K386/70)*0.35)*100</f>
        <v>0</v>
      </c>
    </row>
    <row r="387" spans="1:16" ht="15" customHeight="1">
      <c r="A387" s="154">
        <f>RANK(N387,$N$18:$N$423)</f>
        <v>229</v>
      </c>
      <c r="B387" s="148" t="s">
        <v>2186</v>
      </c>
      <c r="C387" s="148" t="s">
        <v>59</v>
      </c>
      <c r="D387" s="149" t="s">
        <v>42</v>
      </c>
      <c r="E387" s="149" t="s">
        <v>34</v>
      </c>
      <c r="F387" s="149" t="s">
        <v>35</v>
      </c>
      <c r="G387" s="161">
        <f>VLOOKUP(B387,'Full FBS'!$B$18:$M$2049,6,0)</f>
        <v>0</v>
      </c>
      <c r="H387" s="161">
        <f>VLOOKUP(B387,'Full FBS'!$B$18:$M$2049,7,0)</f>
        <v>0</v>
      </c>
      <c r="I387" s="161">
        <f>VLOOKUP(B387,'Full FBS'!$B$18:$M$2049,8,0)</f>
        <v>0</v>
      </c>
      <c r="J387" s="161">
        <f>VLOOKUP(B387,'Full FBS'!$B$18:$M$2049,9,0)</f>
        <v>0</v>
      </c>
      <c r="K387" s="161">
        <f>VLOOKUP(B387,'Full FBS'!$B$18:$M$2049,10,0)</f>
        <v>0</v>
      </c>
      <c r="L387" s="161">
        <f>VLOOKUP(B387,'Full FBS'!$B$18:$M$2049,11,0)</f>
        <v>0</v>
      </c>
      <c r="M387" s="161">
        <f>VLOOKUP(B387,'Full FBS'!$B$18:$M$2049,12,0)</f>
        <v>0</v>
      </c>
      <c r="N387" s="153">
        <f>SUM(G387*$D$8+H387*$D$5+I387*$D$9+J387*$D$6+K387*$D$11+L387*$D$10+M387*$D$7)</f>
        <v>0</v>
      </c>
      <c r="O387" s="166">
        <f>VLOOKUP(B387, 'Full FBS'!$B$18:$P$2049, 14, FALSE)</f>
        <v>1</v>
      </c>
      <c r="P387" s="170">
        <f>SUM((((I387+L387)/1100*0.3)+(J387+M387)/12*0.35)+(K387/70)*0.35)*100</f>
        <v>0</v>
      </c>
    </row>
    <row r="388" spans="1:16" ht="15" customHeight="1">
      <c r="A388" s="154">
        <f>RANK(N388,$N$18:$N$423)</f>
        <v>229</v>
      </c>
      <c r="B388" s="148" t="s">
        <v>968</v>
      </c>
      <c r="C388" s="148" t="s">
        <v>59</v>
      </c>
      <c r="D388" s="149" t="s">
        <v>42</v>
      </c>
      <c r="E388" s="149" t="s">
        <v>38</v>
      </c>
      <c r="F388" s="149" t="s">
        <v>35</v>
      </c>
      <c r="G388" s="161">
        <f>VLOOKUP(B388,'Full FBS'!$B$18:$M$2049,6,0)</f>
        <v>0</v>
      </c>
      <c r="H388" s="161">
        <f>VLOOKUP(B388,'Full FBS'!$B$18:$M$2049,7,0)</f>
        <v>0</v>
      </c>
      <c r="I388" s="161">
        <f>VLOOKUP(B388,'Full FBS'!$B$18:$M$2049,8,0)</f>
        <v>0</v>
      </c>
      <c r="J388" s="161">
        <f>VLOOKUP(B388,'Full FBS'!$B$18:$M$2049,9,0)</f>
        <v>0</v>
      </c>
      <c r="K388" s="161">
        <f>VLOOKUP(B388,'Full FBS'!$B$18:$M$2049,10,0)</f>
        <v>0</v>
      </c>
      <c r="L388" s="161">
        <f>VLOOKUP(B388,'Full FBS'!$B$18:$M$2049,11,0)</f>
        <v>0</v>
      </c>
      <c r="M388" s="161">
        <f>VLOOKUP(B388,'Full FBS'!$B$18:$M$2049,12,0)</f>
        <v>0</v>
      </c>
      <c r="N388" s="153">
        <f>SUM(G388*$D$8+H388*$D$5+I388*$D$9+J388*$D$6+K388*$D$11+L388*$D$10+M388*$D$7)</f>
        <v>0</v>
      </c>
      <c r="O388" s="166">
        <f>VLOOKUP(B388, 'Full FBS'!$B$18:$P$2049, 14, FALSE)</f>
        <v>1</v>
      </c>
      <c r="P388" s="170">
        <f>SUM((((I388+L388)/1100*0.3)+(J388+M388)/12*0.35)+(K388/70)*0.35)*100</f>
        <v>0</v>
      </c>
    </row>
    <row r="389" spans="1:16" ht="15" customHeight="1">
      <c r="A389" s="154">
        <f>RANK(N389,$N$18:$N$423)</f>
        <v>229</v>
      </c>
      <c r="B389" s="148" t="s">
        <v>2189</v>
      </c>
      <c r="C389" s="148" t="s">
        <v>428</v>
      </c>
      <c r="D389" s="149" t="s">
        <v>42</v>
      </c>
      <c r="E389" s="149" t="s">
        <v>38</v>
      </c>
      <c r="F389" s="149" t="s">
        <v>336</v>
      </c>
      <c r="G389" s="161">
        <f>VLOOKUP(B389,'Full FBS'!$B$18:$M$2049,6,0)</f>
        <v>0</v>
      </c>
      <c r="H389" s="161">
        <f>VLOOKUP(B389,'Full FBS'!$B$18:$M$2049,7,0)</f>
        <v>0</v>
      </c>
      <c r="I389" s="161">
        <f>VLOOKUP(B389,'Full FBS'!$B$18:$M$2049,8,0)</f>
        <v>0</v>
      </c>
      <c r="J389" s="161">
        <f>VLOOKUP(B389,'Full FBS'!$B$18:$M$2049,9,0)</f>
        <v>0</v>
      </c>
      <c r="K389" s="161">
        <f>VLOOKUP(B389,'Full FBS'!$B$18:$M$2049,10,0)</f>
        <v>0</v>
      </c>
      <c r="L389" s="161">
        <f>VLOOKUP(B389,'Full FBS'!$B$18:$M$2049,11,0)</f>
        <v>0</v>
      </c>
      <c r="M389" s="161">
        <f>VLOOKUP(B389,'Full FBS'!$B$18:$M$2049,12,0)</f>
        <v>0</v>
      </c>
      <c r="N389" s="153">
        <f>SUM(G389*$D$8+H389*$D$5+I389*$D$9+J389*$D$6+K389*$D$11+L389*$D$10+M389*$D$7)</f>
        <v>0</v>
      </c>
      <c r="O389" s="166">
        <f>VLOOKUP(B389, 'Full FBS'!$B$18:$P$2049, 14, FALSE)</f>
        <v>1</v>
      </c>
      <c r="P389" s="170">
        <f>SUM((((I389+L389)/1100*0.3)+(J389+M389)/12*0.35)+(K389/70)*0.35)*100</f>
        <v>0</v>
      </c>
    </row>
    <row r="390" spans="1:16" ht="15" customHeight="1">
      <c r="A390" s="154">
        <f>RANK(N390,$N$18:$N$423)</f>
        <v>229</v>
      </c>
      <c r="B390" s="148" t="s">
        <v>316</v>
      </c>
      <c r="C390" s="148" t="s">
        <v>1958</v>
      </c>
      <c r="D390" s="149" t="s">
        <v>42</v>
      </c>
      <c r="E390" s="149" t="s">
        <v>34</v>
      </c>
      <c r="F390" s="149" t="s">
        <v>35</v>
      </c>
      <c r="G390" s="161">
        <f>VLOOKUP(B390,'Full FBS'!$B$18:$M$2049,6,0)</f>
        <v>0</v>
      </c>
      <c r="H390" s="161">
        <f>VLOOKUP(B390,'Full FBS'!$B$18:$M$2049,7,0)</f>
        <v>0</v>
      </c>
      <c r="I390" s="161">
        <f>VLOOKUP(B390,'Full FBS'!$B$18:$M$2049,8,0)</f>
        <v>0</v>
      </c>
      <c r="J390" s="161">
        <f>VLOOKUP(B390,'Full FBS'!$B$18:$M$2049,9,0)</f>
        <v>0</v>
      </c>
      <c r="K390" s="161">
        <f>VLOOKUP(B390,'Full FBS'!$B$18:$M$2049,10,0)</f>
        <v>0</v>
      </c>
      <c r="L390" s="161">
        <f>VLOOKUP(B390,'Full FBS'!$B$18:$M$2049,11,0)</f>
        <v>0</v>
      </c>
      <c r="M390" s="161">
        <f>VLOOKUP(B390,'Full FBS'!$B$18:$M$2049,12,0)</f>
        <v>0</v>
      </c>
      <c r="N390" s="153">
        <f>SUM(G390*$D$8+H390*$D$5+I390*$D$9+J390*$D$6+K390*$D$11+L390*$D$10+M390*$D$7)</f>
        <v>0</v>
      </c>
      <c r="O390" s="166">
        <f>VLOOKUP(B390, 'Full FBS'!$B$18:$P$2049, 14, FALSE)</f>
        <v>1</v>
      </c>
      <c r="P390" s="170">
        <f>SUM((((I390+L390)/1100*0.3)+(J390+M390)/12*0.35)+(K390/70)*0.35)*100</f>
        <v>0</v>
      </c>
    </row>
    <row r="391" spans="1:16" ht="15" customHeight="1">
      <c r="A391" s="154">
        <f>RANK(N391,$N$18:$N$423)</f>
        <v>229</v>
      </c>
      <c r="B391" s="148" t="s">
        <v>1827</v>
      </c>
      <c r="C391" s="148" t="s">
        <v>1958</v>
      </c>
      <c r="D391" s="149" t="s">
        <v>42</v>
      </c>
      <c r="E391" s="149" t="s">
        <v>36</v>
      </c>
      <c r="F391" s="149" t="s">
        <v>35</v>
      </c>
      <c r="G391" s="161">
        <f>VLOOKUP(B391,'Full FBS'!$B$18:$M$2049,6,0)</f>
        <v>0</v>
      </c>
      <c r="H391" s="161">
        <f>VLOOKUP(B391,'Full FBS'!$B$18:$M$2049,7,0)</f>
        <v>0</v>
      </c>
      <c r="I391" s="161">
        <f>VLOOKUP(B391,'Full FBS'!$B$18:$M$2049,8,0)</f>
        <v>0</v>
      </c>
      <c r="J391" s="161">
        <f>VLOOKUP(B391,'Full FBS'!$B$18:$M$2049,9,0)</f>
        <v>0</v>
      </c>
      <c r="K391" s="161">
        <f>VLOOKUP(B391,'Full FBS'!$B$18:$M$2049,10,0)</f>
        <v>0</v>
      </c>
      <c r="L391" s="161">
        <f>VLOOKUP(B391,'Full FBS'!$B$18:$M$2049,11,0)</f>
        <v>0</v>
      </c>
      <c r="M391" s="161">
        <f>VLOOKUP(B391,'Full FBS'!$B$18:$M$2049,12,0)</f>
        <v>0</v>
      </c>
      <c r="N391" s="153">
        <f>SUM(G391*$D$8+H391*$D$5+I391*$D$9+J391*$D$6+K391*$D$11+L391*$D$10+M391*$D$7)</f>
        <v>0</v>
      </c>
      <c r="O391" s="166">
        <f>VLOOKUP(B391, 'Full FBS'!$B$18:$P$2049, 14, FALSE)</f>
        <v>1</v>
      </c>
      <c r="P391" s="170">
        <f>SUM((((I391+L391)/1100*0.3)+(J391+M391)/12*0.35)+(K391/70)*0.35)*100</f>
        <v>0</v>
      </c>
    </row>
    <row r="392" spans="1:16" ht="15" customHeight="1">
      <c r="A392" s="154">
        <f>RANK(N392,$N$18:$N$423)</f>
        <v>229</v>
      </c>
      <c r="B392" s="148" t="s">
        <v>1834</v>
      </c>
      <c r="C392" s="148" t="s">
        <v>61</v>
      </c>
      <c r="D392" s="149" t="s">
        <v>42</v>
      </c>
      <c r="E392" s="149" t="s">
        <v>36</v>
      </c>
      <c r="F392" s="149" t="s">
        <v>48</v>
      </c>
      <c r="G392" s="161">
        <f>VLOOKUP(B392,'Full FBS'!$B$18:$M$2049,6,0)</f>
        <v>0</v>
      </c>
      <c r="H392" s="161">
        <f>VLOOKUP(B392,'Full FBS'!$B$18:$M$2049,7,0)</f>
        <v>0</v>
      </c>
      <c r="I392" s="161">
        <f>VLOOKUP(B392,'Full FBS'!$B$18:$M$2049,8,0)</f>
        <v>0</v>
      </c>
      <c r="J392" s="161">
        <f>VLOOKUP(B392,'Full FBS'!$B$18:$M$2049,9,0)</f>
        <v>0</v>
      </c>
      <c r="K392" s="161">
        <f>VLOOKUP(B392,'Full FBS'!$B$18:$M$2049,10,0)</f>
        <v>0</v>
      </c>
      <c r="L392" s="161">
        <f>VLOOKUP(B392,'Full FBS'!$B$18:$M$2049,11,0)</f>
        <v>0</v>
      </c>
      <c r="M392" s="161">
        <f>VLOOKUP(B392,'Full FBS'!$B$18:$M$2049,12,0)</f>
        <v>0</v>
      </c>
      <c r="N392" s="153">
        <f>SUM(G392*$D$8+H392*$D$5+I392*$D$9+J392*$D$6+K392*$D$11+L392*$D$10+M392*$D$7)</f>
        <v>0</v>
      </c>
      <c r="O392" s="166">
        <f>VLOOKUP(B392, 'Full FBS'!$B$18:$P$2049, 14, FALSE)</f>
        <v>1</v>
      </c>
      <c r="P392" s="170">
        <f>SUM((((I392+L392)/1100*0.3)+(J392+M392)/12*0.35)+(K392/70)*0.35)*100</f>
        <v>0</v>
      </c>
    </row>
    <row r="393" spans="1:16" ht="15" customHeight="1">
      <c r="A393" s="154">
        <f>RANK(N393,$N$18:$N$423)</f>
        <v>229</v>
      </c>
      <c r="B393" s="148" t="s">
        <v>981</v>
      </c>
      <c r="C393" s="148" t="s">
        <v>61</v>
      </c>
      <c r="D393" s="149" t="s">
        <v>42</v>
      </c>
      <c r="E393" s="149" t="s">
        <v>36</v>
      </c>
      <c r="F393" s="149" t="s">
        <v>48</v>
      </c>
      <c r="G393" s="161">
        <f>VLOOKUP(B393,'Full FBS'!$B$18:$M$2049,6,0)</f>
        <v>0</v>
      </c>
      <c r="H393" s="161">
        <f>VLOOKUP(B393,'Full FBS'!$B$18:$M$2049,7,0)</f>
        <v>0</v>
      </c>
      <c r="I393" s="161">
        <f>VLOOKUP(B393,'Full FBS'!$B$18:$M$2049,8,0)</f>
        <v>0</v>
      </c>
      <c r="J393" s="161">
        <f>VLOOKUP(B393,'Full FBS'!$B$18:$M$2049,9,0)</f>
        <v>0</v>
      </c>
      <c r="K393" s="161">
        <f>VLOOKUP(B393,'Full FBS'!$B$18:$M$2049,10,0)</f>
        <v>0</v>
      </c>
      <c r="L393" s="161">
        <f>VLOOKUP(B393,'Full FBS'!$B$18:$M$2049,11,0)</f>
        <v>0</v>
      </c>
      <c r="M393" s="161">
        <f>VLOOKUP(B393,'Full FBS'!$B$18:$M$2049,12,0)</f>
        <v>0</v>
      </c>
      <c r="N393" s="153">
        <f>SUM(G393*$D$8+H393*$D$5+I393*$D$9+J393*$D$6+K393*$D$11+L393*$D$10+M393*$D$7)</f>
        <v>0</v>
      </c>
      <c r="O393" s="166">
        <f>VLOOKUP(B393, 'Full FBS'!$B$18:$P$2049, 14, FALSE)</f>
        <v>1</v>
      </c>
      <c r="P393" s="170">
        <f>SUM((((I393+L393)/1100*0.3)+(J393+M393)/12*0.35)+(K393/70)*0.35)*100</f>
        <v>0</v>
      </c>
    </row>
    <row r="394" spans="1:16" ht="15" customHeight="1">
      <c r="A394" s="154">
        <f>RANK(N394,$N$18:$N$423)</f>
        <v>229</v>
      </c>
      <c r="B394" s="148" t="s">
        <v>987</v>
      </c>
      <c r="C394" s="148" t="s">
        <v>62</v>
      </c>
      <c r="D394" s="149" t="s">
        <v>42</v>
      </c>
      <c r="E394" s="149" t="s">
        <v>38</v>
      </c>
      <c r="F394" s="149" t="s">
        <v>47</v>
      </c>
      <c r="G394" s="161">
        <f>VLOOKUP(B394,'Full FBS'!$B$18:$M$2049,6,0)</f>
        <v>0</v>
      </c>
      <c r="H394" s="161">
        <f>VLOOKUP(B394,'Full FBS'!$B$18:$M$2049,7,0)</f>
        <v>0</v>
      </c>
      <c r="I394" s="161">
        <f>VLOOKUP(B394,'Full FBS'!$B$18:$M$2049,8,0)</f>
        <v>0</v>
      </c>
      <c r="J394" s="161">
        <f>VLOOKUP(B394,'Full FBS'!$B$18:$M$2049,9,0)</f>
        <v>0</v>
      </c>
      <c r="K394" s="161">
        <f>VLOOKUP(B394,'Full FBS'!$B$18:$M$2049,10,0)</f>
        <v>0</v>
      </c>
      <c r="L394" s="161">
        <f>VLOOKUP(B394,'Full FBS'!$B$18:$M$2049,11,0)</f>
        <v>0</v>
      </c>
      <c r="M394" s="161">
        <f>VLOOKUP(B394,'Full FBS'!$B$18:$M$2049,12,0)</f>
        <v>0</v>
      </c>
      <c r="N394" s="153">
        <f>SUM(G394*$D$8+H394*$D$5+I394*$D$9+J394*$D$6+K394*$D$11+L394*$D$10+M394*$D$7)</f>
        <v>0</v>
      </c>
      <c r="O394" s="166">
        <f>VLOOKUP(B394, 'Full FBS'!$B$18:$P$2049, 14, FALSE)</f>
        <v>1</v>
      </c>
      <c r="P394" s="170">
        <f>SUM((((I394+L394)/1100*0.3)+(J394+M394)/12*0.35)+(K394/70)*0.35)*100</f>
        <v>0</v>
      </c>
    </row>
    <row r="395" spans="1:16" ht="15" customHeight="1">
      <c r="A395" s="154">
        <f>RANK(N395,$N$18:$N$423)</f>
        <v>229</v>
      </c>
      <c r="B395" s="148" t="s">
        <v>1848</v>
      </c>
      <c r="C395" s="148" t="s">
        <v>1959</v>
      </c>
      <c r="D395" s="149" t="s">
        <v>42</v>
      </c>
      <c r="E395" s="149" t="s">
        <v>36</v>
      </c>
      <c r="F395" s="149" t="s">
        <v>45</v>
      </c>
      <c r="G395" s="161">
        <f>VLOOKUP(B395,'Full FBS'!$B$18:$M$2049,6,0)</f>
        <v>0</v>
      </c>
      <c r="H395" s="161">
        <f>VLOOKUP(B395,'Full FBS'!$B$18:$M$2049,7,0)</f>
        <v>0</v>
      </c>
      <c r="I395" s="161">
        <f>VLOOKUP(B395,'Full FBS'!$B$18:$M$2049,8,0)</f>
        <v>0</v>
      </c>
      <c r="J395" s="161">
        <f>VLOOKUP(B395,'Full FBS'!$B$18:$M$2049,9,0)</f>
        <v>0</v>
      </c>
      <c r="K395" s="161">
        <f>VLOOKUP(B395,'Full FBS'!$B$18:$M$2049,10,0)</f>
        <v>0</v>
      </c>
      <c r="L395" s="161">
        <f>VLOOKUP(B395,'Full FBS'!$B$18:$M$2049,11,0)</f>
        <v>0</v>
      </c>
      <c r="M395" s="161">
        <f>VLOOKUP(B395,'Full FBS'!$B$18:$M$2049,12,0)</f>
        <v>0</v>
      </c>
      <c r="N395" s="153">
        <f>SUM(G395*$D$8+H395*$D$5+I395*$D$9+J395*$D$6+K395*$D$11+L395*$D$10+M395*$D$7)</f>
        <v>0</v>
      </c>
      <c r="O395" s="166">
        <f>VLOOKUP(B395, 'Full FBS'!$B$18:$P$2049, 14, FALSE)</f>
        <v>1</v>
      </c>
      <c r="P395" s="170">
        <f>SUM((((I395+L395)/1100*0.3)+(J395+M395)/12*0.35)+(K395/70)*0.35)*100</f>
        <v>0</v>
      </c>
    </row>
    <row r="396" spans="1:16" ht="15" customHeight="1">
      <c r="A396" s="154">
        <f>RANK(N396,$N$18:$N$423)</f>
        <v>229</v>
      </c>
      <c r="B396" s="148" t="s">
        <v>1852</v>
      </c>
      <c r="C396" s="148" t="s">
        <v>1046</v>
      </c>
      <c r="D396" s="149" t="s">
        <v>42</v>
      </c>
      <c r="E396" s="149" t="s">
        <v>36</v>
      </c>
      <c r="F396" s="149" t="s">
        <v>37</v>
      </c>
      <c r="G396" s="161">
        <f>VLOOKUP(B396,'Full FBS'!$B$18:$M$2049,6,0)</f>
        <v>0</v>
      </c>
      <c r="H396" s="161">
        <f>VLOOKUP(B396,'Full FBS'!$B$18:$M$2049,7,0)</f>
        <v>0</v>
      </c>
      <c r="I396" s="161">
        <f>VLOOKUP(B396,'Full FBS'!$B$18:$M$2049,8,0)</f>
        <v>0</v>
      </c>
      <c r="J396" s="161">
        <f>VLOOKUP(B396,'Full FBS'!$B$18:$M$2049,9,0)</f>
        <v>0</v>
      </c>
      <c r="K396" s="161">
        <f>VLOOKUP(B396,'Full FBS'!$B$18:$M$2049,10,0)</f>
        <v>0</v>
      </c>
      <c r="L396" s="161">
        <f>VLOOKUP(B396,'Full FBS'!$B$18:$M$2049,11,0)</f>
        <v>0</v>
      </c>
      <c r="M396" s="161">
        <f>VLOOKUP(B396,'Full FBS'!$B$18:$M$2049,12,0)</f>
        <v>0</v>
      </c>
      <c r="N396" s="153">
        <f>SUM(G396*$D$8+H396*$D$5+I396*$D$9+J396*$D$6+K396*$D$11+L396*$D$10+M396*$D$7)</f>
        <v>0</v>
      </c>
      <c r="O396" s="166">
        <f>VLOOKUP(B396, 'Full FBS'!$B$18:$P$2049, 14, FALSE)</f>
        <v>1</v>
      </c>
      <c r="P396" s="170">
        <f>SUM((((I396+L396)/1100*0.3)+(J396+M396)/12*0.35)+(K396/70)*0.35)*100</f>
        <v>0</v>
      </c>
    </row>
    <row r="397" spans="1:16" ht="15" customHeight="1">
      <c r="A397" s="154">
        <f>RANK(N397,$N$18:$N$423)</f>
        <v>229</v>
      </c>
      <c r="B397" s="148" t="s">
        <v>1853</v>
      </c>
      <c r="C397" s="148" t="s">
        <v>1046</v>
      </c>
      <c r="D397" s="149" t="s">
        <v>42</v>
      </c>
      <c r="E397" s="149" t="s">
        <v>38</v>
      </c>
      <c r="F397" s="149" t="s">
        <v>37</v>
      </c>
      <c r="G397" s="161">
        <f>VLOOKUP(B397,'Full FBS'!$B$18:$M$2049,6,0)</f>
        <v>0</v>
      </c>
      <c r="H397" s="161">
        <f>VLOOKUP(B397,'Full FBS'!$B$18:$M$2049,7,0)</f>
        <v>0</v>
      </c>
      <c r="I397" s="161">
        <f>VLOOKUP(B397,'Full FBS'!$B$18:$M$2049,8,0)</f>
        <v>0</v>
      </c>
      <c r="J397" s="161">
        <f>VLOOKUP(B397,'Full FBS'!$B$18:$M$2049,9,0)</f>
        <v>0</v>
      </c>
      <c r="K397" s="161">
        <f>VLOOKUP(B397,'Full FBS'!$B$18:$M$2049,10,0)</f>
        <v>0</v>
      </c>
      <c r="L397" s="161">
        <f>VLOOKUP(B397,'Full FBS'!$B$18:$M$2049,11,0)</f>
        <v>0</v>
      </c>
      <c r="M397" s="161">
        <f>VLOOKUP(B397,'Full FBS'!$B$18:$M$2049,12,0)</f>
        <v>0</v>
      </c>
      <c r="N397" s="153">
        <f>SUM(G397*$D$8+H397*$D$5+I397*$D$9+J397*$D$6+K397*$D$11+L397*$D$10+M397*$D$7)</f>
        <v>0</v>
      </c>
      <c r="O397" s="166">
        <f>VLOOKUP(B397, 'Full FBS'!$B$18:$P$2049, 14, FALSE)</f>
        <v>1</v>
      </c>
      <c r="P397" s="170">
        <f>SUM((((I397+L397)/1100*0.3)+(J397+M397)/12*0.35)+(K397/70)*0.35)*100</f>
        <v>0</v>
      </c>
    </row>
    <row r="398" spans="1:16" ht="15" customHeight="1">
      <c r="A398" s="154">
        <f>RANK(N398,$N$18:$N$423)</f>
        <v>229</v>
      </c>
      <c r="B398" s="148" t="s">
        <v>2195</v>
      </c>
      <c r="C398" s="148" t="s">
        <v>403</v>
      </c>
      <c r="D398" s="149" t="s">
        <v>42</v>
      </c>
      <c r="E398" s="149" t="s">
        <v>38</v>
      </c>
      <c r="F398" s="149" t="s">
        <v>45</v>
      </c>
      <c r="G398" s="161">
        <f>VLOOKUP(B398,'Full FBS'!$B$18:$M$2049,6,0)</f>
        <v>0</v>
      </c>
      <c r="H398" s="161">
        <f>VLOOKUP(B398,'Full FBS'!$B$18:$M$2049,7,0)</f>
        <v>0</v>
      </c>
      <c r="I398" s="161">
        <f>VLOOKUP(B398,'Full FBS'!$B$18:$M$2049,8,0)</f>
        <v>0</v>
      </c>
      <c r="J398" s="161">
        <f>VLOOKUP(B398,'Full FBS'!$B$18:$M$2049,9,0)</f>
        <v>0</v>
      </c>
      <c r="K398" s="161">
        <f>VLOOKUP(B398,'Full FBS'!$B$18:$M$2049,10,0)</f>
        <v>0</v>
      </c>
      <c r="L398" s="161">
        <f>VLOOKUP(B398,'Full FBS'!$B$18:$M$2049,11,0)</f>
        <v>0</v>
      </c>
      <c r="M398" s="161">
        <f>VLOOKUP(B398,'Full FBS'!$B$18:$M$2049,12,0)</f>
        <v>0</v>
      </c>
      <c r="N398" s="153">
        <f>SUM(G398*$D$8+H398*$D$5+I398*$D$9+J398*$D$6+K398*$D$11+L398*$D$10+M398*$D$7)</f>
        <v>0</v>
      </c>
      <c r="O398" s="166">
        <f>VLOOKUP(B398, 'Full FBS'!$B$18:$P$2049, 14, FALSE)</f>
        <v>1</v>
      </c>
      <c r="P398" s="170">
        <f>SUM((((I398+L398)/1100*0.3)+(J398+M398)/12*0.35)+(K398/70)*0.35)*100</f>
        <v>0</v>
      </c>
    </row>
    <row r="399" spans="1:16" ht="15" customHeight="1">
      <c r="A399" s="154">
        <f>RANK(N399,$N$18:$N$423)</f>
        <v>229</v>
      </c>
      <c r="B399" s="148" t="s">
        <v>1863</v>
      </c>
      <c r="C399" s="148" t="s">
        <v>1960</v>
      </c>
      <c r="D399" s="149" t="s">
        <v>42</v>
      </c>
      <c r="E399" s="149" t="s">
        <v>38</v>
      </c>
      <c r="F399" s="149" t="s">
        <v>45</v>
      </c>
      <c r="G399" s="161">
        <f>VLOOKUP(B399,'Full FBS'!$B$18:$M$2049,6,0)</f>
        <v>0</v>
      </c>
      <c r="H399" s="161">
        <f>VLOOKUP(B399,'Full FBS'!$B$18:$M$2049,7,0)</f>
        <v>0</v>
      </c>
      <c r="I399" s="161">
        <f>VLOOKUP(B399,'Full FBS'!$B$18:$M$2049,8,0)</f>
        <v>0</v>
      </c>
      <c r="J399" s="161">
        <f>VLOOKUP(B399,'Full FBS'!$B$18:$M$2049,9,0)</f>
        <v>0</v>
      </c>
      <c r="K399" s="161">
        <f>VLOOKUP(B399,'Full FBS'!$B$18:$M$2049,10,0)</f>
        <v>0</v>
      </c>
      <c r="L399" s="161">
        <f>VLOOKUP(B399,'Full FBS'!$B$18:$M$2049,11,0)</f>
        <v>0</v>
      </c>
      <c r="M399" s="161">
        <f>VLOOKUP(B399,'Full FBS'!$B$18:$M$2049,12,0)</f>
        <v>0</v>
      </c>
      <c r="N399" s="153">
        <f>SUM(G399*$D$8+H399*$D$5+I399*$D$9+J399*$D$6+K399*$D$11+L399*$D$10+M399*$D$7)</f>
        <v>0</v>
      </c>
      <c r="O399" s="166">
        <f>VLOOKUP(B399, 'Full FBS'!$B$18:$P$2049, 14, FALSE)</f>
        <v>1</v>
      </c>
      <c r="P399" s="170">
        <f>SUM((((I399+L399)/1100*0.3)+(J399+M399)/12*0.35)+(K399/70)*0.35)*100</f>
        <v>0</v>
      </c>
    </row>
    <row r="400" spans="1:16" ht="15" customHeight="1">
      <c r="A400" s="154">
        <f>RANK(N400,$N$18:$N$423)</f>
        <v>229</v>
      </c>
      <c r="B400" s="148" t="s">
        <v>1864</v>
      </c>
      <c r="C400" s="148" t="s">
        <v>1960</v>
      </c>
      <c r="D400" s="149" t="s">
        <v>42</v>
      </c>
      <c r="E400" s="149" t="s">
        <v>36</v>
      </c>
      <c r="F400" s="149" t="s">
        <v>45</v>
      </c>
      <c r="G400" s="161">
        <f>VLOOKUP(B400,'Full FBS'!$B$18:$M$2049,6,0)</f>
        <v>0</v>
      </c>
      <c r="H400" s="161">
        <f>VLOOKUP(B400,'Full FBS'!$B$18:$M$2049,7,0)</f>
        <v>0</v>
      </c>
      <c r="I400" s="161">
        <f>VLOOKUP(B400,'Full FBS'!$B$18:$M$2049,8,0)</f>
        <v>0</v>
      </c>
      <c r="J400" s="161">
        <f>VLOOKUP(B400,'Full FBS'!$B$18:$M$2049,9,0)</f>
        <v>0</v>
      </c>
      <c r="K400" s="161">
        <f>VLOOKUP(B400,'Full FBS'!$B$18:$M$2049,10,0)</f>
        <v>0</v>
      </c>
      <c r="L400" s="161">
        <f>VLOOKUP(B400,'Full FBS'!$B$18:$M$2049,11,0)</f>
        <v>0</v>
      </c>
      <c r="M400" s="161">
        <f>VLOOKUP(B400,'Full FBS'!$B$18:$M$2049,12,0)</f>
        <v>0</v>
      </c>
      <c r="N400" s="153">
        <f>SUM(G400*$D$8+H400*$D$5+I400*$D$9+J400*$D$6+K400*$D$11+L400*$D$10+M400*$D$7)</f>
        <v>0</v>
      </c>
      <c r="O400" s="166">
        <f>VLOOKUP(B400, 'Full FBS'!$B$18:$P$2049, 14, FALSE)</f>
        <v>1</v>
      </c>
      <c r="P400" s="170">
        <f>SUM((((I400+L400)/1100*0.3)+(J400+M400)/12*0.35)+(K400/70)*0.35)*100</f>
        <v>0</v>
      </c>
    </row>
    <row r="401" spans="1:16" ht="15" customHeight="1">
      <c r="A401" s="154">
        <f>RANK(N401,$N$18:$N$423)</f>
        <v>229</v>
      </c>
      <c r="B401" s="148" t="s">
        <v>1868</v>
      </c>
      <c r="C401" s="148" t="s">
        <v>1961</v>
      </c>
      <c r="D401" s="149" t="s">
        <v>42</v>
      </c>
      <c r="E401" s="149" t="s">
        <v>34</v>
      </c>
      <c r="F401" s="149" t="s">
        <v>48</v>
      </c>
      <c r="G401" s="161">
        <f>VLOOKUP(B401,'Full FBS'!$B$18:$M$2049,6,0)</f>
        <v>0</v>
      </c>
      <c r="H401" s="161">
        <f>VLOOKUP(B401,'Full FBS'!$B$18:$M$2049,7,0)</f>
        <v>0</v>
      </c>
      <c r="I401" s="161">
        <f>VLOOKUP(B401,'Full FBS'!$B$18:$M$2049,8,0)</f>
        <v>0</v>
      </c>
      <c r="J401" s="161">
        <f>VLOOKUP(B401,'Full FBS'!$B$18:$M$2049,9,0)</f>
        <v>0</v>
      </c>
      <c r="K401" s="161">
        <f>VLOOKUP(B401,'Full FBS'!$B$18:$M$2049,10,0)</f>
        <v>0</v>
      </c>
      <c r="L401" s="161">
        <f>VLOOKUP(B401,'Full FBS'!$B$18:$M$2049,11,0)</f>
        <v>0</v>
      </c>
      <c r="M401" s="161">
        <f>VLOOKUP(B401,'Full FBS'!$B$18:$M$2049,12,0)</f>
        <v>0</v>
      </c>
      <c r="N401" s="153">
        <f>SUM(G401*$D$8+H401*$D$5+I401*$D$9+J401*$D$6+K401*$D$11+L401*$D$10+M401*$D$7)</f>
        <v>0</v>
      </c>
      <c r="O401" s="166">
        <f>VLOOKUP(B401, 'Full FBS'!$B$18:$P$2049, 14, FALSE)</f>
        <v>1</v>
      </c>
      <c r="P401" s="170">
        <f>SUM((((I401+L401)/1100*0.3)+(J401+M401)/12*0.35)+(K401/70)*0.35)*100</f>
        <v>0</v>
      </c>
    </row>
    <row r="402" spans="1:16" ht="15" customHeight="1">
      <c r="A402" s="154">
        <f>RANK(N402,$N$18:$N$423)</f>
        <v>229</v>
      </c>
      <c r="B402" s="148" t="s">
        <v>1873</v>
      </c>
      <c r="C402" s="148" t="s">
        <v>1962</v>
      </c>
      <c r="D402" s="149" t="s">
        <v>42</v>
      </c>
      <c r="E402" s="149" t="s">
        <v>38</v>
      </c>
      <c r="F402" s="149" t="s">
        <v>41</v>
      </c>
      <c r="G402" s="161">
        <f>VLOOKUP(B402,'Full FBS'!$B$18:$M$2049,6,0)</f>
        <v>0</v>
      </c>
      <c r="H402" s="161">
        <f>VLOOKUP(B402,'Full FBS'!$B$18:$M$2049,7,0)</f>
        <v>0</v>
      </c>
      <c r="I402" s="161">
        <f>VLOOKUP(B402,'Full FBS'!$B$18:$M$2049,8,0)</f>
        <v>0</v>
      </c>
      <c r="J402" s="161">
        <f>VLOOKUP(B402,'Full FBS'!$B$18:$M$2049,9,0)</f>
        <v>0</v>
      </c>
      <c r="K402" s="161">
        <f>VLOOKUP(B402,'Full FBS'!$B$18:$M$2049,10,0)</f>
        <v>0</v>
      </c>
      <c r="L402" s="161">
        <f>VLOOKUP(B402,'Full FBS'!$B$18:$M$2049,11,0)</f>
        <v>0</v>
      </c>
      <c r="M402" s="161">
        <f>VLOOKUP(B402,'Full FBS'!$B$18:$M$2049,12,0)</f>
        <v>0</v>
      </c>
      <c r="N402" s="153">
        <f>SUM(G402*$D$8+H402*$D$5+I402*$D$9+J402*$D$6+K402*$D$11+L402*$D$10+M402*$D$7)</f>
        <v>0</v>
      </c>
      <c r="O402" s="166">
        <f>VLOOKUP(B402, 'Full FBS'!$B$18:$P$2049, 14, FALSE)</f>
        <v>1</v>
      </c>
      <c r="P402" s="170">
        <f>SUM((((I402+L402)/1100*0.3)+(J402+M402)/12*0.35)+(K402/70)*0.35)*100</f>
        <v>0</v>
      </c>
    </row>
    <row r="403" spans="1:16" ht="15" customHeight="1">
      <c r="A403" s="154">
        <f>RANK(N403,$N$18:$N$423)</f>
        <v>229</v>
      </c>
      <c r="B403" s="148" t="s">
        <v>1034</v>
      </c>
      <c r="C403" s="148" t="s">
        <v>1963</v>
      </c>
      <c r="D403" s="149" t="s">
        <v>42</v>
      </c>
      <c r="E403" s="149" t="s">
        <v>38</v>
      </c>
      <c r="F403" s="149" t="s">
        <v>336</v>
      </c>
      <c r="G403" s="161">
        <f>VLOOKUP(B403,'Full FBS'!$B$18:$M$2049,6,0)</f>
        <v>0</v>
      </c>
      <c r="H403" s="161">
        <f>VLOOKUP(B403,'Full FBS'!$B$18:$M$2049,7,0)</f>
        <v>0</v>
      </c>
      <c r="I403" s="161">
        <f>VLOOKUP(B403,'Full FBS'!$B$18:$M$2049,8,0)</f>
        <v>0</v>
      </c>
      <c r="J403" s="161">
        <f>VLOOKUP(B403,'Full FBS'!$B$18:$M$2049,9,0)</f>
        <v>0</v>
      </c>
      <c r="K403" s="161">
        <f>VLOOKUP(B403,'Full FBS'!$B$18:$M$2049,10,0)</f>
        <v>0</v>
      </c>
      <c r="L403" s="161">
        <f>VLOOKUP(B403,'Full FBS'!$B$18:$M$2049,11,0)</f>
        <v>0</v>
      </c>
      <c r="M403" s="161">
        <f>VLOOKUP(B403,'Full FBS'!$B$18:$M$2049,12,0)</f>
        <v>0</v>
      </c>
      <c r="N403" s="153">
        <f>SUM(G403*$D$8+H403*$D$5+I403*$D$9+J403*$D$6+K403*$D$11+L403*$D$10+M403*$D$7)</f>
        <v>0</v>
      </c>
      <c r="O403" s="166">
        <f>VLOOKUP(B403, 'Full FBS'!$B$18:$P$2049, 14, FALSE)</f>
        <v>1</v>
      </c>
      <c r="P403" s="170">
        <f>SUM((((I403+L403)/1100*0.3)+(J403+M403)/12*0.35)+(K403/70)*0.35)*100</f>
        <v>0</v>
      </c>
    </row>
    <row r="404" spans="1:16" ht="15" customHeight="1">
      <c r="A404" s="154">
        <f>RANK(N404,$N$18:$N$423)</f>
        <v>229</v>
      </c>
      <c r="B404" s="148" t="s">
        <v>2200</v>
      </c>
      <c r="C404" s="148" t="s">
        <v>1963</v>
      </c>
      <c r="D404" s="149" t="s">
        <v>42</v>
      </c>
      <c r="E404" s="149" t="s">
        <v>38</v>
      </c>
      <c r="F404" s="149" t="s">
        <v>336</v>
      </c>
      <c r="G404" s="161">
        <f>VLOOKUP(B404,'Full FBS'!$B$18:$M$2049,6,0)</f>
        <v>0</v>
      </c>
      <c r="H404" s="161">
        <f>VLOOKUP(B404,'Full FBS'!$B$18:$M$2049,7,0)</f>
        <v>0</v>
      </c>
      <c r="I404" s="161">
        <f>VLOOKUP(B404,'Full FBS'!$B$18:$M$2049,8,0)</f>
        <v>0</v>
      </c>
      <c r="J404" s="161">
        <f>VLOOKUP(B404,'Full FBS'!$B$18:$M$2049,9,0)</f>
        <v>0</v>
      </c>
      <c r="K404" s="161">
        <f>VLOOKUP(B404,'Full FBS'!$B$18:$M$2049,10,0)</f>
        <v>0</v>
      </c>
      <c r="L404" s="161">
        <f>VLOOKUP(B404,'Full FBS'!$B$18:$M$2049,11,0)</f>
        <v>0</v>
      </c>
      <c r="M404" s="161">
        <f>VLOOKUP(B404,'Full FBS'!$B$18:$M$2049,12,0)</f>
        <v>0</v>
      </c>
      <c r="N404" s="153">
        <f>SUM(G404*$D$8+H404*$D$5+I404*$D$9+J404*$D$6+K404*$D$11+L404*$D$10+M404*$D$7)</f>
        <v>0</v>
      </c>
      <c r="O404" s="166">
        <f>VLOOKUP(B404, 'Full FBS'!$B$18:$P$2049, 14, FALSE)</f>
        <v>1</v>
      </c>
      <c r="P404" s="170">
        <f>SUM((((I404+L404)/1100*0.3)+(J404+M404)/12*0.35)+(K404/70)*0.35)*100</f>
        <v>0</v>
      </c>
    </row>
    <row r="405" spans="1:16" ht="15" customHeight="1">
      <c r="A405" s="154">
        <f>RANK(N405,$N$18:$N$423)</f>
        <v>229</v>
      </c>
      <c r="B405" s="148" t="s">
        <v>1013</v>
      </c>
      <c r="C405" s="148" t="s">
        <v>1964</v>
      </c>
      <c r="D405" s="149" t="s">
        <v>42</v>
      </c>
      <c r="E405" s="149" t="s">
        <v>38</v>
      </c>
      <c r="F405" s="149" t="s">
        <v>335</v>
      </c>
      <c r="G405" s="161">
        <f>VLOOKUP(B405,'Full FBS'!$B$18:$M$2049,6,0)</f>
        <v>0</v>
      </c>
      <c r="H405" s="161">
        <f>VLOOKUP(B405,'Full FBS'!$B$18:$M$2049,7,0)</f>
        <v>0</v>
      </c>
      <c r="I405" s="161">
        <f>VLOOKUP(B405,'Full FBS'!$B$18:$M$2049,8,0)</f>
        <v>0</v>
      </c>
      <c r="J405" s="161">
        <f>VLOOKUP(B405,'Full FBS'!$B$18:$M$2049,9,0)</f>
        <v>0</v>
      </c>
      <c r="K405" s="161">
        <f>VLOOKUP(B405,'Full FBS'!$B$18:$M$2049,10,0)</f>
        <v>0</v>
      </c>
      <c r="L405" s="161">
        <f>VLOOKUP(B405,'Full FBS'!$B$18:$M$2049,11,0)</f>
        <v>0</v>
      </c>
      <c r="M405" s="161">
        <f>VLOOKUP(B405,'Full FBS'!$B$18:$M$2049,12,0)</f>
        <v>0</v>
      </c>
      <c r="N405" s="153">
        <f>SUM(G405*$D$8+H405*$D$5+I405*$D$9+J405*$D$6+K405*$D$11+L405*$D$10+M405*$D$7)</f>
        <v>0</v>
      </c>
      <c r="O405" s="166">
        <f>VLOOKUP(B405, 'Full FBS'!$B$18:$P$2049, 14, FALSE)</f>
        <v>1</v>
      </c>
      <c r="P405" s="170">
        <f>SUM((((I405+L405)/1100*0.3)+(J405+M405)/12*0.35)+(K405/70)*0.35)*100</f>
        <v>0</v>
      </c>
    </row>
    <row r="406" spans="1:16" ht="15" customHeight="1">
      <c r="A406" s="154">
        <f>RANK(N406,$N$18:$N$423)</f>
        <v>229</v>
      </c>
      <c r="B406" s="148" t="s">
        <v>1885</v>
      </c>
      <c r="C406" s="148" t="s">
        <v>431</v>
      </c>
      <c r="D406" s="149" t="s">
        <v>42</v>
      </c>
      <c r="E406" s="149" t="s">
        <v>36</v>
      </c>
      <c r="F406" s="149" t="s">
        <v>337</v>
      </c>
      <c r="G406" s="161">
        <f>VLOOKUP(B406,'Full FBS'!$B$18:$M$2049,6,0)</f>
        <v>0</v>
      </c>
      <c r="H406" s="161">
        <f>VLOOKUP(B406,'Full FBS'!$B$18:$M$2049,7,0)</f>
        <v>0</v>
      </c>
      <c r="I406" s="161">
        <f>VLOOKUP(B406,'Full FBS'!$B$18:$M$2049,8,0)</f>
        <v>0</v>
      </c>
      <c r="J406" s="161">
        <f>VLOOKUP(B406,'Full FBS'!$B$18:$M$2049,9,0)</f>
        <v>0</v>
      </c>
      <c r="K406" s="161">
        <f>VLOOKUP(B406,'Full FBS'!$B$18:$M$2049,10,0)</f>
        <v>0</v>
      </c>
      <c r="L406" s="161">
        <f>VLOOKUP(B406,'Full FBS'!$B$18:$M$2049,11,0)</f>
        <v>0</v>
      </c>
      <c r="M406" s="161">
        <f>VLOOKUP(B406,'Full FBS'!$B$18:$M$2049,12,0)</f>
        <v>0</v>
      </c>
      <c r="N406" s="153">
        <f>SUM(G406*$D$8+H406*$D$5+I406*$D$9+J406*$D$6+K406*$D$11+L406*$D$10+M406*$D$7)</f>
        <v>0</v>
      </c>
      <c r="O406" s="166">
        <f>VLOOKUP(B406, 'Full FBS'!$B$18:$P$2049, 14, FALSE)</f>
        <v>1</v>
      </c>
      <c r="P406" s="170">
        <f>SUM((((I406+L406)/1100*0.3)+(J406+M406)/12*0.35)+(K406/70)*0.35)*100</f>
        <v>0</v>
      </c>
    </row>
    <row r="407" spans="1:16" ht="15" customHeight="1">
      <c r="A407" s="154">
        <f>RANK(N407,$N$18:$N$423)</f>
        <v>229</v>
      </c>
      <c r="B407" s="148" t="s">
        <v>1886</v>
      </c>
      <c r="C407" s="148" t="s">
        <v>431</v>
      </c>
      <c r="D407" s="149" t="s">
        <v>42</v>
      </c>
      <c r="E407" s="149" t="s">
        <v>34</v>
      </c>
      <c r="F407" s="149" t="s">
        <v>337</v>
      </c>
      <c r="G407" s="161">
        <f>VLOOKUP(B407,'Full FBS'!$B$18:$M$2049,6,0)</f>
        <v>0</v>
      </c>
      <c r="H407" s="161">
        <f>VLOOKUP(B407,'Full FBS'!$B$18:$M$2049,7,0)</f>
        <v>0</v>
      </c>
      <c r="I407" s="161">
        <f>VLOOKUP(B407,'Full FBS'!$B$18:$M$2049,8,0)</f>
        <v>0</v>
      </c>
      <c r="J407" s="161">
        <f>VLOOKUP(B407,'Full FBS'!$B$18:$M$2049,9,0)</f>
        <v>0</v>
      </c>
      <c r="K407" s="161">
        <f>VLOOKUP(B407,'Full FBS'!$B$18:$M$2049,10,0)</f>
        <v>0</v>
      </c>
      <c r="L407" s="161">
        <f>VLOOKUP(B407,'Full FBS'!$B$18:$M$2049,11,0)</f>
        <v>0</v>
      </c>
      <c r="M407" s="161">
        <f>VLOOKUP(B407,'Full FBS'!$B$18:$M$2049,12,0)</f>
        <v>0</v>
      </c>
      <c r="N407" s="153">
        <f>SUM(G407*$D$8+H407*$D$5+I407*$D$9+J407*$D$6+K407*$D$11+L407*$D$10+M407*$D$7)</f>
        <v>0</v>
      </c>
      <c r="O407" s="166">
        <f>VLOOKUP(B407, 'Full FBS'!$B$18:$P$2049, 14, FALSE)</f>
        <v>1</v>
      </c>
      <c r="P407" s="170">
        <f>SUM((((I407+L407)/1100*0.3)+(J407+M407)/12*0.35)+(K407/70)*0.35)*100</f>
        <v>0</v>
      </c>
    </row>
    <row r="408" spans="1:16" ht="15" customHeight="1">
      <c r="A408" s="154">
        <f>RANK(N408,$N$18:$N$423)</f>
        <v>229</v>
      </c>
      <c r="B408" s="148" t="s">
        <v>1893</v>
      </c>
      <c r="C408" s="148" t="s">
        <v>432</v>
      </c>
      <c r="D408" s="149" t="s">
        <v>42</v>
      </c>
      <c r="E408" s="149" t="s">
        <v>34</v>
      </c>
      <c r="F408" s="149" t="s">
        <v>337</v>
      </c>
      <c r="G408" s="161">
        <f>VLOOKUP(B408,'Full FBS'!$B$18:$M$2049,6,0)</f>
        <v>0</v>
      </c>
      <c r="H408" s="161">
        <f>VLOOKUP(B408,'Full FBS'!$B$18:$M$2049,7,0)</f>
        <v>0</v>
      </c>
      <c r="I408" s="161">
        <f>VLOOKUP(B408,'Full FBS'!$B$18:$M$2049,8,0)</f>
        <v>0</v>
      </c>
      <c r="J408" s="161">
        <f>VLOOKUP(B408,'Full FBS'!$B$18:$M$2049,9,0)</f>
        <v>0</v>
      </c>
      <c r="K408" s="161">
        <f>VLOOKUP(B408,'Full FBS'!$B$18:$M$2049,10,0)</f>
        <v>0</v>
      </c>
      <c r="L408" s="161">
        <f>VLOOKUP(B408,'Full FBS'!$B$18:$M$2049,11,0)</f>
        <v>0</v>
      </c>
      <c r="M408" s="161">
        <f>VLOOKUP(B408,'Full FBS'!$B$18:$M$2049,12,0)</f>
        <v>0</v>
      </c>
      <c r="N408" s="153">
        <f>SUM(G408*$D$8+H408*$D$5+I408*$D$9+J408*$D$6+K408*$D$11+L408*$D$10+M408*$D$7)</f>
        <v>0</v>
      </c>
      <c r="O408" s="166">
        <f>VLOOKUP(B408, 'Full FBS'!$B$18:$P$2049, 14, FALSE)</f>
        <v>1</v>
      </c>
      <c r="P408" s="170">
        <f>SUM((((I408+L408)/1100*0.3)+(J408+M408)/12*0.35)+(K408/70)*0.35)*100</f>
        <v>0</v>
      </c>
    </row>
    <row r="409" spans="1:16" ht="15" customHeight="1">
      <c r="A409" s="154">
        <f>RANK(N409,$N$18:$N$423)</f>
        <v>229</v>
      </c>
      <c r="B409" s="148" t="s">
        <v>1894</v>
      </c>
      <c r="C409" s="148" t="s">
        <v>432</v>
      </c>
      <c r="D409" s="149" t="s">
        <v>42</v>
      </c>
      <c r="E409" s="149" t="s">
        <v>36</v>
      </c>
      <c r="F409" s="149" t="s">
        <v>337</v>
      </c>
      <c r="G409" s="161">
        <f>VLOOKUP(B409,'Full FBS'!$B$18:$M$2049,6,0)</f>
        <v>0</v>
      </c>
      <c r="H409" s="161">
        <f>VLOOKUP(B409,'Full FBS'!$B$18:$M$2049,7,0)</f>
        <v>0</v>
      </c>
      <c r="I409" s="161">
        <f>VLOOKUP(B409,'Full FBS'!$B$18:$M$2049,8,0)</f>
        <v>0</v>
      </c>
      <c r="J409" s="161">
        <f>VLOOKUP(B409,'Full FBS'!$B$18:$M$2049,9,0)</f>
        <v>0</v>
      </c>
      <c r="K409" s="161">
        <f>VLOOKUP(B409,'Full FBS'!$B$18:$M$2049,10,0)</f>
        <v>0</v>
      </c>
      <c r="L409" s="161">
        <f>VLOOKUP(B409,'Full FBS'!$B$18:$M$2049,11,0)</f>
        <v>0</v>
      </c>
      <c r="M409" s="161">
        <f>VLOOKUP(B409,'Full FBS'!$B$18:$M$2049,12,0)</f>
        <v>0</v>
      </c>
      <c r="N409" s="153">
        <f>SUM(G409*$D$8+H409*$D$5+I409*$D$9+J409*$D$6+K409*$D$11+L409*$D$10+M409*$D$7)</f>
        <v>0</v>
      </c>
      <c r="O409" s="166">
        <f>VLOOKUP(B409, 'Full FBS'!$B$18:$P$2049, 14, FALSE)</f>
        <v>1</v>
      </c>
      <c r="P409" s="170">
        <f>SUM((((I409+L409)/1100*0.3)+(J409+M409)/12*0.35)+(K409/70)*0.35)*100</f>
        <v>0</v>
      </c>
    </row>
  </sheetData>
  <conditionalFormatting sqref="A1:P1 A17:U17">
    <cfRule type="notContainsBlanks" dxfId="4" priority="74">
      <formula>LEN(TRIM(A1))&gt;0</formula>
    </cfRule>
    <cfRule type="notContainsBlanks" dxfId="3" priority="75">
      <formula>LEN(TRIM(A1))&gt;0</formula>
    </cfRule>
  </conditionalFormatting>
  <conditionalFormatting sqref="G14:G16">
    <cfRule type="notContainsBlanks" dxfId="2" priority="76">
      <formula>LEN(TRIM(G14))&gt;0</formula>
    </cfRule>
  </conditionalFormatting>
  <conditionalFormatting sqref="P11">
    <cfRule type="notContainsBlanks" dxfId="1" priority="77">
      <formula>LEN(TRIM(P11))&gt;0</formula>
    </cfRule>
  </conditionalFormatting>
  <hyperlinks>
    <hyperlink ref="G13" r:id="rId1" xr:uid="{9A0230F0-C60D-48EA-BBA9-AE1F0E9D7D9F}"/>
  </hyperlinks>
  <pageMargins left="0" right="0" top="1.3715710723192019E-2" bottom="0" header="0" footer="0"/>
  <pageSetup orientation="landscape"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S1000"/>
  <sheetViews>
    <sheetView topLeftCell="A2" workbookViewId="0">
      <selection activeCell="L12" sqref="L12"/>
    </sheetView>
  </sheetViews>
  <sheetFormatPr baseColWidth="10" defaultColWidth="14.5" defaultRowHeight="15" customHeight="1"/>
  <cols>
    <col min="1" max="26" width="8.6640625" customWidth="1"/>
  </cols>
  <sheetData>
    <row r="2" spans="2:19" ht="15" customHeight="1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2:19" ht="15" customHeight="1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2:19" ht="36" customHeight="1">
      <c r="B4" s="30"/>
      <c r="C4" s="30"/>
      <c r="D4" s="30"/>
      <c r="E4" s="176" t="s">
        <v>75</v>
      </c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8"/>
      <c r="Q4" s="30"/>
      <c r="R4" s="30"/>
      <c r="S4" s="30"/>
    </row>
    <row r="5" spans="2:19" ht="36" customHeight="1">
      <c r="B5" s="30"/>
      <c r="C5" s="30"/>
      <c r="D5" s="30"/>
      <c r="E5" s="179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1"/>
      <c r="Q5" s="30"/>
      <c r="R5" s="30"/>
      <c r="S5" s="30"/>
    </row>
    <row r="6" spans="2:19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2:19"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2:19" ht="31">
      <c r="B8" s="31">
        <v>1</v>
      </c>
      <c r="C8" s="30"/>
      <c r="D8" s="32"/>
      <c r="E8" s="33"/>
      <c r="F8" s="30"/>
      <c r="G8" s="30"/>
      <c r="H8" s="31">
        <v>9</v>
      </c>
      <c r="I8" s="30"/>
      <c r="J8" s="30"/>
      <c r="K8" s="30"/>
      <c r="L8" s="30"/>
      <c r="M8" s="30"/>
      <c r="N8" s="34">
        <v>17</v>
      </c>
      <c r="O8" s="30"/>
      <c r="P8" s="30"/>
      <c r="Q8" s="30"/>
      <c r="R8" s="30"/>
      <c r="S8" s="30"/>
    </row>
    <row r="9" spans="2:19" ht="31">
      <c r="B9" s="31">
        <v>2</v>
      </c>
      <c r="C9" s="30"/>
      <c r="D9" s="32"/>
      <c r="E9" s="33"/>
      <c r="F9" s="30"/>
      <c r="G9" s="30"/>
      <c r="H9" s="31">
        <v>10</v>
      </c>
      <c r="I9" s="30"/>
      <c r="J9" s="30"/>
      <c r="K9" s="30"/>
      <c r="L9" s="30"/>
      <c r="M9" s="30"/>
      <c r="N9" s="34">
        <v>18</v>
      </c>
      <c r="O9" s="30"/>
      <c r="P9" s="30"/>
      <c r="Q9" s="30"/>
      <c r="R9" s="30"/>
      <c r="S9" s="30"/>
    </row>
    <row r="10" spans="2:19" ht="31">
      <c r="B10" s="31">
        <v>3</v>
      </c>
      <c r="C10" s="30"/>
      <c r="D10" s="32"/>
      <c r="E10" s="33"/>
      <c r="F10" s="30"/>
      <c r="G10" s="30"/>
      <c r="H10" s="31">
        <v>11</v>
      </c>
      <c r="I10" s="30"/>
      <c r="J10" s="30"/>
      <c r="K10" s="30"/>
      <c r="L10" s="30"/>
      <c r="M10" s="30"/>
      <c r="N10" s="34">
        <v>19</v>
      </c>
      <c r="O10" s="30"/>
      <c r="P10" s="30"/>
      <c r="Q10" s="30"/>
      <c r="R10" s="30"/>
      <c r="S10" s="30"/>
    </row>
    <row r="11" spans="2:19" ht="31">
      <c r="B11" s="31">
        <v>4</v>
      </c>
      <c r="C11" s="30"/>
      <c r="D11" s="30"/>
      <c r="E11" s="30"/>
      <c r="F11" s="30"/>
      <c r="G11" s="30"/>
      <c r="H11" s="31">
        <v>12</v>
      </c>
      <c r="I11" s="30"/>
      <c r="J11" s="30"/>
      <c r="K11" s="30"/>
      <c r="L11" s="30"/>
      <c r="M11" s="30"/>
      <c r="N11" s="34">
        <v>20</v>
      </c>
      <c r="O11" s="30"/>
      <c r="P11" s="30"/>
      <c r="Q11" s="30"/>
      <c r="R11" s="30"/>
      <c r="S11" s="30"/>
    </row>
    <row r="12" spans="2:19" ht="31">
      <c r="B12" s="31">
        <v>5</v>
      </c>
      <c r="C12" s="30"/>
      <c r="D12" s="30"/>
      <c r="E12" s="30"/>
      <c r="F12" s="30"/>
      <c r="G12" s="30"/>
      <c r="H12" s="31">
        <v>13</v>
      </c>
      <c r="I12" s="30"/>
      <c r="J12" s="30"/>
      <c r="K12" s="30"/>
      <c r="L12" s="30"/>
      <c r="M12" s="30"/>
      <c r="N12" s="34">
        <v>21</v>
      </c>
      <c r="O12" s="30"/>
      <c r="P12" s="30"/>
      <c r="Q12" s="30"/>
      <c r="R12" s="30"/>
      <c r="S12" s="30"/>
    </row>
    <row r="13" spans="2:19" ht="31">
      <c r="B13" s="31">
        <v>6</v>
      </c>
      <c r="C13" s="30"/>
      <c r="D13" s="30"/>
      <c r="E13" s="30"/>
      <c r="F13" s="30"/>
      <c r="G13" s="30"/>
      <c r="H13" s="31">
        <v>14</v>
      </c>
      <c r="I13" s="30"/>
      <c r="J13" s="30"/>
      <c r="K13" s="30"/>
      <c r="L13" s="30"/>
      <c r="M13" s="30"/>
      <c r="N13" s="34">
        <v>22</v>
      </c>
      <c r="O13" s="30"/>
      <c r="P13" s="30"/>
      <c r="Q13" s="30"/>
      <c r="R13" s="30"/>
      <c r="S13" s="30"/>
    </row>
    <row r="14" spans="2:19" ht="31">
      <c r="B14" s="31">
        <v>7</v>
      </c>
      <c r="C14" s="30"/>
      <c r="D14" s="30"/>
      <c r="E14" s="30"/>
      <c r="F14" s="30"/>
      <c r="G14" s="30"/>
      <c r="H14" s="31">
        <v>15</v>
      </c>
      <c r="I14" s="30"/>
      <c r="J14" s="30"/>
      <c r="K14" s="30"/>
      <c r="L14" s="30"/>
      <c r="M14" s="30"/>
      <c r="N14" s="34">
        <v>23</v>
      </c>
      <c r="O14" s="30"/>
      <c r="P14" s="30"/>
      <c r="Q14" s="30"/>
      <c r="R14" s="30"/>
      <c r="S14" s="30"/>
    </row>
    <row r="15" spans="2:19" ht="31">
      <c r="B15" s="31">
        <v>8</v>
      </c>
      <c r="C15" s="30"/>
      <c r="D15" s="30"/>
      <c r="E15" s="30"/>
      <c r="F15" s="30"/>
      <c r="G15" s="30"/>
      <c r="H15" s="31">
        <v>16</v>
      </c>
      <c r="I15" s="30"/>
      <c r="J15" s="30"/>
      <c r="K15" s="30"/>
      <c r="L15" s="30"/>
      <c r="M15" s="30"/>
      <c r="N15" s="34">
        <v>24</v>
      </c>
      <c r="O15" s="30"/>
      <c r="P15" s="30"/>
      <c r="Q15" s="30"/>
      <c r="R15" s="30"/>
      <c r="S15" s="30"/>
    </row>
    <row r="16" spans="2:19"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</row>
    <row r="17" spans="2:19"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18" spans="2:19"/>
    <row r="19" spans="2:19"/>
    <row r="20" spans="2:19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2:19" ht="15.75" customHeight="1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2:19" ht="15.75" customHeight="1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2:19" ht="15.75" customHeight="1">
      <c r="B23" s="35"/>
      <c r="C23" s="35"/>
      <c r="D23" s="35"/>
      <c r="E23" s="35"/>
      <c r="F23" s="35"/>
      <c r="G23" s="36" t="s">
        <v>76</v>
      </c>
      <c r="H23" s="35"/>
      <c r="I23" s="35"/>
      <c r="J23" s="35"/>
      <c r="K23" s="35"/>
      <c r="L23" s="35"/>
      <c r="M23" s="35"/>
    </row>
    <row r="24" spans="2:19" ht="15.75" customHeight="1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2:19" ht="15" customHeight="1"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2:19" ht="15" customHeight="1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2:19" ht="15.75" customHeight="1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</row>
    <row r="28" spans="2:19" ht="31.5" customHeight="1">
      <c r="B28" s="37">
        <v>1</v>
      </c>
      <c r="C28" s="35"/>
      <c r="D28" s="35"/>
      <c r="E28" s="35"/>
      <c r="F28" s="35"/>
      <c r="G28" s="35"/>
      <c r="H28" s="37">
        <v>6</v>
      </c>
      <c r="I28" s="35"/>
      <c r="J28" s="35"/>
      <c r="K28" s="35"/>
      <c r="L28" s="35"/>
      <c r="M28" s="35"/>
    </row>
    <row r="29" spans="2:19" ht="31.5" customHeight="1">
      <c r="B29" s="37">
        <v>2</v>
      </c>
      <c r="C29" s="35"/>
      <c r="D29" s="35"/>
      <c r="E29" s="35"/>
      <c r="F29" s="35"/>
      <c r="G29" s="35"/>
      <c r="H29" s="37">
        <v>7</v>
      </c>
      <c r="I29" s="35"/>
      <c r="J29" s="35"/>
      <c r="K29" s="35"/>
      <c r="L29" s="35"/>
      <c r="M29" s="35"/>
    </row>
    <row r="30" spans="2:19" ht="31.5" customHeight="1">
      <c r="B30" s="37">
        <v>3</v>
      </c>
      <c r="C30" s="35"/>
      <c r="D30" s="35"/>
      <c r="E30" s="35"/>
      <c r="F30" s="35"/>
      <c r="G30" s="35"/>
      <c r="H30" s="37">
        <v>8</v>
      </c>
      <c r="I30" s="35"/>
      <c r="J30" s="35"/>
      <c r="K30" s="35"/>
      <c r="L30" s="35"/>
      <c r="M30" s="35"/>
    </row>
    <row r="31" spans="2:19" ht="31.5" customHeight="1">
      <c r="B31" s="37">
        <v>4</v>
      </c>
      <c r="C31" s="35"/>
      <c r="D31" s="35"/>
      <c r="E31" s="35"/>
      <c r="F31" s="35"/>
      <c r="G31" s="35"/>
      <c r="H31" s="37">
        <v>9</v>
      </c>
      <c r="I31" s="35"/>
      <c r="J31" s="35"/>
      <c r="K31" s="35"/>
      <c r="L31" s="35"/>
      <c r="M31" s="35"/>
    </row>
    <row r="32" spans="2:19" ht="31.5" customHeight="1">
      <c r="B32" s="37">
        <v>5</v>
      </c>
      <c r="C32" s="35"/>
      <c r="D32" s="35"/>
      <c r="E32" s="35"/>
      <c r="F32" s="35"/>
      <c r="G32" s="35"/>
      <c r="H32" s="37">
        <v>10</v>
      </c>
      <c r="I32" s="35"/>
      <c r="J32" s="35"/>
      <c r="K32" s="35"/>
      <c r="L32" s="35"/>
      <c r="M32" s="35"/>
    </row>
    <row r="33" spans="2:13" ht="15.75" customHeight="1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</row>
    <row r="34" spans="2:13" ht="15.75" customHeight="1"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</row>
    <row r="35" spans="2:13" ht="15.75" customHeight="1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</row>
    <row r="36" spans="2:13" ht="15.75" customHeight="1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</row>
    <row r="37" spans="2:13" ht="15.75" customHeight="1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</row>
    <row r="38" spans="2:13" ht="15.75" customHeight="1"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</row>
    <row r="39" spans="2:13" ht="15.75" customHeight="1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2:13" ht="15.75" customHeight="1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</row>
    <row r="41" spans="2:13" ht="15.75" customHeight="1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75" customHeight="1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</row>
    <row r="43" spans="2:13" ht="15.75" customHeight="1"/>
    <row r="44" spans="2:13" ht="15.75" customHeight="1"/>
    <row r="45" spans="2:13" ht="15.75" customHeight="1"/>
    <row r="46" spans="2:13" ht="15.75" customHeight="1"/>
    <row r="47" spans="2:13" ht="15.75" customHeight="1"/>
    <row r="48" spans="2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E4:P5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2024 Projection Tool Cover</vt:lpstr>
      <vt:lpstr>Top 300 </vt:lpstr>
      <vt:lpstr>Full FBS</vt:lpstr>
      <vt:lpstr>Power 5 (+ND)</vt:lpstr>
      <vt:lpstr>QBs</vt:lpstr>
      <vt:lpstr>RBs</vt:lpstr>
      <vt:lpstr>WRs</vt:lpstr>
      <vt:lpstr>TEs</vt:lpstr>
      <vt:lpstr>Sheet3</vt:lpstr>
      <vt:lpstr>RatingsCompiler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Disalvo, Joseph</dc:creator>
  <cp:lastModifiedBy>Joseph DiSalvo</cp:lastModifiedBy>
  <cp:lastPrinted>2020-08-23T02:11:22Z</cp:lastPrinted>
  <dcterms:created xsi:type="dcterms:W3CDTF">2019-05-17T23:09:45Z</dcterms:created>
  <dcterms:modified xsi:type="dcterms:W3CDTF">2024-08-19T02:03:54Z</dcterms:modified>
</cp:coreProperties>
</file>